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mc:AlternateContent xmlns:mc="http://schemas.openxmlformats.org/markup-compatibility/2006">
    <mc:Choice Requires="x15">
      <x15ac:absPath xmlns:x15ac="http://schemas.microsoft.com/office/spreadsheetml/2010/11/ac" url="C:\Users\fukuda\Desktop\"/>
    </mc:Choice>
  </mc:AlternateContent>
  <xr:revisionPtr revIDLastSave="0" documentId="8_{174AB8C3-9FB7-4209-A59F-6E5D4036E8B3}" xr6:coauthVersionLast="45" xr6:coauthVersionMax="45" xr10:uidLastSave="{00000000-0000-0000-0000-000000000000}"/>
  <bookViews>
    <workbookView xWindow="2442" yWindow="2442" windowWidth="17280" windowHeight="8994" tabRatio="757" firstSheet="2" activeTab="2" xr2:uid="{00000000-000D-0000-FFFF-FFFF00000000}"/>
  </bookViews>
  <sheets>
    <sheet name="_11_居宅介護（名前定義）" sheetId="425" state="hidden" r:id="rId1"/>
    <sheet name="_15_同行援護（名前定義）" sheetId="525" state="hidden" r:id="rId2"/>
    <sheet name="15就労移行支援(基本)" sheetId="347" r:id="rId3"/>
    <sheet name="15就労移行支援(定超)" sheetId="348" r:id="rId4"/>
    <sheet name="15就労移行支援(職業指導員等欠員)" sheetId="349" r:id="rId5"/>
    <sheet name="15就労移行支援(管理責任者欠員)" sheetId="350" r:id="rId6"/>
  </sheets>
  <definedNames>
    <definedName name="_11_A家事０．５">'_11_居宅介護（名前定義）'!$C$129</definedName>
    <definedName name="_11_A家事０．７５">'_11_居宅介護（名前定義）'!$C$130</definedName>
    <definedName name="_11_A家事１．０">'_11_居宅介護（名前定義）'!$C$131</definedName>
    <definedName name="_11_A家事１．２５">'_11_居宅介護（名前定義）'!$C$132</definedName>
    <definedName name="_11_A家事１．５">'_11_居宅介護（名前定義）'!$C$133</definedName>
    <definedName name="_11_A家事１．７５">'_11_居宅介護（名前定義）'!$C$134</definedName>
    <definedName name="_11_A家事１０．０">'_11_居宅介護（名前定義）'!$C$167</definedName>
    <definedName name="_11_A家事１０．２５">'_11_居宅介護（名前定義）'!$C$168</definedName>
    <definedName name="_11_A家事１０．５">'_11_居宅介護（名前定義）'!$C$169</definedName>
    <definedName name="_11_A家事２．０">'_11_居宅介護（名前定義）'!$C$135</definedName>
    <definedName name="_11_A家事２．２５">'_11_居宅介護（名前定義）'!$C$136</definedName>
    <definedName name="_11_A家事２．５">'_11_居宅介護（名前定義）'!$C$137</definedName>
    <definedName name="_11_A家事２．７５">'_11_居宅介護（名前定義）'!$C$138</definedName>
    <definedName name="_11_A家事３．０">'_11_居宅介護（名前定義）'!$C$139</definedName>
    <definedName name="_11_A家事３．２５">'_11_居宅介護（名前定義）'!$C$140</definedName>
    <definedName name="_11_A家事３．５">'_11_居宅介護（名前定義）'!$C$141</definedName>
    <definedName name="_11_A家事３．７５">'_11_居宅介護（名前定義）'!$C$142</definedName>
    <definedName name="_11_A家事４．０">'_11_居宅介護（名前定義）'!$C$143</definedName>
    <definedName name="_11_A家事４．２５">'_11_居宅介護（名前定義）'!$C$144</definedName>
    <definedName name="_11_A家事４．５">'_11_居宅介護（名前定義）'!$C$145</definedName>
    <definedName name="_11_A家事４．７５">'_11_居宅介護（名前定義）'!$C$146</definedName>
    <definedName name="_11_A家事５．０">'_11_居宅介護（名前定義）'!$C$147</definedName>
    <definedName name="_11_A家事５．２５">'_11_居宅介護（名前定義）'!$C$148</definedName>
    <definedName name="_11_A家事５．５">'_11_居宅介護（名前定義）'!$C$149</definedName>
    <definedName name="_11_A家事５．７５">'_11_居宅介護（名前定義）'!$C$150</definedName>
    <definedName name="_11_A家事６．０">'_11_居宅介護（名前定義）'!$C$151</definedName>
    <definedName name="_11_A家事６．２５">'_11_居宅介護（名前定義）'!$C$152</definedName>
    <definedName name="_11_A家事６．５">'_11_居宅介護（名前定義）'!$C$153</definedName>
    <definedName name="_11_A家事６．７５">'_11_居宅介護（名前定義）'!$C$154</definedName>
    <definedName name="_11_A家事７．０">'_11_居宅介護（名前定義）'!$C$155</definedName>
    <definedName name="_11_A家事７．２５">'_11_居宅介護（名前定義）'!$C$156</definedName>
    <definedName name="_11_A家事７．５">'_11_居宅介護（名前定義）'!$C$157</definedName>
    <definedName name="_11_A家事７．７５">'_11_居宅介護（名前定義）'!$C$158</definedName>
    <definedName name="_11_A家事８．０">'_11_居宅介護（名前定義）'!$C$159</definedName>
    <definedName name="_11_A家事８．２５">'_11_居宅介護（名前定義）'!$C$160</definedName>
    <definedName name="_11_A家事８．５">'_11_居宅介護（名前定義）'!$C$161</definedName>
    <definedName name="_11_A家事８．７５">'_11_居宅介護（名前定義）'!$C$162</definedName>
    <definedName name="_11_A家事９．０">'_11_居宅介護（名前定義）'!$C$163</definedName>
    <definedName name="_11_A家事９．２５">'_11_居宅介護（名前定義）'!$C$164</definedName>
    <definedName name="_11_A家事９．５">'_11_居宅介護（名前定義）'!$C$165</definedName>
    <definedName name="_11_A家事９．７５">'_11_居宅介護（名前定義）'!$C$166</definedName>
    <definedName name="_11_A家事増０．２５">'_11_居宅介護（名前定義）'!$C$170</definedName>
    <definedName name="_11_A家事増０．５">'_11_居宅介護（名前定義）'!$C$171</definedName>
    <definedName name="_11_A家事増０．７５">'_11_居宅介護（名前定義）'!$C$172</definedName>
    <definedName name="_11_A家事増１．０">'_11_居宅介護（名前定義）'!$C$173</definedName>
    <definedName name="_11_A家事増１．２５">'_11_居宅介護（名前定義）'!$C$174</definedName>
    <definedName name="_11_A家事増１．５">'_11_居宅介護（名前定義）'!$C$175</definedName>
    <definedName name="_11_A家事増１．７５">'_11_居宅介護（名前定義）'!$C$176</definedName>
    <definedName name="_11_A家事増１０．０">'_11_居宅介護（名前定義）'!$C$209</definedName>
    <definedName name="_11_A家事増１０．２５">'_11_居宅介護（名前定義）'!$C$210</definedName>
    <definedName name="_11_A家事増１０．５">'_11_居宅介護（名前定義）'!$C$211</definedName>
    <definedName name="_11_A家事増２．０">'_11_居宅介護（名前定義）'!$C$177</definedName>
    <definedName name="_11_A家事増２．２５">'_11_居宅介護（名前定義）'!$C$178</definedName>
    <definedName name="_11_A家事増２．５">'_11_居宅介護（名前定義）'!$C$179</definedName>
    <definedName name="_11_A家事増２．７５">'_11_居宅介護（名前定義）'!$C$180</definedName>
    <definedName name="_11_A家事増３．０">'_11_居宅介護（名前定義）'!$C$181</definedName>
    <definedName name="_11_A家事増３．２５">'_11_居宅介護（名前定義）'!$C$182</definedName>
    <definedName name="_11_A家事増３．５">'_11_居宅介護（名前定義）'!$C$183</definedName>
    <definedName name="_11_A家事増３．７５">'_11_居宅介護（名前定義）'!$C$184</definedName>
    <definedName name="_11_A家事増４．０">'_11_居宅介護（名前定義）'!$C$185</definedName>
    <definedName name="_11_A家事増４．２５">'_11_居宅介護（名前定義）'!$C$186</definedName>
    <definedName name="_11_A家事増４．５">'_11_居宅介護（名前定義）'!$C$187</definedName>
    <definedName name="_11_A家事増４．７５">'_11_居宅介護（名前定義）'!$C$188</definedName>
    <definedName name="_11_A家事増５．０">'_11_居宅介護（名前定義）'!$C$189</definedName>
    <definedName name="_11_A家事増５．２５">'_11_居宅介護（名前定義）'!$C$190</definedName>
    <definedName name="_11_A家事増５．５">'_11_居宅介護（名前定義）'!$C$191</definedName>
    <definedName name="_11_A家事増５．７５">'_11_居宅介護（名前定義）'!$C$192</definedName>
    <definedName name="_11_A家事増６．０">'_11_居宅介護（名前定義）'!$C$193</definedName>
    <definedName name="_11_A家事増６．２５">'_11_居宅介護（名前定義）'!$C$194</definedName>
    <definedName name="_11_A家事増６．５">'_11_居宅介護（名前定義）'!$C$195</definedName>
    <definedName name="_11_A家事増６．７５">'_11_居宅介護（名前定義）'!$C$196</definedName>
    <definedName name="_11_A家事増７．０">'_11_居宅介護（名前定義）'!$C$197</definedName>
    <definedName name="_11_A家事増７．２５">'_11_居宅介護（名前定義）'!$C$198</definedName>
    <definedName name="_11_A家事増７．５">'_11_居宅介護（名前定義）'!$C$199</definedName>
    <definedName name="_11_A家事増７．７５">'_11_居宅介護（名前定義）'!$C$200</definedName>
    <definedName name="_11_A家事増８．０">'_11_居宅介護（名前定義）'!$C$201</definedName>
    <definedName name="_11_A家事増８．２５">'_11_居宅介護（名前定義）'!$C$202</definedName>
    <definedName name="_11_A家事増８．５">'_11_居宅介護（名前定義）'!$C$203</definedName>
    <definedName name="_11_A家事増８．７５">'_11_居宅介護（名前定義）'!$C$204</definedName>
    <definedName name="_11_A家事増９．０">'_11_居宅介護（名前定義）'!$C$205</definedName>
    <definedName name="_11_A家事増９．２５">'_11_居宅介護（名前定義）'!$C$206</definedName>
    <definedName name="_11_A家事増９．５">'_11_居宅介護（名前定義）'!$C$207</definedName>
    <definedName name="_11_A家事増９．７５">'_11_居宅介護（名前定義）'!$C$208</definedName>
    <definedName name="_11_A重度研修１．０">'_11_居宅介護（名前定義）'!$C$46</definedName>
    <definedName name="_11_A重度研修１．５">'_11_居宅介護（名前定義）'!$C$47</definedName>
    <definedName name="_11_A重度研修１０．０">'_11_居宅介護（名前定義）'!$C$64</definedName>
    <definedName name="_11_A重度研修１０．５">'_11_居宅介護（名前定義）'!$C$65</definedName>
    <definedName name="_11_A重度研修２．０">'_11_居宅介護（名前定義）'!$C$48</definedName>
    <definedName name="_11_A重度研修２．５">'_11_居宅介護（名前定義）'!$C$49</definedName>
    <definedName name="_11_A重度研修３．０">'_11_居宅介護（名前定義）'!$C$50</definedName>
    <definedName name="_11_A重度研修３．５">'_11_居宅介護（名前定義）'!$C$51</definedName>
    <definedName name="_11_A重度研修４．０">'_11_居宅介護（名前定義）'!$C$52</definedName>
    <definedName name="_11_A重度研修４．５">'_11_居宅介護（名前定義）'!$C$53</definedName>
    <definedName name="_11_A重度研修５．０">'_11_居宅介護（名前定義）'!$C$54</definedName>
    <definedName name="_11_A重度研修５．５">'_11_居宅介護（名前定義）'!$C$55</definedName>
    <definedName name="_11_A重度研修６．０">'_11_居宅介護（名前定義）'!$C$56</definedName>
    <definedName name="_11_A重度研修６．５">'_11_居宅介護（名前定義）'!$C$57</definedName>
    <definedName name="_11_A重度研修７．０">'_11_居宅介護（名前定義）'!$C$58</definedName>
    <definedName name="_11_A重度研修７．５">'_11_居宅介護（名前定義）'!$C$59</definedName>
    <definedName name="_11_A重度研修８．０">'_11_居宅介護（名前定義）'!$C$60</definedName>
    <definedName name="_11_A重度研修８．５">'_11_居宅介護（名前定義）'!$C$61</definedName>
    <definedName name="_11_A重度研修９．０">'_11_居宅介護（名前定義）'!$C$62</definedName>
    <definedName name="_11_A重度研修９．５">'_11_居宅介護（名前定義）'!$C$63</definedName>
    <definedName name="_11_A重度研修増０．５">'_11_居宅介護（名前定義）'!$C$66</definedName>
    <definedName name="_11_A重度研修増１．０">'_11_居宅介護（名前定義）'!$C$67</definedName>
    <definedName name="_11_A重度研修増１．５">'_11_居宅介護（名前定義）'!$C$68</definedName>
    <definedName name="_11_A重度研修増１０．０">'_11_居宅介護（名前定義）'!$C$85</definedName>
    <definedName name="_11_A重度研修増１０．５">'_11_居宅介護（名前定義）'!$C$86</definedName>
    <definedName name="_11_A重度研修増２．０">'_11_居宅介護（名前定義）'!$C$69</definedName>
    <definedName name="_11_A重度研修増２．５">'_11_居宅介護（名前定義）'!$C$70</definedName>
    <definedName name="_11_A重度研修増３．０">'_11_居宅介護（名前定義）'!$C$71</definedName>
    <definedName name="_11_A重度研修増３．５">'_11_居宅介護（名前定義）'!$C$72</definedName>
    <definedName name="_11_A重度研修増４．０">'_11_居宅介護（名前定義）'!$C$73</definedName>
    <definedName name="_11_A重度研修増４．５">'_11_居宅介護（名前定義）'!$C$74</definedName>
    <definedName name="_11_A重度研修増５．０">'_11_居宅介護（名前定義）'!$C$75</definedName>
    <definedName name="_11_A重度研修増５．５">'_11_居宅介護（名前定義）'!$C$76</definedName>
    <definedName name="_11_A重度研修増６．０">'_11_居宅介護（名前定義）'!$C$77</definedName>
    <definedName name="_11_A重度研修増６．５">'_11_居宅介護（名前定義）'!$C$78</definedName>
    <definedName name="_11_A重度研修増７．０">'_11_居宅介護（名前定義）'!$C$79</definedName>
    <definedName name="_11_A重度研修増７．５">'_11_居宅介護（名前定義）'!$C$80</definedName>
    <definedName name="_11_A重度研修増８．０">'_11_居宅介護（名前定義）'!$C$81</definedName>
    <definedName name="_11_A重度研修増８．５">'_11_居宅介護（名前定義）'!$C$82</definedName>
    <definedName name="_11_A重度研修増９．０">'_11_居宅介護（名前定義）'!$C$83</definedName>
    <definedName name="_11_A重度研修増９．５">'_11_居宅介護（名前定義）'!$C$84</definedName>
    <definedName name="_11_A身体０．５">'_11_居宅介護（名前定義）'!$C$4</definedName>
    <definedName name="_11_A身体１．０">'_11_居宅介護（名前定義）'!$C$5</definedName>
    <definedName name="_11_A身体１．５">'_11_居宅介護（名前定義）'!$C$6</definedName>
    <definedName name="_11_A身体１０．０">'_11_居宅介護（名前定義）'!$C$23</definedName>
    <definedName name="_11_A身体１０．５">'_11_居宅介護（名前定義）'!$C$24</definedName>
    <definedName name="_11_A身体２．０">'_11_居宅介護（名前定義）'!$C$7</definedName>
    <definedName name="_11_A身体２．５">'_11_居宅介護（名前定義）'!$C$8</definedName>
    <definedName name="_11_A身体３．０">'_11_居宅介護（名前定義）'!$C$9</definedName>
    <definedName name="_11_A身体３．５">'_11_居宅介護（名前定義）'!$C$10</definedName>
    <definedName name="_11_A身体４．０">'_11_居宅介護（名前定義）'!$C$11</definedName>
    <definedName name="_11_A身体４．５">'_11_居宅介護（名前定義）'!$C$12</definedName>
    <definedName name="_11_A身体５．０">'_11_居宅介護（名前定義）'!$C$13</definedName>
    <definedName name="_11_A身体５．５">'_11_居宅介護（名前定義）'!$C$14</definedName>
    <definedName name="_11_A身体６．０">'_11_居宅介護（名前定義）'!$C$15</definedName>
    <definedName name="_11_A身体６．５">'_11_居宅介護（名前定義）'!$C$16</definedName>
    <definedName name="_11_A身体７．０">'_11_居宅介護（名前定義）'!$C$17</definedName>
    <definedName name="_11_A身体７．５">'_11_居宅介護（名前定義）'!$C$18</definedName>
    <definedName name="_11_A身体８．０">'_11_居宅介護（名前定義）'!$C$19</definedName>
    <definedName name="_11_A身体８．５">'_11_居宅介護（名前定義）'!$C$20</definedName>
    <definedName name="_11_A身体９．０">'_11_居宅介護（名前定義）'!$C$21</definedName>
    <definedName name="_11_A身体９．５">'_11_居宅介護（名前定義）'!$C$22</definedName>
    <definedName name="_11_A身体増０．５">'_11_居宅介護（名前定義）'!$C$25</definedName>
    <definedName name="_11_A身体増１．０">'_11_居宅介護（名前定義）'!$C$26</definedName>
    <definedName name="_11_A身体増１．５">'_11_居宅介護（名前定義）'!$C$27</definedName>
    <definedName name="_11_A身体増１０．０">'_11_居宅介護（名前定義）'!$C$44</definedName>
    <definedName name="_11_A身体増１０．５">'_11_居宅介護（名前定義）'!$C$45</definedName>
    <definedName name="_11_A身体増２．０">'_11_居宅介護（名前定義）'!$C$28</definedName>
    <definedName name="_11_A身体増２．５">'_11_居宅介護（名前定義）'!$C$29</definedName>
    <definedName name="_11_A身体増３．０">'_11_居宅介護（名前定義）'!$C$30</definedName>
    <definedName name="_11_A身体増３．５">'_11_居宅介護（名前定義）'!$C$31</definedName>
    <definedName name="_11_A身体増４．０">'_11_居宅介護（名前定義）'!$C$32</definedName>
    <definedName name="_11_A身体増４．５">'_11_居宅介護（名前定義）'!$C$33</definedName>
    <definedName name="_11_A身体増５．０">'_11_居宅介護（名前定義）'!$C$34</definedName>
    <definedName name="_11_A身体増５．５">'_11_居宅介護（名前定義）'!$C$35</definedName>
    <definedName name="_11_A身体増６．０">'_11_居宅介護（名前定義）'!$C$36</definedName>
    <definedName name="_11_A身体増６．５">'_11_居宅介護（名前定義）'!$C$37</definedName>
    <definedName name="_11_A身体増７．０">'_11_居宅介護（名前定義）'!$C$38</definedName>
    <definedName name="_11_A身体増７．５">'_11_居宅介護（名前定義）'!$C$39</definedName>
    <definedName name="_11_A身体増８．０">'_11_居宅介護（名前定義）'!$C$40</definedName>
    <definedName name="_11_A身体増８．５">'_11_居宅介護（名前定義）'!$C$41</definedName>
    <definedName name="_11_A身体増９．０">'_11_居宅介護（名前定義）'!$C$42</definedName>
    <definedName name="_11_A身体増９．５">'_11_居宅介護（名前定義）'!$C$43</definedName>
    <definedName name="_11_A通院１０．５">'_11_居宅介護（名前定義）'!$C$87</definedName>
    <definedName name="_11_A通院１１．０">'_11_居宅介護（名前定義）'!$C$88</definedName>
    <definedName name="_11_A通院１１．５">'_11_居宅介護（名前定義）'!$C$89</definedName>
    <definedName name="_11_A通院１１０．０">'_11_居宅介護（名前定義）'!$C$106</definedName>
    <definedName name="_11_A通院１１０．５">'_11_居宅介護（名前定義）'!$C$107</definedName>
    <definedName name="_11_A通院１２．０">'_11_居宅介護（名前定義）'!$C$90</definedName>
    <definedName name="_11_A通院１２．５">'_11_居宅介護（名前定義）'!$C$91</definedName>
    <definedName name="_11_A通院１３．０">'_11_居宅介護（名前定義）'!$C$92</definedName>
    <definedName name="_11_A通院１３．５">'_11_居宅介護（名前定義）'!$C$93</definedName>
    <definedName name="_11_A通院１４．０">'_11_居宅介護（名前定義）'!$C$94</definedName>
    <definedName name="_11_A通院１４．５">'_11_居宅介護（名前定義）'!$C$95</definedName>
    <definedName name="_11_A通院１５．０">'_11_居宅介護（名前定義）'!$C$96</definedName>
    <definedName name="_11_A通院１５．５">'_11_居宅介護（名前定義）'!$C$97</definedName>
    <definedName name="_11_A通院１６．０">'_11_居宅介護（名前定義）'!$C$98</definedName>
    <definedName name="_11_A通院１６．５">'_11_居宅介護（名前定義）'!$C$99</definedName>
    <definedName name="_11_A通院１７．０">'_11_居宅介護（名前定義）'!$C$100</definedName>
    <definedName name="_11_A通院１７．５">'_11_居宅介護（名前定義）'!$C$101</definedName>
    <definedName name="_11_A通院１８．０">'_11_居宅介護（名前定義）'!$C$102</definedName>
    <definedName name="_11_A通院１８．５">'_11_居宅介護（名前定義）'!$C$103</definedName>
    <definedName name="_11_A通院１９．０">'_11_居宅介護（名前定義）'!$C$104</definedName>
    <definedName name="_11_A通院１９．５">'_11_居宅介護（名前定義）'!$C$105</definedName>
    <definedName name="_11_A通院１増０．５">'_11_居宅介護（名前定義）'!$C$108</definedName>
    <definedName name="_11_A通院１増１．０">'_11_居宅介護（名前定義）'!$C$109</definedName>
    <definedName name="_11_A通院１増１．５">'_11_居宅介護（名前定義）'!$C$110</definedName>
    <definedName name="_11_A通院１増１０．０">'_11_居宅介護（名前定義）'!$C$127</definedName>
    <definedName name="_11_A通院１増１０．５">'_11_居宅介護（名前定義）'!$C$128</definedName>
    <definedName name="_11_A通院１増２．０">'_11_居宅介護（名前定義）'!$C$111</definedName>
    <definedName name="_11_A通院１増２．５">'_11_居宅介護（名前定義）'!$C$112</definedName>
    <definedName name="_11_A通院１増３．０">'_11_居宅介護（名前定義）'!$C$113</definedName>
    <definedName name="_11_A通院１増３．５">'_11_居宅介護（名前定義）'!$C$114</definedName>
    <definedName name="_11_A通院１増４．０">'_11_居宅介護（名前定義）'!$C$115</definedName>
    <definedName name="_11_A通院１増４．５">'_11_居宅介護（名前定義）'!$C$116</definedName>
    <definedName name="_11_A通院１増５．０">'_11_居宅介護（名前定義）'!$C$117</definedName>
    <definedName name="_11_A通院１増５．５">'_11_居宅介護（名前定義）'!$C$118</definedName>
    <definedName name="_11_A通院１増６．０">'_11_居宅介護（名前定義）'!$C$119</definedName>
    <definedName name="_11_A通院１増６．５">'_11_居宅介護（名前定義）'!$C$120</definedName>
    <definedName name="_11_A通院１増７．０">'_11_居宅介護（名前定義）'!$C$121</definedName>
    <definedName name="_11_A通院１増７．５">'_11_居宅介護（名前定義）'!$C$122</definedName>
    <definedName name="_11_A通院１増８．０">'_11_居宅介護（名前定義）'!$C$123</definedName>
    <definedName name="_11_A通院１増８．５">'_11_居宅介護（名前定義）'!$C$124</definedName>
    <definedName name="_11_A通院１増９．０">'_11_居宅介護（名前定義）'!$C$125</definedName>
    <definedName name="_11_A通院１増９．５">'_11_居宅介護（名前定義）'!$C$126</definedName>
    <definedName name="_11_A通院２０．５">'_11_居宅介護（名前定義）'!$C$212</definedName>
    <definedName name="_11_A通院２１．０">'_11_居宅介護（名前定義）'!$C$213</definedName>
    <definedName name="_11_A通院２１．５">'_11_居宅介護（名前定義）'!$C$214</definedName>
    <definedName name="_11_A通院２１０．０">'_11_居宅介護（名前定義）'!$C$231</definedName>
    <definedName name="_11_A通院２１０．５">'_11_居宅介護（名前定義）'!$C$232</definedName>
    <definedName name="_11_A通院２２．０">'_11_居宅介護（名前定義）'!$C$215</definedName>
    <definedName name="_11_A通院２２．５">'_11_居宅介護（名前定義）'!$C$216</definedName>
    <definedName name="_11_A通院２３．０">'_11_居宅介護（名前定義）'!$C$217</definedName>
    <definedName name="_11_A通院２３．５">'_11_居宅介護（名前定義）'!$C$218</definedName>
    <definedName name="_11_A通院２４．０">'_11_居宅介護（名前定義）'!$C$219</definedName>
    <definedName name="_11_A通院２４．５">'_11_居宅介護（名前定義）'!$C$220</definedName>
    <definedName name="_11_A通院２５．０">'_11_居宅介護（名前定義）'!$C$221</definedName>
    <definedName name="_11_A通院２５．５">'_11_居宅介護（名前定義）'!$C$222</definedName>
    <definedName name="_11_A通院２６．０">'_11_居宅介護（名前定義）'!$C$223</definedName>
    <definedName name="_11_A通院２６．５">'_11_居宅介護（名前定義）'!$C$224</definedName>
    <definedName name="_11_A通院２７．０">'_11_居宅介護（名前定義）'!$C$225</definedName>
    <definedName name="_11_A通院２７．５">'_11_居宅介護（名前定義）'!$C$226</definedName>
    <definedName name="_11_A通院２８．０">'_11_居宅介護（名前定義）'!$C$227</definedName>
    <definedName name="_11_A通院２８．５">'_11_居宅介護（名前定義）'!$C$228</definedName>
    <definedName name="_11_A通院２９．０">'_11_居宅介護（名前定義）'!$C$229</definedName>
    <definedName name="_11_A通院２９．５">'_11_居宅介護（名前定義）'!$C$230</definedName>
    <definedName name="_11_A通院２増０．５">'_11_居宅介護（名前定義）'!$C$233</definedName>
    <definedName name="_11_A通院２増１．０">'_11_居宅介護（名前定義）'!$C$234</definedName>
    <definedName name="_11_A通院２増１．５">'_11_居宅介護（名前定義）'!$C$235</definedName>
    <definedName name="_11_A通院２増１０．０">'_11_居宅介護（名前定義）'!$C$252</definedName>
    <definedName name="_11_A通院２増１０．５">'_11_居宅介護（名前定義）'!$C$253</definedName>
    <definedName name="_11_A通院２増２．０">'_11_居宅介護（名前定義）'!$C$236</definedName>
    <definedName name="_11_A通院２増２．５">'_11_居宅介護（名前定義）'!$C$237</definedName>
    <definedName name="_11_A通院２増３．０">'_11_居宅介護（名前定義）'!$C$238</definedName>
    <definedName name="_11_A通院２増３．５">'_11_居宅介護（名前定義）'!$C$239</definedName>
    <definedName name="_11_A通院２増４．０">'_11_居宅介護（名前定義）'!$C$240</definedName>
    <definedName name="_11_A通院２増４．５">'_11_居宅介護（名前定義）'!$C$241</definedName>
    <definedName name="_11_A通院２増５．０">'_11_居宅介護（名前定義）'!$C$242</definedName>
    <definedName name="_11_A通院２増５．５">'_11_居宅介護（名前定義）'!$C$243</definedName>
    <definedName name="_11_A通院２増６．０">'_11_居宅介護（名前定義）'!$C$244</definedName>
    <definedName name="_11_A通院２増６．５">'_11_居宅介護（名前定義）'!$C$245</definedName>
    <definedName name="_11_A通院２増７．０">'_11_居宅介護（名前定義）'!$C$246</definedName>
    <definedName name="_11_A通院２増７．５">'_11_居宅介護（名前定義）'!$C$247</definedName>
    <definedName name="_11_A通院２増８．０">'_11_居宅介護（名前定義）'!$C$248</definedName>
    <definedName name="_11_A通院２増８．５">'_11_居宅介護（名前定義）'!$C$249</definedName>
    <definedName name="_11_A通院２増９．０">'_11_居宅介護（名前定義）'!$C$250</definedName>
    <definedName name="_11_A通院２増９．５">'_11_居宅介護（名前定義）'!$C$251</definedName>
    <definedName name="_11_A通院乗降">'_11_居宅介護（名前定義）'!$C$383</definedName>
    <definedName name="_11_B家事０．５＿０．２５">'_11_居宅介護（名前定義）'!$C$294</definedName>
    <definedName name="_11_B家事０．５＿０．５">'_11_居宅介護（名前定義）'!$C$295</definedName>
    <definedName name="_11_B家事０．５＿０．７５">'_11_居宅介護（名前定義）'!$C$296</definedName>
    <definedName name="_11_B家事０．５＿１．０">'_11_居宅介護（名前定義）'!$C$297</definedName>
    <definedName name="_11_B家事０．７５＿０．２５">'_11_居宅介護（名前定義）'!$C$298</definedName>
    <definedName name="_11_B家事０．７５＿０．５">'_11_居宅介護（名前定義）'!$C$299</definedName>
    <definedName name="_11_B家事０．７５＿０．７５">'_11_居宅介護（名前定義）'!$C$300</definedName>
    <definedName name="_11_B家事１．０＿０．２５">'_11_居宅介護（名前定義）'!$C$301</definedName>
    <definedName name="_11_B家事１．０＿０．５">'_11_居宅介護（名前定義）'!$C$302</definedName>
    <definedName name="_11_B家事１．２５＿０．２５">'_11_居宅介護（名前定義）'!$C$303</definedName>
    <definedName name="_11_B重度研修１．０＿０．５">'_11_居宅介護（名前定義）'!$C$284</definedName>
    <definedName name="_11_B重度研修１．０＿１．０">'_11_居宅介護（名前定義）'!$C$285</definedName>
    <definedName name="_11_B重度研修１．０＿１．５">'_11_居宅介護（名前定義）'!$C$286</definedName>
    <definedName name="_11_B重度研修１．０＿２．０">'_11_居宅介護（名前定義）'!$C$287</definedName>
    <definedName name="_11_B重度研修１．５＿０．５">'_11_居宅介護（名前定義）'!$C$288</definedName>
    <definedName name="_11_B重度研修１．５＿１．０">'_11_居宅介護（名前定義）'!$C$289</definedName>
    <definedName name="_11_B重度研修１．５＿１．５">'_11_居宅介護（名前定義）'!$C$290</definedName>
    <definedName name="_11_B重度研修２．０＿０．５">'_11_居宅介護（名前定義）'!$C$291</definedName>
    <definedName name="_11_B重度研修２．０＿１．０">'_11_居宅介護（名前定義）'!$C$292</definedName>
    <definedName name="_11_B重度研修２．５＿０．５">'_11_居宅介護（名前定義）'!$C$293</definedName>
    <definedName name="_11_B身体０．５＿０．５">'_11_居宅介護（名前定義）'!$C$254</definedName>
    <definedName name="_11_B身体０．５＿１．０">'_11_居宅介護（名前定義）'!$C$255</definedName>
    <definedName name="_11_B身体０．５＿１．５">'_11_居宅介護（名前定義）'!$C$256</definedName>
    <definedName name="_11_B身体０．５＿２．０">'_11_居宅介護（名前定義）'!$C$257</definedName>
    <definedName name="_11_B身体０．５＿２．５">'_11_居宅介護（名前定義）'!$C$258</definedName>
    <definedName name="_11_B身体１．０＿０．５">'_11_居宅介護（名前定義）'!$C$259</definedName>
    <definedName name="_11_B身体１．０＿１．０">'_11_居宅介護（名前定義）'!$C$260</definedName>
    <definedName name="_11_B身体１．０＿１．５">'_11_居宅介護（名前定義）'!$C$261</definedName>
    <definedName name="_11_B身体１．０＿２．０">'_11_居宅介護（名前定義）'!$C$262</definedName>
    <definedName name="_11_B身体１．５＿０．５">'_11_居宅介護（名前定義）'!$C$263</definedName>
    <definedName name="_11_B身体１．５＿１．０">'_11_居宅介護（名前定義）'!$C$264</definedName>
    <definedName name="_11_B身体１．５＿１．５">'_11_居宅介護（名前定義）'!$C$265</definedName>
    <definedName name="_11_B身体２．０＿０．５">'_11_居宅介護（名前定義）'!$C$266</definedName>
    <definedName name="_11_B身体２．０＿１．０">'_11_居宅介護（名前定義）'!$C$267</definedName>
    <definedName name="_11_B身体２．５＿０．５">'_11_居宅介護（名前定義）'!$C$268</definedName>
    <definedName name="_11_B通院１０．５＿０．５">'_11_居宅介護（名前定義）'!$C$269</definedName>
    <definedName name="_11_B通院１０．５＿１．０">'_11_居宅介護（名前定義）'!$C$270</definedName>
    <definedName name="_11_B通院１０．５＿１．５">'_11_居宅介護（名前定義）'!$C$271</definedName>
    <definedName name="_11_B通院１０．５＿２．０">'_11_居宅介護（名前定義）'!$C$272</definedName>
    <definedName name="_11_B通院１０．５＿２．５">'_11_居宅介護（名前定義）'!$C$273</definedName>
    <definedName name="_11_B通院１１．０＿０．５">'_11_居宅介護（名前定義）'!$C$274</definedName>
    <definedName name="_11_B通院１１．０＿１．０">'_11_居宅介護（名前定義）'!$C$275</definedName>
    <definedName name="_11_B通院１１．０＿１．５">'_11_居宅介護（名前定義）'!$C$276</definedName>
    <definedName name="_11_B通院１１．０＿２．０">'_11_居宅介護（名前定義）'!$C$277</definedName>
    <definedName name="_11_B通院１１．５＿０．５">'_11_居宅介護（名前定義）'!$C$278</definedName>
    <definedName name="_11_B通院１１．５＿１．０">'_11_居宅介護（名前定義）'!$C$279</definedName>
    <definedName name="_11_B通院１１．５＿１．５">'_11_居宅介護（名前定義）'!$C$280</definedName>
    <definedName name="_11_B通院１２．０＿０．５">'_11_居宅介護（名前定義）'!$C$281</definedName>
    <definedName name="_11_B通院１２．０＿１．０">'_11_居宅介護（名前定義）'!$C$282</definedName>
    <definedName name="_11_B通院１２．５＿０．５">'_11_居宅介護（名前定義）'!$C$283</definedName>
    <definedName name="_11_B通院２０．５＿０．５">'_11_居宅介護（名前定義）'!$C$304</definedName>
    <definedName name="_11_B通院２０．５＿１．０">'_11_居宅介護（名前定義）'!$C$305</definedName>
    <definedName name="_11_B通院２１．０＿０．５">'_11_居宅介護（名前定義）'!$C$306</definedName>
    <definedName name="_11_C家事０．５＿０．２５＿０．２５">'_11_居宅介護（名前定義）'!$C$357</definedName>
    <definedName name="_11_C家事０．５＿０．２５＿０．５">'_11_居宅介護（名前定義）'!$C$358</definedName>
    <definedName name="_11_C家事０．５＿０．２５＿０．７５">'_11_居宅介護（名前定義）'!$C$359</definedName>
    <definedName name="_11_C家事０．５＿０．５＿０．２５">'_11_居宅介護（名前定義）'!$C$360</definedName>
    <definedName name="_11_C家事０．５＿０．５＿０．５">'_11_居宅介護（名前定義）'!$C$361</definedName>
    <definedName name="_11_C家事０．５＿０．７５＿０．２５">'_11_居宅介護（名前定義）'!$C$362</definedName>
    <definedName name="_11_C家事０．７５＿０．２５＿０．２５">'_11_居宅介護（名前定義）'!$C$363</definedName>
    <definedName name="_11_C家事０．７５＿０．２５＿０．５">'_11_居宅介護（名前定義）'!$C$364</definedName>
    <definedName name="_11_C家事０．７５＿０．５＿０．２５">'_11_居宅介護（名前定義）'!$C$365</definedName>
    <definedName name="_11_C家事１．０＿０．２５＿０．２５">'_11_居宅介護（名前定義）'!$C$366</definedName>
    <definedName name="_11_C重度研修１．０＿０．５＿０．５">'_11_居宅介護（名前定義）'!$C$347</definedName>
    <definedName name="_11_C重度研修１．０＿０．５＿１．０">'_11_居宅介護（名前定義）'!$C$348</definedName>
    <definedName name="_11_C重度研修１．０＿０．５＿１．５">'_11_居宅介護（名前定義）'!$C$349</definedName>
    <definedName name="_11_C重度研修１．０＿１．０＿０．５">'_11_居宅介護（名前定義）'!$C$350</definedName>
    <definedName name="_11_C重度研修１．０＿１．０＿１．０">'_11_居宅介護（名前定義）'!$C$351</definedName>
    <definedName name="_11_C重度研修１．０＿１．５＿０．５">'_11_居宅介護（名前定義）'!$C$352</definedName>
    <definedName name="_11_C重度研修１．５＿０．５＿０．５">'_11_居宅介護（名前定義）'!$C$353</definedName>
    <definedName name="_11_C重度研修１．５＿０．５＿１．０">'_11_居宅介護（名前定義）'!$C$354</definedName>
    <definedName name="_11_C重度研修１．５＿１．０＿０．５">'_11_居宅介護（名前定義）'!$C$355</definedName>
    <definedName name="_11_C重度研修２．０＿０．５＿０．５">'_11_居宅介護（名前定義）'!$C$356</definedName>
    <definedName name="_11_C身体０．５＿０．５＿０．５">'_11_居宅介護（名前定義）'!$C$307</definedName>
    <definedName name="_11_C身体０．５＿０．５＿１．０">'_11_居宅介護（名前定義）'!$C$308</definedName>
    <definedName name="_11_C身体０．５＿０．５＿１．５">'_11_居宅介護（名前定義）'!$C$309</definedName>
    <definedName name="_11_C身体０．５＿０．５＿２．０">'_11_居宅介護（名前定義）'!$C$310</definedName>
    <definedName name="_11_C身体０．５＿１．０＿０．５">'_11_居宅介護（名前定義）'!$C$311</definedName>
    <definedName name="_11_C身体０．５＿１．０＿１．０">'_11_居宅介護（名前定義）'!$C$312</definedName>
    <definedName name="_11_C身体０．５＿１．０＿１．５">'_11_居宅介護（名前定義）'!$C$313</definedName>
    <definedName name="_11_C身体０．５＿１．５＿０．５">'_11_居宅介護（名前定義）'!$C$314</definedName>
    <definedName name="_11_C身体０．５＿１．５＿１．０">'_11_居宅介護（名前定義）'!$C$315</definedName>
    <definedName name="_11_C身体０．５＿２．０＿０．５">'_11_居宅介護（名前定義）'!$C$316</definedName>
    <definedName name="_11_C身体１．０＿０．５＿０．５">'_11_居宅介護（名前定義）'!$C$317</definedName>
    <definedName name="_11_C身体１．０＿０．５＿１．０">'_11_居宅介護（名前定義）'!$C$318</definedName>
    <definedName name="_11_C身体１．０＿０．５＿１．５">'_11_居宅介護（名前定義）'!$C$319</definedName>
    <definedName name="_11_C身体１．０＿１．０＿０．５">'_11_居宅介護（名前定義）'!$C$320</definedName>
    <definedName name="_11_C身体１．０＿１．０＿１．０">'_11_居宅介護（名前定義）'!$C$321</definedName>
    <definedName name="_11_C身体１．０＿１．５＿０．５">'_11_居宅介護（名前定義）'!$C$322</definedName>
    <definedName name="_11_C身体１．５＿０．５＿０．５">'_11_居宅介護（名前定義）'!$C$323</definedName>
    <definedName name="_11_C身体１．５＿０．５＿１．０">'_11_居宅介護（名前定義）'!$C$324</definedName>
    <definedName name="_11_C身体１．５＿１．０＿０．５">'_11_居宅介護（名前定義）'!$C$325</definedName>
    <definedName name="_11_C身体２．０＿０．５＿０．５">'_11_居宅介護（名前定義）'!$C$326</definedName>
    <definedName name="_11_C通院１０．５＿０．５＿０．５">'_11_居宅介護（名前定義）'!$C$327</definedName>
    <definedName name="_11_C通院１０．５＿０．５＿１．０">'_11_居宅介護（名前定義）'!$C$328</definedName>
    <definedName name="_11_C通院１０．５＿０．５＿１．５">'_11_居宅介護（名前定義）'!$C$329</definedName>
    <definedName name="_11_C通院１０．５＿０．５＿２．０">'_11_居宅介護（名前定義）'!$C$330</definedName>
    <definedName name="_11_C通院１０．５＿１．０＿０．５">'_11_居宅介護（名前定義）'!$C$331</definedName>
    <definedName name="_11_C通院１０．５＿１．０＿１．０">'_11_居宅介護（名前定義）'!$C$332</definedName>
    <definedName name="_11_C通院１０．５＿１．０＿１．５">'_11_居宅介護（名前定義）'!$C$333</definedName>
    <definedName name="_11_C通院１０．５＿１．５＿０．５">'_11_居宅介護（名前定義）'!$C$334</definedName>
    <definedName name="_11_C通院１０．５＿１．５＿１．０">'_11_居宅介護（名前定義）'!$C$335</definedName>
    <definedName name="_11_C通院１０．５＿２．０＿０．５">'_11_居宅介護（名前定義）'!$C$336</definedName>
    <definedName name="_11_C通院１１．０＿０．５＿０．５">'_11_居宅介護（名前定義）'!$C$337</definedName>
    <definedName name="_11_C通院１１．０＿０．５＿１．０">'_11_居宅介護（名前定義）'!$C$338</definedName>
    <definedName name="_11_C通院１１．０＿０．５＿１．５">'_11_居宅介護（名前定義）'!$C$339</definedName>
    <definedName name="_11_C通院１１．０＿１．０＿０．５">'_11_居宅介護（名前定義）'!$C$340</definedName>
    <definedName name="_11_C通院１１．０＿１．０＿１．０">'_11_居宅介護（名前定義）'!$C$341</definedName>
    <definedName name="_11_C通院１１．０＿１．５＿０．５">'_11_居宅介護（名前定義）'!$C$342</definedName>
    <definedName name="_11_C通院１１．５＿０．５＿０．５">'_11_居宅介護（名前定義）'!$C$343</definedName>
    <definedName name="_11_C通院１１．５＿０．５＿１．０">'_11_居宅介護（名前定義）'!$C$344</definedName>
    <definedName name="_11_C通院１１．５＿１．０＿０．５">'_11_居宅介護（名前定義）'!$C$345</definedName>
    <definedName name="_11_C通院１２．０＿０．５＿０．５">'_11_居宅介護（名前定義）'!$C$346</definedName>
    <definedName name="_11_C通院２０．５＿０．５＿０．５">'_11_居宅介護（名前定義）'!$C$367</definedName>
    <definedName name="_11・２人">'_11_居宅介護（名前定義）'!$C$368</definedName>
    <definedName name="_11・A深夜">'_11_居宅介護（名前定義）'!$C$369</definedName>
    <definedName name="_11・A早朝">'_11_居宅介護（名前定義）'!$C$370</definedName>
    <definedName name="_11・A夜間">'_11_居宅介護（名前定義）'!$C$371</definedName>
    <definedName name="_11・B深夜">'_11_居宅介護（名前定義）'!$C$372</definedName>
    <definedName name="_11・B早朝">'_11_居宅介護（名前定義）'!$C$373</definedName>
    <definedName name="_11・B夜間">'_11_居宅介護（名前定義）'!$C$374</definedName>
    <definedName name="_11・C深夜">'_11_居宅介護（名前定義）'!$C$375</definedName>
    <definedName name="_11・C夜間">'_11_居宅介護（名前定義）'!$C$376</definedName>
    <definedName name="_11・基礎１">'_11_居宅介護（名前定義）'!$C$377</definedName>
    <definedName name="_11・基礎２">'_11_居宅介護（名前定義）'!$C$378</definedName>
    <definedName name="_11・重度研修">'_11_居宅介護（名前定義）'!$C$379</definedName>
    <definedName name="_11・初任">'_11_居宅介護（名前定義）'!$C$380</definedName>
    <definedName name="_11・同建１">'_11_居宅介護（名前定義）'!$C$381</definedName>
    <definedName name="_11・同建２">'_11_居宅介護（名前定義）'!$C$382</definedName>
    <definedName name="_15_同援日０．５">'_15_同行援護（名前定義）'!$C$4</definedName>
    <definedName name="_15_同援日０．５＿０．５">'_15_同行援護（名前定義）'!$C$46</definedName>
    <definedName name="_15_同援日０．５＿０．５＿０．５">'_15_同行援護（名前定義）'!$C$61</definedName>
    <definedName name="_15_同援日０．５＿０．５＿１．０">'_15_同行援護（名前定義）'!$C$62</definedName>
    <definedName name="_15_同援日０．５＿０．５＿１．５">'_15_同行援護（名前定義）'!$C$63</definedName>
    <definedName name="_15_同援日０．５＿０．５＿２．０">'_15_同行援護（名前定義）'!$C$64</definedName>
    <definedName name="_15_同援日０．５＿１．０">'_15_同行援護（名前定義）'!$C$47</definedName>
    <definedName name="_15_同援日０．５＿１．０＿０．５">'_15_同行援護（名前定義）'!$C$65</definedName>
    <definedName name="_15_同援日０．５＿１．０＿１．０">'_15_同行援護（名前定義）'!$C$66</definedName>
    <definedName name="_15_同援日０．５＿１．０＿１．５">'_15_同行援護（名前定義）'!$C$67</definedName>
    <definedName name="_15_同援日０．５＿１．５">'_15_同行援護（名前定義）'!$C$48</definedName>
    <definedName name="_15_同援日０．５＿１．５＿０．５">'_15_同行援護（名前定義）'!$C$68</definedName>
    <definedName name="_15_同援日０．５＿１．５＿１．０">'_15_同行援護（名前定義）'!$C$69</definedName>
    <definedName name="_15_同援日０．５＿２．０">'_15_同行援護（名前定義）'!$C$49</definedName>
    <definedName name="_15_同援日０．５＿２．０＿０．５">'_15_同行援護（名前定義）'!$C$70</definedName>
    <definedName name="_15_同援日０．５＿２．５">'_15_同行援護（名前定義）'!$C$50</definedName>
    <definedName name="_15_同援日１．０">'_15_同行援護（名前定義）'!$C$5</definedName>
    <definedName name="_15_同援日１．０＿０．５">'_15_同行援護（名前定義）'!$C$51</definedName>
    <definedName name="_15_同援日１．０＿０．５＿０．５">'_15_同行援護（名前定義）'!$C$71</definedName>
    <definedName name="_15_同援日１．０＿０．５＿１．０">'_15_同行援護（名前定義）'!$C$72</definedName>
    <definedName name="_15_同援日１．０＿０．５＿１．５">'_15_同行援護（名前定義）'!$C$73</definedName>
    <definedName name="_15_同援日１．０＿１．０">'_15_同行援護（名前定義）'!$C$52</definedName>
    <definedName name="_15_同援日１．０＿１．０＿０．５">'_15_同行援護（名前定義）'!$C$74</definedName>
    <definedName name="_15_同援日１．０＿１．０＿１．０">'_15_同行援護（名前定義）'!$C$75</definedName>
    <definedName name="_15_同援日１．０＿１．５">'_15_同行援護（名前定義）'!$C$53</definedName>
    <definedName name="_15_同援日１．０＿１．５＿０．５">'_15_同行援護（名前定義）'!$C$76</definedName>
    <definedName name="_15_同援日１．０＿２．０">'_15_同行援護（名前定義）'!$C$54</definedName>
    <definedName name="_15_同援日１．５">'_15_同行援護（名前定義）'!$C$6</definedName>
    <definedName name="_15_同援日１．５＿０．５">'_15_同行援護（名前定義）'!$C$55</definedName>
    <definedName name="_15_同援日１．５＿０．５＿０．５">'_15_同行援護（名前定義）'!$C$77</definedName>
    <definedName name="_15_同援日１．５＿０．５＿１．０">'_15_同行援護（名前定義）'!$C$78</definedName>
    <definedName name="_15_同援日１．５＿１．０">'_15_同行援護（名前定義）'!$C$56</definedName>
    <definedName name="_15_同援日１．５＿１．０＿０．５">'_15_同行援護（名前定義）'!$C$79</definedName>
    <definedName name="_15_同援日１．５＿１．５">'_15_同行援護（名前定義）'!$C$57</definedName>
    <definedName name="_15_同援日１０．０">'_15_同行援護（名前定義）'!$C$23</definedName>
    <definedName name="_15_同援日１０．５">'_15_同行援護（名前定義）'!$C$24</definedName>
    <definedName name="_15_同援日２．０">'_15_同行援護（名前定義）'!$C$7</definedName>
    <definedName name="_15_同援日２．０＿０．５">'_15_同行援護（名前定義）'!$C$58</definedName>
    <definedName name="_15_同援日２．０＿０．５＿０．５">'_15_同行援護（名前定義）'!$C$80</definedName>
    <definedName name="_15_同援日２．０＿１．０">'_15_同行援護（名前定義）'!$C$59</definedName>
    <definedName name="_15_同援日２．５">'_15_同行援護（名前定義）'!$C$8</definedName>
    <definedName name="_15_同援日２．５＿０．５">'_15_同行援護（名前定義）'!$C$60</definedName>
    <definedName name="_15_同援日３．０">'_15_同行援護（名前定義）'!$C$9</definedName>
    <definedName name="_15_同援日３．５">'_15_同行援護（名前定義）'!$C$10</definedName>
    <definedName name="_15_同援日４．０">'_15_同行援護（名前定義）'!$C$11</definedName>
    <definedName name="_15_同援日４．５">'_15_同行援護（名前定義）'!$C$12</definedName>
    <definedName name="_15_同援日５．０">'_15_同行援護（名前定義）'!$C$13</definedName>
    <definedName name="_15_同援日５．５">'_15_同行援護（名前定義）'!$C$14</definedName>
    <definedName name="_15_同援日６．０">'_15_同行援護（名前定義）'!$C$15</definedName>
    <definedName name="_15_同援日６．５">'_15_同行援護（名前定義）'!$C$16</definedName>
    <definedName name="_15_同援日７．０">'_15_同行援護（名前定義）'!$C$17</definedName>
    <definedName name="_15_同援日７．５">'_15_同行援護（名前定義）'!$C$18</definedName>
    <definedName name="_15_同援日８．０">'_15_同行援護（名前定義）'!$C$19</definedName>
    <definedName name="_15_同援日８．５">'_15_同行援護（名前定義）'!$C$20</definedName>
    <definedName name="_15_同援日９．０">'_15_同行援護（名前定義）'!$C$21</definedName>
    <definedName name="_15_同援日９．５">'_15_同行援護（名前定義）'!$C$22</definedName>
    <definedName name="_15_同援日増０．５">'_15_同行援護（名前定義）'!$C$25</definedName>
    <definedName name="_15_同援日増１．０">'_15_同行援護（名前定義）'!$C$26</definedName>
    <definedName name="_15_同援日増１．５">'_15_同行援護（名前定義）'!$C$27</definedName>
    <definedName name="_15_同援日増１０．０">'_15_同行援護（名前定義）'!$C$44</definedName>
    <definedName name="_15_同援日増１０．５">'_15_同行援護（名前定義）'!$C$45</definedName>
    <definedName name="_15_同援日増２．０">'_15_同行援護（名前定義）'!$C$28</definedName>
    <definedName name="_15_同援日増２．５">'_15_同行援護（名前定義）'!$C$29</definedName>
    <definedName name="_15_同援日増３．０">'_15_同行援護（名前定義）'!$C$30</definedName>
    <definedName name="_15_同援日増３．５">'_15_同行援護（名前定義）'!$C$31</definedName>
    <definedName name="_15_同援日増４．０">'_15_同行援護（名前定義）'!$C$32</definedName>
    <definedName name="_15_同援日増４．５">'_15_同行援護（名前定義）'!$C$33</definedName>
    <definedName name="_15_同援日増５．０">'_15_同行援護（名前定義）'!$C$34</definedName>
    <definedName name="_15_同援日増５．５">'_15_同行援護（名前定義）'!$C$35</definedName>
    <definedName name="_15_同援日増６．０">'_15_同行援護（名前定義）'!$C$36</definedName>
    <definedName name="_15_同援日増６．５">'_15_同行援護（名前定義）'!$C$37</definedName>
    <definedName name="_15_同援日増７．０">'_15_同行援護（名前定義）'!$C$38</definedName>
    <definedName name="_15_同援日増７．５">'_15_同行援護（名前定義）'!$C$39</definedName>
    <definedName name="_15_同援日増８．０">'_15_同行援護（名前定義）'!$C$40</definedName>
    <definedName name="_15_同援日増８．５">'_15_同行援護（名前定義）'!$C$41</definedName>
    <definedName name="_15_同援日増９．０">'_15_同行援護（名前定義）'!$C$42</definedName>
    <definedName name="_15_同援日増９．５">'_15_同行援護（名前定義）'!$C$43</definedName>
    <definedName name="_15・２人">'_15_同行援護（名前定義）'!$C$83</definedName>
    <definedName name="_15・A深夜">'_15_同行援護（名前定義）'!$C$84</definedName>
    <definedName name="_15・A早朝">'_15_同行援護（名前定義）'!$C$85</definedName>
    <definedName name="_15・A夜間">'_15_同行援護（名前定義）'!$C$86</definedName>
    <definedName name="_15・B深夜">'_15_同行援護（名前定義）'!$C$87</definedName>
    <definedName name="_15・B早朝">'_15_同行援護（名前定義）'!$C$88</definedName>
    <definedName name="_15・B夜間">'_15_同行援護（名前定義）'!$C$89</definedName>
    <definedName name="_15・C深夜">'_15_同行援護（名前定義）'!$C$90</definedName>
    <definedName name="_15・C夜間">'_15_同行援護（名前定義）'!$C$91</definedName>
    <definedName name="_15・基礎２">'_15_同行援護（名前定義）'!$C$81</definedName>
    <definedName name="_15・区３">'_15_同行援護（名前定義）'!$C$93</definedName>
    <definedName name="_15・区４">'_15_同行援護（名前定義）'!$C$94</definedName>
    <definedName name="_15・通訳">'_15_同行援護（名前定義）'!$C$82</definedName>
    <definedName name="_15・盲ろう">'_15_同行援護（名前定義）'!$C$92</definedName>
    <definedName name="_xlnm._FilterDatabase" localSheetId="0" hidden="1">'_11_居宅介護（名前定義）'!$A$3:$B$382</definedName>
    <definedName name="_xlnm._FilterDatabase" localSheetId="1" hidden="1">'_15_同行援護（名前定義）'!$A$3:$B$94</definedName>
    <definedName name="_xlnm._FilterDatabase" localSheetId="5" hidden="1">'15就労移行支援(管理責任者欠員)'!$A$6:$BA$1686</definedName>
    <definedName name="_xlnm._FilterDatabase" localSheetId="2" hidden="1">'15就労移行支援(基本)'!$A$7:$BA$906</definedName>
    <definedName name="_xlnm._FilterDatabase" localSheetId="4" hidden="1">'15就労移行支援(職業指導員等欠員)'!$A$7:$BA$1687</definedName>
    <definedName name="_xlnm._FilterDatabase" localSheetId="3" hidden="1">'15就労移行支援(定超)'!$A$7:$BB$847</definedName>
    <definedName name="_xlnm.Print_Area" localSheetId="5">'15就労移行支援(管理責任者欠員)'!$A$1:$AX$1687</definedName>
    <definedName name="_xlnm.Print_Area" localSheetId="2">'15就労移行支援(基本)'!$A$1:$AV$907</definedName>
    <definedName name="_xlnm.Print_Area" localSheetId="4">'15就労移行支援(職業指導員等欠員)'!$A$1:$AX$1688</definedName>
    <definedName name="_xlnm.Print_Area" localSheetId="3">'15就労移行支援(定超)'!$A$1:$AX$848</definedName>
    <definedName name="_xlnm.Print_Titles" localSheetId="5">'15就労移行支援(管理責任者欠員)'!$1:$6</definedName>
    <definedName name="_xlnm.Print_Titles" localSheetId="2">'15就労移行支援(基本)'!$4:$7</definedName>
    <definedName name="_xlnm.Print_Titles" localSheetId="4">'15就労移行支援(職業指導員等欠員)'!$1:$7</definedName>
    <definedName name="_xlnm.Print_Titles" localSheetId="3">'15就労移行支援(定超)'!$1:$7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8" i="350" l="1"/>
  <c r="AM11" i="350" s="1"/>
  <c r="AM14" i="350" s="1"/>
  <c r="AM9" i="350"/>
  <c r="AM12" i="350" s="1"/>
  <c r="H11" i="350"/>
  <c r="AW7" i="350" s="1"/>
  <c r="P12" i="350"/>
  <c r="AS16" i="350"/>
  <c r="AS28" i="350" s="1"/>
  <c r="AS40" i="350" s="1"/>
  <c r="AS52" i="350" s="1"/>
  <c r="AS64" i="350" s="1"/>
  <c r="AQ22" i="350"/>
  <c r="AQ46" i="350" s="1"/>
  <c r="H35" i="350"/>
  <c r="AW31" i="350" s="1"/>
  <c r="H59" i="350"/>
  <c r="AW55" i="350" s="1"/>
  <c r="H83" i="350"/>
  <c r="V84" i="350"/>
  <c r="H107" i="350"/>
  <c r="H131" i="350"/>
  <c r="H155" i="350"/>
  <c r="H179" i="350"/>
  <c r="H203" i="350"/>
  <c r="H227" i="350"/>
  <c r="H251" i="350"/>
  <c r="H275" i="350"/>
  <c r="H299" i="350"/>
  <c r="H323" i="350"/>
  <c r="H347" i="350"/>
  <c r="H371" i="350"/>
  <c r="H395" i="350"/>
  <c r="H419" i="350"/>
  <c r="H443" i="350"/>
  <c r="H467" i="350"/>
  <c r="H491" i="350"/>
  <c r="H515" i="350"/>
  <c r="H539" i="350"/>
  <c r="H563" i="350"/>
  <c r="H587" i="350"/>
  <c r="H611" i="350"/>
  <c r="H635" i="350"/>
  <c r="H659" i="350"/>
  <c r="H683" i="350"/>
  <c r="H707" i="350"/>
  <c r="H731" i="350"/>
  <c r="H755" i="350"/>
  <c r="H779" i="350"/>
  <c r="H803" i="350"/>
  <c r="H827" i="350"/>
  <c r="H851" i="350"/>
  <c r="AW847" i="350" s="1"/>
  <c r="H875" i="350"/>
  <c r="AW871" i="350" s="1"/>
  <c r="H899" i="350"/>
  <c r="AW895" i="350" s="1"/>
  <c r="H923" i="350"/>
  <c r="V924" i="350"/>
  <c r="V996" i="350" s="1"/>
  <c r="V1020" i="350" s="1"/>
  <c r="V1092" i="350" s="1"/>
  <c r="V1164" i="350" s="1"/>
  <c r="V1188" i="350" s="1"/>
  <c r="V1260" i="350" s="1"/>
  <c r="V1332" i="350" s="1"/>
  <c r="V1356" i="350" s="1"/>
  <c r="V1428" i="350" s="1"/>
  <c r="V1500" i="350" s="1"/>
  <c r="V1524" i="350" s="1"/>
  <c r="V1596" i="350" s="1"/>
  <c r="V1668" i="350" s="1"/>
  <c r="H947" i="350"/>
  <c r="H971" i="350"/>
  <c r="H995" i="350"/>
  <c r="H1019" i="350"/>
  <c r="H1043" i="350"/>
  <c r="H1067" i="350"/>
  <c r="H1091" i="350"/>
  <c r="H1115" i="350"/>
  <c r="H1139" i="350"/>
  <c r="H1163" i="350"/>
  <c r="H1187" i="350"/>
  <c r="H1211" i="350"/>
  <c r="H1235" i="350"/>
  <c r="H1259" i="350"/>
  <c r="H1283" i="350"/>
  <c r="H1307" i="350"/>
  <c r="H1331" i="350"/>
  <c r="H1355" i="350"/>
  <c r="H1379" i="350"/>
  <c r="H1403" i="350"/>
  <c r="H1427" i="350"/>
  <c r="H1451" i="350"/>
  <c r="H1475" i="350"/>
  <c r="H1499" i="350"/>
  <c r="H1523" i="350"/>
  <c r="H1547" i="350"/>
  <c r="H1571" i="350"/>
  <c r="H1595" i="350"/>
  <c r="H1619" i="350"/>
  <c r="H1643" i="350"/>
  <c r="H1667" i="350"/>
  <c r="AM9" i="349"/>
  <c r="AM12" i="349" s="1"/>
  <c r="AM10" i="349"/>
  <c r="AM13" i="349" s="1"/>
  <c r="H12" i="349"/>
  <c r="AW8" i="349" s="1"/>
  <c r="P13" i="349"/>
  <c r="P19" i="349" s="1"/>
  <c r="P25" i="349" s="1"/>
  <c r="P31" i="349" s="1"/>
  <c r="P37" i="349" s="1"/>
  <c r="AS17" i="349"/>
  <c r="AS29" i="349" s="1"/>
  <c r="AS41" i="349" s="1"/>
  <c r="AQ23" i="349"/>
  <c r="AQ47" i="349" s="1"/>
  <c r="H36" i="349"/>
  <c r="AW32" i="349" s="1"/>
  <c r="H60" i="349"/>
  <c r="AW56" i="349" s="1"/>
  <c r="H84" i="349"/>
  <c r="V85" i="349"/>
  <c r="H108" i="349"/>
  <c r="H132" i="349"/>
  <c r="H156" i="349"/>
  <c r="H180" i="349"/>
  <c r="H204" i="349"/>
  <c r="H228" i="349"/>
  <c r="H252" i="349"/>
  <c r="H276" i="349"/>
  <c r="H300" i="349"/>
  <c r="H324" i="349"/>
  <c r="H348" i="349"/>
  <c r="H372" i="349"/>
  <c r="H396" i="349"/>
  <c r="H420" i="349"/>
  <c r="H444" i="349"/>
  <c r="H468" i="349"/>
  <c r="H492" i="349"/>
  <c r="H516" i="349"/>
  <c r="H540" i="349"/>
  <c r="H564" i="349"/>
  <c r="H588" i="349"/>
  <c r="H612" i="349"/>
  <c r="H636" i="349"/>
  <c r="H660" i="349"/>
  <c r="H684" i="349"/>
  <c r="H708" i="349"/>
  <c r="H732" i="349"/>
  <c r="H756" i="349"/>
  <c r="H780" i="349"/>
  <c r="H804" i="349"/>
  <c r="H828" i="349"/>
  <c r="H852" i="349"/>
  <c r="AW848" i="349" s="1"/>
  <c r="H876" i="349"/>
  <c r="AW872" i="349" s="1"/>
  <c r="H900" i="349"/>
  <c r="AW896" i="349" s="1"/>
  <c r="H924" i="349"/>
  <c r="V925" i="349"/>
  <c r="H948" i="349"/>
  <c r="H972" i="349"/>
  <c r="H996" i="349"/>
  <c r="H1020" i="349"/>
  <c r="H1044" i="349"/>
  <c r="H1068" i="349"/>
  <c r="H1092" i="349"/>
  <c r="H1116" i="349"/>
  <c r="H1140" i="349"/>
  <c r="H1164" i="349"/>
  <c r="H1188" i="349"/>
  <c r="H1212" i="349"/>
  <c r="H1236" i="349"/>
  <c r="H1260" i="349"/>
  <c r="H1284" i="349"/>
  <c r="H1308" i="349"/>
  <c r="H1332" i="349"/>
  <c r="H1356" i="349"/>
  <c r="H1380" i="349"/>
  <c r="H1404" i="349"/>
  <c r="H1428" i="349"/>
  <c r="H1452" i="349"/>
  <c r="H1476" i="349"/>
  <c r="H1500" i="349"/>
  <c r="H1524" i="349"/>
  <c r="H1548" i="349"/>
  <c r="H1572" i="349"/>
  <c r="H1596" i="349"/>
  <c r="H1620" i="349"/>
  <c r="H1644" i="349"/>
  <c r="H1668" i="349"/>
  <c r="AM9" i="348"/>
  <c r="AM12" i="348" s="1"/>
  <c r="AM15" i="348" s="1"/>
  <c r="AM10" i="348"/>
  <c r="AM13" i="348" s="1"/>
  <c r="AM16" i="348" s="1"/>
  <c r="J12" i="348"/>
  <c r="AW8" i="348" s="1"/>
  <c r="R13" i="348"/>
  <c r="AS17" i="348"/>
  <c r="AS29" i="348" s="1"/>
  <c r="AS41" i="348" s="1"/>
  <c r="AQ23" i="348"/>
  <c r="AQ47" i="348" s="1"/>
  <c r="J36" i="348"/>
  <c r="AW32" i="348" s="1"/>
  <c r="J60" i="348"/>
  <c r="AW56" i="348" s="1"/>
  <c r="J84" i="348"/>
  <c r="V85" i="348"/>
  <c r="J108" i="348"/>
  <c r="J132" i="348"/>
  <c r="J156" i="348"/>
  <c r="J180" i="348"/>
  <c r="J204" i="348"/>
  <c r="J228" i="348"/>
  <c r="J252" i="348"/>
  <c r="J276" i="348"/>
  <c r="J300" i="348"/>
  <c r="J324" i="348"/>
  <c r="J348" i="348"/>
  <c r="J372" i="348"/>
  <c r="J396" i="348"/>
  <c r="J420" i="348"/>
  <c r="J444" i="348"/>
  <c r="J468" i="348"/>
  <c r="J492" i="348"/>
  <c r="J516" i="348"/>
  <c r="J540" i="348"/>
  <c r="J564" i="348"/>
  <c r="J588" i="348"/>
  <c r="J612" i="348"/>
  <c r="J636" i="348"/>
  <c r="J660" i="348"/>
  <c r="J684" i="348"/>
  <c r="J708" i="348"/>
  <c r="J732" i="348"/>
  <c r="J756" i="348"/>
  <c r="J780" i="348"/>
  <c r="J804" i="348"/>
  <c r="J828" i="348"/>
  <c r="AU8" i="347"/>
  <c r="AU9" i="347"/>
  <c r="AU10" i="347"/>
  <c r="AU11" i="347"/>
  <c r="AK12" i="347"/>
  <c r="AU12" i="347" s="1"/>
  <c r="AK13" i="347"/>
  <c r="AU13" i="347" s="1"/>
  <c r="AU14" i="347"/>
  <c r="S19" i="347"/>
  <c r="AU17" i="347" s="1"/>
  <c r="AU20" i="347"/>
  <c r="AQ29" i="347"/>
  <c r="AU32" i="347"/>
  <c r="AO47" i="347"/>
  <c r="AU44" i="347" s="1"/>
  <c r="AU56" i="347"/>
  <c r="AU80" i="347"/>
  <c r="AU104" i="347"/>
  <c r="AU128" i="347"/>
  <c r="AU152" i="347"/>
  <c r="AU176" i="347"/>
  <c r="AU200" i="347"/>
  <c r="AU224" i="347"/>
  <c r="AU248" i="347"/>
  <c r="AU272" i="347"/>
  <c r="AU296" i="347"/>
  <c r="AU320" i="347"/>
  <c r="AU344" i="347"/>
  <c r="AU368" i="347"/>
  <c r="AU392" i="347"/>
  <c r="AU416" i="347"/>
  <c r="AU440" i="347"/>
  <c r="AU464" i="347"/>
  <c r="AU488" i="347"/>
  <c r="AU512" i="347"/>
  <c r="AU536" i="347"/>
  <c r="AU560" i="347"/>
  <c r="AU584" i="347"/>
  <c r="AU608" i="347"/>
  <c r="AU632" i="347"/>
  <c r="AU656" i="347"/>
  <c r="AU680" i="347"/>
  <c r="AU704" i="347"/>
  <c r="AU728" i="347"/>
  <c r="AU752" i="347"/>
  <c r="AU776" i="347"/>
  <c r="AU800" i="347"/>
  <c r="AU824" i="347"/>
  <c r="AU848" i="347"/>
  <c r="AU849" i="347"/>
  <c r="AU850" i="347"/>
  <c r="AU851" i="347"/>
  <c r="AU852" i="347"/>
  <c r="AU853" i="347"/>
  <c r="AU854" i="347"/>
  <c r="AU855" i="347"/>
  <c r="AU856" i="347"/>
  <c r="AU857" i="347"/>
  <c r="AU858" i="347"/>
  <c r="AU859" i="347"/>
  <c r="AU860" i="347"/>
  <c r="AU861" i="347"/>
  <c r="AU862" i="347"/>
  <c r="AU863" i="347"/>
  <c r="AU864" i="347"/>
  <c r="AU865" i="347"/>
  <c r="AU866" i="347"/>
  <c r="AU867" i="347"/>
  <c r="AU868" i="347"/>
  <c r="AU869" i="347"/>
  <c r="AU870" i="347"/>
  <c r="AU871" i="347"/>
  <c r="AU872" i="347"/>
  <c r="AU873" i="347"/>
  <c r="AU875" i="347"/>
  <c r="AU876" i="347"/>
  <c r="AU877" i="347"/>
  <c r="AU878" i="347"/>
  <c r="AU879" i="347"/>
  <c r="AU880" i="347"/>
  <c r="AU881" i="347"/>
  <c r="AU882" i="347"/>
  <c r="AU883" i="347"/>
  <c r="AU884" i="347"/>
  <c r="AU885" i="347"/>
  <c r="AU886" i="347"/>
  <c r="AU887" i="347"/>
  <c r="AU888" i="347"/>
  <c r="AU889" i="347"/>
  <c r="AU890" i="347"/>
  <c r="AU891" i="347"/>
  <c r="AW1135" i="350" l="1"/>
  <c r="AU26" i="347"/>
  <c r="AQ41" i="347"/>
  <c r="AU38" i="347" s="1"/>
  <c r="AW968" i="349"/>
  <c r="AW127" i="350"/>
  <c r="AW1471" i="350"/>
  <c r="AW1567" i="350"/>
  <c r="AW1303" i="350"/>
  <c r="AW1231" i="350"/>
  <c r="AW13" i="349"/>
  <c r="AW38" i="348"/>
  <c r="AW1615" i="350"/>
  <c r="AW1591" i="350"/>
  <c r="AW1543" i="350"/>
  <c r="AW1519" i="350"/>
  <c r="AW1495" i="350"/>
  <c r="AW1447" i="350"/>
  <c r="AW1351" i="350"/>
  <c r="AW1279" i="350"/>
  <c r="AW1255" i="350"/>
  <c r="AW1207" i="350"/>
  <c r="AW1183" i="350"/>
  <c r="AW1159" i="350"/>
  <c r="AW1111" i="350"/>
  <c r="AW1015" i="350"/>
  <c r="AW919" i="350"/>
  <c r="AW103" i="350"/>
  <c r="AW43" i="350"/>
  <c r="AS53" i="348"/>
  <c r="AS65" i="348" s="1"/>
  <c r="AS77" i="348" s="1"/>
  <c r="AS89" i="348" s="1"/>
  <c r="AW44" i="348"/>
  <c r="AW37" i="350"/>
  <c r="AW26" i="348"/>
  <c r="AW20" i="348"/>
  <c r="AW14" i="348"/>
  <c r="AW944" i="349"/>
  <c r="AW920" i="349"/>
  <c r="AW25" i="350"/>
  <c r="AW19" i="350"/>
  <c r="AW13" i="350"/>
  <c r="AW12" i="350"/>
  <c r="AW12" i="348"/>
  <c r="AW11" i="350"/>
  <c r="AW38" i="349"/>
  <c r="AS53" i="349"/>
  <c r="AS65" i="349" s="1"/>
  <c r="AW14" i="350"/>
  <c r="AM17" i="350"/>
  <c r="AM20" i="350" s="1"/>
  <c r="AW15" i="348"/>
  <c r="AM18" i="348"/>
  <c r="AM21" i="348" s="1"/>
  <c r="AW44" i="349"/>
  <c r="AW50" i="349"/>
  <c r="AQ71" i="349"/>
  <c r="P43" i="349"/>
  <c r="AW12" i="349"/>
  <c r="AM15" i="349"/>
  <c r="AM18" i="349" s="1"/>
  <c r="AM21" i="349" s="1"/>
  <c r="AM24" i="349" s="1"/>
  <c r="AM27" i="349" s="1"/>
  <c r="AM30" i="349" s="1"/>
  <c r="AM33" i="349" s="1"/>
  <c r="AM36" i="349" s="1"/>
  <c r="AM39" i="349" s="1"/>
  <c r="AW61" i="350"/>
  <c r="AS76" i="350"/>
  <c r="AS88" i="350" s="1"/>
  <c r="AS100" i="350" s="1"/>
  <c r="AS112" i="350" s="1"/>
  <c r="AS124" i="350" s="1"/>
  <c r="AS136" i="350" s="1"/>
  <c r="AS148" i="350" s="1"/>
  <c r="AS160" i="350" s="1"/>
  <c r="AS172" i="350" s="1"/>
  <c r="AS184" i="350" s="1"/>
  <c r="AS196" i="350" s="1"/>
  <c r="AS208" i="350" s="1"/>
  <c r="AS220" i="350" s="1"/>
  <c r="AS232" i="350" s="1"/>
  <c r="AS244" i="350" s="1"/>
  <c r="AS256" i="350" s="1"/>
  <c r="AS268" i="350" s="1"/>
  <c r="AS280" i="350" s="1"/>
  <c r="AS292" i="350" s="1"/>
  <c r="AS304" i="350" s="1"/>
  <c r="AS316" i="350" s="1"/>
  <c r="AS328" i="350" s="1"/>
  <c r="AS340" i="350" s="1"/>
  <c r="AS352" i="350" s="1"/>
  <c r="AS364" i="350" s="1"/>
  <c r="AS376" i="350" s="1"/>
  <c r="AS388" i="350" s="1"/>
  <c r="AS400" i="350" s="1"/>
  <c r="AS412" i="350" s="1"/>
  <c r="AS424" i="350" s="1"/>
  <c r="AS436" i="350" s="1"/>
  <c r="AS448" i="350" s="1"/>
  <c r="AS460" i="350" s="1"/>
  <c r="AS472" i="350" s="1"/>
  <c r="AS484" i="350" s="1"/>
  <c r="AS496" i="350" s="1"/>
  <c r="AS508" i="350" s="1"/>
  <c r="AS520" i="350" s="1"/>
  <c r="AS532" i="350" s="1"/>
  <c r="AS544" i="350" s="1"/>
  <c r="AS556" i="350" s="1"/>
  <c r="AS568" i="350" s="1"/>
  <c r="AS580" i="350" s="1"/>
  <c r="AS592" i="350" s="1"/>
  <c r="AS604" i="350" s="1"/>
  <c r="AS616" i="350" s="1"/>
  <c r="AS628" i="350" s="1"/>
  <c r="AS640" i="350" s="1"/>
  <c r="AS652" i="350" s="1"/>
  <c r="AS664" i="350" s="1"/>
  <c r="AS676" i="350" s="1"/>
  <c r="AS688" i="350" s="1"/>
  <c r="AS700" i="350" s="1"/>
  <c r="AS712" i="350" s="1"/>
  <c r="AS724" i="350" s="1"/>
  <c r="AS736" i="350" s="1"/>
  <c r="AS748" i="350" s="1"/>
  <c r="AS760" i="350" s="1"/>
  <c r="AS772" i="350" s="1"/>
  <c r="AS784" i="350" s="1"/>
  <c r="AS796" i="350" s="1"/>
  <c r="AS808" i="350" s="1"/>
  <c r="AS820" i="350" s="1"/>
  <c r="AS832" i="350" s="1"/>
  <c r="AS844" i="350" s="1"/>
  <c r="AS856" i="350" s="1"/>
  <c r="AS868" i="350" s="1"/>
  <c r="AS880" i="350" s="1"/>
  <c r="AW128" i="348"/>
  <c r="AW104" i="348"/>
  <c r="AQ71" i="348"/>
  <c r="R19" i="348"/>
  <c r="AW128" i="349"/>
  <c r="AW104" i="349"/>
  <c r="AW29" i="349"/>
  <c r="AW26" i="349"/>
  <c r="AW23" i="349"/>
  <c r="AW20" i="349"/>
  <c r="AW17" i="349"/>
  <c r="AW14" i="349"/>
  <c r="AW79" i="350"/>
  <c r="AQ70" i="350"/>
  <c r="AW49" i="350"/>
  <c r="P18" i="350"/>
  <c r="AW80" i="348"/>
  <c r="AW80" i="349"/>
  <c r="AW16" i="348"/>
  <c r="AM19" i="348"/>
  <c r="AM22" i="348" s="1"/>
  <c r="AO71" i="347"/>
  <c r="S25" i="347"/>
  <c r="AK16" i="347"/>
  <c r="AK15" i="347"/>
  <c r="V157" i="348"/>
  <c r="AW13" i="348"/>
  <c r="AW11" i="348"/>
  <c r="AW10" i="348"/>
  <c r="AW9" i="348"/>
  <c r="V997" i="349"/>
  <c r="V157" i="349"/>
  <c r="AW35" i="349"/>
  <c r="AM16" i="349"/>
  <c r="AW11" i="349"/>
  <c r="AW1663" i="350"/>
  <c r="AW1639" i="350"/>
  <c r="AW1423" i="350"/>
  <c r="AW1399" i="350"/>
  <c r="AW1375" i="350"/>
  <c r="AW1327" i="350"/>
  <c r="AW1087" i="350"/>
  <c r="AW1063" i="350"/>
  <c r="AW1039" i="350"/>
  <c r="AW991" i="350"/>
  <c r="AW967" i="350"/>
  <c r="AW943" i="350"/>
  <c r="AW10" i="349"/>
  <c r="AW9" i="349"/>
  <c r="V156" i="350"/>
  <c r="AM15" i="350"/>
  <c r="AW10" i="350"/>
  <c r="AW9" i="350"/>
  <c r="AW8" i="350"/>
  <c r="AQ53" i="347" l="1"/>
  <c r="AQ65" i="347" s="1"/>
  <c r="AW109" i="350"/>
  <c r="AW853" i="350"/>
  <c r="AW62" i="348"/>
  <c r="AS101" i="348"/>
  <c r="AS113" i="348" s="1"/>
  <c r="AS125" i="348" s="1"/>
  <c r="AS137" i="348" s="1"/>
  <c r="AW86" i="348"/>
  <c r="AW85" i="350"/>
  <c r="AW133" i="350"/>
  <c r="AW33" i="349"/>
  <c r="AW15" i="349"/>
  <c r="AW18" i="349"/>
  <c r="AW21" i="349"/>
  <c r="AW24" i="349"/>
  <c r="AW27" i="349"/>
  <c r="AW30" i="349"/>
  <c r="AW50" i="348"/>
  <c r="AW19" i="348"/>
  <c r="AW16" i="350"/>
  <c r="AW17" i="350"/>
  <c r="P24" i="350"/>
  <c r="AW67" i="350"/>
  <c r="AW73" i="350"/>
  <c r="AQ94" i="350"/>
  <c r="AW17" i="348"/>
  <c r="AW18" i="348"/>
  <c r="R25" i="348"/>
  <c r="AW68" i="348"/>
  <c r="AW74" i="348"/>
  <c r="AQ95" i="348"/>
  <c r="AW39" i="349"/>
  <c r="AM42" i="349"/>
  <c r="AM45" i="349" s="1"/>
  <c r="AW41" i="349"/>
  <c r="P49" i="349"/>
  <c r="AW68" i="349"/>
  <c r="AQ95" i="349"/>
  <c r="AW20" i="350"/>
  <c r="AM23" i="350"/>
  <c r="AM26" i="350" s="1"/>
  <c r="AW62" i="349"/>
  <c r="AS77" i="349"/>
  <c r="AS89" i="349" s="1"/>
  <c r="AW36" i="349"/>
  <c r="AW21" i="348"/>
  <c r="AM24" i="348"/>
  <c r="AM27" i="348" s="1"/>
  <c r="AW15" i="350"/>
  <c r="AM18" i="350"/>
  <c r="AW157" i="350"/>
  <c r="V180" i="350"/>
  <c r="AW151" i="350"/>
  <c r="V1021" i="349"/>
  <c r="V181" i="348"/>
  <c r="AU16" i="347"/>
  <c r="AK19" i="347"/>
  <c r="AU23" i="347"/>
  <c r="S31" i="347"/>
  <c r="AU68" i="347"/>
  <c r="AO95" i="347"/>
  <c r="AW16" i="349"/>
  <c r="AM19" i="349"/>
  <c r="V181" i="349"/>
  <c r="AW877" i="350"/>
  <c r="AS892" i="350"/>
  <c r="AS904" i="350" s="1"/>
  <c r="AW152" i="349"/>
  <c r="AW992" i="349"/>
  <c r="AU15" i="347"/>
  <c r="AK18" i="347"/>
  <c r="AW22" i="348"/>
  <c r="AM25" i="348"/>
  <c r="AW152" i="348"/>
  <c r="AU50" i="347" l="1"/>
  <c r="AU62" i="347"/>
  <c r="AQ77" i="347"/>
  <c r="AW110" i="348"/>
  <c r="AW42" i="349"/>
  <c r="AS149" i="348"/>
  <c r="AS161" i="348" s="1"/>
  <c r="AW134" i="348"/>
  <c r="AW27" i="348"/>
  <c r="AM30" i="348"/>
  <c r="AM33" i="348" s="1"/>
  <c r="AQ119" i="349"/>
  <c r="AW92" i="349"/>
  <c r="AW45" i="349"/>
  <c r="AM48" i="349"/>
  <c r="AM51" i="349" s="1"/>
  <c r="AQ119" i="348"/>
  <c r="AW98" i="348"/>
  <c r="AW92" i="348"/>
  <c r="AQ118" i="350"/>
  <c r="AW97" i="350"/>
  <c r="AW91" i="350"/>
  <c r="AS101" i="349"/>
  <c r="AS113" i="349" s="1"/>
  <c r="AW86" i="349"/>
  <c r="AW26" i="350"/>
  <c r="AM29" i="350"/>
  <c r="AM32" i="350" s="1"/>
  <c r="AW74" i="349"/>
  <c r="AW47" i="349"/>
  <c r="P55" i="349"/>
  <c r="AW23" i="348"/>
  <c r="AW24" i="348"/>
  <c r="R31" i="348"/>
  <c r="AW22" i="350"/>
  <c r="AW23" i="350"/>
  <c r="P30" i="350"/>
  <c r="V253" i="349"/>
  <c r="AW200" i="349"/>
  <c r="AW224" i="349"/>
  <c r="AW176" i="349"/>
  <c r="AW19" i="349"/>
  <c r="AM22" i="349"/>
  <c r="AU29" i="347"/>
  <c r="S37" i="347"/>
  <c r="AU19" i="347"/>
  <c r="AK22" i="347"/>
  <c r="V253" i="348"/>
  <c r="AW224" i="348"/>
  <c r="AW200" i="348"/>
  <c r="AW176" i="348"/>
  <c r="V1093" i="349"/>
  <c r="AW1016" i="349"/>
  <c r="AW1040" i="349"/>
  <c r="AW1064" i="349"/>
  <c r="AM28" i="348"/>
  <c r="AW25" i="348"/>
  <c r="AK21" i="347"/>
  <c r="AU18" i="347"/>
  <c r="AW901" i="350"/>
  <c r="AS916" i="350"/>
  <c r="AS928" i="350" s="1"/>
  <c r="AU92" i="347"/>
  <c r="AO119" i="347"/>
  <c r="AW205" i="350"/>
  <c r="AW229" i="350"/>
  <c r="V252" i="350"/>
  <c r="AW223" i="350"/>
  <c r="AW199" i="350"/>
  <c r="AW175" i="350"/>
  <c r="AW181" i="350"/>
  <c r="AW18" i="350"/>
  <c r="AM21" i="350"/>
  <c r="AW48" i="349" l="1"/>
  <c r="AQ89" i="347"/>
  <c r="AU74" i="347"/>
  <c r="AS173" i="348"/>
  <c r="AS185" i="348" s="1"/>
  <c r="AW158" i="348"/>
  <c r="AW29" i="348"/>
  <c r="AW30" i="348"/>
  <c r="R37" i="348"/>
  <c r="AM35" i="350"/>
  <c r="AM38" i="350" s="1"/>
  <c r="AW32" i="350"/>
  <c r="AQ142" i="350"/>
  <c r="AW121" i="350"/>
  <c r="AW115" i="350"/>
  <c r="AW51" i="349"/>
  <c r="AM54" i="349"/>
  <c r="AW54" i="349" s="1"/>
  <c r="AQ143" i="349"/>
  <c r="AW116" i="349"/>
  <c r="AW28" i="350"/>
  <c r="AW29" i="350"/>
  <c r="P36" i="350"/>
  <c r="AW53" i="349"/>
  <c r="P61" i="349"/>
  <c r="AS125" i="349"/>
  <c r="AS137" i="349" s="1"/>
  <c r="AW110" i="349"/>
  <c r="AQ143" i="348"/>
  <c r="AW116" i="348"/>
  <c r="AW122" i="348"/>
  <c r="AW98" i="349"/>
  <c r="AM36" i="348"/>
  <c r="AM39" i="348" s="1"/>
  <c r="AW33" i="348"/>
  <c r="AW21" i="350"/>
  <c r="AM24" i="350"/>
  <c r="AW253" i="350"/>
  <c r="AW271" i="350"/>
  <c r="AW277" i="350"/>
  <c r="AW295" i="350"/>
  <c r="AW301" i="350"/>
  <c r="V324" i="350"/>
  <c r="AW247" i="350"/>
  <c r="AU21" i="347"/>
  <c r="AK24" i="347"/>
  <c r="AW28" i="348"/>
  <c r="AM31" i="348"/>
  <c r="V1165" i="349"/>
  <c r="AW1088" i="349"/>
  <c r="AW1112" i="349"/>
  <c r="AW1136" i="349"/>
  <c r="AK25" i="347"/>
  <c r="AU22" i="347"/>
  <c r="AW22" i="349"/>
  <c r="AM25" i="349"/>
  <c r="V325" i="349"/>
  <c r="AW296" i="349"/>
  <c r="AW248" i="349"/>
  <c r="AW272" i="349"/>
  <c r="AU116" i="347"/>
  <c r="AO143" i="347"/>
  <c r="AS940" i="350"/>
  <c r="AS952" i="350" s="1"/>
  <c r="AW925" i="350"/>
  <c r="V325" i="348"/>
  <c r="AW248" i="348"/>
  <c r="AW296" i="348"/>
  <c r="AW272" i="348"/>
  <c r="S43" i="347"/>
  <c r="AU35" i="347"/>
  <c r="AQ101" i="347" l="1"/>
  <c r="AU86" i="347"/>
  <c r="AS197" i="348"/>
  <c r="AS209" i="348" s="1"/>
  <c r="AW182" i="348"/>
  <c r="AS149" i="349"/>
  <c r="AS161" i="349" s="1"/>
  <c r="AW134" i="349"/>
  <c r="P67" i="349"/>
  <c r="AW59" i="349"/>
  <c r="AW122" i="349"/>
  <c r="AQ167" i="349"/>
  <c r="AW140" i="349"/>
  <c r="AM41" i="350"/>
  <c r="AM44" i="350" s="1"/>
  <c r="AW38" i="350"/>
  <c r="AM42" i="348"/>
  <c r="AM45" i="348" s="1"/>
  <c r="AW39" i="348"/>
  <c r="AQ167" i="348"/>
  <c r="AW146" i="348"/>
  <c r="AW140" i="348"/>
  <c r="P42" i="350"/>
  <c r="AW35" i="350"/>
  <c r="AW34" i="350"/>
  <c r="AQ166" i="350"/>
  <c r="AW139" i="350"/>
  <c r="AW145" i="350"/>
  <c r="R43" i="348"/>
  <c r="AW36" i="348"/>
  <c r="AW35" i="348"/>
  <c r="V349" i="348"/>
  <c r="AW320" i="348"/>
  <c r="AU140" i="347"/>
  <c r="AO167" i="347"/>
  <c r="V349" i="349"/>
  <c r="AW320" i="349"/>
  <c r="AW25" i="349"/>
  <c r="AM28" i="349"/>
  <c r="V1189" i="349"/>
  <c r="AW1160" i="349"/>
  <c r="AM34" i="348"/>
  <c r="AW31" i="348"/>
  <c r="AK27" i="347"/>
  <c r="AU24" i="347"/>
  <c r="V348" i="350"/>
  <c r="AW319" i="350"/>
  <c r="AW325" i="350"/>
  <c r="AW24" i="350"/>
  <c r="AM27" i="350"/>
  <c r="S49" i="347"/>
  <c r="AU41" i="347"/>
  <c r="AS964" i="350"/>
  <c r="AS976" i="350" s="1"/>
  <c r="AW949" i="350"/>
  <c r="AK28" i="347"/>
  <c r="AU25" i="347"/>
  <c r="AQ113" i="347" l="1"/>
  <c r="AU98" i="347"/>
  <c r="AS221" i="348"/>
  <c r="AS233" i="348" s="1"/>
  <c r="AW206" i="348"/>
  <c r="AW146" i="349"/>
  <c r="AQ190" i="350"/>
  <c r="AW163" i="350"/>
  <c r="AW169" i="350"/>
  <c r="P48" i="350"/>
  <c r="AW40" i="350"/>
  <c r="AW41" i="350"/>
  <c r="AQ191" i="348"/>
  <c r="AW170" i="348"/>
  <c r="AW164" i="348"/>
  <c r="AS173" i="349"/>
  <c r="AS185" i="349" s="1"/>
  <c r="AW158" i="349"/>
  <c r="R49" i="348"/>
  <c r="AW41" i="348"/>
  <c r="AW42" i="348"/>
  <c r="AM48" i="348"/>
  <c r="AM51" i="348" s="1"/>
  <c r="AW45" i="348"/>
  <c r="AM47" i="350"/>
  <c r="AM50" i="350" s="1"/>
  <c r="AW44" i="350"/>
  <c r="AQ191" i="349"/>
  <c r="AW164" i="349"/>
  <c r="AW170" i="349"/>
  <c r="AW65" i="349"/>
  <c r="P73" i="349"/>
  <c r="S55" i="347"/>
  <c r="AU47" i="347"/>
  <c r="AW27" i="350"/>
  <c r="AM30" i="350"/>
  <c r="AW349" i="350"/>
  <c r="AW367" i="350"/>
  <c r="AW373" i="350"/>
  <c r="AW391" i="350"/>
  <c r="AW397" i="350"/>
  <c r="V420" i="350"/>
  <c r="AW343" i="350"/>
  <c r="AU27" i="347"/>
  <c r="AK30" i="347"/>
  <c r="AM37" i="348"/>
  <c r="AW34" i="348"/>
  <c r="AW28" i="349"/>
  <c r="AM31" i="349"/>
  <c r="V421" i="349"/>
  <c r="AW392" i="349"/>
  <c r="AW344" i="349"/>
  <c r="AW368" i="349"/>
  <c r="AU28" i="347"/>
  <c r="AK31" i="347"/>
  <c r="AS988" i="350"/>
  <c r="AS1000" i="350" s="1"/>
  <c r="AW973" i="350"/>
  <c r="V1261" i="349"/>
  <c r="AW1184" i="349"/>
  <c r="AW1208" i="349"/>
  <c r="AW1232" i="349"/>
  <c r="AU164" i="347"/>
  <c r="AO191" i="347"/>
  <c r="V421" i="348"/>
  <c r="AW344" i="348"/>
  <c r="AW392" i="348"/>
  <c r="AW368" i="348"/>
  <c r="AQ125" i="347" l="1"/>
  <c r="AU110" i="347"/>
  <c r="AS245" i="348"/>
  <c r="AS257" i="348" s="1"/>
  <c r="AW230" i="348"/>
  <c r="AW71" i="349"/>
  <c r="P79" i="349"/>
  <c r="R55" i="348"/>
  <c r="AW47" i="348"/>
  <c r="AW48" i="348"/>
  <c r="AS197" i="349"/>
  <c r="AS209" i="349" s="1"/>
  <c r="AW182" i="349"/>
  <c r="AQ215" i="349"/>
  <c r="AW188" i="349"/>
  <c r="AM53" i="350"/>
  <c r="AM56" i="350" s="1"/>
  <c r="AW50" i="350"/>
  <c r="AM54" i="348"/>
  <c r="AM57" i="348" s="1"/>
  <c r="AW51" i="348"/>
  <c r="AQ215" i="348"/>
  <c r="AW194" i="348"/>
  <c r="AW188" i="348"/>
  <c r="P54" i="350"/>
  <c r="AW46" i="350"/>
  <c r="AW47" i="350"/>
  <c r="AQ214" i="350"/>
  <c r="AW193" i="350"/>
  <c r="AW187" i="350"/>
  <c r="V493" i="348"/>
  <c r="AW440" i="348"/>
  <c r="AW416" i="348"/>
  <c r="AW464" i="348"/>
  <c r="AU188" i="347"/>
  <c r="AO215" i="347"/>
  <c r="V1333" i="349"/>
  <c r="AW1280" i="349"/>
  <c r="AW1304" i="349"/>
  <c r="AW1256" i="349"/>
  <c r="AS1012" i="350"/>
  <c r="AS1024" i="350" s="1"/>
  <c r="AW997" i="350"/>
  <c r="AM40" i="348"/>
  <c r="AW37" i="348"/>
  <c r="AW445" i="350"/>
  <c r="AW415" i="350"/>
  <c r="AW469" i="350"/>
  <c r="V492" i="350"/>
  <c r="AW463" i="350"/>
  <c r="AW439" i="350"/>
  <c r="AW421" i="350"/>
  <c r="AW30" i="350"/>
  <c r="AM33" i="350"/>
  <c r="AU53" i="347"/>
  <c r="S61" i="347"/>
  <c r="AK34" i="347"/>
  <c r="AU31" i="347"/>
  <c r="V493" i="349"/>
  <c r="AW416" i="349"/>
  <c r="AW440" i="349"/>
  <c r="AW464" i="349"/>
  <c r="AW31" i="349"/>
  <c r="AM34" i="349"/>
  <c r="AK33" i="347"/>
  <c r="AU30" i="347"/>
  <c r="AW194" i="349" l="1"/>
  <c r="AQ137" i="347"/>
  <c r="AU122" i="347"/>
  <c r="AS269" i="348"/>
  <c r="AS281" i="348" s="1"/>
  <c r="AW254" i="348"/>
  <c r="AQ239" i="349"/>
  <c r="AW212" i="349"/>
  <c r="AS221" i="349"/>
  <c r="AS233" i="349" s="1"/>
  <c r="AW206" i="349"/>
  <c r="AQ238" i="350"/>
  <c r="AW211" i="350"/>
  <c r="AW217" i="350"/>
  <c r="AW52" i="350"/>
  <c r="AW53" i="350"/>
  <c r="P60" i="350"/>
  <c r="AQ239" i="348"/>
  <c r="AW212" i="348"/>
  <c r="AW218" i="348"/>
  <c r="AM60" i="348"/>
  <c r="AM63" i="348" s="1"/>
  <c r="AW57" i="348"/>
  <c r="AM59" i="350"/>
  <c r="AM62" i="350" s="1"/>
  <c r="AW56" i="350"/>
  <c r="AW53" i="348"/>
  <c r="AW54" i="348"/>
  <c r="R61" i="348"/>
  <c r="AW77" i="349"/>
  <c r="P85" i="349"/>
  <c r="AU59" i="347"/>
  <c r="S67" i="347"/>
  <c r="AM36" i="350"/>
  <c r="AW33" i="350"/>
  <c r="AW493" i="350"/>
  <c r="V516" i="350"/>
  <c r="AW487" i="350"/>
  <c r="AW40" i="348"/>
  <c r="AM43" i="348"/>
  <c r="AU212" i="347"/>
  <c r="AO239" i="347"/>
  <c r="AU33" i="347"/>
  <c r="AK36" i="347"/>
  <c r="AM37" i="349"/>
  <c r="AW34" i="349"/>
  <c r="V517" i="349"/>
  <c r="AW488" i="349"/>
  <c r="AU34" i="347"/>
  <c r="AK37" i="347"/>
  <c r="AS1036" i="350"/>
  <c r="AS1048" i="350" s="1"/>
  <c r="AW1021" i="350"/>
  <c r="V1357" i="349"/>
  <c r="AW1328" i="349"/>
  <c r="V517" i="348"/>
  <c r="AW488" i="348"/>
  <c r="AU134" i="347" l="1"/>
  <c r="AQ149" i="347"/>
  <c r="AS293" i="348"/>
  <c r="AS305" i="348" s="1"/>
  <c r="AW278" i="348"/>
  <c r="P91" i="349"/>
  <c r="AW83" i="349"/>
  <c r="AW60" i="348"/>
  <c r="R67" i="348"/>
  <c r="AW59" i="348"/>
  <c r="AW59" i="350"/>
  <c r="P66" i="350"/>
  <c r="AW58" i="350"/>
  <c r="AS245" i="349"/>
  <c r="AS257" i="349" s="1"/>
  <c r="AW230" i="349"/>
  <c r="AW218" i="349"/>
  <c r="AW62" i="350"/>
  <c r="AM65" i="350"/>
  <c r="AM68" i="350" s="1"/>
  <c r="AW63" i="348"/>
  <c r="AM66" i="348"/>
  <c r="AM69" i="348" s="1"/>
  <c r="AQ263" i="348"/>
  <c r="AW242" i="348"/>
  <c r="AW236" i="348"/>
  <c r="AQ262" i="350"/>
  <c r="AW235" i="350"/>
  <c r="AW241" i="350"/>
  <c r="AQ263" i="349"/>
  <c r="AW236" i="349"/>
  <c r="V589" i="348"/>
  <c r="AW536" i="348"/>
  <c r="AW512" i="348"/>
  <c r="AW560" i="348"/>
  <c r="AS1060" i="350"/>
  <c r="AS1072" i="350" s="1"/>
  <c r="AW1045" i="350"/>
  <c r="AK40" i="347"/>
  <c r="AU37" i="347"/>
  <c r="V589" i="349"/>
  <c r="AW512" i="349"/>
  <c r="AW536" i="349"/>
  <c r="AW560" i="349"/>
  <c r="AK39" i="347"/>
  <c r="AU36" i="347"/>
  <c r="AU236" i="347"/>
  <c r="AO263" i="347"/>
  <c r="AM46" i="348"/>
  <c r="AW43" i="348"/>
  <c r="AM39" i="350"/>
  <c r="AW36" i="350"/>
  <c r="V1429" i="349"/>
  <c r="AW1376" i="349"/>
  <c r="AW1400" i="349"/>
  <c r="AW1352" i="349"/>
  <c r="AM40" i="349"/>
  <c r="AW37" i="349"/>
  <c r="AW541" i="350"/>
  <c r="AW565" i="350"/>
  <c r="V588" i="350"/>
  <c r="AW511" i="350"/>
  <c r="AW517" i="350"/>
  <c r="AW535" i="350"/>
  <c r="AW559" i="350"/>
  <c r="AU65" i="347"/>
  <c r="S73" i="347"/>
  <c r="AQ161" i="347" l="1"/>
  <c r="AU146" i="347"/>
  <c r="AW242" i="349"/>
  <c r="AS317" i="348"/>
  <c r="AS329" i="348" s="1"/>
  <c r="AW302" i="348"/>
  <c r="AQ287" i="349"/>
  <c r="AW260" i="349"/>
  <c r="AQ287" i="348"/>
  <c r="AW266" i="348"/>
  <c r="AW260" i="348"/>
  <c r="AS269" i="349"/>
  <c r="AS281" i="349" s="1"/>
  <c r="AW254" i="349"/>
  <c r="AW65" i="348"/>
  <c r="AW66" i="348"/>
  <c r="R73" i="348"/>
  <c r="AQ286" i="350"/>
  <c r="AW259" i="350"/>
  <c r="AW265" i="350"/>
  <c r="AW69" i="348"/>
  <c r="AM72" i="348"/>
  <c r="AM75" i="348" s="1"/>
  <c r="AW68" i="350"/>
  <c r="AM71" i="350"/>
  <c r="AM74" i="350" s="1"/>
  <c r="AW64" i="350"/>
  <c r="AW65" i="350"/>
  <c r="P72" i="350"/>
  <c r="P97" i="349"/>
  <c r="AW89" i="349"/>
  <c r="AW40" i="349"/>
  <c r="AM43" i="349"/>
  <c r="AW1448" i="349"/>
  <c r="AW1472" i="349"/>
  <c r="V1501" i="349"/>
  <c r="AW1424" i="349"/>
  <c r="AU260" i="347"/>
  <c r="AO287" i="347"/>
  <c r="AK42" i="347"/>
  <c r="AU39" i="347"/>
  <c r="AS1084" i="350"/>
  <c r="AS1096" i="350" s="1"/>
  <c r="AW1069" i="350"/>
  <c r="AU71" i="347"/>
  <c r="S79" i="347"/>
  <c r="AW589" i="350"/>
  <c r="AW613" i="350"/>
  <c r="AW637" i="350"/>
  <c r="V660" i="350"/>
  <c r="AW583" i="350"/>
  <c r="AW607" i="350"/>
  <c r="AW631" i="350"/>
  <c r="AW39" i="350"/>
  <c r="AM42" i="350"/>
  <c r="AW46" i="348"/>
  <c r="AM49" i="348"/>
  <c r="V661" i="349"/>
  <c r="AW584" i="349"/>
  <c r="AW608" i="349"/>
  <c r="AW632" i="349"/>
  <c r="AU40" i="347"/>
  <c r="AK43" i="347"/>
  <c r="V661" i="348"/>
  <c r="AW632" i="348"/>
  <c r="AW608" i="348"/>
  <c r="AW584" i="348"/>
  <c r="AU158" i="347" l="1"/>
  <c r="AQ173" i="347"/>
  <c r="AS341" i="348"/>
  <c r="AS353" i="348" s="1"/>
  <c r="AW326" i="348"/>
  <c r="P103" i="349"/>
  <c r="AW95" i="349"/>
  <c r="AW71" i="348"/>
  <c r="AW72" i="348"/>
  <c r="R79" i="348"/>
  <c r="AS293" i="349"/>
  <c r="AS305" i="349" s="1"/>
  <c r="AW278" i="349"/>
  <c r="AQ311" i="348"/>
  <c r="AW284" i="348"/>
  <c r="AW290" i="348"/>
  <c r="AW266" i="349"/>
  <c r="AW70" i="350"/>
  <c r="AW71" i="350"/>
  <c r="P78" i="350"/>
  <c r="AW74" i="350"/>
  <c r="AM77" i="350"/>
  <c r="AM80" i="350" s="1"/>
  <c r="AW75" i="348"/>
  <c r="AM78" i="348"/>
  <c r="AQ310" i="350"/>
  <c r="AW289" i="350"/>
  <c r="AW283" i="350"/>
  <c r="AQ311" i="349"/>
  <c r="AW284" i="349"/>
  <c r="AW290" i="349"/>
  <c r="V685" i="348"/>
  <c r="AW656" i="348"/>
  <c r="AK46" i="347"/>
  <c r="AU43" i="347"/>
  <c r="AK45" i="347"/>
  <c r="AU42" i="347"/>
  <c r="AM46" i="349"/>
  <c r="AW43" i="349"/>
  <c r="V685" i="349"/>
  <c r="AW656" i="349"/>
  <c r="AM52" i="348"/>
  <c r="AW49" i="348"/>
  <c r="AM45" i="350"/>
  <c r="AW42" i="350"/>
  <c r="V684" i="350"/>
  <c r="AW661" i="350"/>
  <c r="AW655" i="350"/>
  <c r="AU77" i="347"/>
  <c r="S85" i="347"/>
  <c r="AS1108" i="350"/>
  <c r="AS1120" i="350" s="1"/>
  <c r="AW1093" i="350"/>
  <c r="AU284" i="347"/>
  <c r="AO311" i="347"/>
  <c r="V1525" i="349"/>
  <c r="AW1496" i="349"/>
  <c r="AQ185" i="347" l="1"/>
  <c r="AU170" i="347"/>
  <c r="AS365" i="348"/>
  <c r="AS377" i="348" s="1"/>
  <c r="AW350" i="348"/>
  <c r="AQ334" i="350"/>
  <c r="AW313" i="350"/>
  <c r="AW307" i="350"/>
  <c r="P109" i="349"/>
  <c r="AW101" i="349"/>
  <c r="AQ335" i="349"/>
  <c r="AW308" i="349"/>
  <c r="AM83" i="350"/>
  <c r="AM86" i="350" s="1"/>
  <c r="AW80" i="350"/>
  <c r="AW76" i="350"/>
  <c r="AW77" i="350"/>
  <c r="P84" i="350"/>
  <c r="AQ335" i="348"/>
  <c r="AW314" i="348"/>
  <c r="AW308" i="348"/>
  <c r="AS317" i="349"/>
  <c r="AS329" i="349" s="1"/>
  <c r="AW302" i="349"/>
  <c r="AW77" i="348"/>
  <c r="AW78" i="348"/>
  <c r="R85" i="348"/>
  <c r="AW1117" i="350"/>
  <c r="AS1132" i="350"/>
  <c r="AS1144" i="350" s="1"/>
  <c r="V757" i="349"/>
  <c r="AW680" i="349"/>
  <c r="AW704" i="349"/>
  <c r="AW728" i="349"/>
  <c r="AW46" i="349"/>
  <c r="AM49" i="349"/>
  <c r="AK48" i="347"/>
  <c r="AU45" i="347"/>
  <c r="V757" i="348"/>
  <c r="AW728" i="348"/>
  <c r="AW704" i="348"/>
  <c r="AW680" i="348"/>
  <c r="V1597" i="349"/>
  <c r="AW1568" i="349"/>
  <c r="AW1520" i="349"/>
  <c r="AW1544" i="349"/>
  <c r="AU308" i="347"/>
  <c r="AO335" i="347"/>
  <c r="S91" i="347"/>
  <c r="AU83" i="347"/>
  <c r="AW685" i="350"/>
  <c r="AW709" i="350"/>
  <c r="AW733" i="350"/>
  <c r="V756" i="350"/>
  <c r="AW679" i="350"/>
  <c r="AW703" i="350"/>
  <c r="AW727" i="350"/>
  <c r="AW45" i="350"/>
  <c r="AM48" i="350"/>
  <c r="AW52" i="348"/>
  <c r="AM55" i="348"/>
  <c r="AU46" i="347"/>
  <c r="AK49" i="347"/>
  <c r="AQ197" i="347" l="1"/>
  <c r="AU182" i="347"/>
  <c r="AS389" i="348"/>
  <c r="AS401" i="348" s="1"/>
  <c r="AW374" i="348"/>
  <c r="AQ359" i="348"/>
  <c r="AW338" i="348"/>
  <c r="AW332" i="348"/>
  <c r="AM89" i="350"/>
  <c r="AM92" i="350" s="1"/>
  <c r="AW86" i="350"/>
  <c r="AQ359" i="349"/>
  <c r="AW332" i="349"/>
  <c r="AW107" i="349"/>
  <c r="P115" i="349"/>
  <c r="AQ358" i="350"/>
  <c r="AW337" i="350"/>
  <c r="AW331" i="350"/>
  <c r="R91" i="348"/>
  <c r="AW83" i="348"/>
  <c r="AS341" i="349"/>
  <c r="AS353" i="349" s="1"/>
  <c r="AW326" i="349"/>
  <c r="P90" i="350"/>
  <c r="AW83" i="350"/>
  <c r="AW82" i="350"/>
  <c r="AW314" i="349"/>
  <c r="AK52" i="347"/>
  <c r="AU49" i="347"/>
  <c r="AW781" i="350"/>
  <c r="AW805" i="350"/>
  <c r="V828" i="350"/>
  <c r="AW775" i="350"/>
  <c r="AW757" i="350"/>
  <c r="AW751" i="350"/>
  <c r="AW799" i="350"/>
  <c r="S97" i="347"/>
  <c r="AU89" i="347"/>
  <c r="AK51" i="347"/>
  <c r="AU48" i="347"/>
  <c r="V829" i="349"/>
  <c r="AW776" i="349"/>
  <c r="AW800" i="349"/>
  <c r="AW752" i="349"/>
  <c r="AW1141" i="350"/>
  <c r="AS1156" i="350"/>
  <c r="AS1168" i="350" s="1"/>
  <c r="AM58" i="348"/>
  <c r="AW55" i="348"/>
  <c r="AM51" i="350"/>
  <c r="AW48" i="350"/>
  <c r="AU332" i="347"/>
  <c r="AO359" i="347"/>
  <c r="V1669" i="349"/>
  <c r="AW1592" i="349"/>
  <c r="AW1616" i="349"/>
  <c r="AW1640" i="349"/>
  <c r="V829" i="348"/>
  <c r="AW800" i="348"/>
  <c r="AW776" i="348"/>
  <c r="AW752" i="348"/>
  <c r="AM52" i="349"/>
  <c r="AW49" i="349"/>
  <c r="AQ209" i="347" l="1"/>
  <c r="AU194" i="347"/>
  <c r="AS413" i="348"/>
  <c r="AS425" i="348" s="1"/>
  <c r="AW398" i="348"/>
  <c r="P96" i="350"/>
  <c r="AW88" i="350"/>
  <c r="AW89" i="350"/>
  <c r="AS365" i="349"/>
  <c r="AS377" i="349" s="1"/>
  <c r="AW350" i="349"/>
  <c r="R97" i="348"/>
  <c r="AW89" i="348"/>
  <c r="AW338" i="349"/>
  <c r="AQ382" i="350"/>
  <c r="AW355" i="350"/>
  <c r="AW361" i="350"/>
  <c r="AW113" i="349"/>
  <c r="P121" i="349"/>
  <c r="AQ383" i="349"/>
  <c r="AW356" i="349"/>
  <c r="AW362" i="349"/>
  <c r="AM95" i="350"/>
  <c r="AM98" i="350" s="1"/>
  <c r="AW92" i="350"/>
  <c r="AQ383" i="348"/>
  <c r="AW356" i="348"/>
  <c r="AW362" i="348"/>
  <c r="AW52" i="349"/>
  <c r="AM55" i="349"/>
  <c r="AW55" i="349" s="1"/>
  <c r="AW1664" i="349"/>
  <c r="AS1180" i="350"/>
  <c r="AS1192" i="350" s="1"/>
  <c r="AW1165" i="350"/>
  <c r="AW824" i="348"/>
  <c r="AU356" i="347"/>
  <c r="AO383" i="347"/>
  <c r="AW51" i="350"/>
  <c r="AM54" i="350"/>
  <c r="AM61" i="348"/>
  <c r="AW58" i="348"/>
  <c r="AW824" i="349"/>
  <c r="AK54" i="347"/>
  <c r="AU51" i="347"/>
  <c r="S103" i="347"/>
  <c r="AU95" i="347"/>
  <c r="AW823" i="350"/>
  <c r="AW829" i="350"/>
  <c r="AU52" i="347"/>
  <c r="AK55" i="347"/>
  <c r="AU206" i="347" l="1"/>
  <c r="AQ221" i="347"/>
  <c r="AS437" i="348"/>
  <c r="AS449" i="348" s="1"/>
  <c r="AW422" i="348"/>
  <c r="AM101" i="350"/>
  <c r="AM104" i="350" s="1"/>
  <c r="AW98" i="350"/>
  <c r="AW119" i="349"/>
  <c r="P127" i="349"/>
  <c r="AQ406" i="350"/>
  <c r="AW379" i="350"/>
  <c r="AW385" i="350"/>
  <c r="P102" i="350"/>
  <c r="AW94" i="350"/>
  <c r="AW95" i="350"/>
  <c r="AQ407" i="348"/>
  <c r="AW386" i="348"/>
  <c r="AW380" i="348"/>
  <c r="AQ407" i="349"/>
  <c r="AW380" i="349"/>
  <c r="R103" i="348"/>
  <c r="AW95" i="348"/>
  <c r="AS389" i="349"/>
  <c r="AS401" i="349" s="1"/>
  <c r="AW374" i="349"/>
  <c r="AM64" i="348"/>
  <c r="AW61" i="348"/>
  <c r="AW1189" i="350"/>
  <c r="AS1204" i="350"/>
  <c r="AS1216" i="350" s="1"/>
  <c r="AK58" i="347"/>
  <c r="AU55" i="347"/>
  <c r="AU101" i="347"/>
  <c r="S109" i="347"/>
  <c r="AK57" i="347"/>
  <c r="AU54" i="347"/>
  <c r="AM57" i="350"/>
  <c r="AW54" i="350"/>
  <c r="AU380" i="347"/>
  <c r="AO407" i="347"/>
  <c r="AQ233" i="347" l="1"/>
  <c r="AU218" i="347"/>
  <c r="AS461" i="348"/>
  <c r="AS473" i="348" s="1"/>
  <c r="AW446" i="348"/>
  <c r="AS413" i="349"/>
  <c r="AS425" i="349" s="1"/>
  <c r="AW398" i="349"/>
  <c r="R109" i="348"/>
  <c r="AW101" i="348"/>
  <c r="AQ431" i="349"/>
  <c r="AW404" i="349"/>
  <c r="P108" i="350"/>
  <c r="AW100" i="350"/>
  <c r="AW101" i="350"/>
  <c r="AQ430" i="350"/>
  <c r="AW403" i="350"/>
  <c r="AW409" i="350"/>
  <c r="AM107" i="350"/>
  <c r="AM110" i="350" s="1"/>
  <c r="AW104" i="350"/>
  <c r="AW386" i="349"/>
  <c r="AQ431" i="348"/>
  <c r="AW404" i="348"/>
  <c r="AW410" i="348"/>
  <c r="AW125" i="349"/>
  <c r="P133" i="349"/>
  <c r="AU107" i="347"/>
  <c r="S115" i="347"/>
  <c r="AW1213" i="350"/>
  <c r="AS1228" i="350"/>
  <c r="AS1240" i="350" s="1"/>
  <c r="AW64" i="348"/>
  <c r="AM67" i="348"/>
  <c r="AU404" i="347"/>
  <c r="AO431" i="347"/>
  <c r="AM60" i="350"/>
  <c r="AW57" i="350"/>
  <c r="AM57" i="349"/>
  <c r="AU57" i="347"/>
  <c r="AK60" i="347"/>
  <c r="AM58" i="349"/>
  <c r="AK61" i="347"/>
  <c r="AU58" i="347"/>
  <c r="AW410" i="349" l="1"/>
  <c r="AQ245" i="347"/>
  <c r="AU230" i="347"/>
  <c r="AS485" i="348"/>
  <c r="AS497" i="348" s="1"/>
  <c r="AW470" i="348"/>
  <c r="AQ455" i="348"/>
  <c r="AW428" i="348"/>
  <c r="AW434" i="348"/>
  <c r="AM113" i="350"/>
  <c r="AM116" i="350" s="1"/>
  <c r="AW110" i="350"/>
  <c r="AW106" i="350"/>
  <c r="P114" i="350"/>
  <c r="AW107" i="350"/>
  <c r="AW107" i="348"/>
  <c r="R115" i="348"/>
  <c r="AS437" i="349"/>
  <c r="AS449" i="349" s="1"/>
  <c r="AW422" i="349"/>
  <c r="AW131" i="349"/>
  <c r="P139" i="349"/>
  <c r="AQ454" i="350"/>
  <c r="AW427" i="350"/>
  <c r="AW433" i="350"/>
  <c r="AQ455" i="349"/>
  <c r="AW428" i="349"/>
  <c r="AK64" i="347"/>
  <c r="AU61" i="347"/>
  <c r="AK63" i="347"/>
  <c r="AU60" i="347"/>
  <c r="AM60" i="349"/>
  <c r="AW57" i="349"/>
  <c r="AM63" i="350"/>
  <c r="AW60" i="350"/>
  <c r="AM70" i="348"/>
  <c r="AW67" i="348"/>
  <c r="AU113" i="347"/>
  <c r="S121" i="347"/>
  <c r="AM61" i="349"/>
  <c r="AW58" i="349"/>
  <c r="AU428" i="347"/>
  <c r="AO455" i="347"/>
  <c r="AW1237" i="350"/>
  <c r="AS1252" i="350"/>
  <c r="AS1264" i="350" s="1"/>
  <c r="AW434" i="349" l="1"/>
  <c r="AQ257" i="347"/>
  <c r="AU242" i="347"/>
  <c r="AS509" i="348"/>
  <c r="AS521" i="348" s="1"/>
  <c r="AW494" i="348"/>
  <c r="AQ478" i="350"/>
  <c r="AW451" i="350"/>
  <c r="AW457" i="350"/>
  <c r="AW137" i="349"/>
  <c r="P145" i="349"/>
  <c r="AW113" i="348"/>
  <c r="R121" i="348"/>
  <c r="AW112" i="350"/>
  <c r="P120" i="350"/>
  <c r="AW113" i="350"/>
  <c r="AQ479" i="349"/>
  <c r="AW452" i="349"/>
  <c r="AS461" i="349"/>
  <c r="AS473" i="349" s="1"/>
  <c r="AW446" i="349"/>
  <c r="AM119" i="350"/>
  <c r="AM122" i="350" s="1"/>
  <c r="AW116" i="350"/>
  <c r="AQ479" i="348"/>
  <c r="AW452" i="348"/>
  <c r="AW458" i="348"/>
  <c r="AS1276" i="350"/>
  <c r="AS1288" i="350" s="1"/>
  <c r="AW1261" i="350"/>
  <c r="AU452" i="347"/>
  <c r="AO479" i="347"/>
  <c r="AM64" i="349"/>
  <c r="AW61" i="349"/>
  <c r="AU119" i="347"/>
  <c r="S127" i="347"/>
  <c r="AW70" i="348"/>
  <c r="AM73" i="348"/>
  <c r="AW63" i="350"/>
  <c r="AM66" i="350"/>
  <c r="AW60" i="349"/>
  <c r="AM63" i="349"/>
  <c r="AU63" i="347"/>
  <c r="AK66" i="347"/>
  <c r="AU64" i="347"/>
  <c r="AK67" i="347"/>
  <c r="AQ269" i="347" l="1"/>
  <c r="AU254" i="347"/>
  <c r="AS533" i="348"/>
  <c r="AS545" i="348" s="1"/>
  <c r="AW518" i="348"/>
  <c r="AQ503" i="348"/>
  <c r="AW482" i="348"/>
  <c r="AW476" i="348"/>
  <c r="AS485" i="349"/>
  <c r="AS497" i="349" s="1"/>
  <c r="AW470" i="349"/>
  <c r="AW458" i="349"/>
  <c r="AQ502" i="350"/>
  <c r="AW475" i="350"/>
  <c r="AW481" i="350"/>
  <c r="AM125" i="350"/>
  <c r="AM128" i="350" s="1"/>
  <c r="AW122" i="350"/>
  <c r="AQ503" i="349"/>
  <c r="AW476" i="349"/>
  <c r="AW118" i="350"/>
  <c r="P126" i="350"/>
  <c r="AW119" i="350"/>
  <c r="AW119" i="348"/>
  <c r="R127" i="348"/>
  <c r="AW143" i="349"/>
  <c r="P151" i="349"/>
  <c r="AK70" i="347"/>
  <c r="AU67" i="347"/>
  <c r="AK69" i="347"/>
  <c r="AU66" i="347"/>
  <c r="AW63" i="349"/>
  <c r="AM66" i="349"/>
  <c r="AM69" i="350"/>
  <c r="AW66" i="350"/>
  <c r="AM76" i="348"/>
  <c r="AW73" i="348"/>
  <c r="AW64" i="349"/>
  <c r="AM67" i="349"/>
  <c r="AU125" i="347"/>
  <c r="S133" i="347"/>
  <c r="AU476" i="347"/>
  <c r="AO503" i="347"/>
  <c r="AS1300" i="350"/>
  <c r="AS1312" i="350" s="1"/>
  <c r="AW1285" i="350"/>
  <c r="AQ281" i="347" l="1"/>
  <c r="AU266" i="347"/>
  <c r="AS557" i="348"/>
  <c r="AS569" i="348" s="1"/>
  <c r="AW542" i="348"/>
  <c r="AW482" i="349"/>
  <c r="AW124" i="350"/>
  <c r="P132" i="350"/>
  <c r="AW125" i="350"/>
  <c r="AQ527" i="349"/>
  <c r="AW500" i="349"/>
  <c r="AS509" i="349"/>
  <c r="AS521" i="349" s="1"/>
  <c r="AW494" i="349"/>
  <c r="AW149" i="349"/>
  <c r="P157" i="349"/>
  <c r="AW125" i="348"/>
  <c r="R133" i="348"/>
  <c r="AM131" i="350"/>
  <c r="AM134" i="350" s="1"/>
  <c r="AW128" i="350"/>
  <c r="AQ526" i="350"/>
  <c r="AW499" i="350"/>
  <c r="AW505" i="350"/>
  <c r="AQ527" i="348"/>
  <c r="AW500" i="348"/>
  <c r="AW506" i="348"/>
  <c r="AU500" i="347"/>
  <c r="AO527" i="347"/>
  <c r="S139" i="347"/>
  <c r="AU131" i="347"/>
  <c r="AM70" i="349"/>
  <c r="AW67" i="349"/>
  <c r="AW66" i="349"/>
  <c r="AM69" i="349"/>
  <c r="AS1324" i="350"/>
  <c r="AS1336" i="350" s="1"/>
  <c r="AW1309" i="350"/>
  <c r="AW76" i="348"/>
  <c r="AM79" i="348"/>
  <c r="AW79" i="348" s="1"/>
  <c r="AW69" i="350"/>
  <c r="AM72" i="350"/>
  <c r="AU69" i="347"/>
  <c r="AK72" i="347"/>
  <c r="AU70" i="347"/>
  <c r="AK73" i="347"/>
  <c r="AQ293" i="347" l="1"/>
  <c r="AU278" i="347"/>
  <c r="AS581" i="348"/>
  <c r="AS593" i="348" s="1"/>
  <c r="AW566" i="348"/>
  <c r="AQ551" i="348"/>
  <c r="AW524" i="348"/>
  <c r="AW530" i="348"/>
  <c r="AW131" i="348"/>
  <c r="R139" i="348"/>
  <c r="P163" i="349"/>
  <c r="AW155" i="349"/>
  <c r="AW506" i="349"/>
  <c r="AQ551" i="349"/>
  <c r="AW524" i="349"/>
  <c r="AW130" i="350"/>
  <c r="P138" i="350"/>
  <c r="AW131" i="350"/>
  <c r="AQ550" i="350"/>
  <c r="AW529" i="350"/>
  <c r="AW523" i="350"/>
  <c r="AM137" i="350"/>
  <c r="AM140" i="350" s="1"/>
  <c r="AW134" i="350"/>
  <c r="AS533" i="349"/>
  <c r="AS545" i="349" s="1"/>
  <c r="AW518" i="349"/>
  <c r="AS1348" i="350"/>
  <c r="AS1360" i="350" s="1"/>
  <c r="AW1333" i="350"/>
  <c r="AW70" i="349"/>
  <c r="AM73" i="349"/>
  <c r="AK76" i="347"/>
  <c r="AU73" i="347"/>
  <c r="AK75" i="347"/>
  <c r="AU72" i="347"/>
  <c r="AM75" i="350"/>
  <c r="AW72" i="350"/>
  <c r="AW69" i="349"/>
  <c r="AM72" i="349"/>
  <c r="S145" i="347"/>
  <c r="AU137" i="347"/>
  <c r="AU524" i="347"/>
  <c r="AO551" i="347"/>
  <c r="AQ305" i="347" l="1"/>
  <c r="AU290" i="347"/>
  <c r="AS605" i="348"/>
  <c r="AS617" i="348" s="1"/>
  <c r="AW590" i="348"/>
  <c r="AS557" i="349"/>
  <c r="AS569" i="349" s="1"/>
  <c r="AW542" i="349"/>
  <c r="AM143" i="350"/>
  <c r="AM146" i="350" s="1"/>
  <c r="AW140" i="350"/>
  <c r="AW530" i="349"/>
  <c r="P169" i="349"/>
  <c r="AW161" i="349"/>
  <c r="AQ574" i="350"/>
  <c r="AW547" i="350"/>
  <c r="AW553" i="350"/>
  <c r="AW136" i="350"/>
  <c r="P144" i="350"/>
  <c r="AW137" i="350"/>
  <c r="AQ575" i="349"/>
  <c r="AW554" i="349"/>
  <c r="AW548" i="349"/>
  <c r="AW137" i="348"/>
  <c r="R145" i="348"/>
  <c r="AQ575" i="348"/>
  <c r="AW554" i="348"/>
  <c r="AW548" i="348"/>
  <c r="S151" i="347"/>
  <c r="AU143" i="347"/>
  <c r="AW72" i="349"/>
  <c r="AM75" i="349"/>
  <c r="AW75" i="350"/>
  <c r="AM78" i="350"/>
  <c r="AU75" i="347"/>
  <c r="AK78" i="347"/>
  <c r="AU76" i="347"/>
  <c r="AK79" i="347"/>
  <c r="AS1372" i="350"/>
  <c r="AS1384" i="350" s="1"/>
  <c r="AW1357" i="350"/>
  <c r="AU548" i="347"/>
  <c r="AO575" i="347"/>
  <c r="AM76" i="349"/>
  <c r="AW73" i="349"/>
  <c r="AQ317" i="347" l="1"/>
  <c r="AU302" i="347"/>
  <c r="AS629" i="348"/>
  <c r="AS641" i="348" s="1"/>
  <c r="AW614" i="348"/>
  <c r="AW143" i="348"/>
  <c r="R151" i="348"/>
  <c r="AQ599" i="348"/>
  <c r="AW572" i="348"/>
  <c r="AW578" i="348"/>
  <c r="AQ599" i="349"/>
  <c r="AW572" i="349"/>
  <c r="AW142" i="350"/>
  <c r="P150" i="350"/>
  <c r="AW143" i="350"/>
  <c r="AQ598" i="350"/>
  <c r="AW571" i="350"/>
  <c r="AW577" i="350"/>
  <c r="AW167" i="349"/>
  <c r="P175" i="349"/>
  <c r="AM149" i="350"/>
  <c r="AM152" i="350" s="1"/>
  <c r="AW146" i="350"/>
  <c r="AS581" i="349"/>
  <c r="AS593" i="349" s="1"/>
  <c r="AW566" i="349"/>
  <c r="AW76" i="349"/>
  <c r="AM79" i="349"/>
  <c r="AS1396" i="350"/>
  <c r="AS1408" i="350" s="1"/>
  <c r="AW1381" i="350"/>
  <c r="AW75" i="349"/>
  <c r="AM78" i="349"/>
  <c r="AU149" i="347"/>
  <c r="S157" i="347"/>
  <c r="AU572" i="347"/>
  <c r="AO599" i="347"/>
  <c r="AK82" i="347"/>
  <c r="AU79" i="347"/>
  <c r="AK81" i="347"/>
  <c r="AU78" i="347"/>
  <c r="AM81" i="350"/>
  <c r="AW78" i="350"/>
  <c r="AQ329" i="347" l="1"/>
  <c r="AU314" i="347"/>
  <c r="AS653" i="348"/>
  <c r="AS665" i="348" s="1"/>
  <c r="AW638" i="348"/>
  <c r="AQ622" i="350"/>
  <c r="AW595" i="350"/>
  <c r="AW601" i="350"/>
  <c r="AW148" i="350"/>
  <c r="P156" i="350"/>
  <c r="AW149" i="350"/>
  <c r="AW578" i="349"/>
  <c r="AQ623" i="349"/>
  <c r="AW596" i="349"/>
  <c r="AQ623" i="348"/>
  <c r="AW602" i="348"/>
  <c r="AW596" i="348"/>
  <c r="AW149" i="348"/>
  <c r="R157" i="348"/>
  <c r="AS605" i="349"/>
  <c r="AS617" i="349" s="1"/>
  <c r="AW590" i="349"/>
  <c r="AM155" i="350"/>
  <c r="AM158" i="350" s="1"/>
  <c r="AW152" i="350"/>
  <c r="P181" i="349"/>
  <c r="AW173" i="349"/>
  <c r="AM84" i="350"/>
  <c r="AW81" i="350"/>
  <c r="AU81" i="347"/>
  <c r="AK84" i="347"/>
  <c r="AM81" i="348"/>
  <c r="AU82" i="347"/>
  <c r="AM82" i="348"/>
  <c r="AK85" i="347"/>
  <c r="AW78" i="349"/>
  <c r="AM81" i="349"/>
  <c r="AU155" i="347"/>
  <c r="S163" i="347"/>
  <c r="AU596" i="347"/>
  <c r="AO623" i="347"/>
  <c r="AS1420" i="350"/>
  <c r="AS1432" i="350" s="1"/>
  <c r="AW1405" i="350"/>
  <c r="AM82" i="349"/>
  <c r="AW79" i="349"/>
  <c r="AQ341" i="347" l="1"/>
  <c r="AU326" i="347"/>
  <c r="AS677" i="348"/>
  <c r="AS689" i="348" s="1"/>
  <c r="AW662" i="348"/>
  <c r="P187" i="349"/>
  <c r="AW179" i="349"/>
  <c r="R163" i="348"/>
  <c r="AW155" i="348"/>
  <c r="AQ647" i="348"/>
  <c r="AW620" i="348"/>
  <c r="AW626" i="348"/>
  <c r="AW602" i="349"/>
  <c r="AQ647" i="349"/>
  <c r="AW620" i="349"/>
  <c r="AM161" i="350"/>
  <c r="AM164" i="350" s="1"/>
  <c r="AW158" i="350"/>
  <c r="AS629" i="349"/>
  <c r="AS641" i="349" s="1"/>
  <c r="AW614" i="349"/>
  <c r="P162" i="350"/>
  <c r="AW154" i="350"/>
  <c r="AW155" i="350"/>
  <c r="AQ646" i="350"/>
  <c r="AW619" i="350"/>
  <c r="AW625" i="350"/>
  <c r="AU620" i="347"/>
  <c r="AO647" i="347"/>
  <c r="AU161" i="347"/>
  <c r="S169" i="347"/>
  <c r="AM84" i="349"/>
  <c r="AW81" i="349"/>
  <c r="AK88" i="347"/>
  <c r="AU85" i="347"/>
  <c r="AK87" i="347"/>
  <c r="AU84" i="347"/>
  <c r="AM85" i="349"/>
  <c r="AW82" i="349"/>
  <c r="AS1444" i="350"/>
  <c r="AS1456" i="350" s="1"/>
  <c r="AW1429" i="350"/>
  <c r="AM85" i="348"/>
  <c r="AW82" i="348"/>
  <c r="AM84" i="348"/>
  <c r="AW81" i="348"/>
  <c r="AW84" i="350"/>
  <c r="AM87" i="350"/>
  <c r="AQ353" i="347" l="1"/>
  <c r="AU338" i="347"/>
  <c r="AS701" i="348"/>
  <c r="AS713" i="348" s="1"/>
  <c r="AW686" i="348"/>
  <c r="AW161" i="350"/>
  <c r="AW160" i="350"/>
  <c r="P168" i="350"/>
  <c r="AS653" i="349"/>
  <c r="AS665" i="349" s="1"/>
  <c r="AW638" i="349"/>
  <c r="AM167" i="350"/>
  <c r="AM170" i="350" s="1"/>
  <c r="AW164" i="350"/>
  <c r="AW626" i="349"/>
  <c r="AQ671" i="348"/>
  <c r="AW650" i="348"/>
  <c r="AW644" i="348"/>
  <c r="AW161" i="348"/>
  <c r="R169" i="348"/>
  <c r="P193" i="349"/>
  <c r="AW185" i="349"/>
  <c r="AQ670" i="350"/>
  <c r="AW643" i="350"/>
  <c r="AW649" i="350"/>
  <c r="AQ671" i="349"/>
  <c r="AW644" i="349"/>
  <c r="AW650" i="349"/>
  <c r="AM90" i="350"/>
  <c r="AW87" i="350"/>
  <c r="AK90" i="347"/>
  <c r="AU87" i="347"/>
  <c r="AU88" i="347"/>
  <c r="AK91" i="347"/>
  <c r="AU167" i="347"/>
  <c r="S175" i="347"/>
  <c r="AM87" i="348"/>
  <c r="AW84" i="348"/>
  <c r="AW85" i="348"/>
  <c r="AM88" i="348"/>
  <c r="AW1453" i="350"/>
  <c r="AS1468" i="350"/>
  <c r="AS1480" i="350" s="1"/>
  <c r="AW85" i="349"/>
  <c r="AM88" i="349"/>
  <c r="AM87" i="349"/>
  <c r="AW84" i="349"/>
  <c r="AU644" i="347"/>
  <c r="AO671" i="347"/>
  <c r="AU350" i="347" l="1"/>
  <c r="AQ365" i="347"/>
  <c r="AS725" i="348"/>
  <c r="AS737" i="348" s="1"/>
  <c r="AW710" i="348"/>
  <c r="AQ695" i="349"/>
  <c r="AW668" i="349"/>
  <c r="AM173" i="350"/>
  <c r="AM176" i="350" s="1"/>
  <c r="AW170" i="350"/>
  <c r="AS677" i="349"/>
  <c r="AS689" i="349" s="1"/>
  <c r="AW662" i="349"/>
  <c r="AQ694" i="350"/>
  <c r="AW673" i="350"/>
  <c r="AW667" i="350"/>
  <c r="AW191" i="349"/>
  <c r="P199" i="349"/>
  <c r="R175" i="348"/>
  <c r="AW167" i="348"/>
  <c r="AQ695" i="348"/>
  <c r="AW668" i="348"/>
  <c r="AW674" i="348"/>
  <c r="AW167" i="350"/>
  <c r="AW166" i="350"/>
  <c r="P174" i="350"/>
  <c r="AM91" i="348"/>
  <c r="AW88" i="348"/>
  <c r="AU173" i="347"/>
  <c r="S181" i="347"/>
  <c r="AK93" i="347"/>
  <c r="AU90" i="347"/>
  <c r="AU668" i="347"/>
  <c r="AO695" i="347"/>
  <c r="AM90" i="349"/>
  <c r="AW87" i="349"/>
  <c r="AM91" i="349"/>
  <c r="AW88" i="349"/>
  <c r="AW1477" i="350"/>
  <c r="AS1492" i="350"/>
  <c r="AS1504" i="350" s="1"/>
  <c r="AM90" i="348"/>
  <c r="AW87" i="348"/>
  <c r="AK94" i="347"/>
  <c r="AU91" i="347"/>
  <c r="AW90" i="350"/>
  <c r="AM93" i="350"/>
  <c r="AQ377" i="347" l="1"/>
  <c r="AU362" i="347"/>
  <c r="AS749" i="348"/>
  <c r="AS761" i="348" s="1"/>
  <c r="AW734" i="348"/>
  <c r="AW173" i="350"/>
  <c r="AW172" i="350"/>
  <c r="P180" i="350"/>
  <c r="AW197" i="349"/>
  <c r="P205" i="349"/>
  <c r="AQ718" i="350"/>
  <c r="AW691" i="350"/>
  <c r="AW697" i="350"/>
  <c r="AS701" i="349"/>
  <c r="AS713" i="349" s="1"/>
  <c r="AW686" i="349"/>
  <c r="AM179" i="350"/>
  <c r="AM182" i="350" s="1"/>
  <c r="AW176" i="350"/>
  <c r="AQ719" i="349"/>
  <c r="AW698" i="349"/>
  <c r="AW692" i="349"/>
  <c r="AQ719" i="348"/>
  <c r="AW692" i="348"/>
  <c r="AW698" i="348"/>
  <c r="AW173" i="348"/>
  <c r="R181" i="348"/>
  <c r="AW674" i="349"/>
  <c r="AM96" i="350"/>
  <c r="AW93" i="350"/>
  <c r="AU94" i="347"/>
  <c r="AK97" i="347"/>
  <c r="AM93" i="348"/>
  <c r="AW90" i="348"/>
  <c r="AS1516" i="350"/>
  <c r="AS1528" i="350" s="1"/>
  <c r="AW1501" i="350"/>
  <c r="AU692" i="347"/>
  <c r="AO719" i="347"/>
  <c r="AK96" i="347"/>
  <c r="AU93" i="347"/>
  <c r="S187" i="347"/>
  <c r="AU179" i="347"/>
  <c r="AW91" i="348"/>
  <c r="AM94" i="348"/>
  <c r="AW91" i="349"/>
  <c r="AM94" i="349"/>
  <c r="AM93" i="349"/>
  <c r="AW90" i="349"/>
  <c r="AU374" i="347" l="1"/>
  <c r="AQ389" i="347"/>
  <c r="AS773" i="348"/>
  <c r="AS785" i="348" s="1"/>
  <c r="AW758" i="348"/>
  <c r="R187" i="348"/>
  <c r="AW179" i="348"/>
  <c r="AQ743" i="348"/>
  <c r="AW722" i="348"/>
  <c r="AW716" i="348"/>
  <c r="AM185" i="350"/>
  <c r="AM188" i="350" s="1"/>
  <c r="AW182" i="350"/>
  <c r="AS725" i="349"/>
  <c r="AS737" i="349" s="1"/>
  <c r="AW710" i="349"/>
  <c r="AQ742" i="350"/>
  <c r="AW715" i="350"/>
  <c r="AW721" i="350"/>
  <c r="AQ743" i="349"/>
  <c r="AW716" i="349"/>
  <c r="AW722" i="349"/>
  <c r="P211" i="349"/>
  <c r="AW203" i="349"/>
  <c r="P186" i="350"/>
  <c r="AW179" i="350"/>
  <c r="AW178" i="350"/>
  <c r="AM97" i="349"/>
  <c r="AW94" i="349"/>
  <c r="AK99" i="347"/>
  <c r="AU96" i="347"/>
  <c r="AK100" i="347"/>
  <c r="AU97" i="347"/>
  <c r="AM96" i="349"/>
  <c r="AW93" i="349"/>
  <c r="AM97" i="348"/>
  <c r="AW94" i="348"/>
  <c r="S193" i="347"/>
  <c r="AU185" i="347"/>
  <c r="AU716" i="347"/>
  <c r="AO743" i="347"/>
  <c r="AW1525" i="350"/>
  <c r="AS1540" i="350"/>
  <c r="AS1552" i="350" s="1"/>
  <c r="AM96" i="348"/>
  <c r="AW93" i="348"/>
  <c r="AW96" i="350"/>
  <c r="AM99" i="350"/>
  <c r="AQ401" i="347" l="1"/>
  <c r="AU386" i="347"/>
  <c r="AS797" i="348"/>
  <c r="AS809" i="348" s="1"/>
  <c r="AW782" i="348"/>
  <c r="AW184" i="350"/>
  <c r="P192" i="350"/>
  <c r="AW185" i="350"/>
  <c r="AQ766" i="350"/>
  <c r="AW739" i="350"/>
  <c r="AW745" i="350"/>
  <c r="AS749" i="349"/>
  <c r="AS761" i="349" s="1"/>
  <c r="AW734" i="349"/>
  <c r="AM191" i="350"/>
  <c r="AM194" i="350" s="1"/>
  <c r="AW188" i="350"/>
  <c r="AQ767" i="348"/>
  <c r="AW740" i="348"/>
  <c r="AW746" i="348"/>
  <c r="R193" i="348"/>
  <c r="AW185" i="348"/>
  <c r="P217" i="349"/>
  <c r="AW209" i="349"/>
  <c r="AQ767" i="349"/>
  <c r="AW746" i="349"/>
  <c r="AW740" i="349"/>
  <c r="AM99" i="348"/>
  <c r="AW96" i="348"/>
  <c r="S199" i="347"/>
  <c r="AU191" i="347"/>
  <c r="AM99" i="349"/>
  <c r="AW96" i="349"/>
  <c r="AM102" i="350"/>
  <c r="AW99" i="350"/>
  <c r="AW1549" i="350"/>
  <c r="AS1564" i="350"/>
  <c r="AS1576" i="350" s="1"/>
  <c r="AU740" i="347"/>
  <c r="AO767" i="347"/>
  <c r="AW97" i="348"/>
  <c r="AM100" i="348"/>
  <c r="AU100" i="347"/>
  <c r="AK103" i="347"/>
  <c r="AK102" i="347"/>
  <c r="AU99" i="347"/>
  <c r="AW97" i="349"/>
  <c r="AM100" i="349"/>
  <c r="AU398" i="347" l="1"/>
  <c r="AQ413" i="347"/>
  <c r="AS821" i="348"/>
  <c r="AS833" i="348" s="1"/>
  <c r="AW806" i="348"/>
  <c r="AQ791" i="348"/>
  <c r="AW770" i="348"/>
  <c r="AW764" i="348"/>
  <c r="AM197" i="350"/>
  <c r="AM200" i="350" s="1"/>
  <c r="AW194" i="350"/>
  <c r="AS773" i="349"/>
  <c r="AS785" i="349" s="1"/>
  <c r="AW758" i="349"/>
  <c r="AW191" i="350"/>
  <c r="P198" i="350"/>
  <c r="AW190" i="350"/>
  <c r="AQ791" i="349"/>
  <c r="AW764" i="349"/>
  <c r="AW215" i="349"/>
  <c r="P223" i="349"/>
  <c r="AW191" i="348"/>
  <c r="R199" i="348"/>
  <c r="AQ790" i="350"/>
  <c r="AW763" i="350"/>
  <c r="AW769" i="350"/>
  <c r="AK105" i="347"/>
  <c r="AU102" i="347"/>
  <c r="AW1573" i="350"/>
  <c r="AS1588" i="350"/>
  <c r="AS1600" i="350" s="1"/>
  <c r="AW102" i="350"/>
  <c r="AM105" i="350"/>
  <c r="AM102" i="349"/>
  <c r="AW102" i="349" s="1"/>
  <c r="AW99" i="349"/>
  <c r="AU197" i="347"/>
  <c r="S205" i="347"/>
  <c r="AM103" i="349"/>
  <c r="AW103" i="349" s="1"/>
  <c r="AW100" i="349"/>
  <c r="AK106" i="347"/>
  <c r="AU103" i="347"/>
  <c r="AM103" i="348"/>
  <c r="AW100" i="348"/>
  <c r="AU764" i="347"/>
  <c r="AO791" i="347"/>
  <c r="AM102" i="348"/>
  <c r="AW99" i="348"/>
  <c r="AQ425" i="347" l="1"/>
  <c r="AU410" i="347"/>
  <c r="AW770" i="349"/>
  <c r="AS845" i="348"/>
  <c r="AW830" i="348"/>
  <c r="R205" i="348"/>
  <c r="AW197" i="348"/>
  <c r="AW221" i="349"/>
  <c r="P229" i="349"/>
  <c r="AQ815" i="349"/>
  <c r="AW788" i="349"/>
  <c r="AW196" i="350"/>
  <c r="P204" i="350"/>
  <c r="AW197" i="350"/>
  <c r="AQ815" i="348"/>
  <c r="AW788" i="348"/>
  <c r="AW794" i="348"/>
  <c r="AQ814" i="350"/>
  <c r="AW787" i="350"/>
  <c r="AW793" i="350"/>
  <c r="AS797" i="349"/>
  <c r="AS809" i="349" s="1"/>
  <c r="AW782" i="349"/>
  <c r="AM203" i="350"/>
  <c r="AM206" i="350" s="1"/>
  <c r="AW200" i="350"/>
  <c r="AM105" i="348"/>
  <c r="AW102" i="348"/>
  <c r="AU788" i="347"/>
  <c r="AO815" i="347"/>
  <c r="AW103" i="348"/>
  <c r="AM106" i="348"/>
  <c r="AU203" i="347"/>
  <c r="S211" i="347"/>
  <c r="AM108" i="350"/>
  <c r="AW105" i="350"/>
  <c r="AM106" i="349"/>
  <c r="AK109" i="347"/>
  <c r="AU106" i="347"/>
  <c r="AS1612" i="350"/>
  <c r="AS1624" i="350" s="1"/>
  <c r="AW1597" i="350"/>
  <c r="AM105" i="349"/>
  <c r="AU105" i="347"/>
  <c r="AK108" i="347"/>
  <c r="AQ437" i="347" l="1"/>
  <c r="AU422" i="347"/>
  <c r="AQ838" i="350"/>
  <c r="AW811" i="350"/>
  <c r="AW817" i="350"/>
  <c r="AQ839" i="348"/>
  <c r="AW818" i="348"/>
  <c r="AW812" i="348"/>
  <c r="AW202" i="350"/>
  <c r="AW203" i="350"/>
  <c r="P210" i="350"/>
  <c r="AQ839" i="349"/>
  <c r="AW812" i="349"/>
  <c r="R211" i="348"/>
  <c r="AW203" i="348"/>
  <c r="AM209" i="350"/>
  <c r="AM212" i="350" s="1"/>
  <c r="AW206" i="350"/>
  <c r="AS821" i="349"/>
  <c r="AS833" i="349" s="1"/>
  <c r="AW806" i="349"/>
  <c r="AW794" i="349"/>
  <c r="AW227" i="349"/>
  <c r="P235" i="349"/>
  <c r="AK111" i="347"/>
  <c r="AU108" i="347"/>
  <c r="AM108" i="349"/>
  <c r="AW105" i="349"/>
  <c r="AS1636" i="350"/>
  <c r="AS1648" i="350" s="1"/>
  <c r="AW1621" i="350"/>
  <c r="AK112" i="347"/>
  <c r="AU109" i="347"/>
  <c r="AW108" i="350"/>
  <c r="AM111" i="350"/>
  <c r="AM109" i="349"/>
  <c r="AW106" i="349"/>
  <c r="AU209" i="347"/>
  <c r="S217" i="347"/>
  <c r="AM109" i="348"/>
  <c r="AW106" i="348"/>
  <c r="AU812" i="347"/>
  <c r="AO839" i="347"/>
  <c r="AM108" i="348"/>
  <c r="AW105" i="348"/>
  <c r="AQ449" i="347" l="1"/>
  <c r="AU434" i="347"/>
  <c r="AW233" i="349"/>
  <c r="P241" i="349"/>
  <c r="AS845" i="349"/>
  <c r="AS857" i="349" s="1"/>
  <c r="AW830" i="349"/>
  <c r="AM215" i="350"/>
  <c r="AM218" i="350" s="1"/>
  <c r="AW212" i="350"/>
  <c r="AW209" i="348"/>
  <c r="R217" i="348"/>
  <c r="P216" i="350"/>
  <c r="AW209" i="350"/>
  <c r="AW208" i="350"/>
  <c r="AQ862" i="350"/>
  <c r="AW835" i="350"/>
  <c r="AW841" i="350"/>
  <c r="AW818" i="349"/>
  <c r="AQ863" i="349"/>
  <c r="AW842" i="349"/>
  <c r="AW836" i="349"/>
  <c r="AW836" i="348"/>
  <c r="AW842" i="348"/>
  <c r="AU836" i="347"/>
  <c r="AW109" i="348"/>
  <c r="AM112" i="348"/>
  <c r="AW109" i="349"/>
  <c r="AM112" i="349"/>
  <c r="AM111" i="348"/>
  <c r="AW108" i="348"/>
  <c r="AU215" i="347"/>
  <c r="S223" i="347"/>
  <c r="AM114" i="350"/>
  <c r="AW111" i="350"/>
  <c r="AU112" i="347"/>
  <c r="AK115" i="347"/>
  <c r="AS1660" i="350"/>
  <c r="AS1672" i="350" s="1"/>
  <c r="AW1645" i="350"/>
  <c r="AM111" i="349"/>
  <c r="AW108" i="349"/>
  <c r="AU111" i="347"/>
  <c r="AK114" i="347"/>
  <c r="AQ461" i="347" l="1"/>
  <c r="AU446" i="347"/>
  <c r="P222" i="350"/>
  <c r="AW215" i="350"/>
  <c r="AW214" i="350"/>
  <c r="AM221" i="350"/>
  <c r="AM224" i="350" s="1"/>
  <c r="AW218" i="350"/>
  <c r="AW854" i="349"/>
  <c r="AS869" i="349"/>
  <c r="AS881" i="349" s="1"/>
  <c r="P247" i="349"/>
  <c r="AW239" i="349"/>
  <c r="AW860" i="349"/>
  <c r="AQ887" i="349"/>
  <c r="AW859" i="350"/>
  <c r="AQ886" i="350"/>
  <c r="AW865" i="350"/>
  <c r="R223" i="348"/>
  <c r="AW215" i="348"/>
  <c r="AK117" i="347"/>
  <c r="AU114" i="347"/>
  <c r="AK118" i="347"/>
  <c r="AU115" i="347"/>
  <c r="AM114" i="348"/>
  <c r="AW111" i="348"/>
  <c r="AM115" i="348"/>
  <c r="AW112" i="348"/>
  <c r="AM114" i="349"/>
  <c r="AW111" i="349"/>
  <c r="AS1684" i="350"/>
  <c r="AW1669" i="350"/>
  <c r="AW114" i="350"/>
  <c r="AM117" i="350"/>
  <c r="AU221" i="347"/>
  <c r="S229" i="347"/>
  <c r="AM115" i="349"/>
  <c r="AW112" i="349"/>
  <c r="AQ473" i="347" l="1"/>
  <c r="AU458" i="347"/>
  <c r="AW866" i="349"/>
  <c r="P253" i="349"/>
  <c r="AW245" i="349"/>
  <c r="AS893" i="349"/>
  <c r="AS905" i="349" s="1"/>
  <c r="AW878" i="349"/>
  <c r="AW220" i="350"/>
  <c r="P228" i="350"/>
  <c r="AW221" i="350"/>
  <c r="AW221" i="348"/>
  <c r="R229" i="348"/>
  <c r="AW883" i="350"/>
  <c r="AQ910" i="350"/>
  <c r="AW889" i="350"/>
  <c r="AW884" i="349"/>
  <c r="AQ911" i="349"/>
  <c r="AM227" i="350"/>
  <c r="AM230" i="350" s="1"/>
  <c r="AW224" i="350"/>
  <c r="AW115" i="349"/>
  <c r="AM118" i="349"/>
  <c r="S235" i="347"/>
  <c r="AU227" i="347"/>
  <c r="AM117" i="349"/>
  <c r="AW114" i="349"/>
  <c r="AW115" i="348"/>
  <c r="AM118" i="348"/>
  <c r="AM120" i="350"/>
  <c r="AW117" i="350"/>
  <c r="AM117" i="348"/>
  <c r="AW114" i="348"/>
  <c r="AU118" i="347"/>
  <c r="AK121" i="347"/>
  <c r="AU117" i="347"/>
  <c r="AK120" i="347"/>
  <c r="AQ485" i="347" l="1"/>
  <c r="AU470" i="347"/>
  <c r="AW890" i="349"/>
  <c r="AQ935" i="349"/>
  <c r="AW908" i="349"/>
  <c r="AW907" i="350"/>
  <c r="AQ934" i="350"/>
  <c r="AW913" i="350"/>
  <c r="R235" i="348"/>
  <c r="AW227" i="348"/>
  <c r="AS917" i="349"/>
  <c r="AS929" i="349" s="1"/>
  <c r="AW902" i="349"/>
  <c r="AW251" i="349"/>
  <c r="P259" i="349"/>
  <c r="AM233" i="350"/>
  <c r="AM236" i="350" s="1"/>
  <c r="AW230" i="350"/>
  <c r="P234" i="350"/>
  <c r="AW226" i="350"/>
  <c r="AW227" i="350"/>
  <c r="AM121" i="348"/>
  <c r="AW118" i="348"/>
  <c r="S241" i="347"/>
  <c r="AU233" i="347"/>
  <c r="AM121" i="349"/>
  <c r="AW118" i="349"/>
  <c r="AK123" i="347"/>
  <c r="AU120" i="347"/>
  <c r="AK124" i="347"/>
  <c r="AU121" i="347"/>
  <c r="AM120" i="348"/>
  <c r="AW117" i="348"/>
  <c r="AW120" i="350"/>
  <c r="AM123" i="350"/>
  <c r="AM120" i="349"/>
  <c r="AW117" i="349"/>
  <c r="AQ497" i="347" l="1"/>
  <c r="AU482" i="347"/>
  <c r="AW257" i="349"/>
  <c r="P265" i="349"/>
  <c r="P240" i="350"/>
  <c r="AW233" i="350"/>
  <c r="AW232" i="350"/>
  <c r="AM239" i="350"/>
  <c r="AM242" i="350" s="1"/>
  <c r="AW236" i="350"/>
  <c r="AW926" i="349"/>
  <c r="AS941" i="349"/>
  <c r="AS953" i="349" s="1"/>
  <c r="AW233" i="348"/>
  <c r="R241" i="348"/>
  <c r="AQ958" i="350"/>
  <c r="AW931" i="350"/>
  <c r="AW937" i="350"/>
  <c r="AW914" i="349"/>
  <c r="AQ959" i="349"/>
  <c r="AW932" i="349"/>
  <c r="AM123" i="349"/>
  <c r="AW120" i="349"/>
  <c r="AM123" i="348"/>
  <c r="AW120" i="348"/>
  <c r="S247" i="347"/>
  <c r="AU239" i="347"/>
  <c r="AM126" i="350"/>
  <c r="AW123" i="350"/>
  <c r="AU124" i="347"/>
  <c r="AK127" i="347"/>
  <c r="AU123" i="347"/>
  <c r="AK126" i="347"/>
  <c r="AW121" i="349"/>
  <c r="AM124" i="349"/>
  <c r="AW121" i="348"/>
  <c r="AM124" i="348"/>
  <c r="AU494" i="347" l="1"/>
  <c r="AQ509" i="347"/>
  <c r="AW938" i="349"/>
  <c r="AW239" i="348"/>
  <c r="R247" i="348"/>
  <c r="AW950" i="349"/>
  <c r="AS965" i="349"/>
  <c r="AS977" i="349" s="1"/>
  <c r="P271" i="349"/>
  <c r="AW263" i="349"/>
  <c r="AQ983" i="349"/>
  <c r="AW956" i="349"/>
  <c r="AW962" i="349"/>
  <c r="AW955" i="350"/>
  <c r="AQ982" i="350"/>
  <c r="AW961" i="350"/>
  <c r="AM245" i="350"/>
  <c r="AM248" i="350" s="1"/>
  <c r="AW242" i="350"/>
  <c r="AW238" i="350"/>
  <c r="P246" i="350"/>
  <c r="AW239" i="350"/>
  <c r="AM127" i="348"/>
  <c r="AW124" i="348"/>
  <c r="AM127" i="349"/>
  <c r="AW124" i="349"/>
  <c r="AK129" i="347"/>
  <c r="AU126" i="347"/>
  <c r="AK130" i="347"/>
  <c r="AU127" i="347"/>
  <c r="AW126" i="350"/>
  <c r="AM129" i="350"/>
  <c r="AU245" i="347"/>
  <c r="S253" i="347"/>
  <c r="AM126" i="348"/>
  <c r="AW123" i="348"/>
  <c r="AM126" i="349"/>
  <c r="AW123" i="349"/>
  <c r="AQ521" i="347" l="1"/>
  <c r="AU506" i="347"/>
  <c r="AM251" i="350"/>
  <c r="AM254" i="350" s="1"/>
  <c r="AW248" i="350"/>
  <c r="AQ1006" i="350"/>
  <c r="AW979" i="350"/>
  <c r="AW985" i="350"/>
  <c r="AW980" i="349"/>
  <c r="AQ1007" i="349"/>
  <c r="AW269" i="349"/>
  <c r="P277" i="349"/>
  <c r="AW974" i="349"/>
  <c r="AS989" i="349"/>
  <c r="AS1001" i="349" s="1"/>
  <c r="R253" i="348"/>
  <c r="AW245" i="348"/>
  <c r="P252" i="350"/>
  <c r="AW245" i="350"/>
  <c r="AW244" i="350"/>
  <c r="AM129" i="349"/>
  <c r="AW126" i="349"/>
  <c r="AM129" i="348"/>
  <c r="AW126" i="348"/>
  <c r="AU251" i="347"/>
  <c r="S259" i="347"/>
  <c r="AM132" i="350"/>
  <c r="AW129" i="350"/>
  <c r="AU130" i="347"/>
  <c r="AK133" i="347"/>
  <c r="AU129" i="347"/>
  <c r="AK132" i="347"/>
  <c r="AW127" i="349"/>
  <c r="AM130" i="349"/>
  <c r="AW127" i="348"/>
  <c r="AM130" i="348"/>
  <c r="AQ533" i="347" l="1"/>
  <c r="AU518" i="347"/>
  <c r="AW250" i="350"/>
  <c r="P258" i="350"/>
  <c r="AW251" i="350"/>
  <c r="AW998" i="349"/>
  <c r="AS1013" i="349"/>
  <c r="AS1025" i="349" s="1"/>
  <c r="AW275" i="349"/>
  <c r="P283" i="349"/>
  <c r="AQ1031" i="349"/>
  <c r="AW1004" i="349"/>
  <c r="AW1009" i="350"/>
  <c r="AW1003" i="350"/>
  <c r="AQ1030" i="350"/>
  <c r="AM257" i="350"/>
  <c r="AM260" i="350" s="1"/>
  <c r="AW254" i="350"/>
  <c r="AW251" i="348"/>
  <c r="R259" i="348"/>
  <c r="AW986" i="349"/>
  <c r="AM133" i="348"/>
  <c r="AW130" i="348"/>
  <c r="AM133" i="349"/>
  <c r="AW130" i="349"/>
  <c r="AK135" i="347"/>
  <c r="AU132" i="347"/>
  <c r="AK136" i="347"/>
  <c r="AU133" i="347"/>
  <c r="AW132" i="350"/>
  <c r="AM135" i="350"/>
  <c r="AU257" i="347"/>
  <c r="S265" i="347"/>
  <c r="AM132" i="348"/>
  <c r="AW129" i="348"/>
  <c r="AM132" i="349"/>
  <c r="AW129" i="349"/>
  <c r="AQ545" i="347" l="1"/>
  <c r="AU530" i="347"/>
  <c r="AW1010" i="349"/>
  <c r="AM263" i="350"/>
  <c r="AM266" i="350" s="1"/>
  <c r="AW260" i="350"/>
  <c r="AW1028" i="349"/>
  <c r="AQ1055" i="349"/>
  <c r="R265" i="348"/>
  <c r="AW257" i="348"/>
  <c r="AW1027" i="350"/>
  <c r="AQ1054" i="350"/>
  <c r="AW1033" i="350"/>
  <c r="P289" i="349"/>
  <c r="AW281" i="349"/>
  <c r="AW1022" i="349"/>
  <c r="AS1037" i="349"/>
  <c r="AS1049" i="349" s="1"/>
  <c r="AW256" i="350"/>
  <c r="P264" i="350"/>
  <c r="AW257" i="350"/>
  <c r="AM135" i="349"/>
  <c r="AW132" i="349"/>
  <c r="AM135" i="348"/>
  <c r="AW132" i="348"/>
  <c r="AU263" i="347"/>
  <c r="S271" i="347"/>
  <c r="AM138" i="350"/>
  <c r="AW135" i="350"/>
  <c r="AU136" i="347"/>
  <c r="AK139" i="347"/>
  <c r="AK138" i="347"/>
  <c r="AU135" i="347"/>
  <c r="AW133" i="349"/>
  <c r="AM136" i="349"/>
  <c r="AW133" i="348"/>
  <c r="AM136" i="348"/>
  <c r="AQ557" i="347" l="1"/>
  <c r="AU542" i="347"/>
  <c r="P295" i="349"/>
  <c r="AW287" i="349"/>
  <c r="AQ1078" i="350"/>
  <c r="AW1057" i="350"/>
  <c r="AW1051" i="350"/>
  <c r="R271" i="348"/>
  <c r="AW263" i="348"/>
  <c r="AW1034" i="349"/>
  <c r="AM269" i="350"/>
  <c r="AM272" i="350" s="1"/>
  <c r="AW266" i="350"/>
  <c r="P270" i="350"/>
  <c r="AW262" i="350"/>
  <c r="AW263" i="350"/>
  <c r="AW1046" i="349"/>
  <c r="AS1061" i="349"/>
  <c r="AS1073" i="349" s="1"/>
  <c r="AQ1079" i="349"/>
  <c r="AW1052" i="349"/>
  <c r="AM139" i="348"/>
  <c r="AW136" i="348"/>
  <c r="AM139" i="349"/>
  <c r="AW136" i="349"/>
  <c r="AK142" i="347"/>
  <c r="AU139" i="347"/>
  <c r="AW138" i="350"/>
  <c r="AM141" i="350"/>
  <c r="AK141" i="347"/>
  <c r="AU138" i="347"/>
  <c r="AU269" i="347"/>
  <c r="S277" i="347"/>
  <c r="AM138" i="348"/>
  <c r="AW135" i="348"/>
  <c r="AM138" i="349"/>
  <c r="AW135" i="349"/>
  <c r="AQ569" i="347" l="1"/>
  <c r="AU554" i="347"/>
  <c r="AW1058" i="349"/>
  <c r="AQ1103" i="349"/>
  <c r="AW1076" i="349"/>
  <c r="AS1085" i="349"/>
  <c r="AS1097" i="349" s="1"/>
  <c r="AW1070" i="349"/>
  <c r="AW269" i="350"/>
  <c r="P276" i="350"/>
  <c r="AW268" i="350"/>
  <c r="AM275" i="350"/>
  <c r="AM278" i="350" s="1"/>
  <c r="AW272" i="350"/>
  <c r="R277" i="348"/>
  <c r="AW269" i="348"/>
  <c r="AQ1102" i="350"/>
  <c r="AW1075" i="350"/>
  <c r="AW1081" i="350"/>
  <c r="P301" i="349"/>
  <c r="AW293" i="349"/>
  <c r="AM141" i="349"/>
  <c r="AW138" i="349"/>
  <c r="AM141" i="348"/>
  <c r="AW138" i="348"/>
  <c r="S283" i="347"/>
  <c r="AU275" i="347"/>
  <c r="AK144" i="347"/>
  <c r="AU141" i="347"/>
  <c r="AM144" i="350"/>
  <c r="AW141" i="350"/>
  <c r="AU142" i="347"/>
  <c r="AK145" i="347"/>
  <c r="AW139" i="349"/>
  <c r="AM142" i="349"/>
  <c r="AW139" i="348"/>
  <c r="AM142" i="348"/>
  <c r="AU566" i="347" l="1"/>
  <c r="AQ581" i="347"/>
  <c r="AW1099" i="350"/>
  <c r="AQ1126" i="350"/>
  <c r="AW1105" i="350"/>
  <c r="R283" i="348"/>
  <c r="AW275" i="348"/>
  <c r="AS1109" i="349"/>
  <c r="AS1121" i="349" s="1"/>
  <c r="AW1094" i="349"/>
  <c r="AW1082" i="349"/>
  <c r="AW299" i="349"/>
  <c r="P307" i="349"/>
  <c r="AM281" i="350"/>
  <c r="AM284" i="350" s="1"/>
  <c r="AW278" i="350"/>
  <c r="AW275" i="350"/>
  <c r="P282" i="350"/>
  <c r="AW274" i="350"/>
  <c r="AQ1127" i="349"/>
  <c r="AW1100" i="349"/>
  <c r="AM145" i="348"/>
  <c r="AW142" i="348"/>
  <c r="AM145" i="349"/>
  <c r="AW142" i="349"/>
  <c r="AK148" i="347"/>
  <c r="AU145" i="347"/>
  <c r="AW144" i="350"/>
  <c r="AM147" i="350"/>
  <c r="S289" i="347"/>
  <c r="AU281" i="347"/>
  <c r="AK147" i="347"/>
  <c r="AU144" i="347"/>
  <c r="AM144" i="348"/>
  <c r="AW141" i="348"/>
  <c r="AM144" i="349"/>
  <c r="AW141" i="349"/>
  <c r="AQ593" i="347" l="1"/>
  <c r="AU578" i="347"/>
  <c r="AW1106" i="349"/>
  <c r="AM287" i="350"/>
  <c r="AM290" i="350" s="1"/>
  <c r="AW284" i="350"/>
  <c r="P313" i="349"/>
  <c r="AW305" i="349"/>
  <c r="AS1133" i="349"/>
  <c r="AS1145" i="349" s="1"/>
  <c r="AW1118" i="349"/>
  <c r="AW281" i="348"/>
  <c r="R289" i="348"/>
  <c r="AQ1150" i="350"/>
  <c r="AW1123" i="350"/>
  <c r="AW1129" i="350"/>
  <c r="AQ1151" i="349"/>
  <c r="AW1130" i="349"/>
  <c r="AW1124" i="349"/>
  <c r="AW281" i="350"/>
  <c r="P288" i="350"/>
  <c r="AW280" i="350"/>
  <c r="AM147" i="349"/>
  <c r="AW144" i="349"/>
  <c r="AM147" i="348"/>
  <c r="AW144" i="348"/>
  <c r="AK150" i="347"/>
  <c r="AU147" i="347"/>
  <c r="S295" i="347"/>
  <c r="AU287" i="347"/>
  <c r="AM150" i="350"/>
  <c r="AW147" i="350"/>
  <c r="AU148" i="347"/>
  <c r="AK151" i="347"/>
  <c r="AW145" i="349"/>
  <c r="AM148" i="349"/>
  <c r="AW145" i="348"/>
  <c r="AM148" i="348"/>
  <c r="AU590" i="347" l="1"/>
  <c r="AQ605" i="347"/>
  <c r="AW1147" i="350"/>
  <c r="AQ1174" i="350"/>
  <c r="AW1153" i="350"/>
  <c r="AW1142" i="349"/>
  <c r="AS1157" i="349"/>
  <c r="AS1169" i="349" s="1"/>
  <c r="P319" i="349"/>
  <c r="AW311" i="349"/>
  <c r="AW287" i="350"/>
  <c r="P294" i="350"/>
  <c r="AW286" i="350"/>
  <c r="AQ1175" i="349"/>
  <c r="AW1148" i="349"/>
  <c r="R295" i="348"/>
  <c r="AW287" i="348"/>
  <c r="AM293" i="350"/>
  <c r="AM296" i="350" s="1"/>
  <c r="AW290" i="350"/>
  <c r="AM151" i="348"/>
  <c r="AW151" i="348" s="1"/>
  <c r="AW148" i="348"/>
  <c r="AM151" i="349"/>
  <c r="AW151" i="349" s="1"/>
  <c r="AW148" i="349"/>
  <c r="AK154" i="347"/>
  <c r="AU151" i="347"/>
  <c r="AW150" i="350"/>
  <c r="AM153" i="350"/>
  <c r="AU293" i="347"/>
  <c r="S301" i="347"/>
  <c r="AK153" i="347"/>
  <c r="AU150" i="347"/>
  <c r="AM150" i="348"/>
  <c r="AW150" i="348" s="1"/>
  <c r="AW147" i="348"/>
  <c r="AM150" i="349"/>
  <c r="AW150" i="349" s="1"/>
  <c r="AW147" i="349"/>
  <c r="AQ617" i="347" l="1"/>
  <c r="AU602" i="347"/>
  <c r="AW1154" i="349"/>
  <c r="AW1172" i="349"/>
  <c r="AQ1199" i="349"/>
  <c r="AW293" i="350"/>
  <c r="P300" i="350"/>
  <c r="AW292" i="350"/>
  <c r="AW1171" i="350"/>
  <c r="AQ1198" i="350"/>
  <c r="AW1177" i="350"/>
  <c r="AM299" i="350"/>
  <c r="AM302" i="350" s="1"/>
  <c r="AW296" i="350"/>
  <c r="AW293" i="348"/>
  <c r="R301" i="348"/>
  <c r="P325" i="349"/>
  <c r="AW317" i="349"/>
  <c r="AW1166" i="349"/>
  <c r="AS1181" i="349"/>
  <c r="AS1193" i="349" s="1"/>
  <c r="AM153" i="349"/>
  <c r="AM153" i="348"/>
  <c r="AU153" i="347"/>
  <c r="AK156" i="347"/>
  <c r="AU299" i="347"/>
  <c r="S307" i="347"/>
  <c r="AM156" i="350"/>
  <c r="AW153" i="350"/>
  <c r="AM154" i="349"/>
  <c r="AM154" i="348"/>
  <c r="AK157" i="347"/>
  <c r="AU154" i="347"/>
  <c r="AQ629" i="347" l="1"/>
  <c r="AU614" i="347"/>
  <c r="AS1205" i="349"/>
  <c r="AS1217" i="349" s="1"/>
  <c r="AW1190" i="349"/>
  <c r="P331" i="349"/>
  <c r="AW323" i="349"/>
  <c r="P306" i="350"/>
  <c r="AW298" i="350"/>
  <c r="AW299" i="350"/>
  <c r="AW1178" i="349"/>
  <c r="R307" i="348"/>
  <c r="AW299" i="348"/>
  <c r="AM305" i="350"/>
  <c r="AM308" i="350" s="1"/>
  <c r="AW302" i="350"/>
  <c r="AW1195" i="350"/>
  <c r="AQ1222" i="350"/>
  <c r="AW1201" i="350"/>
  <c r="AW1196" i="349"/>
  <c r="AQ1223" i="349"/>
  <c r="AK160" i="347"/>
  <c r="AU157" i="347"/>
  <c r="AM157" i="349"/>
  <c r="AW154" i="349"/>
  <c r="AM156" i="349"/>
  <c r="AW153" i="349"/>
  <c r="AM157" i="348"/>
  <c r="AW154" i="348"/>
  <c r="AM159" i="350"/>
  <c r="AW156" i="350"/>
  <c r="AK159" i="347"/>
  <c r="AU156" i="347"/>
  <c r="AM156" i="348"/>
  <c r="AW153" i="348"/>
  <c r="AU305" i="347"/>
  <c r="S313" i="347"/>
  <c r="AW1202" i="349" l="1"/>
  <c r="AQ641" i="347"/>
  <c r="AU626" i="347"/>
  <c r="AW1219" i="350"/>
  <c r="AQ1246" i="350"/>
  <c r="AW1225" i="350"/>
  <c r="P312" i="350"/>
  <c r="AW304" i="350"/>
  <c r="AW305" i="350"/>
  <c r="AQ1247" i="349"/>
  <c r="AW1220" i="349"/>
  <c r="AM311" i="350"/>
  <c r="AM314" i="350" s="1"/>
  <c r="AW308" i="350"/>
  <c r="R313" i="348"/>
  <c r="AW305" i="348"/>
  <c r="AW329" i="349"/>
  <c r="P337" i="349"/>
  <c r="AW1214" i="349"/>
  <c r="AS1229" i="349"/>
  <c r="AS1241" i="349" s="1"/>
  <c r="AU311" i="347"/>
  <c r="S319" i="347"/>
  <c r="AM162" i="350"/>
  <c r="AW159" i="350"/>
  <c r="AM159" i="348"/>
  <c r="AW156" i="348"/>
  <c r="AU159" i="347"/>
  <c r="AK162" i="347"/>
  <c r="AM160" i="348"/>
  <c r="AW157" i="348"/>
  <c r="AM159" i="349"/>
  <c r="AW156" i="349"/>
  <c r="AM160" i="349"/>
  <c r="AW157" i="349"/>
  <c r="AU160" i="347"/>
  <c r="AK163" i="347"/>
  <c r="AQ653" i="347" l="1"/>
  <c r="AU638" i="347"/>
  <c r="AW1238" i="349"/>
  <c r="AS1253" i="349"/>
  <c r="AS1265" i="349" s="1"/>
  <c r="P343" i="349"/>
  <c r="AW335" i="349"/>
  <c r="AW311" i="348"/>
  <c r="R319" i="348"/>
  <c r="AM317" i="350"/>
  <c r="AM320" i="350" s="1"/>
  <c r="AW314" i="350"/>
  <c r="AW1226" i="349"/>
  <c r="P318" i="350"/>
  <c r="AW310" i="350"/>
  <c r="AW311" i="350"/>
  <c r="AW1244" i="349"/>
  <c r="AQ1271" i="349"/>
  <c r="AW1243" i="350"/>
  <c r="AQ1270" i="350"/>
  <c r="AW1249" i="350"/>
  <c r="AM163" i="349"/>
  <c r="AW160" i="349"/>
  <c r="AM162" i="349"/>
  <c r="AW159" i="349"/>
  <c r="AM163" i="348"/>
  <c r="AW160" i="348"/>
  <c r="AK165" i="347"/>
  <c r="AU162" i="347"/>
  <c r="AU317" i="347"/>
  <c r="S325" i="347"/>
  <c r="AK166" i="347"/>
  <c r="AU163" i="347"/>
  <c r="AM162" i="348"/>
  <c r="AW159" i="348"/>
  <c r="AM165" i="350"/>
  <c r="AW162" i="350"/>
  <c r="AQ665" i="347" l="1"/>
  <c r="AU650" i="347"/>
  <c r="AW1250" i="349"/>
  <c r="AQ1294" i="350"/>
  <c r="AW1267" i="350"/>
  <c r="AW1273" i="350"/>
  <c r="AQ1295" i="349"/>
  <c r="AW1268" i="349"/>
  <c r="AM323" i="350"/>
  <c r="AM326" i="350" s="1"/>
  <c r="AW320" i="350"/>
  <c r="AS1277" i="349"/>
  <c r="AS1289" i="349" s="1"/>
  <c r="AW1262" i="349"/>
  <c r="P324" i="350"/>
  <c r="AW316" i="350"/>
  <c r="AW317" i="350"/>
  <c r="AW317" i="348"/>
  <c r="R325" i="348"/>
  <c r="P349" i="349"/>
  <c r="AW341" i="349"/>
  <c r="AU166" i="347"/>
  <c r="AK169" i="347"/>
  <c r="S331" i="347"/>
  <c r="AU323" i="347"/>
  <c r="AU165" i="347"/>
  <c r="AK168" i="347"/>
  <c r="AM168" i="350"/>
  <c r="AW165" i="350"/>
  <c r="AM165" i="348"/>
  <c r="AW162" i="348"/>
  <c r="AM166" i="348"/>
  <c r="AW163" i="348"/>
  <c r="AM165" i="349"/>
  <c r="AW162" i="349"/>
  <c r="AM166" i="349"/>
  <c r="AW163" i="349"/>
  <c r="AU662" i="347" l="1"/>
  <c r="AQ677" i="347"/>
  <c r="AW323" i="348"/>
  <c r="R331" i="348"/>
  <c r="P330" i="350"/>
  <c r="AW323" i="350"/>
  <c r="AW322" i="350"/>
  <c r="AW1286" i="349"/>
  <c r="AS1301" i="349"/>
  <c r="AS1313" i="349" s="1"/>
  <c r="AW347" i="349"/>
  <c r="P355" i="349"/>
  <c r="AM329" i="350"/>
  <c r="AM332" i="350" s="1"/>
  <c r="AW326" i="350"/>
  <c r="AW1274" i="349"/>
  <c r="AW1292" i="349"/>
  <c r="AQ1319" i="349"/>
  <c r="AQ1318" i="350"/>
  <c r="AW1291" i="350"/>
  <c r="AW1297" i="350"/>
  <c r="AM169" i="349"/>
  <c r="AW166" i="349"/>
  <c r="AM168" i="349"/>
  <c r="AW165" i="349"/>
  <c r="AM169" i="348"/>
  <c r="AW166" i="348"/>
  <c r="AM168" i="348"/>
  <c r="AW165" i="348"/>
  <c r="AM171" i="350"/>
  <c r="AW168" i="350"/>
  <c r="AK171" i="347"/>
  <c r="AU168" i="347"/>
  <c r="S337" i="347"/>
  <c r="AU329" i="347"/>
  <c r="AK172" i="347"/>
  <c r="AU169" i="347"/>
  <c r="AQ689" i="347" l="1"/>
  <c r="AU674" i="347"/>
  <c r="AW1298" i="349"/>
  <c r="AW1316" i="349"/>
  <c r="AQ1343" i="349"/>
  <c r="AM335" i="350"/>
  <c r="AM338" i="350" s="1"/>
  <c r="AW332" i="350"/>
  <c r="R337" i="348"/>
  <c r="AW329" i="348"/>
  <c r="AW1315" i="350"/>
  <c r="AQ1342" i="350"/>
  <c r="AW1321" i="350"/>
  <c r="P361" i="349"/>
  <c r="AW353" i="349"/>
  <c r="AW1310" i="349"/>
  <c r="AS1325" i="349"/>
  <c r="AS1337" i="349" s="1"/>
  <c r="P336" i="350"/>
  <c r="AW328" i="350"/>
  <c r="AW329" i="350"/>
  <c r="AU172" i="347"/>
  <c r="AK175" i="347"/>
  <c r="AU171" i="347"/>
  <c r="AK174" i="347"/>
  <c r="AM174" i="350"/>
  <c r="AW171" i="350"/>
  <c r="AM171" i="348"/>
  <c r="AW168" i="348"/>
  <c r="S343" i="347"/>
  <c r="AU335" i="347"/>
  <c r="AM172" i="348"/>
  <c r="AW169" i="348"/>
  <c r="AM171" i="349"/>
  <c r="AW168" i="349"/>
  <c r="AM172" i="349"/>
  <c r="AW169" i="349"/>
  <c r="AU686" i="347" l="1"/>
  <c r="AQ701" i="347"/>
  <c r="P342" i="350"/>
  <c r="AW335" i="350"/>
  <c r="AW334" i="350"/>
  <c r="R343" i="348"/>
  <c r="AW335" i="348"/>
  <c r="AW1322" i="349"/>
  <c r="AS1349" i="349"/>
  <c r="AS1361" i="349" s="1"/>
  <c r="AW1334" i="349"/>
  <c r="AW359" i="349"/>
  <c r="P367" i="349"/>
  <c r="AW1339" i="350"/>
  <c r="AQ1366" i="350"/>
  <c r="AW1345" i="350"/>
  <c r="AM341" i="350"/>
  <c r="AM344" i="350" s="1"/>
  <c r="AW338" i="350"/>
  <c r="AQ1367" i="349"/>
  <c r="AW1340" i="349"/>
  <c r="AW1346" i="349"/>
  <c r="AM175" i="349"/>
  <c r="AW172" i="349"/>
  <c r="AM174" i="349"/>
  <c r="AW171" i="349"/>
  <c r="AM175" i="348"/>
  <c r="AW172" i="348"/>
  <c r="AM174" i="348"/>
  <c r="AW171" i="348"/>
  <c r="AM177" i="350"/>
  <c r="AW174" i="350"/>
  <c r="AU341" i="347"/>
  <c r="S349" i="347"/>
  <c r="AK177" i="347"/>
  <c r="AU174" i="347"/>
  <c r="AK178" i="347"/>
  <c r="AU175" i="347"/>
  <c r="AQ713" i="347" l="1"/>
  <c r="AU698" i="347"/>
  <c r="AW1364" i="349"/>
  <c r="AQ1391" i="349"/>
  <c r="AM347" i="350"/>
  <c r="AM350" i="350" s="1"/>
  <c r="AW344" i="350"/>
  <c r="AW1363" i="350"/>
  <c r="AQ1390" i="350"/>
  <c r="AW1369" i="350"/>
  <c r="AW365" i="349"/>
  <c r="P373" i="349"/>
  <c r="AW1358" i="349"/>
  <c r="AS1373" i="349"/>
  <c r="AS1385" i="349" s="1"/>
  <c r="R349" i="348"/>
  <c r="AW341" i="348"/>
  <c r="P348" i="350"/>
  <c r="AW340" i="350"/>
  <c r="AW341" i="350"/>
  <c r="AU347" i="347"/>
  <c r="S355" i="347"/>
  <c r="AU178" i="347"/>
  <c r="AK181" i="347"/>
  <c r="AU177" i="347"/>
  <c r="AK180" i="347"/>
  <c r="AM180" i="350"/>
  <c r="AW177" i="350"/>
  <c r="AM177" i="348"/>
  <c r="AW174" i="348"/>
  <c r="AM178" i="348"/>
  <c r="AW175" i="348"/>
  <c r="AM177" i="349"/>
  <c r="AW174" i="349"/>
  <c r="AM178" i="349"/>
  <c r="AW175" i="349"/>
  <c r="AQ725" i="347" l="1"/>
  <c r="AU710" i="347"/>
  <c r="AW347" i="350"/>
  <c r="AW346" i="350"/>
  <c r="P354" i="350"/>
  <c r="AW347" i="348"/>
  <c r="R355" i="348"/>
  <c r="AQ1414" i="350"/>
  <c r="AW1393" i="350"/>
  <c r="AW1387" i="350"/>
  <c r="AW1370" i="349"/>
  <c r="AS1397" i="349"/>
  <c r="AS1409" i="349" s="1"/>
  <c r="AW1382" i="349"/>
  <c r="P379" i="349"/>
  <c r="AW371" i="349"/>
  <c r="AM353" i="350"/>
  <c r="AM356" i="350" s="1"/>
  <c r="AW350" i="350"/>
  <c r="AW1388" i="349"/>
  <c r="AQ1415" i="349"/>
  <c r="AM181" i="349"/>
  <c r="AW178" i="349"/>
  <c r="AM180" i="349"/>
  <c r="AW177" i="349"/>
  <c r="AM181" i="348"/>
  <c r="AW178" i="348"/>
  <c r="AM180" i="348"/>
  <c r="AW177" i="348"/>
  <c r="AM183" i="350"/>
  <c r="AW180" i="350"/>
  <c r="AU353" i="347"/>
  <c r="S361" i="347"/>
  <c r="AK183" i="347"/>
  <c r="AU180" i="347"/>
  <c r="AK184" i="347"/>
  <c r="AU181" i="347"/>
  <c r="AQ737" i="347" l="1"/>
  <c r="AU722" i="347"/>
  <c r="AW1394" i="349"/>
  <c r="AM359" i="350"/>
  <c r="AM362" i="350" s="1"/>
  <c r="AW356" i="350"/>
  <c r="P385" i="349"/>
  <c r="AW377" i="349"/>
  <c r="AS1421" i="349"/>
  <c r="AS1433" i="349" s="1"/>
  <c r="AW1406" i="349"/>
  <c r="AQ1438" i="350"/>
  <c r="AW1411" i="350"/>
  <c r="AW1417" i="350"/>
  <c r="AW1412" i="349"/>
  <c r="AQ1439" i="349"/>
  <c r="R361" i="348"/>
  <c r="AW353" i="348"/>
  <c r="AW353" i="350"/>
  <c r="P360" i="350"/>
  <c r="AW352" i="350"/>
  <c r="AU359" i="347"/>
  <c r="S367" i="347"/>
  <c r="AU184" i="347"/>
  <c r="AK187" i="347"/>
  <c r="AK186" i="347"/>
  <c r="AU183" i="347"/>
  <c r="AM186" i="350"/>
  <c r="AW183" i="350"/>
  <c r="AM183" i="348"/>
  <c r="AW180" i="348"/>
  <c r="AM184" i="348"/>
  <c r="AW181" i="348"/>
  <c r="AM183" i="349"/>
  <c r="AW180" i="349"/>
  <c r="AM184" i="349"/>
  <c r="AW181" i="349"/>
  <c r="AU734" i="347" l="1"/>
  <c r="AQ749" i="347"/>
  <c r="AW1418" i="349"/>
  <c r="AW359" i="348"/>
  <c r="R367" i="348"/>
  <c r="AQ1463" i="349"/>
  <c r="AW1436" i="349"/>
  <c r="P366" i="350"/>
  <c r="AW358" i="350"/>
  <c r="AW359" i="350"/>
  <c r="AW1435" i="350"/>
  <c r="AQ1462" i="350"/>
  <c r="AW1441" i="350"/>
  <c r="AS1445" i="349"/>
  <c r="AS1457" i="349" s="1"/>
  <c r="AW1430" i="349"/>
  <c r="AW383" i="349"/>
  <c r="P391" i="349"/>
  <c r="AM365" i="350"/>
  <c r="AM368" i="350" s="1"/>
  <c r="AW362" i="350"/>
  <c r="AM187" i="349"/>
  <c r="AW184" i="349"/>
  <c r="AM186" i="349"/>
  <c r="AW183" i="349"/>
  <c r="AM187" i="348"/>
  <c r="AW184" i="348"/>
  <c r="AM186" i="348"/>
  <c r="AW183" i="348"/>
  <c r="AM189" i="350"/>
  <c r="AW186" i="350"/>
  <c r="AK189" i="347"/>
  <c r="AU186" i="347"/>
  <c r="AU365" i="347"/>
  <c r="S373" i="347"/>
  <c r="AK190" i="347"/>
  <c r="AU187" i="347"/>
  <c r="AQ761" i="347" l="1"/>
  <c r="AU746" i="347"/>
  <c r="AW389" i="349"/>
  <c r="P397" i="349"/>
  <c r="AW365" i="350"/>
  <c r="P372" i="350"/>
  <c r="AW364" i="350"/>
  <c r="AW1460" i="349"/>
  <c r="AQ1487" i="349"/>
  <c r="AM371" i="350"/>
  <c r="AM374" i="350" s="1"/>
  <c r="AW368" i="350"/>
  <c r="AS1469" i="349"/>
  <c r="AS1481" i="349" s="1"/>
  <c r="AW1454" i="349"/>
  <c r="AW1459" i="350"/>
  <c r="AQ1486" i="350"/>
  <c r="AW1465" i="350"/>
  <c r="AW1442" i="349"/>
  <c r="AW365" i="348"/>
  <c r="R373" i="348"/>
  <c r="AU190" i="347"/>
  <c r="AK193" i="347"/>
  <c r="S379" i="347"/>
  <c r="AU371" i="347"/>
  <c r="AK192" i="347"/>
  <c r="AU189" i="347"/>
  <c r="AM192" i="350"/>
  <c r="AW189" i="350"/>
  <c r="AM189" i="348"/>
  <c r="AW186" i="348"/>
  <c r="AM190" i="348"/>
  <c r="AW187" i="348"/>
  <c r="AM189" i="349"/>
  <c r="AW186" i="349"/>
  <c r="AM190" i="349"/>
  <c r="AW187" i="349"/>
  <c r="AQ773" i="347" l="1"/>
  <c r="AU758" i="347"/>
  <c r="AW1466" i="349"/>
  <c r="R379" i="348"/>
  <c r="AW371" i="348"/>
  <c r="AW1489" i="350"/>
  <c r="AW1483" i="350"/>
  <c r="AQ1510" i="350"/>
  <c r="P378" i="350"/>
  <c r="AW370" i="350"/>
  <c r="AW371" i="350"/>
  <c r="AW395" i="349"/>
  <c r="P403" i="349"/>
  <c r="AW1478" i="349"/>
  <c r="AS1493" i="349"/>
  <c r="AS1505" i="349" s="1"/>
  <c r="AM377" i="350"/>
  <c r="AM380" i="350" s="1"/>
  <c r="AW374" i="350"/>
  <c r="AQ1511" i="349"/>
  <c r="AW1484" i="349"/>
  <c r="AM193" i="349"/>
  <c r="AW190" i="349"/>
  <c r="AM192" i="349"/>
  <c r="AW189" i="349"/>
  <c r="AM193" i="348"/>
  <c r="AW190" i="348"/>
  <c r="AM192" i="348"/>
  <c r="AW189" i="348"/>
  <c r="AM195" i="350"/>
  <c r="AW192" i="350"/>
  <c r="AK195" i="347"/>
  <c r="AU192" i="347"/>
  <c r="S385" i="347"/>
  <c r="AU377" i="347"/>
  <c r="AK196" i="347"/>
  <c r="AU193" i="347"/>
  <c r="AQ785" i="347" l="1"/>
  <c r="AU770" i="347"/>
  <c r="AW1490" i="349"/>
  <c r="AS1517" i="349"/>
  <c r="AS1529" i="349" s="1"/>
  <c r="AW1502" i="349"/>
  <c r="AW401" i="349"/>
  <c r="P409" i="349"/>
  <c r="AQ1534" i="350"/>
  <c r="AW1513" i="350"/>
  <c r="AW1507" i="350"/>
  <c r="AW1508" i="349"/>
  <c r="AQ1535" i="349"/>
  <c r="AM383" i="350"/>
  <c r="AM386" i="350" s="1"/>
  <c r="AW380" i="350"/>
  <c r="P384" i="350"/>
  <c r="AW376" i="350"/>
  <c r="AW377" i="350"/>
  <c r="R385" i="348"/>
  <c r="AW377" i="348"/>
  <c r="AU196" i="347"/>
  <c r="AK199" i="347"/>
  <c r="AK198" i="347"/>
  <c r="AU195" i="347"/>
  <c r="S391" i="347"/>
  <c r="AU383" i="347"/>
  <c r="AM198" i="350"/>
  <c r="AW195" i="350"/>
  <c r="AM195" i="348"/>
  <c r="AW192" i="348"/>
  <c r="AM196" i="348"/>
  <c r="AW193" i="348"/>
  <c r="AM195" i="349"/>
  <c r="AW192" i="349"/>
  <c r="AM196" i="349"/>
  <c r="AW193" i="349"/>
  <c r="AU782" i="347" l="1"/>
  <c r="AQ797" i="347"/>
  <c r="AW1514" i="349"/>
  <c r="AM389" i="350"/>
  <c r="AM392" i="350" s="1"/>
  <c r="AW386" i="350"/>
  <c r="AQ1559" i="349"/>
  <c r="AW1532" i="349"/>
  <c r="AW1531" i="350"/>
  <c r="AQ1558" i="350"/>
  <c r="AW1537" i="350"/>
  <c r="P415" i="349"/>
  <c r="AW407" i="349"/>
  <c r="AS1541" i="349"/>
  <c r="AS1553" i="349" s="1"/>
  <c r="AW1526" i="349"/>
  <c r="AW383" i="348"/>
  <c r="R391" i="348"/>
  <c r="AW383" i="350"/>
  <c r="P390" i="350"/>
  <c r="AW382" i="350"/>
  <c r="AM199" i="349"/>
  <c r="AW199" i="349" s="1"/>
  <c r="AW196" i="349"/>
  <c r="AM198" i="349"/>
  <c r="AW198" i="349" s="1"/>
  <c r="AW195" i="349"/>
  <c r="AM199" i="348"/>
  <c r="AW196" i="348"/>
  <c r="AM198" i="348"/>
  <c r="AW195" i="348"/>
  <c r="AM201" i="350"/>
  <c r="AW198" i="350"/>
  <c r="AK201" i="347"/>
  <c r="AU198" i="347"/>
  <c r="AU389" i="347"/>
  <c r="S397" i="347"/>
  <c r="AK202" i="347"/>
  <c r="AU199" i="347"/>
  <c r="AQ809" i="347" l="1"/>
  <c r="AU794" i="347"/>
  <c r="P396" i="350"/>
  <c r="AW388" i="350"/>
  <c r="AW389" i="350"/>
  <c r="AW389" i="348"/>
  <c r="R397" i="348"/>
  <c r="AS1565" i="349"/>
  <c r="AS1577" i="349" s="1"/>
  <c r="AW1550" i="349"/>
  <c r="AW413" i="349"/>
  <c r="P421" i="349"/>
  <c r="AW1538" i="349"/>
  <c r="AW1555" i="350"/>
  <c r="AQ1582" i="350"/>
  <c r="AW1561" i="350"/>
  <c r="AQ1583" i="349"/>
  <c r="AW1556" i="349"/>
  <c r="AM395" i="350"/>
  <c r="AM398" i="350" s="1"/>
  <c r="AW392" i="350"/>
  <c r="AU395" i="347"/>
  <c r="S403" i="347"/>
  <c r="AM202" i="349"/>
  <c r="AK205" i="347"/>
  <c r="AU202" i="347"/>
  <c r="AM201" i="349"/>
  <c r="AU201" i="347"/>
  <c r="AK204" i="347"/>
  <c r="AM204" i="350"/>
  <c r="AW201" i="350"/>
  <c r="AM201" i="348"/>
  <c r="AW198" i="348"/>
  <c r="AM202" i="348"/>
  <c r="AW199" i="348"/>
  <c r="AQ821" i="347" l="1"/>
  <c r="AU806" i="347"/>
  <c r="AW1562" i="349"/>
  <c r="AW1585" i="350"/>
  <c r="AW1579" i="350"/>
  <c r="AQ1606" i="350"/>
  <c r="AW419" i="349"/>
  <c r="P427" i="349"/>
  <c r="AM401" i="350"/>
  <c r="AM404" i="350" s="1"/>
  <c r="AW398" i="350"/>
  <c r="AQ1607" i="349"/>
  <c r="AW1580" i="349"/>
  <c r="AW1574" i="349"/>
  <c r="AS1589" i="349"/>
  <c r="AS1601" i="349" s="1"/>
  <c r="AW395" i="348"/>
  <c r="R403" i="348"/>
  <c r="P402" i="350"/>
  <c r="AW394" i="350"/>
  <c r="AW395" i="350"/>
  <c r="AM205" i="348"/>
  <c r="AW202" i="348"/>
  <c r="AM204" i="348"/>
  <c r="AW201" i="348"/>
  <c r="AM207" i="350"/>
  <c r="AW204" i="350"/>
  <c r="AM205" i="349"/>
  <c r="AW202" i="349"/>
  <c r="AK207" i="347"/>
  <c r="AU204" i="347"/>
  <c r="AM204" i="349"/>
  <c r="AW201" i="349"/>
  <c r="AK208" i="347"/>
  <c r="AU205" i="347"/>
  <c r="AU401" i="347"/>
  <c r="S409" i="347"/>
  <c r="AQ833" i="347" l="1"/>
  <c r="AU818" i="347"/>
  <c r="AW401" i="350"/>
  <c r="P408" i="350"/>
  <c r="AW400" i="350"/>
  <c r="AS1613" i="349"/>
  <c r="AS1625" i="349" s="1"/>
  <c r="AW1598" i="349"/>
  <c r="AQ1631" i="349"/>
  <c r="AW1604" i="349"/>
  <c r="AM407" i="350"/>
  <c r="AM410" i="350" s="1"/>
  <c r="AW404" i="350"/>
  <c r="AQ1630" i="350"/>
  <c r="AW1603" i="350"/>
  <c r="AW1609" i="350"/>
  <c r="AW401" i="348"/>
  <c r="R409" i="348"/>
  <c r="AW1586" i="349"/>
  <c r="P433" i="349"/>
  <c r="AW425" i="349"/>
  <c r="AU208" i="347"/>
  <c r="AK211" i="347"/>
  <c r="AU407" i="347"/>
  <c r="S415" i="347"/>
  <c r="AM207" i="349"/>
  <c r="AW204" i="349"/>
  <c r="AU207" i="347"/>
  <c r="AK210" i="347"/>
  <c r="AM208" i="349"/>
  <c r="AW205" i="349"/>
  <c r="AM210" i="350"/>
  <c r="AW207" i="350"/>
  <c r="AM207" i="348"/>
  <c r="AW204" i="348"/>
  <c r="AM208" i="348"/>
  <c r="AW205" i="348"/>
  <c r="AQ845" i="347" l="1"/>
  <c r="AU842" i="347" s="1"/>
  <c r="AU830" i="347"/>
  <c r="AW1610" i="349"/>
  <c r="P439" i="349"/>
  <c r="AW431" i="349"/>
  <c r="R415" i="348"/>
  <c r="AW407" i="348"/>
  <c r="AQ1654" i="350"/>
  <c r="AW1633" i="350"/>
  <c r="AW1627" i="350"/>
  <c r="AM413" i="350"/>
  <c r="AM416" i="350" s="1"/>
  <c r="AW410" i="350"/>
  <c r="AW1622" i="349"/>
  <c r="AS1637" i="349"/>
  <c r="AS1649" i="349" s="1"/>
  <c r="AW407" i="350"/>
  <c r="P414" i="350"/>
  <c r="AW406" i="350"/>
  <c r="AW1628" i="349"/>
  <c r="AQ1655" i="349"/>
  <c r="AK213" i="347"/>
  <c r="AU210" i="347"/>
  <c r="AU413" i="347"/>
  <c r="S421" i="347"/>
  <c r="AK214" i="347"/>
  <c r="AU211" i="347"/>
  <c r="AM211" i="348"/>
  <c r="AW208" i="348"/>
  <c r="AM210" i="348"/>
  <c r="AW207" i="348"/>
  <c r="AM213" i="350"/>
  <c r="AW210" i="350"/>
  <c r="AM211" i="349"/>
  <c r="AW208" i="349"/>
  <c r="AM210" i="349"/>
  <c r="AW207" i="349"/>
  <c r="AW1634" i="349" l="1"/>
  <c r="AQ1679" i="349"/>
  <c r="AW1652" i="349"/>
  <c r="AW413" i="350"/>
  <c r="P420" i="350"/>
  <c r="AW412" i="350"/>
  <c r="AW1646" i="349"/>
  <c r="AS1661" i="349"/>
  <c r="AS1673" i="349" s="1"/>
  <c r="AQ1678" i="350"/>
  <c r="AW1651" i="350"/>
  <c r="AW1657" i="350"/>
  <c r="AW413" i="348"/>
  <c r="R421" i="348"/>
  <c r="AW437" i="349"/>
  <c r="P445" i="349"/>
  <c r="AM419" i="350"/>
  <c r="AM422" i="350" s="1"/>
  <c r="AW416" i="350"/>
  <c r="AM213" i="349"/>
  <c r="AW210" i="349"/>
  <c r="AM214" i="349"/>
  <c r="AW211" i="349"/>
  <c r="AM216" i="350"/>
  <c r="AW213" i="350"/>
  <c r="AM213" i="348"/>
  <c r="AW210" i="348"/>
  <c r="AM214" i="348"/>
  <c r="AW211" i="348"/>
  <c r="AU214" i="347"/>
  <c r="AK217" i="347"/>
  <c r="S427" i="347"/>
  <c r="AU419" i="347"/>
  <c r="AU213" i="347"/>
  <c r="AK216" i="347"/>
  <c r="AM425" i="350" l="1"/>
  <c r="AM428" i="350" s="1"/>
  <c r="AW422" i="350"/>
  <c r="AW1670" i="349"/>
  <c r="AS1685" i="349"/>
  <c r="AW1682" i="349" s="1"/>
  <c r="P451" i="349"/>
  <c r="AW443" i="349"/>
  <c r="AW419" i="348"/>
  <c r="R427" i="348"/>
  <c r="AW1675" i="350"/>
  <c r="AW1681" i="350"/>
  <c r="P426" i="350"/>
  <c r="AW419" i="350"/>
  <c r="AW418" i="350"/>
  <c r="AW1658" i="349"/>
  <c r="AW1676" i="349"/>
  <c r="AK219" i="347"/>
  <c r="AU216" i="347"/>
  <c r="AK220" i="347"/>
  <c r="AU217" i="347"/>
  <c r="S433" i="347"/>
  <c r="AU425" i="347"/>
  <c r="AM217" i="348"/>
  <c r="AW214" i="348"/>
  <c r="AM216" i="348"/>
  <c r="AW213" i="348"/>
  <c r="AM219" i="350"/>
  <c r="AW216" i="350"/>
  <c r="AM217" i="349"/>
  <c r="AW214" i="349"/>
  <c r="AM216" i="349"/>
  <c r="AW213" i="349"/>
  <c r="AW424" i="350" l="1"/>
  <c r="P432" i="350"/>
  <c r="AW425" i="350"/>
  <c r="P457" i="349"/>
  <c r="AW449" i="349"/>
  <c r="R433" i="348"/>
  <c r="AW425" i="348"/>
  <c r="AM431" i="350"/>
  <c r="AM434" i="350" s="1"/>
  <c r="AW428" i="350"/>
  <c r="S439" i="347"/>
  <c r="AU431" i="347"/>
  <c r="AM219" i="349"/>
  <c r="AW216" i="349"/>
  <c r="AM220" i="349"/>
  <c r="AW217" i="349"/>
  <c r="AM222" i="350"/>
  <c r="AW219" i="350"/>
  <c r="AM219" i="348"/>
  <c r="AW216" i="348"/>
  <c r="AM220" i="348"/>
  <c r="AW217" i="348"/>
  <c r="AU220" i="347"/>
  <c r="AK223" i="347"/>
  <c r="AU219" i="347"/>
  <c r="AK222" i="347"/>
  <c r="AW431" i="350" l="1"/>
  <c r="P438" i="350"/>
  <c r="AW430" i="350"/>
  <c r="AM437" i="350"/>
  <c r="AM440" i="350" s="1"/>
  <c r="AW434" i="350"/>
  <c r="R439" i="348"/>
  <c r="AW431" i="348"/>
  <c r="P463" i="349"/>
  <c r="AW455" i="349"/>
  <c r="AM223" i="348"/>
  <c r="AW223" i="348" s="1"/>
  <c r="AW220" i="348"/>
  <c r="AM222" i="348"/>
  <c r="AW222" i="348" s="1"/>
  <c r="AW219" i="348"/>
  <c r="AM225" i="350"/>
  <c r="AW222" i="350"/>
  <c r="AM223" i="349"/>
  <c r="AW220" i="349"/>
  <c r="AM222" i="349"/>
  <c r="AW219" i="349"/>
  <c r="AU437" i="347"/>
  <c r="S445" i="347"/>
  <c r="AK225" i="347"/>
  <c r="AU222" i="347"/>
  <c r="AK226" i="347"/>
  <c r="AU223" i="347"/>
  <c r="P469" i="349" l="1"/>
  <c r="AW461" i="349"/>
  <c r="AW437" i="348"/>
  <c r="R445" i="348"/>
  <c r="AM443" i="350"/>
  <c r="AM446" i="350" s="1"/>
  <c r="AW440" i="350"/>
  <c r="AW436" i="350"/>
  <c r="P444" i="350"/>
  <c r="AW437" i="350"/>
  <c r="AM226" i="348"/>
  <c r="AU226" i="347"/>
  <c r="AK229" i="347"/>
  <c r="AM225" i="348"/>
  <c r="AU225" i="347"/>
  <c r="AK228" i="347"/>
  <c r="AU443" i="347"/>
  <c r="S451" i="347"/>
  <c r="AM225" i="349"/>
  <c r="AW222" i="349"/>
  <c r="AM226" i="349"/>
  <c r="AW223" i="349"/>
  <c r="AM228" i="350"/>
  <c r="AW225" i="350"/>
  <c r="P450" i="350" l="1"/>
  <c r="AW443" i="350"/>
  <c r="AW442" i="350"/>
  <c r="AW443" i="348"/>
  <c r="R451" i="348"/>
  <c r="AM449" i="350"/>
  <c r="AM452" i="350" s="1"/>
  <c r="AW446" i="350"/>
  <c r="AW467" i="349"/>
  <c r="P475" i="349"/>
  <c r="AU449" i="347"/>
  <c r="S457" i="347"/>
  <c r="AK231" i="347"/>
  <c r="AU228" i="347"/>
  <c r="AM228" i="348"/>
  <c r="AW225" i="348"/>
  <c r="AM231" i="350"/>
  <c r="AW228" i="350"/>
  <c r="AM229" i="349"/>
  <c r="AW226" i="349"/>
  <c r="AM228" i="349"/>
  <c r="AW225" i="349"/>
  <c r="AK232" i="347"/>
  <c r="AU229" i="347"/>
  <c r="AM229" i="348"/>
  <c r="AW226" i="348"/>
  <c r="AW473" i="349" l="1"/>
  <c r="P481" i="349"/>
  <c r="AW449" i="348"/>
  <c r="R457" i="348"/>
  <c r="AW449" i="350"/>
  <c r="AW448" i="350"/>
  <c r="P456" i="350"/>
  <c r="AM455" i="350"/>
  <c r="AM458" i="350" s="1"/>
  <c r="AW452" i="350"/>
  <c r="AM232" i="348"/>
  <c r="AW229" i="348"/>
  <c r="AU232" i="347"/>
  <c r="AK235" i="347"/>
  <c r="AU455" i="347"/>
  <c r="S463" i="347"/>
  <c r="AM231" i="349"/>
  <c r="AW228" i="349"/>
  <c r="AM232" i="349"/>
  <c r="AW229" i="349"/>
  <c r="AM234" i="350"/>
  <c r="AW231" i="350"/>
  <c r="AM231" i="348"/>
  <c r="AW228" i="348"/>
  <c r="AK234" i="347"/>
  <c r="AU231" i="347"/>
  <c r="AW455" i="348" l="1"/>
  <c r="R463" i="348"/>
  <c r="AW479" i="349"/>
  <c r="P487" i="349"/>
  <c r="AM461" i="350"/>
  <c r="AM464" i="350" s="1"/>
  <c r="AW458" i="350"/>
  <c r="AW455" i="350"/>
  <c r="AW454" i="350"/>
  <c r="P462" i="350"/>
  <c r="AK237" i="347"/>
  <c r="AU234" i="347"/>
  <c r="AM234" i="348"/>
  <c r="AW231" i="348"/>
  <c r="AM237" i="350"/>
  <c r="AW234" i="350"/>
  <c r="AM235" i="349"/>
  <c r="AW232" i="349"/>
  <c r="AM234" i="349"/>
  <c r="AW231" i="349"/>
  <c r="AK238" i="347"/>
  <c r="AU235" i="347"/>
  <c r="AU461" i="347"/>
  <c r="S469" i="347"/>
  <c r="AM235" i="348"/>
  <c r="AW232" i="348"/>
  <c r="P468" i="350" l="1"/>
  <c r="AW461" i="350"/>
  <c r="AW460" i="350"/>
  <c r="AM467" i="350"/>
  <c r="AM470" i="350" s="1"/>
  <c r="AW464" i="350"/>
  <c r="P493" i="349"/>
  <c r="AW485" i="349"/>
  <c r="AW461" i="348"/>
  <c r="R469" i="348"/>
  <c r="AM238" i="348"/>
  <c r="AW235" i="348"/>
  <c r="S475" i="347"/>
  <c r="AU467" i="347"/>
  <c r="AU238" i="347"/>
  <c r="AK241" i="347"/>
  <c r="AM237" i="349"/>
  <c r="AW234" i="349"/>
  <c r="AM238" i="349"/>
  <c r="AW235" i="349"/>
  <c r="AM240" i="350"/>
  <c r="AW237" i="350"/>
  <c r="AM237" i="348"/>
  <c r="AW234" i="348"/>
  <c r="AK240" i="347"/>
  <c r="AU237" i="347"/>
  <c r="R475" i="348" l="1"/>
  <c r="AW467" i="348"/>
  <c r="P499" i="349"/>
  <c r="AW491" i="349"/>
  <c r="AM473" i="350"/>
  <c r="AM476" i="350" s="1"/>
  <c r="AW470" i="350"/>
  <c r="AW466" i="350"/>
  <c r="AW467" i="350"/>
  <c r="P474" i="350"/>
  <c r="AK243" i="347"/>
  <c r="AU240" i="347"/>
  <c r="AM240" i="348"/>
  <c r="AW237" i="348"/>
  <c r="AM243" i="350"/>
  <c r="AW240" i="350"/>
  <c r="AM241" i="349"/>
  <c r="AW238" i="349"/>
  <c r="AM240" i="349"/>
  <c r="AW237" i="349"/>
  <c r="AM241" i="348"/>
  <c r="AW238" i="348"/>
  <c r="AK244" i="347"/>
  <c r="AU241" i="347"/>
  <c r="S481" i="347"/>
  <c r="AU473" i="347"/>
  <c r="AW472" i="350" l="1"/>
  <c r="P480" i="350"/>
  <c r="AW473" i="350"/>
  <c r="AW497" i="349"/>
  <c r="P505" i="349"/>
  <c r="AM479" i="350"/>
  <c r="AM482" i="350" s="1"/>
  <c r="AW476" i="350"/>
  <c r="R481" i="348"/>
  <c r="AW473" i="348"/>
  <c r="S487" i="347"/>
  <c r="AU479" i="347"/>
  <c r="AU244" i="347"/>
  <c r="AK247" i="347"/>
  <c r="AM244" i="348"/>
  <c r="AW241" i="348"/>
  <c r="AM243" i="349"/>
  <c r="AW240" i="349"/>
  <c r="AM244" i="349"/>
  <c r="AW241" i="349"/>
  <c r="AM246" i="350"/>
  <c r="AW243" i="350"/>
  <c r="AM243" i="348"/>
  <c r="AW240" i="348"/>
  <c r="AK246" i="347"/>
  <c r="AU243" i="347"/>
  <c r="AM485" i="350" l="1"/>
  <c r="AM488" i="350" s="1"/>
  <c r="AW482" i="350"/>
  <c r="P511" i="349"/>
  <c r="AW503" i="349"/>
  <c r="P486" i="350"/>
  <c r="AW479" i="350"/>
  <c r="AW478" i="350"/>
  <c r="R487" i="348"/>
  <c r="AW479" i="348"/>
  <c r="AK249" i="347"/>
  <c r="AU246" i="347"/>
  <c r="AM246" i="348"/>
  <c r="AW243" i="348"/>
  <c r="AM249" i="350"/>
  <c r="AW246" i="350"/>
  <c r="AM247" i="349"/>
  <c r="AW247" i="349" s="1"/>
  <c r="AW244" i="349"/>
  <c r="AM246" i="349"/>
  <c r="AW246" i="349" s="1"/>
  <c r="AW243" i="349"/>
  <c r="AM247" i="348"/>
  <c r="AW244" i="348"/>
  <c r="AU485" i="347"/>
  <c r="S493" i="347"/>
  <c r="AK250" i="347"/>
  <c r="AU247" i="347"/>
  <c r="P492" i="350" l="1"/>
  <c r="AW485" i="350"/>
  <c r="AW484" i="350"/>
  <c r="AW485" i="348"/>
  <c r="R493" i="348"/>
  <c r="AW509" i="349"/>
  <c r="P517" i="349"/>
  <c r="AM491" i="350"/>
  <c r="AM494" i="350" s="1"/>
  <c r="AW488" i="350"/>
  <c r="AM250" i="349"/>
  <c r="AK253" i="347"/>
  <c r="AU250" i="347"/>
  <c r="AU491" i="347"/>
  <c r="S499" i="347"/>
  <c r="AM250" i="348"/>
  <c r="AW247" i="348"/>
  <c r="AM252" i="350"/>
  <c r="AW249" i="350"/>
  <c r="AM249" i="348"/>
  <c r="AW246" i="348"/>
  <c r="AM249" i="349"/>
  <c r="AU249" i="347"/>
  <c r="AK252" i="347"/>
  <c r="AW515" i="349" l="1"/>
  <c r="P523" i="349"/>
  <c r="AW490" i="350"/>
  <c r="P498" i="350"/>
  <c r="AW491" i="350"/>
  <c r="AM497" i="350"/>
  <c r="AM500" i="350" s="1"/>
  <c r="AW494" i="350"/>
  <c r="AW491" i="348"/>
  <c r="R499" i="348"/>
  <c r="AK255" i="347"/>
  <c r="AU252" i="347"/>
  <c r="AM252" i="349"/>
  <c r="AW249" i="349"/>
  <c r="AM252" i="348"/>
  <c r="AW249" i="348"/>
  <c r="AM255" i="350"/>
  <c r="AW252" i="350"/>
  <c r="AM253" i="348"/>
  <c r="AW250" i="348"/>
  <c r="AK256" i="347"/>
  <c r="AU253" i="347"/>
  <c r="AU497" i="347"/>
  <c r="S505" i="347"/>
  <c r="AM253" i="349"/>
  <c r="AW250" i="349"/>
  <c r="AW521" i="349" l="1"/>
  <c r="P529" i="349"/>
  <c r="R505" i="348"/>
  <c r="AW497" i="348"/>
  <c r="AM503" i="350"/>
  <c r="AM506" i="350" s="1"/>
  <c r="AW500" i="350"/>
  <c r="AW496" i="350"/>
  <c r="P504" i="350"/>
  <c r="AW497" i="350"/>
  <c r="AM256" i="349"/>
  <c r="AW253" i="349"/>
  <c r="AU503" i="347"/>
  <c r="S511" i="347"/>
  <c r="AU256" i="347"/>
  <c r="AK259" i="347"/>
  <c r="AM256" i="348"/>
  <c r="AW253" i="348"/>
  <c r="AM258" i="350"/>
  <c r="AW255" i="350"/>
  <c r="AM255" i="348"/>
  <c r="AW252" i="348"/>
  <c r="AM255" i="349"/>
  <c r="AW252" i="349"/>
  <c r="AU255" i="347"/>
  <c r="AK258" i="347"/>
  <c r="AW502" i="350" l="1"/>
  <c r="P510" i="350"/>
  <c r="AW503" i="350"/>
  <c r="AM509" i="350"/>
  <c r="AM512" i="350" s="1"/>
  <c r="AW506" i="350"/>
  <c r="AW503" i="348"/>
  <c r="R511" i="348"/>
  <c r="AW527" i="349"/>
  <c r="P535" i="349"/>
  <c r="AK261" i="347"/>
  <c r="AU258" i="347"/>
  <c r="AK262" i="347"/>
  <c r="AU259" i="347"/>
  <c r="AU509" i="347"/>
  <c r="S517" i="347"/>
  <c r="AM258" i="349"/>
  <c r="AW255" i="349"/>
  <c r="AM258" i="348"/>
  <c r="AW255" i="348"/>
  <c r="AM261" i="350"/>
  <c r="AW258" i="350"/>
  <c r="AM259" i="348"/>
  <c r="AW256" i="348"/>
  <c r="AM259" i="349"/>
  <c r="AW256" i="349"/>
  <c r="P541" i="349" l="1"/>
  <c r="AW533" i="349"/>
  <c r="R517" i="348"/>
  <c r="AW509" i="348"/>
  <c r="AM515" i="350"/>
  <c r="AM518" i="350" s="1"/>
  <c r="AW512" i="350"/>
  <c r="AW508" i="350"/>
  <c r="P516" i="350"/>
  <c r="AW509" i="350"/>
  <c r="AM262" i="349"/>
  <c r="AW259" i="349"/>
  <c r="AM262" i="348"/>
  <c r="AW259" i="348"/>
  <c r="AM264" i="350"/>
  <c r="AW261" i="350"/>
  <c r="AM261" i="348"/>
  <c r="AW258" i="348"/>
  <c r="AM261" i="349"/>
  <c r="AW258" i="349"/>
  <c r="S523" i="347"/>
  <c r="AU515" i="347"/>
  <c r="AU262" i="347"/>
  <c r="AK265" i="347"/>
  <c r="AU261" i="347"/>
  <c r="AK264" i="347"/>
  <c r="AW515" i="350" l="1"/>
  <c r="AW514" i="350"/>
  <c r="P522" i="350"/>
  <c r="AM521" i="350"/>
  <c r="AM524" i="350" s="1"/>
  <c r="AW518" i="350"/>
  <c r="R523" i="348"/>
  <c r="AW515" i="348"/>
  <c r="AW539" i="349"/>
  <c r="P547" i="349"/>
  <c r="S529" i="347"/>
  <c r="AU521" i="347"/>
  <c r="AK267" i="347"/>
  <c r="AU264" i="347"/>
  <c r="AK268" i="347"/>
  <c r="AU265" i="347"/>
  <c r="AM264" i="349"/>
  <c r="AW261" i="349"/>
  <c r="AM264" i="348"/>
  <c r="AW261" i="348"/>
  <c r="AM267" i="350"/>
  <c r="AW264" i="350"/>
  <c r="AM265" i="348"/>
  <c r="AW262" i="348"/>
  <c r="AM265" i="349"/>
  <c r="AW262" i="349"/>
  <c r="P553" i="349" l="1"/>
  <c r="AW545" i="349"/>
  <c r="AW521" i="350"/>
  <c r="P528" i="350"/>
  <c r="AW520" i="350"/>
  <c r="R529" i="348"/>
  <c r="AW521" i="348"/>
  <c r="AM527" i="350"/>
  <c r="AM530" i="350" s="1"/>
  <c r="AW524" i="350"/>
  <c r="AM268" i="349"/>
  <c r="AW265" i="349"/>
  <c r="AM268" i="348"/>
  <c r="AW265" i="348"/>
  <c r="AM270" i="350"/>
  <c r="AW267" i="350"/>
  <c r="AM267" i="348"/>
  <c r="AW264" i="348"/>
  <c r="AM267" i="349"/>
  <c r="AW264" i="349"/>
  <c r="AU268" i="347"/>
  <c r="AK271" i="347"/>
  <c r="AU267" i="347"/>
  <c r="AK270" i="347"/>
  <c r="S535" i="347"/>
  <c r="AU527" i="347"/>
  <c r="AM533" i="350" l="1"/>
  <c r="AM536" i="350" s="1"/>
  <c r="AW530" i="350"/>
  <c r="R535" i="348"/>
  <c r="AW527" i="348"/>
  <c r="P534" i="350"/>
  <c r="AW527" i="350"/>
  <c r="AW526" i="350"/>
  <c r="P559" i="349"/>
  <c r="AW551" i="349"/>
  <c r="AU533" i="347"/>
  <c r="S541" i="347"/>
  <c r="AK273" i="347"/>
  <c r="AU270" i="347"/>
  <c r="AK274" i="347"/>
  <c r="AU271" i="347"/>
  <c r="AM270" i="349"/>
  <c r="AW267" i="349"/>
  <c r="AM270" i="348"/>
  <c r="AW267" i="348"/>
  <c r="AM273" i="350"/>
  <c r="AW270" i="350"/>
  <c r="AM271" i="348"/>
  <c r="AW268" i="348"/>
  <c r="AM271" i="349"/>
  <c r="AW268" i="349"/>
  <c r="P565" i="349" l="1"/>
  <c r="AW557" i="349"/>
  <c r="P540" i="350"/>
  <c r="AW532" i="350"/>
  <c r="AW533" i="350"/>
  <c r="AW533" i="348"/>
  <c r="R541" i="348"/>
  <c r="AM539" i="350"/>
  <c r="AM542" i="350" s="1"/>
  <c r="AW536" i="350"/>
  <c r="AU539" i="347"/>
  <c r="S547" i="347"/>
  <c r="AM274" i="349"/>
  <c r="AW271" i="349"/>
  <c r="AM274" i="348"/>
  <c r="AW271" i="348"/>
  <c r="AM276" i="350"/>
  <c r="AW273" i="350"/>
  <c r="AM273" i="348"/>
  <c r="AW270" i="348"/>
  <c r="AM273" i="349"/>
  <c r="AW270" i="349"/>
  <c r="AU274" i="347"/>
  <c r="AK277" i="347"/>
  <c r="AU273" i="347"/>
  <c r="AK276" i="347"/>
  <c r="AM545" i="350" l="1"/>
  <c r="AM548" i="350" s="1"/>
  <c r="AW542" i="350"/>
  <c r="P571" i="349"/>
  <c r="AW563" i="349"/>
  <c r="R547" i="348"/>
  <c r="AW539" i="348"/>
  <c r="P546" i="350"/>
  <c r="AW538" i="350"/>
  <c r="AW539" i="350"/>
  <c r="AK280" i="347"/>
  <c r="AU277" i="347"/>
  <c r="AU545" i="347"/>
  <c r="S553" i="347"/>
  <c r="AK279" i="347"/>
  <c r="AU276" i="347"/>
  <c r="AM276" i="349"/>
  <c r="AW273" i="349"/>
  <c r="AM276" i="348"/>
  <c r="AW273" i="348"/>
  <c r="AM279" i="350"/>
  <c r="AW276" i="350"/>
  <c r="AM277" i="348"/>
  <c r="AW274" i="348"/>
  <c r="AM277" i="349"/>
  <c r="AW274" i="349"/>
  <c r="P552" i="350" l="1"/>
  <c r="AW545" i="350"/>
  <c r="AW544" i="350"/>
  <c r="AW545" i="348"/>
  <c r="R553" i="348"/>
  <c r="AM551" i="350"/>
  <c r="AM554" i="350" s="1"/>
  <c r="AW548" i="350"/>
  <c r="P577" i="349"/>
  <c r="AW569" i="349"/>
  <c r="AU551" i="347"/>
  <c r="S559" i="347"/>
  <c r="AM280" i="349"/>
  <c r="AW277" i="349"/>
  <c r="AM280" i="348"/>
  <c r="AW277" i="348"/>
  <c r="AM282" i="350"/>
  <c r="AW279" i="350"/>
  <c r="AM279" i="348"/>
  <c r="AW276" i="348"/>
  <c r="AM279" i="349"/>
  <c r="AW276" i="349"/>
  <c r="AK282" i="347"/>
  <c r="AU279" i="347"/>
  <c r="AU280" i="347"/>
  <c r="AK283" i="347"/>
  <c r="AW575" i="349" l="1"/>
  <c r="P583" i="349"/>
  <c r="AM557" i="350"/>
  <c r="AM560" i="350" s="1"/>
  <c r="AW554" i="350"/>
  <c r="AW551" i="348"/>
  <c r="R559" i="348"/>
  <c r="AW550" i="350"/>
  <c r="P558" i="350"/>
  <c r="AW551" i="350"/>
  <c r="AK286" i="347"/>
  <c r="AU283" i="347"/>
  <c r="AU557" i="347"/>
  <c r="S565" i="347"/>
  <c r="AK285" i="347"/>
  <c r="AU282" i="347"/>
  <c r="AM282" i="349"/>
  <c r="AW279" i="349"/>
  <c r="AM282" i="348"/>
  <c r="AW279" i="348"/>
  <c r="AM285" i="350"/>
  <c r="AW282" i="350"/>
  <c r="AM283" i="348"/>
  <c r="AW280" i="348"/>
  <c r="AM283" i="349"/>
  <c r="AW280" i="349"/>
  <c r="AW581" i="349" l="1"/>
  <c r="P589" i="349"/>
  <c r="P564" i="350"/>
  <c r="AW557" i="350"/>
  <c r="AW556" i="350"/>
  <c r="AW557" i="348"/>
  <c r="R565" i="348"/>
  <c r="AM563" i="350"/>
  <c r="AM566" i="350" s="1"/>
  <c r="AW560" i="350"/>
  <c r="AM286" i="349"/>
  <c r="AW283" i="349"/>
  <c r="AM286" i="348"/>
  <c r="AW283" i="348"/>
  <c r="AM288" i="350"/>
  <c r="AW285" i="350"/>
  <c r="AM285" i="348"/>
  <c r="AW282" i="348"/>
  <c r="AM285" i="349"/>
  <c r="AW282" i="349"/>
  <c r="AK288" i="347"/>
  <c r="AU285" i="347"/>
  <c r="S571" i="347"/>
  <c r="AU563" i="347"/>
  <c r="AU286" i="347"/>
  <c r="AK289" i="347"/>
  <c r="AM569" i="350" l="1"/>
  <c r="AM572" i="350" s="1"/>
  <c r="AW566" i="350"/>
  <c r="AW563" i="348"/>
  <c r="R571" i="348"/>
  <c r="AW562" i="350"/>
  <c r="AW563" i="350"/>
  <c r="P570" i="350"/>
  <c r="AW587" i="349"/>
  <c r="P595" i="349"/>
  <c r="AK292" i="347"/>
  <c r="AU289" i="347"/>
  <c r="S577" i="347"/>
  <c r="AU569" i="347"/>
  <c r="AK291" i="347"/>
  <c r="AU288" i="347"/>
  <c r="AM288" i="349"/>
  <c r="AW285" i="349"/>
  <c r="AM288" i="348"/>
  <c r="AW285" i="348"/>
  <c r="AM291" i="350"/>
  <c r="AW288" i="350"/>
  <c r="AM289" i="348"/>
  <c r="AW286" i="348"/>
  <c r="AM289" i="349"/>
  <c r="AW286" i="349"/>
  <c r="P576" i="350" l="1"/>
  <c r="AW569" i="350"/>
  <c r="AW568" i="350"/>
  <c r="AM575" i="350"/>
  <c r="AM578" i="350" s="1"/>
  <c r="AW572" i="350"/>
  <c r="AW593" i="349"/>
  <c r="P601" i="349"/>
  <c r="AW569" i="348"/>
  <c r="R577" i="348"/>
  <c r="S583" i="347"/>
  <c r="AU575" i="347"/>
  <c r="AM292" i="349"/>
  <c r="AW289" i="349"/>
  <c r="AM292" i="348"/>
  <c r="AW289" i="348"/>
  <c r="AM294" i="350"/>
  <c r="AW291" i="350"/>
  <c r="AM291" i="348"/>
  <c r="AW288" i="348"/>
  <c r="AM291" i="349"/>
  <c r="AW288" i="349"/>
  <c r="AK294" i="347"/>
  <c r="AU291" i="347"/>
  <c r="AU292" i="347"/>
  <c r="AK295" i="347"/>
  <c r="P582" i="350" l="1"/>
  <c r="AW575" i="350"/>
  <c r="AW574" i="350"/>
  <c r="R583" i="348"/>
  <c r="AW575" i="348"/>
  <c r="P607" i="349"/>
  <c r="AW599" i="349"/>
  <c r="AM581" i="350"/>
  <c r="AM584" i="350" s="1"/>
  <c r="AW578" i="350"/>
  <c r="AU581" i="347"/>
  <c r="S589" i="347"/>
  <c r="AK298" i="347"/>
  <c r="AU295" i="347"/>
  <c r="AK297" i="347"/>
  <c r="AU294" i="347"/>
  <c r="AM294" i="349"/>
  <c r="AW294" i="349" s="1"/>
  <c r="AW291" i="349"/>
  <c r="AM294" i="348"/>
  <c r="AW294" i="348" s="1"/>
  <c r="AW291" i="348"/>
  <c r="AM297" i="350"/>
  <c r="AW294" i="350"/>
  <c r="AM295" i="348"/>
  <c r="AW295" i="348" s="1"/>
  <c r="AW292" i="348"/>
  <c r="AM295" i="349"/>
  <c r="AW295" i="349" s="1"/>
  <c r="AW292" i="349"/>
  <c r="AM587" i="350" l="1"/>
  <c r="AM590" i="350" s="1"/>
  <c r="AW584" i="350"/>
  <c r="P613" i="349"/>
  <c r="AW605" i="349"/>
  <c r="R589" i="348"/>
  <c r="AW581" i="348"/>
  <c r="AW580" i="350"/>
  <c r="P588" i="350"/>
  <c r="AW581" i="350"/>
  <c r="AM300" i="350"/>
  <c r="AW297" i="350"/>
  <c r="AM297" i="349"/>
  <c r="AM297" i="348"/>
  <c r="AU297" i="347"/>
  <c r="AK300" i="347"/>
  <c r="AM298" i="349"/>
  <c r="AK301" i="347"/>
  <c r="AM298" i="348"/>
  <c r="AU298" i="347"/>
  <c r="AU587" i="347"/>
  <c r="S595" i="347"/>
  <c r="AW587" i="350" l="1"/>
  <c r="AW586" i="350"/>
  <c r="P594" i="350"/>
  <c r="R595" i="348"/>
  <c r="AW587" i="348"/>
  <c r="AW611" i="349"/>
  <c r="P619" i="349"/>
  <c r="AM593" i="350"/>
  <c r="AM596" i="350" s="1"/>
  <c r="AW590" i="350"/>
  <c r="AU593" i="347"/>
  <c r="S601" i="347"/>
  <c r="AK304" i="347"/>
  <c r="AU301" i="347"/>
  <c r="AK303" i="347"/>
  <c r="AU300" i="347"/>
  <c r="AM300" i="348"/>
  <c r="AW297" i="348"/>
  <c r="AM301" i="348"/>
  <c r="AW298" i="348"/>
  <c r="AM301" i="349"/>
  <c r="AW298" i="349"/>
  <c r="AM300" i="349"/>
  <c r="AW297" i="349"/>
  <c r="AM303" i="350"/>
  <c r="AW300" i="350"/>
  <c r="AM599" i="350" l="1"/>
  <c r="AM602" i="350" s="1"/>
  <c r="AW596" i="350"/>
  <c r="R601" i="348"/>
  <c r="AW593" i="348"/>
  <c r="AW592" i="350"/>
  <c r="P600" i="350"/>
  <c r="AW593" i="350"/>
  <c r="AW617" i="349"/>
  <c r="P625" i="349"/>
  <c r="AM306" i="350"/>
  <c r="AW303" i="350"/>
  <c r="AM303" i="349"/>
  <c r="AW300" i="349"/>
  <c r="AM304" i="349"/>
  <c r="AW301" i="349"/>
  <c r="AM304" i="348"/>
  <c r="AW301" i="348"/>
  <c r="AU599" i="347"/>
  <c r="S607" i="347"/>
  <c r="AM303" i="348"/>
  <c r="AW300" i="348"/>
  <c r="AU303" i="347"/>
  <c r="AK306" i="347"/>
  <c r="AU304" i="347"/>
  <c r="AK307" i="347"/>
  <c r="P631" i="349" l="1"/>
  <c r="AW623" i="349"/>
  <c r="AW598" i="350"/>
  <c r="P606" i="350"/>
  <c r="AW599" i="350"/>
  <c r="AW599" i="348"/>
  <c r="R607" i="348"/>
  <c r="AM605" i="350"/>
  <c r="AM608" i="350" s="1"/>
  <c r="AW602" i="350"/>
  <c r="AU605" i="347"/>
  <c r="S613" i="347"/>
  <c r="AM306" i="348"/>
  <c r="AW303" i="348"/>
  <c r="AK310" i="347"/>
  <c r="AU307" i="347"/>
  <c r="AK309" i="347"/>
  <c r="AU306" i="347"/>
  <c r="AM307" i="348"/>
  <c r="AW304" i="348"/>
  <c r="AM307" i="349"/>
  <c r="AW304" i="349"/>
  <c r="AM306" i="349"/>
  <c r="AW303" i="349"/>
  <c r="AM309" i="350"/>
  <c r="AW306" i="350"/>
  <c r="AW605" i="348" l="1"/>
  <c r="R613" i="348"/>
  <c r="AW605" i="350"/>
  <c r="AW604" i="350"/>
  <c r="P612" i="350"/>
  <c r="AW629" i="349"/>
  <c r="P637" i="349"/>
  <c r="AM623" i="350"/>
  <c r="AM626" i="350" s="1"/>
  <c r="AM611" i="350"/>
  <c r="AM614" i="350" s="1"/>
  <c r="AW608" i="350"/>
  <c r="AM312" i="350"/>
  <c r="AW309" i="350"/>
  <c r="AM309" i="349"/>
  <c r="AW306" i="349"/>
  <c r="AM310" i="349"/>
  <c r="AW307" i="349"/>
  <c r="AM310" i="348"/>
  <c r="AW307" i="348"/>
  <c r="AU309" i="347"/>
  <c r="AK312" i="347"/>
  <c r="AU310" i="347"/>
  <c r="AK313" i="347"/>
  <c r="AM309" i="348"/>
  <c r="AW306" i="348"/>
  <c r="S619" i="347"/>
  <c r="AU611" i="347"/>
  <c r="AM617" i="350" l="1"/>
  <c r="AM620" i="350" s="1"/>
  <c r="AW620" i="350" s="1"/>
  <c r="AW614" i="350"/>
  <c r="AW611" i="350"/>
  <c r="AW610" i="350"/>
  <c r="P618" i="350"/>
  <c r="R619" i="348"/>
  <c r="AW611" i="348"/>
  <c r="AM629" i="350"/>
  <c r="AM632" i="350" s="1"/>
  <c r="AW626" i="350"/>
  <c r="AW635" i="349"/>
  <c r="P643" i="349"/>
  <c r="AM312" i="348"/>
  <c r="AW309" i="348"/>
  <c r="AK316" i="347"/>
  <c r="AU313" i="347"/>
  <c r="AK315" i="347"/>
  <c r="AU312" i="347"/>
  <c r="S625" i="347"/>
  <c r="AU617" i="347"/>
  <c r="AM313" i="348"/>
  <c r="AW310" i="348"/>
  <c r="AM313" i="349"/>
  <c r="AW310" i="349"/>
  <c r="AM312" i="349"/>
  <c r="AW309" i="349"/>
  <c r="AM315" i="350"/>
  <c r="AW312" i="350"/>
  <c r="AM635" i="350" l="1"/>
  <c r="AM638" i="350" s="1"/>
  <c r="AW632" i="350"/>
  <c r="R625" i="348"/>
  <c r="AW617" i="348"/>
  <c r="AW641" i="349"/>
  <c r="P649" i="349"/>
  <c r="AW616" i="350"/>
  <c r="P624" i="350"/>
  <c r="AW617" i="350"/>
  <c r="S631" i="347"/>
  <c r="AU623" i="347"/>
  <c r="AM318" i="350"/>
  <c r="AW315" i="350"/>
  <c r="AM315" i="349"/>
  <c r="AW312" i="349"/>
  <c r="AM316" i="349"/>
  <c r="AW313" i="349"/>
  <c r="AM316" i="348"/>
  <c r="AW313" i="348"/>
  <c r="AU315" i="347"/>
  <c r="AK318" i="347"/>
  <c r="AU316" i="347"/>
  <c r="AK319" i="347"/>
  <c r="AM315" i="348"/>
  <c r="AW312" i="348"/>
  <c r="AW623" i="348" l="1"/>
  <c r="R631" i="348"/>
  <c r="AM641" i="350"/>
  <c r="AM644" i="350" s="1"/>
  <c r="AW638" i="350"/>
  <c r="AW622" i="350"/>
  <c r="P630" i="350"/>
  <c r="AW623" i="350"/>
  <c r="AW647" i="349"/>
  <c r="P655" i="349"/>
  <c r="AK322" i="347"/>
  <c r="AU319" i="347"/>
  <c r="AK321" i="347"/>
  <c r="AU318" i="347"/>
  <c r="AU629" i="347"/>
  <c r="S637" i="347"/>
  <c r="AM318" i="348"/>
  <c r="AW315" i="348"/>
  <c r="AM319" i="348"/>
  <c r="AW316" i="348"/>
  <c r="AM319" i="349"/>
  <c r="AW316" i="349"/>
  <c r="AM318" i="349"/>
  <c r="AW315" i="349"/>
  <c r="AM321" i="350"/>
  <c r="AW318" i="350"/>
  <c r="P661" i="349" l="1"/>
  <c r="AW653" i="349"/>
  <c r="AM647" i="350"/>
  <c r="AM650" i="350" s="1"/>
  <c r="AW644" i="350"/>
  <c r="AW628" i="350"/>
  <c r="P636" i="350"/>
  <c r="AW629" i="350"/>
  <c r="R637" i="348"/>
  <c r="AW629" i="348"/>
  <c r="AU635" i="347"/>
  <c r="S643" i="347"/>
  <c r="AM324" i="350"/>
  <c r="AW321" i="350"/>
  <c r="AM321" i="349"/>
  <c r="AW318" i="349"/>
  <c r="AM322" i="349"/>
  <c r="AW319" i="349"/>
  <c r="AM322" i="348"/>
  <c r="AW319" i="348"/>
  <c r="AM321" i="348"/>
  <c r="AW318" i="348"/>
  <c r="AU321" i="347"/>
  <c r="AK324" i="347"/>
  <c r="AU322" i="347"/>
  <c r="AK325" i="347"/>
  <c r="AW635" i="348" l="1"/>
  <c r="R643" i="348"/>
  <c r="P642" i="350"/>
  <c r="AW635" i="350"/>
  <c r="AW634" i="350"/>
  <c r="AM653" i="350"/>
  <c r="AM656" i="350" s="1"/>
  <c r="AW650" i="350"/>
  <c r="AW659" i="349"/>
  <c r="P667" i="349"/>
  <c r="AK328" i="347"/>
  <c r="AU325" i="347"/>
  <c r="AK327" i="347"/>
  <c r="AU324" i="347"/>
  <c r="AU641" i="347"/>
  <c r="S649" i="347"/>
  <c r="AM324" i="348"/>
  <c r="AW321" i="348"/>
  <c r="AM325" i="348"/>
  <c r="AW322" i="348"/>
  <c r="AM325" i="349"/>
  <c r="AW322" i="349"/>
  <c r="AM324" i="349"/>
  <c r="AW321" i="349"/>
  <c r="AM327" i="350"/>
  <c r="AW324" i="350"/>
  <c r="AM659" i="350" l="1"/>
  <c r="AM662" i="350" s="1"/>
  <c r="AW656" i="350"/>
  <c r="AW641" i="350"/>
  <c r="AW640" i="350"/>
  <c r="P648" i="350"/>
  <c r="P673" i="349"/>
  <c r="AW665" i="349"/>
  <c r="AW641" i="348"/>
  <c r="R649" i="348"/>
  <c r="AU647" i="347"/>
  <c r="S655" i="347"/>
  <c r="AM330" i="350"/>
  <c r="AW327" i="350"/>
  <c r="AM327" i="349"/>
  <c r="AW324" i="349"/>
  <c r="AM328" i="349"/>
  <c r="AW325" i="349"/>
  <c r="AM328" i="348"/>
  <c r="AW325" i="348"/>
  <c r="AM327" i="348"/>
  <c r="AW324" i="348"/>
  <c r="AK330" i="347"/>
  <c r="AU327" i="347"/>
  <c r="AU328" i="347"/>
  <c r="AK331" i="347"/>
  <c r="AW646" i="350" l="1"/>
  <c r="P654" i="350"/>
  <c r="AW647" i="350"/>
  <c r="AM665" i="350"/>
  <c r="AM668" i="350" s="1"/>
  <c r="AW662" i="350"/>
  <c r="AW647" i="348"/>
  <c r="R655" i="348"/>
  <c r="AW671" i="349"/>
  <c r="P679" i="349"/>
  <c r="AK334" i="347"/>
  <c r="AU331" i="347"/>
  <c r="AU653" i="347"/>
  <c r="S661" i="347"/>
  <c r="AK333" i="347"/>
  <c r="AU330" i="347"/>
  <c r="AM330" i="348"/>
  <c r="AW327" i="348"/>
  <c r="AM331" i="348"/>
  <c r="AW328" i="348"/>
  <c r="AM331" i="349"/>
  <c r="AW328" i="349"/>
  <c r="AM330" i="349"/>
  <c r="AW327" i="349"/>
  <c r="AM333" i="350"/>
  <c r="AW330" i="350"/>
  <c r="AW677" i="349" l="1"/>
  <c r="P685" i="349"/>
  <c r="R661" i="348"/>
  <c r="AW653" i="348"/>
  <c r="AM671" i="350"/>
  <c r="AM674" i="350" s="1"/>
  <c r="AW668" i="350"/>
  <c r="AW652" i="350"/>
  <c r="P660" i="350"/>
  <c r="AW653" i="350"/>
  <c r="AM336" i="350"/>
  <c r="AW333" i="350"/>
  <c r="AM333" i="349"/>
  <c r="AW330" i="349"/>
  <c r="AM334" i="349"/>
  <c r="AW331" i="349"/>
  <c r="AM334" i="348"/>
  <c r="AW331" i="348"/>
  <c r="AM333" i="348"/>
  <c r="AW330" i="348"/>
  <c r="AK336" i="347"/>
  <c r="AU333" i="347"/>
  <c r="S667" i="347"/>
  <c r="AU659" i="347"/>
  <c r="AU334" i="347"/>
  <c r="AK337" i="347"/>
  <c r="AW659" i="350" l="1"/>
  <c r="AW658" i="350"/>
  <c r="P666" i="350"/>
  <c r="AW659" i="348"/>
  <c r="R667" i="348"/>
  <c r="AM677" i="350"/>
  <c r="AM680" i="350" s="1"/>
  <c r="AW674" i="350"/>
  <c r="AW683" i="349"/>
  <c r="P691" i="349"/>
  <c r="S673" i="347"/>
  <c r="AU665" i="347"/>
  <c r="AK340" i="347"/>
  <c r="AU337" i="347"/>
  <c r="AK339" i="347"/>
  <c r="AU336" i="347"/>
  <c r="AM336" i="348"/>
  <c r="AW333" i="348"/>
  <c r="AM337" i="348"/>
  <c r="AW334" i="348"/>
  <c r="AM337" i="349"/>
  <c r="AW334" i="349"/>
  <c r="AM336" i="349"/>
  <c r="AW333" i="349"/>
  <c r="AM339" i="350"/>
  <c r="AW336" i="350"/>
  <c r="P697" i="349" l="1"/>
  <c r="AW689" i="349"/>
  <c r="AW665" i="350"/>
  <c r="P672" i="350"/>
  <c r="AW664" i="350"/>
  <c r="AM683" i="350"/>
  <c r="AM686" i="350" s="1"/>
  <c r="AW680" i="350"/>
  <c r="R673" i="348"/>
  <c r="AW665" i="348"/>
  <c r="S679" i="347"/>
  <c r="AU671" i="347"/>
  <c r="AM342" i="350"/>
  <c r="AW339" i="350"/>
  <c r="AM339" i="349"/>
  <c r="AW336" i="349"/>
  <c r="AM340" i="349"/>
  <c r="AW337" i="349"/>
  <c r="AM340" i="348"/>
  <c r="AW337" i="348"/>
  <c r="AM339" i="348"/>
  <c r="AW336" i="348"/>
  <c r="AK342" i="347"/>
  <c r="AU339" i="347"/>
  <c r="AU340" i="347"/>
  <c r="AK343" i="347"/>
  <c r="AM689" i="350" l="1"/>
  <c r="AM692" i="350" s="1"/>
  <c r="AW686" i="350"/>
  <c r="AW670" i="350"/>
  <c r="P678" i="350"/>
  <c r="AW671" i="350"/>
  <c r="AW671" i="348"/>
  <c r="R679" i="348"/>
  <c r="P703" i="349"/>
  <c r="AW695" i="349"/>
  <c r="AK345" i="347"/>
  <c r="AU342" i="347"/>
  <c r="AM342" i="348"/>
  <c r="AW339" i="348"/>
  <c r="AM343" i="348"/>
  <c r="AW340" i="348"/>
  <c r="AM343" i="349"/>
  <c r="AW343" i="349" s="1"/>
  <c r="AW340" i="349"/>
  <c r="AM342" i="349"/>
  <c r="AW342" i="349" s="1"/>
  <c r="AW339" i="349"/>
  <c r="AM345" i="350"/>
  <c r="AW342" i="350"/>
  <c r="AK346" i="347"/>
  <c r="AU343" i="347"/>
  <c r="AU677" i="347"/>
  <c r="S685" i="347"/>
  <c r="AM695" i="350" l="1"/>
  <c r="AM698" i="350" s="1"/>
  <c r="AW692" i="350"/>
  <c r="P709" i="349"/>
  <c r="AW701" i="349"/>
  <c r="AW677" i="348"/>
  <c r="R685" i="348"/>
  <c r="P684" i="350"/>
  <c r="AW677" i="350"/>
  <c r="AW676" i="350"/>
  <c r="AM346" i="349"/>
  <c r="AK349" i="347"/>
  <c r="AU346" i="347"/>
  <c r="AU683" i="347"/>
  <c r="S691" i="347"/>
  <c r="AM348" i="350"/>
  <c r="AW345" i="350"/>
  <c r="AM346" i="348"/>
  <c r="AW343" i="348"/>
  <c r="AM345" i="348"/>
  <c r="AW342" i="348"/>
  <c r="AM345" i="349"/>
  <c r="AU345" i="347"/>
  <c r="AK348" i="347"/>
  <c r="P715" i="349" l="1"/>
  <c r="AW707" i="349"/>
  <c r="AM701" i="350"/>
  <c r="AM704" i="350" s="1"/>
  <c r="AW698" i="350"/>
  <c r="AW682" i="350"/>
  <c r="P690" i="350"/>
  <c r="AW683" i="350"/>
  <c r="AW683" i="348"/>
  <c r="R691" i="348"/>
  <c r="AK351" i="347"/>
  <c r="AU348" i="347"/>
  <c r="AM348" i="349"/>
  <c r="AW345" i="349"/>
  <c r="AM348" i="348"/>
  <c r="AW345" i="348"/>
  <c r="AM349" i="348"/>
  <c r="AW346" i="348"/>
  <c r="AM351" i="350"/>
  <c r="AW348" i="350"/>
  <c r="AK352" i="347"/>
  <c r="AU349" i="347"/>
  <c r="AU689" i="347"/>
  <c r="S697" i="347"/>
  <c r="AM349" i="349"/>
  <c r="AW346" i="349"/>
  <c r="AW688" i="350" l="1"/>
  <c r="P696" i="350"/>
  <c r="AW689" i="350"/>
  <c r="R697" i="348"/>
  <c r="AW689" i="348"/>
  <c r="AM707" i="350"/>
  <c r="AM710" i="350" s="1"/>
  <c r="AW704" i="350"/>
  <c r="P721" i="349"/>
  <c r="AW713" i="349"/>
  <c r="AM352" i="349"/>
  <c r="AW349" i="349"/>
  <c r="AU352" i="347"/>
  <c r="AK355" i="347"/>
  <c r="AU695" i="347"/>
  <c r="S703" i="347"/>
  <c r="AM354" i="350"/>
  <c r="AW351" i="350"/>
  <c r="AM352" i="348"/>
  <c r="AW349" i="348"/>
  <c r="AM351" i="348"/>
  <c r="AW348" i="348"/>
  <c r="AM351" i="349"/>
  <c r="AW348" i="349"/>
  <c r="AU351" i="347"/>
  <c r="AK354" i="347"/>
  <c r="AW719" i="349" l="1"/>
  <c r="P727" i="349"/>
  <c r="AM713" i="350"/>
  <c r="AM716" i="350" s="1"/>
  <c r="AW710" i="350"/>
  <c r="R703" i="348"/>
  <c r="AW695" i="348"/>
  <c r="AW695" i="350"/>
  <c r="AW694" i="350"/>
  <c r="P702" i="350"/>
  <c r="AK357" i="347"/>
  <c r="AU354" i="347"/>
  <c r="AU701" i="347"/>
  <c r="S709" i="347"/>
  <c r="AK358" i="347"/>
  <c r="AU355" i="347"/>
  <c r="AM354" i="349"/>
  <c r="AW351" i="349"/>
  <c r="AM354" i="348"/>
  <c r="AW351" i="348"/>
  <c r="AM355" i="348"/>
  <c r="AW352" i="348"/>
  <c r="AM357" i="350"/>
  <c r="AW354" i="350"/>
  <c r="AM355" i="349"/>
  <c r="AW352" i="349"/>
  <c r="AW700" i="350" l="1"/>
  <c r="P708" i="350"/>
  <c r="AW701" i="350"/>
  <c r="P733" i="349"/>
  <c r="AW725" i="349"/>
  <c r="R709" i="348"/>
  <c r="AW701" i="348"/>
  <c r="AM719" i="350"/>
  <c r="AM722" i="350" s="1"/>
  <c r="AW716" i="350"/>
  <c r="AM358" i="349"/>
  <c r="AW355" i="349"/>
  <c r="AM360" i="350"/>
  <c r="AW357" i="350"/>
  <c r="AM358" i="348"/>
  <c r="AW355" i="348"/>
  <c r="AM357" i="348"/>
  <c r="AW354" i="348"/>
  <c r="AM357" i="349"/>
  <c r="AW354" i="349"/>
  <c r="AU358" i="347"/>
  <c r="AK361" i="347"/>
  <c r="S715" i="347"/>
  <c r="AU707" i="347"/>
  <c r="AU357" i="347"/>
  <c r="AK360" i="347"/>
  <c r="AM725" i="350" l="1"/>
  <c r="AM728" i="350" s="1"/>
  <c r="AW722" i="350"/>
  <c r="R715" i="348"/>
  <c r="AW707" i="348"/>
  <c r="AW731" i="349"/>
  <c r="P739" i="349"/>
  <c r="AW707" i="350"/>
  <c r="AW706" i="350"/>
  <c r="P714" i="350"/>
  <c r="AM360" i="349"/>
  <c r="AW357" i="349"/>
  <c r="AM360" i="348"/>
  <c r="AW357" i="348"/>
  <c r="AM361" i="348"/>
  <c r="AW358" i="348"/>
  <c r="AM363" i="350"/>
  <c r="AW360" i="350"/>
  <c r="AM361" i="349"/>
  <c r="AW358" i="349"/>
  <c r="AK363" i="347"/>
  <c r="AU360" i="347"/>
  <c r="S721" i="347"/>
  <c r="AU713" i="347"/>
  <c r="AK364" i="347"/>
  <c r="AU361" i="347"/>
  <c r="AW737" i="349" l="1"/>
  <c r="P745" i="349"/>
  <c r="R721" i="348"/>
  <c r="AW713" i="348"/>
  <c r="AM731" i="350"/>
  <c r="AM734" i="350" s="1"/>
  <c r="AW728" i="350"/>
  <c r="AW712" i="350"/>
  <c r="P720" i="350"/>
  <c r="AW713" i="350"/>
  <c r="S727" i="347"/>
  <c r="AU719" i="347"/>
  <c r="AU364" i="347"/>
  <c r="AK367" i="347"/>
  <c r="AU363" i="347"/>
  <c r="AK366" i="347"/>
  <c r="AM364" i="349"/>
  <c r="AW361" i="349"/>
  <c r="AM366" i="350"/>
  <c r="AW363" i="350"/>
  <c r="AM364" i="348"/>
  <c r="AW361" i="348"/>
  <c r="AM363" i="348"/>
  <c r="AW360" i="348"/>
  <c r="AM363" i="349"/>
  <c r="AW360" i="349"/>
  <c r="AW718" i="350" l="1"/>
  <c r="P726" i="350"/>
  <c r="AW719" i="350"/>
  <c r="AM737" i="350"/>
  <c r="AM740" i="350" s="1"/>
  <c r="AW734" i="350"/>
  <c r="AW719" i="348"/>
  <c r="R727" i="348"/>
  <c r="AW743" i="349"/>
  <c r="P751" i="349"/>
  <c r="AM366" i="349"/>
  <c r="AW363" i="349"/>
  <c r="AM366" i="348"/>
  <c r="AW366" i="348" s="1"/>
  <c r="AW363" i="348"/>
  <c r="AM367" i="348"/>
  <c r="AW367" i="348" s="1"/>
  <c r="AW364" i="348"/>
  <c r="AM369" i="350"/>
  <c r="AW366" i="350"/>
  <c r="AM367" i="349"/>
  <c r="AW364" i="349"/>
  <c r="AK369" i="347"/>
  <c r="AU366" i="347"/>
  <c r="AK370" i="347"/>
  <c r="AU367" i="347"/>
  <c r="AU725" i="347"/>
  <c r="S733" i="347"/>
  <c r="R733" i="348" l="1"/>
  <c r="AW725" i="348"/>
  <c r="AW725" i="350"/>
  <c r="AW724" i="350"/>
  <c r="P732" i="350"/>
  <c r="P757" i="349"/>
  <c r="AW749" i="349"/>
  <c r="AM743" i="350"/>
  <c r="AM746" i="350" s="1"/>
  <c r="AW740" i="350"/>
  <c r="AU731" i="347"/>
  <c r="S739" i="347"/>
  <c r="AU370" i="347"/>
  <c r="AM370" i="348"/>
  <c r="AK373" i="347"/>
  <c r="AU369" i="347"/>
  <c r="AK372" i="347"/>
  <c r="AM369" i="348"/>
  <c r="AM370" i="349"/>
  <c r="AW367" i="349"/>
  <c r="AM372" i="350"/>
  <c r="AW369" i="350"/>
  <c r="AM369" i="349"/>
  <c r="AW366" i="349"/>
  <c r="AM749" i="350" l="1"/>
  <c r="AM752" i="350" s="1"/>
  <c r="AW746" i="350"/>
  <c r="P738" i="350"/>
  <c r="AW731" i="350"/>
  <c r="AW730" i="350"/>
  <c r="AW731" i="348"/>
  <c r="R739" i="348"/>
  <c r="AW755" i="349"/>
  <c r="P763" i="349"/>
  <c r="AM372" i="348"/>
  <c r="AW369" i="348"/>
  <c r="AM373" i="348"/>
  <c r="AW370" i="348"/>
  <c r="AU737" i="347"/>
  <c r="S745" i="347"/>
  <c r="AM372" i="349"/>
  <c r="AW369" i="349"/>
  <c r="AM375" i="350"/>
  <c r="AW372" i="350"/>
  <c r="AM373" i="349"/>
  <c r="AW370" i="349"/>
  <c r="AK375" i="347"/>
  <c r="AU372" i="347"/>
  <c r="AK376" i="347"/>
  <c r="AU373" i="347"/>
  <c r="AW737" i="348" l="1"/>
  <c r="R745" i="348"/>
  <c r="AW737" i="350"/>
  <c r="AW736" i="350"/>
  <c r="P744" i="350"/>
  <c r="AM755" i="350"/>
  <c r="AM758" i="350" s="1"/>
  <c r="AW752" i="350"/>
  <c r="AW761" i="349"/>
  <c r="P769" i="349"/>
  <c r="AU376" i="347"/>
  <c r="AK379" i="347"/>
  <c r="AK378" i="347"/>
  <c r="AU375" i="347"/>
  <c r="AM376" i="349"/>
  <c r="AW373" i="349"/>
  <c r="AM378" i="350"/>
  <c r="AW375" i="350"/>
  <c r="AM375" i="349"/>
  <c r="AW372" i="349"/>
  <c r="AU743" i="347"/>
  <c r="S751" i="347"/>
  <c r="AM376" i="348"/>
  <c r="AW373" i="348"/>
  <c r="AM375" i="348"/>
  <c r="AW372" i="348"/>
  <c r="AW767" i="349" l="1"/>
  <c r="P775" i="349"/>
  <c r="AW743" i="350"/>
  <c r="AW742" i="350"/>
  <c r="P750" i="350"/>
  <c r="AM761" i="350"/>
  <c r="AM764" i="350" s="1"/>
  <c r="AW758" i="350"/>
  <c r="R751" i="348"/>
  <c r="AW743" i="348"/>
  <c r="AU749" i="347"/>
  <c r="S757" i="347"/>
  <c r="AK382" i="347"/>
  <c r="AU379" i="347"/>
  <c r="AM378" i="348"/>
  <c r="AW375" i="348"/>
  <c r="AM379" i="348"/>
  <c r="AW376" i="348"/>
  <c r="AM378" i="349"/>
  <c r="AW375" i="349"/>
  <c r="AM381" i="350"/>
  <c r="AW378" i="350"/>
  <c r="AM379" i="349"/>
  <c r="AW376" i="349"/>
  <c r="AK381" i="347"/>
  <c r="AU378" i="347"/>
  <c r="AW749" i="348" l="1"/>
  <c r="R757" i="348"/>
  <c r="AM767" i="350"/>
  <c r="AM770" i="350" s="1"/>
  <c r="AW764" i="350"/>
  <c r="AW773" i="349"/>
  <c r="P781" i="349"/>
  <c r="AW749" i="350"/>
  <c r="AW748" i="350"/>
  <c r="P756" i="350"/>
  <c r="AK384" i="347"/>
  <c r="AU381" i="347"/>
  <c r="AM382" i="349"/>
  <c r="AW379" i="349"/>
  <c r="AM384" i="350"/>
  <c r="AW381" i="350"/>
  <c r="AM381" i="349"/>
  <c r="AW378" i="349"/>
  <c r="AM382" i="348"/>
  <c r="AW379" i="348"/>
  <c r="AM381" i="348"/>
  <c r="AW378" i="348"/>
  <c r="AU382" i="347"/>
  <c r="AK385" i="347"/>
  <c r="S763" i="347"/>
  <c r="AU755" i="347"/>
  <c r="AW755" i="350" l="1"/>
  <c r="AW754" i="350"/>
  <c r="P762" i="350"/>
  <c r="AM773" i="350"/>
  <c r="AM776" i="350" s="1"/>
  <c r="AW770" i="350"/>
  <c r="P787" i="349"/>
  <c r="AW779" i="349"/>
  <c r="R763" i="348"/>
  <c r="AW755" i="348"/>
  <c r="S769" i="347"/>
  <c r="AU761" i="347"/>
  <c r="AK388" i="347"/>
  <c r="AU385" i="347"/>
  <c r="AM384" i="348"/>
  <c r="AW381" i="348"/>
  <c r="AM385" i="348"/>
  <c r="AW382" i="348"/>
  <c r="AM384" i="349"/>
  <c r="AW381" i="349"/>
  <c r="AM387" i="350"/>
  <c r="AW384" i="350"/>
  <c r="AM385" i="349"/>
  <c r="AW382" i="349"/>
  <c r="AK387" i="347"/>
  <c r="AU384" i="347"/>
  <c r="R769" i="348" l="1"/>
  <c r="AW761" i="348"/>
  <c r="P793" i="349"/>
  <c r="AW785" i="349"/>
  <c r="AM779" i="350"/>
  <c r="AM782" i="350" s="1"/>
  <c r="AW776" i="350"/>
  <c r="P768" i="350"/>
  <c r="AW760" i="350"/>
  <c r="AW761" i="350"/>
  <c r="S775" i="347"/>
  <c r="AU767" i="347"/>
  <c r="AK390" i="347"/>
  <c r="AU387" i="347"/>
  <c r="AM388" i="349"/>
  <c r="AW385" i="349"/>
  <c r="AM390" i="350"/>
  <c r="AW387" i="350"/>
  <c r="AM387" i="349"/>
  <c r="AW384" i="349"/>
  <c r="AM388" i="348"/>
  <c r="AW385" i="348"/>
  <c r="AM387" i="348"/>
  <c r="AW384" i="348"/>
  <c r="AU388" i="347"/>
  <c r="AK391" i="347"/>
  <c r="P774" i="350" l="1"/>
  <c r="AW767" i="350"/>
  <c r="AW766" i="350"/>
  <c r="AM785" i="350"/>
  <c r="AM788" i="350" s="1"/>
  <c r="AW782" i="350"/>
  <c r="AW791" i="349"/>
  <c r="P799" i="349"/>
  <c r="AW767" i="348"/>
  <c r="R775" i="348"/>
  <c r="AK394" i="347"/>
  <c r="AU391" i="347"/>
  <c r="AU773" i="347"/>
  <c r="S781" i="347"/>
  <c r="AM390" i="348"/>
  <c r="AW387" i="348"/>
  <c r="AM391" i="348"/>
  <c r="AW388" i="348"/>
  <c r="AM390" i="349"/>
  <c r="AW390" i="349" s="1"/>
  <c r="AW387" i="349"/>
  <c r="AM393" i="350"/>
  <c r="AW390" i="350"/>
  <c r="AM391" i="349"/>
  <c r="AW391" i="349" s="1"/>
  <c r="AW388" i="349"/>
  <c r="AK393" i="347"/>
  <c r="AU390" i="347"/>
  <c r="R781" i="348" l="1"/>
  <c r="AW773" i="348"/>
  <c r="P805" i="349"/>
  <c r="AW797" i="349"/>
  <c r="AM791" i="350"/>
  <c r="AM794" i="350" s="1"/>
  <c r="AW788" i="350"/>
  <c r="P780" i="350"/>
  <c r="AW773" i="350"/>
  <c r="AW772" i="350"/>
  <c r="AM393" i="349"/>
  <c r="AU393" i="347"/>
  <c r="AK396" i="347"/>
  <c r="AM396" i="350"/>
  <c r="AW393" i="350"/>
  <c r="AM394" i="348"/>
  <c r="AW391" i="348"/>
  <c r="AM393" i="348"/>
  <c r="AW390" i="348"/>
  <c r="AU779" i="347"/>
  <c r="S787" i="347"/>
  <c r="AM394" i="349"/>
  <c r="AK397" i="347"/>
  <c r="AU394" i="347"/>
  <c r="AW778" i="350" l="1"/>
  <c r="AW779" i="350"/>
  <c r="P786" i="350"/>
  <c r="AM797" i="350"/>
  <c r="AM800" i="350" s="1"/>
  <c r="AW794" i="350"/>
  <c r="AW803" i="349"/>
  <c r="P811" i="349"/>
  <c r="R787" i="348"/>
  <c r="AW779" i="348"/>
  <c r="AU785" i="347"/>
  <c r="S793" i="347"/>
  <c r="AM397" i="349"/>
  <c r="AW394" i="349"/>
  <c r="AM396" i="348"/>
  <c r="AW393" i="348"/>
  <c r="AM397" i="348"/>
  <c r="AW394" i="348"/>
  <c r="AM399" i="350"/>
  <c r="AW396" i="350"/>
  <c r="AK400" i="347"/>
  <c r="AU397" i="347"/>
  <c r="AK399" i="347"/>
  <c r="AU396" i="347"/>
  <c r="AM396" i="349"/>
  <c r="AW393" i="349"/>
  <c r="AW809" i="349" l="1"/>
  <c r="P817" i="349"/>
  <c r="R793" i="348"/>
  <c r="AW785" i="348"/>
  <c r="AM803" i="350"/>
  <c r="AM806" i="350" s="1"/>
  <c r="AW800" i="350"/>
  <c r="P792" i="350"/>
  <c r="AW785" i="350"/>
  <c r="AW784" i="350"/>
  <c r="AM399" i="349"/>
  <c r="AW396" i="349"/>
  <c r="AU399" i="347"/>
  <c r="AK402" i="347"/>
  <c r="AU400" i="347"/>
  <c r="AK403" i="347"/>
  <c r="AU791" i="347"/>
  <c r="S799" i="347"/>
  <c r="AM402" i="350"/>
  <c r="AW399" i="350"/>
  <c r="AM400" i="348"/>
  <c r="AW397" i="348"/>
  <c r="AM399" i="348"/>
  <c r="AW396" i="348"/>
  <c r="AM400" i="349"/>
  <c r="AW397" i="349"/>
  <c r="P798" i="350" l="1"/>
  <c r="AW791" i="350"/>
  <c r="AW790" i="350"/>
  <c r="AW791" i="348"/>
  <c r="R799" i="348"/>
  <c r="P823" i="349"/>
  <c r="AW815" i="349"/>
  <c r="AM809" i="350"/>
  <c r="AM812" i="350" s="1"/>
  <c r="AW806" i="350"/>
  <c r="AU797" i="347"/>
  <c r="S805" i="347"/>
  <c r="AK406" i="347"/>
  <c r="AU403" i="347"/>
  <c r="AK405" i="347"/>
  <c r="AU402" i="347"/>
  <c r="AM403" i="349"/>
  <c r="AW400" i="349"/>
  <c r="AM402" i="348"/>
  <c r="AW399" i="348"/>
  <c r="AM403" i="348"/>
  <c r="AW400" i="348"/>
  <c r="AM405" i="350"/>
  <c r="AW402" i="350"/>
  <c r="AM402" i="349"/>
  <c r="AW399" i="349"/>
  <c r="AM815" i="350" l="1"/>
  <c r="AM818" i="350" s="1"/>
  <c r="AW812" i="350"/>
  <c r="R805" i="348"/>
  <c r="AW797" i="348"/>
  <c r="AW821" i="349"/>
  <c r="P829" i="349"/>
  <c r="AW796" i="350"/>
  <c r="P804" i="350"/>
  <c r="AW797" i="350"/>
  <c r="AM405" i="349"/>
  <c r="AW402" i="349"/>
  <c r="AM408" i="350"/>
  <c r="AW405" i="350"/>
  <c r="AM406" i="348"/>
  <c r="AW403" i="348"/>
  <c r="AM405" i="348"/>
  <c r="AW402" i="348"/>
  <c r="AM406" i="349"/>
  <c r="AW403" i="349"/>
  <c r="AU405" i="347"/>
  <c r="AK408" i="347"/>
  <c r="AU406" i="347"/>
  <c r="AK409" i="347"/>
  <c r="S811" i="347"/>
  <c r="AU803" i="347"/>
  <c r="AW827" i="349" l="1"/>
  <c r="P835" i="349"/>
  <c r="AM821" i="350"/>
  <c r="AM824" i="350" s="1"/>
  <c r="AW818" i="350"/>
  <c r="AW803" i="350"/>
  <c r="P810" i="350"/>
  <c r="AW802" i="350"/>
  <c r="AW803" i="348"/>
  <c r="R811" i="348"/>
  <c r="AK412" i="347"/>
  <c r="AU409" i="347"/>
  <c r="S817" i="347"/>
  <c r="AU809" i="347"/>
  <c r="AK411" i="347"/>
  <c r="AU408" i="347"/>
  <c r="AM409" i="349"/>
  <c r="AW406" i="349"/>
  <c r="AM408" i="348"/>
  <c r="AW405" i="348"/>
  <c r="AM409" i="348"/>
  <c r="AW406" i="348"/>
  <c r="AM411" i="350"/>
  <c r="AW408" i="350"/>
  <c r="AM408" i="349"/>
  <c r="AW405" i="349"/>
  <c r="AM827" i="350" l="1"/>
  <c r="AM830" i="350" s="1"/>
  <c r="AW824" i="350"/>
  <c r="P841" i="349"/>
  <c r="AW833" i="349"/>
  <c r="AW809" i="348"/>
  <c r="R817" i="348"/>
  <c r="AW808" i="350"/>
  <c r="P816" i="350"/>
  <c r="AW809" i="350"/>
  <c r="AM411" i="349"/>
  <c r="AW408" i="349"/>
  <c r="AM414" i="350"/>
  <c r="AW411" i="350"/>
  <c r="AM412" i="348"/>
  <c r="AW409" i="348"/>
  <c r="AM411" i="348"/>
  <c r="AW408" i="348"/>
  <c r="AM412" i="349"/>
  <c r="AW409" i="349"/>
  <c r="AU411" i="347"/>
  <c r="AK414" i="347"/>
  <c r="S823" i="347"/>
  <c r="AU815" i="347"/>
  <c r="AU412" i="347"/>
  <c r="AK415" i="347"/>
  <c r="AW814" i="350" l="1"/>
  <c r="P822" i="350"/>
  <c r="AW815" i="350"/>
  <c r="R823" i="348"/>
  <c r="AW815" i="348"/>
  <c r="AW839" i="349"/>
  <c r="P847" i="349"/>
  <c r="AM833" i="350"/>
  <c r="AM836" i="350" s="1"/>
  <c r="AW830" i="350"/>
  <c r="AK418" i="347"/>
  <c r="AU415" i="347"/>
  <c r="AU821" i="347"/>
  <c r="S829" i="347"/>
  <c r="AK417" i="347"/>
  <c r="AU414" i="347"/>
  <c r="AM415" i="349"/>
  <c r="AW412" i="349"/>
  <c r="AM414" i="348"/>
  <c r="AW411" i="348"/>
  <c r="AM415" i="348"/>
  <c r="AW412" i="348"/>
  <c r="AM417" i="350"/>
  <c r="AW414" i="350"/>
  <c r="AM414" i="349"/>
  <c r="AW411" i="349"/>
  <c r="AM839" i="350" l="1"/>
  <c r="AM842" i="350" s="1"/>
  <c r="AW836" i="350"/>
  <c r="P853" i="349"/>
  <c r="AW845" i="349"/>
  <c r="AW821" i="348"/>
  <c r="R829" i="348"/>
  <c r="AW820" i="350"/>
  <c r="P828" i="350"/>
  <c r="AW821" i="350"/>
  <c r="AU827" i="347"/>
  <c r="S835" i="347"/>
  <c r="AM417" i="349"/>
  <c r="AW414" i="349"/>
  <c r="AM420" i="350"/>
  <c r="AW417" i="350"/>
  <c r="AM418" i="348"/>
  <c r="AW415" i="348"/>
  <c r="AM417" i="348"/>
  <c r="AW414" i="348"/>
  <c r="AM418" i="349"/>
  <c r="AW415" i="349"/>
  <c r="AU417" i="347"/>
  <c r="AK420" i="347"/>
  <c r="AU418" i="347"/>
  <c r="AK421" i="347"/>
  <c r="P834" i="350" l="1"/>
  <c r="AW826" i="350"/>
  <c r="AW827" i="350"/>
  <c r="AW827" i="348"/>
  <c r="R835" i="348"/>
  <c r="AM845" i="350"/>
  <c r="AM848" i="350" s="1"/>
  <c r="AW842" i="350"/>
  <c r="P859" i="349"/>
  <c r="AW851" i="349"/>
  <c r="AK424" i="347"/>
  <c r="AU421" i="347"/>
  <c r="AK423" i="347"/>
  <c r="AU420" i="347"/>
  <c r="AU833" i="347"/>
  <c r="S841" i="347"/>
  <c r="AM421" i="349"/>
  <c r="AW418" i="349"/>
  <c r="AM420" i="348"/>
  <c r="AW417" i="348"/>
  <c r="AM421" i="348"/>
  <c r="AW418" i="348"/>
  <c r="AM423" i="350"/>
  <c r="AW420" i="350"/>
  <c r="AM420" i="349"/>
  <c r="AW417" i="349"/>
  <c r="AW857" i="349" l="1"/>
  <c r="P865" i="349"/>
  <c r="AM851" i="350"/>
  <c r="AM854" i="350" s="1"/>
  <c r="AW848" i="350"/>
  <c r="R841" i="348"/>
  <c r="AW833" i="348"/>
  <c r="P840" i="350"/>
  <c r="AW833" i="350"/>
  <c r="AW832" i="350"/>
  <c r="AU839" i="347"/>
  <c r="S847" i="347"/>
  <c r="AM423" i="349"/>
  <c r="AW420" i="349"/>
  <c r="AM426" i="350"/>
  <c r="AW423" i="350"/>
  <c r="AM424" i="348"/>
  <c r="AW421" i="348"/>
  <c r="AM423" i="348"/>
  <c r="AW420" i="348"/>
  <c r="AM424" i="349"/>
  <c r="AW421" i="349"/>
  <c r="AK426" i="347"/>
  <c r="AU423" i="347"/>
  <c r="AU424" i="347"/>
  <c r="AK427" i="347"/>
  <c r="AW839" i="350" l="1"/>
  <c r="AW838" i="350"/>
  <c r="P846" i="350"/>
  <c r="AW839" i="348"/>
  <c r="R847" i="348"/>
  <c r="AW845" i="348" s="1"/>
  <c r="AM857" i="350"/>
  <c r="AM860" i="350" s="1"/>
  <c r="AW854" i="350"/>
  <c r="AW863" i="349"/>
  <c r="P871" i="349"/>
  <c r="AK430" i="347"/>
  <c r="AU427" i="347"/>
  <c r="AK429" i="347"/>
  <c r="AU426" i="347"/>
  <c r="AM427" i="349"/>
  <c r="AW424" i="349"/>
  <c r="AM426" i="348"/>
  <c r="AW423" i="348"/>
  <c r="AM427" i="348"/>
  <c r="AW424" i="348"/>
  <c r="AM429" i="350"/>
  <c r="AW426" i="350"/>
  <c r="AM426" i="349"/>
  <c r="AW423" i="349"/>
  <c r="AU845" i="347"/>
  <c r="AW869" i="349" l="1"/>
  <c r="P877" i="349"/>
  <c r="AM863" i="350"/>
  <c r="AM866" i="350" s="1"/>
  <c r="AW860" i="350"/>
  <c r="AW844" i="350"/>
  <c r="P852" i="350"/>
  <c r="AW845" i="350"/>
  <c r="AM429" i="349"/>
  <c r="AW426" i="349"/>
  <c r="AM432" i="350"/>
  <c r="AW429" i="350"/>
  <c r="AM430" i="348"/>
  <c r="AW427" i="348"/>
  <c r="AM429" i="348"/>
  <c r="AW426" i="348"/>
  <c r="AM430" i="349"/>
  <c r="AW427" i="349"/>
  <c r="AK432" i="347"/>
  <c r="AU429" i="347"/>
  <c r="AU430" i="347"/>
  <c r="AK433" i="347"/>
  <c r="AW851" i="350" l="1"/>
  <c r="AW850" i="350"/>
  <c r="P858" i="350"/>
  <c r="AM869" i="350"/>
  <c r="AM872" i="350" s="1"/>
  <c r="AW866" i="350"/>
  <c r="P883" i="349"/>
  <c r="AW875" i="349"/>
  <c r="AK436" i="347"/>
  <c r="AU433" i="347"/>
  <c r="AK435" i="347"/>
  <c r="AU432" i="347"/>
  <c r="AM433" i="349"/>
  <c r="AW430" i="349"/>
  <c r="AM432" i="348"/>
  <c r="AW429" i="348"/>
  <c r="AM433" i="348"/>
  <c r="AW430" i="348"/>
  <c r="AM435" i="350"/>
  <c r="AW432" i="350"/>
  <c r="AM432" i="349"/>
  <c r="AW429" i="349"/>
  <c r="AM875" i="350" l="1"/>
  <c r="AM878" i="350" s="1"/>
  <c r="AW872" i="350"/>
  <c r="P889" i="349"/>
  <c r="AW881" i="349"/>
  <c r="AW856" i="350"/>
  <c r="P864" i="350"/>
  <c r="AW857" i="350"/>
  <c r="AM435" i="349"/>
  <c r="AW432" i="349"/>
  <c r="AM438" i="350"/>
  <c r="AW435" i="350"/>
  <c r="AM436" i="348"/>
  <c r="AW433" i="348"/>
  <c r="AM435" i="348"/>
  <c r="AW432" i="348"/>
  <c r="AM436" i="349"/>
  <c r="AW433" i="349"/>
  <c r="AK438" i="347"/>
  <c r="AU435" i="347"/>
  <c r="AU436" i="347"/>
  <c r="AK439" i="347"/>
  <c r="AW863" i="350" l="1"/>
  <c r="AW862" i="350"/>
  <c r="P870" i="350"/>
  <c r="AM881" i="350"/>
  <c r="AM884" i="350" s="1"/>
  <c r="AW878" i="350"/>
  <c r="P895" i="349"/>
  <c r="AW887" i="349"/>
  <c r="AK442" i="347"/>
  <c r="AU439" i="347"/>
  <c r="AK441" i="347"/>
  <c r="AU438" i="347"/>
  <c r="AM439" i="349"/>
  <c r="AW439" i="349" s="1"/>
  <c r="AW436" i="349"/>
  <c r="AM438" i="348"/>
  <c r="AW438" i="348" s="1"/>
  <c r="AW435" i="348"/>
  <c r="AM439" i="348"/>
  <c r="AW439" i="348" s="1"/>
  <c r="AW436" i="348"/>
  <c r="AM441" i="350"/>
  <c r="AW438" i="350"/>
  <c r="AM438" i="349"/>
  <c r="AW438" i="349" s="1"/>
  <c r="AW435" i="349"/>
  <c r="AW893" i="349" l="1"/>
  <c r="P901" i="349"/>
  <c r="AW884" i="350"/>
  <c r="AM887" i="350"/>
  <c r="AM890" i="350" s="1"/>
  <c r="AW868" i="350"/>
  <c r="P876" i="350"/>
  <c r="AW869" i="350"/>
  <c r="AM444" i="350"/>
  <c r="AW441" i="350"/>
  <c r="AM441" i="349"/>
  <c r="AM441" i="348"/>
  <c r="AU441" i="347"/>
  <c r="AK444" i="347"/>
  <c r="AM442" i="349"/>
  <c r="AM442" i="348"/>
  <c r="AK445" i="347"/>
  <c r="AU442" i="347"/>
  <c r="P882" i="350" l="1"/>
  <c r="AW875" i="350"/>
  <c r="AW874" i="350"/>
  <c r="AM893" i="350"/>
  <c r="AM896" i="350" s="1"/>
  <c r="AW890" i="350"/>
  <c r="AW899" i="349"/>
  <c r="P907" i="349"/>
  <c r="AM445" i="348"/>
  <c r="AW442" i="348"/>
  <c r="AK447" i="347"/>
  <c r="AU444" i="347"/>
  <c r="AM444" i="348"/>
  <c r="AW441" i="348"/>
  <c r="AK448" i="347"/>
  <c r="AU445" i="347"/>
  <c r="AM445" i="349"/>
  <c r="AW442" i="349"/>
  <c r="AM444" i="349"/>
  <c r="AW441" i="349"/>
  <c r="AM447" i="350"/>
  <c r="AW444" i="350"/>
  <c r="P913" i="349" l="1"/>
  <c r="AW905" i="349"/>
  <c r="AW896" i="350"/>
  <c r="AM899" i="350"/>
  <c r="AM902" i="350" s="1"/>
  <c r="AW881" i="350"/>
  <c r="AW880" i="350"/>
  <c r="P888" i="350"/>
  <c r="AM450" i="350"/>
  <c r="AW447" i="350"/>
  <c r="AM447" i="349"/>
  <c r="AW444" i="349"/>
  <c r="AM448" i="349"/>
  <c r="AW445" i="349"/>
  <c r="AU448" i="347"/>
  <c r="AK451" i="347"/>
  <c r="AM447" i="348"/>
  <c r="AW444" i="348"/>
  <c r="AU447" i="347"/>
  <c r="AK450" i="347"/>
  <c r="AM448" i="348"/>
  <c r="AW445" i="348"/>
  <c r="AW886" i="350" l="1"/>
  <c r="P894" i="350"/>
  <c r="AW887" i="350"/>
  <c r="AW902" i="350"/>
  <c r="AM905" i="350"/>
  <c r="AM908" i="350" s="1"/>
  <c r="P919" i="349"/>
  <c r="AW911" i="349"/>
  <c r="AK453" i="347"/>
  <c r="AU450" i="347"/>
  <c r="AM451" i="348"/>
  <c r="AW448" i="348"/>
  <c r="AM450" i="348"/>
  <c r="AW447" i="348"/>
  <c r="AM451" i="349"/>
  <c r="AW448" i="349"/>
  <c r="AM450" i="349"/>
  <c r="AW447" i="349"/>
  <c r="AM453" i="350"/>
  <c r="AW450" i="350"/>
  <c r="AK454" i="347"/>
  <c r="AU451" i="347"/>
  <c r="P925" i="349" l="1"/>
  <c r="AW917" i="349"/>
  <c r="AW892" i="350"/>
  <c r="P900" i="350"/>
  <c r="AW893" i="350"/>
  <c r="AW908" i="350"/>
  <c r="AM911" i="350"/>
  <c r="AM914" i="350" s="1"/>
  <c r="AU454" i="347"/>
  <c r="AK457" i="347"/>
  <c r="AM456" i="350"/>
  <c r="AW453" i="350"/>
  <c r="AM453" i="349"/>
  <c r="AW450" i="349"/>
  <c r="AM454" i="349"/>
  <c r="AW451" i="349"/>
  <c r="AM453" i="348"/>
  <c r="AW450" i="348"/>
  <c r="AM454" i="348"/>
  <c r="AW451" i="348"/>
  <c r="AU453" i="347"/>
  <c r="AK456" i="347"/>
  <c r="AW899" i="350" l="1"/>
  <c r="AW898" i="350"/>
  <c r="P906" i="350"/>
  <c r="AW914" i="350"/>
  <c r="AM917" i="350"/>
  <c r="AM920" i="350" s="1"/>
  <c r="AW923" i="349"/>
  <c r="P931" i="349"/>
  <c r="AK460" i="347"/>
  <c r="AU457" i="347"/>
  <c r="AK459" i="347"/>
  <c r="AU456" i="347"/>
  <c r="AM457" i="348"/>
  <c r="AW454" i="348"/>
  <c r="AM456" i="348"/>
  <c r="AW453" i="348"/>
  <c r="AM457" i="349"/>
  <c r="AW454" i="349"/>
  <c r="AM456" i="349"/>
  <c r="AW453" i="349"/>
  <c r="AM459" i="350"/>
  <c r="AW456" i="350"/>
  <c r="AM923" i="350" l="1"/>
  <c r="AM926" i="350" s="1"/>
  <c r="AW920" i="350"/>
  <c r="AW905" i="350"/>
  <c r="AW904" i="350"/>
  <c r="P912" i="350"/>
  <c r="AW929" i="349"/>
  <c r="P937" i="349"/>
  <c r="AM462" i="350"/>
  <c r="AW459" i="350"/>
  <c r="AM459" i="349"/>
  <c r="AW456" i="349"/>
  <c r="AM460" i="349"/>
  <c r="AW457" i="349"/>
  <c r="AM459" i="348"/>
  <c r="AW456" i="348"/>
  <c r="AM460" i="348"/>
  <c r="AW457" i="348"/>
  <c r="AU459" i="347"/>
  <c r="AK462" i="347"/>
  <c r="AU460" i="347"/>
  <c r="AK463" i="347"/>
  <c r="AW935" i="349" l="1"/>
  <c r="P943" i="349"/>
  <c r="AW911" i="350"/>
  <c r="AW910" i="350"/>
  <c r="P918" i="350"/>
  <c r="AM929" i="350"/>
  <c r="AM932" i="350" s="1"/>
  <c r="AW926" i="350"/>
  <c r="AK465" i="347"/>
  <c r="AU462" i="347"/>
  <c r="AK466" i="347"/>
  <c r="AU463" i="347"/>
  <c r="AM463" i="348"/>
  <c r="AW460" i="348"/>
  <c r="AM462" i="348"/>
  <c r="AW459" i="348"/>
  <c r="AM463" i="349"/>
  <c r="AW460" i="349"/>
  <c r="AM462" i="349"/>
  <c r="AW459" i="349"/>
  <c r="AM465" i="350"/>
  <c r="AW462" i="350"/>
  <c r="AW932" i="350" l="1"/>
  <c r="AM935" i="350"/>
  <c r="AM938" i="350" s="1"/>
  <c r="AW941" i="349"/>
  <c r="P949" i="349"/>
  <c r="AW916" i="350"/>
  <c r="P924" i="350"/>
  <c r="AW917" i="350"/>
  <c r="AM468" i="350"/>
  <c r="AW465" i="350"/>
  <c r="AM465" i="349"/>
  <c r="AW462" i="349"/>
  <c r="AM466" i="349"/>
  <c r="AW463" i="349"/>
  <c r="AM465" i="348"/>
  <c r="AW462" i="348"/>
  <c r="AM466" i="348"/>
  <c r="AW463" i="348"/>
  <c r="AU466" i="347"/>
  <c r="AK469" i="347"/>
  <c r="AU465" i="347"/>
  <c r="AK468" i="347"/>
  <c r="AW947" i="349" l="1"/>
  <c r="P955" i="349"/>
  <c r="AW938" i="350"/>
  <c r="AM941" i="350"/>
  <c r="AM944" i="350" s="1"/>
  <c r="P930" i="350"/>
  <c r="AW922" i="350"/>
  <c r="AW923" i="350"/>
  <c r="AK471" i="347"/>
  <c r="AU468" i="347"/>
  <c r="AK472" i="347"/>
  <c r="AU469" i="347"/>
  <c r="AM469" i="348"/>
  <c r="AW466" i="348"/>
  <c r="AM468" i="348"/>
  <c r="AW465" i="348"/>
  <c r="AM469" i="349"/>
  <c r="AW466" i="349"/>
  <c r="AM468" i="349"/>
  <c r="AW465" i="349"/>
  <c r="AM471" i="350"/>
  <c r="AW468" i="350"/>
  <c r="AW944" i="350" l="1"/>
  <c r="AM947" i="350"/>
  <c r="AM950" i="350" s="1"/>
  <c r="AW953" i="349"/>
  <c r="P961" i="349"/>
  <c r="AW928" i="350"/>
  <c r="P936" i="350"/>
  <c r="AW929" i="350"/>
  <c r="AM474" i="350"/>
  <c r="AW471" i="350"/>
  <c r="AM471" i="349"/>
  <c r="AW468" i="349"/>
  <c r="AM472" i="349"/>
  <c r="AW469" i="349"/>
  <c r="AM471" i="348"/>
  <c r="AW468" i="348"/>
  <c r="AM472" i="348"/>
  <c r="AW469" i="348"/>
  <c r="AU472" i="347"/>
  <c r="AK475" i="347"/>
  <c r="AK474" i="347"/>
  <c r="AU471" i="347"/>
  <c r="AW959" i="349" l="1"/>
  <c r="P967" i="349"/>
  <c r="AW950" i="350"/>
  <c r="AM953" i="350"/>
  <c r="AM956" i="350" s="1"/>
  <c r="P942" i="350"/>
  <c r="AW935" i="350"/>
  <c r="AW934" i="350"/>
  <c r="AK478" i="347"/>
  <c r="AU475" i="347"/>
  <c r="AK477" i="347"/>
  <c r="AU474" i="347"/>
  <c r="AM475" i="348"/>
  <c r="AW472" i="348"/>
  <c r="AM474" i="348"/>
  <c r="AW471" i="348"/>
  <c r="AM475" i="349"/>
  <c r="AW472" i="349"/>
  <c r="AM474" i="349"/>
  <c r="AW471" i="349"/>
  <c r="AM477" i="350"/>
  <c r="AW474" i="350"/>
  <c r="AW940" i="350" l="1"/>
  <c r="P948" i="350"/>
  <c r="AW941" i="350"/>
  <c r="AW956" i="350"/>
  <c r="AM959" i="350"/>
  <c r="AM962" i="350" s="1"/>
  <c r="AW965" i="349"/>
  <c r="P973" i="349"/>
  <c r="AM480" i="350"/>
  <c r="AW477" i="350"/>
  <c r="AM477" i="349"/>
  <c r="AW474" i="349"/>
  <c r="AM478" i="349"/>
  <c r="AW475" i="349"/>
  <c r="AM477" i="348"/>
  <c r="AW474" i="348"/>
  <c r="AM478" i="348"/>
  <c r="AW475" i="348"/>
  <c r="AK480" i="347"/>
  <c r="AU477" i="347"/>
  <c r="AU478" i="347"/>
  <c r="AK481" i="347"/>
  <c r="P979" i="349" l="1"/>
  <c r="AW971" i="349"/>
  <c r="AM965" i="350"/>
  <c r="AM968" i="350" s="1"/>
  <c r="AW962" i="350"/>
  <c r="AW947" i="350"/>
  <c r="P954" i="350"/>
  <c r="AW946" i="350"/>
  <c r="AK484" i="347"/>
  <c r="AU481" i="347"/>
  <c r="AK483" i="347"/>
  <c r="AU480" i="347"/>
  <c r="AM481" i="348"/>
  <c r="AW478" i="348"/>
  <c r="AM480" i="348"/>
  <c r="AW477" i="348"/>
  <c r="AM481" i="349"/>
  <c r="AW478" i="349"/>
  <c r="AM480" i="349"/>
  <c r="AW477" i="349"/>
  <c r="AM483" i="350"/>
  <c r="AW480" i="350"/>
  <c r="AW952" i="350" l="1"/>
  <c r="AW953" i="350"/>
  <c r="P960" i="350"/>
  <c r="AW968" i="350"/>
  <c r="AM971" i="350"/>
  <c r="AM974" i="350" s="1"/>
  <c r="P985" i="349"/>
  <c r="AW977" i="349"/>
  <c r="AM486" i="350"/>
  <c r="AW483" i="350"/>
  <c r="AM483" i="349"/>
  <c r="AW480" i="349"/>
  <c r="AM484" i="349"/>
  <c r="AW481" i="349"/>
  <c r="AM483" i="348"/>
  <c r="AW480" i="348"/>
  <c r="AM484" i="348"/>
  <c r="AW481" i="348"/>
  <c r="AK486" i="347"/>
  <c r="AU483" i="347"/>
  <c r="AU484" i="347"/>
  <c r="AK487" i="347"/>
  <c r="P991" i="349" l="1"/>
  <c r="AW983" i="349"/>
  <c r="P966" i="350"/>
  <c r="AW959" i="350"/>
  <c r="AW958" i="350"/>
  <c r="AM977" i="350"/>
  <c r="AM980" i="350" s="1"/>
  <c r="AW974" i="350"/>
  <c r="AK489" i="347"/>
  <c r="AU486" i="347"/>
  <c r="AM487" i="348"/>
  <c r="AW484" i="348"/>
  <c r="AM486" i="348"/>
  <c r="AW483" i="348"/>
  <c r="AM487" i="349"/>
  <c r="AW487" i="349" s="1"/>
  <c r="AW484" i="349"/>
  <c r="AM486" i="349"/>
  <c r="AW486" i="349" s="1"/>
  <c r="AW483" i="349"/>
  <c r="AM489" i="350"/>
  <c r="AW486" i="350"/>
  <c r="AK490" i="347"/>
  <c r="AU487" i="347"/>
  <c r="AM983" i="350" l="1"/>
  <c r="AM986" i="350" s="1"/>
  <c r="AW980" i="350"/>
  <c r="AW964" i="350"/>
  <c r="P972" i="350"/>
  <c r="AW965" i="350"/>
  <c r="AW989" i="349"/>
  <c r="P997" i="349"/>
  <c r="AM490" i="349"/>
  <c r="AK493" i="347"/>
  <c r="AU490" i="347"/>
  <c r="AM492" i="350"/>
  <c r="AW489" i="350"/>
  <c r="AM489" i="348"/>
  <c r="AW486" i="348"/>
  <c r="AM490" i="348"/>
  <c r="AW487" i="348"/>
  <c r="AM489" i="349"/>
  <c r="AU489" i="347"/>
  <c r="AK492" i="347"/>
  <c r="P978" i="350" l="1"/>
  <c r="AW970" i="350"/>
  <c r="AW971" i="350"/>
  <c r="AW995" i="349"/>
  <c r="P1003" i="349"/>
  <c r="AW986" i="350"/>
  <c r="AM989" i="350"/>
  <c r="AM992" i="350" s="1"/>
  <c r="AK495" i="347"/>
  <c r="AU492" i="347"/>
  <c r="AM492" i="349"/>
  <c r="AW489" i="349"/>
  <c r="AM493" i="348"/>
  <c r="AW490" i="348"/>
  <c r="AM492" i="348"/>
  <c r="AW489" i="348"/>
  <c r="AM495" i="350"/>
  <c r="AW492" i="350"/>
  <c r="AK496" i="347"/>
  <c r="AU493" i="347"/>
  <c r="AM493" i="349"/>
  <c r="AW490" i="349"/>
  <c r="AM995" i="350" l="1"/>
  <c r="AM998" i="350" s="1"/>
  <c r="AW992" i="350"/>
  <c r="P1009" i="349"/>
  <c r="AW1001" i="349"/>
  <c r="AW976" i="350"/>
  <c r="P984" i="350"/>
  <c r="AW977" i="350"/>
  <c r="AM496" i="349"/>
  <c r="AW493" i="349"/>
  <c r="AU496" i="347"/>
  <c r="AK499" i="347"/>
  <c r="AM498" i="350"/>
  <c r="AW495" i="350"/>
  <c r="AM495" i="348"/>
  <c r="AW492" i="348"/>
  <c r="AM496" i="348"/>
  <c r="AW493" i="348"/>
  <c r="AM495" i="349"/>
  <c r="AW492" i="349"/>
  <c r="AU495" i="347"/>
  <c r="AK498" i="347"/>
  <c r="AW982" i="350" l="1"/>
  <c r="P990" i="350"/>
  <c r="AW983" i="350"/>
  <c r="AW1007" i="349"/>
  <c r="P1015" i="349"/>
  <c r="AW998" i="350"/>
  <c r="AM1001" i="350"/>
  <c r="AM1004" i="350" s="1"/>
  <c r="AK502" i="347"/>
  <c r="AU499" i="347"/>
  <c r="AK501" i="347"/>
  <c r="AU498" i="347"/>
  <c r="AM498" i="349"/>
  <c r="AW495" i="349"/>
  <c r="AM499" i="348"/>
  <c r="AW496" i="348"/>
  <c r="AM498" i="348"/>
  <c r="AW495" i="348"/>
  <c r="AM501" i="350"/>
  <c r="AW498" i="350"/>
  <c r="AM499" i="349"/>
  <c r="AW496" i="349"/>
  <c r="AW988" i="350" l="1"/>
  <c r="P996" i="350"/>
  <c r="AW989" i="350"/>
  <c r="AW1004" i="350"/>
  <c r="AM1007" i="350"/>
  <c r="AM1010" i="350" s="1"/>
  <c r="P1021" i="349"/>
  <c r="AW1013" i="349"/>
  <c r="AM502" i="349"/>
  <c r="AW499" i="349"/>
  <c r="AM504" i="350"/>
  <c r="AW501" i="350"/>
  <c r="AM501" i="348"/>
  <c r="AW498" i="348"/>
  <c r="AM502" i="348"/>
  <c r="AW499" i="348"/>
  <c r="AM501" i="349"/>
  <c r="AW498" i="349"/>
  <c r="AU501" i="347"/>
  <c r="AK504" i="347"/>
  <c r="AU502" i="347"/>
  <c r="AK505" i="347"/>
  <c r="AW1019" i="349" l="1"/>
  <c r="P1027" i="349"/>
  <c r="AW1010" i="350"/>
  <c r="AM1013" i="350"/>
  <c r="AM1016" i="350" s="1"/>
  <c r="P1002" i="350"/>
  <c r="AW995" i="350"/>
  <c r="AW994" i="350"/>
  <c r="AK507" i="347"/>
  <c r="AU504" i="347"/>
  <c r="AK508" i="347"/>
  <c r="AU505" i="347"/>
  <c r="AM504" i="349"/>
  <c r="AW501" i="349"/>
  <c r="AM505" i="348"/>
  <c r="AW502" i="348"/>
  <c r="AM504" i="348"/>
  <c r="AW501" i="348"/>
  <c r="AM507" i="350"/>
  <c r="AW504" i="350"/>
  <c r="AM505" i="349"/>
  <c r="AW502" i="349"/>
  <c r="P1033" i="349" l="1"/>
  <c r="AW1025" i="349"/>
  <c r="AW1000" i="350"/>
  <c r="P1008" i="350"/>
  <c r="AW1001" i="350"/>
  <c r="AM1019" i="350"/>
  <c r="AM1022" i="350" s="1"/>
  <c r="AW1016" i="350"/>
  <c r="AM508" i="349"/>
  <c r="AW505" i="349"/>
  <c r="AM510" i="350"/>
  <c r="AW507" i="350"/>
  <c r="AM507" i="348"/>
  <c r="AW504" i="348"/>
  <c r="AM508" i="348"/>
  <c r="AW505" i="348"/>
  <c r="AM507" i="349"/>
  <c r="AW504" i="349"/>
  <c r="AU508" i="347"/>
  <c r="AK511" i="347"/>
  <c r="AU507" i="347"/>
  <c r="AK510" i="347"/>
  <c r="AW1022" i="350" l="1"/>
  <c r="AM1025" i="350"/>
  <c r="AM1028" i="350" s="1"/>
  <c r="P1039" i="349"/>
  <c r="AW1031" i="349"/>
  <c r="AW1006" i="350"/>
  <c r="P1014" i="350"/>
  <c r="AW1007" i="350"/>
  <c r="AK513" i="347"/>
  <c r="AU510" i="347"/>
  <c r="AK514" i="347"/>
  <c r="AU511" i="347"/>
  <c r="AM510" i="349"/>
  <c r="AW507" i="349"/>
  <c r="AM511" i="348"/>
  <c r="AW511" i="348" s="1"/>
  <c r="AW508" i="348"/>
  <c r="AM510" i="348"/>
  <c r="AW510" i="348" s="1"/>
  <c r="AW507" i="348"/>
  <c r="AM513" i="350"/>
  <c r="AW510" i="350"/>
  <c r="AM511" i="349"/>
  <c r="AW508" i="349"/>
  <c r="AM1031" i="350" l="1"/>
  <c r="AM1034" i="350" s="1"/>
  <c r="AW1028" i="350"/>
  <c r="AW1012" i="350"/>
  <c r="P1020" i="350"/>
  <c r="AW1013" i="350"/>
  <c r="AW1037" i="349"/>
  <c r="P1045" i="349"/>
  <c r="AM514" i="349"/>
  <c r="AW511" i="349"/>
  <c r="AM516" i="350"/>
  <c r="AW513" i="350"/>
  <c r="AM513" i="349"/>
  <c r="AW510" i="349"/>
  <c r="AU514" i="347"/>
  <c r="AM514" i="348"/>
  <c r="AK517" i="347"/>
  <c r="AU513" i="347"/>
  <c r="AK516" i="347"/>
  <c r="AM513" i="348"/>
  <c r="P1051" i="349" l="1"/>
  <c r="AW1043" i="349"/>
  <c r="AW1019" i="350"/>
  <c r="AW1018" i="350"/>
  <c r="P1026" i="350"/>
  <c r="AW1034" i="350"/>
  <c r="AM1037" i="350"/>
  <c r="AM1040" i="350" s="1"/>
  <c r="AM516" i="348"/>
  <c r="AW513" i="348"/>
  <c r="AK519" i="347"/>
  <c r="AU516" i="347"/>
  <c r="AK520" i="347"/>
  <c r="AU517" i="347"/>
  <c r="AM516" i="349"/>
  <c r="AW513" i="349"/>
  <c r="AM519" i="350"/>
  <c r="AW516" i="350"/>
  <c r="AM517" i="349"/>
  <c r="AW514" i="349"/>
  <c r="AM517" i="348"/>
  <c r="AW514" i="348"/>
  <c r="P1032" i="350" l="1"/>
  <c r="AW1025" i="350"/>
  <c r="AW1024" i="350"/>
  <c r="AW1040" i="350"/>
  <c r="AM1043" i="350"/>
  <c r="AM1046" i="350" s="1"/>
  <c r="P1057" i="349"/>
  <c r="AW1049" i="349"/>
  <c r="AM520" i="348"/>
  <c r="AW517" i="348"/>
  <c r="AM520" i="349"/>
  <c r="AW517" i="349"/>
  <c r="AM522" i="350"/>
  <c r="AW519" i="350"/>
  <c r="AM519" i="349"/>
  <c r="AW516" i="349"/>
  <c r="AU520" i="347"/>
  <c r="AK523" i="347"/>
  <c r="AK522" i="347"/>
  <c r="AU519" i="347"/>
  <c r="AM519" i="348"/>
  <c r="AW516" i="348"/>
  <c r="P1063" i="349" l="1"/>
  <c r="AW1055" i="349"/>
  <c r="AW1046" i="350"/>
  <c r="AM1049" i="350"/>
  <c r="AM1052" i="350" s="1"/>
  <c r="P1038" i="350"/>
  <c r="AW1031" i="350"/>
  <c r="AW1030" i="350"/>
  <c r="AK526" i="347"/>
  <c r="AU523" i="347"/>
  <c r="AM522" i="348"/>
  <c r="AW519" i="348"/>
  <c r="AK525" i="347"/>
  <c r="AU522" i="347"/>
  <c r="AM522" i="349"/>
  <c r="AW519" i="349"/>
  <c r="AM525" i="350"/>
  <c r="AW522" i="350"/>
  <c r="AM523" i="349"/>
  <c r="AW520" i="349"/>
  <c r="AM523" i="348"/>
  <c r="AW520" i="348"/>
  <c r="P1044" i="350" l="1"/>
  <c r="AW1037" i="350"/>
  <c r="AW1036" i="350"/>
  <c r="AW1052" i="350"/>
  <c r="AM1055" i="350"/>
  <c r="AM1058" i="350" s="1"/>
  <c r="AW1061" i="349"/>
  <c r="P1069" i="349"/>
  <c r="AM526" i="348"/>
  <c r="AW523" i="348"/>
  <c r="AM526" i="349"/>
  <c r="AW523" i="349"/>
  <c r="AM528" i="350"/>
  <c r="AW525" i="350"/>
  <c r="AM525" i="349"/>
  <c r="AW522" i="349"/>
  <c r="AK528" i="347"/>
  <c r="AU525" i="347"/>
  <c r="AM525" i="348"/>
  <c r="AW522" i="348"/>
  <c r="AU526" i="347"/>
  <c r="AK529" i="347"/>
  <c r="AW1043" i="350" l="1"/>
  <c r="P1050" i="350"/>
  <c r="AW1042" i="350"/>
  <c r="AW1067" i="349"/>
  <c r="P1075" i="349"/>
  <c r="AM1061" i="350"/>
  <c r="AM1064" i="350" s="1"/>
  <c r="AW1058" i="350"/>
  <c r="AK532" i="347"/>
  <c r="AU529" i="347"/>
  <c r="AM528" i="348"/>
  <c r="AW525" i="348"/>
  <c r="AK531" i="347"/>
  <c r="AU528" i="347"/>
  <c r="AM528" i="349"/>
  <c r="AW525" i="349"/>
  <c r="AM531" i="350"/>
  <c r="AW528" i="350"/>
  <c r="AM529" i="349"/>
  <c r="AW526" i="349"/>
  <c r="AM529" i="348"/>
  <c r="AW526" i="348"/>
  <c r="AW1073" i="349" l="1"/>
  <c r="P1081" i="349"/>
  <c r="AM1067" i="350"/>
  <c r="AM1070" i="350" s="1"/>
  <c r="AW1064" i="350"/>
  <c r="AW1049" i="350"/>
  <c r="AW1048" i="350"/>
  <c r="P1056" i="350"/>
  <c r="AM532" i="348"/>
  <c r="AW529" i="348"/>
  <c r="AM532" i="349"/>
  <c r="AW529" i="349"/>
  <c r="AM534" i="350"/>
  <c r="AW531" i="350"/>
  <c r="AM531" i="349"/>
  <c r="AW528" i="349"/>
  <c r="AK534" i="347"/>
  <c r="AU531" i="347"/>
  <c r="AM531" i="348"/>
  <c r="AW528" i="348"/>
  <c r="AU532" i="347"/>
  <c r="AK535" i="347"/>
  <c r="AW1054" i="350" l="1"/>
  <c r="P1062" i="350"/>
  <c r="AW1055" i="350"/>
  <c r="AW1070" i="350"/>
  <c r="AM1073" i="350"/>
  <c r="AM1076" i="350" s="1"/>
  <c r="AW1079" i="349"/>
  <c r="P1087" i="349"/>
  <c r="AK538" i="347"/>
  <c r="AU535" i="347"/>
  <c r="AM534" i="348"/>
  <c r="AW531" i="348"/>
  <c r="AK537" i="347"/>
  <c r="AU534" i="347"/>
  <c r="AM534" i="349"/>
  <c r="AW534" i="349" s="1"/>
  <c r="AW531" i="349"/>
  <c r="AM537" i="350"/>
  <c r="AW534" i="350"/>
  <c r="AM535" i="349"/>
  <c r="AW535" i="349" s="1"/>
  <c r="AW532" i="349"/>
  <c r="AM535" i="348"/>
  <c r="AW532" i="348"/>
  <c r="AW1085" i="349" l="1"/>
  <c r="P1093" i="349"/>
  <c r="AW1060" i="350"/>
  <c r="P1068" i="350"/>
  <c r="AW1061" i="350"/>
  <c r="AM1079" i="350"/>
  <c r="AM1082" i="350" s="1"/>
  <c r="AW1076" i="350"/>
  <c r="AM538" i="348"/>
  <c r="AW535" i="348"/>
  <c r="AM540" i="350"/>
  <c r="AW537" i="350"/>
  <c r="AM537" i="349"/>
  <c r="AU537" i="347"/>
  <c r="AK540" i="347"/>
  <c r="AM537" i="348"/>
  <c r="AW534" i="348"/>
  <c r="AM538" i="349"/>
  <c r="AK541" i="347"/>
  <c r="AU538" i="347"/>
  <c r="AM1085" i="350" l="1"/>
  <c r="AM1088" i="350" s="1"/>
  <c r="AW1082" i="350"/>
  <c r="P1099" i="349"/>
  <c r="AW1091" i="349"/>
  <c r="AW1067" i="350"/>
  <c r="P1074" i="350"/>
  <c r="AW1066" i="350"/>
  <c r="AM541" i="349"/>
  <c r="AW538" i="349"/>
  <c r="AK544" i="347"/>
  <c r="AU541" i="347"/>
  <c r="AK543" i="347"/>
  <c r="AU540" i="347"/>
  <c r="AM540" i="349"/>
  <c r="AW537" i="349"/>
  <c r="AM543" i="350"/>
  <c r="AW540" i="350"/>
  <c r="AM541" i="348"/>
  <c r="AW538" i="348"/>
  <c r="AM540" i="348"/>
  <c r="AW537" i="348"/>
  <c r="P1080" i="350" l="1"/>
  <c r="AW1073" i="350"/>
  <c r="AW1072" i="350"/>
  <c r="P1105" i="349"/>
  <c r="AW1097" i="349"/>
  <c r="AW1088" i="350"/>
  <c r="AM1091" i="350"/>
  <c r="AM1094" i="350" s="1"/>
  <c r="AM543" i="348"/>
  <c r="AW540" i="348"/>
  <c r="AM544" i="348"/>
  <c r="AW541" i="348"/>
  <c r="AM546" i="350"/>
  <c r="AW543" i="350"/>
  <c r="AM543" i="349"/>
  <c r="AW540" i="349"/>
  <c r="AU543" i="347"/>
  <c r="AK546" i="347"/>
  <c r="AU544" i="347"/>
  <c r="AK547" i="347"/>
  <c r="AM544" i="349"/>
  <c r="AW541" i="349"/>
  <c r="AW1103" i="349" l="1"/>
  <c r="P1111" i="349"/>
  <c r="AW1078" i="350"/>
  <c r="P1086" i="350"/>
  <c r="AW1079" i="350"/>
  <c r="AM1097" i="350"/>
  <c r="AM1100" i="350" s="1"/>
  <c r="AW1094" i="350"/>
  <c r="AK549" i="347"/>
  <c r="AU546" i="347"/>
  <c r="AK550" i="347"/>
  <c r="AU547" i="347"/>
  <c r="AM547" i="349"/>
  <c r="AW544" i="349"/>
  <c r="AM546" i="349"/>
  <c r="AW543" i="349"/>
  <c r="AM549" i="350"/>
  <c r="AW546" i="350"/>
  <c r="AM547" i="348"/>
  <c r="AW544" i="348"/>
  <c r="AM546" i="348"/>
  <c r="AW543" i="348"/>
  <c r="AW1109" i="349" l="1"/>
  <c r="P1117" i="349"/>
  <c r="AM1103" i="350"/>
  <c r="AM1106" i="350" s="1"/>
  <c r="AW1100" i="350"/>
  <c r="P1092" i="350"/>
  <c r="AW1084" i="350"/>
  <c r="AW1085" i="350"/>
  <c r="AM549" i="348"/>
  <c r="AW546" i="348"/>
  <c r="AM550" i="348"/>
  <c r="AW547" i="348"/>
  <c r="AM552" i="350"/>
  <c r="AW549" i="350"/>
  <c r="AM549" i="349"/>
  <c r="AW546" i="349"/>
  <c r="AM550" i="349"/>
  <c r="AW547" i="349"/>
  <c r="AU550" i="347"/>
  <c r="AK553" i="347"/>
  <c r="AU549" i="347"/>
  <c r="AK552" i="347"/>
  <c r="P1098" i="350" l="1"/>
  <c r="AW1091" i="350"/>
  <c r="AW1090" i="350"/>
  <c r="AM1109" i="350"/>
  <c r="AM1112" i="350" s="1"/>
  <c r="AW1106" i="350"/>
  <c r="AW1115" i="349"/>
  <c r="P1123" i="349"/>
  <c r="AK556" i="347"/>
  <c r="AU553" i="347"/>
  <c r="AK555" i="347"/>
  <c r="AU552" i="347"/>
  <c r="AM553" i="349"/>
  <c r="AW550" i="349"/>
  <c r="AM552" i="349"/>
  <c r="AW549" i="349"/>
  <c r="AM555" i="350"/>
  <c r="AW552" i="350"/>
  <c r="AM553" i="348"/>
  <c r="AW550" i="348"/>
  <c r="AM552" i="348"/>
  <c r="AW549" i="348"/>
  <c r="AW1112" i="350" l="1"/>
  <c r="AM1115" i="350"/>
  <c r="AM1118" i="350" s="1"/>
  <c r="AW1121" i="349"/>
  <c r="P1129" i="349"/>
  <c r="AW1097" i="350"/>
  <c r="AW1096" i="350"/>
  <c r="P1104" i="350"/>
  <c r="AM555" i="348"/>
  <c r="AW552" i="348"/>
  <c r="AM556" i="348"/>
  <c r="AW553" i="348"/>
  <c r="AM558" i="350"/>
  <c r="AW555" i="350"/>
  <c r="AM555" i="349"/>
  <c r="AW552" i="349"/>
  <c r="AM556" i="349"/>
  <c r="AW553" i="349"/>
  <c r="AU555" i="347"/>
  <c r="AK558" i="347"/>
  <c r="AU556" i="347"/>
  <c r="AK559" i="347"/>
  <c r="AW1103" i="350" l="1"/>
  <c r="AW1102" i="350"/>
  <c r="P1110" i="350"/>
  <c r="P1135" i="349"/>
  <c r="AW1127" i="349"/>
  <c r="AW1118" i="350"/>
  <c r="AM1121" i="350"/>
  <c r="AM1124" i="350" s="1"/>
  <c r="AM559" i="349"/>
  <c r="AW556" i="349"/>
  <c r="AM558" i="349"/>
  <c r="AW555" i="349"/>
  <c r="AM561" i="350"/>
  <c r="AW558" i="350"/>
  <c r="AM559" i="348"/>
  <c r="AW556" i="348"/>
  <c r="AM558" i="348"/>
  <c r="AW555" i="348"/>
  <c r="AK562" i="347"/>
  <c r="AU559" i="347"/>
  <c r="AK561" i="347"/>
  <c r="AU558" i="347"/>
  <c r="AW1133" i="349" l="1"/>
  <c r="P1141" i="349"/>
  <c r="AW1108" i="350"/>
  <c r="P1116" i="350"/>
  <c r="AW1109" i="350"/>
  <c r="AM1127" i="350"/>
  <c r="AM1130" i="350" s="1"/>
  <c r="AW1124" i="350"/>
  <c r="AU561" i="347"/>
  <c r="AK564" i="347"/>
  <c r="AU562" i="347"/>
  <c r="AK565" i="347"/>
  <c r="AM561" i="348"/>
  <c r="AW558" i="348"/>
  <c r="AM562" i="348"/>
  <c r="AW559" i="348"/>
  <c r="AM564" i="350"/>
  <c r="AW561" i="350"/>
  <c r="AM561" i="349"/>
  <c r="AW558" i="349"/>
  <c r="AM562" i="349"/>
  <c r="AW559" i="349"/>
  <c r="AW1130" i="350" l="1"/>
  <c r="AM1133" i="350"/>
  <c r="AM1136" i="350" s="1"/>
  <c r="P1147" i="349"/>
  <c r="AW1139" i="349"/>
  <c r="AW1115" i="350"/>
  <c r="AW1114" i="350"/>
  <c r="P1122" i="350"/>
  <c r="AM565" i="349"/>
  <c r="AW562" i="349"/>
  <c r="AM564" i="349"/>
  <c r="AW561" i="349"/>
  <c r="AM567" i="350"/>
  <c r="AW564" i="350"/>
  <c r="AM565" i="348"/>
  <c r="AW562" i="348"/>
  <c r="AM564" i="348"/>
  <c r="AW561" i="348"/>
  <c r="AK568" i="347"/>
  <c r="AU565" i="347"/>
  <c r="AK567" i="347"/>
  <c r="AU564" i="347"/>
  <c r="P1153" i="349" l="1"/>
  <c r="AW1145" i="349"/>
  <c r="AW1136" i="350"/>
  <c r="AM1139" i="350"/>
  <c r="AM1142" i="350" s="1"/>
  <c r="AW1120" i="350"/>
  <c r="P1128" i="350"/>
  <c r="AW1121" i="350"/>
  <c r="AK570" i="347"/>
  <c r="AU567" i="347"/>
  <c r="AU568" i="347"/>
  <c r="AK571" i="347"/>
  <c r="AM567" i="348"/>
  <c r="AW564" i="348"/>
  <c r="AM568" i="348"/>
  <c r="AW565" i="348"/>
  <c r="AM570" i="350"/>
  <c r="AW567" i="350"/>
  <c r="AM567" i="349"/>
  <c r="AW564" i="349"/>
  <c r="AM568" i="349"/>
  <c r="AW565" i="349"/>
  <c r="AW1127" i="350" l="1"/>
  <c r="AW1126" i="350"/>
  <c r="P1134" i="350"/>
  <c r="AW1142" i="350"/>
  <c r="AM1145" i="350"/>
  <c r="AM1148" i="350" s="1"/>
  <c r="AW1151" i="349"/>
  <c r="P1159" i="349"/>
  <c r="AK574" i="347"/>
  <c r="AU571" i="347"/>
  <c r="AM571" i="349"/>
  <c r="AW568" i="349"/>
  <c r="AM570" i="349"/>
  <c r="AW567" i="349"/>
  <c r="AM573" i="350"/>
  <c r="AW570" i="350"/>
  <c r="AM571" i="348"/>
  <c r="AW568" i="348"/>
  <c r="AM570" i="348"/>
  <c r="AW567" i="348"/>
  <c r="AK573" i="347"/>
  <c r="AU570" i="347"/>
  <c r="AW1148" i="350" l="1"/>
  <c r="AM1151" i="350"/>
  <c r="AM1154" i="350" s="1"/>
  <c r="AW1132" i="350"/>
  <c r="P1140" i="350"/>
  <c r="AW1133" i="350"/>
  <c r="P1165" i="349"/>
  <c r="AW1157" i="349"/>
  <c r="AK576" i="347"/>
  <c r="AU573" i="347"/>
  <c r="AM573" i="348"/>
  <c r="AW570" i="348"/>
  <c r="AM574" i="348"/>
  <c r="AW571" i="348"/>
  <c r="AM576" i="350"/>
  <c r="AW573" i="350"/>
  <c r="AM573" i="349"/>
  <c r="AW570" i="349"/>
  <c r="AM574" i="349"/>
  <c r="AW571" i="349"/>
  <c r="AU574" i="347"/>
  <c r="AK577" i="347"/>
  <c r="AW1163" i="349" l="1"/>
  <c r="P1171" i="349"/>
  <c r="P1146" i="350"/>
  <c r="AW1139" i="350"/>
  <c r="AW1138" i="350"/>
  <c r="AW1154" i="350"/>
  <c r="AM1157" i="350"/>
  <c r="AM1160" i="350" s="1"/>
  <c r="AK580" i="347"/>
  <c r="AU577" i="347"/>
  <c r="AM577" i="349"/>
  <c r="AW574" i="349"/>
  <c r="AM576" i="349"/>
  <c r="AW573" i="349"/>
  <c r="AM579" i="350"/>
  <c r="AW576" i="350"/>
  <c r="AM577" i="348"/>
  <c r="AW574" i="348"/>
  <c r="AM576" i="348"/>
  <c r="AW573" i="348"/>
  <c r="AK579" i="347"/>
  <c r="AU576" i="347"/>
  <c r="AM1163" i="350" l="1"/>
  <c r="AM1166" i="350" s="1"/>
  <c r="AW1160" i="350"/>
  <c r="AW1145" i="350"/>
  <c r="AW1144" i="350"/>
  <c r="P1152" i="350"/>
  <c r="AW1169" i="349"/>
  <c r="P1177" i="349"/>
  <c r="AK582" i="347"/>
  <c r="AU579" i="347"/>
  <c r="AM579" i="348"/>
  <c r="AW576" i="348"/>
  <c r="AM580" i="348"/>
  <c r="AW577" i="348"/>
  <c r="AM582" i="350"/>
  <c r="AW579" i="350"/>
  <c r="AM579" i="349"/>
  <c r="AW576" i="349"/>
  <c r="AM580" i="349"/>
  <c r="AW577" i="349"/>
  <c r="AU580" i="347"/>
  <c r="AK583" i="347"/>
  <c r="P1183" i="349" l="1"/>
  <c r="AW1175" i="349"/>
  <c r="P1158" i="350"/>
  <c r="AW1151" i="350"/>
  <c r="AW1150" i="350"/>
  <c r="AW1166" i="350"/>
  <c r="AM1169" i="350"/>
  <c r="AM1172" i="350" s="1"/>
  <c r="AK586" i="347"/>
  <c r="AU583" i="347"/>
  <c r="AM583" i="349"/>
  <c r="AW583" i="349" s="1"/>
  <c r="AW580" i="349"/>
  <c r="AM582" i="349"/>
  <c r="AW582" i="349" s="1"/>
  <c r="AW579" i="349"/>
  <c r="AM585" i="350"/>
  <c r="AW582" i="350"/>
  <c r="AM583" i="348"/>
  <c r="AW583" i="348" s="1"/>
  <c r="AW580" i="348"/>
  <c r="AM582" i="348"/>
  <c r="AW582" i="348" s="1"/>
  <c r="AW579" i="348"/>
  <c r="AK585" i="347"/>
  <c r="AU582" i="347"/>
  <c r="P1189" i="349" l="1"/>
  <c r="AW1181" i="349"/>
  <c r="AW1172" i="350"/>
  <c r="AM1175" i="350"/>
  <c r="AM1178" i="350" s="1"/>
  <c r="AW1157" i="350"/>
  <c r="AW1156" i="350"/>
  <c r="P1164" i="350"/>
  <c r="AM585" i="349"/>
  <c r="AM585" i="348"/>
  <c r="AU585" i="347"/>
  <c r="AK588" i="347"/>
  <c r="AM588" i="350"/>
  <c r="AW585" i="350"/>
  <c r="AM586" i="349"/>
  <c r="AM586" i="348"/>
  <c r="AK589" i="347"/>
  <c r="AU586" i="347"/>
  <c r="AM1181" i="350" l="1"/>
  <c r="AM1184" i="350" s="1"/>
  <c r="AW1178" i="350"/>
  <c r="AW1163" i="350"/>
  <c r="P1170" i="350"/>
  <c r="AW1162" i="350"/>
  <c r="AW1187" i="349"/>
  <c r="P1195" i="349"/>
  <c r="AK592" i="347"/>
  <c r="AU589" i="347"/>
  <c r="AM589" i="349"/>
  <c r="AW586" i="349"/>
  <c r="AM591" i="350"/>
  <c r="AW588" i="350"/>
  <c r="AK591" i="347"/>
  <c r="AU588" i="347"/>
  <c r="AM588" i="348"/>
  <c r="AW585" i="348"/>
  <c r="AM589" i="348"/>
  <c r="AW586" i="348"/>
  <c r="AM588" i="349"/>
  <c r="AW585" i="349"/>
  <c r="P1176" i="350" l="1"/>
  <c r="AW1169" i="350"/>
  <c r="AW1168" i="350"/>
  <c r="AW1193" i="349"/>
  <c r="P1201" i="349"/>
  <c r="AW1184" i="350"/>
  <c r="AM1187" i="350"/>
  <c r="AM1190" i="350" s="1"/>
  <c r="AM591" i="349"/>
  <c r="AW588" i="349"/>
  <c r="AM592" i="348"/>
  <c r="AW589" i="348"/>
  <c r="AM591" i="348"/>
  <c r="AW588" i="348"/>
  <c r="AU591" i="347"/>
  <c r="AK594" i="347"/>
  <c r="AM594" i="350"/>
  <c r="AW591" i="350"/>
  <c r="AM592" i="349"/>
  <c r="AW589" i="349"/>
  <c r="AU592" i="347"/>
  <c r="AK595" i="347"/>
  <c r="AW1199" i="349" l="1"/>
  <c r="P1207" i="349"/>
  <c r="AW1190" i="350"/>
  <c r="AM1193" i="350"/>
  <c r="AM1196" i="350" s="1"/>
  <c r="P1182" i="350"/>
  <c r="AW1175" i="350"/>
  <c r="AW1174" i="350"/>
  <c r="AK598" i="347"/>
  <c r="AU595" i="347"/>
  <c r="AK597" i="347"/>
  <c r="AU594" i="347"/>
  <c r="AM595" i="349"/>
  <c r="AW592" i="349"/>
  <c r="AM597" i="350"/>
  <c r="AW594" i="350"/>
  <c r="AM594" i="348"/>
  <c r="AW591" i="348"/>
  <c r="AM595" i="348"/>
  <c r="AW592" i="348"/>
  <c r="AM594" i="349"/>
  <c r="AW591" i="349"/>
  <c r="AW1205" i="349" l="1"/>
  <c r="P1213" i="349"/>
  <c r="P1188" i="350"/>
  <c r="AW1181" i="350"/>
  <c r="AW1180" i="350"/>
  <c r="AM1199" i="350"/>
  <c r="AM1202" i="350" s="1"/>
  <c r="AW1196" i="350"/>
  <c r="AM597" i="349"/>
  <c r="AW594" i="349"/>
  <c r="AM598" i="348"/>
  <c r="AW595" i="348"/>
  <c r="AM597" i="348"/>
  <c r="AW594" i="348"/>
  <c r="AM600" i="350"/>
  <c r="AW597" i="350"/>
  <c r="AM598" i="349"/>
  <c r="AW595" i="349"/>
  <c r="AU597" i="347"/>
  <c r="AK600" i="347"/>
  <c r="AU598" i="347"/>
  <c r="AK601" i="347"/>
  <c r="AW1202" i="350" l="1"/>
  <c r="AM1205" i="350"/>
  <c r="AM1208" i="350" s="1"/>
  <c r="AW1186" i="350"/>
  <c r="P1194" i="350"/>
  <c r="AW1187" i="350"/>
  <c r="P1219" i="349"/>
  <c r="AW1211" i="349"/>
  <c r="AK604" i="347"/>
  <c r="AU601" i="347"/>
  <c r="AK603" i="347"/>
  <c r="AU600" i="347"/>
  <c r="AM601" i="349"/>
  <c r="AW598" i="349"/>
  <c r="AM603" i="350"/>
  <c r="AW600" i="350"/>
  <c r="AM600" i="348"/>
  <c r="AW597" i="348"/>
  <c r="AM601" i="348"/>
  <c r="AW598" i="348"/>
  <c r="AM600" i="349"/>
  <c r="AW597" i="349"/>
  <c r="P1225" i="349" l="1"/>
  <c r="AW1217" i="349"/>
  <c r="AW1208" i="350"/>
  <c r="AM1211" i="350"/>
  <c r="AM1214" i="350" s="1"/>
  <c r="AW1193" i="350"/>
  <c r="AW1192" i="350"/>
  <c r="P1200" i="350"/>
  <c r="AM603" i="349"/>
  <c r="AW600" i="349"/>
  <c r="AM604" i="348"/>
  <c r="AW601" i="348"/>
  <c r="AM603" i="348"/>
  <c r="AW600" i="348"/>
  <c r="AM606" i="350"/>
  <c r="AW603" i="350"/>
  <c r="AM604" i="349"/>
  <c r="AW601" i="349"/>
  <c r="AU603" i="347"/>
  <c r="AK606" i="347"/>
  <c r="AU604" i="347"/>
  <c r="AK607" i="347"/>
  <c r="AW1198" i="350" l="1"/>
  <c r="P1206" i="350"/>
  <c r="AW1199" i="350"/>
  <c r="AM1217" i="350"/>
  <c r="AM1220" i="350" s="1"/>
  <c r="AW1214" i="350"/>
  <c r="AW1223" i="349"/>
  <c r="P1231" i="349"/>
  <c r="AM607" i="349"/>
  <c r="AW604" i="349"/>
  <c r="AM609" i="350"/>
  <c r="AW606" i="350"/>
  <c r="AM606" i="348"/>
  <c r="AW603" i="348"/>
  <c r="AM607" i="348"/>
  <c r="AW604" i="348"/>
  <c r="AM606" i="349"/>
  <c r="AW603" i="349"/>
  <c r="AK610" i="347"/>
  <c r="AU607" i="347"/>
  <c r="AK609" i="347"/>
  <c r="AU606" i="347"/>
  <c r="AM1223" i="350" l="1"/>
  <c r="AM1226" i="350" s="1"/>
  <c r="AW1220" i="350"/>
  <c r="P1237" i="349"/>
  <c r="AW1229" i="349"/>
  <c r="AW1205" i="350"/>
  <c r="AW1204" i="350"/>
  <c r="P1212" i="350"/>
  <c r="AU609" i="347"/>
  <c r="AK612" i="347"/>
  <c r="AU610" i="347"/>
  <c r="AK613" i="347"/>
  <c r="AM609" i="349"/>
  <c r="AW606" i="349"/>
  <c r="AM610" i="348"/>
  <c r="AW607" i="348"/>
  <c r="AM609" i="348"/>
  <c r="AW606" i="348"/>
  <c r="AM612" i="350"/>
  <c r="AM624" i="350"/>
  <c r="AW609" i="350"/>
  <c r="AM610" i="349"/>
  <c r="AW607" i="349"/>
  <c r="P1218" i="350" l="1"/>
  <c r="AW1211" i="350"/>
  <c r="AW1210" i="350"/>
  <c r="P1243" i="349"/>
  <c r="AW1235" i="349"/>
  <c r="AW1226" i="350"/>
  <c r="AM1229" i="350"/>
  <c r="AM1232" i="350" s="1"/>
  <c r="AM613" i="349"/>
  <c r="AW610" i="349"/>
  <c r="AM627" i="350"/>
  <c r="AW624" i="350"/>
  <c r="AK616" i="347"/>
  <c r="AU613" i="347"/>
  <c r="AK615" i="347"/>
  <c r="AU612" i="347"/>
  <c r="AM615" i="350"/>
  <c r="AW612" i="350"/>
  <c r="AM612" i="348"/>
  <c r="AW609" i="348"/>
  <c r="AM613" i="348"/>
  <c r="AW610" i="348"/>
  <c r="AM612" i="349"/>
  <c r="AW609" i="349"/>
  <c r="AW1241" i="349" l="1"/>
  <c r="P1249" i="349"/>
  <c r="AM1235" i="350"/>
  <c r="AM1238" i="350" s="1"/>
  <c r="AW1232" i="350"/>
  <c r="AW1217" i="350"/>
  <c r="AW1216" i="350"/>
  <c r="P1224" i="350"/>
  <c r="AM615" i="349"/>
  <c r="AW612" i="349"/>
  <c r="AM616" i="348"/>
  <c r="AW613" i="348"/>
  <c r="AM615" i="348"/>
  <c r="AW612" i="348"/>
  <c r="AM618" i="350"/>
  <c r="AW615" i="350"/>
  <c r="AK618" i="347"/>
  <c r="AU615" i="347"/>
  <c r="AU616" i="347"/>
  <c r="AK619" i="347"/>
  <c r="AM630" i="350"/>
  <c r="AW627" i="350"/>
  <c r="AM616" i="349"/>
  <c r="AW613" i="349"/>
  <c r="P1255" i="349" l="1"/>
  <c r="AW1247" i="349"/>
  <c r="AW1223" i="350"/>
  <c r="AW1222" i="350"/>
  <c r="P1230" i="350"/>
  <c r="AW1238" i="350"/>
  <c r="AM1241" i="350"/>
  <c r="AM1244" i="350" s="1"/>
  <c r="AK622" i="347"/>
  <c r="AU619" i="347"/>
  <c r="AM619" i="349"/>
  <c r="AW616" i="349"/>
  <c r="AM633" i="350"/>
  <c r="AW630" i="350"/>
  <c r="AK621" i="347"/>
  <c r="AU618" i="347"/>
  <c r="AM621" i="350"/>
  <c r="AW621" i="350" s="1"/>
  <c r="AW618" i="350"/>
  <c r="AM618" i="348"/>
  <c r="AW615" i="348"/>
  <c r="AM619" i="348"/>
  <c r="AW616" i="348"/>
  <c r="AM618" i="349"/>
  <c r="AW615" i="349"/>
  <c r="AW1244" i="350" l="1"/>
  <c r="AM1247" i="350"/>
  <c r="AM1250" i="350" s="1"/>
  <c r="AW1229" i="350"/>
  <c r="AW1228" i="350"/>
  <c r="P1236" i="350"/>
  <c r="AW1253" i="349"/>
  <c r="P1261" i="349"/>
  <c r="AM621" i="349"/>
  <c r="AW618" i="349"/>
  <c r="AM622" i="348"/>
  <c r="AW619" i="348"/>
  <c r="AM621" i="348"/>
  <c r="AW618" i="348"/>
  <c r="AK624" i="347"/>
  <c r="AU621" i="347"/>
  <c r="AM636" i="350"/>
  <c r="AW633" i="350"/>
  <c r="AM622" i="349"/>
  <c r="AW619" i="349"/>
  <c r="AU622" i="347"/>
  <c r="AK625" i="347"/>
  <c r="AW1259" i="349" l="1"/>
  <c r="P1267" i="349"/>
  <c r="P1242" i="350"/>
  <c r="AW1235" i="350"/>
  <c r="AW1234" i="350"/>
  <c r="AW1250" i="350"/>
  <c r="AM1253" i="350"/>
  <c r="AM1256" i="350" s="1"/>
  <c r="AK628" i="347"/>
  <c r="AU625" i="347"/>
  <c r="AM625" i="349"/>
  <c r="AW622" i="349"/>
  <c r="AM639" i="350"/>
  <c r="AW636" i="350"/>
  <c r="AK627" i="347"/>
  <c r="AU624" i="347"/>
  <c r="AM624" i="348"/>
  <c r="AW621" i="348"/>
  <c r="AM625" i="348"/>
  <c r="AW622" i="348"/>
  <c r="AM624" i="349"/>
  <c r="AW621" i="349"/>
  <c r="AW1265" i="349" l="1"/>
  <c r="P1273" i="349"/>
  <c r="AW1256" i="350"/>
  <c r="AM1259" i="350"/>
  <c r="AM1262" i="350" s="1"/>
  <c r="AW1240" i="350"/>
  <c r="P1248" i="350"/>
  <c r="AW1241" i="350"/>
  <c r="AM627" i="349"/>
  <c r="AW624" i="349"/>
  <c r="AM628" i="348"/>
  <c r="AW625" i="348"/>
  <c r="AM627" i="348"/>
  <c r="AW624" i="348"/>
  <c r="AK630" i="347"/>
  <c r="AU627" i="347"/>
  <c r="AM642" i="350"/>
  <c r="AW639" i="350"/>
  <c r="AM628" i="349"/>
  <c r="AW625" i="349"/>
  <c r="AU628" i="347"/>
  <c r="AK631" i="347"/>
  <c r="AW1246" i="350" l="1"/>
  <c r="P1254" i="350"/>
  <c r="AW1247" i="350"/>
  <c r="AM1265" i="350"/>
  <c r="AM1268" i="350" s="1"/>
  <c r="AW1262" i="350"/>
  <c r="AW1271" i="349"/>
  <c r="P1279" i="349"/>
  <c r="AK634" i="347"/>
  <c r="AU631" i="347"/>
  <c r="AM631" i="349"/>
  <c r="AW631" i="349" s="1"/>
  <c r="AW628" i="349"/>
  <c r="AM645" i="350"/>
  <c r="AW642" i="350"/>
  <c r="AK633" i="347"/>
  <c r="AU630" i="347"/>
  <c r="AM630" i="348"/>
  <c r="AW627" i="348"/>
  <c r="AM631" i="348"/>
  <c r="AW628" i="348"/>
  <c r="AM630" i="349"/>
  <c r="AW630" i="349" s="1"/>
  <c r="AW627" i="349"/>
  <c r="AW1268" i="350" l="1"/>
  <c r="AM1271" i="350"/>
  <c r="AM1274" i="350" s="1"/>
  <c r="AW1253" i="350"/>
  <c r="AW1252" i="350"/>
  <c r="P1260" i="350"/>
  <c r="AW1277" i="349"/>
  <c r="P1285" i="349"/>
  <c r="AM634" i="348"/>
  <c r="AW631" i="348"/>
  <c r="AM633" i="348"/>
  <c r="AW630" i="348"/>
  <c r="AM633" i="349"/>
  <c r="AU633" i="347"/>
  <c r="AK636" i="347"/>
  <c r="AM648" i="350"/>
  <c r="AW645" i="350"/>
  <c r="AM634" i="349"/>
  <c r="AK637" i="347"/>
  <c r="AU634" i="347"/>
  <c r="AW1259" i="350" l="1"/>
  <c r="AW1258" i="350"/>
  <c r="P1266" i="350"/>
  <c r="P1291" i="349"/>
  <c r="AW1283" i="349"/>
  <c r="AM1277" i="350"/>
  <c r="AM1280" i="350" s="1"/>
  <c r="AW1274" i="350"/>
  <c r="AK640" i="347"/>
  <c r="AU637" i="347"/>
  <c r="AM637" i="349"/>
  <c r="AW634" i="349"/>
  <c r="AM651" i="350"/>
  <c r="AW648" i="350"/>
  <c r="AK639" i="347"/>
  <c r="AU636" i="347"/>
  <c r="AM636" i="349"/>
  <c r="AW633" i="349"/>
  <c r="AM636" i="348"/>
  <c r="AW633" i="348"/>
  <c r="AM637" i="348"/>
  <c r="AW634" i="348"/>
  <c r="P1297" i="349" l="1"/>
  <c r="AW1289" i="349"/>
  <c r="AM1283" i="350"/>
  <c r="AM1286" i="350" s="1"/>
  <c r="AW1280" i="350"/>
  <c r="AW1264" i="350"/>
  <c r="P1272" i="350"/>
  <c r="AW1265" i="350"/>
  <c r="AM640" i="348"/>
  <c r="AW637" i="348"/>
  <c r="AM639" i="348"/>
  <c r="AW636" i="348"/>
  <c r="AM639" i="349"/>
  <c r="AW636" i="349"/>
  <c r="AU639" i="347"/>
  <c r="AK642" i="347"/>
  <c r="AM654" i="350"/>
  <c r="AW651" i="350"/>
  <c r="AM640" i="349"/>
  <c r="AW637" i="349"/>
  <c r="AU640" i="347"/>
  <c r="AK643" i="347"/>
  <c r="P1278" i="350" l="1"/>
  <c r="AW1270" i="350"/>
  <c r="AW1271" i="350"/>
  <c r="P1303" i="349"/>
  <c r="AW1295" i="349"/>
  <c r="AM1289" i="350"/>
  <c r="AM1292" i="350" s="1"/>
  <c r="AW1286" i="350"/>
  <c r="AK646" i="347"/>
  <c r="AU643" i="347"/>
  <c r="AK645" i="347"/>
  <c r="AU642" i="347"/>
  <c r="AM643" i="349"/>
  <c r="AW640" i="349"/>
  <c r="AM657" i="350"/>
  <c r="AW654" i="350"/>
  <c r="AM642" i="349"/>
  <c r="AW639" i="349"/>
  <c r="AM642" i="348"/>
  <c r="AW639" i="348"/>
  <c r="AM643" i="348"/>
  <c r="AW640" i="348"/>
  <c r="AM1295" i="350" l="1"/>
  <c r="AM1298" i="350" s="1"/>
  <c r="AW1292" i="350"/>
  <c r="P1309" i="349"/>
  <c r="AW1301" i="349"/>
  <c r="AW1276" i="350"/>
  <c r="P1284" i="350"/>
  <c r="AW1277" i="350"/>
  <c r="AM646" i="348"/>
  <c r="AW643" i="348"/>
  <c r="AM645" i="348"/>
  <c r="AW642" i="348"/>
  <c r="AM645" i="349"/>
  <c r="AW642" i="349"/>
  <c r="AM660" i="350"/>
  <c r="AW657" i="350"/>
  <c r="AM646" i="349"/>
  <c r="AW643" i="349"/>
  <c r="AU645" i="347"/>
  <c r="AK648" i="347"/>
  <c r="AU646" i="347"/>
  <c r="AK649" i="347"/>
  <c r="AW1282" i="350" l="1"/>
  <c r="AW1283" i="350"/>
  <c r="P1290" i="350"/>
  <c r="AW1307" i="349"/>
  <c r="P1315" i="349"/>
  <c r="AM1301" i="350"/>
  <c r="AM1304" i="350" s="1"/>
  <c r="AW1298" i="350"/>
  <c r="AK652" i="347"/>
  <c r="AU649" i="347"/>
  <c r="AK651" i="347"/>
  <c r="AU648" i="347"/>
  <c r="AM649" i="349"/>
  <c r="AW646" i="349"/>
  <c r="AM663" i="350"/>
  <c r="AW660" i="350"/>
  <c r="AM648" i="349"/>
  <c r="AW645" i="349"/>
  <c r="AM648" i="348"/>
  <c r="AW645" i="348"/>
  <c r="AM649" i="348"/>
  <c r="AW646" i="348"/>
  <c r="AW1313" i="349" l="1"/>
  <c r="P1321" i="349"/>
  <c r="AM1307" i="350"/>
  <c r="AM1310" i="350" s="1"/>
  <c r="AW1304" i="350"/>
  <c r="P1296" i="350"/>
  <c r="AW1289" i="350"/>
  <c r="AW1288" i="350"/>
  <c r="AM652" i="348"/>
  <c r="AW649" i="348"/>
  <c r="AM651" i="348"/>
  <c r="AW648" i="348"/>
  <c r="AM651" i="349"/>
  <c r="AW648" i="349"/>
  <c r="AM666" i="350"/>
  <c r="AW663" i="350"/>
  <c r="AM652" i="349"/>
  <c r="AW649" i="349"/>
  <c r="AU651" i="347"/>
  <c r="AK654" i="347"/>
  <c r="AU652" i="347"/>
  <c r="AK655" i="347"/>
  <c r="P1302" i="350" l="1"/>
  <c r="AW1295" i="350"/>
  <c r="AW1294" i="350"/>
  <c r="AM1313" i="350"/>
  <c r="AM1316" i="350" s="1"/>
  <c r="AW1310" i="350"/>
  <c r="AW1319" i="349"/>
  <c r="P1327" i="349"/>
  <c r="AK658" i="347"/>
  <c r="AU655" i="347"/>
  <c r="AK657" i="347"/>
  <c r="AU654" i="347"/>
  <c r="AM655" i="349"/>
  <c r="AW652" i="349"/>
  <c r="AM669" i="350"/>
  <c r="AW666" i="350"/>
  <c r="AM654" i="349"/>
  <c r="AW651" i="349"/>
  <c r="AM654" i="348"/>
  <c r="AW654" i="348" s="1"/>
  <c r="AW651" i="348"/>
  <c r="AM655" i="348"/>
  <c r="AW655" i="348" s="1"/>
  <c r="AW652" i="348"/>
  <c r="AW1325" i="349" l="1"/>
  <c r="P1333" i="349"/>
  <c r="AW1300" i="350"/>
  <c r="P1308" i="350"/>
  <c r="AW1301" i="350"/>
  <c r="AM1319" i="350"/>
  <c r="AM1322" i="350" s="1"/>
  <c r="AW1316" i="350"/>
  <c r="AM657" i="349"/>
  <c r="AW654" i="349"/>
  <c r="AM672" i="350"/>
  <c r="AW669" i="350"/>
  <c r="AM658" i="349"/>
  <c r="AW655" i="349"/>
  <c r="AU657" i="347"/>
  <c r="AK660" i="347"/>
  <c r="AM657" i="348"/>
  <c r="AU658" i="347"/>
  <c r="AM658" i="348"/>
  <c r="AK661" i="347"/>
  <c r="AM1325" i="350" l="1"/>
  <c r="AM1328" i="350" s="1"/>
  <c r="AW1322" i="350"/>
  <c r="AW1307" i="350"/>
  <c r="P1314" i="350"/>
  <c r="AW1306" i="350"/>
  <c r="P1339" i="349"/>
  <c r="AW1331" i="349"/>
  <c r="AK664" i="347"/>
  <c r="AU661" i="347"/>
  <c r="AK663" i="347"/>
  <c r="AU660" i="347"/>
  <c r="AM661" i="348"/>
  <c r="AW658" i="348"/>
  <c r="AM660" i="348"/>
  <c r="AW657" i="348"/>
  <c r="AM661" i="349"/>
  <c r="AW658" i="349"/>
  <c r="AM675" i="350"/>
  <c r="AW672" i="350"/>
  <c r="AM660" i="349"/>
  <c r="AW657" i="349"/>
  <c r="AW1337" i="349" l="1"/>
  <c r="P1345" i="349"/>
  <c r="P1320" i="350"/>
  <c r="AW1313" i="350"/>
  <c r="AW1312" i="350"/>
  <c r="AM1331" i="350"/>
  <c r="AM1334" i="350" s="1"/>
  <c r="AW1328" i="350"/>
  <c r="AM663" i="349"/>
  <c r="AW660" i="349"/>
  <c r="AM678" i="350"/>
  <c r="AW675" i="350"/>
  <c r="AM664" i="349"/>
  <c r="AW661" i="349"/>
  <c r="AM663" i="348"/>
  <c r="AW660" i="348"/>
  <c r="AM664" i="348"/>
  <c r="AW661" i="348"/>
  <c r="AK666" i="347"/>
  <c r="AU663" i="347"/>
  <c r="AU664" i="347"/>
  <c r="AK667" i="347"/>
  <c r="AM1337" i="350" l="1"/>
  <c r="AM1340" i="350" s="1"/>
  <c r="AW1334" i="350"/>
  <c r="AW1318" i="350"/>
  <c r="P1326" i="350"/>
  <c r="AW1319" i="350"/>
  <c r="P1351" i="349"/>
  <c r="AW1343" i="349"/>
  <c r="AK670" i="347"/>
  <c r="AU667" i="347"/>
  <c r="AK669" i="347"/>
  <c r="AU666" i="347"/>
  <c r="AM667" i="348"/>
  <c r="AW664" i="348"/>
  <c r="AM666" i="348"/>
  <c r="AW663" i="348"/>
  <c r="AM667" i="349"/>
  <c r="AW664" i="349"/>
  <c r="AM681" i="350"/>
  <c r="AW678" i="350"/>
  <c r="AM666" i="349"/>
  <c r="AW663" i="349"/>
  <c r="P1357" i="349" l="1"/>
  <c r="AW1349" i="349"/>
  <c r="P1332" i="350"/>
  <c r="AW1325" i="350"/>
  <c r="AW1324" i="350"/>
  <c r="AW1340" i="350"/>
  <c r="AM1343" i="350"/>
  <c r="AM1346" i="350" s="1"/>
  <c r="AM669" i="349"/>
  <c r="AW666" i="349"/>
  <c r="AM684" i="350"/>
  <c r="AW681" i="350"/>
  <c r="AM670" i="349"/>
  <c r="AW667" i="349"/>
  <c r="AM669" i="348"/>
  <c r="AW666" i="348"/>
  <c r="AM670" i="348"/>
  <c r="AW667" i="348"/>
  <c r="AK672" i="347"/>
  <c r="AU669" i="347"/>
  <c r="AU670" i="347"/>
  <c r="AK673" i="347"/>
  <c r="AM1349" i="350" l="1"/>
  <c r="AM1352" i="350" s="1"/>
  <c r="AW1346" i="350"/>
  <c r="P1338" i="350"/>
  <c r="AW1331" i="350"/>
  <c r="AW1330" i="350"/>
  <c r="AW1355" i="349"/>
  <c r="P1363" i="349"/>
  <c r="AK676" i="347"/>
  <c r="AU673" i="347"/>
  <c r="AK675" i="347"/>
  <c r="AU672" i="347"/>
  <c r="AM673" i="348"/>
  <c r="AW670" i="348"/>
  <c r="AM672" i="348"/>
  <c r="AW669" i="348"/>
  <c r="AM673" i="349"/>
  <c r="AW670" i="349"/>
  <c r="AM687" i="350"/>
  <c r="AW684" i="350"/>
  <c r="AM672" i="349"/>
  <c r="AW669" i="349"/>
  <c r="AW1337" i="350" l="1"/>
  <c r="AW1336" i="350"/>
  <c r="P1344" i="350"/>
  <c r="AM1355" i="350"/>
  <c r="AM1358" i="350" s="1"/>
  <c r="AW1352" i="350"/>
  <c r="AW1361" i="349"/>
  <c r="P1369" i="349"/>
  <c r="AM675" i="349"/>
  <c r="AW672" i="349"/>
  <c r="AM690" i="350"/>
  <c r="AW687" i="350"/>
  <c r="AM676" i="349"/>
  <c r="AW673" i="349"/>
  <c r="AM675" i="348"/>
  <c r="AW672" i="348"/>
  <c r="AM676" i="348"/>
  <c r="AW673" i="348"/>
  <c r="AK678" i="347"/>
  <c r="AU675" i="347"/>
  <c r="AU676" i="347"/>
  <c r="AK679" i="347"/>
  <c r="AW1342" i="350" l="1"/>
  <c r="P1350" i="350"/>
  <c r="AW1343" i="350"/>
  <c r="P1375" i="349"/>
  <c r="AW1367" i="349"/>
  <c r="AM1361" i="350"/>
  <c r="AM1364" i="350" s="1"/>
  <c r="AW1358" i="350"/>
  <c r="AK681" i="347"/>
  <c r="AU678" i="347"/>
  <c r="AM679" i="348"/>
  <c r="AW676" i="348"/>
  <c r="AM678" i="348"/>
  <c r="AW675" i="348"/>
  <c r="AM679" i="349"/>
  <c r="AW679" i="349" s="1"/>
  <c r="AW676" i="349"/>
  <c r="AM693" i="350"/>
  <c r="AW690" i="350"/>
  <c r="AM678" i="349"/>
  <c r="AW678" i="349" s="1"/>
  <c r="AW675" i="349"/>
  <c r="AK682" i="347"/>
  <c r="AU679" i="347"/>
  <c r="P1381" i="349" l="1"/>
  <c r="AW1373" i="349"/>
  <c r="AW1349" i="350"/>
  <c r="AW1348" i="350"/>
  <c r="P1356" i="350"/>
  <c r="AM1367" i="350"/>
  <c r="AM1370" i="350" s="1"/>
  <c r="AW1364" i="350"/>
  <c r="AM682" i="349"/>
  <c r="AK685" i="347"/>
  <c r="AU682" i="347"/>
  <c r="AM696" i="350"/>
  <c r="AW693" i="350"/>
  <c r="AM681" i="348"/>
  <c r="AW678" i="348"/>
  <c r="AM682" i="348"/>
  <c r="AW679" i="348"/>
  <c r="AM681" i="349"/>
  <c r="AU681" i="347"/>
  <c r="AK684" i="347"/>
  <c r="AW1370" i="350" l="1"/>
  <c r="AM1373" i="350"/>
  <c r="AM1376" i="350" s="1"/>
  <c r="AW1355" i="350"/>
  <c r="AW1354" i="350"/>
  <c r="P1362" i="350"/>
  <c r="P1387" i="349"/>
  <c r="AW1379" i="349"/>
  <c r="AM685" i="349"/>
  <c r="AW682" i="349"/>
  <c r="AK687" i="347"/>
  <c r="AU684" i="347"/>
  <c r="AM684" i="349"/>
  <c r="AW681" i="349"/>
  <c r="AM685" i="348"/>
  <c r="AW682" i="348"/>
  <c r="AM684" i="348"/>
  <c r="AW681" i="348"/>
  <c r="AM699" i="350"/>
  <c r="AW696" i="350"/>
  <c r="AK688" i="347"/>
  <c r="AU685" i="347"/>
  <c r="AW1385" i="349" l="1"/>
  <c r="P1393" i="349"/>
  <c r="AW1360" i="350"/>
  <c r="P1368" i="350"/>
  <c r="AW1361" i="350"/>
  <c r="AW1376" i="350"/>
  <c r="AM1379" i="350"/>
  <c r="AM1382" i="350" s="1"/>
  <c r="AU688" i="347"/>
  <c r="AK691" i="347"/>
  <c r="AM702" i="350"/>
  <c r="AW699" i="350"/>
  <c r="AM687" i="348"/>
  <c r="AW684" i="348"/>
  <c r="AM688" i="348"/>
  <c r="AW685" i="348"/>
  <c r="AM687" i="349"/>
  <c r="AW684" i="349"/>
  <c r="AU687" i="347"/>
  <c r="AK690" i="347"/>
  <c r="AM688" i="349"/>
  <c r="AW685" i="349"/>
  <c r="AW1382" i="350" l="1"/>
  <c r="AM1385" i="350"/>
  <c r="AM1388" i="350" s="1"/>
  <c r="AW1391" i="349"/>
  <c r="P1399" i="349"/>
  <c r="AW1366" i="350"/>
  <c r="P1374" i="350"/>
  <c r="AW1367" i="350"/>
  <c r="AM691" i="349"/>
  <c r="AW688" i="349"/>
  <c r="AM690" i="349"/>
  <c r="AW687" i="349"/>
  <c r="AM691" i="348"/>
  <c r="AW688" i="348"/>
  <c r="AM690" i="348"/>
  <c r="AW687" i="348"/>
  <c r="AM705" i="350"/>
  <c r="AW702" i="350"/>
  <c r="AK693" i="347"/>
  <c r="AU690" i="347"/>
  <c r="AK694" i="347"/>
  <c r="AU691" i="347"/>
  <c r="AW1397" i="349" l="1"/>
  <c r="P1405" i="349"/>
  <c r="AW1388" i="350"/>
  <c r="AM1391" i="350"/>
  <c r="AM1394" i="350" s="1"/>
  <c r="P1380" i="350"/>
  <c r="AW1373" i="350"/>
  <c r="AW1372" i="350"/>
  <c r="AU694" i="347"/>
  <c r="AK697" i="347"/>
  <c r="AU693" i="347"/>
  <c r="AK696" i="347"/>
  <c r="AM708" i="350"/>
  <c r="AW705" i="350"/>
  <c r="AM693" i="348"/>
  <c r="AW690" i="348"/>
  <c r="AM694" i="348"/>
  <c r="AW691" i="348"/>
  <c r="AM693" i="349"/>
  <c r="AW690" i="349"/>
  <c r="AM694" i="349"/>
  <c r="AW691" i="349"/>
  <c r="P1386" i="350" l="1"/>
  <c r="AW1378" i="350"/>
  <c r="AW1379" i="350"/>
  <c r="AM1397" i="350"/>
  <c r="AM1400" i="350" s="1"/>
  <c r="AW1394" i="350"/>
  <c r="P1411" i="349"/>
  <c r="AW1403" i="349"/>
  <c r="AM697" i="349"/>
  <c r="AW694" i="349"/>
  <c r="AM696" i="349"/>
  <c r="AW693" i="349"/>
  <c r="AM697" i="348"/>
  <c r="AW694" i="348"/>
  <c r="AM696" i="348"/>
  <c r="AW693" i="348"/>
  <c r="AM711" i="350"/>
  <c r="AW708" i="350"/>
  <c r="AK699" i="347"/>
  <c r="AU696" i="347"/>
  <c r="AK700" i="347"/>
  <c r="AU697" i="347"/>
  <c r="AW1409" i="349" l="1"/>
  <c r="P1417" i="349"/>
  <c r="AM1403" i="350"/>
  <c r="AM1406" i="350" s="1"/>
  <c r="AW1400" i="350"/>
  <c r="P1392" i="350"/>
  <c r="AW1385" i="350"/>
  <c r="AW1384" i="350"/>
  <c r="AU700" i="347"/>
  <c r="AK703" i="347"/>
  <c r="AU699" i="347"/>
  <c r="AK702" i="347"/>
  <c r="AM714" i="350"/>
  <c r="AW711" i="350"/>
  <c r="AM699" i="348"/>
  <c r="AW696" i="348"/>
  <c r="AM700" i="348"/>
  <c r="AW697" i="348"/>
  <c r="AM699" i="349"/>
  <c r="AW696" i="349"/>
  <c r="AM700" i="349"/>
  <c r="AW697" i="349"/>
  <c r="P1423" i="349" l="1"/>
  <c r="AW1415" i="349"/>
  <c r="AW1390" i="350"/>
  <c r="P1398" i="350"/>
  <c r="AW1391" i="350"/>
  <c r="AW1406" i="350"/>
  <c r="AM1409" i="350"/>
  <c r="AM1412" i="350" s="1"/>
  <c r="AK705" i="347"/>
  <c r="AU702" i="347"/>
  <c r="AK706" i="347"/>
  <c r="AU703" i="347"/>
  <c r="AM703" i="349"/>
  <c r="AW700" i="349"/>
  <c r="AM702" i="349"/>
  <c r="AW699" i="349"/>
  <c r="AM703" i="348"/>
  <c r="AW700" i="348"/>
  <c r="AM702" i="348"/>
  <c r="AW699" i="348"/>
  <c r="AM717" i="350"/>
  <c r="AW714" i="350"/>
  <c r="P1404" i="350" l="1"/>
  <c r="AW1397" i="350"/>
  <c r="AW1396" i="350"/>
  <c r="AW1421" i="349"/>
  <c r="P1429" i="349"/>
  <c r="AM1415" i="350"/>
  <c r="AM1418" i="350" s="1"/>
  <c r="AW1412" i="350"/>
  <c r="AM720" i="350"/>
  <c r="AW717" i="350"/>
  <c r="AM705" i="348"/>
  <c r="AW702" i="348"/>
  <c r="AM706" i="348"/>
  <c r="AW703" i="348"/>
  <c r="AM705" i="349"/>
  <c r="AW702" i="349"/>
  <c r="AM706" i="349"/>
  <c r="AW703" i="349"/>
  <c r="AU706" i="347"/>
  <c r="AK709" i="347"/>
  <c r="AU705" i="347"/>
  <c r="AK708" i="347"/>
  <c r="AW1418" i="350" l="1"/>
  <c r="AM1421" i="350"/>
  <c r="AM1424" i="350" s="1"/>
  <c r="AW1427" i="349"/>
  <c r="P1435" i="349"/>
  <c r="AW1403" i="350"/>
  <c r="P1410" i="350"/>
  <c r="AW1402" i="350"/>
  <c r="AK711" i="347"/>
  <c r="AU708" i="347"/>
  <c r="AK712" i="347"/>
  <c r="AU709" i="347"/>
  <c r="AM709" i="349"/>
  <c r="AW706" i="349"/>
  <c r="AM708" i="349"/>
  <c r="AW705" i="349"/>
  <c r="AM709" i="348"/>
  <c r="AW706" i="348"/>
  <c r="AM708" i="348"/>
  <c r="AW705" i="348"/>
  <c r="AM723" i="350"/>
  <c r="AW720" i="350"/>
  <c r="P1416" i="350" l="1"/>
  <c r="AW1409" i="350"/>
  <c r="AW1408" i="350"/>
  <c r="AW1424" i="350"/>
  <c r="AM1427" i="350"/>
  <c r="AM1430" i="350" s="1"/>
  <c r="P1441" i="349"/>
  <c r="AW1433" i="349"/>
  <c r="AM726" i="350"/>
  <c r="AW723" i="350"/>
  <c r="AM711" i="348"/>
  <c r="AW708" i="348"/>
  <c r="AM712" i="348"/>
  <c r="AW709" i="348"/>
  <c r="AM711" i="349"/>
  <c r="AW708" i="349"/>
  <c r="AM712" i="349"/>
  <c r="AW709" i="349"/>
  <c r="AU712" i="347"/>
  <c r="AK715" i="347"/>
  <c r="AK714" i="347"/>
  <c r="AU711" i="347"/>
  <c r="AW1430" i="350" l="1"/>
  <c r="AM1433" i="350"/>
  <c r="AM1436" i="350" s="1"/>
  <c r="P1447" i="349"/>
  <c r="AW1439" i="349"/>
  <c r="AW1414" i="350"/>
  <c r="P1422" i="350"/>
  <c r="AW1415" i="350"/>
  <c r="AK718" i="347"/>
  <c r="AU715" i="347"/>
  <c r="AK717" i="347"/>
  <c r="AU714" i="347"/>
  <c r="AM715" i="349"/>
  <c r="AW712" i="349"/>
  <c r="AM714" i="349"/>
  <c r="AW711" i="349"/>
  <c r="AM715" i="348"/>
  <c r="AW712" i="348"/>
  <c r="AM714" i="348"/>
  <c r="AW711" i="348"/>
  <c r="AM729" i="350"/>
  <c r="AW726" i="350"/>
  <c r="P1428" i="350" l="1"/>
  <c r="AW1421" i="350"/>
  <c r="AW1420" i="350"/>
  <c r="P1453" i="349"/>
  <c r="AW1445" i="349"/>
  <c r="AM1439" i="350"/>
  <c r="AM1442" i="350" s="1"/>
  <c r="AW1436" i="350"/>
  <c r="AM732" i="350"/>
  <c r="AW729" i="350"/>
  <c r="AM717" i="348"/>
  <c r="AW714" i="348"/>
  <c r="AM718" i="348"/>
  <c r="AW715" i="348"/>
  <c r="AM717" i="349"/>
  <c r="AW714" i="349"/>
  <c r="AM718" i="349"/>
  <c r="AW715" i="349"/>
  <c r="AK720" i="347"/>
  <c r="AU717" i="347"/>
  <c r="AU718" i="347"/>
  <c r="AK721" i="347"/>
  <c r="AM1445" i="350" l="1"/>
  <c r="AM1448" i="350" s="1"/>
  <c r="AW1442" i="350"/>
  <c r="P1459" i="349"/>
  <c r="AW1451" i="349"/>
  <c r="AW1427" i="350"/>
  <c r="AW1426" i="350"/>
  <c r="P1434" i="350"/>
  <c r="AK724" i="347"/>
  <c r="AU721" i="347"/>
  <c r="AK723" i="347"/>
  <c r="AU720" i="347"/>
  <c r="AM721" i="349"/>
  <c r="AW718" i="349"/>
  <c r="AM720" i="349"/>
  <c r="AW717" i="349"/>
  <c r="AM721" i="348"/>
  <c r="AW718" i="348"/>
  <c r="AM720" i="348"/>
  <c r="AW717" i="348"/>
  <c r="AM735" i="350"/>
  <c r="AW732" i="350"/>
  <c r="AW1432" i="350" l="1"/>
  <c r="P1440" i="350"/>
  <c r="AW1433" i="350"/>
  <c r="P1465" i="349"/>
  <c r="AW1457" i="349"/>
  <c r="AM1451" i="350"/>
  <c r="AM1454" i="350" s="1"/>
  <c r="AW1448" i="350"/>
  <c r="AM738" i="350"/>
  <c r="AW735" i="350"/>
  <c r="AM723" i="348"/>
  <c r="AW720" i="348"/>
  <c r="AM724" i="348"/>
  <c r="AW721" i="348"/>
  <c r="AM723" i="349"/>
  <c r="AW720" i="349"/>
  <c r="AM724" i="349"/>
  <c r="AW721" i="349"/>
  <c r="AK726" i="347"/>
  <c r="AU723" i="347"/>
  <c r="AU724" i="347"/>
  <c r="AK727" i="347"/>
  <c r="AM1457" i="350" l="1"/>
  <c r="AM1460" i="350" s="1"/>
  <c r="AW1454" i="350"/>
  <c r="AW1463" i="349"/>
  <c r="P1471" i="349"/>
  <c r="AW1439" i="350"/>
  <c r="AW1438" i="350"/>
  <c r="P1446" i="350"/>
  <c r="AK730" i="347"/>
  <c r="AU727" i="347"/>
  <c r="AK729" i="347"/>
  <c r="AU726" i="347"/>
  <c r="AM727" i="349"/>
  <c r="AW727" i="349" s="1"/>
  <c r="AW724" i="349"/>
  <c r="AM726" i="349"/>
  <c r="AW726" i="349" s="1"/>
  <c r="AW723" i="349"/>
  <c r="AM727" i="348"/>
  <c r="AW727" i="348" s="1"/>
  <c r="AW724" i="348"/>
  <c r="AM726" i="348"/>
  <c r="AW726" i="348" s="1"/>
  <c r="AW723" i="348"/>
  <c r="AM741" i="350"/>
  <c r="AW738" i="350"/>
  <c r="P1477" i="349" l="1"/>
  <c r="AW1469" i="349"/>
  <c r="AW1445" i="350"/>
  <c r="AW1444" i="350"/>
  <c r="P1452" i="350"/>
  <c r="AW1460" i="350"/>
  <c r="AM1463" i="350"/>
  <c r="AM1466" i="350" s="1"/>
  <c r="AM744" i="350"/>
  <c r="AW741" i="350"/>
  <c r="AM729" i="349"/>
  <c r="AM729" i="348"/>
  <c r="AU729" i="347"/>
  <c r="AK732" i="347"/>
  <c r="AM730" i="349"/>
  <c r="AK733" i="347"/>
  <c r="AM730" i="348"/>
  <c r="AU730" i="347"/>
  <c r="P1483" i="349" l="1"/>
  <c r="AW1475" i="349"/>
  <c r="AW1466" i="350"/>
  <c r="AM1469" i="350"/>
  <c r="AM1472" i="350" s="1"/>
  <c r="P1458" i="350"/>
  <c r="AW1451" i="350"/>
  <c r="AW1450" i="350"/>
  <c r="AK736" i="347"/>
  <c r="AU733" i="347"/>
  <c r="AK735" i="347"/>
  <c r="AU732" i="347"/>
  <c r="AM732" i="348"/>
  <c r="AW729" i="348"/>
  <c r="AM733" i="348"/>
  <c r="AW730" i="348"/>
  <c r="AM733" i="349"/>
  <c r="AW730" i="349"/>
  <c r="AM732" i="349"/>
  <c r="AW729" i="349"/>
  <c r="AM747" i="350"/>
  <c r="AW744" i="350"/>
  <c r="AM1475" i="350" l="1"/>
  <c r="AM1478" i="350" s="1"/>
  <c r="AW1472" i="350"/>
  <c r="AW1457" i="350"/>
  <c r="AW1456" i="350"/>
  <c r="P1464" i="350"/>
  <c r="AW1481" i="349"/>
  <c r="P1489" i="349"/>
  <c r="AM750" i="350"/>
  <c r="AW747" i="350"/>
  <c r="AM735" i="349"/>
  <c r="AW732" i="349"/>
  <c r="AM736" i="349"/>
  <c r="AW733" i="349"/>
  <c r="AM736" i="348"/>
  <c r="AW733" i="348"/>
  <c r="AM735" i="348"/>
  <c r="AW732" i="348"/>
  <c r="AU735" i="347"/>
  <c r="AK738" i="347"/>
  <c r="AU736" i="347"/>
  <c r="AK739" i="347"/>
  <c r="P1495" i="349" l="1"/>
  <c r="AW1487" i="349"/>
  <c r="AW1463" i="350"/>
  <c r="AW1462" i="350"/>
  <c r="P1470" i="350"/>
  <c r="AM1481" i="350"/>
  <c r="AM1484" i="350" s="1"/>
  <c r="AW1478" i="350"/>
  <c r="AK742" i="347"/>
  <c r="AU739" i="347"/>
  <c r="AK741" i="347"/>
  <c r="AU738" i="347"/>
  <c r="AM738" i="348"/>
  <c r="AW735" i="348"/>
  <c r="AM739" i="348"/>
  <c r="AW736" i="348"/>
  <c r="AM739" i="349"/>
  <c r="AW736" i="349"/>
  <c r="AM738" i="349"/>
  <c r="AW735" i="349"/>
  <c r="AM753" i="350"/>
  <c r="AW750" i="350"/>
  <c r="AW1484" i="350" l="1"/>
  <c r="AM1487" i="350"/>
  <c r="AM1490" i="350" s="1"/>
  <c r="AW1469" i="350"/>
  <c r="AW1468" i="350"/>
  <c r="P1476" i="350"/>
  <c r="P1501" i="349"/>
  <c r="AW1493" i="349"/>
  <c r="AM756" i="350"/>
  <c r="AW753" i="350"/>
  <c r="AM741" i="349"/>
  <c r="AW738" i="349"/>
  <c r="AM742" i="349"/>
  <c r="AW739" i="349"/>
  <c r="AM742" i="348"/>
  <c r="AW739" i="348"/>
  <c r="AM741" i="348"/>
  <c r="AW738" i="348"/>
  <c r="AU741" i="347"/>
  <c r="AK744" i="347"/>
  <c r="AU742" i="347"/>
  <c r="AK745" i="347"/>
  <c r="AW1499" i="349" l="1"/>
  <c r="P1507" i="349"/>
  <c r="AM1493" i="350"/>
  <c r="AM1496" i="350" s="1"/>
  <c r="AW1490" i="350"/>
  <c r="P1482" i="350"/>
  <c r="AW1475" i="350"/>
  <c r="AW1474" i="350"/>
  <c r="AK748" i="347"/>
  <c r="AU745" i="347"/>
  <c r="AK747" i="347"/>
  <c r="AU744" i="347"/>
  <c r="AM744" i="348"/>
  <c r="AW741" i="348"/>
  <c r="AM745" i="348"/>
  <c r="AW742" i="348"/>
  <c r="AM745" i="349"/>
  <c r="AW742" i="349"/>
  <c r="AM744" i="349"/>
  <c r="AW741" i="349"/>
  <c r="AM759" i="350"/>
  <c r="AW756" i="350"/>
  <c r="P1513" i="349" l="1"/>
  <c r="AW1505" i="349"/>
  <c r="AW1481" i="350"/>
  <c r="AW1480" i="350"/>
  <c r="P1488" i="350"/>
  <c r="AW1496" i="350"/>
  <c r="AM1499" i="350"/>
  <c r="AM1502" i="350" s="1"/>
  <c r="AM762" i="350"/>
  <c r="AW759" i="350"/>
  <c r="AM747" i="349"/>
  <c r="AW744" i="349"/>
  <c r="AM748" i="349"/>
  <c r="AW745" i="349"/>
  <c r="AM748" i="348"/>
  <c r="AW745" i="348"/>
  <c r="AM747" i="348"/>
  <c r="AW744" i="348"/>
  <c r="AU747" i="347"/>
  <c r="AK750" i="347"/>
  <c r="AU748" i="347"/>
  <c r="AK751" i="347"/>
  <c r="AW1502" i="350" l="1"/>
  <c r="AM1505" i="350"/>
  <c r="AM1508" i="350" s="1"/>
  <c r="AW1487" i="350"/>
  <c r="AW1486" i="350"/>
  <c r="P1494" i="350"/>
  <c r="AW1511" i="349"/>
  <c r="P1519" i="349"/>
  <c r="AK754" i="347"/>
  <c r="AU751" i="347"/>
  <c r="AK753" i="347"/>
  <c r="AU750" i="347"/>
  <c r="AM750" i="348"/>
  <c r="AW747" i="348"/>
  <c r="AM751" i="348"/>
  <c r="AW748" i="348"/>
  <c r="AM751" i="349"/>
  <c r="AW748" i="349"/>
  <c r="AM750" i="349"/>
  <c r="AW747" i="349"/>
  <c r="AM765" i="350"/>
  <c r="AW762" i="350"/>
  <c r="AM1511" i="350" l="1"/>
  <c r="AM1514" i="350" s="1"/>
  <c r="AW1508" i="350"/>
  <c r="AW1517" i="349"/>
  <c r="P1525" i="349"/>
  <c r="AW1492" i="350"/>
  <c r="P1500" i="350"/>
  <c r="AW1493" i="350"/>
  <c r="AM768" i="350"/>
  <c r="AW765" i="350"/>
  <c r="AM753" i="349"/>
  <c r="AW750" i="349"/>
  <c r="AM754" i="349"/>
  <c r="AW751" i="349"/>
  <c r="AM754" i="348"/>
  <c r="AW751" i="348"/>
  <c r="AM753" i="348"/>
  <c r="AW750" i="348"/>
  <c r="AU753" i="347"/>
  <c r="AK756" i="347"/>
  <c r="AU754" i="347"/>
  <c r="AK757" i="347"/>
  <c r="AW1499" i="350" l="1"/>
  <c r="P1506" i="350"/>
  <c r="AW1498" i="350"/>
  <c r="P1531" i="349"/>
  <c r="AW1523" i="349"/>
  <c r="AW1514" i="350"/>
  <c r="AM1517" i="350"/>
  <c r="AM1520" i="350" s="1"/>
  <c r="AK760" i="347"/>
  <c r="AU757" i="347"/>
  <c r="AK759" i="347"/>
  <c r="AU756" i="347"/>
  <c r="AM756" i="348"/>
  <c r="AW753" i="348"/>
  <c r="AM757" i="348"/>
  <c r="AW754" i="348"/>
  <c r="AM757" i="349"/>
  <c r="AW754" i="349"/>
  <c r="AM756" i="349"/>
  <c r="AW753" i="349"/>
  <c r="AM771" i="350"/>
  <c r="AW768" i="350"/>
  <c r="AW1520" i="350" l="1"/>
  <c r="AM1523" i="350"/>
  <c r="AM1526" i="350" s="1"/>
  <c r="P1537" i="349"/>
  <c r="AW1529" i="349"/>
  <c r="P1512" i="350"/>
  <c r="AW1504" i="350"/>
  <c r="AW1505" i="350"/>
  <c r="AM774" i="350"/>
  <c r="AW771" i="350"/>
  <c r="AM759" i="349"/>
  <c r="AW756" i="349"/>
  <c r="AM760" i="349"/>
  <c r="AW757" i="349"/>
  <c r="AM760" i="348"/>
  <c r="AW757" i="348"/>
  <c r="AM759" i="348"/>
  <c r="AW756" i="348"/>
  <c r="AK762" i="347"/>
  <c r="AU759" i="347"/>
  <c r="AU760" i="347"/>
  <c r="AK763" i="347"/>
  <c r="AW1510" i="350" l="1"/>
  <c r="P1518" i="350"/>
  <c r="AW1511" i="350"/>
  <c r="P1543" i="349"/>
  <c r="AW1535" i="349"/>
  <c r="AW1526" i="350"/>
  <c r="AM1529" i="350"/>
  <c r="AM1532" i="350" s="1"/>
  <c r="AK766" i="347"/>
  <c r="AU763" i="347"/>
  <c r="AK765" i="347"/>
  <c r="AU762" i="347"/>
  <c r="AM762" i="348"/>
  <c r="AW759" i="348"/>
  <c r="AM763" i="348"/>
  <c r="AW760" i="348"/>
  <c r="AM763" i="349"/>
  <c r="AW760" i="349"/>
  <c r="AM762" i="349"/>
  <c r="AW759" i="349"/>
  <c r="AM777" i="350"/>
  <c r="AW774" i="350"/>
  <c r="AW1532" i="350" l="1"/>
  <c r="AM1535" i="350"/>
  <c r="AM1538" i="350" s="1"/>
  <c r="P1549" i="349"/>
  <c r="AW1541" i="349"/>
  <c r="AW1516" i="350"/>
  <c r="P1524" i="350"/>
  <c r="AW1517" i="350"/>
  <c r="AM780" i="350"/>
  <c r="AW777" i="350"/>
  <c r="AM765" i="349"/>
  <c r="AW762" i="349"/>
  <c r="AM766" i="349"/>
  <c r="AW763" i="349"/>
  <c r="AM766" i="348"/>
  <c r="AW763" i="348"/>
  <c r="AM765" i="348"/>
  <c r="AW762" i="348"/>
  <c r="AK768" i="347"/>
  <c r="AU765" i="347"/>
  <c r="AU766" i="347"/>
  <c r="AK769" i="347"/>
  <c r="AW1547" i="349" l="1"/>
  <c r="P1555" i="349"/>
  <c r="AM1541" i="350"/>
  <c r="AM1544" i="350" s="1"/>
  <c r="AW1538" i="350"/>
  <c r="AW1522" i="350"/>
  <c r="AW1523" i="350"/>
  <c r="P1530" i="350"/>
  <c r="AK772" i="347"/>
  <c r="AU769" i="347"/>
  <c r="AK771" i="347"/>
  <c r="AU768" i="347"/>
  <c r="AM768" i="348"/>
  <c r="AW765" i="348"/>
  <c r="AM769" i="348"/>
  <c r="AW766" i="348"/>
  <c r="AM769" i="349"/>
  <c r="AW766" i="349"/>
  <c r="AM768" i="349"/>
  <c r="AW765" i="349"/>
  <c r="AM783" i="350"/>
  <c r="AW780" i="350"/>
  <c r="AW1544" i="350" l="1"/>
  <c r="AM1547" i="350"/>
  <c r="AM1550" i="350" s="1"/>
  <c r="P1561" i="349"/>
  <c r="AW1553" i="349"/>
  <c r="AW1529" i="350"/>
  <c r="AW1528" i="350"/>
  <c r="P1536" i="350"/>
  <c r="AM786" i="350"/>
  <c r="AW783" i="350"/>
  <c r="AM771" i="349"/>
  <c r="AW768" i="349"/>
  <c r="AM772" i="349"/>
  <c r="AW769" i="349"/>
  <c r="AM772" i="348"/>
  <c r="AW769" i="348"/>
  <c r="AM771" i="348"/>
  <c r="AW768" i="348"/>
  <c r="AK774" i="347"/>
  <c r="AU771" i="347"/>
  <c r="AU772" i="347"/>
  <c r="AK775" i="347"/>
  <c r="AM1553" i="350" l="1"/>
  <c r="AM1556" i="350" s="1"/>
  <c r="AW1550" i="350"/>
  <c r="P1542" i="350"/>
  <c r="AW1535" i="350"/>
  <c r="AW1534" i="350"/>
  <c r="AW1559" i="349"/>
  <c r="P1567" i="349"/>
  <c r="AK778" i="347"/>
  <c r="AU775" i="347"/>
  <c r="AK777" i="347"/>
  <c r="AU774" i="347"/>
  <c r="AM774" i="348"/>
  <c r="AW771" i="348"/>
  <c r="AM775" i="348"/>
  <c r="AW772" i="348"/>
  <c r="AM775" i="349"/>
  <c r="AW775" i="349" s="1"/>
  <c r="AW772" i="349"/>
  <c r="AM774" i="349"/>
  <c r="AW774" i="349" s="1"/>
  <c r="AW771" i="349"/>
  <c r="AM789" i="350"/>
  <c r="AW786" i="350"/>
  <c r="AM1559" i="350" l="1"/>
  <c r="AM1562" i="350" s="1"/>
  <c r="AW1556" i="350"/>
  <c r="AW1565" i="349"/>
  <c r="P1573" i="349"/>
  <c r="AW1540" i="350"/>
  <c r="P1548" i="350"/>
  <c r="AW1541" i="350"/>
  <c r="AM792" i="350"/>
  <c r="AW789" i="350"/>
  <c r="AM778" i="348"/>
  <c r="AW775" i="348"/>
  <c r="AM777" i="348"/>
  <c r="AW774" i="348"/>
  <c r="AM777" i="349"/>
  <c r="AU777" i="347"/>
  <c r="AK780" i="347"/>
  <c r="AM778" i="349"/>
  <c r="AK781" i="347"/>
  <c r="AU778" i="347"/>
  <c r="AW1547" i="350" l="1"/>
  <c r="AW1546" i="350"/>
  <c r="P1554" i="350"/>
  <c r="P1579" i="349"/>
  <c r="AW1571" i="349"/>
  <c r="AM1565" i="350"/>
  <c r="AM1568" i="350" s="1"/>
  <c r="AW1562" i="350"/>
  <c r="AM781" i="349"/>
  <c r="AW778" i="349"/>
  <c r="AK784" i="347"/>
  <c r="AU781" i="347"/>
  <c r="AK783" i="347"/>
  <c r="AU780" i="347"/>
  <c r="AM780" i="349"/>
  <c r="AW777" i="349"/>
  <c r="AM780" i="348"/>
  <c r="AW777" i="348"/>
  <c r="AM781" i="348"/>
  <c r="AW778" i="348"/>
  <c r="AM795" i="350"/>
  <c r="AW792" i="350"/>
  <c r="AW1568" i="350" l="1"/>
  <c r="AM1571" i="350"/>
  <c r="AM1574" i="350" s="1"/>
  <c r="AW1553" i="350"/>
  <c r="AW1552" i="350"/>
  <c r="P1560" i="350"/>
  <c r="AW1577" i="349"/>
  <c r="P1585" i="349"/>
  <c r="AM798" i="350"/>
  <c r="AW795" i="350"/>
  <c r="AM784" i="348"/>
  <c r="AW781" i="348"/>
  <c r="AM783" i="348"/>
  <c r="AW780" i="348"/>
  <c r="AM783" i="349"/>
  <c r="AW780" i="349"/>
  <c r="AU783" i="347"/>
  <c r="AK786" i="347"/>
  <c r="AU784" i="347"/>
  <c r="AK787" i="347"/>
  <c r="AM784" i="349"/>
  <c r="AW781" i="349"/>
  <c r="AW1574" i="350" l="1"/>
  <c r="AM1577" i="350"/>
  <c r="AM1580" i="350" s="1"/>
  <c r="P1591" i="349"/>
  <c r="AW1583" i="349"/>
  <c r="AW1558" i="350"/>
  <c r="P1566" i="350"/>
  <c r="AW1559" i="350"/>
  <c r="AK790" i="347"/>
  <c r="AU787" i="347"/>
  <c r="AM787" i="349"/>
  <c r="AW784" i="349"/>
  <c r="AM786" i="349"/>
  <c r="AW783" i="349"/>
  <c r="AM786" i="348"/>
  <c r="AW783" i="348"/>
  <c r="AM787" i="348"/>
  <c r="AW784" i="348"/>
  <c r="AM801" i="350"/>
  <c r="AW798" i="350"/>
  <c r="AK789" i="347"/>
  <c r="AU786" i="347"/>
  <c r="AW1564" i="350" l="1"/>
  <c r="P1572" i="350"/>
  <c r="AW1565" i="350"/>
  <c r="AM1583" i="350"/>
  <c r="AM1586" i="350" s="1"/>
  <c r="AW1580" i="350"/>
  <c r="AW1589" i="349"/>
  <c r="P1597" i="349"/>
  <c r="AU789" i="347"/>
  <c r="AK792" i="347"/>
  <c r="AM804" i="350"/>
  <c r="AW801" i="350"/>
  <c r="AM790" i="348"/>
  <c r="AW787" i="348"/>
  <c r="AM789" i="348"/>
  <c r="AW786" i="348"/>
  <c r="AM789" i="349"/>
  <c r="AW786" i="349"/>
  <c r="AM790" i="349"/>
  <c r="AW787" i="349"/>
  <c r="AU790" i="347"/>
  <c r="AK793" i="347"/>
  <c r="P1603" i="349" l="1"/>
  <c r="AW1595" i="349"/>
  <c r="AW1586" i="350"/>
  <c r="AM1589" i="350"/>
  <c r="AM1592" i="350" s="1"/>
  <c r="AW1571" i="350"/>
  <c r="AW1570" i="350"/>
  <c r="P1578" i="350"/>
  <c r="AK796" i="347"/>
  <c r="AU793" i="347"/>
  <c r="AK795" i="347"/>
  <c r="AU792" i="347"/>
  <c r="AM793" i="349"/>
  <c r="AW790" i="349"/>
  <c r="AM792" i="349"/>
  <c r="AW789" i="349"/>
  <c r="AM792" i="348"/>
  <c r="AW789" i="348"/>
  <c r="AM793" i="348"/>
  <c r="AW790" i="348"/>
  <c r="AM807" i="350"/>
  <c r="AW804" i="350"/>
  <c r="AW1577" i="350" l="1"/>
  <c r="AW1576" i="350"/>
  <c r="P1584" i="350"/>
  <c r="AW1592" i="350"/>
  <c r="AM1595" i="350"/>
  <c r="AM1598" i="350" s="1"/>
  <c r="AW1601" i="349"/>
  <c r="P1609" i="349"/>
  <c r="AM810" i="350"/>
  <c r="AW807" i="350"/>
  <c r="AM796" i="348"/>
  <c r="AW793" i="348"/>
  <c r="AM795" i="348"/>
  <c r="AW792" i="348"/>
  <c r="AM795" i="349"/>
  <c r="AW792" i="349"/>
  <c r="AM796" i="349"/>
  <c r="AW793" i="349"/>
  <c r="AU795" i="347"/>
  <c r="AK798" i="347"/>
  <c r="AU796" i="347"/>
  <c r="AK799" i="347"/>
  <c r="AM1601" i="350" l="1"/>
  <c r="AM1604" i="350" s="1"/>
  <c r="AW1598" i="350"/>
  <c r="AW1582" i="350"/>
  <c r="P1590" i="350"/>
  <c r="AW1583" i="350"/>
  <c r="AW1607" i="349"/>
  <c r="P1615" i="349"/>
  <c r="AK802" i="347"/>
  <c r="AU799" i="347"/>
  <c r="AK801" i="347"/>
  <c r="AU798" i="347"/>
  <c r="AM799" i="349"/>
  <c r="AW796" i="349"/>
  <c r="AM798" i="349"/>
  <c r="AW795" i="349"/>
  <c r="AM798" i="348"/>
  <c r="AW798" i="348" s="1"/>
  <c r="AW795" i="348"/>
  <c r="AM799" i="348"/>
  <c r="AW799" i="348" s="1"/>
  <c r="AW796" i="348"/>
  <c r="AM813" i="350"/>
  <c r="AW810" i="350"/>
  <c r="P1621" i="349" l="1"/>
  <c r="AW1613" i="349"/>
  <c r="AW1589" i="350"/>
  <c r="AW1588" i="350"/>
  <c r="P1596" i="350"/>
  <c r="AM1607" i="350"/>
  <c r="AM1610" i="350" s="1"/>
  <c r="AW1604" i="350"/>
  <c r="AM816" i="350"/>
  <c r="AW813" i="350"/>
  <c r="AM801" i="349"/>
  <c r="AW798" i="349"/>
  <c r="AM802" i="349"/>
  <c r="AW799" i="349"/>
  <c r="AM801" i="348"/>
  <c r="AU801" i="347"/>
  <c r="AK804" i="347"/>
  <c r="AM802" i="348"/>
  <c r="AU802" i="347"/>
  <c r="AK805" i="347"/>
  <c r="AM1613" i="350" l="1"/>
  <c r="AM1616" i="350" s="1"/>
  <c r="AW1610" i="350"/>
  <c r="AW1595" i="350"/>
  <c r="AW1594" i="350"/>
  <c r="P1602" i="350"/>
  <c r="P1627" i="349"/>
  <c r="AW1619" i="349"/>
  <c r="AM805" i="348"/>
  <c r="AW802" i="348"/>
  <c r="AK808" i="347"/>
  <c r="AU805" i="347"/>
  <c r="AK807" i="347"/>
  <c r="AU804" i="347"/>
  <c r="AM804" i="348"/>
  <c r="AW801" i="348"/>
  <c r="AM805" i="349"/>
  <c r="AW802" i="349"/>
  <c r="AM804" i="349"/>
  <c r="AW801" i="349"/>
  <c r="AM819" i="350"/>
  <c r="AW816" i="350"/>
  <c r="P1633" i="349" l="1"/>
  <c r="AW1625" i="349"/>
  <c r="AW1601" i="350"/>
  <c r="P1608" i="350"/>
  <c r="AW1600" i="350"/>
  <c r="AM1619" i="350"/>
  <c r="AM1622" i="350" s="1"/>
  <c r="AW1616" i="350"/>
  <c r="AM822" i="350"/>
  <c r="AW819" i="350"/>
  <c r="AM807" i="349"/>
  <c r="AW804" i="349"/>
  <c r="AM808" i="349"/>
  <c r="AW805" i="349"/>
  <c r="AM807" i="348"/>
  <c r="AW804" i="348"/>
  <c r="AK810" i="347"/>
  <c r="AU807" i="347"/>
  <c r="AU808" i="347"/>
  <c r="AK811" i="347"/>
  <c r="AM808" i="348"/>
  <c r="AW805" i="348"/>
  <c r="AM1625" i="350" l="1"/>
  <c r="AM1628" i="350" s="1"/>
  <c r="AW1622" i="350"/>
  <c r="P1614" i="350"/>
  <c r="AW1607" i="350"/>
  <c r="AW1606" i="350"/>
  <c r="AW1631" i="349"/>
  <c r="P1639" i="349"/>
  <c r="AK814" i="347"/>
  <c r="AU811" i="347"/>
  <c r="AM811" i="348"/>
  <c r="AW808" i="348"/>
  <c r="AK813" i="347"/>
  <c r="AU810" i="347"/>
  <c r="AM810" i="348"/>
  <c r="AW807" i="348"/>
  <c r="AM811" i="349"/>
  <c r="AW808" i="349"/>
  <c r="AM810" i="349"/>
  <c r="AW807" i="349"/>
  <c r="AM825" i="350"/>
  <c r="AW822" i="350"/>
  <c r="P1645" i="349" l="1"/>
  <c r="AW1637" i="349"/>
  <c r="P1620" i="350"/>
  <c r="AW1613" i="350"/>
  <c r="AW1612" i="350"/>
  <c r="AM1631" i="350"/>
  <c r="AM1634" i="350" s="1"/>
  <c r="AW1628" i="350"/>
  <c r="AM828" i="350"/>
  <c r="AW825" i="350"/>
  <c r="AM813" i="349"/>
  <c r="AW810" i="349"/>
  <c r="AM814" i="349"/>
  <c r="AW811" i="349"/>
  <c r="AM813" i="348"/>
  <c r="AW810" i="348"/>
  <c r="AK816" i="347"/>
  <c r="AU813" i="347"/>
  <c r="AM814" i="348"/>
  <c r="AW811" i="348"/>
  <c r="AU814" i="347"/>
  <c r="AK817" i="347"/>
  <c r="AW1618" i="350" l="1"/>
  <c r="AW1619" i="350"/>
  <c r="P1626" i="350"/>
  <c r="AM1637" i="350"/>
  <c r="AM1640" i="350" s="1"/>
  <c r="AW1634" i="350"/>
  <c r="P1651" i="349"/>
  <c r="AW1643" i="349"/>
  <c r="AK820" i="347"/>
  <c r="AU817" i="347"/>
  <c r="AM817" i="348"/>
  <c r="AW814" i="348"/>
  <c r="AK819" i="347"/>
  <c r="AU816" i="347"/>
  <c r="AM816" i="348"/>
  <c r="AW813" i="348"/>
  <c r="AM817" i="349"/>
  <c r="AW814" i="349"/>
  <c r="AM816" i="349"/>
  <c r="AW813" i="349"/>
  <c r="AM831" i="350"/>
  <c r="AW828" i="350"/>
  <c r="AW1640" i="350" l="1"/>
  <c r="AM1643" i="350"/>
  <c r="AM1646" i="350" s="1"/>
  <c r="AW1649" i="349"/>
  <c r="P1657" i="349"/>
  <c r="P1632" i="350"/>
  <c r="AW1625" i="350"/>
  <c r="AW1624" i="350"/>
  <c r="AM834" i="350"/>
  <c r="AW831" i="350"/>
  <c r="AM819" i="349"/>
  <c r="AW816" i="349"/>
  <c r="AM820" i="349"/>
  <c r="AW817" i="349"/>
  <c r="AM819" i="348"/>
  <c r="AW816" i="348"/>
  <c r="AK822" i="347"/>
  <c r="AU819" i="347"/>
  <c r="AM820" i="348"/>
  <c r="AW817" i="348"/>
  <c r="AU820" i="347"/>
  <c r="AK823" i="347"/>
  <c r="AW1630" i="350" l="1"/>
  <c r="P1638" i="350"/>
  <c r="AW1631" i="350"/>
  <c r="AW1655" i="349"/>
  <c r="P1663" i="349"/>
  <c r="AM1649" i="350"/>
  <c r="AM1652" i="350" s="1"/>
  <c r="AW1646" i="350"/>
  <c r="AK826" i="347"/>
  <c r="AU823" i="347"/>
  <c r="AM823" i="348"/>
  <c r="AW820" i="348"/>
  <c r="AK825" i="347"/>
  <c r="AU822" i="347"/>
  <c r="AM822" i="348"/>
  <c r="AW819" i="348"/>
  <c r="AM823" i="349"/>
  <c r="AW823" i="349" s="1"/>
  <c r="AW820" i="349"/>
  <c r="AM822" i="349"/>
  <c r="AW822" i="349" s="1"/>
  <c r="AW819" i="349"/>
  <c r="AM837" i="350"/>
  <c r="AW834" i="350"/>
  <c r="P1669" i="349" l="1"/>
  <c r="AW1661" i="349"/>
  <c r="AW1637" i="350"/>
  <c r="AW1636" i="350"/>
  <c r="P1644" i="350"/>
  <c r="AM1655" i="350"/>
  <c r="AM1658" i="350" s="1"/>
  <c r="AW1652" i="350"/>
  <c r="AM840" i="350"/>
  <c r="AW837" i="350"/>
  <c r="AM825" i="348"/>
  <c r="AW822" i="348"/>
  <c r="AM825" i="349"/>
  <c r="AU825" i="347"/>
  <c r="AK828" i="347"/>
  <c r="AM826" i="348"/>
  <c r="AW823" i="348"/>
  <c r="AM826" i="349"/>
  <c r="AK829" i="347"/>
  <c r="AU826" i="347"/>
  <c r="AM1661" i="350" l="1"/>
  <c r="AM1664" i="350" s="1"/>
  <c r="AW1658" i="350"/>
  <c r="AW1643" i="350"/>
  <c r="P1650" i="350"/>
  <c r="AW1642" i="350"/>
  <c r="P1675" i="349"/>
  <c r="AW1667" i="349"/>
  <c r="AM829" i="349"/>
  <c r="AW826" i="349"/>
  <c r="AM829" i="348"/>
  <c r="AW826" i="348"/>
  <c r="AK832" i="347"/>
  <c r="AU829" i="347"/>
  <c r="AK831" i="347"/>
  <c r="AU828" i="347"/>
  <c r="AM828" i="349"/>
  <c r="AW825" i="349"/>
  <c r="AM828" i="348"/>
  <c r="AW825" i="348"/>
  <c r="AM843" i="350"/>
  <c r="AW840" i="350"/>
  <c r="P1681" i="349" l="1"/>
  <c r="AW1673" i="349"/>
  <c r="P1656" i="350"/>
  <c r="AW1649" i="350"/>
  <c r="AW1648" i="350"/>
  <c r="AM1667" i="350"/>
  <c r="AM1670" i="350" s="1"/>
  <c r="AW1664" i="350"/>
  <c r="AM846" i="350"/>
  <c r="AW843" i="350"/>
  <c r="AM831" i="348"/>
  <c r="AW828" i="348"/>
  <c r="AM831" i="349"/>
  <c r="AW828" i="349"/>
  <c r="AU831" i="347"/>
  <c r="AK834" i="347"/>
  <c r="AU832" i="347"/>
  <c r="AK835" i="347"/>
  <c r="AM832" i="348"/>
  <c r="AW829" i="348"/>
  <c r="AM832" i="349"/>
  <c r="AW829" i="349"/>
  <c r="AM1673" i="350" l="1"/>
  <c r="AM1676" i="350" s="1"/>
  <c r="AW1670" i="350"/>
  <c r="AW1654" i="350"/>
  <c r="P1662" i="350"/>
  <c r="AW1655" i="350"/>
  <c r="P1687" i="349"/>
  <c r="AW1685" i="349" s="1"/>
  <c r="AW1679" i="349"/>
  <c r="AK838" i="347"/>
  <c r="AU835" i="347"/>
  <c r="AK837" i="347"/>
  <c r="AU834" i="347"/>
  <c r="AM835" i="349"/>
  <c r="AW832" i="349"/>
  <c r="AM835" i="348"/>
  <c r="AW832" i="348"/>
  <c r="AM834" i="349"/>
  <c r="AW831" i="349"/>
  <c r="AM834" i="348"/>
  <c r="AW831" i="348"/>
  <c r="AM849" i="350"/>
  <c r="AW846" i="350"/>
  <c r="AW1660" i="350" l="1"/>
  <c r="P1668" i="350"/>
  <c r="AW1661" i="350"/>
  <c r="AW1676" i="350"/>
  <c r="AM1679" i="350"/>
  <c r="AM1682" i="350" s="1"/>
  <c r="AM852" i="350"/>
  <c r="AW849" i="350"/>
  <c r="AM837" i="348"/>
  <c r="AW834" i="348"/>
  <c r="AM837" i="349"/>
  <c r="AW834" i="349"/>
  <c r="AM838" i="348"/>
  <c r="AW835" i="348"/>
  <c r="AM838" i="349"/>
  <c r="AW835" i="349"/>
  <c r="AU837" i="347"/>
  <c r="AK840" i="347"/>
  <c r="AU838" i="347"/>
  <c r="AK841" i="347"/>
  <c r="AM1685" i="350" l="1"/>
  <c r="AW1682" i="350"/>
  <c r="AW1667" i="350"/>
  <c r="AW1666" i="350"/>
  <c r="P1674" i="350"/>
  <c r="AK844" i="347"/>
  <c r="AU841" i="347"/>
  <c r="AK843" i="347"/>
  <c r="AU840" i="347"/>
  <c r="AM841" i="349"/>
  <c r="AW838" i="349"/>
  <c r="AM841" i="348"/>
  <c r="AW838" i="348"/>
  <c r="AM840" i="349"/>
  <c r="AW837" i="349"/>
  <c r="AM840" i="348"/>
  <c r="AW837" i="348"/>
  <c r="AM855" i="350"/>
  <c r="AW852" i="350"/>
  <c r="AW1672" i="350" l="1"/>
  <c r="P1680" i="350"/>
  <c r="AW1673" i="350"/>
  <c r="AW855" i="350"/>
  <c r="AM858" i="350"/>
  <c r="AM843" i="348"/>
  <c r="AW840" i="348"/>
  <c r="AM843" i="349"/>
  <c r="AW840" i="349"/>
  <c r="AM844" i="348"/>
  <c r="AW841" i="348"/>
  <c r="AM844" i="349"/>
  <c r="AW841" i="349"/>
  <c r="AU843" i="347"/>
  <c r="AK846" i="347"/>
  <c r="AU846" i="347" s="1"/>
  <c r="AU844" i="347"/>
  <c r="AK847" i="347"/>
  <c r="AU847" i="347" s="1"/>
  <c r="AW1679" i="350" l="1"/>
  <c r="AW1678" i="350"/>
  <c r="P1686" i="350"/>
  <c r="AM861" i="350"/>
  <c r="AW858" i="350"/>
  <c r="AM847" i="349"/>
  <c r="AW844" i="349"/>
  <c r="AM847" i="348"/>
  <c r="AW847" i="348" s="1"/>
  <c r="AW844" i="348"/>
  <c r="AM846" i="349"/>
  <c r="AW843" i="349"/>
  <c r="AM846" i="348"/>
  <c r="AW846" i="348" s="1"/>
  <c r="AW843" i="348"/>
  <c r="AW1684" i="350" l="1"/>
  <c r="AW1685" i="350"/>
  <c r="AM849" i="349"/>
  <c r="AW846" i="349"/>
  <c r="AM850" i="349"/>
  <c r="AW847" i="349"/>
  <c r="AW861" i="350"/>
  <c r="AM864" i="350"/>
  <c r="AM867" i="350" l="1"/>
  <c r="AW864" i="350"/>
  <c r="AM853" i="349"/>
  <c r="AW850" i="349"/>
  <c r="AM852" i="349"/>
  <c r="AW849" i="349"/>
  <c r="AM855" i="349" l="1"/>
  <c r="AW852" i="349"/>
  <c r="AM856" i="349"/>
  <c r="AW853" i="349"/>
  <c r="AW867" i="350"/>
  <c r="AM870" i="350"/>
  <c r="AM873" i="350" l="1"/>
  <c r="AW870" i="350"/>
  <c r="AW856" i="349"/>
  <c r="AM859" i="349"/>
  <c r="AW855" i="349"/>
  <c r="AM858" i="349"/>
  <c r="AM861" i="349" l="1"/>
  <c r="AW858" i="349"/>
  <c r="AM862" i="349"/>
  <c r="AW859" i="349"/>
  <c r="AM876" i="350"/>
  <c r="AW873" i="350"/>
  <c r="AM879" i="350" l="1"/>
  <c r="AW876" i="350"/>
  <c r="AW862" i="349"/>
  <c r="AM865" i="349"/>
  <c r="AW861" i="349"/>
  <c r="AM864" i="349"/>
  <c r="AM867" i="349" l="1"/>
  <c r="AW864" i="349"/>
  <c r="AM868" i="349"/>
  <c r="AW865" i="349"/>
  <c r="AW879" i="350"/>
  <c r="AM882" i="350"/>
  <c r="AM885" i="350" l="1"/>
  <c r="AW882" i="350"/>
  <c r="AW868" i="349"/>
  <c r="AM871" i="349"/>
  <c r="AW867" i="349"/>
  <c r="AM870" i="349"/>
  <c r="AM873" i="349" l="1"/>
  <c r="AW870" i="349"/>
  <c r="AM874" i="349"/>
  <c r="AW871" i="349"/>
  <c r="AW885" i="350"/>
  <c r="AM888" i="350"/>
  <c r="AM891" i="350" l="1"/>
  <c r="AW888" i="350"/>
  <c r="AM877" i="349"/>
  <c r="AW874" i="349"/>
  <c r="AM876" i="349"/>
  <c r="AW873" i="349"/>
  <c r="AM879" i="349" l="1"/>
  <c r="AW876" i="349"/>
  <c r="AM880" i="349"/>
  <c r="AW877" i="349"/>
  <c r="AW891" i="350"/>
  <c r="AM894" i="350"/>
  <c r="AM897" i="350" l="1"/>
  <c r="AW894" i="350"/>
  <c r="AW880" i="349"/>
  <c r="AM883" i="349"/>
  <c r="AW879" i="349"/>
  <c r="AM882" i="349"/>
  <c r="AM885" i="349" l="1"/>
  <c r="AW882" i="349"/>
  <c r="AM886" i="349"/>
  <c r="AW883" i="349"/>
  <c r="AM900" i="350"/>
  <c r="AW897" i="350"/>
  <c r="AM903" i="350" l="1"/>
  <c r="AW900" i="350"/>
  <c r="AW886" i="349"/>
  <c r="AM889" i="349"/>
  <c r="AW885" i="349"/>
  <c r="AM888" i="349"/>
  <c r="AM891" i="349" l="1"/>
  <c r="AW888" i="349"/>
  <c r="AM892" i="349"/>
  <c r="AW889" i="349"/>
  <c r="AW903" i="350"/>
  <c r="AM906" i="350"/>
  <c r="AM909" i="350" l="1"/>
  <c r="AW906" i="350"/>
  <c r="AW892" i="349"/>
  <c r="AM895" i="349"/>
  <c r="AW891" i="349"/>
  <c r="AM894" i="349"/>
  <c r="AM897" i="349" l="1"/>
  <c r="AW894" i="349"/>
  <c r="AM898" i="349"/>
  <c r="AW895" i="349"/>
  <c r="AW909" i="350"/>
  <c r="AM912" i="350"/>
  <c r="AM900" i="349" l="1"/>
  <c r="AW897" i="349"/>
  <c r="AM915" i="350"/>
  <c r="AW912" i="350"/>
  <c r="AM901" i="349"/>
  <c r="AW898" i="349"/>
  <c r="AM904" i="349" l="1"/>
  <c r="AW901" i="349"/>
  <c r="AW915" i="350"/>
  <c r="AM918" i="350"/>
  <c r="AM903" i="349"/>
  <c r="AW900" i="349"/>
  <c r="AM921" i="350" l="1"/>
  <c r="AW918" i="350"/>
  <c r="AW903" i="349"/>
  <c r="AM906" i="349"/>
  <c r="AW904" i="349"/>
  <c r="AM907" i="349"/>
  <c r="AM910" i="349" l="1"/>
  <c r="AW907" i="349"/>
  <c r="AM909" i="349"/>
  <c r="AW906" i="349"/>
  <c r="AM924" i="350"/>
  <c r="AW921" i="350"/>
  <c r="AM927" i="350" l="1"/>
  <c r="AW924" i="350"/>
  <c r="AW909" i="349"/>
  <c r="AM912" i="349"/>
  <c r="AW910" i="349"/>
  <c r="AM913" i="349"/>
  <c r="AM915" i="349" l="1"/>
  <c r="AW912" i="349"/>
  <c r="AM916" i="349"/>
  <c r="AW913" i="349"/>
  <c r="AM930" i="350"/>
  <c r="AW927" i="350"/>
  <c r="AM933" i="350" l="1"/>
  <c r="AW930" i="350"/>
  <c r="AW916" i="349"/>
  <c r="AM919" i="349"/>
  <c r="AW915" i="349"/>
  <c r="AM918" i="349"/>
  <c r="AM921" i="349" l="1"/>
  <c r="AW918" i="349"/>
  <c r="AM922" i="349"/>
  <c r="AW919" i="349"/>
  <c r="AW933" i="350"/>
  <c r="AM936" i="350"/>
  <c r="AM939" i="350" l="1"/>
  <c r="AW936" i="350"/>
  <c r="AM925" i="349"/>
  <c r="AW922" i="349"/>
  <c r="AM924" i="349"/>
  <c r="AW921" i="349"/>
  <c r="AM927" i="349" l="1"/>
  <c r="AW924" i="349"/>
  <c r="AM928" i="349"/>
  <c r="AW925" i="349"/>
  <c r="AW939" i="350"/>
  <c r="AM942" i="350"/>
  <c r="AM945" i="350" l="1"/>
  <c r="AW942" i="350"/>
  <c r="AM931" i="349"/>
  <c r="AW928" i="349"/>
  <c r="AM930" i="349"/>
  <c r="AW927" i="349"/>
  <c r="AM933" i="349" l="1"/>
  <c r="AW930" i="349"/>
  <c r="AM934" i="349"/>
  <c r="AW931" i="349"/>
  <c r="AM948" i="350"/>
  <c r="AW945" i="350"/>
  <c r="AM951" i="350" l="1"/>
  <c r="AW948" i="350"/>
  <c r="AM937" i="349"/>
  <c r="AW934" i="349"/>
  <c r="AM936" i="349"/>
  <c r="AW933" i="349"/>
  <c r="AM939" i="349" l="1"/>
  <c r="AW936" i="349"/>
  <c r="AM940" i="349"/>
  <c r="AW937" i="349"/>
  <c r="AW951" i="350"/>
  <c r="AM954" i="350"/>
  <c r="AM957" i="350" l="1"/>
  <c r="AW954" i="350"/>
  <c r="AM943" i="349"/>
  <c r="AW940" i="349"/>
  <c r="AM942" i="349"/>
  <c r="AW939" i="349"/>
  <c r="AM945" i="349" l="1"/>
  <c r="AW942" i="349"/>
  <c r="AM946" i="349"/>
  <c r="AW943" i="349"/>
  <c r="AW957" i="350"/>
  <c r="AM960" i="350"/>
  <c r="AM963" i="350" l="1"/>
  <c r="AW960" i="350"/>
  <c r="AM949" i="349"/>
  <c r="AW946" i="349"/>
  <c r="AM948" i="349"/>
  <c r="AW945" i="349"/>
  <c r="AM951" i="349" l="1"/>
  <c r="AW948" i="349"/>
  <c r="AM952" i="349"/>
  <c r="AW949" i="349"/>
  <c r="AW963" i="350"/>
  <c r="AM966" i="350"/>
  <c r="AM969" i="350" l="1"/>
  <c r="AW966" i="350"/>
  <c r="AM955" i="349"/>
  <c r="AW952" i="349"/>
  <c r="AM954" i="349"/>
  <c r="AW951" i="349"/>
  <c r="AM957" i="349" l="1"/>
  <c r="AW954" i="349"/>
  <c r="AM958" i="349"/>
  <c r="AW955" i="349"/>
  <c r="AM972" i="350"/>
  <c r="AW969" i="350"/>
  <c r="AM975" i="350" l="1"/>
  <c r="AW972" i="350"/>
  <c r="AM961" i="349"/>
  <c r="AW958" i="349"/>
  <c r="AM960" i="349"/>
  <c r="AW957" i="349"/>
  <c r="AM963" i="349" l="1"/>
  <c r="AW960" i="349"/>
  <c r="AM964" i="349"/>
  <c r="AW961" i="349"/>
  <c r="AW975" i="350"/>
  <c r="AM978" i="350"/>
  <c r="AM981" i="350" l="1"/>
  <c r="AW978" i="350"/>
  <c r="AM967" i="349"/>
  <c r="AW964" i="349"/>
  <c r="AM966" i="349"/>
  <c r="AW963" i="349"/>
  <c r="AM969" i="349" l="1"/>
  <c r="AW966" i="349"/>
  <c r="AM970" i="349"/>
  <c r="AW967" i="349"/>
  <c r="AW981" i="350"/>
  <c r="AM984" i="350"/>
  <c r="AM987" i="350" l="1"/>
  <c r="AW984" i="350"/>
  <c r="AM973" i="349"/>
  <c r="AW970" i="349"/>
  <c r="AM972" i="349"/>
  <c r="AW969" i="349"/>
  <c r="AM975" i="349" l="1"/>
  <c r="AW972" i="349"/>
  <c r="AM976" i="349"/>
  <c r="AW973" i="349"/>
  <c r="AW987" i="350"/>
  <c r="AM990" i="350"/>
  <c r="AM993" i="350" l="1"/>
  <c r="AW990" i="350"/>
  <c r="AM979" i="349"/>
  <c r="AW976" i="349"/>
  <c r="AM978" i="349"/>
  <c r="AW975" i="349"/>
  <c r="AM981" i="349" l="1"/>
  <c r="AW978" i="349"/>
  <c r="AM982" i="349"/>
  <c r="AW979" i="349"/>
  <c r="AM996" i="350"/>
  <c r="AW993" i="350"/>
  <c r="AM999" i="350" l="1"/>
  <c r="AW996" i="350"/>
  <c r="AM985" i="349"/>
  <c r="AW982" i="349"/>
  <c r="AM984" i="349"/>
  <c r="AW981" i="349"/>
  <c r="AM987" i="349" l="1"/>
  <c r="AW984" i="349"/>
  <c r="AM988" i="349"/>
  <c r="AW985" i="349"/>
  <c r="AM1002" i="350"/>
  <c r="AW999" i="350"/>
  <c r="AM1005" i="350" l="1"/>
  <c r="AW1002" i="350"/>
  <c r="AM991" i="349"/>
  <c r="AW988" i="349"/>
  <c r="AM990" i="349"/>
  <c r="AW987" i="349"/>
  <c r="AM993" i="349" l="1"/>
  <c r="AW990" i="349"/>
  <c r="AM994" i="349"/>
  <c r="AW991" i="349"/>
  <c r="AW1005" i="350"/>
  <c r="AM1008" i="350"/>
  <c r="AM1011" i="350" l="1"/>
  <c r="AW1008" i="350"/>
  <c r="AM997" i="349"/>
  <c r="AW994" i="349"/>
  <c r="AM996" i="349"/>
  <c r="AW993" i="349"/>
  <c r="AM999" i="349" l="1"/>
  <c r="AW996" i="349"/>
  <c r="AM1000" i="349"/>
  <c r="AW997" i="349"/>
  <c r="AW1011" i="350"/>
  <c r="AM1014" i="350"/>
  <c r="AM1017" i="350" l="1"/>
  <c r="AW1014" i="350"/>
  <c r="AM1003" i="349"/>
  <c r="AW1000" i="349"/>
  <c r="AM1002" i="349"/>
  <c r="AW999" i="349"/>
  <c r="AM1005" i="349" l="1"/>
  <c r="AW1002" i="349"/>
  <c r="AM1006" i="349"/>
  <c r="AW1003" i="349"/>
  <c r="AM1020" i="350"/>
  <c r="AW1017" i="350"/>
  <c r="AM1023" i="350" l="1"/>
  <c r="AW1020" i="350"/>
  <c r="AM1009" i="349"/>
  <c r="AW1006" i="349"/>
  <c r="AM1008" i="349"/>
  <c r="AW1005" i="349"/>
  <c r="AM1011" i="349" l="1"/>
  <c r="AW1008" i="349"/>
  <c r="AM1012" i="349"/>
  <c r="AW1009" i="349"/>
  <c r="AM1026" i="350"/>
  <c r="AW1023" i="350"/>
  <c r="AM1029" i="350" l="1"/>
  <c r="AW1026" i="350"/>
  <c r="AM1015" i="349"/>
  <c r="AW1012" i="349"/>
  <c r="AM1014" i="349"/>
  <c r="AW1011" i="349"/>
  <c r="AM1017" i="349" l="1"/>
  <c r="AW1014" i="349"/>
  <c r="AM1018" i="349"/>
  <c r="AW1015" i="349"/>
  <c r="AW1029" i="350"/>
  <c r="AM1032" i="350"/>
  <c r="AM1035" i="350" l="1"/>
  <c r="AW1032" i="350"/>
  <c r="AM1021" i="349"/>
  <c r="AW1018" i="349"/>
  <c r="AM1020" i="349"/>
  <c r="AW1017" i="349"/>
  <c r="AM1023" i="349" l="1"/>
  <c r="AW1020" i="349"/>
  <c r="AM1024" i="349"/>
  <c r="AW1021" i="349"/>
  <c r="AW1035" i="350"/>
  <c r="AM1038" i="350"/>
  <c r="AM1041" i="350" l="1"/>
  <c r="AW1038" i="350"/>
  <c r="AM1027" i="349"/>
  <c r="AW1024" i="349"/>
  <c r="AM1026" i="349"/>
  <c r="AW1023" i="349"/>
  <c r="AM1029" i="349" l="1"/>
  <c r="AW1026" i="349"/>
  <c r="AM1030" i="349"/>
  <c r="AW1027" i="349"/>
  <c r="AM1044" i="350"/>
  <c r="AW1041" i="350"/>
  <c r="AM1047" i="350" l="1"/>
  <c r="AW1044" i="350"/>
  <c r="AM1033" i="349"/>
  <c r="AW1030" i="349"/>
  <c r="AM1032" i="349"/>
  <c r="AW1029" i="349"/>
  <c r="AM1035" i="349" l="1"/>
  <c r="AW1032" i="349"/>
  <c r="AM1036" i="349"/>
  <c r="AW1033" i="349"/>
  <c r="AW1047" i="350"/>
  <c r="AM1050" i="350"/>
  <c r="AM1053" i="350" l="1"/>
  <c r="AW1050" i="350"/>
  <c r="AM1039" i="349"/>
  <c r="AW1036" i="349"/>
  <c r="AM1038" i="349"/>
  <c r="AW1035" i="349"/>
  <c r="AM1041" i="349" l="1"/>
  <c r="AW1038" i="349"/>
  <c r="AM1042" i="349"/>
  <c r="AW1039" i="349"/>
  <c r="AW1053" i="350"/>
  <c r="AM1056" i="350"/>
  <c r="AM1059" i="350" l="1"/>
  <c r="AW1056" i="350"/>
  <c r="AM1045" i="349"/>
  <c r="AW1042" i="349"/>
  <c r="AM1044" i="349"/>
  <c r="AW1041" i="349"/>
  <c r="AM1047" i="349" l="1"/>
  <c r="AW1044" i="349"/>
  <c r="AM1048" i="349"/>
  <c r="AW1045" i="349"/>
  <c r="AW1059" i="350"/>
  <c r="AM1062" i="350"/>
  <c r="AM1065" i="350" l="1"/>
  <c r="AW1062" i="350"/>
  <c r="AM1051" i="349"/>
  <c r="AW1048" i="349"/>
  <c r="AM1050" i="349"/>
  <c r="AW1047" i="349"/>
  <c r="AM1053" i="349" l="1"/>
  <c r="AW1050" i="349"/>
  <c r="AM1054" i="349"/>
  <c r="AW1051" i="349"/>
  <c r="AM1068" i="350"/>
  <c r="AW1065" i="350"/>
  <c r="AM1071" i="350" l="1"/>
  <c r="AW1068" i="350"/>
  <c r="AM1057" i="349"/>
  <c r="AW1054" i="349"/>
  <c r="AM1056" i="349"/>
  <c r="AW1053" i="349"/>
  <c r="AM1059" i="349" l="1"/>
  <c r="AW1056" i="349"/>
  <c r="AM1060" i="349"/>
  <c r="AW1057" i="349"/>
  <c r="AW1071" i="350"/>
  <c r="AM1074" i="350"/>
  <c r="AM1077" i="350" l="1"/>
  <c r="AW1074" i="350"/>
  <c r="AM1063" i="349"/>
  <c r="AW1060" i="349"/>
  <c r="AM1062" i="349"/>
  <c r="AW1059" i="349"/>
  <c r="AM1065" i="349" l="1"/>
  <c r="AW1062" i="349"/>
  <c r="AM1066" i="349"/>
  <c r="AW1063" i="349"/>
  <c r="AW1077" i="350"/>
  <c r="AM1080" i="350"/>
  <c r="AM1083" i="350" l="1"/>
  <c r="AW1080" i="350"/>
  <c r="AM1069" i="349"/>
  <c r="AW1066" i="349"/>
  <c r="AM1068" i="349"/>
  <c r="AW1065" i="349"/>
  <c r="AM1071" i="349" l="1"/>
  <c r="AW1068" i="349"/>
  <c r="AM1072" i="349"/>
  <c r="AW1069" i="349"/>
  <c r="AW1083" i="350"/>
  <c r="AM1086" i="350"/>
  <c r="AM1089" i="350" l="1"/>
  <c r="AW1086" i="350"/>
  <c r="AM1075" i="349"/>
  <c r="AW1072" i="349"/>
  <c r="AM1074" i="349"/>
  <c r="AW1071" i="349"/>
  <c r="AM1077" i="349" l="1"/>
  <c r="AW1074" i="349"/>
  <c r="AM1078" i="349"/>
  <c r="AW1075" i="349"/>
  <c r="AM1092" i="350"/>
  <c r="AW1089" i="350"/>
  <c r="AM1095" i="350" l="1"/>
  <c r="AW1092" i="350"/>
  <c r="AM1081" i="349"/>
  <c r="AW1078" i="349"/>
  <c r="AM1080" i="349"/>
  <c r="AW1077" i="349"/>
  <c r="AM1083" i="349" l="1"/>
  <c r="AW1080" i="349"/>
  <c r="AM1084" i="349"/>
  <c r="AW1081" i="349"/>
  <c r="AM1098" i="350"/>
  <c r="AW1095" i="350"/>
  <c r="AM1101" i="350" l="1"/>
  <c r="AW1098" i="350"/>
  <c r="AM1087" i="349"/>
  <c r="AW1084" i="349"/>
  <c r="AM1086" i="349"/>
  <c r="AW1083" i="349"/>
  <c r="AM1089" i="349" l="1"/>
  <c r="AW1086" i="349"/>
  <c r="AM1090" i="349"/>
  <c r="AW1087" i="349"/>
  <c r="AW1101" i="350"/>
  <c r="AM1104" i="350"/>
  <c r="AM1107" i="350" l="1"/>
  <c r="AW1104" i="350"/>
  <c r="AM1093" i="349"/>
  <c r="AW1090" i="349"/>
  <c r="AM1092" i="349"/>
  <c r="AW1089" i="349"/>
  <c r="AM1095" i="349" l="1"/>
  <c r="AW1092" i="349"/>
  <c r="AM1096" i="349"/>
  <c r="AW1093" i="349"/>
  <c r="AW1107" i="350"/>
  <c r="AM1110" i="350"/>
  <c r="AM1113" i="350" l="1"/>
  <c r="AW1110" i="350"/>
  <c r="AM1099" i="349"/>
  <c r="AW1096" i="349"/>
  <c r="AM1098" i="349"/>
  <c r="AW1095" i="349"/>
  <c r="AM1101" i="349" l="1"/>
  <c r="AW1098" i="349"/>
  <c r="AM1102" i="349"/>
  <c r="AW1099" i="349"/>
  <c r="AM1116" i="350"/>
  <c r="AW1113" i="350"/>
  <c r="AM1119" i="350" l="1"/>
  <c r="AW1116" i="350"/>
  <c r="AM1105" i="349"/>
  <c r="AW1102" i="349"/>
  <c r="AM1104" i="349"/>
  <c r="AW1101" i="349"/>
  <c r="AM1107" i="349" l="1"/>
  <c r="AW1104" i="349"/>
  <c r="AM1108" i="349"/>
  <c r="AW1105" i="349"/>
  <c r="AW1119" i="350"/>
  <c r="AM1122" i="350"/>
  <c r="AM1125" i="350" l="1"/>
  <c r="AW1122" i="350"/>
  <c r="AM1111" i="349"/>
  <c r="AW1108" i="349"/>
  <c r="AM1110" i="349"/>
  <c r="AW1107" i="349"/>
  <c r="AM1113" i="349" l="1"/>
  <c r="AW1110" i="349"/>
  <c r="AM1114" i="349"/>
  <c r="AW1111" i="349"/>
  <c r="AW1125" i="350"/>
  <c r="AM1128" i="350"/>
  <c r="AM1131" i="350" l="1"/>
  <c r="AW1128" i="350"/>
  <c r="AM1117" i="349"/>
  <c r="AW1114" i="349"/>
  <c r="AM1116" i="349"/>
  <c r="AW1113" i="349"/>
  <c r="AM1119" i="349" l="1"/>
  <c r="AW1116" i="349"/>
  <c r="AM1120" i="349"/>
  <c r="AW1117" i="349"/>
  <c r="AW1131" i="350"/>
  <c r="AM1134" i="350"/>
  <c r="AM1137" i="350" l="1"/>
  <c r="AW1134" i="350"/>
  <c r="AM1123" i="349"/>
  <c r="AW1120" i="349"/>
  <c r="AM1122" i="349"/>
  <c r="AW1119" i="349"/>
  <c r="AM1125" i="349" l="1"/>
  <c r="AW1122" i="349"/>
  <c r="AM1126" i="349"/>
  <c r="AW1123" i="349"/>
  <c r="AM1140" i="350"/>
  <c r="AW1137" i="350"/>
  <c r="AM1143" i="350" l="1"/>
  <c r="AW1140" i="350"/>
  <c r="AM1129" i="349"/>
  <c r="AW1126" i="349"/>
  <c r="AM1128" i="349"/>
  <c r="AW1125" i="349"/>
  <c r="AM1131" i="349" l="1"/>
  <c r="AW1128" i="349"/>
  <c r="AM1132" i="349"/>
  <c r="AW1129" i="349"/>
  <c r="AW1143" i="350"/>
  <c r="AM1146" i="350"/>
  <c r="AM1149" i="350" l="1"/>
  <c r="AW1146" i="350"/>
  <c r="AM1135" i="349"/>
  <c r="AW1132" i="349"/>
  <c r="AM1134" i="349"/>
  <c r="AW1131" i="349"/>
  <c r="AM1137" i="349" l="1"/>
  <c r="AW1134" i="349"/>
  <c r="AM1138" i="349"/>
  <c r="AW1135" i="349"/>
  <c r="AW1149" i="350"/>
  <c r="AM1152" i="350"/>
  <c r="AM1155" i="350" l="1"/>
  <c r="AW1152" i="350"/>
  <c r="AM1141" i="349"/>
  <c r="AW1138" i="349"/>
  <c r="AM1140" i="349"/>
  <c r="AW1137" i="349"/>
  <c r="AM1143" i="349" l="1"/>
  <c r="AW1140" i="349"/>
  <c r="AM1144" i="349"/>
  <c r="AW1141" i="349"/>
  <c r="AW1155" i="350"/>
  <c r="AM1158" i="350"/>
  <c r="AM1161" i="350" l="1"/>
  <c r="AW1158" i="350"/>
  <c r="AM1147" i="349"/>
  <c r="AW1144" i="349"/>
  <c r="AM1146" i="349"/>
  <c r="AW1143" i="349"/>
  <c r="AM1149" i="349" l="1"/>
  <c r="AW1146" i="349"/>
  <c r="AM1150" i="349"/>
  <c r="AW1147" i="349"/>
  <c r="AM1164" i="350"/>
  <c r="AW1161" i="350"/>
  <c r="AM1167" i="350" l="1"/>
  <c r="AW1164" i="350"/>
  <c r="AM1153" i="349"/>
  <c r="AW1150" i="349"/>
  <c r="AM1152" i="349"/>
  <c r="AW1149" i="349"/>
  <c r="AM1155" i="349" l="1"/>
  <c r="AW1152" i="349"/>
  <c r="AM1156" i="349"/>
  <c r="AW1153" i="349"/>
  <c r="AM1170" i="350"/>
  <c r="AW1167" i="350"/>
  <c r="AM1173" i="350" l="1"/>
  <c r="AW1170" i="350"/>
  <c r="AM1159" i="349"/>
  <c r="AW1156" i="349"/>
  <c r="AM1158" i="349"/>
  <c r="AW1155" i="349"/>
  <c r="AM1161" i="349" l="1"/>
  <c r="AW1158" i="349"/>
  <c r="AM1162" i="349"/>
  <c r="AW1159" i="349"/>
  <c r="AM1176" i="350"/>
  <c r="AW1173" i="350"/>
  <c r="AM1179" i="350" l="1"/>
  <c r="AW1176" i="350"/>
  <c r="AM1165" i="349"/>
  <c r="AW1162" i="349"/>
  <c r="AM1164" i="349"/>
  <c r="AW1161" i="349"/>
  <c r="AM1167" i="349" l="1"/>
  <c r="AW1164" i="349"/>
  <c r="AM1168" i="349"/>
  <c r="AW1165" i="349"/>
  <c r="AW1179" i="350"/>
  <c r="AM1182" i="350"/>
  <c r="AM1185" i="350" l="1"/>
  <c r="AW1182" i="350"/>
  <c r="AM1171" i="349"/>
  <c r="AW1168" i="349"/>
  <c r="AM1170" i="349"/>
  <c r="AW1167" i="349"/>
  <c r="AM1173" i="349" l="1"/>
  <c r="AW1170" i="349"/>
  <c r="AM1174" i="349"/>
  <c r="AW1171" i="349"/>
  <c r="AM1188" i="350"/>
  <c r="AW1185" i="350"/>
  <c r="AM1191" i="350" l="1"/>
  <c r="AW1188" i="350"/>
  <c r="AM1177" i="349"/>
  <c r="AW1174" i="349"/>
  <c r="AM1176" i="349"/>
  <c r="AW1173" i="349"/>
  <c r="AM1179" i="349" l="1"/>
  <c r="AW1176" i="349"/>
  <c r="AM1180" i="349"/>
  <c r="AW1177" i="349"/>
  <c r="AW1191" i="350"/>
  <c r="AM1194" i="350"/>
  <c r="AM1197" i="350" l="1"/>
  <c r="AW1194" i="350"/>
  <c r="AM1183" i="349"/>
  <c r="AW1180" i="349"/>
  <c r="AM1182" i="349"/>
  <c r="AW1179" i="349"/>
  <c r="AM1185" i="349" l="1"/>
  <c r="AW1182" i="349"/>
  <c r="AM1186" i="349"/>
  <c r="AW1183" i="349"/>
  <c r="AW1197" i="350"/>
  <c r="AM1200" i="350"/>
  <c r="AM1203" i="350" l="1"/>
  <c r="AW1200" i="350"/>
  <c r="AM1189" i="349"/>
  <c r="AW1186" i="349"/>
  <c r="AM1188" i="349"/>
  <c r="AW1185" i="349"/>
  <c r="AM1191" i="349" l="1"/>
  <c r="AW1188" i="349"/>
  <c r="AM1192" i="349"/>
  <c r="AW1189" i="349"/>
  <c r="AW1203" i="350"/>
  <c r="AM1206" i="350"/>
  <c r="AM1209" i="350" l="1"/>
  <c r="AW1206" i="350"/>
  <c r="AM1195" i="349"/>
  <c r="AW1192" i="349"/>
  <c r="AM1194" i="349"/>
  <c r="AW1191" i="349"/>
  <c r="AM1197" i="349" l="1"/>
  <c r="AW1194" i="349"/>
  <c r="AM1198" i="349"/>
  <c r="AW1195" i="349"/>
  <c r="AM1212" i="350"/>
  <c r="AW1209" i="350"/>
  <c r="AM1215" i="350" l="1"/>
  <c r="AW1212" i="350"/>
  <c r="AM1201" i="349"/>
  <c r="AW1198" i="349"/>
  <c r="AM1200" i="349"/>
  <c r="AW1197" i="349"/>
  <c r="AM1203" i="349" l="1"/>
  <c r="AW1200" i="349"/>
  <c r="AM1204" i="349"/>
  <c r="AW1201" i="349"/>
  <c r="AW1215" i="350"/>
  <c r="AM1218" i="350"/>
  <c r="AM1221" i="350" l="1"/>
  <c r="AW1218" i="350"/>
  <c r="AM1207" i="349"/>
  <c r="AW1204" i="349"/>
  <c r="AM1206" i="349"/>
  <c r="AW1203" i="349"/>
  <c r="AM1209" i="349" l="1"/>
  <c r="AW1206" i="349"/>
  <c r="AM1210" i="349"/>
  <c r="AW1207" i="349"/>
  <c r="AW1221" i="350"/>
  <c r="AM1224" i="350"/>
  <c r="AM1227" i="350" l="1"/>
  <c r="AW1224" i="350"/>
  <c r="AM1213" i="349"/>
  <c r="AW1210" i="349"/>
  <c r="AM1212" i="349"/>
  <c r="AW1209" i="349"/>
  <c r="AM1215" i="349" l="1"/>
  <c r="AW1212" i="349"/>
  <c r="AM1216" i="349"/>
  <c r="AW1213" i="349"/>
  <c r="AW1227" i="350"/>
  <c r="AM1230" i="350"/>
  <c r="AM1233" i="350" l="1"/>
  <c r="AW1230" i="350"/>
  <c r="AM1219" i="349"/>
  <c r="AW1216" i="349"/>
  <c r="AM1218" i="349"/>
  <c r="AW1215" i="349"/>
  <c r="AM1221" i="349" l="1"/>
  <c r="AW1218" i="349"/>
  <c r="AM1222" i="349"/>
  <c r="AW1219" i="349"/>
  <c r="AM1236" i="350"/>
  <c r="AW1233" i="350"/>
  <c r="AM1239" i="350" l="1"/>
  <c r="AW1236" i="350"/>
  <c r="AM1225" i="349"/>
  <c r="AW1222" i="349"/>
  <c r="AM1224" i="349"/>
  <c r="AW1221" i="349"/>
  <c r="AM1227" i="349" l="1"/>
  <c r="AW1224" i="349"/>
  <c r="AM1228" i="349"/>
  <c r="AW1225" i="349"/>
  <c r="AW1239" i="350"/>
  <c r="AM1242" i="350"/>
  <c r="AM1245" i="350" l="1"/>
  <c r="AW1242" i="350"/>
  <c r="AM1231" i="349"/>
  <c r="AW1228" i="349"/>
  <c r="AM1230" i="349"/>
  <c r="AW1227" i="349"/>
  <c r="AM1233" i="349" l="1"/>
  <c r="AW1230" i="349"/>
  <c r="AM1234" i="349"/>
  <c r="AW1231" i="349"/>
  <c r="AW1245" i="350"/>
  <c r="AM1248" i="350"/>
  <c r="AM1251" i="350" l="1"/>
  <c r="AW1248" i="350"/>
  <c r="AM1237" i="349"/>
  <c r="AW1234" i="349"/>
  <c r="AM1236" i="349"/>
  <c r="AW1233" i="349"/>
  <c r="AM1239" i="349" l="1"/>
  <c r="AW1236" i="349"/>
  <c r="AM1240" i="349"/>
  <c r="AW1237" i="349"/>
  <c r="AW1251" i="350"/>
  <c r="AM1254" i="350"/>
  <c r="AM1257" i="350" l="1"/>
  <c r="AW1254" i="350"/>
  <c r="AM1243" i="349"/>
  <c r="AW1240" i="349"/>
  <c r="AM1242" i="349"/>
  <c r="AW1239" i="349"/>
  <c r="AM1245" i="349" l="1"/>
  <c r="AW1242" i="349"/>
  <c r="AM1246" i="349"/>
  <c r="AW1243" i="349"/>
  <c r="AM1260" i="350"/>
  <c r="AW1257" i="350"/>
  <c r="AM1263" i="350" l="1"/>
  <c r="AW1260" i="350"/>
  <c r="AM1249" i="349"/>
  <c r="AW1246" i="349"/>
  <c r="AM1248" i="349"/>
  <c r="AW1245" i="349"/>
  <c r="AM1251" i="349" l="1"/>
  <c r="AW1248" i="349"/>
  <c r="AM1252" i="349"/>
  <c r="AW1249" i="349"/>
  <c r="AM1266" i="350"/>
  <c r="AW1263" i="350"/>
  <c r="AM1269" i="350" l="1"/>
  <c r="AW1266" i="350"/>
  <c r="AM1255" i="349"/>
  <c r="AW1252" i="349"/>
  <c r="AM1254" i="349"/>
  <c r="AW1251" i="349"/>
  <c r="AM1257" i="349" l="1"/>
  <c r="AW1254" i="349"/>
  <c r="AM1258" i="349"/>
  <c r="AW1255" i="349"/>
  <c r="AM1272" i="350"/>
  <c r="AW1269" i="350"/>
  <c r="AM1275" i="350" l="1"/>
  <c r="AW1272" i="350"/>
  <c r="AM1261" i="349"/>
  <c r="AW1258" i="349"/>
  <c r="AM1260" i="349"/>
  <c r="AW1257" i="349"/>
  <c r="AM1263" i="349" l="1"/>
  <c r="AW1260" i="349"/>
  <c r="AM1264" i="349"/>
  <c r="AW1261" i="349"/>
  <c r="AW1275" i="350"/>
  <c r="AM1278" i="350"/>
  <c r="AM1281" i="350" l="1"/>
  <c r="AW1278" i="350"/>
  <c r="AM1267" i="349"/>
  <c r="AW1264" i="349"/>
  <c r="AM1266" i="349"/>
  <c r="AW1263" i="349"/>
  <c r="AM1269" i="349" l="1"/>
  <c r="AW1266" i="349"/>
  <c r="AM1270" i="349"/>
  <c r="AW1267" i="349"/>
  <c r="AM1284" i="350"/>
  <c r="AW1281" i="350"/>
  <c r="AM1287" i="350" l="1"/>
  <c r="AW1284" i="350"/>
  <c r="AM1273" i="349"/>
  <c r="AW1270" i="349"/>
  <c r="AM1272" i="349"/>
  <c r="AW1269" i="349"/>
  <c r="AM1275" i="349" l="1"/>
  <c r="AW1272" i="349"/>
  <c r="AM1276" i="349"/>
  <c r="AW1273" i="349"/>
  <c r="AW1287" i="350"/>
  <c r="AM1290" i="350"/>
  <c r="AM1293" i="350" l="1"/>
  <c r="AW1290" i="350"/>
  <c r="AM1279" i="349"/>
  <c r="AW1276" i="349"/>
  <c r="AM1278" i="349"/>
  <c r="AW1275" i="349"/>
  <c r="AM1281" i="349" l="1"/>
  <c r="AW1278" i="349"/>
  <c r="AM1282" i="349"/>
  <c r="AW1279" i="349"/>
  <c r="AW1293" i="350"/>
  <c r="AM1296" i="350"/>
  <c r="AM1299" i="350" l="1"/>
  <c r="AW1296" i="350"/>
  <c r="AM1285" i="349"/>
  <c r="AW1282" i="349"/>
  <c r="AM1284" i="349"/>
  <c r="AW1281" i="349"/>
  <c r="AM1287" i="349" l="1"/>
  <c r="AW1284" i="349"/>
  <c r="AM1288" i="349"/>
  <c r="AW1285" i="349"/>
  <c r="AW1299" i="350"/>
  <c r="AM1302" i="350"/>
  <c r="AM1305" i="350" l="1"/>
  <c r="AW1302" i="350"/>
  <c r="AM1291" i="349"/>
  <c r="AW1288" i="349"/>
  <c r="AM1290" i="349"/>
  <c r="AW1287" i="349"/>
  <c r="AM1293" i="349" l="1"/>
  <c r="AW1290" i="349"/>
  <c r="AM1294" i="349"/>
  <c r="AW1291" i="349"/>
  <c r="AM1308" i="350"/>
  <c r="AW1305" i="350"/>
  <c r="AM1311" i="350" l="1"/>
  <c r="AW1308" i="350"/>
  <c r="AM1297" i="349"/>
  <c r="AW1294" i="349"/>
  <c r="AM1296" i="349"/>
  <c r="AW1293" i="349"/>
  <c r="AM1299" i="349" l="1"/>
  <c r="AW1296" i="349"/>
  <c r="AM1300" i="349"/>
  <c r="AW1297" i="349"/>
  <c r="AW1311" i="350"/>
  <c r="AM1314" i="350"/>
  <c r="AM1317" i="350" l="1"/>
  <c r="AW1314" i="350"/>
  <c r="AM1303" i="349"/>
  <c r="AW1300" i="349"/>
  <c r="AM1302" i="349"/>
  <c r="AW1299" i="349"/>
  <c r="AM1305" i="349" l="1"/>
  <c r="AW1302" i="349"/>
  <c r="AM1306" i="349"/>
  <c r="AW1303" i="349"/>
  <c r="AW1317" i="350"/>
  <c r="AM1320" i="350"/>
  <c r="AM1323" i="350" l="1"/>
  <c r="AW1320" i="350"/>
  <c r="AM1309" i="349"/>
  <c r="AW1306" i="349"/>
  <c r="AM1308" i="349"/>
  <c r="AW1305" i="349"/>
  <c r="AM1311" i="349" l="1"/>
  <c r="AW1308" i="349"/>
  <c r="AM1312" i="349"/>
  <c r="AW1309" i="349"/>
  <c r="AW1323" i="350"/>
  <c r="AM1326" i="350"/>
  <c r="AM1329" i="350" l="1"/>
  <c r="AW1326" i="350"/>
  <c r="AM1315" i="349"/>
  <c r="AW1312" i="349"/>
  <c r="AM1314" i="349"/>
  <c r="AW1311" i="349"/>
  <c r="AM1317" i="349" l="1"/>
  <c r="AW1314" i="349"/>
  <c r="AM1318" i="349"/>
  <c r="AW1315" i="349"/>
  <c r="AM1332" i="350"/>
  <c r="AW1329" i="350"/>
  <c r="AM1335" i="350" l="1"/>
  <c r="AW1332" i="350"/>
  <c r="AM1321" i="349"/>
  <c r="AW1318" i="349"/>
  <c r="AM1320" i="349"/>
  <c r="AW1317" i="349"/>
  <c r="AM1323" i="349" l="1"/>
  <c r="AW1320" i="349"/>
  <c r="AM1324" i="349"/>
  <c r="AW1321" i="349"/>
  <c r="AW1335" i="350"/>
  <c r="AM1338" i="350"/>
  <c r="AM1341" i="350" l="1"/>
  <c r="AW1338" i="350"/>
  <c r="AM1327" i="349"/>
  <c r="AW1324" i="349"/>
  <c r="AM1326" i="349"/>
  <c r="AW1323" i="349"/>
  <c r="AM1329" i="349" l="1"/>
  <c r="AW1326" i="349"/>
  <c r="AM1330" i="349"/>
  <c r="AW1327" i="349"/>
  <c r="AW1341" i="350"/>
  <c r="AM1344" i="350"/>
  <c r="AM1347" i="350" l="1"/>
  <c r="AW1344" i="350"/>
  <c r="AM1333" i="349"/>
  <c r="AW1330" i="349"/>
  <c r="AM1332" i="349"/>
  <c r="AW1329" i="349"/>
  <c r="AM1335" i="349" l="1"/>
  <c r="AW1332" i="349"/>
  <c r="AM1336" i="349"/>
  <c r="AW1333" i="349"/>
  <c r="AW1347" i="350"/>
  <c r="AM1350" i="350"/>
  <c r="AM1353" i="350" l="1"/>
  <c r="AW1350" i="350"/>
  <c r="AM1339" i="349"/>
  <c r="AW1336" i="349"/>
  <c r="AM1338" i="349"/>
  <c r="AW1335" i="349"/>
  <c r="AM1341" i="349" l="1"/>
  <c r="AW1338" i="349"/>
  <c r="AM1342" i="349"/>
  <c r="AW1339" i="349"/>
  <c r="AM1356" i="350"/>
  <c r="AW1353" i="350"/>
  <c r="AM1359" i="350" l="1"/>
  <c r="AW1356" i="350"/>
  <c r="AM1345" i="349"/>
  <c r="AW1342" i="349"/>
  <c r="AM1344" i="349"/>
  <c r="AW1341" i="349"/>
  <c r="AM1347" i="349" l="1"/>
  <c r="AW1344" i="349"/>
  <c r="AM1348" i="349"/>
  <c r="AW1345" i="349"/>
  <c r="AM1362" i="350"/>
  <c r="AW1359" i="350"/>
  <c r="AM1365" i="350" l="1"/>
  <c r="AW1362" i="350"/>
  <c r="AM1351" i="349"/>
  <c r="AW1348" i="349"/>
  <c r="AM1350" i="349"/>
  <c r="AW1347" i="349"/>
  <c r="AM1353" i="349" l="1"/>
  <c r="AW1350" i="349"/>
  <c r="AM1354" i="349"/>
  <c r="AW1351" i="349"/>
  <c r="AW1365" i="350"/>
  <c r="AM1368" i="350"/>
  <c r="AM1371" i="350" l="1"/>
  <c r="AW1368" i="350"/>
  <c r="AM1357" i="349"/>
  <c r="AW1354" i="349"/>
  <c r="AM1356" i="349"/>
  <c r="AW1353" i="349"/>
  <c r="AM1359" i="349" l="1"/>
  <c r="AW1356" i="349"/>
  <c r="AM1360" i="349"/>
  <c r="AW1357" i="349"/>
  <c r="AW1371" i="350"/>
  <c r="AM1374" i="350"/>
  <c r="AM1377" i="350" l="1"/>
  <c r="AW1374" i="350"/>
  <c r="AM1363" i="349"/>
  <c r="AW1360" i="349"/>
  <c r="AM1362" i="349"/>
  <c r="AW1359" i="349"/>
  <c r="AM1365" i="349" l="1"/>
  <c r="AW1362" i="349"/>
  <c r="AM1366" i="349"/>
  <c r="AW1363" i="349"/>
  <c r="AM1380" i="350"/>
  <c r="AW1377" i="350"/>
  <c r="AM1383" i="350" l="1"/>
  <c r="AW1380" i="350"/>
  <c r="AM1369" i="349"/>
  <c r="AW1366" i="349"/>
  <c r="AM1368" i="349"/>
  <c r="AW1365" i="349"/>
  <c r="AM1371" i="349" l="1"/>
  <c r="AW1368" i="349"/>
  <c r="AM1372" i="349"/>
  <c r="AW1369" i="349"/>
  <c r="AW1383" i="350"/>
  <c r="AM1386" i="350"/>
  <c r="AM1389" i="350" l="1"/>
  <c r="AW1386" i="350"/>
  <c r="AM1375" i="349"/>
  <c r="AW1372" i="349"/>
  <c r="AM1374" i="349"/>
  <c r="AW1371" i="349"/>
  <c r="AM1377" i="349" l="1"/>
  <c r="AW1374" i="349"/>
  <c r="AM1378" i="349"/>
  <c r="AW1375" i="349"/>
  <c r="AW1389" i="350"/>
  <c r="AM1392" i="350"/>
  <c r="AM1395" i="350" l="1"/>
  <c r="AW1392" i="350"/>
  <c r="AM1381" i="349"/>
  <c r="AW1378" i="349"/>
  <c r="AM1380" i="349"/>
  <c r="AW1377" i="349"/>
  <c r="AM1383" i="349" l="1"/>
  <c r="AW1380" i="349"/>
  <c r="AM1384" i="349"/>
  <c r="AW1381" i="349"/>
  <c r="AW1395" i="350"/>
  <c r="AM1398" i="350"/>
  <c r="AM1401" i="350" l="1"/>
  <c r="AW1398" i="350"/>
  <c r="AM1387" i="349"/>
  <c r="AW1384" i="349"/>
  <c r="AM1386" i="349"/>
  <c r="AW1383" i="349"/>
  <c r="AM1389" i="349" l="1"/>
  <c r="AW1386" i="349"/>
  <c r="AM1390" i="349"/>
  <c r="AW1387" i="349"/>
  <c r="AM1404" i="350"/>
  <c r="AW1401" i="350"/>
  <c r="AM1407" i="350" l="1"/>
  <c r="AW1404" i="350"/>
  <c r="AM1393" i="349"/>
  <c r="AW1390" i="349"/>
  <c r="AM1392" i="349"/>
  <c r="AW1389" i="349"/>
  <c r="AM1395" i="349" l="1"/>
  <c r="AW1392" i="349"/>
  <c r="AM1396" i="349"/>
  <c r="AW1393" i="349"/>
  <c r="AW1407" i="350"/>
  <c r="AM1410" i="350"/>
  <c r="AM1413" i="350" l="1"/>
  <c r="AW1410" i="350"/>
  <c r="AM1399" i="349"/>
  <c r="AW1396" i="349"/>
  <c r="AM1398" i="349"/>
  <c r="AW1395" i="349"/>
  <c r="AM1401" i="349" l="1"/>
  <c r="AW1398" i="349"/>
  <c r="AM1402" i="349"/>
  <c r="AW1399" i="349"/>
  <c r="AW1413" i="350"/>
  <c r="AM1416" i="350"/>
  <c r="AM1419" i="350" l="1"/>
  <c r="AW1416" i="350"/>
  <c r="AM1405" i="349"/>
  <c r="AW1402" i="349"/>
  <c r="AM1404" i="349"/>
  <c r="AW1401" i="349"/>
  <c r="AM1407" i="349" l="1"/>
  <c r="AW1404" i="349"/>
  <c r="AM1408" i="349"/>
  <c r="AW1405" i="349"/>
  <c r="AW1419" i="350"/>
  <c r="AM1422" i="350"/>
  <c r="AM1425" i="350" l="1"/>
  <c r="AW1422" i="350"/>
  <c r="AM1411" i="349"/>
  <c r="AW1408" i="349"/>
  <c r="AM1410" i="349"/>
  <c r="AW1407" i="349"/>
  <c r="AM1413" i="349" l="1"/>
  <c r="AW1410" i="349"/>
  <c r="AM1414" i="349"/>
  <c r="AW1411" i="349"/>
  <c r="AM1428" i="350"/>
  <c r="AW1425" i="350"/>
  <c r="AM1431" i="350" l="1"/>
  <c r="AW1428" i="350"/>
  <c r="AM1417" i="349"/>
  <c r="AW1414" i="349"/>
  <c r="AM1416" i="349"/>
  <c r="AW1413" i="349"/>
  <c r="AM1419" i="349" l="1"/>
  <c r="AW1416" i="349"/>
  <c r="AM1420" i="349"/>
  <c r="AW1417" i="349"/>
  <c r="AW1431" i="350"/>
  <c r="AM1434" i="350"/>
  <c r="AM1437" i="350" l="1"/>
  <c r="AW1434" i="350"/>
  <c r="AM1423" i="349"/>
  <c r="AW1420" i="349"/>
  <c r="AM1422" i="349"/>
  <c r="AW1419" i="349"/>
  <c r="AM1425" i="349" l="1"/>
  <c r="AW1422" i="349"/>
  <c r="AM1426" i="349"/>
  <c r="AW1423" i="349"/>
  <c r="AW1437" i="350"/>
  <c r="AM1440" i="350"/>
  <c r="AM1443" i="350" l="1"/>
  <c r="AW1440" i="350"/>
  <c r="AM1429" i="349"/>
  <c r="AW1426" i="349"/>
  <c r="AM1428" i="349"/>
  <c r="AW1425" i="349"/>
  <c r="AM1431" i="349" l="1"/>
  <c r="AW1428" i="349"/>
  <c r="AM1432" i="349"/>
  <c r="AW1429" i="349"/>
  <c r="AW1443" i="350"/>
  <c r="AM1446" i="350"/>
  <c r="AM1449" i="350" l="1"/>
  <c r="AW1446" i="350"/>
  <c r="AM1435" i="349"/>
  <c r="AW1432" i="349"/>
  <c r="AM1434" i="349"/>
  <c r="AW1431" i="349"/>
  <c r="AM1437" i="349" l="1"/>
  <c r="AW1434" i="349"/>
  <c r="AM1438" i="349"/>
  <c r="AW1435" i="349"/>
  <c r="AM1452" i="350"/>
  <c r="AW1449" i="350"/>
  <c r="AM1455" i="350" l="1"/>
  <c r="AW1452" i="350"/>
  <c r="AM1441" i="349"/>
  <c r="AW1438" i="349"/>
  <c r="AM1440" i="349"/>
  <c r="AW1437" i="349"/>
  <c r="AM1443" i="349" l="1"/>
  <c r="AW1440" i="349"/>
  <c r="AM1444" i="349"/>
  <c r="AW1441" i="349"/>
  <c r="AW1455" i="350"/>
  <c r="AM1458" i="350"/>
  <c r="AM1461" i="350" l="1"/>
  <c r="AW1458" i="350"/>
  <c r="AM1447" i="349"/>
  <c r="AW1444" i="349"/>
  <c r="AM1446" i="349"/>
  <c r="AW1443" i="349"/>
  <c r="AM1449" i="349" l="1"/>
  <c r="AW1446" i="349"/>
  <c r="AM1450" i="349"/>
  <c r="AW1447" i="349"/>
  <c r="AW1461" i="350"/>
  <c r="AM1464" i="350"/>
  <c r="AM1467" i="350" l="1"/>
  <c r="AW1464" i="350"/>
  <c r="AM1453" i="349"/>
  <c r="AW1450" i="349"/>
  <c r="AM1452" i="349"/>
  <c r="AW1449" i="349"/>
  <c r="AM1455" i="349" l="1"/>
  <c r="AW1452" i="349"/>
  <c r="AM1456" i="349"/>
  <c r="AW1453" i="349"/>
  <c r="AW1467" i="350"/>
  <c r="AM1470" i="350"/>
  <c r="AM1473" i="350" l="1"/>
  <c r="AW1470" i="350"/>
  <c r="AM1459" i="349"/>
  <c r="AW1456" i="349"/>
  <c r="AM1458" i="349"/>
  <c r="AW1455" i="349"/>
  <c r="AM1461" i="349" l="1"/>
  <c r="AW1458" i="349"/>
  <c r="AM1462" i="349"/>
  <c r="AW1459" i="349"/>
  <c r="AM1476" i="350"/>
  <c r="AW1473" i="350"/>
  <c r="AM1479" i="350" l="1"/>
  <c r="AW1476" i="350"/>
  <c r="AM1465" i="349"/>
  <c r="AW1462" i="349"/>
  <c r="AM1464" i="349"/>
  <c r="AW1461" i="349"/>
  <c r="AM1467" i="349" l="1"/>
  <c r="AW1464" i="349"/>
  <c r="AM1468" i="349"/>
  <c r="AW1465" i="349"/>
  <c r="AW1479" i="350"/>
  <c r="AM1482" i="350"/>
  <c r="AM1485" i="350" l="1"/>
  <c r="AW1482" i="350"/>
  <c r="AM1471" i="349"/>
  <c r="AW1468" i="349"/>
  <c r="AM1470" i="349"/>
  <c r="AW1467" i="349"/>
  <c r="AM1473" i="349" l="1"/>
  <c r="AW1470" i="349"/>
  <c r="AM1474" i="349"/>
  <c r="AW1471" i="349"/>
  <c r="AW1485" i="350"/>
  <c r="AM1488" i="350"/>
  <c r="AM1491" i="350" l="1"/>
  <c r="AW1488" i="350"/>
  <c r="AM1477" i="349"/>
  <c r="AW1474" i="349"/>
  <c r="AM1476" i="349"/>
  <c r="AW1473" i="349"/>
  <c r="AM1479" i="349" l="1"/>
  <c r="AW1476" i="349"/>
  <c r="AM1480" i="349"/>
  <c r="AW1477" i="349"/>
  <c r="AW1491" i="350"/>
  <c r="AM1494" i="350"/>
  <c r="AM1497" i="350" l="1"/>
  <c r="AW1494" i="350"/>
  <c r="AM1483" i="349"/>
  <c r="AW1480" i="349"/>
  <c r="AM1482" i="349"/>
  <c r="AW1479" i="349"/>
  <c r="AM1485" i="349" l="1"/>
  <c r="AW1482" i="349"/>
  <c r="AM1486" i="349"/>
  <c r="AW1483" i="349"/>
  <c r="AM1500" i="350"/>
  <c r="AW1497" i="350"/>
  <c r="AM1503" i="350" l="1"/>
  <c r="AW1500" i="350"/>
  <c r="AM1489" i="349"/>
  <c r="AW1486" i="349"/>
  <c r="AM1488" i="349"/>
  <c r="AW1485" i="349"/>
  <c r="AM1491" i="349" l="1"/>
  <c r="AW1488" i="349"/>
  <c r="AM1492" i="349"/>
  <c r="AW1489" i="349"/>
  <c r="AM1506" i="350"/>
  <c r="AW1503" i="350"/>
  <c r="AM1509" i="350" l="1"/>
  <c r="AW1506" i="350"/>
  <c r="AM1495" i="349"/>
  <c r="AW1492" i="349"/>
  <c r="AM1494" i="349"/>
  <c r="AW1491" i="349"/>
  <c r="AM1497" i="349" l="1"/>
  <c r="AW1494" i="349"/>
  <c r="AM1498" i="349"/>
  <c r="AW1495" i="349"/>
  <c r="AW1509" i="350"/>
  <c r="AM1512" i="350"/>
  <c r="AM1515" i="350" l="1"/>
  <c r="AW1512" i="350"/>
  <c r="AM1501" i="349"/>
  <c r="AW1498" i="349"/>
  <c r="AM1500" i="349"/>
  <c r="AW1497" i="349"/>
  <c r="AM1503" i="349" l="1"/>
  <c r="AW1500" i="349"/>
  <c r="AM1504" i="349"/>
  <c r="AW1501" i="349"/>
  <c r="AW1515" i="350"/>
  <c r="AM1518" i="350"/>
  <c r="AM1521" i="350" l="1"/>
  <c r="AW1518" i="350"/>
  <c r="AM1507" i="349"/>
  <c r="AW1504" i="349"/>
  <c r="AM1506" i="349"/>
  <c r="AW1503" i="349"/>
  <c r="AM1509" i="349" l="1"/>
  <c r="AW1506" i="349"/>
  <c r="AM1510" i="349"/>
  <c r="AW1507" i="349"/>
  <c r="AM1524" i="350"/>
  <c r="AW1521" i="350"/>
  <c r="AM1527" i="350" l="1"/>
  <c r="AW1524" i="350"/>
  <c r="AM1513" i="349"/>
  <c r="AW1510" i="349"/>
  <c r="AM1512" i="349"/>
  <c r="AW1509" i="349"/>
  <c r="AM1515" i="349" l="1"/>
  <c r="AW1512" i="349"/>
  <c r="AM1516" i="349"/>
  <c r="AW1513" i="349"/>
  <c r="AW1527" i="350"/>
  <c r="AM1530" i="350"/>
  <c r="AM1533" i="350" l="1"/>
  <c r="AW1530" i="350"/>
  <c r="AM1519" i="349"/>
  <c r="AW1516" i="349"/>
  <c r="AM1518" i="349"/>
  <c r="AW1515" i="349"/>
  <c r="AM1521" i="349" l="1"/>
  <c r="AW1518" i="349"/>
  <c r="AM1522" i="349"/>
  <c r="AW1519" i="349"/>
  <c r="AW1533" i="350"/>
  <c r="AM1536" i="350"/>
  <c r="AM1539" i="350" l="1"/>
  <c r="AW1536" i="350"/>
  <c r="AM1525" i="349"/>
  <c r="AW1522" i="349"/>
  <c r="AM1524" i="349"/>
  <c r="AW1521" i="349"/>
  <c r="AM1527" i="349" l="1"/>
  <c r="AW1524" i="349"/>
  <c r="AM1528" i="349"/>
  <c r="AW1525" i="349"/>
  <c r="AW1539" i="350"/>
  <c r="AM1542" i="350"/>
  <c r="AM1545" i="350" l="1"/>
  <c r="AW1542" i="350"/>
  <c r="AM1531" i="349"/>
  <c r="AW1528" i="349"/>
  <c r="AM1530" i="349"/>
  <c r="AW1527" i="349"/>
  <c r="AM1533" i="349" l="1"/>
  <c r="AW1530" i="349"/>
  <c r="AM1534" i="349"/>
  <c r="AW1531" i="349"/>
  <c r="AM1548" i="350"/>
  <c r="AW1545" i="350"/>
  <c r="AM1551" i="350" l="1"/>
  <c r="AW1548" i="350"/>
  <c r="AM1537" i="349"/>
  <c r="AW1534" i="349"/>
  <c r="AM1536" i="349"/>
  <c r="AW1533" i="349"/>
  <c r="AM1539" i="349" l="1"/>
  <c r="AW1536" i="349"/>
  <c r="AM1540" i="349"/>
  <c r="AW1537" i="349"/>
  <c r="AW1551" i="350"/>
  <c r="AM1554" i="350"/>
  <c r="AM1557" i="350" l="1"/>
  <c r="AW1554" i="350"/>
  <c r="AM1543" i="349"/>
  <c r="AW1540" i="349"/>
  <c r="AM1542" i="349"/>
  <c r="AW1539" i="349"/>
  <c r="AM1545" i="349" l="1"/>
  <c r="AW1542" i="349"/>
  <c r="AM1546" i="349"/>
  <c r="AW1543" i="349"/>
  <c r="AW1557" i="350"/>
  <c r="AM1560" i="350"/>
  <c r="AM1563" i="350" l="1"/>
  <c r="AW1560" i="350"/>
  <c r="AM1549" i="349"/>
  <c r="AW1546" i="349"/>
  <c r="AM1548" i="349"/>
  <c r="AW1545" i="349"/>
  <c r="AM1551" i="349" l="1"/>
  <c r="AW1548" i="349"/>
  <c r="AM1552" i="349"/>
  <c r="AW1549" i="349"/>
  <c r="AW1563" i="350"/>
  <c r="AM1566" i="350"/>
  <c r="AM1569" i="350" l="1"/>
  <c r="AW1566" i="350"/>
  <c r="AM1555" i="349"/>
  <c r="AW1552" i="349"/>
  <c r="AM1554" i="349"/>
  <c r="AW1551" i="349"/>
  <c r="AM1557" i="349" l="1"/>
  <c r="AW1554" i="349"/>
  <c r="AM1558" i="349"/>
  <c r="AW1555" i="349"/>
  <c r="AM1572" i="350"/>
  <c r="AW1569" i="350"/>
  <c r="AM1575" i="350" l="1"/>
  <c r="AW1572" i="350"/>
  <c r="AM1561" i="349"/>
  <c r="AW1558" i="349"/>
  <c r="AM1560" i="349"/>
  <c r="AW1557" i="349"/>
  <c r="AM1563" i="349" l="1"/>
  <c r="AW1560" i="349"/>
  <c r="AM1564" i="349"/>
  <c r="AW1561" i="349"/>
  <c r="AW1575" i="350"/>
  <c r="AM1578" i="350"/>
  <c r="AM1581" i="350" l="1"/>
  <c r="AW1578" i="350"/>
  <c r="AM1567" i="349"/>
  <c r="AW1564" i="349"/>
  <c r="AM1566" i="349"/>
  <c r="AW1563" i="349"/>
  <c r="AM1569" i="349" l="1"/>
  <c r="AW1566" i="349"/>
  <c r="AM1570" i="349"/>
  <c r="AW1567" i="349"/>
  <c r="AW1581" i="350"/>
  <c r="AM1584" i="350"/>
  <c r="AM1587" i="350" l="1"/>
  <c r="AW1584" i="350"/>
  <c r="AM1573" i="349"/>
  <c r="AW1570" i="349"/>
  <c r="AM1572" i="349"/>
  <c r="AW1569" i="349"/>
  <c r="AM1575" i="349" l="1"/>
  <c r="AW1572" i="349"/>
  <c r="AM1576" i="349"/>
  <c r="AW1573" i="349"/>
  <c r="AW1587" i="350"/>
  <c r="AM1590" i="350"/>
  <c r="AM1593" i="350" l="1"/>
  <c r="AW1590" i="350"/>
  <c r="AM1579" i="349"/>
  <c r="AW1576" i="349"/>
  <c r="AM1578" i="349"/>
  <c r="AW1575" i="349"/>
  <c r="AM1581" i="349" l="1"/>
  <c r="AW1578" i="349"/>
  <c r="AM1582" i="349"/>
  <c r="AW1579" i="349"/>
  <c r="AM1596" i="350"/>
  <c r="AW1593" i="350"/>
  <c r="AM1599" i="350" l="1"/>
  <c r="AW1596" i="350"/>
  <c r="AM1585" i="349"/>
  <c r="AW1582" i="349"/>
  <c r="AM1584" i="349"/>
  <c r="AW1581" i="349"/>
  <c r="AM1587" i="349" l="1"/>
  <c r="AW1584" i="349"/>
  <c r="AM1588" i="349"/>
  <c r="AW1585" i="349"/>
  <c r="AM1602" i="350"/>
  <c r="AW1599" i="350"/>
  <c r="AM1605" i="350" l="1"/>
  <c r="AW1602" i="350"/>
  <c r="AM1591" i="349"/>
  <c r="AW1588" i="349"/>
  <c r="AM1590" i="349"/>
  <c r="AW1587" i="349"/>
  <c r="AM1593" i="349" l="1"/>
  <c r="AW1590" i="349"/>
  <c r="AM1594" i="349"/>
  <c r="AW1591" i="349"/>
  <c r="AW1605" i="350"/>
  <c r="AM1608" i="350"/>
  <c r="AM1611" i="350" l="1"/>
  <c r="AW1608" i="350"/>
  <c r="AM1597" i="349"/>
  <c r="AW1594" i="349"/>
  <c r="AM1596" i="349"/>
  <c r="AW1593" i="349"/>
  <c r="AM1599" i="349" l="1"/>
  <c r="AW1596" i="349"/>
  <c r="AM1600" i="349"/>
  <c r="AW1597" i="349"/>
  <c r="AW1611" i="350"/>
  <c r="AM1614" i="350"/>
  <c r="AM1617" i="350" l="1"/>
  <c r="AW1614" i="350"/>
  <c r="AM1603" i="349"/>
  <c r="AW1600" i="349"/>
  <c r="AM1602" i="349"/>
  <c r="AW1599" i="349"/>
  <c r="AM1605" i="349" l="1"/>
  <c r="AW1602" i="349"/>
  <c r="AM1606" i="349"/>
  <c r="AW1603" i="349"/>
  <c r="AM1620" i="350"/>
  <c r="AW1617" i="350"/>
  <c r="AM1623" i="350" l="1"/>
  <c r="AW1620" i="350"/>
  <c r="AM1609" i="349"/>
  <c r="AW1606" i="349"/>
  <c r="AM1608" i="349"/>
  <c r="AW1605" i="349"/>
  <c r="AM1611" i="349" l="1"/>
  <c r="AW1608" i="349"/>
  <c r="AM1612" i="349"/>
  <c r="AW1609" i="349"/>
  <c r="AW1623" i="350"/>
  <c r="AM1626" i="350"/>
  <c r="AM1629" i="350" l="1"/>
  <c r="AW1626" i="350"/>
  <c r="AM1615" i="349"/>
  <c r="AW1612" i="349"/>
  <c r="AM1614" i="349"/>
  <c r="AW1611" i="349"/>
  <c r="AM1617" i="349" l="1"/>
  <c r="AW1614" i="349"/>
  <c r="AM1618" i="349"/>
  <c r="AW1615" i="349"/>
  <c r="AW1629" i="350"/>
  <c r="AM1632" i="350"/>
  <c r="AM1635" i="350" l="1"/>
  <c r="AW1632" i="350"/>
  <c r="AM1621" i="349"/>
  <c r="AW1618" i="349"/>
  <c r="AM1620" i="349"/>
  <c r="AW1617" i="349"/>
  <c r="AM1623" i="349" l="1"/>
  <c r="AW1620" i="349"/>
  <c r="AM1624" i="349"/>
  <c r="AW1621" i="349"/>
  <c r="AW1635" i="350"/>
  <c r="AM1638" i="350"/>
  <c r="AM1641" i="350" l="1"/>
  <c r="AW1638" i="350"/>
  <c r="AM1627" i="349"/>
  <c r="AW1624" i="349"/>
  <c r="AM1626" i="349"/>
  <c r="AW1623" i="349"/>
  <c r="AM1629" i="349" l="1"/>
  <c r="AW1626" i="349"/>
  <c r="AM1630" i="349"/>
  <c r="AW1627" i="349"/>
  <c r="AM1644" i="350"/>
  <c r="AW1641" i="350"/>
  <c r="AM1647" i="350" l="1"/>
  <c r="AW1644" i="350"/>
  <c r="AM1633" i="349"/>
  <c r="AW1630" i="349"/>
  <c r="AM1632" i="349"/>
  <c r="AW1629" i="349"/>
  <c r="AM1635" i="349" l="1"/>
  <c r="AW1632" i="349"/>
  <c r="AM1636" i="349"/>
  <c r="AW1633" i="349"/>
  <c r="AW1647" i="350"/>
  <c r="AM1650" i="350"/>
  <c r="AM1653" i="350" l="1"/>
  <c r="AW1650" i="350"/>
  <c r="AM1639" i="349"/>
  <c r="AW1636" i="349"/>
  <c r="AM1638" i="349"/>
  <c r="AW1635" i="349"/>
  <c r="AM1641" i="349" l="1"/>
  <c r="AW1638" i="349"/>
  <c r="AM1642" i="349"/>
  <c r="AW1639" i="349"/>
  <c r="AW1653" i="350"/>
  <c r="AM1656" i="350"/>
  <c r="AM1659" i="350" l="1"/>
  <c r="AW1656" i="350"/>
  <c r="AM1645" i="349"/>
  <c r="AW1642" i="349"/>
  <c r="AM1644" i="349"/>
  <c r="AW1641" i="349"/>
  <c r="AM1647" i="349" l="1"/>
  <c r="AW1644" i="349"/>
  <c r="AM1648" i="349"/>
  <c r="AW1645" i="349"/>
  <c r="AW1659" i="350"/>
  <c r="AM1662" i="350"/>
  <c r="AM1665" i="350" l="1"/>
  <c r="AW1662" i="350"/>
  <c r="AM1651" i="349"/>
  <c r="AW1648" i="349"/>
  <c r="AM1650" i="349"/>
  <c r="AW1647" i="349"/>
  <c r="AM1653" i="349" l="1"/>
  <c r="AW1650" i="349"/>
  <c r="AM1654" i="349"/>
  <c r="AW1651" i="349"/>
  <c r="AM1668" i="350"/>
  <c r="AW1665" i="350"/>
  <c r="AM1671" i="350" l="1"/>
  <c r="AW1668" i="350"/>
  <c r="AM1657" i="349"/>
  <c r="AW1654" i="349"/>
  <c r="AM1656" i="349"/>
  <c r="AW1653" i="349"/>
  <c r="AM1659" i="349" l="1"/>
  <c r="AW1656" i="349"/>
  <c r="AM1660" i="349"/>
  <c r="AW1657" i="349"/>
  <c r="AW1671" i="350"/>
  <c r="AM1674" i="350"/>
  <c r="AM1677" i="350" l="1"/>
  <c r="AW1674" i="350"/>
  <c r="AM1663" i="349"/>
  <c r="AW1660" i="349"/>
  <c r="AM1662" i="349"/>
  <c r="AW1659" i="349"/>
  <c r="AM1665" i="349" l="1"/>
  <c r="AW1662" i="349"/>
  <c r="AM1666" i="349"/>
  <c r="AW1663" i="349"/>
  <c r="AW1677" i="350"/>
  <c r="AM1680" i="350"/>
  <c r="AM1683" i="350" l="1"/>
  <c r="AW1680" i="350"/>
  <c r="AM1669" i="349"/>
  <c r="AW1666" i="349"/>
  <c r="AM1668" i="349"/>
  <c r="AW1665" i="349"/>
  <c r="AM1671" i="349" l="1"/>
  <c r="AW1668" i="349"/>
  <c r="AM1672" i="349"/>
  <c r="AW1669" i="349"/>
  <c r="AW1683" i="350"/>
  <c r="AM1686" i="350"/>
  <c r="AW1686" i="350" s="1"/>
  <c r="AM1675" i="349" l="1"/>
  <c r="AW1672" i="349"/>
  <c r="AM1674" i="349"/>
  <c r="AW1671" i="349"/>
  <c r="AM1677" i="349" l="1"/>
  <c r="AW1674" i="349"/>
  <c r="AM1678" i="349"/>
  <c r="AW1675" i="349"/>
  <c r="AM1681" i="349" l="1"/>
  <c r="AW1678" i="349"/>
  <c r="AM1680" i="349"/>
  <c r="AW1677" i="349"/>
  <c r="AM1683" i="349" l="1"/>
  <c r="AW1680" i="349"/>
  <c r="AM1684" i="349"/>
  <c r="AW1681" i="349"/>
  <c r="AM1687" i="349" l="1"/>
  <c r="AW1687" i="349" s="1"/>
  <c r="AW1684" i="349"/>
  <c r="AM1686" i="349"/>
  <c r="AW1686" i="349" s="1"/>
  <c r="AW1683" i="349"/>
</calcChain>
</file>

<file path=xl/sharedStrings.xml><?xml version="1.0" encoding="utf-8"?>
<sst xmlns="http://schemas.openxmlformats.org/spreadsheetml/2006/main" count="22201" uniqueCount="9931">
  <si>
    <t>単位</t>
  </si>
  <si>
    <t>B001</t>
  </si>
  <si>
    <t>B002</t>
  </si>
  <si>
    <t>B003</t>
  </si>
  <si>
    <t>B004</t>
  </si>
  <si>
    <t>B005</t>
  </si>
  <si>
    <t>B006</t>
  </si>
  <si>
    <t>B007</t>
  </si>
  <si>
    <t>B008</t>
  </si>
  <si>
    <t>B009</t>
  </si>
  <si>
    <t>B010</t>
  </si>
  <si>
    <t>B011</t>
  </si>
  <si>
    <t>B012</t>
  </si>
  <si>
    <t>B013</t>
  </si>
  <si>
    <t>B014</t>
  </si>
  <si>
    <t>B015</t>
  </si>
  <si>
    <t>B016</t>
  </si>
  <si>
    <t>B017</t>
  </si>
  <si>
    <t>B018</t>
  </si>
  <si>
    <t>B019</t>
  </si>
  <si>
    <t>B021</t>
  </si>
  <si>
    <t>B022</t>
  </si>
  <si>
    <t>B023</t>
  </si>
  <si>
    <t>B024</t>
  </si>
  <si>
    <t>B025</t>
  </si>
  <si>
    <t>B026</t>
  </si>
  <si>
    <t>B027</t>
  </si>
  <si>
    <t>B028</t>
  </si>
  <si>
    <t>B029</t>
  </si>
  <si>
    <t>B030</t>
  </si>
  <si>
    <t>B031</t>
  </si>
  <si>
    <t>B032</t>
  </si>
  <si>
    <t>B033</t>
  </si>
  <si>
    <t>B034</t>
  </si>
  <si>
    <t>B035</t>
  </si>
  <si>
    <t>B036</t>
  </si>
  <si>
    <t>B037</t>
  </si>
  <si>
    <t>B038</t>
  </si>
  <si>
    <t>B039</t>
  </si>
  <si>
    <t>B040</t>
  </si>
  <si>
    <t>B041</t>
  </si>
  <si>
    <t>B042</t>
  </si>
  <si>
    <t>B043</t>
  </si>
  <si>
    <t>B044</t>
  </si>
  <si>
    <t>B045</t>
  </si>
  <si>
    <t>B046</t>
  </si>
  <si>
    <t>B047</t>
  </si>
  <si>
    <t>B048</t>
  </si>
  <si>
    <t>B049</t>
  </si>
  <si>
    <t>B050</t>
  </si>
  <si>
    <t>B051</t>
  </si>
  <si>
    <t>B052</t>
  </si>
  <si>
    <t>B053</t>
  </si>
  <si>
    <t>B054</t>
  </si>
  <si>
    <t>B055</t>
  </si>
  <si>
    <t>B056</t>
  </si>
  <si>
    <t>B057</t>
  </si>
  <si>
    <t>B058</t>
  </si>
  <si>
    <t>B059</t>
  </si>
  <si>
    <t>B060</t>
  </si>
  <si>
    <t>B061</t>
  </si>
  <si>
    <t>B062</t>
  </si>
  <si>
    <t>B063</t>
  </si>
  <si>
    <t>B064</t>
  </si>
  <si>
    <t>B065</t>
  </si>
  <si>
    <t>B066</t>
  </si>
  <si>
    <t>B067</t>
  </si>
  <si>
    <t>B068</t>
  </si>
  <si>
    <t>B069</t>
  </si>
  <si>
    <t>B070</t>
  </si>
  <si>
    <t>B071</t>
  </si>
  <si>
    <t>B072</t>
  </si>
  <si>
    <t>B073</t>
  </si>
  <si>
    <t>B074</t>
  </si>
  <si>
    <t>B075</t>
  </si>
  <si>
    <t>B076</t>
  </si>
  <si>
    <t>B077</t>
  </si>
  <si>
    <t>B078</t>
  </si>
  <si>
    <t>B079</t>
  </si>
  <si>
    <t>B080</t>
  </si>
  <si>
    <t>B081</t>
  </si>
  <si>
    <t>B082</t>
  </si>
  <si>
    <t>B083</t>
  </si>
  <si>
    <t>B084</t>
  </si>
  <si>
    <t>B085</t>
  </si>
  <si>
    <t>B086</t>
  </si>
  <si>
    <t>B087</t>
  </si>
  <si>
    <t>B088</t>
  </si>
  <si>
    <t>B089</t>
  </si>
  <si>
    <t>B090</t>
  </si>
  <si>
    <t>B091</t>
  </si>
  <si>
    <t>B092</t>
  </si>
  <si>
    <t>B093</t>
  </si>
  <si>
    <t>B094</t>
  </si>
  <si>
    <t>B095</t>
  </si>
  <si>
    <t>B096</t>
  </si>
  <si>
    <t>B097</t>
  </si>
  <si>
    <t>B098</t>
  </si>
  <si>
    <t>B099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</si>
  <si>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</si>
  <si>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</si>
  <si>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</si>
  <si>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</si>
  <si>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</si>
  <si>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</si>
  <si>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</si>
  <si>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</si>
  <si>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</si>
  <si>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</si>
  <si>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</si>
  <si>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</si>
  <si>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</si>
  <si>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</si>
  <si>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</si>
  <si>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</si>
  <si>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</si>
  <si>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</si>
  <si>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</si>
  <si>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</si>
  <si>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</si>
  <si>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</si>
  <si>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</si>
  <si>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</si>
  <si>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</si>
  <si>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</si>
  <si>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</si>
  <si>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</si>
  <si>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</si>
  <si>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</si>
  <si>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</si>
  <si>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</si>
  <si>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</si>
  <si>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</si>
  <si>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</si>
  <si>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</si>
  <si>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</si>
  <si>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</si>
  <si>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</si>
  <si>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</si>
  <si>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</si>
  <si>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</si>
  <si>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</si>
  <si>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</si>
  <si>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</si>
  <si>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</si>
  <si>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</si>
  <si>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</si>
  <si>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</si>
  <si>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</si>
  <si>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</si>
  <si>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</si>
  <si>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</si>
  <si>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</si>
  <si>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</si>
  <si>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</si>
  <si>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</si>
  <si>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</si>
  <si>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</si>
  <si>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</si>
  <si>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</si>
  <si>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</si>
  <si>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</si>
  <si>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</si>
  <si>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</si>
  <si>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</si>
  <si>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</si>
  <si>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</si>
  <si>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</si>
  <si>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</si>
  <si>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</si>
  <si>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</si>
  <si>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</si>
  <si>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</si>
  <si>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</si>
  <si>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</si>
  <si>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</si>
  <si>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</si>
  <si>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</si>
  <si>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</si>
  <si>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</si>
  <si>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</si>
  <si>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</si>
  <si>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</si>
  <si>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</si>
  <si>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</si>
  <si>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</si>
  <si>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</si>
  <si>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</si>
  <si>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</si>
  <si>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</si>
  <si>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</si>
  <si>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</si>
  <si>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</si>
  <si>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</si>
  <si>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</si>
  <si>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</si>
  <si>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</si>
  <si>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</si>
  <si>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</si>
  <si>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</si>
  <si>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</si>
  <si>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</si>
  <si>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</si>
  <si>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</si>
  <si>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</si>
  <si>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</si>
  <si>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</si>
  <si>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</si>
  <si>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</si>
  <si>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</si>
  <si>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</si>
  <si>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</si>
  <si>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</si>
  <si>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</si>
  <si>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</si>
  <si>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</si>
  <si>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</si>
  <si>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</si>
  <si>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</si>
  <si>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</si>
  <si>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</si>
  <si>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</si>
  <si>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</si>
  <si>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</si>
  <si>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</si>
  <si>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</si>
  <si>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</si>
  <si>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</si>
  <si>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</si>
  <si>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</si>
  <si>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</si>
  <si>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</si>
  <si>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</si>
  <si>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</si>
  <si>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</si>
  <si>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</si>
  <si>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</si>
  <si>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</si>
  <si>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</si>
  <si>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</si>
  <si>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</si>
  <si>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</si>
  <si>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</si>
  <si>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</si>
  <si>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</si>
  <si>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</si>
  <si>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</si>
  <si>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</si>
  <si>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</si>
  <si>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</si>
  <si>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</si>
  <si>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</si>
  <si>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</si>
  <si>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</si>
  <si>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</si>
  <si>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</si>
  <si>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</si>
  <si>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</si>
  <si>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</si>
  <si>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</si>
  <si>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</si>
  <si>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</si>
  <si>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</si>
  <si>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</si>
  <si>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</si>
  <si>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</si>
  <si>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</si>
  <si>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</si>
  <si>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</si>
  <si>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</si>
  <si>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</si>
  <si>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</si>
  <si>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</si>
  <si>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</si>
  <si>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</si>
  <si>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</si>
  <si>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</si>
  <si>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</si>
  <si>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</si>
  <si>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</si>
  <si>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</si>
  <si>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</si>
  <si>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</si>
  <si>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</si>
  <si>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</si>
  <si>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</si>
  <si>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</si>
  <si>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</si>
  <si>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</si>
  <si>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</si>
  <si>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</si>
  <si>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</si>
  <si>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</si>
  <si>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</si>
  <si>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</si>
  <si>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</si>
  <si>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</si>
  <si>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</si>
  <si>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</si>
  <si>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</si>
  <si>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</si>
  <si>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</si>
  <si>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</si>
  <si>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</si>
  <si>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</si>
  <si>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</si>
  <si>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</si>
  <si>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</si>
  <si>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</si>
  <si>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</si>
  <si>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</si>
  <si>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</si>
  <si>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</si>
  <si>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</si>
  <si>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</si>
  <si>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</si>
  <si>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</si>
  <si>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</si>
  <si>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</si>
  <si>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</si>
  <si>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</si>
  <si>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</si>
  <si>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</si>
  <si>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</si>
  <si>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</si>
  <si>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</si>
  <si>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</si>
  <si>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</si>
  <si>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</si>
  <si>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</si>
  <si>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</si>
  <si>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</si>
  <si>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</si>
  <si>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</si>
  <si>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</si>
  <si>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</si>
  <si>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</si>
  <si>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</si>
  <si>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</si>
  <si>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</si>
  <si>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</si>
  <si>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</si>
  <si>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</si>
  <si>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</si>
  <si>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</si>
  <si>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</si>
  <si>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</si>
  <si>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</si>
  <si>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</si>
  <si>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</si>
  <si>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</si>
  <si>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</si>
  <si>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</si>
  <si>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</si>
  <si>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</si>
  <si>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</si>
  <si>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</si>
  <si>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</si>
  <si>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</si>
  <si>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</si>
  <si>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</si>
  <si>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</si>
  <si>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</si>
  <si>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</si>
  <si>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</si>
  <si>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</si>
  <si>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</si>
  <si>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</si>
  <si>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</si>
  <si>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</si>
  <si>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</si>
  <si>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</si>
  <si>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</si>
  <si>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</si>
  <si>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</si>
  <si>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</si>
  <si>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</si>
  <si>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</si>
  <si>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</si>
  <si>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</si>
  <si>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</si>
  <si>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</si>
  <si>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</si>
  <si>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</si>
  <si>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</si>
  <si>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</si>
  <si>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</si>
  <si>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</si>
  <si>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</si>
  <si>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</si>
  <si>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</si>
  <si>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</si>
  <si>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</si>
  <si>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</si>
  <si>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</si>
  <si>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</si>
  <si>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</si>
  <si>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</si>
  <si>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</si>
  <si>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</si>
  <si>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</si>
  <si>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</si>
  <si>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</si>
  <si>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</si>
  <si>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</si>
  <si>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</si>
  <si>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</si>
  <si>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</si>
  <si>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</si>
  <si>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</si>
  <si>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</si>
  <si>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</si>
  <si>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</si>
  <si>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</si>
  <si>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</si>
  <si>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</si>
  <si>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</si>
  <si>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</si>
  <si>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</si>
  <si>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</si>
  <si>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B426</t>
  </si>
  <si>
    <t>B427</t>
  </si>
  <si>
    <t>B428</t>
  </si>
  <si>
    <t>B429</t>
  </si>
  <si>
    <t>B430</t>
  </si>
  <si>
    <t>B431</t>
  </si>
  <si>
    <t>B432</t>
  </si>
  <si>
    <t>B433</t>
  </si>
  <si>
    <t>B434</t>
  </si>
  <si>
    <t>B435</t>
  </si>
  <si>
    <t>B436</t>
  </si>
  <si>
    <t>B437</t>
  </si>
  <si>
    <t>B438</t>
  </si>
  <si>
    <t>B439</t>
  </si>
  <si>
    <t>B441</t>
  </si>
  <si>
    <t>B442</t>
  </si>
  <si>
    <t>B443</t>
  </si>
  <si>
    <t>B444</t>
  </si>
  <si>
    <t>B445</t>
  </si>
  <si>
    <t>B446</t>
  </si>
  <si>
    <t>B447</t>
  </si>
  <si>
    <t>B448</t>
  </si>
  <si>
    <t>B449</t>
  </si>
  <si>
    <t>B450</t>
  </si>
  <si>
    <t>B451</t>
  </si>
  <si>
    <t>B452</t>
  </si>
  <si>
    <t>B453</t>
  </si>
  <si>
    <t>B454</t>
  </si>
  <si>
    <t>B455</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</si>
  <si>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</si>
  <si>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</si>
  <si>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</si>
  <si>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</si>
  <si>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</si>
  <si>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</si>
  <si>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</si>
  <si>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</si>
  <si>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</si>
  <si>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</si>
  <si>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</si>
  <si>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</si>
  <si>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</si>
  <si>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</si>
  <si>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</si>
  <si>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</si>
  <si>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</si>
  <si>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</si>
  <si>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</si>
  <si>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</si>
  <si>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</si>
  <si>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</si>
  <si>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</si>
  <si>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</si>
  <si>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</si>
  <si>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</si>
  <si>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</si>
  <si>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</si>
  <si>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</si>
  <si>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</si>
  <si>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</si>
  <si>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</si>
  <si>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</si>
  <si>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</si>
  <si>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</si>
  <si>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</si>
  <si>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</si>
  <si>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</si>
  <si>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</si>
  <si>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</si>
  <si>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</si>
  <si>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</si>
  <si>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</si>
  <si>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</si>
  <si>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</si>
  <si>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</si>
  <si>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</si>
  <si>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</si>
  <si>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</si>
  <si>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</si>
  <si>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</si>
  <si>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</si>
  <si>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</si>
  <si>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</si>
  <si>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</si>
  <si>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</si>
  <si>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</si>
  <si>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</si>
  <si>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</si>
  <si>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</si>
  <si>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</si>
  <si>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</si>
  <si>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</si>
  <si>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</si>
  <si>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</si>
  <si>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</si>
  <si>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</si>
  <si>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</si>
  <si>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</si>
  <si>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B526</t>
  </si>
  <si>
    <t>B527</t>
  </si>
  <si>
    <t>B528</t>
  </si>
  <si>
    <t>B529</t>
  </si>
  <si>
    <t>B530</t>
  </si>
  <si>
    <t>B531</t>
  </si>
  <si>
    <t>B532</t>
  </si>
  <si>
    <t>B533</t>
  </si>
  <si>
    <t>B534</t>
  </si>
  <si>
    <t>B535</t>
  </si>
  <si>
    <t>B536</t>
  </si>
  <si>
    <t>B537</t>
  </si>
  <si>
    <t>B538</t>
  </si>
  <si>
    <t>B539</t>
  </si>
  <si>
    <t>B540</t>
  </si>
  <si>
    <t>B541</t>
  </si>
  <si>
    <t>B542</t>
  </si>
  <si>
    <t>B543</t>
  </si>
  <si>
    <t>B544</t>
  </si>
  <si>
    <t>B545</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</si>
  <si>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</si>
  <si>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</si>
  <si>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</si>
  <si>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</si>
  <si>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</si>
  <si>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</si>
  <si>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</si>
  <si>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</si>
  <si>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</si>
  <si>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</si>
  <si>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</si>
  <si>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</si>
  <si>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</si>
  <si>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</si>
  <si>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</si>
  <si>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</si>
  <si>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</si>
  <si>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</si>
  <si>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</si>
  <si>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</si>
  <si>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</si>
  <si>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</si>
  <si>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</si>
  <si>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</si>
  <si>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</si>
  <si>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B571</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</si>
  <si>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</si>
  <si>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</si>
  <si>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</si>
  <si>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</si>
  <si>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</si>
  <si>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</si>
  <si>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</si>
  <si>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</si>
  <si>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</si>
  <si>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</si>
  <si>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</si>
  <si>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</si>
  <si>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</si>
  <si>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</si>
  <si>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</si>
  <si>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</si>
  <si>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</si>
  <si>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</si>
  <si>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</si>
  <si>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</si>
  <si>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</si>
  <si>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</si>
  <si>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</si>
  <si>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</si>
  <si>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</si>
  <si>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</si>
  <si>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</si>
  <si>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</si>
  <si>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</si>
  <si>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</si>
  <si>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</si>
  <si>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</si>
  <si>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</si>
  <si>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B605</t>
  </si>
  <si>
    <t>B606</t>
  </si>
  <si>
    <t>B607</t>
  </si>
  <si>
    <t>B608</t>
  </si>
  <si>
    <t>B609</t>
  </si>
  <si>
    <t>B610</t>
  </si>
  <si>
    <t>B611</t>
  </si>
  <si>
    <t>B612</t>
  </si>
  <si>
    <t>B613</t>
  </si>
  <si>
    <t>B614</t>
  </si>
  <si>
    <t>B615</t>
  </si>
  <si>
    <t>B616</t>
  </si>
  <si>
    <t>B617</t>
  </si>
  <si>
    <t>B618</t>
  </si>
  <si>
    <t>B619</t>
  </si>
  <si>
    <t>B620</t>
  </si>
  <si>
    <t>B621</t>
  </si>
  <si>
    <t>B622</t>
  </si>
  <si>
    <t>B623</t>
  </si>
  <si>
    <t>B624</t>
  </si>
  <si>
    <t>B625</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</si>
  <si>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</si>
  <si>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</si>
  <si>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</si>
  <si>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</si>
  <si>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</si>
  <si>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</si>
  <si>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</si>
  <si>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</si>
  <si>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</si>
  <si>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</si>
  <si>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</si>
  <si>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</si>
  <si>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</si>
  <si>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</si>
  <si>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</si>
  <si>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</si>
  <si>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</si>
  <si>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</si>
  <si>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</si>
  <si>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</si>
  <si>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</si>
  <si>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</si>
  <si>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</si>
  <si>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</si>
  <si>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</si>
  <si>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</si>
  <si>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</si>
  <si>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</si>
  <si>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</si>
  <si>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</si>
  <si>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</si>
  <si>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</si>
  <si>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</si>
  <si>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</si>
  <si>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</si>
  <si>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</si>
  <si>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</si>
  <si>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</si>
  <si>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</si>
  <si>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</si>
  <si>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</si>
  <si>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</si>
  <si>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</si>
  <si>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</si>
  <si>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</si>
  <si>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</si>
  <si>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</si>
  <si>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</si>
  <si>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</si>
  <si>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</si>
  <si>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</si>
  <si>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</si>
  <si>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</si>
  <si>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</si>
  <si>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</si>
  <si>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</si>
  <si>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</si>
  <si>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</si>
  <si>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</si>
  <si>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</si>
  <si>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</si>
  <si>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</si>
  <si>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</si>
  <si>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</si>
  <si>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</si>
  <si>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</si>
  <si>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</si>
  <si>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</si>
  <si>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</si>
  <si>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</si>
  <si>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</si>
  <si>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</si>
  <si>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</si>
  <si>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</si>
  <si>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</si>
  <si>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</si>
  <si>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</si>
  <si>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</si>
  <si>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</si>
  <si>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</si>
  <si>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</si>
  <si>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</si>
  <si>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</si>
  <si>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</si>
  <si>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</si>
  <si>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</si>
  <si>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</si>
  <si>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</si>
  <si>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</si>
  <si>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</si>
  <si>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</si>
  <si>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</si>
  <si>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</si>
  <si>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</si>
  <si>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</si>
  <si>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</si>
  <si>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</si>
  <si>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</si>
  <si>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</si>
  <si>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</si>
  <si>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B728</t>
  </si>
  <si>
    <t>B729</t>
  </si>
  <si>
    <t>B730</t>
  </si>
  <si>
    <t>B731</t>
  </si>
  <si>
    <t>B732</t>
  </si>
  <si>
    <t>B733</t>
  </si>
  <si>
    <t>B734</t>
  </si>
  <si>
    <t>B735</t>
  </si>
  <si>
    <t>B736</t>
  </si>
  <si>
    <t>B737</t>
  </si>
  <si>
    <t>B738</t>
  </si>
  <si>
    <t>B739</t>
  </si>
  <si>
    <t>B740</t>
  </si>
  <si>
    <t>B741</t>
  </si>
  <si>
    <t>B742</t>
  </si>
  <si>
    <t>B743</t>
  </si>
  <si>
    <t>B744</t>
  </si>
  <si>
    <t>B745</t>
  </si>
  <si>
    <t>B746</t>
  </si>
  <si>
    <t>B747</t>
  </si>
  <si>
    <t>B748</t>
  </si>
  <si>
    <t>B749</t>
  </si>
  <si>
    <t>B750</t>
  </si>
  <si>
    <t>B751</t>
  </si>
  <si>
    <t>B752</t>
  </si>
  <si>
    <t>B753</t>
  </si>
  <si>
    <t>B754</t>
  </si>
  <si>
    <t>B755</t>
  </si>
  <si>
    <t>B756</t>
  </si>
  <si>
    <t>B757</t>
  </si>
  <si>
    <t>B758</t>
  </si>
  <si>
    <t>B759</t>
  </si>
  <si>
    <t>B760</t>
  </si>
  <si>
    <t>B761</t>
  </si>
  <si>
    <t>B762</t>
  </si>
  <si>
    <t>B763</t>
  </si>
  <si>
    <t>B764</t>
  </si>
  <si>
    <t>B765</t>
  </si>
  <si>
    <t>B766</t>
  </si>
  <si>
    <t>B767</t>
  </si>
  <si>
    <t>B768</t>
  </si>
  <si>
    <t>B769</t>
  </si>
  <si>
    <t>B770</t>
  </si>
  <si>
    <t>B771</t>
  </si>
  <si>
    <t>B772</t>
  </si>
  <si>
    <t>B773</t>
  </si>
  <si>
    <t>B774</t>
  </si>
  <si>
    <t>B775</t>
  </si>
  <si>
    <t>B776</t>
  </si>
  <si>
    <t>B777</t>
  </si>
  <si>
    <t>B778</t>
  </si>
  <si>
    <t>B779</t>
  </si>
  <si>
    <t>B780</t>
  </si>
  <si>
    <t>B781</t>
  </si>
  <si>
    <t>B782</t>
  </si>
  <si>
    <t>B783</t>
  </si>
  <si>
    <t>B784</t>
  </si>
  <si>
    <t>B785</t>
  </si>
  <si>
    <t>B786</t>
  </si>
  <si>
    <t>B787</t>
  </si>
  <si>
    <t>B788</t>
  </si>
  <si>
    <t>B789</t>
  </si>
  <si>
    <t>B790</t>
  </si>
  <si>
    <t>B791</t>
  </si>
  <si>
    <t>B792</t>
  </si>
  <si>
    <t>B793</t>
  </si>
  <si>
    <t>B794</t>
  </si>
  <si>
    <t>B795</t>
  </si>
  <si>
    <t>B796</t>
  </si>
  <si>
    <t>B797</t>
  </si>
  <si>
    <t>B798</t>
  </si>
  <si>
    <t>B799</t>
  </si>
  <si>
    <t>B800</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</si>
  <si>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</si>
  <si>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</si>
  <si>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</si>
  <si>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</si>
  <si>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</si>
  <si>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</si>
  <si>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</si>
  <si>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</si>
  <si>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</si>
  <si>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</si>
  <si>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</si>
  <si>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</si>
  <si>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</si>
  <si>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</si>
  <si>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</si>
  <si>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</si>
  <si>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</si>
  <si>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</si>
  <si>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</si>
  <si>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</si>
  <si>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</si>
  <si>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</si>
  <si>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</si>
  <si>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</si>
  <si>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</si>
  <si>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</si>
  <si>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B827</t>
  </si>
  <si>
    <t>B829</t>
  </si>
  <si>
    <t>B830</t>
  </si>
  <si>
    <t>B831</t>
  </si>
  <si>
    <t>B832</t>
  </si>
  <si>
    <t>B833</t>
  </si>
  <si>
    <t>B834</t>
  </si>
  <si>
    <t>B835</t>
  </si>
  <si>
    <t>B836</t>
  </si>
  <si>
    <t>B837</t>
  </si>
  <si>
    <t>B838</t>
  </si>
  <si>
    <t>B839</t>
  </si>
  <si>
    <t>B840</t>
  </si>
  <si>
    <t>C001</t>
  </si>
  <si>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</si>
  <si>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</si>
  <si>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</si>
  <si>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</si>
  <si>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</si>
  <si>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</si>
  <si>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</si>
  <si>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</si>
  <si>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</si>
  <si>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</si>
  <si>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</si>
  <si>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</si>
  <si>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</si>
  <si>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</si>
  <si>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</si>
  <si>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</si>
  <si>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</si>
  <si>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</si>
  <si>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</si>
  <si>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</si>
  <si>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</si>
  <si>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</si>
  <si>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</si>
  <si>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</si>
  <si>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</si>
  <si>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</si>
  <si>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</si>
  <si>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</si>
  <si>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</si>
  <si>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</si>
  <si>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</si>
  <si>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</si>
  <si>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</si>
  <si>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</si>
  <si>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</si>
  <si>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</si>
  <si>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</si>
  <si>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</si>
  <si>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</si>
  <si>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</si>
  <si>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</si>
  <si>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</si>
  <si>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</si>
  <si>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</si>
  <si>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</si>
  <si>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</si>
  <si>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</si>
  <si>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</si>
  <si>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</si>
  <si>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</si>
  <si>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</si>
  <si>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</si>
  <si>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</si>
  <si>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</si>
  <si>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</si>
  <si>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</si>
  <si>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</si>
  <si>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</si>
  <si>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</si>
  <si>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</si>
  <si>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</si>
  <si>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</si>
  <si>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</si>
  <si>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</si>
  <si>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</si>
  <si>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</si>
  <si>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</si>
  <si>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</si>
  <si>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</si>
  <si>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</si>
  <si>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</si>
  <si>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</si>
  <si>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</si>
  <si>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</si>
  <si>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</si>
  <si>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</si>
  <si>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</si>
  <si>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</si>
  <si>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</si>
  <si>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</si>
  <si>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C082</t>
  </si>
  <si>
    <t>C083</t>
  </si>
  <si>
    <t>C084</t>
  </si>
  <si>
    <t>C085</t>
  </si>
  <si>
    <t>C086</t>
  </si>
  <si>
    <t>C087</t>
  </si>
  <si>
    <t>C088</t>
  </si>
  <si>
    <t>C089</t>
  </si>
  <si>
    <t>C090</t>
  </si>
  <si>
    <t>C091</t>
  </si>
  <si>
    <t>C092</t>
  </si>
  <si>
    <t>C093</t>
  </si>
  <si>
    <t>C094</t>
  </si>
  <si>
    <t>C095</t>
  </si>
  <si>
    <t>C096</t>
  </si>
  <si>
    <t>C097</t>
  </si>
  <si>
    <t>C098</t>
  </si>
  <si>
    <t>C099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</si>
  <si>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</si>
  <si>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</si>
  <si>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</si>
  <si>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</si>
  <si>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</si>
  <si>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</si>
  <si>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</si>
  <si>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</si>
  <si>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</si>
  <si>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</si>
  <si>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</si>
  <si>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</si>
  <si>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</si>
  <si>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</si>
  <si>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</si>
  <si>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</si>
  <si>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</si>
  <si>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</si>
  <si>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</si>
  <si>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</si>
  <si>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</si>
  <si>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</si>
  <si>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</si>
  <si>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</si>
  <si>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</si>
  <si>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</si>
  <si>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</si>
  <si>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</si>
  <si>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</si>
  <si>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</si>
  <si>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</si>
  <si>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</si>
  <si>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</si>
  <si>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</si>
  <si>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</si>
  <si>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</si>
  <si>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</si>
  <si>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</si>
  <si>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</si>
  <si>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</si>
  <si>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</si>
  <si>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</si>
  <si>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</si>
  <si>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</si>
  <si>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</si>
  <si>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</si>
  <si>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</si>
  <si>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</si>
  <si>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</si>
  <si>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</si>
  <si>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</si>
  <si>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</si>
  <si>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</si>
  <si>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</si>
  <si>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</si>
  <si>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</si>
  <si>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</si>
  <si>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</si>
  <si>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</si>
  <si>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</si>
  <si>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</si>
  <si>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</si>
  <si>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</si>
  <si>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</si>
  <si>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</si>
  <si>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</si>
  <si>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</si>
  <si>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</si>
  <si>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</si>
  <si>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</si>
  <si>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</si>
  <si>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</si>
  <si>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</si>
  <si>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</si>
  <si>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</si>
  <si>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</si>
  <si>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</si>
  <si>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</si>
  <si>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</si>
  <si>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</si>
  <si>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</si>
  <si>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</si>
  <si>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</si>
  <si>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</si>
  <si>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</si>
  <si>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</si>
  <si>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</si>
  <si>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</si>
  <si>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</si>
  <si>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</si>
  <si>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</si>
  <si>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</si>
  <si>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</si>
  <si>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</si>
  <si>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</si>
  <si>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</si>
  <si>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</si>
  <si>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</si>
  <si>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</si>
  <si>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</si>
  <si>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</si>
  <si>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</si>
  <si>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</si>
  <si>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</si>
  <si>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</si>
  <si>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</si>
  <si>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</si>
  <si>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</si>
  <si>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</si>
  <si>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</si>
  <si>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</si>
  <si>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</si>
  <si>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</si>
  <si>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</si>
  <si>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</si>
  <si>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</si>
  <si>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</si>
  <si>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</si>
  <si>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</si>
  <si>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</si>
  <si>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</si>
  <si>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</si>
  <si>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</si>
  <si>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</si>
  <si>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</si>
  <si>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</si>
  <si>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</si>
  <si>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</si>
  <si>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</si>
  <si>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</si>
  <si>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</si>
  <si>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</si>
  <si>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</si>
  <si>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</si>
  <si>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</si>
  <si>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</si>
  <si>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</si>
  <si>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</si>
  <si>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</si>
  <si>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</si>
  <si>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</si>
  <si>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</si>
  <si>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</si>
  <si>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</si>
  <si>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</si>
  <si>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</si>
  <si>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</si>
  <si>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</si>
  <si>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</si>
  <si>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</si>
  <si>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</si>
  <si>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</si>
  <si>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</si>
  <si>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</si>
  <si>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</si>
  <si>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</si>
  <si>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</si>
  <si>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</si>
  <si>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</si>
  <si>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</si>
  <si>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</si>
  <si>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</si>
  <si>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</si>
  <si>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</si>
  <si>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</si>
  <si>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</si>
  <si>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</si>
  <si>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</si>
  <si>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</si>
  <si>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</si>
  <si>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</si>
  <si>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</si>
  <si>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</si>
  <si>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</si>
  <si>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</si>
  <si>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</si>
  <si>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</si>
  <si>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</si>
  <si>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</si>
  <si>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</si>
  <si>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</si>
  <si>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</si>
  <si>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</si>
  <si>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</si>
  <si>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</si>
  <si>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</si>
  <si>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</si>
  <si>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</si>
  <si>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</si>
  <si>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</si>
  <si>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</si>
  <si>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</si>
  <si>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</si>
  <si>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</si>
  <si>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</si>
  <si>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</si>
  <si>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</si>
  <si>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</si>
  <si>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</si>
  <si>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</si>
  <si>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</si>
  <si>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C301</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</si>
  <si>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</si>
  <si>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</si>
  <si>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</si>
  <si>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</si>
  <si>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</si>
  <si>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</si>
  <si>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</si>
  <si>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</si>
  <si>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</si>
  <si>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</si>
  <si>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</si>
  <si>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</si>
  <si>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</si>
  <si>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</si>
  <si>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</si>
  <si>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</si>
  <si>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</si>
  <si>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</si>
  <si>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</si>
  <si>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</si>
  <si>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</si>
  <si>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</si>
  <si>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C324</t>
  </si>
  <si>
    <t>C325</t>
  </si>
  <si>
    <t>C326</t>
  </si>
  <si>
    <t>C327</t>
  </si>
  <si>
    <t>C328</t>
  </si>
  <si>
    <t>C329</t>
  </si>
  <si>
    <t>C330</t>
  </si>
  <si>
    <t>C331</t>
  </si>
  <si>
    <t>C332</t>
  </si>
  <si>
    <t>C333</t>
  </si>
  <si>
    <t>C334</t>
  </si>
  <si>
    <t>C335</t>
  </si>
  <si>
    <t>C336</t>
  </si>
  <si>
    <t>C337</t>
  </si>
  <si>
    <t>C338</t>
  </si>
  <si>
    <t>C339</t>
  </si>
  <si>
    <t>C340</t>
  </si>
  <si>
    <t>C341</t>
  </si>
  <si>
    <t>C342</t>
  </si>
  <si>
    <t>C343</t>
  </si>
  <si>
    <t>C344</t>
  </si>
  <si>
    <t>C345</t>
  </si>
  <si>
    <t>C346</t>
  </si>
  <si>
    <t>C347</t>
  </si>
  <si>
    <t>C348</t>
  </si>
  <si>
    <t>C349</t>
  </si>
  <si>
    <t>C350</t>
  </si>
  <si>
    <t>C351</t>
  </si>
  <si>
    <t>C352</t>
  </si>
  <si>
    <t>C353</t>
  </si>
  <si>
    <t>C354</t>
  </si>
  <si>
    <t>C355</t>
  </si>
  <si>
    <t>C356</t>
  </si>
  <si>
    <t>C357</t>
  </si>
  <si>
    <t>C358</t>
  </si>
  <si>
    <t>C359</t>
  </si>
  <si>
    <t>C360</t>
  </si>
  <si>
    <t>C361</t>
  </si>
  <si>
    <t>C362</t>
  </si>
  <si>
    <t>C363</t>
  </si>
  <si>
    <t>C364</t>
  </si>
  <si>
    <t>C365</t>
  </si>
  <si>
    <t>C366</t>
  </si>
  <si>
    <t>C367</t>
  </si>
  <si>
    <t>C368</t>
  </si>
  <si>
    <t>C369</t>
  </si>
  <si>
    <t>C370</t>
  </si>
  <si>
    <t>C371</t>
  </si>
  <si>
    <t>C372</t>
  </si>
  <si>
    <t>C373</t>
  </si>
  <si>
    <t>C374</t>
  </si>
  <si>
    <t>C375</t>
  </si>
  <si>
    <t>C376</t>
  </si>
  <si>
    <t>C377</t>
  </si>
  <si>
    <t>C378</t>
  </si>
  <si>
    <t>C379</t>
  </si>
  <si>
    <t>C380</t>
  </si>
  <si>
    <t>C381</t>
  </si>
  <si>
    <t>C382</t>
  </si>
  <si>
    <t>C383</t>
  </si>
  <si>
    <t>C384</t>
  </si>
  <si>
    <t>C385</t>
  </si>
  <si>
    <t>C386</t>
  </si>
  <si>
    <t>C387</t>
  </si>
  <si>
    <t>C388</t>
  </si>
  <si>
    <t>C389</t>
  </si>
  <si>
    <t>C390</t>
  </si>
  <si>
    <t>C391</t>
  </si>
  <si>
    <t>C392</t>
  </si>
  <si>
    <t>C393</t>
  </si>
  <si>
    <t>C394</t>
  </si>
  <si>
    <t>C395</t>
  </si>
  <si>
    <t>C396</t>
  </si>
  <si>
    <t>C397</t>
  </si>
  <si>
    <t>C398</t>
  </si>
  <si>
    <t>C399</t>
  </si>
  <si>
    <t>C400</t>
  </si>
  <si>
    <t>C401</t>
  </si>
  <si>
    <t>C402</t>
  </si>
  <si>
    <t>C403</t>
  </si>
  <si>
    <t>C404</t>
  </si>
  <si>
    <t>C405</t>
  </si>
  <si>
    <t>C406</t>
  </si>
  <si>
    <t>C407</t>
  </si>
  <si>
    <t>C408</t>
  </si>
  <si>
    <t>C409</t>
  </si>
  <si>
    <t>C410</t>
  </si>
  <si>
    <t>C411</t>
  </si>
  <si>
    <t>C412</t>
  </si>
  <si>
    <t>C413</t>
  </si>
  <si>
    <t>C414</t>
  </si>
  <si>
    <t>C415</t>
  </si>
  <si>
    <t>C416</t>
  </si>
  <si>
    <t>C417</t>
  </si>
  <si>
    <t>C418</t>
  </si>
  <si>
    <t>C419</t>
  </si>
  <si>
    <t>C420</t>
  </si>
  <si>
    <t>C421</t>
  </si>
  <si>
    <t>C422</t>
  </si>
  <si>
    <t>C423</t>
  </si>
  <si>
    <t>C424</t>
  </si>
  <si>
    <t>C425</t>
  </si>
  <si>
    <t>C426</t>
  </si>
  <si>
    <t>C427</t>
  </si>
  <si>
    <t>C428</t>
  </si>
  <si>
    <t>C429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</si>
  <si>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</si>
  <si>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</si>
  <si>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</si>
  <si>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</si>
  <si>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</si>
  <si>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</si>
  <si>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</si>
  <si>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</si>
  <si>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</si>
  <si>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</si>
  <si>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</si>
  <si>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</si>
  <si>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</si>
  <si>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</si>
  <si>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</si>
  <si>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</si>
  <si>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</si>
  <si>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</si>
  <si>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</si>
  <si>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</si>
  <si>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</si>
  <si>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</si>
  <si>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</si>
  <si>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</si>
  <si>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</si>
  <si>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</si>
  <si>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</si>
  <si>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</si>
  <si>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</si>
  <si>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</si>
  <si>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</si>
  <si>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</si>
  <si>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</si>
  <si>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</si>
  <si>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</si>
  <si>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</si>
  <si>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</si>
  <si>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</si>
  <si>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</si>
  <si>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</si>
  <si>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</si>
  <si>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</si>
  <si>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</si>
  <si>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</si>
  <si>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C474</t>
  </si>
  <si>
    <t>C475</t>
  </si>
  <si>
    <t>C476</t>
  </si>
  <si>
    <t>C477</t>
  </si>
  <si>
    <t>C478</t>
  </si>
  <si>
    <t>C479</t>
  </si>
  <si>
    <t>C480</t>
  </si>
  <si>
    <t>C481</t>
  </si>
  <si>
    <t>C482</t>
  </si>
  <si>
    <t>C483</t>
  </si>
  <si>
    <t>C484</t>
  </si>
  <si>
    <t>C485</t>
  </si>
  <si>
    <t>C486</t>
  </si>
  <si>
    <t>C487</t>
  </si>
  <si>
    <t>C488</t>
  </si>
  <si>
    <t>C489</t>
  </si>
  <si>
    <t>C490</t>
  </si>
  <si>
    <t>C491</t>
  </si>
  <si>
    <t>C492</t>
  </si>
  <si>
    <t>C493</t>
  </si>
  <si>
    <t>C494</t>
  </si>
  <si>
    <t>C495</t>
  </si>
  <si>
    <t>C496</t>
  </si>
  <si>
    <t>C497</t>
  </si>
  <si>
    <t>C498</t>
  </si>
  <si>
    <t>C499</t>
  </si>
  <si>
    <t>C500</t>
  </si>
  <si>
    <t>C501</t>
  </si>
  <si>
    <t>C502</t>
  </si>
  <si>
    <t>C503</t>
  </si>
  <si>
    <t>C504</t>
  </si>
  <si>
    <t>C505</t>
  </si>
  <si>
    <t>C506</t>
  </si>
  <si>
    <t>C507</t>
  </si>
  <si>
    <t>C508</t>
  </si>
  <si>
    <t>C509</t>
  </si>
  <si>
    <t>C510</t>
  </si>
  <si>
    <t>C511</t>
  </si>
  <si>
    <t>C512</t>
  </si>
  <si>
    <t>C513</t>
  </si>
  <si>
    <t>C514</t>
  </si>
  <si>
    <t>C515</t>
  </si>
  <si>
    <t>C516</t>
  </si>
  <si>
    <t>C517</t>
  </si>
  <si>
    <t>C518</t>
  </si>
  <si>
    <t>C519</t>
  </si>
  <si>
    <t>C520</t>
  </si>
  <si>
    <t>C521</t>
  </si>
  <si>
    <t>C522</t>
  </si>
  <si>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</si>
  <si>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</si>
  <si>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</si>
  <si>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</si>
  <si>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</si>
  <si>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</si>
  <si>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</si>
  <si>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</si>
  <si>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</si>
  <si>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</si>
  <si>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</si>
  <si>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</si>
  <si>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</si>
  <si>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</si>
  <si>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</si>
  <si>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</si>
  <si>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</si>
  <si>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</si>
  <si>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</si>
  <si>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</si>
  <si>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</si>
  <si>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</si>
  <si>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</si>
  <si>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</si>
  <si>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</si>
  <si>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</si>
  <si>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</si>
  <si>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</si>
  <si>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</si>
  <si>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</si>
  <si>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C553</t>
  </si>
  <si>
    <t>C554</t>
  </si>
  <si>
    <t>C555</t>
  </si>
  <si>
    <t>C556</t>
  </si>
  <si>
    <t>C557</t>
  </si>
  <si>
    <t>C558</t>
  </si>
  <si>
    <t>C559</t>
  </si>
  <si>
    <t>C560</t>
  </si>
  <si>
    <t>C561</t>
  </si>
  <si>
    <t>C562</t>
  </si>
  <si>
    <t>C563</t>
  </si>
  <si>
    <t>C564</t>
  </si>
  <si>
    <t>C565</t>
  </si>
  <si>
    <t>C566</t>
  </si>
  <si>
    <t>C567</t>
  </si>
  <si>
    <t>C568</t>
  </si>
  <si>
    <t>C569</t>
  </si>
  <si>
    <t>C570</t>
  </si>
  <si>
    <t>C571</t>
  </si>
  <si>
    <t>C572</t>
  </si>
  <si>
    <t>C573</t>
  </si>
  <si>
    <t>C574</t>
  </si>
  <si>
    <t>C575</t>
  </si>
  <si>
    <t>C576</t>
  </si>
  <si>
    <t>C577</t>
  </si>
  <si>
    <t>C578</t>
  </si>
  <si>
    <t>C579</t>
  </si>
  <si>
    <t>C580</t>
  </si>
  <si>
    <t>C581</t>
  </si>
  <si>
    <t>C582</t>
  </si>
  <si>
    <t>C583</t>
  </si>
  <si>
    <t>C584</t>
  </si>
  <si>
    <t>C585</t>
  </si>
  <si>
    <t>C586</t>
  </si>
  <si>
    <t>C587</t>
  </si>
  <si>
    <t>C588</t>
  </si>
  <si>
    <t>C589</t>
  </si>
  <si>
    <t>C590</t>
  </si>
  <si>
    <t>C591</t>
  </si>
  <si>
    <t>C592</t>
  </si>
  <si>
    <t>C593</t>
  </si>
  <si>
    <t>C594</t>
  </si>
  <si>
    <t>C595</t>
  </si>
  <si>
    <t>C596</t>
  </si>
  <si>
    <t>C597</t>
  </si>
  <si>
    <t>C598</t>
  </si>
  <si>
    <t>C599</t>
  </si>
  <si>
    <t>C600</t>
  </si>
  <si>
    <t>C601</t>
  </si>
  <si>
    <t>C602</t>
  </si>
  <si>
    <t>C603</t>
  </si>
  <si>
    <t>C604</t>
  </si>
  <si>
    <t>C605</t>
  </si>
  <si>
    <t>C606</t>
  </si>
  <si>
    <t>C607</t>
  </si>
  <si>
    <t>C608</t>
  </si>
  <si>
    <t>C609</t>
  </si>
  <si>
    <t>C610</t>
  </si>
  <si>
    <t>C611</t>
  </si>
  <si>
    <t>C612</t>
  </si>
  <si>
    <t>C613</t>
  </si>
  <si>
    <t>C614</t>
  </si>
  <si>
    <t>C615</t>
  </si>
  <si>
    <t>C616</t>
  </si>
  <si>
    <t>C617</t>
  </si>
  <si>
    <t>C618</t>
  </si>
  <si>
    <t>C619</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</si>
  <si>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</si>
  <si>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</si>
  <si>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</si>
  <si>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</si>
  <si>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</si>
  <si>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</si>
  <si>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</si>
  <si>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</si>
  <si>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</si>
  <si>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</si>
  <si>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</si>
  <si>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</si>
  <si>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</si>
  <si>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</si>
  <si>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</si>
  <si>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</si>
  <si>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</si>
  <si>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</si>
  <si>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</si>
  <si>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</si>
  <si>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</si>
  <si>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C641</t>
  </si>
  <si>
    <t>C642</t>
  </si>
  <si>
    <t>C643</t>
  </si>
  <si>
    <t>C644</t>
  </si>
  <si>
    <t>C645</t>
  </si>
  <si>
    <t>C646</t>
  </si>
  <si>
    <t>C647</t>
  </si>
  <si>
    <t>C648</t>
  </si>
  <si>
    <t>C649</t>
  </si>
  <si>
    <t>C650</t>
  </si>
  <si>
    <t>C651</t>
  </si>
  <si>
    <t>C652</t>
  </si>
  <si>
    <t>C653</t>
  </si>
  <si>
    <t>C654</t>
  </si>
  <si>
    <t>C655</t>
  </si>
  <si>
    <t>C656</t>
  </si>
  <si>
    <t>C657</t>
  </si>
  <si>
    <t>C658</t>
  </si>
  <si>
    <t>C659</t>
  </si>
  <si>
    <t>C660</t>
  </si>
  <si>
    <t>C661</t>
  </si>
  <si>
    <t>C662</t>
  </si>
  <si>
    <t>C663</t>
  </si>
  <si>
    <t>C664</t>
  </si>
  <si>
    <t>C665</t>
  </si>
  <si>
    <t>C666</t>
  </si>
  <si>
    <t>C667</t>
  </si>
  <si>
    <t>C668</t>
  </si>
  <si>
    <t>C669</t>
  </si>
  <si>
    <t>C670</t>
  </si>
  <si>
    <t>C671</t>
  </si>
  <si>
    <t>C672</t>
  </si>
  <si>
    <t>C673</t>
  </si>
  <si>
    <t>C674</t>
  </si>
  <si>
    <t>C675</t>
  </si>
  <si>
    <t>C676</t>
  </si>
  <si>
    <t>C677</t>
  </si>
  <si>
    <t>C678</t>
  </si>
  <si>
    <t>C679</t>
  </si>
  <si>
    <t>C680</t>
  </si>
  <si>
    <t>C681</t>
  </si>
  <si>
    <t>C682</t>
  </si>
  <si>
    <t>C683</t>
  </si>
  <si>
    <t>C684</t>
  </si>
  <si>
    <t>C685</t>
  </si>
  <si>
    <t>C686</t>
  </si>
  <si>
    <t>C687</t>
  </si>
  <si>
    <t>C688</t>
  </si>
  <si>
    <t>C689</t>
  </si>
  <si>
    <t>C690</t>
  </si>
  <si>
    <t>C691</t>
  </si>
  <si>
    <t>C692</t>
  </si>
  <si>
    <t>C693</t>
  </si>
  <si>
    <t>C694</t>
  </si>
  <si>
    <t>C695</t>
  </si>
  <si>
    <t>C696</t>
  </si>
  <si>
    <t>C697</t>
  </si>
  <si>
    <t>C698</t>
  </si>
  <si>
    <t>C699</t>
  </si>
  <si>
    <t>C700</t>
  </si>
  <si>
    <t>C701</t>
  </si>
  <si>
    <t>C702</t>
  </si>
  <si>
    <t>C703</t>
  </si>
  <si>
    <t>C704</t>
  </si>
  <si>
    <t>C705</t>
  </si>
  <si>
    <t>C706</t>
  </si>
  <si>
    <t>C707</t>
  </si>
  <si>
    <t>C708</t>
  </si>
  <si>
    <t>C709</t>
  </si>
  <si>
    <t>C710</t>
  </si>
  <si>
    <t>C711</t>
  </si>
  <si>
    <t>C712</t>
  </si>
  <si>
    <t>C713</t>
  </si>
  <si>
    <t>C714</t>
  </si>
  <si>
    <t>C715</t>
  </si>
  <si>
    <t>C716</t>
  </si>
  <si>
    <t>C717</t>
  </si>
  <si>
    <t>C718</t>
  </si>
  <si>
    <t>C719</t>
  </si>
  <si>
    <t>C720</t>
  </si>
  <si>
    <t>C721</t>
  </si>
  <si>
    <t>C722</t>
  </si>
  <si>
    <t>C723</t>
  </si>
  <si>
    <t>C724</t>
  </si>
  <si>
    <t>C725</t>
  </si>
  <si>
    <t>C726</t>
  </si>
  <si>
    <t>C727</t>
  </si>
  <si>
    <t>C728</t>
  </si>
  <si>
    <t>C729</t>
  </si>
  <si>
    <t>C730</t>
  </si>
  <si>
    <t>C731</t>
  </si>
  <si>
    <t>C732</t>
  </si>
  <si>
    <t>C733</t>
  </si>
  <si>
    <t>C734</t>
  </si>
  <si>
    <t>C735</t>
  </si>
  <si>
    <t>C736</t>
  </si>
  <si>
    <t>C737</t>
  </si>
  <si>
    <t>C738</t>
  </si>
  <si>
    <t>C739</t>
  </si>
  <si>
    <t>C740</t>
  </si>
  <si>
    <t>C741</t>
  </si>
  <si>
    <t>C742</t>
  </si>
  <si>
    <t>C743</t>
  </si>
  <si>
    <t>C744</t>
  </si>
  <si>
    <t>C745</t>
  </si>
  <si>
    <t>C746</t>
  </si>
  <si>
    <t>C747</t>
  </si>
  <si>
    <t>C748</t>
  </si>
  <si>
    <t>C749</t>
  </si>
  <si>
    <t>C750</t>
  </si>
  <si>
    <t>C751</t>
  </si>
  <si>
    <t>C752</t>
  </si>
  <si>
    <t>C753</t>
  </si>
  <si>
    <t>C754</t>
  </si>
  <si>
    <t>C755</t>
  </si>
  <si>
    <t>C756</t>
  </si>
  <si>
    <t>C757</t>
  </si>
  <si>
    <t>C758</t>
  </si>
  <si>
    <t>C759</t>
  </si>
  <si>
    <t>C760</t>
  </si>
  <si>
    <t>C761</t>
  </si>
  <si>
    <t>C762</t>
  </si>
  <si>
    <t>C763</t>
  </si>
  <si>
    <t>C764</t>
  </si>
  <si>
    <t>C765</t>
  </si>
  <si>
    <t>C766</t>
  </si>
  <si>
    <t>C767</t>
  </si>
  <si>
    <t>C768</t>
  </si>
  <si>
    <t>C769</t>
  </si>
  <si>
    <t>C770</t>
  </si>
  <si>
    <t>C771</t>
  </si>
  <si>
    <t>C772</t>
  </si>
  <si>
    <t>C773</t>
  </si>
  <si>
    <t>C774</t>
  </si>
  <si>
    <t>C775</t>
  </si>
  <si>
    <t>C776</t>
  </si>
  <si>
    <t>C777</t>
  </si>
  <si>
    <t>C778</t>
  </si>
  <si>
    <t>C779</t>
  </si>
  <si>
    <t>C780</t>
  </si>
  <si>
    <t>C781</t>
  </si>
  <si>
    <t>C782</t>
  </si>
  <si>
    <t>C783</t>
  </si>
  <si>
    <t>C784</t>
  </si>
  <si>
    <t>C785</t>
  </si>
  <si>
    <t>C786</t>
  </si>
  <si>
    <t>C787</t>
  </si>
  <si>
    <t>C788</t>
  </si>
  <si>
    <t>C789</t>
  </si>
  <si>
    <t>C790</t>
  </si>
  <si>
    <t>C791</t>
  </si>
  <si>
    <t>C792</t>
  </si>
  <si>
    <t>C793</t>
  </si>
  <si>
    <t>C794</t>
  </si>
  <si>
    <t>C795</t>
  </si>
  <si>
    <t>C796</t>
  </si>
  <si>
    <t>C797</t>
  </si>
  <si>
    <t>C798</t>
  </si>
  <si>
    <t>C799</t>
  </si>
  <si>
    <t>C800</t>
  </si>
  <si>
    <t>C801</t>
  </si>
  <si>
    <t>C802</t>
  </si>
  <si>
    <t>C803</t>
  </si>
  <si>
    <t>C804</t>
  </si>
  <si>
    <t>C805</t>
  </si>
  <si>
    <t>C806</t>
  </si>
  <si>
    <t>C807</t>
  </si>
  <si>
    <t>C808</t>
  </si>
  <si>
    <t>C809</t>
  </si>
  <si>
    <t>C810</t>
  </si>
  <si>
    <t>C811</t>
  </si>
  <si>
    <t>C812</t>
  </si>
  <si>
    <t>C813</t>
  </si>
  <si>
    <t>C814</t>
  </si>
  <si>
    <t>C815</t>
  </si>
  <si>
    <t>C816</t>
  </si>
  <si>
    <t>C817</t>
  </si>
  <si>
    <t>C818</t>
  </si>
  <si>
    <t>C819</t>
  </si>
  <si>
    <t>C820</t>
  </si>
  <si>
    <t>C821</t>
  </si>
  <si>
    <t>C822</t>
  </si>
  <si>
    <t>C823</t>
  </si>
  <si>
    <t>C824</t>
  </si>
  <si>
    <t>C825</t>
  </si>
  <si>
    <t>C826</t>
  </si>
  <si>
    <t>C827</t>
  </si>
  <si>
    <t>C828</t>
  </si>
  <si>
    <t>C829</t>
  </si>
  <si>
    <t>C830</t>
  </si>
  <si>
    <t>C831</t>
  </si>
  <si>
    <t>C832</t>
  </si>
  <si>
    <t>C833</t>
  </si>
  <si>
    <t>C834</t>
  </si>
  <si>
    <t>C835</t>
  </si>
  <si>
    <t>C836</t>
  </si>
  <si>
    <t>C837</t>
  </si>
  <si>
    <t>C838</t>
  </si>
  <si>
    <t>C839</t>
  </si>
  <si>
    <t>C840</t>
  </si>
  <si>
    <t>D001</t>
  </si>
  <si>
    <t>D002</t>
  </si>
  <si>
    <t>D003</t>
  </si>
  <si>
    <t>D004</t>
  </si>
  <si>
    <t>D005</t>
  </si>
  <si>
    <t>D006</t>
  </si>
  <si>
    <t>D007</t>
  </si>
  <si>
    <t>D008</t>
  </si>
  <si>
    <t>D009</t>
  </si>
  <si>
    <t>D010</t>
  </si>
  <si>
    <t>D011</t>
  </si>
  <si>
    <t>D012</t>
  </si>
  <si>
    <t>D013</t>
  </si>
  <si>
    <t>D014</t>
  </si>
  <si>
    <t>D015</t>
  </si>
  <si>
    <t>D016</t>
  </si>
  <si>
    <t>D017</t>
  </si>
  <si>
    <t>D018</t>
  </si>
  <si>
    <t>D019</t>
  </si>
  <si>
    <t>D020</t>
  </si>
  <si>
    <t>D021</t>
  </si>
  <si>
    <t>D022</t>
  </si>
  <si>
    <t>D023</t>
  </si>
  <si>
    <t>D024</t>
  </si>
  <si>
    <t>D025</t>
  </si>
  <si>
    <t>D026</t>
  </si>
  <si>
    <t>D027</t>
  </si>
  <si>
    <t>D028</t>
  </si>
  <si>
    <t>D029</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</si>
  <si>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</si>
  <si>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</si>
  <si>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</si>
  <si>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</si>
  <si>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</si>
  <si>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</si>
  <si>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</si>
  <si>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</si>
  <si>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</si>
  <si>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</si>
  <si>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</si>
  <si>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</si>
  <si>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</si>
  <si>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</si>
  <si>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</si>
  <si>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</si>
  <si>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</si>
  <si>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</si>
  <si>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</si>
  <si>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</si>
  <si>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</si>
  <si>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</si>
  <si>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D052</t>
  </si>
  <si>
    <t>D053</t>
  </si>
  <si>
    <t>D054</t>
  </si>
  <si>
    <t>D055</t>
  </si>
  <si>
    <t>D056</t>
  </si>
  <si>
    <t>D057</t>
  </si>
  <si>
    <t>D058</t>
  </si>
  <si>
    <t>D059</t>
  </si>
  <si>
    <t>D060</t>
  </si>
  <si>
    <t>D061</t>
  </si>
  <si>
    <t>D062</t>
  </si>
  <si>
    <t>D063</t>
  </si>
  <si>
    <t>D064</t>
  </si>
  <si>
    <t>D065</t>
  </si>
  <si>
    <t>D066</t>
  </si>
  <si>
    <t>D067</t>
  </si>
  <si>
    <t>D068</t>
  </si>
  <si>
    <t>D069</t>
  </si>
  <si>
    <t>D070</t>
  </si>
  <si>
    <t>D071</t>
  </si>
  <si>
    <t>D072</t>
  </si>
  <si>
    <t>D073</t>
  </si>
  <si>
    <t>D074</t>
  </si>
  <si>
    <t>D075</t>
  </si>
  <si>
    <t>D076</t>
  </si>
  <si>
    <t>D077</t>
  </si>
  <si>
    <t>D078</t>
  </si>
  <si>
    <t>D079</t>
  </si>
  <si>
    <t>D080</t>
  </si>
  <si>
    <t>D081</t>
  </si>
  <si>
    <t>D082</t>
  </si>
  <si>
    <t>D083</t>
  </si>
  <si>
    <t>D084</t>
  </si>
  <si>
    <t>D085</t>
  </si>
  <si>
    <t>D086</t>
  </si>
  <si>
    <t>D087</t>
  </si>
  <si>
    <t>D088</t>
  </si>
  <si>
    <t>D089</t>
  </si>
  <si>
    <t>D090</t>
  </si>
  <si>
    <t>D091</t>
  </si>
  <si>
    <t>D092</t>
  </si>
  <si>
    <t>D093</t>
  </si>
  <si>
    <t>D094</t>
  </si>
  <si>
    <t>D095</t>
  </si>
  <si>
    <t>D096</t>
  </si>
  <si>
    <t>D097</t>
  </si>
  <si>
    <t>D098</t>
  </si>
  <si>
    <t>D099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</si>
  <si>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</si>
  <si>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</si>
  <si>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</si>
  <si>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</si>
  <si>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</si>
  <si>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</si>
  <si>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</si>
  <si>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</si>
  <si>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</si>
  <si>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</si>
  <si>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</si>
  <si>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</si>
  <si>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</si>
  <si>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</si>
  <si>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</si>
  <si>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</si>
  <si>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</si>
  <si>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</si>
  <si>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</si>
  <si>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</si>
  <si>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</si>
  <si>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</si>
  <si>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</si>
  <si>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</si>
  <si>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</si>
  <si>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</si>
  <si>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</si>
  <si>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</si>
  <si>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</si>
  <si>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</si>
  <si>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</si>
  <si>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</si>
  <si>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</si>
  <si>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</si>
  <si>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</si>
  <si>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</si>
  <si>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</si>
  <si>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</si>
  <si>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</si>
  <si>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</si>
  <si>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</si>
  <si>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</si>
  <si>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</si>
  <si>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</si>
  <si>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</si>
  <si>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</si>
  <si>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</si>
  <si>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</si>
  <si>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</si>
  <si>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</si>
  <si>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</si>
  <si>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</si>
  <si>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</si>
  <si>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</si>
  <si>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</si>
  <si>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</si>
  <si>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</si>
  <si>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</si>
  <si>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</si>
  <si>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</si>
  <si>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</si>
  <si>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</si>
  <si>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</si>
  <si>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</si>
  <si>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</si>
  <si>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</si>
  <si>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</si>
  <si>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</si>
  <si>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</si>
  <si>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</si>
  <si>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</si>
  <si>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</si>
  <si>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</si>
  <si>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</si>
  <si>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</si>
  <si>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</si>
  <si>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</si>
  <si>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</si>
  <si>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D178</t>
  </si>
  <si>
    <t>D179</t>
  </si>
  <si>
    <t>D180</t>
  </si>
  <si>
    <t>D181</t>
  </si>
  <si>
    <t>D182</t>
  </si>
  <si>
    <t>D183</t>
  </si>
  <si>
    <t>D184</t>
  </si>
  <si>
    <t>D185</t>
  </si>
  <si>
    <t>D186</t>
  </si>
  <si>
    <t>D187</t>
  </si>
  <si>
    <t>D188</t>
  </si>
  <si>
    <t>D189</t>
  </si>
  <si>
    <t>D190</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</si>
  <si>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</si>
  <si>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</si>
  <si>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</si>
  <si>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</si>
  <si>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</si>
  <si>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</si>
  <si>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</si>
  <si>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</si>
  <si>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</si>
  <si>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</si>
  <si>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</si>
  <si>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</si>
  <si>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</si>
  <si>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</si>
  <si>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</si>
  <si>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</si>
  <si>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</si>
  <si>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</si>
  <si>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</si>
  <si>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</si>
  <si>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</si>
  <si>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</si>
  <si>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</si>
  <si>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</si>
  <si>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</si>
  <si>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</si>
  <si>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</si>
  <si>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</si>
  <si>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</si>
  <si>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</si>
  <si>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</si>
  <si>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</si>
  <si>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</si>
  <si>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</si>
  <si>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</si>
  <si>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</si>
  <si>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</si>
  <si>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</si>
  <si>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</si>
  <si>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</si>
  <si>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</si>
  <si>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D232</t>
  </si>
  <si>
    <t>D233</t>
  </si>
  <si>
    <t>D234</t>
  </si>
  <si>
    <t>D235</t>
  </si>
  <si>
    <t>D236</t>
  </si>
  <si>
    <t>D237</t>
  </si>
  <si>
    <t>D238</t>
  </si>
  <si>
    <t>D239</t>
  </si>
  <si>
    <t>D240</t>
  </si>
  <si>
    <t>D241</t>
  </si>
  <si>
    <t>D242</t>
  </si>
  <si>
    <t>D243</t>
  </si>
  <si>
    <t>D244</t>
  </si>
  <si>
    <t>D245</t>
  </si>
  <si>
    <t>D246</t>
  </si>
  <si>
    <t>D247</t>
  </si>
  <si>
    <t>D248</t>
  </si>
  <si>
    <t>D249</t>
  </si>
  <si>
    <t>D250</t>
  </si>
  <si>
    <t>D251</t>
  </si>
  <si>
    <t>D252</t>
  </si>
  <si>
    <t>D253</t>
  </si>
  <si>
    <t>D254</t>
  </si>
  <si>
    <t>D255</t>
  </si>
  <si>
    <t>D256</t>
  </si>
  <si>
    <t>D257</t>
  </si>
  <si>
    <t>D258</t>
  </si>
  <si>
    <t>D259</t>
  </si>
  <si>
    <t>D260</t>
  </si>
  <si>
    <t>D261</t>
  </si>
  <si>
    <t>D262</t>
  </si>
  <si>
    <t>D263</t>
  </si>
  <si>
    <t>D264</t>
  </si>
  <si>
    <t>D265</t>
  </si>
  <si>
    <t>D266</t>
  </si>
  <si>
    <t>D267</t>
  </si>
  <si>
    <t>D268</t>
  </si>
  <si>
    <t>D269</t>
  </si>
  <si>
    <t>D270</t>
  </si>
  <si>
    <t>D271</t>
  </si>
  <si>
    <t>D272</t>
  </si>
  <si>
    <t>D273</t>
  </si>
  <si>
    <t>D274</t>
  </si>
  <si>
    <t>D275</t>
  </si>
  <si>
    <t>D276</t>
  </si>
  <si>
    <t>D277</t>
  </si>
  <si>
    <t>D278</t>
  </si>
  <si>
    <t>D279</t>
  </si>
  <si>
    <t>D280</t>
  </si>
  <si>
    <t>D281</t>
  </si>
  <si>
    <t>D282</t>
  </si>
  <si>
    <t>D283</t>
  </si>
  <si>
    <t>D284</t>
  </si>
  <si>
    <t>D285</t>
  </si>
  <si>
    <t>D286</t>
  </si>
  <si>
    <t>D287</t>
  </si>
  <si>
    <t>D288</t>
  </si>
  <si>
    <t>D289</t>
  </si>
  <si>
    <t>D290</t>
  </si>
  <si>
    <t>D291</t>
  </si>
  <si>
    <t>D292</t>
  </si>
  <si>
    <t>D293</t>
  </si>
  <si>
    <t>D294</t>
  </si>
  <si>
    <t>D295</t>
  </si>
  <si>
    <t>D296</t>
  </si>
  <si>
    <t>D297</t>
  </si>
  <si>
    <t>D298</t>
  </si>
  <si>
    <t>D299</t>
  </si>
  <si>
    <t>D300</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</si>
  <si>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</si>
  <si>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</si>
  <si>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</si>
  <si>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</si>
  <si>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</si>
  <si>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</si>
  <si>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</si>
  <si>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</si>
  <si>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</si>
  <si>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</si>
  <si>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</si>
  <si>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</si>
  <si>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</si>
  <si>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</si>
  <si>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</si>
  <si>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</si>
  <si>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</si>
  <si>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</si>
  <si>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</si>
  <si>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</si>
  <si>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</si>
  <si>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</si>
  <si>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D323</t>
  </si>
  <si>
    <t>D324</t>
  </si>
  <si>
    <t>D325</t>
  </si>
  <si>
    <t>D326</t>
  </si>
  <si>
    <t>D327</t>
  </si>
  <si>
    <t>D328</t>
  </si>
  <si>
    <t>D329</t>
  </si>
  <si>
    <t>D330</t>
  </si>
  <si>
    <t>D331</t>
  </si>
  <si>
    <t>D332</t>
  </si>
  <si>
    <t>D333</t>
  </si>
  <si>
    <t>D334</t>
  </si>
  <si>
    <t>D335</t>
  </si>
  <si>
    <t>D336</t>
  </si>
  <si>
    <t>D337</t>
  </si>
  <si>
    <t>D338</t>
  </si>
  <si>
    <t>D339</t>
  </si>
  <si>
    <t>D340</t>
  </si>
  <si>
    <t>D341</t>
  </si>
  <si>
    <t>D342</t>
  </si>
  <si>
    <t>D343</t>
  </si>
  <si>
    <t>D344</t>
  </si>
  <si>
    <t>D345</t>
  </si>
  <si>
    <t>D346</t>
  </si>
  <si>
    <t>D347</t>
  </si>
  <si>
    <t>D348</t>
  </si>
  <si>
    <t>D349</t>
  </si>
  <si>
    <t>D350</t>
  </si>
  <si>
    <t>D351</t>
  </si>
  <si>
    <t>D352</t>
  </si>
  <si>
    <t>D353</t>
  </si>
  <si>
    <t>D354</t>
  </si>
  <si>
    <t>D355</t>
  </si>
  <si>
    <t>D356</t>
  </si>
  <si>
    <t>D357</t>
  </si>
  <si>
    <t>D358</t>
  </si>
  <si>
    <t>D359</t>
  </si>
  <si>
    <t>D360</t>
  </si>
  <si>
    <t>D361</t>
  </si>
  <si>
    <t>D362</t>
  </si>
  <si>
    <t>D363</t>
  </si>
  <si>
    <t>D364</t>
  </si>
  <si>
    <t>D365</t>
  </si>
  <si>
    <t>D366</t>
  </si>
  <si>
    <t>D367</t>
  </si>
  <si>
    <t>D368</t>
  </si>
  <si>
    <t>D369</t>
  </si>
  <si>
    <t>D370</t>
  </si>
  <si>
    <t>D371</t>
  </si>
  <si>
    <t>D372</t>
  </si>
  <si>
    <t>D373</t>
  </si>
  <si>
    <t>D374</t>
  </si>
  <si>
    <t>D375</t>
  </si>
  <si>
    <t>D376</t>
  </si>
  <si>
    <t>D377</t>
  </si>
  <si>
    <t>D378</t>
  </si>
  <si>
    <t>D379</t>
  </si>
  <si>
    <t>D380</t>
  </si>
  <si>
    <t>D381</t>
  </si>
  <si>
    <t>D382</t>
  </si>
  <si>
    <t>D383</t>
  </si>
  <si>
    <t>D384</t>
  </si>
  <si>
    <t>D385</t>
  </si>
  <si>
    <t>D386</t>
  </si>
  <si>
    <t>D387</t>
  </si>
  <si>
    <t>D388</t>
  </si>
  <si>
    <t>D389</t>
  </si>
  <si>
    <t>D390</t>
  </si>
  <si>
    <t>D391</t>
  </si>
  <si>
    <t>D392</t>
  </si>
  <si>
    <t>D393</t>
  </si>
  <si>
    <t>D394</t>
  </si>
  <si>
    <t>D395</t>
  </si>
  <si>
    <t>D396</t>
  </si>
  <si>
    <t>D397</t>
  </si>
  <si>
    <t>D398</t>
  </si>
  <si>
    <t>D399</t>
  </si>
  <si>
    <t>D400</t>
  </si>
  <si>
    <t>D401</t>
  </si>
  <si>
    <t>D402</t>
  </si>
  <si>
    <t>D403</t>
  </si>
  <si>
    <t>D404</t>
  </si>
  <si>
    <t>D405</t>
  </si>
  <si>
    <t>D406</t>
  </si>
  <si>
    <t>D407</t>
  </si>
  <si>
    <t>D408</t>
  </si>
  <si>
    <t>D409</t>
  </si>
  <si>
    <t>D410</t>
  </si>
  <si>
    <t>D411</t>
  </si>
  <si>
    <t>D412</t>
  </si>
  <si>
    <t>D413</t>
  </si>
  <si>
    <t>D414</t>
  </si>
  <si>
    <t>D415</t>
  </si>
  <si>
    <t>D416</t>
  </si>
  <si>
    <t>D417</t>
  </si>
  <si>
    <t>D418</t>
  </si>
  <si>
    <t>D419</t>
  </si>
  <si>
    <t>D420</t>
  </si>
  <si>
    <t>D421</t>
  </si>
  <si>
    <t>D422</t>
  </si>
  <si>
    <t>D423</t>
  </si>
  <si>
    <t>D424</t>
  </si>
  <si>
    <t>D425</t>
  </si>
  <si>
    <t>D426</t>
  </si>
  <si>
    <t>D427</t>
  </si>
  <si>
    <t>D428</t>
  </si>
  <si>
    <t>D429</t>
  </si>
  <si>
    <t>D430</t>
  </si>
  <si>
    <t>D431</t>
  </si>
  <si>
    <t>D432</t>
  </si>
  <si>
    <t>D433</t>
  </si>
  <si>
    <t>D434</t>
  </si>
  <si>
    <t>D435</t>
  </si>
  <si>
    <t>D436</t>
  </si>
  <si>
    <t>D437</t>
  </si>
  <si>
    <t>D438</t>
  </si>
  <si>
    <t>D439</t>
  </si>
  <si>
    <t>D440</t>
  </si>
  <si>
    <t>D441</t>
  </si>
  <si>
    <t>D442</t>
  </si>
  <si>
    <t>D443</t>
  </si>
  <si>
    <t>D444</t>
  </si>
  <si>
    <t>D445</t>
  </si>
  <si>
    <t>D446</t>
  </si>
  <si>
    <t>D447</t>
  </si>
  <si>
    <t>D448</t>
  </si>
  <si>
    <t>D449</t>
  </si>
  <si>
    <t>D450</t>
  </si>
  <si>
    <t>D451</t>
  </si>
  <si>
    <t>D452</t>
  </si>
  <si>
    <t>D453</t>
  </si>
  <si>
    <t>D454</t>
  </si>
  <si>
    <t>D455</t>
  </si>
  <si>
    <t>D456</t>
  </si>
  <si>
    <t>D457</t>
  </si>
  <si>
    <t>D458</t>
  </si>
  <si>
    <t>D459</t>
  </si>
  <si>
    <t>D460</t>
  </si>
  <si>
    <t>D461</t>
  </si>
  <si>
    <t>D462</t>
  </si>
  <si>
    <t>D463</t>
  </si>
  <si>
    <t>D464</t>
  </si>
  <si>
    <t>D465</t>
  </si>
  <si>
    <t>D466</t>
  </si>
  <si>
    <t>D467</t>
  </si>
  <si>
    <t>D468</t>
  </si>
  <si>
    <t>D469</t>
  </si>
  <si>
    <t>D470</t>
  </si>
  <si>
    <t>D471</t>
  </si>
  <si>
    <t>D472</t>
  </si>
  <si>
    <t>D473</t>
  </si>
  <si>
    <t>D474</t>
  </si>
  <si>
    <t>D475</t>
  </si>
  <si>
    <t>D476</t>
  </si>
  <si>
    <t>D477</t>
  </si>
  <si>
    <t>D478</t>
  </si>
  <si>
    <t>D479</t>
  </si>
  <si>
    <t>D480</t>
  </si>
  <si>
    <t>D481</t>
  </si>
  <si>
    <t>D482</t>
  </si>
  <si>
    <t>D483</t>
  </si>
  <si>
    <t>D484</t>
  </si>
  <si>
    <t>D485</t>
  </si>
  <si>
    <t>D486</t>
  </si>
  <si>
    <t>D487</t>
  </si>
  <si>
    <t>D488</t>
  </si>
  <si>
    <t>D489</t>
  </si>
  <si>
    <t>D490</t>
  </si>
  <si>
    <t>D491</t>
  </si>
  <si>
    <t>D492</t>
  </si>
  <si>
    <t>D493</t>
  </si>
  <si>
    <t>D494</t>
  </si>
  <si>
    <t>D495</t>
  </si>
  <si>
    <t>D496</t>
  </si>
  <si>
    <t>D497</t>
  </si>
  <si>
    <t>D498</t>
  </si>
  <si>
    <t>D499</t>
  </si>
  <si>
    <t>D500</t>
  </si>
  <si>
    <t>D501</t>
  </si>
  <si>
    <t>D502</t>
  </si>
  <si>
    <t>D503</t>
  </si>
  <si>
    <t>D504</t>
  </si>
  <si>
    <t>D505</t>
  </si>
  <si>
    <t>D506</t>
  </si>
  <si>
    <t>D507</t>
  </si>
  <si>
    <t>D508</t>
  </si>
  <si>
    <t>D509</t>
  </si>
  <si>
    <t>D510</t>
  </si>
  <si>
    <t>D511</t>
  </si>
  <si>
    <t>D512</t>
  </si>
  <si>
    <t>D513</t>
  </si>
  <si>
    <t>D514</t>
  </si>
  <si>
    <t>D515</t>
  </si>
  <si>
    <t>D516</t>
  </si>
  <si>
    <t>D517</t>
  </si>
  <si>
    <t>D518</t>
  </si>
  <si>
    <t>D519</t>
  </si>
  <si>
    <t>D520</t>
  </si>
  <si>
    <t>D521</t>
  </si>
  <si>
    <t>D522</t>
  </si>
  <si>
    <t>D523</t>
  </si>
  <si>
    <t>D524</t>
  </si>
  <si>
    <t>D525</t>
  </si>
  <si>
    <t>D526</t>
  </si>
  <si>
    <t>D527</t>
  </si>
  <si>
    <t>D528</t>
  </si>
  <si>
    <t>D529</t>
  </si>
  <si>
    <t>D530</t>
  </si>
  <si>
    <t>D531</t>
  </si>
  <si>
    <t>D532</t>
  </si>
  <si>
    <t>D533</t>
  </si>
  <si>
    <t>D534</t>
  </si>
  <si>
    <t>D535</t>
  </si>
  <si>
    <t>D536</t>
  </si>
  <si>
    <t>D537</t>
  </si>
  <si>
    <t>D538</t>
  </si>
  <si>
    <t>D539</t>
  </si>
  <si>
    <t>D540</t>
  </si>
  <si>
    <t>D541</t>
  </si>
  <si>
    <t>D542</t>
  </si>
  <si>
    <t>D543</t>
  </si>
  <si>
    <t>D544</t>
  </si>
  <si>
    <t>D545</t>
  </si>
  <si>
    <t>D546</t>
  </si>
  <si>
    <t>D547</t>
  </si>
  <si>
    <t>D548</t>
  </si>
  <si>
    <t>D549</t>
  </si>
  <si>
    <t>D550</t>
  </si>
  <si>
    <t>D551</t>
  </si>
  <si>
    <t>D552</t>
  </si>
  <si>
    <t>D553</t>
  </si>
  <si>
    <t>D554</t>
  </si>
  <si>
    <t>D555</t>
  </si>
  <si>
    <t>D556</t>
  </si>
  <si>
    <t>D557</t>
  </si>
  <si>
    <t>D558</t>
  </si>
  <si>
    <t>D559</t>
  </si>
  <si>
    <t>D560</t>
  </si>
  <si>
    <t>D561</t>
  </si>
  <si>
    <t>D562</t>
  </si>
  <si>
    <t>D563</t>
  </si>
  <si>
    <t>D564</t>
  </si>
  <si>
    <t>D565</t>
  </si>
  <si>
    <t>D566</t>
  </si>
  <si>
    <t>D567</t>
  </si>
  <si>
    <t>D568</t>
  </si>
  <si>
    <t>D569</t>
  </si>
  <si>
    <t>D570</t>
  </si>
  <si>
    <t>D571</t>
  </si>
  <si>
    <t>D572</t>
  </si>
  <si>
    <t>D573</t>
  </si>
  <si>
    <t>D574</t>
  </si>
  <si>
    <t>D575</t>
  </si>
  <si>
    <t>D576</t>
  </si>
  <si>
    <t>D577</t>
  </si>
  <si>
    <t>D578</t>
  </si>
  <si>
    <t>D579</t>
  </si>
  <si>
    <t>D580</t>
  </si>
  <si>
    <t>D581</t>
  </si>
  <si>
    <t>D582</t>
  </si>
  <si>
    <t>D583</t>
  </si>
  <si>
    <t>D584</t>
  </si>
  <si>
    <t>D585</t>
  </si>
  <si>
    <t>D586</t>
  </si>
  <si>
    <t>D587</t>
  </si>
  <si>
    <t>D588</t>
  </si>
  <si>
    <t>D589</t>
  </si>
  <si>
    <t>D590</t>
  </si>
  <si>
    <t>D591</t>
  </si>
  <si>
    <t>D592</t>
  </si>
  <si>
    <t>D593</t>
  </si>
  <si>
    <t>D594</t>
  </si>
  <si>
    <t>D595</t>
  </si>
  <si>
    <t>D596</t>
  </si>
  <si>
    <t>D597</t>
  </si>
  <si>
    <t>D598</t>
  </si>
  <si>
    <t>D599</t>
  </si>
  <si>
    <t>D600</t>
  </si>
  <si>
    <t>D601</t>
  </si>
  <si>
    <t>D602</t>
  </si>
  <si>
    <t>D603</t>
  </si>
  <si>
    <t>D604</t>
  </si>
  <si>
    <t>D605</t>
  </si>
  <si>
    <t>D606</t>
  </si>
  <si>
    <t>D607</t>
  </si>
  <si>
    <t>D608</t>
  </si>
  <si>
    <t>D609</t>
  </si>
  <si>
    <t>D610</t>
  </si>
  <si>
    <t>D611</t>
  </si>
  <si>
    <t>D612</t>
  </si>
  <si>
    <t>D613</t>
  </si>
  <si>
    <t>D614</t>
  </si>
  <si>
    <t>D615</t>
  </si>
  <si>
    <t>D616</t>
  </si>
  <si>
    <t>D617</t>
  </si>
  <si>
    <t>D618</t>
  </si>
  <si>
    <t>D619</t>
  </si>
  <si>
    <t>D620</t>
  </si>
  <si>
    <t>D621</t>
  </si>
  <si>
    <t>D622</t>
  </si>
  <si>
    <t>D623</t>
  </si>
  <si>
    <t>D624</t>
  </si>
  <si>
    <t>D625</t>
  </si>
  <si>
    <t>D626</t>
  </si>
  <si>
    <t>D627</t>
  </si>
  <si>
    <t>D628</t>
  </si>
  <si>
    <t>D629</t>
  </si>
  <si>
    <t>D630</t>
  </si>
  <si>
    <t>D631</t>
  </si>
  <si>
    <t>D632</t>
  </si>
  <si>
    <t>D633</t>
  </si>
  <si>
    <t>D634</t>
  </si>
  <si>
    <t>D635</t>
  </si>
  <si>
    <t>D636</t>
  </si>
  <si>
    <t>D637</t>
  </si>
  <si>
    <t>D638</t>
  </si>
  <si>
    <t>D639</t>
  </si>
  <si>
    <t>D640</t>
  </si>
  <si>
    <t>D641</t>
  </si>
  <si>
    <t>D642</t>
  </si>
  <si>
    <t>D643</t>
  </si>
  <si>
    <t>D644</t>
  </si>
  <si>
    <t>D645</t>
  </si>
  <si>
    <t>D646</t>
  </si>
  <si>
    <t>D647</t>
  </si>
  <si>
    <t>D648</t>
  </si>
  <si>
    <t>D649</t>
  </si>
  <si>
    <t>D650</t>
  </si>
  <si>
    <t>D651</t>
  </si>
  <si>
    <t>D652</t>
  </si>
  <si>
    <t>D653</t>
  </si>
  <si>
    <t>D654</t>
  </si>
  <si>
    <t>D655</t>
  </si>
  <si>
    <t>D656</t>
  </si>
  <si>
    <t>D657</t>
  </si>
  <si>
    <t>D658</t>
  </si>
  <si>
    <t>D659</t>
  </si>
  <si>
    <t>D660</t>
  </si>
  <si>
    <t>D661</t>
  </si>
  <si>
    <t>D662</t>
  </si>
  <si>
    <t>D663</t>
  </si>
  <si>
    <t>D664</t>
  </si>
  <si>
    <t>D665</t>
  </si>
  <si>
    <t>D666</t>
  </si>
  <si>
    <t>D667</t>
  </si>
  <si>
    <t>D668</t>
  </si>
  <si>
    <t>D669</t>
  </si>
  <si>
    <t>D670</t>
  </si>
  <si>
    <t>D671</t>
  </si>
  <si>
    <t>D672</t>
  </si>
  <si>
    <t>D673</t>
  </si>
  <si>
    <t>D674</t>
  </si>
  <si>
    <t>D675</t>
  </si>
  <si>
    <t>D676</t>
  </si>
  <si>
    <t>D677</t>
  </si>
  <si>
    <t>D678</t>
  </si>
  <si>
    <t>D679</t>
  </si>
  <si>
    <t>D680</t>
  </si>
  <si>
    <t>D681</t>
  </si>
  <si>
    <t>D682</t>
  </si>
  <si>
    <t>D683</t>
  </si>
  <si>
    <t>D684</t>
  </si>
  <si>
    <t>D685</t>
  </si>
  <si>
    <t>D686</t>
  </si>
  <si>
    <t>D687</t>
  </si>
  <si>
    <t>D688</t>
  </si>
  <si>
    <t>D689</t>
  </si>
  <si>
    <t>D690</t>
  </si>
  <si>
    <t>D691</t>
  </si>
  <si>
    <t>D692</t>
  </si>
  <si>
    <t>D693</t>
  </si>
  <si>
    <t>D694</t>
  </si>
  <si>
    <t>D695</t>
  </si>
  <si>
    <t>D696</t>
  </si>
  <si>
    <t>D697</t>
  </si>
  <si>
    <t>D698</t>
  </si>
  <si>
    <t>D699</t>
  </si>
  <si>
    <t>D700</t>
  </si>
  <si>
    <t>D701</t>
  </si>
  <si>
    <t>D702</t>
  </si>
  <si>
    <t>D703</t>
  </si>
  <si>
    <t>D704</t>
  </si>
  <si>
    <t>D705</t>
  </si>
  <si>
    <t>D706</t>
  </si>
  <si>
    <t>D707</t>
  </si>
  <si>
    <t>D708</t>
  </si>
  <si>
    <t>D709</t>
  </si>
  <si>
    <t>D710</t>
  </si>
  <si>
    <t>D711</t>
  </si>
  <si>
    <t>D712</t>
  </si>
  <si>
    <t>D713</t>
  </si>
  <si>
    <t>D714</t>
  </si>
  <si>
    <t>D715</t>
  </si>
  <si>
    <t>D716</t>
  </si>
  <si>
    <t>D717</t>
  </si>
  <si>
    <t>D718</t>
  </si>
  <si>
    <t>D719</t>
  </si>
  <si>
    <t>D720</t>
  </si>
  <si>
    <t>D721</t>
  </si>
  <si>
    <t>D722</t>
  </si>
  <si>
    <t>D723</t>
  </si>
  <si>
    <t>D724</t>
  </si>
  <si>
    <t>D725</t>
  </si>
  <si>
    <t>D726</t>
  </si>
  <si>
    <t>D727</t>
  </si>
  <si>
    <t>D728</t>
  </si>
  <si>
    <t>D729</t>
  </si>
  <si>
    <t>D730</t>
  </si>
  <si>
    <t>D731</t>
  </si>
  <si>
    <t>D732</t>
  </si>
  <si>
    <t>D733</t>
  </si>
  <si>
    <t>D734</t>
  </si>
  <si>
    <t>D735</t>
  </si>
  <si>
    <t>D736</t>
  </si>
  <si>
    <t>D737</t>
  </si>
  <si>
    <t>D738</t>
  </si>
  <si>
    <t>D739</t>
  </si>
  <si>
    <t>D740</t>
  </si>
  <si>
    <t>D741</t>
  </si>
  <si>
    <t>D742</t>
  </si>
  <si>
    <t>D743</t>
  </si>
  <si>
    <t>D744</t>
  </si>
  <si>
    <t>D745</t>
  </si>
  <si>
    <t>D746</t>
  </si>
  <si>
    <t>D747</t>
  </si>
  <si>
    <t>D748</t>
  </si>
  <si>
    <t>D749</t>
  </si>
  <si>
    <t>D750</t>
  </si>
  <si>
    <t>D751</t>
  </si>
  <si>
    <t>D752</t>
  </si>
  <si>
    <t>D753</t>
  </si>
  <si>
    <t>D754</t>
  </si>
  <si>
    <t>D755</t>
  </si>
  <si>
    <t>D756</t>
  </si>
  <si>
    <t>D757</t>
  </si>
  <si>
    <t>D758</t>
  </si>
  <si>
    <t>D759</t>
  </si>
  <si>
    <t>D760</t>
  </si>
  <si>
    <t>D761</t>
  </si>
  <si>
    <t>D762</t>
  </si>
  <si>
    <t>D763</t>
  </si>
  <si>
    <t>D764</t>
  </si>
  <si>
    <t>D765</t>
  </si>
  <si>
    <t>D766</t>
  </si>
  <si>
    <t>D767</t>
  </si>
  <si>
    <t>D768</t>
  </si>
  <si>
    <t>D769</t>
  </si>
  <si>
    <t>D770</t>
  </si>
  <si>
    <t>D771</t>
  </si>
  <si>
    <t>D772</t>
  </si>
  <si>
    <t>D773</t>
  </si>
  <si>
    <t>D774</t>
  </si>
  <si>
    <t>D775</t>
  </si>
  <si>
    <t>D776</t>
  </si>
  <si>
    <t>D777</t>
  </si>
  <si>
    <t>D778</t>
  </si>
  <si>
    <t>D779</t>
  </si>
  <si>
    <t>D780</t>
  </si>
  <si>
    <t>D781</t>
  </si>
  <si>
    <t>D782</t>
  </si>
  <si>
    <t>D783</t>
  </si>
  <si>
    <t>D784</t>
  </si>
  <si>
    <t>D785</t>
  </si>
  <si>
    <t>D786</t>
  </si>
  <si>
    <t>D787</t>
  </si>
  <si>
    <t>D788</t>
  </si>
  <si>
    <t>D789</t>
  </si>
  <si>
    <t>D790</t>
  </si>
  <si>
    <t>D791</t>
  </si>
  <si>
    <t>D792</t>
  </si>
  <si>
    <t>D793</t>
  </si>
  <si>
    <t>D794</t>
  </si>
  <si>
    <t>D795</t>
  </si>
  <si>
    <t>D796</t>
  </si>
  <si>
    <t>D797</t>
  </si>
  <si>
    <t>D798</t>
  </si>
  <si>
    <t>D799</t>
  </si>
  <si>
    <t>D800</t>
  </si>
  <si>
    <t>D801</t>
  </si>
  <si>
    <t>D802</t>
  </si>
  <si>
    <t>D803</t>
  </si>
  <si>
    <t>D804</t>
  </si>
  <si>
    <t>D805</t>
  </si>
  <si>
    <t>D806</t>
  </si>
  <si>
    <t>D807</t>
  </si>
  <si>
    <t>D808</t>
  </si>
  <si>
    <t>D809</t>
  </si>
  <si>
    <t>D810</t>
  </si>
  <si>
    <t>D811</t>
  </si>
  <si>
    <t>D812</t>
  </si>
  <si>
    <t>D813</t>
  </si>
  <si>
    <t>D814</t>
  </si>
  <si>
    <t>D815</t>
  </si>
  <si>
    <t>D816</t>
  </si>
  <si>
    <t>D817</t>
  </si>
  <si>
    <t>D818</t>
  </si>
  <si>
    <t>D819</t>
  </si>
  <si>
    <t>D820</t>
  </si>
  <si>
    <t>D821</t>
  </si>
  <si>
    <t>D822</t>
  </si>
  <si>
    <t>D823</t>
  </si>
  <si>
    <t>D824</t>
  </si>
  <si>
    <t>D825</t>
  </si>
  <si>
    <t>D826</t>
  </si>
  <si>
    <t>D827</t>
  </si>
  <si>
    <t>D828</t>
  </si>
  <si>
    <t>D829</t>
  </si>
  <si>
    <t>D830</t>
  </si>
  <si>
    <t>D831</t>
  </si>
  <si>
    <t>D832</t>
  </si>
  <si>
    <t>D833</t>
  </si>
  <si>
    <t>D834</t>
  </si>
  <si>
    <t>D835</t>
  </si>
  <si>
    <t>D836</t>
  </si>
  <si>
    <t>D837</t>
  </si>
  <si>
    <t>D838</t>
  </si>
  <si>
    <t>D839</t>
  </si>
  <si>
    <t>D840</t>
  </si>
  <si>
    <t>単位数</t>
  </si>
  <si>
    <t>E140</t>
  </si>
  <si>
    <t>E139</t>
  </si>
  <si>
    <t>E138</t>
  </si>
  <si>
    <t>E137</t>
  </si>
  <si>
    <t>E136</t>
  </si>
  <si>
    <t>E135</t>
  </si>
  <si>
    <t>E134</t>
  </si>
  <si>
    <t>E133</t>
  </si>
  <si>
    <t>E132</t>
  </si>
  <si>
    <t>E131</t>
  </si>
  <si>
    <t>E130</t>
  </si>
  <si>
    <t>E129</t>
  </si>
  <si>
    <t>E128</t>
  </si>
  <si>
    <t>E127</t>
  </si>
  <si>
    <t>E126</t>
  </si>
  <si>
    <t>E125</t>
  </si>
  <si>
    <t>E124</t>
  </si>
  <si>
    <t>E123</t>
  </si>
  <si>
    <t>E122</t>
  </si>
  <si>
    <t>E121</t>
  </si>
  <si>
    <t>E120</t>
  </si>
  <si>
    <t>E119</t>
  </si>
  <si>
    <t>E118</t>
  </si>
  <si>
    <t>E117</t>
  </si>
  <si>
    <t>E116</t>
  </si>
  <si>
    <t>E115</t>
  </si>
  <si>
    <t>E114</t>
  </si>
  <si>
    <t>E113</t>
  </si>
  <si>
    <t>E112</t>
  </si>
  <si>
    <t>E111</t>
  </si>
  <si>
    <t>E110</t>
  </si>
  <si>
    <t>E109</t>
  </si>
  <si>
    <t>E108</t>
  </si>
  <si>
    <t>E107</t>
  </si>
  <si>
    <t>E106</t>
  </si>
  <si>
    <t>E105</t>
  </si>
  <si>
    <t>E104</t>
  </si>
  <si>
    <t>E103</t>
  </si>
  <si>
    <t>E102</t>
  </si>
  <si>
    <t>E101</t>
  </si>
  <si>
    <t>E100</t>
  </si>
  <si>
    <t>E099</t>
  </si>
  <si>
    <t>E098</t>
  </si>
  <si>
    <t>E097</t>
  </si>
  <si>
    <t>E096</t>
  </si>
  <si>
    <t>E095</t>
  </si>
  <si>
    <t>E094</t>
  </si>
  <si>
    <t>E093</t>
  </si>
  <si>
    <t>E092</t>
  </si>
  <si>
    <t>E091</t>
  </si>
  <si>
    <t>E090</t>
  </si>
  <si>
    <t>E089</t>
  </si>
  <si>
    <t>E088</t>
  </si>
  <si>
    <t>E087</t>
  </si>
  <si>
    <t>E086</t>
  </si>
  <si>
    <t>E085</t>
  </si>
  <si>
    <t>E084</t>
  </si>
  <si>
    <t>E083</t>
  </si>
  <si>
    <t>E082</t>
  </si>
  <si>
    <t>E081</t>
  </si>
  <si>
    <t>E080</t>
  </si>
  <si>
    <t>E079</t>
  </si>
  <si>
    <t>E078</t>
  </si>
  <si>
    <t>E077</t>
  </si>
  <si>
    <t>E076</t>
  </si>
  <si>
    <t>E075</t>
  </si>
  <si>
    <t>E074</t>
  </si>
  <si>
    <t>E073</t>
  </si>
  <si>
    <t>E072</t>
  </si>
  <si>
    <t>E071</t>
  </si>
  <si>
    <t>E070</t>
  </si>
  <si>
    <t>E069</t>
  </si>
  <si>
    <t>E068</t>
  </si>
  <si>
    <t>E067</t>
  </si>
  <si>
    <t>E066</t>
  </si>
  <si>
    <t>E065</t>
  </si>
  <si>
    <t>E064</t>
  </si>
  <si>
    <t>E063</t>
  </si>
  <si>
    <t>E062</t>
  </si>
  <si>
    <t>E061</t>
  </si>
  <si>
    <t>E060</t>
  </si>
  <si>
    <t>E059</t>
  </si>
  <si>
    <t>E058</t>
  </si>
  <si>
    <t>E057</t>
  </si>
  <si>
    <t>E056</t>
  </si>
  <si>
    <t>E055</t>
  </si>
  <si>
    <t>E054</t>
  </si>
  <si>
    <t>E053</t>
  </si>
  <si>
    <t>E052</t>
  </si>
  <si>
    <t>E051</t>
  </si>
  <si>
    <t>E050</t>
  </si>
  <si>
    <t>E049</t>
  </si>
  <si>
    <t>E048</t>
  </si>
  <si>
    <t>E047</t>
  </si>
  <si>
    <t>E046</t>
  </si>
  <si>
    <t>E045</t>
  </si>
  <si>
    <t>E044</t>
  </si>
  <si>
    <t>E043</t>
  </si>
  <si>
    <t>E042</t>
  </si>
  <si>
    <t>E041</t>
  </si>
  <si>
    <t>E040</t>
  </si>
  <si>
    <t>E039</t>
  </si>
  <si>
    <t>E038</t>
  </si>
  <si>
    <t>E037</t>
  </si>
  <si>
    <t>E036</t>
  </si>
  <si>
    <t>E035</t>
  </si>
  <si>
    <t>E034</t>
  </si>
  <si>
    <t>E033</t>
  </si>
  <si>
    <t>E032</t>
  </si>
  <si>
    <t>E031</t>
  </si>
  <si>
    <t>E030</t>
  </si>
  <si>
    <t>E029</t>
  </si>
  <si>
    <t>E028</t>
  </si>
  <si>
    <t>E027</t>
  </si>
  <si>
    <t>E026</t>
  </si>
  <si>
    <t>E025</t>
  </si>
  <si>
    <t>E024</t>
  </si>
  <si>
    <t>E023</t>
  </si>
  <si>
    <t>E022</t>
  </si>
  <si>
    <t>E021</t>
  </si>
  <si>
    <t>E020</t>
  </si>
  <si>
    <t>E019</t>
  </si>
  <si>
    <t>E018</t>
  </si>
  <si>
    <t>E017</t>
  </si>
  <si>
    <t>E016</t>
  </si>
  <si>
    <t>E015</t>
  </si>
  <si>
    <t>E014</t>
  </si>
  <si>
    <t>E013</t>
  </si>
  <si>
    <t>E012</t>
  </si>
  <si>
    <t>E011</t>
  </si>
  <si>
    <t>E010</t>
  </si>
  <si>
    <t>E009</t>
  </si>
  <si>
    <t>E008</t>
  </si>
  <si>
    <t>E007</t>
  </si>
  <si>
    <t>E006</t>
  </si>
  <si>
    <t>E005</t>
  </si>
  <si>
    <t>E004</t>
  </si>
  <si>
    <t>E003</t>
  </si>
  <si>
    <t>E002</t>
  </si>
  <si>
    <t>E001</t>
  </si>
  <si>
    <t>E660</t>
  </si>
  <si>
    <t>E659</t>
  </si>
  <si>
    <t>E658</t>
  </si>
  <si>
    <t>E657</t>
  </si>
  <si>
    <t>E656</t>
  </si>
  <si>
    <t>E655</t>
  </si>
  <si>
    <t>E654</t>
  </si>
  <si>
    <t>E653</t>
  </si>
  <si>
    <t>E652</t>
  </si>
  <si>
    <t>E651</t>
  </si>
  <si>
    <t>E650</t>
  </si>
  <si>
    <t>E649</t>
  </si>
  <si>
    <t>E648</t>
  </si>
  <si>
    <t>E647</t>
  </si>
  <si>
    <t>E646</t>
  </si>
  <si>
    <t>E645</t>
  </si>
  <si>
    <t>E644</t>
  </si>
  <si>
    <t>E643</t>
  </si>
  <si>
    <t>E642</t>
  </si>
  <si>
    <t>E641</t>
  </si>
  <si>
    <t>E640</t>
  </si>
  <si>
    <t>E639</t>
  </si>
  <si>
    <t>E638</t>
  </si>
  <si>
    <t>E637</t>
  </si>
  <si>
    <t>E636</t>
  </si>
  <si>
    <t>E635</t>
  </si>
  <si>
    <t>E634</t>
  </si>
  <si>
    <t>E633</t>
  </si>
  <si>
    <t>E632</t>
  </si>
  <si>
    <t>E631</t>
  </si>
  <si>
    <t>E630</t>
  </si>
  <si>
    <t>E629</t>
  </si>
  <si>
    <t>E628</t>
  </si>
  <si>
    <t>E627</t>
  </si>
  <si>
    <t>E626</t>
  </si>
  <si>
    <t>E625</t>
  </si>
  <si>
    <t>E624</t>
  </si>
  <si>
    <t>E623</t>
  </si>
  <si>
    <t>E622</t>
  </si>
  <si>
    <t>E621</t>
  </si>
  <si>
    <t>E620</t>
  </si>
  <si>
    <t>E619</t>
  </si>
  <si>
    <t>E618</t>
  </si>
  <si>
    <t>E617</t>
  </si>
  <si>
    <t>E616</t>
  </si>
  <si>
    <t>E615</t>
  </si>
  <si>
    <t>E614</t>
  </si>
  <si>
    <t>E613</t>
  </si>
  <si>
    <t>E612</t>
  </si>
  <si>
    <t>E611</t>
  </si>
  <si>
    <t>E610</t>
  </si>
  <si>
    <t>E609</t>
  </si>
  <si>
    <t>E608</t>
  </si>
  <si>
    <t>E607</t>
  </si>
  <si>
    <t>E606</t>
  </si>
  <si>
    <t>E605</t>
  </si>
  <si>
    <t>E604</t>
  </si>
  <si>
    <t>E603</t>
  </si>
  <si>
    <t>E602</t>
  </si>
  <si>
    <t>E601</t>
  </si>
  <si>
    <t>E600</t>
  </si>
  <si>
    <t>E599</t>
  </si>
  <si>
    <t>E598</t>
  </si>
  <si>
    <t>E597</t>
  </si>
  <si>
    <t>E596</t>
  </si>
  <si>
    <t>E595</t>
  </si>
  <si>
    <t>E594</t>
  </si>
  <si>
    <t>E593</t>
  </si>
  <si>
    <t>E592</t>
  </si>
  <si>
    <t>E591</t>
  </si>
  <si>
    <t>E590</t>
  </si>
  <si>
    <t>E589</t>
  </si>
  <si>
    <t>E588</t>
  </si>
  <si>
    <t>E587</t>
  </si>
  <si>
    <t>E586</t>
  </si>
  <si>
    <t>E585</t>
  </si>
  <si>
    <t>E584</t>
  </si>
  <si>
    <t>E583</t>
  </si>
  <si>
    <t>E582</t>
  </si>
  <si>
    <t>E581</t>
  </si>
  <si>
    <t>E580</t>
  </si>
  <si>
    <t>E579</t>
  </si>
  <si>
    <t>E578</t>
  </si>
  <si>
    <t>E577</t>
  </si>
  <si>
    <t>E576</t>
  </si>
  <si>
    <t>E575</t>
  </si>
  <si>
    <t>E574</t>
  </si>
  <si>
    <t>E573</t>
  </si>
  <si>
    <t>E572</t>
  </si>
  <si>
    <t>E571</t>
  </si>
  <si>
    <t>E570</t>
  </si>
  <si>
    <t>E569</t>
  </si>
  <si>
    <t>E568</t>
  </si>
  <si>
    <t>E567</t>
  </si>
  <si>
    <t>E566</t>
  </si>
  <si>
    <t>E565</t>
  </si>
  <si>
    <t>E564</t>
  </si>
  <si>
    <t>E563</t>
  </si>
  <si>
    <t>E562</t>
  </si>
  <si>
    <t>E561</t>
  </si>
  <si>
    <t>E560</t>
  </si>
  <si>
    <t>E559</t>
  </si>
  <si>
    <t>E558</t>
  </si>
  <si>
    <t>E557</t>
  </si>
  <si>
    <t>E556</t>
  </si>
  <si>
    <t>E555</t>
  </si>
  <si>
    <t>E554</t>
  </si>
  <si>
    <t>E553</t>
  </si>
  <si>
    <t>E552</t>
  </si>
  <si>
    <t>E551</t>
  </si>
  <si>
    <t>E550</t>
  </si>
  <si>
    <t>E549</t>
  </si>
  <si>
    <t>E548</t>
  </si>
  <si>
    <t>E547</t>
  </si>
  <si>
    <t>E546</t>
  </si>
  <si>
    <t>E545</t>
  </si>
  <si>
    <t>E544</t>
  </si>
  <si>
    <t>E543</t>
  </si>
  <si>
    <t>E542</t>
  </si>
  <si>
    <t>E541</t>
  </si>
  <si>
    <t>E540</t>
  </si>
  <si>
    <t>E539</t>
  </si>
  <si>
    <t>E538</t>
  </si>
  <si>
    <t>E537</t>
  </si>
  <si>
    <t>E536</t>
  </si>
  <si>
    <t>E535</t>
  </si>
  <si>
    <t>E534</t>
  </si>
  <si>
    <t>E533</t>
  </si>
  <si>
    <t>E532</t>
  </si>
  <si>
    <t>E531</t>
  </si>
  <si>
    <t>E530</t>
  </si>
  <si>
    <t>E529</t>
  </si>
  <si>
    <t>E528</t>
  </si>
  <si>
    <t>E527</t>
  </si>
  <si>
    <t>E526</t>
  </si>
  <si>
    <t>E525</t>
  </si>
  <si>
    <t>E524</t>
  </si>
  <si>
    <t>E523</t>
  </si>
  <si>
    <t>E522</t>
  </si>
  <si>
    <t>E521</t>
  </si>
  <si>
    <t>E520</t>
  </si>
  <si>
    <t>E519</t>
  </si>
  <si>
    <t>E518</t>
  </si>
  <si>
    <t>E517</t>
  </si>
  <si>
    <t>E516</t>
  </si>
  <si>
    <t>E515</t>
  </si>
  <si>
    <t>E514</t>
  </si>
  <si>
    <t>E513</t>
  </si>
  <si>
    <t>E512</t>
  </si>
  <si>
    <t>E511</t>
  </si>
  <si>
    <t>E510</t>
  </si>
  <si>
    <t>E509</t>
  </si>
  <si>
    <t>E508</t>
  </si>
  <si>
    <t>E507</t>
  </si>
  <si>
    <t>E506</t>
  </si>
  <si>
    <t>E505</t>
  </si>
  <si>
    <t>E504</t>
  </si>
  <si>
    <t>E503</t>
  </si>
  <si>
    <t>E502</t>
  </si>
  <si>
    <t>E501</t>
  </si>
  <si>
    <t>E500</t>
  </si>
  <si>
    <t>E499</t>
  </si>
  <si>
    <t>E498</t>
  </si>
  <si>
    <t>E497</t>
  </si>
  <si>
    <t>E496</t>
  </si>
  <si>
    <t>E495</t>
  </si>
  <si>
    <t>E494</t>
  </si>
  <si>
    <t>E493</t>
  </si>
  <si>
    <t>E492</t>
  </si>
  <si>
    <t>E491</t>
  </si>
  <si>
    <t>E490</t>
  </si>
  <si>
    <t>E489</t>
  </si>
  <si>
    <t>E488</t>
  </si>
  <si>
    <t>E487</t>
  </si>
  <si>
    <t>E486</t>
  </si>
  <si>
    <t>E485</t>
  </si>
  <si>
    <t>E484</t>
  </si>
  <si>
    <t>E483</t>
  </si>
  <si>
    <t>E482</t>
  </si>
  <si>
    <t>E481</t>
  </si>
  <si>
    <t>E480</t>
  </si>
  <si>
    <t>E479</t>
  </si>
  <si>
    <t>E478</t>
  </si>
  <si>
    <t>E477</t>
  </si>
  <si>
    <t>E476</t>
  </si>
  <si>
    <t>E475</t>
  </si>
  <si>
    <t>E474</t>
  </si>
  <si>
    <t>E473</t>
  </si>
  <si>
    <t>E472</t>
  </si>
  <si>
    <t>E471</t>
  </si>
  <si>
    <t>E470</t>
  </si>
  <si>
    <t>E469</t>
  </si>
  <si>
    <t>E468</t>
  </si>
  <si>
    <t>E467</t>
  </si>
  <si>
    <t>E466</t>
  </si>
  <si>
    <t>E465</t>
  </si>
  <si>
    <t>E464</t>
  </si>
  <si>
    <t>E463</t>
  </si>
  <si>
    <t>E462</t>
  </si>
  <si>
    <t>E461</t>
  </si>
  <si>
    <t>E460</t>
  </si>
  <si>
    <t>E459</t>
  </si>
  <si>
    <t>E458</t>
  </si>
  <si>
    <t>E457</t>
  </si>
  <si>
    <t>E456</t>
  </si>
  <si>
    <t>E455</t>
  </si>
  <si>
    <t>E454</t>
  </si>
  <si>
    <t>E453</t>
  </si>
  <si>
    <t>E452</t>
  </si>
  <si>
    <t>E451</t>
  </si>
  <si>
    <t>E450</t>
  </si>
  <si>
    <t>E449</t>
  </si>
  <si>
    <t>E448</t>
  </si>
  <si>
    <t>E447</t>
  </si>
  <si>
    <t>E446</t>
  </si>
  <si>
    <t>E445</t>
  </si>
  <si>
    <t>E444</t>
  </si>
  <si>
    <t>E443</t>
  </si>
  <si>
    <t>E442</t>
  </si>
  <si>
    <t>E441</t>
  </si>
  <si>
    <t>E440</t>
  </si>
  <si>
    <t>E439</t>
  </si>
  <si>
    <t>E438</t>
  </si>
  <si>
    <t>E437</t>
  </si>
  <si>
    <t>E436</t>
  </si>
  <si>
    <t>E435</t>
  </si>
  <si>
    <t>E434</t>
  </si>
  <si>
    <t>E433</t>
  </si>
  <si>
    <t>E432</t>
  </si>
  <si>
    <t>E431</t>
  </si>
  <si>
    <t>E430</t>
  </si>
  <si>
    <t>E429</t>
  </si>
  <si>
    <t>E428</t>
  </si>
  <si>
    <t>E427</t>
  </si>
  <si>
    <t>E426</t>
  </si>
  <si>
    <t>E425</t>
  </si>
  <si>
    <t>E424</t>
  </si>
  <si>
    <t>E423</t>
  </si>
  <si>
    <t>E422</t>
  </si>
  <si>
    <t>E421</t>
  </si>
  <si>
    <t>E420</t>
  </si>
  <si>
    <t>E419</t>
  </si>
  <si>
    <t>E418</t>
  </si>
  <si>
    <t>E417</t>
  </si>
  <si>
    <t>E416</t>
  </si>
  <si>
    <t>E415</t>
  </si>
  <si>
    <t>E414</t>
  </si>
  <si>
    <t>E413</t>
  </si>
  <si>
    <t>E412</t>
  </si>
  <si>
    <t>E411</t>
  </si>
  <si>
    <t>E410</t>
  </si>
  <si>
    <t>E409</t>
  </si>
  <si>
    <t>E408</t>
  </si>
  <si>
    <t>E407</t>
  </si>
  <si>
    <t>E406</t>
  </si>
  <si>
    <t>E405</t>
  </si>
  <si>
    <t>E404</t>
  </si>
  <si>
    <t>E403</t>
  </si>
  <si>
    <t>E402</t>
  </si>
  <si>
    <t>E401</t>
  </si>
  <si>
    <t>E400</t>
  </si>
  <si>
    <t>E399</t>
  </si>
  <si>
    <t>E398</t>
  </si>
  <si>
    <t>E397</t>
  </si>
  <si>
    <t>E396</t>
  </si>
  <si>
    <t>E395</t>
  </si>
  <si>
    <t>E394</t>
  </si>
  <si>
    <t>E393</t>
  </si>
  <si>
    <t>E392</t>
  </si>
  <si>
    <t>E391</t>
  </si>
  <si>
    <t>E390</t>
  </si>
  <si>
    <t>E389</t>
  </si>
  <si>
    <t>E388</t>
  </si>
  <si>
    <t>E387</t>
  </si>
  <si>
    <t>E386</t>
  </si>
  <si>
    <t>E385</t>
  </si>
  <si>
    <t>E384</t>
  </si>
  <si>
    <t>E383</t>
  </si>
  <si>
    <t>E382</t>
  </si>
  <si>
    <t>E381</t>
  </si>
  <si>
    <t>E380</t>
  </si>
  <si>
    <t>E379</t>
  </si>
  <si>
    <t>E378</t>
  </si>
  <si>
    <t>E377</t>
  </si>
  <si>
    <t>E376</t>
  </si>
  <si>
    <t>E375</t>
  </si>
  <si>
    <t>E374</t>
  </si>
  <si>
    <t>E373</t>
  </si>
  <si>
    <t>E372</t>
  </si>
  <si>
    <t>E371</t>
  </si>
  <si>
    <t>E370</t>
  </si>
  <si>
    <t>E369</t>
  </si>
  <si>
    <t>E368</t>
  </si>
  <si>
    <t>E367</t>
  </si>
  <si>
    <t>E366</t>
  </si>
  <si>
    <t>E365</t>
  </si>
  <si>
    <t>E364</t>
  </si>
  <si>
    <t>E363</t>
  </si>
  <si>
    <t>E362</t>
  </si>
  <si>
    <t>E361</t>
  </si>
  <si>
    <t>E360</t>
  </si>
  <si>
    <t>E359</t>
  </si>
  <si>
    <t>E358</t>
  </si>
  <si>
    <t>E357</t>
  </si>
  <si>
    <t>E356</t>
  </si>
  <si>
    <t>E355</t>
  </si>
  <si>
    <t>E354</t>
  </si>
  <si>
    <t>E353</t>
  </si>
  <si>
    <t>E352</t>
  </si>
  <si>
    <t>E351</t>
  </si>
  <si>
    <t>E350</t>
  </si>
  <si>
    <t>E349</t>
  </si>
  <si>
    <t>E348</t>
  </si>
  <si>
    <t>E347</t>
  </si>
  <si>
    <t>E346</t>
  </si>
  <si>
    <t>E345</t>
  </si>
  <si>
    <t>E344</t>
  </si>
  <si>
    <t>E343</t>
  </si>
  <si>
    <t>E342</t>
  </si>
  <si>
    <t>E341</t>
  </si>
  <si>
    <t>E340</t>
  </si>
  <si>
    <t>E339</t>
  </si>
  <si>
    <t>E338</t>
  </si>
  <si>
    <t>E337</t>
  </si>
  <si>
    <t>E336</t>
  </si>
  <si>
    <t>E335</t>
  </si>
  <si>
    <t>E334</t>
  </si>
  <si>
    <t>E333</t>
  </si>
  <si>
    <t>E332</t>
  </si>
  <si>
    <t>E331</t>
  </si>
  <si>
    <t>E330</t>
  </si>
  <si>
    <t>E329</t>
  </si>
  <si>
    <t>E328</t>
  </si>
  <si>
    <t>E327</t>
  </si>
  <si>
    <t>E326</t>
  </si>
  <si>
    <t>E325</t>
  </si>
  <si>
    <t>E324</t>
  </si>
  <si>
    <t>E323</t>
  </si>
  <si>
    <t>E322</t>
  </si>
  <si>
    <t>E321</t>
  </si>
  <si>
    <t>E320</t>
  </si>
  <si>
    <t>E319</t>
  </si>
  <si>
    <t>E318</t>
  </si>
  <si>
    <t>E317</t>
  </si>
  <si>
    <t>E316</t>
  </si>
  <si>
    <t>E315</t>
  </si>
  <si>
    <t>E314</t>
  </si>
  <si>
    <t>E313</t>
  </si>
  <si>
    <t>E312</t>
  </si>
  <si>
    <t>E311</t>
  </si>
  <si>
    <t>E310</t>
  </si>
  <si>
    <t>E309</t>
  </si>
  <si>
    <t>E308</t>
  </si>
  <si>
    <t>E307</t>
  </si>
  <si>
    <t>E306</t>
  </si>
  <si>
    <t>E305</t>
  </si>
  <si>
    <t>E304</t>
  </si>
  <si>
    <t>E303</t>
  </si>
  <si>
    <t>E302</t>
  </si>
  <si>
    <t>E301</t>
  </si>
  <si>
    <t>E300</t>
  </si>
  <si>
    <t>E299</t>
  </si>
  <si>
    <t>E298</t>
  </si>
  <si>
    <t>E297</t>
  </si>
  <si>
    <t>E296</t>
  </si>
  <si>
    <t>E295</t>
  </si>
  <si>
    <t>E294</t>
  </si>
  <si>
    <t>E293</t>
  </si>
  <si>
    <t>E292</t>
  </si>
  <si>
    <t>E291</t>
  </si>
  <si>
    <t>E290</t>
  </si>
  <si>
    <t>E289</t>
  </si>
  <si>
    <t>E288</t>
  </si>
  <si>
    <t>E287</t>
  </si>
  <si>
    <t>E286</t>
  </si>
  <si>
    <t>E285</t>
  </si>
  <si>
    <t>E284</t>
  </si>
  <si>
    <t>E283</t>
  </si>
  <si>
    <t>E282</t>
  </si>
  <si>
    <t>E281</t>
  </si>
  <si>
    <t>E280</t>
  </si>
  <si>
    <t>E279</t>
  </si>
  <si>
    <t>E278</t>
  </si>
  <si>
    <t>E277</t>
  </si>
  <si>
    <t>E276</t>
  </si>
  <si>
    <t>E275</t>
  </si>
  <si>
    <t>E274</t>
  </si>
  <si>
    <t>E273</t>
  </si>
  <si>
    <t>E272</t>
  </si>
  <si>
    <t>E271</t>
  </si>
  <si>
    <t>E270</t>
  </si>
  <si>
    <t>E269</t>
  </si>
  <si>
    <t>E268</t>
  </si>
  <si>
    <t>E267</t>
  </si>
  <si>
    <t>E266</t>
  </si>
  <si>
    <t>E265</t>
  </si>
  <si>
    <t>E264</t>
  </si>
  <si>
    <t>E263</t>
  </si>
  <si>
    <t>E262</t>
  </si>
  <si>
    <t>E261</t>
  </si>
  <si>
    <t>E260</t>
  </si>
  <si>
    <t>E259</t>
  </si>
  <si>
    <t>E258</t>
  </si>
  <si>
    <t>E257</t>
  </si>
  <si>
    <t>E256</t>
  </si>
  <si>
    <t>E255</t>
  </si>
  <si>
    <t>E254</t>
  </si>
  <si>
    <t>E253</t>
  </si>
  <si>
    <t>E252</t>
  </si>
  <si>
    <t>E251</t>
  </si>
  <si>
    <t>E250</t>
  </si>
  <si>
    <t>E249</t>
  </si>
  <si>
    <t>E248</t>
  </si>
  <si>
    <t>E247</t>
  </si>
  <si>
    <t>E246</t>
  </si>
  <si>
    <t>E245</t>
  </si>
  <si>
    <t>E244</t>
  </si>
  <si>
    <t>E243</t>
  </si>
  <si>
    <t>E242</t>
  </si>
  <si>
    <t>E241</t>
  </si>
  <si>
    <t>E240</t>
  </si>
  <si>
    <t>E239</t>
  </si>
  <si>
    <t>E238</t>
  </si>
  <si>
    <t>E237</t>
  </si>
  <si>
    <t>E236</t>
  </si>
  <si>
    <t>E235</t>
  </si>
  <si>
    <t>E234</t>
  </si>
  <si>
    <t>E233</t>
  </si>
  <si>
    <t>E232</t>
  </si>
  <si>
    <t>E231</t>
  </si>
  <si>
    <t>E230</t>
  </si>
  <si>
    <t>E229</t>
  </si>
  <si>
    <t>E228</t>
  </si>
  <si>
    <t>E227</t>
  </si>
  <si>
    <t>E226</t>
  </si>
  <si>
    <t>E225</t>
  </si>
  <si>
    <t>E224</t>
  </si>
  <si>
    <t>E223</t>
  </si>
  <si>
    <t>E222</t>
  </si>
  <si>
    <t>E221</t>
  </si>
  <si>
    <t>E220</t>
  </si>
  <si>
    <t>E219</t>
  </si>
  <si>
    <t>E218</t>
  </si>
  <si>
    <t>E217</t>
  </si>
  <si>
    <t>E216</t>
  </si>
  <si>
    <t>E215</t>
  </si>
  <si>
    <t>E214</t>
  </si>
  <si>
    <t>E213</t>
  </si>
  <si>
    <t>E212</t>
  </si>
  <si>
    <t>E211</t>
  </si>
  <si>
    <t>E210</t>
  </si>
  <si>
    <t>E209</t>
  </si>
  <si>
    <t>E208</t>
  </si>
  <si>
    <t>E207</t>
  </si>
  <si>
    <t>E206</t>
  </si>
  <si>
    <t>E205</t>
  </si>
  <si>
    <t>E204</t>
  </si>
  <si>
    <t>E203</t>
  </si>
  <si>
    <t>E202</t>
  </si>
  <si>
    <t>E201</t>
  </si>
  <si>
    <t>E200</t>
  </si>
  <si>
    <t>E199</t>
  </si>
  <si>
    <t>E198</t>
  </si>
  <si>
    <t>E197</t>
  </si>
  <si>
    <t>E196</t>
  </si>
  <si>
    <t>E195</t>
  </si>
  <si>
    <t>E194</t>
  </si>
  <si>
    <t>E193</t>
  </si>
  <si>
    <t>E192</t>
  </si>
  <si>
    <t>E191</t>
  </si>
  <si>
    <t>E190</t>
  </si>
  <si>
    <t>E189</t>
  </si>
  <si>
    <t>E188</t>
  </si>
  <si>
    <t>E187</t>
  </si>
  <si>
    <t>E186</t>
  </si>
  <si>
    <t>E185</t>
  </si>
  <si>
    <t>E184</t>
  </si>
  <si>
    <t>E183</t>
  </si>
  <si>
    <t>E182</t>
  </si>
  <si>
    <t>E181</t>
  </si>
  <si>
    <t>E180</t>
  </si>
  <si>
    <t>E179</t>
  </si>
  <si>
    <t>E178</t>
  </si>
  <si>
    <t>E177</t>
  </si>
  <si>
    <t>E176</t>
  </si>
  <si>
    <t>E175</t>
  </si>
  <si>
    <t>E174</t>
  </si>
  <si>
    <t>E173</t>
  </si>
  <si>
    <t>E172</t>
  </si>
  <si>
    <t>E171</t>
  </si>
  <si>
    <t>E170</t>
  </si>
  <si>
    <t>E169</t>
  </si>
  <si>
    <t>E168</t>
  </si>
  <si>
    <t>E167</t>
  </si>
  <si>
    <t>E166</t>
  </si>
  <si>
    <t>E165</t>
  </si>
  <si>
    <t>E164</t>
  </si>
  <si>
    <t>E163</t>
  </si>
  <si>
    <t>E162</t>
  </si>
  <si>
    <t>E161</t>
  </si>
  <si>
    <t>E160</t>
  </si>
  <si>
    <t>E159</t>
  </si>
  <si>
    <t>E158</t>
  </si>
  <si>
    <t>E157</t>
  </si>
  <si>
    <t>E156</t>
  </si>
  <si>
    <t>E155</t>
  </si>
  <si>
    <t>E154</t>
  </si>
  <si>
    <t>E153</t>
  </si>
  <si>
    <t>E152</t>
  </si>
  <si>
    <t>E151</t>
  </si>
  <si>
    <t>E150</t>
  </si>
  <si>
    <t>E149</t>
  </si>
  <si>
    <t>E148</t>
  </si>
  <si>
    <t>E147</t>
  </si>
  <si>
    <t>E146</t>
  </si>
  <si>
    <t>E145</t>
  </si>
  <si>
    <t>E144</t>
  </si>
  <si>
    <t>E143</t>
  </si>
  <si>
    <t>E142</t>
  </si>
  <si>
    <t>E141</t>
  </si>
  <si>
    <t>E838</t>
  </si>
  <si>
    <t>E837</t>
  </si>
  <si>
    <t>E836</t>
  </si>
  <si>
    <t>E835</t>
  </si>
  <si>
    <t>E834</t>
  </si>
  <si>
    <t>E833</t>
  </si>
  <si>
    <t>E832</t>
  </si>
  <si>
    <t>E831</t>
  </si>
  <si>
    <t>E830</t>
  </si>
  <si>
    <t>E829</t>
  </si>
  <si>
    <t>E828</t>
  </si>
  <si>
    <t>E827</t>
  </si>
  <si>
    <t>E826</t>
  </si>
  <si>
    <t>E825</t>
  </si>
  <si>
    <t>E824</t>
  </si>
  <si>
    <t>E823</t>
  </si>
  <si>
    <t>E822</t>
  </si>
  <si>
    <t>E821</t>
  </si>
  <si>
    <t>E820</t>
  </si>
  <si>
    <t>E819</t>
  </si>
  <si>
    <t>E818</t>
  </si>
  <si>
    <t>E817</t>
  </si>
  <si>
    <t>E816</t>
  </si>
  <si>
    <t>E815</t>
  </si>
  <si>
    <t>E814</t>
  </si>
  <si>
    <t>E813</t>
  </si>
  <si>
    <t>E812</t>
  </si>
  <si>
    <t>E811</t>
  </si>
  <si>
    <t>E810</t>
  </si>
  <si>
    <t>E809</t>
  </si>
  <si>
    <t>E808</t>
  </si>
  <si>
    <t>E807</t>
  </si>
  <si>
    <t>E806</t>
  </si>
  <si>
    <t>E805</t>
  </si>
  <si>
    <t>E804</t>
  </si>
  <si>
    <t>E803</t>
  </si>
  <si>
    <t>E802</t>
  </si>
  <si>
    <t>E801</t>
  </si>
  <si>
    <t>E800</t>
  </si>
  <si>
    <t>E799</t>
  </si>
  <si>
    <t>E798</t>
  </si>
  <si>
    <t>E797</t>
  </si>
  <si>
    <t>E796</t>
  </si>
  <si>
    <t>E795</t>
  </si>
  <si>
    <t>E794</t>
  </si>
  <si>
    <t>E793</t>
  </si>
  <si>
    <t>E792</t>
  </si>
  <si>
    <t>E791</t>
  </si>
  <si>
    <t>E790</t>
  </si>
  <si>
    <t>E789</t>
  </si>
  <si>
    <t>E788</t>
  </si>
  <si>
    <t>E787</t>
  </si>
  <si>
    <t>E786</t>
  </si>
  <si>
    <t>E785</t>
  </si>
  <si>
    <t>E784</t>
  </si>
  <si>
    <t>E783</t>
  </si>
  <si>
    <t>E782</t>
  </si>
  <si>
    <t>E781</t>
  </si>
  <si>
    <t>E780</t>
  </si>
  <si>
    <t>E779</t>
  </si>
  <si>
    <t>E778</t>
  </si>
  <si>
    <t>E777</t>
  </si>
  <si>
    <t>E776</t>
  </si>
  <si>
    <t>E775</t>
  </si>
  <si>
    <t>E774</t>
  </si>
  <si>
    <t>E773</t>
  </si>
  <si>
    <t>E772</t>
  </si>
  <si>
    <t>E771</t>
  </si>
  <si>
    <t>E770</t>
  </si>
  <si>
    <t>E769</t>
  </si>
  <si>
    <t>E768</t>
  </si>
  <si>
    <t>E767</t>
  </si>
  <si>
    <t>E766</t>
  </si>
  <si>
    <t>E765</t>
  </si>
  <si>
    <t>E764</t>
  </si>
  <si>
    <t>E763</t>
  </si>
  <si>
    <t>E762</t>
  </si>
  <si>
    <t>E761</t>
  </si>
  <si>
    <t>E760</t>
  </si>
  <si>
    <t>E759</t>
  </si>
  <si>
    <t>E758</t>
  </si>
  <si>
    <t>E757</t>
  </si>
  <si>
    <t>E756</t>
  </si>
  <si>
    <t>E755</t>
  </si>
  <si>
    <t>E754</t>
  </si>
  <si>
    <t>E753</t>
  </si>
  <si>
    <t>E752</t>
  </si>
  <si>
    <t>E751</t>
  </si>
  <si>
    <t>E750</t>
  </si>
  <si>
    <t>E749</t>
  </si>
  <si>
    <t>E748</t>
  </si>
  <si>
    <t>E747</t>
  </si>
  <si>
    <t>E746</t>
  </si>
  <si>
    <t>E745</t>
  </si>
  <si>
    <t>E744</t>
  </si>
  <si>
    <t>E743</t>
  </si>
  <si>
    <t>E742</t>
  </si>
  <si>
    <t>E741</t>
  </si>
  <si>
    <t>E740</t>
  </si>
  <si>
    <t>E739</t>
  </si>
  <si>
    <t>E738</t>
  </si>
  <si>
    <t>E737</t>
  </si>
  <si>
    <t>E736</t>
  </si>
  <si>
    <t>E735</t>
  </si>
  <si>
    <t>E734</t>
  </si>
  <si>
    <t>E733</t>
  </si>
  <si>
    <t>E732</t>
  </si>
  <si>
    <t>E731</t>
  </si>
  <si>
    <t>E730</t>
  </si>
  <si>
    <t>E729</t>
  </si>
  <si>
    <t>E728</t>
  </si>
  <si>
    <t>E727</t>
  </si>
  <si>
    <t>E726</t>
  </si>
  <si>
    <t>E725</t>
  </si>
  <si>
    <t>E724</t>
  </si>
  <si>
    <t>E723</t>
  </si>
  <si>
    <t>E722</t>
  </si>
  <si>
    <t>E721</t>
  </si>
  <si>
    <t>E720</t>
  </si>
  <si>
    <t>E719</t>
  </si>
  <si>
    <t>E718</t>
  </si>
  <si>
    <t>E717</t>
  </si>
  <si>
    <t>E716</t>
  </si>
  <si>
    <t>E715</t>
  </si>
  <si>
    <t>E714</t>
  </si>
  <si>
    <t>E713</t>
  </si>
  <si>
    <t>E712</t>
  </si>
  <si>
    <t>E711</t>
  </si>
  <si>
    <t>E710</t>
  </si>
  <si>
    <t>E709</t>
  </si>
  <si>
    <t>E708</t>
  </si>
  <si>
    <t>E707</t>
  </si>
  <si>
    <t>E706</t>
  </si>
  <si>
    <t>E705</t>
  </si>
  <si>
    <t>E704</t>
  </si>
  <si>
    <t>E703</t>
  </si>
  <si>
    <t>E702</t>
  </si>
  <si>
    <t>E701</t>
  </si>
  <si>
    <t>E700</t>
  </si>
  <si>
    <t>E699</t>
  </si>
  <si>
    <t>E698</t>
  </si>
  <si>
    <t>E697</t>
  </si>
  <si>
    <t>E696</t>
  </si>
  <si>
    <t>E695</t>
  </si>
  <si>
    <t>E694</t>
  </si>
  <si>
    <t>E693</t>
  </si>
  <si>
    <t>E692</t>
  </si>
  <si>
    <t>E691</t>
  </si>
  <si>
    <t>E690</t>
  </si>
  <si>
    <t>E689</t>
  </si>
  <si>
    <t>E688</t>
  </si>
  <si>
    <t>E687</t>
  </si>
  <si>
    <t>E686</t>
  </si>
  <si>
    <t>E685</t>
  </si>
  <si>
    <t>E684</t>
  </si>
  <si>
    <t>E683</t>
  </si>
  <si>
    <t>E682</t>
  </si>
  <si>
    <t>E681</t>
  </si>
  <si>
    <t>E680</t>
  </si>
  <si>
    <t>E679</t>
  </si>
  <si>
    <t>E678</t>
  </si>
  <si>
    <t>E677</t>
  </si>
  <si>
    <t>E676</t>
  </si>
  <si>
    <t>E675</t>
  </si>
  <si>
    <t>E674</t>
  </si>
  <si>
    <t>E673</t>
  </si>
  <si>
    <t>E672</t>
  </si>
  <si>
    <t>E671</t>
  </si>
  <si>
    <t>E670</t>
  </si>
  <si>
    <t>E669</t>
  </si>
  <si>
    <t>E668</t>
  </si>
  <si>
    <t>E667</t>
  </si>
  <si>
    <t>E666</t>
  </si>
  <si>
    <t>E665</t>
  </si>
  <si>
    <t>E664</t>
  </si>
  <si>
    <t>E663</t>
  </si>
  <si>
    <t>E662</t>
  </si>
  <si>
    <t>E661</t>
  </si>
  <si>
    <t>F300</t>
  </si>
  <si>
    <t>F299</t>
  </si>
  <si>
    <t>F298</t>
  </si>
  <si>
    <t>F297</t>
  </si>
  <si>
    <t>F296</t>
  </si>
  <si>
    <t>F295</t>
  </si>
  <si>
    <t>F294</t>
  </si>
  <si>
    <t>F293</t>
  </si>
  <si>
    <t>F292</t>
  </si>
  <si>
    <t>F291</t>
  </si>
  <si>
    <t>F290</t>
  </si>
  <si>
    <t>F289</t>
  </si>
  <si>
    <t>F288</t>
  </si>
  <si>
    <t>F287</t>
  </si>
  <si>
    <t>F286</t>
  </si>
  <si>
    <t>F285</t>
  </si>
  <si>
    <t>F284</t>
  </si>
  <si>
    <t>F283</t>
  </si>
  <si>
    <t>F282</t>
  </si>
  <si>
    <t>F281</t>
  </si>
  <si>
    <t>F280</t>
  </si>
  <si>
    <t>F279</t>
  </si>
  <si>
    <t>F278</t>
  </si>
  <si>
    <t>F277</t>
  </si>
  <si>
    <t>F276</t>
  </si>
  <si>
    <t>F275</t>
  </si>
  <si>
    <t>F274</t>
  </si>
  <si>
    <t>F273</t>
  </si>
  <si>
    <t>F272</t>
  </si>
  <si>
    <t>F271</t>
  </si>
  <si>
    <t>F270</t>
  </si>
  <si>
    <t>F269</t>
  </si>
  <si>
    <t>F268</t>
  </si>
  <si>
    <t>F267</t>
  </si>
  <si>
    <t>F266</t>
  </si>
  <si>
    <t>F265</t>
  </si>
  <si>
    <t>F264</t>
  </si>
  <si>
    <t>F263</t>
  </si>
  <si>
    <t>F262</t>
  </si>
  <si>
    <t>F261</t>
  </si>
  <si>
    <t>F260</t>
  </si>
  <si>
    <t>F259</t>
  </si>
  <si>
    <t>F258</t>
  </si>
  <si>
    <t>F257</t>
  </si>
  <si>
    <t>F256</t>
  </si>
  <si>
    <t>F255</t>
  </si>
  <si>
    <t>F254</t>
  </si>
  <si>
    <t>F253</t>
  </si>
  <si>
    <t>F252</t>
  </si>
  <si>
    <t>F251</t>
  </si>
  <si>
    <t>F250</t>
  </si>
  <si>
    <t>F249</t>
  </si>
  <si>
    <t>F248</t>
  </si>
  <si>
    <t>F247</t>
  </si>
  <si>
    <t>F246</t>
  </si>
  <si>
    <t>F245</t>
  </si>
  <si>
    <t>F244</t>
  </si>
  <si>
    <t>F243</t>
  </si>
  <si>
    <t>F242</t>
  </si>
  <si>
    <t>F241</t>
  </si>
  <si>
    <t>F240</t>
  </si>
  <si>
    <t>F239</t>
  </si>
  <si>
    <t>F238</t>
  </si>
  <si>
    <t>F237</t>
  </si>
  <si>
    <t>F236</t>
  </si>
  <si>
    <t>F235</t>
  </si>
  <si>
    <t>F234</t>
  </si>
  <si>
    <t>F233</t>
  </si>
  <si>
    <t>F232</t>
  </si>
  <si>
    <t>F231</t>
  </si>
  <si>
    <t>F230</t>
  </si>
  <si>
    <t>F229</t>
  </si>
  <si>
    <t>F228</t>
  </si>
  <si>
    <t>F227</t>
  </si>
  <si>
    <t>F226</t>
  </si>
  <si>
    <t>F225</t>
  </si>
  <si>
    <t>F224</t>
  </si>
  <si>
    <t>F223</t>
  </si>
  <si>
    <t>F222</t>
  </si>
  <si>
    <t>F221</t>
  </si>
  <si>
    <t>F220</t>
  </si>
  <si>
    <t>F219</t>
  </si>
  <si>
    <t>F218</t>
  </si>
  <si>
    <t>F217</t>
  </si>
  <si>
    <t>F216</t>
  </si>
  <si>
    <t>F215</t>
  </si>
  <si>
    <t>F214</t>
  </si>
  <si>
    <t>F213</t>
  </si>
  <si>
    <t>F212</t>
  </si>
  <si>
    <t>F211</t>
  </si>
  <si>
    <t>F210</t>
  </si>
  <si>
    <t>F209</t>
  </si>
  <si>
    <t>F208</t>
  </si>
  <si>
    <t>F207</t>
  </si>
  <si>
    <t>F206</t>
  </si>
  <si>
    <t>F205</t>
  </si>
  <si>
    <t>F204</t>
  </si>
  <si>
    <t>F203</t>
  </si>
  <si>
    <t>F202</t>
  </si>
  <si>
    <t>F201</t>
  </si>
  <si>
    <t>F200</t>
  </si>
  <si>
    <t>F199</t>
  </si>
  <si>
    <t>F198</t>
  </si>
  <si>
    <t>F197</t>
  </si>
  <si>
    <t>F196</t>
  </si>
  <si>
    <t>F195</t>
  </si>
  <si>
    <t>F194</t>
  </si>
  <si>
    <t>F193</t>
  </si>
  <si>
    <t>F192</t>
  </si>
  <si>
    <t>F191</t>
  </si>
  <si>
    <t>F190</t>
  </si>
  <si>
    <t>F189</t>
  </si>
  <si>
    <t>F188</t>
  </si>
  <si>
    <t>F187</t>
  </si>
  <si>
    <t>F186</t>
  </si>
  <si>
    <t>F185</t>
  </si>
  <si>
    <t>F184</t>
  </si>
  <si>
    <t>F183</t>
  </si>
  <si>
    <t>F182</t>
  </si>
  <si>
    <t>F181</t>
  </si>
  <si>
    <t>F180</t>
  </si>
  <si>
    <t>F179</t>
  </si>
  <si>
    <t>F178</t>
  </si>
  <si>
    <t>F177</t>
  </si>
  <si>
    <t>F176</t>
  </si>
  <si>
    <t>F175</t>
  </si>
  <si>
    <t>F174</t>
  </si>
  <si>
    <t>F173</t>
  </si>
  <si>
    <t>F172</t>
  </si>
  <si>
    <t>F171</t>
  </si>
  <si>
    <t>F170</t>
  </si>
  <si>
    <t>F169</t>
  </si>
  <si>
    <t>F168</t>
  </si>
  <si>
    <t>F167</t>
  </si>
  <si>
    <t>F166</t>
  </si>
  <si>
    <t>F165</t>
  </si>
  <si>
    <t>F164</t>
  </si>
  <si>
    <t>F163</t>
  </si>
  <si>
    <t>F162</t>
  </si>
  <si>
    <t>F161</t>
  </si>
  <si>
    <t>F160</t>
  </si>
  <si>
    <t>F159</t>
  </si>
  <si>
    <t>F158</t>
  </si>
  <si>
    <t>F157</t>
  </si>
  <si>
    <t>F156</t>
  </si>
  <si>
    <t>F155</t>
  </si>
  <si>
    <t>F154</t>
  </si>
  <si>
    <t>F153</t>
  </si>
  <si>
    <t>F152</t>
  </si>
  <si>
    <t>F151</t>
  </si>
  <si>
    <t>F150</t>
  </si>
  <si>
    <t>F149</t>
  </si>
  <si>
    <t>F148</t>
  </si>
  <si>
    <t>F147</t>
  </si>
  <si>
    <t>F146</t>
  </si>
  <si>
    <t>F145</t>
  </si>
  <si>
    <t>F144</t>
  </si>
  <si>
    <t>F143</t>
  </si>
  <si>
    <t>F142</t>
  </si>
  <si>
    <t>F141</t>
  </si>
  <si>
    <t>F140</t>
  </si>
  <si>
    <t>F139</t>
  </si>
  <si>
    <t>F138</t>
  </si>
  <si>
    <t>F137</t>
  </si>
  <si>
    <t>F136</t>
  </si>
  <si>
    <t>F135</t>
  </si>
  <si>
    <t>F134</t>
  </si>
  <si>
    <t>F133</t>
  </si>
  <si>
    <t>F132</t>
  </si>
  <si>
    <t>F131</t>
  </si>
  <si>
    <t>F130</t>
  </si>
  <si>
    <t>F129</t>
  </si>
  <si>
    <t>F128</t>
  </si>
  <si>
    <t>F127</t>
  </si>
  <si>
    <t>F126</t>
  </si>
  <si>
    <t>F125</t>
  </si>
  <si>
    <t>F124</t>
  </si>
  <si>
    <t>F123</t>
  </si>
  <si>
    <t>F122</t>
  </si>
  <si>
    <t>F121</t>
  </si>
  <si>
    <t>F120</t>
  </si>
  <si>
    <t>F119</t>
  </si>
  <si>
    <t>F118</t>
  </si>
  <si>
    <t>F117</t>
  </si>
  <si>
    <t>F116</t>
  </si>
  <si>
    <t>F115</t>
  </si>
  <si>
    <t>F114</t>
  </si>
  <si>
    <t>F113</t>
  </si>
  <si>
    <t>F112</t>
  </si>
  <si>
    <t>F111</t>
  </si>
  <si>
    <t>F110</t>
  </si>
  <si>
    <t>F109</t>
  </si>
  <si>
    <t>F108</t>
  </si>
  <si>
    <t>F107</t>
  </si>
  <si>
    <t>F106</t>
  </si>
  <si>
    <t>F105</t>
  </si>
  <si>
    <t>F104</t>
  </si>
  <si>
    <t>F103</t>
  </si>
  <si>
    <t>F102</t>
  </si>
  <si>
    <t>F101</t>
  </si>
  <si>
    <t>F100</t>
  </si>
  <si>
    <t>F099</t>
  </si>
  <si>
    <t>F098</t>
  </si>
  <si>
    <t>F097</t>
  </si>
  <si>
    <t>F096</t>
  </si>
  <si>
    <t>F095</t>
  </si>
  <si>
    <t>F094</t>
  </si>
  <si>
    <t>F093</t>
  </si>
  <si>
    <t>F092</t>
  </si>
  <si>
    <t>F091</t>
  </si>
  <si>
    <t>F090</t>
  </si>
  <si>
    <t>F089</t>
  </si>
  <si>
    <t>F088</t>
  </si>
  <si>
    <t>F087</t>
  </si>
  <si>
    <t>F086</t>
  </si>
  <si>
    <t>F085</t>
  </si>
  <si>
    <t>F084</t>
  </si>
  <si>
    <t>F083</t>
  </si>
  <si>
    <t>F082</t>
  </si>
  <si>
    <t>F081</t>
  </si>
  <si>
    <t>F080</t>
  </si>
  <si>
    <t>F079</t>
  </si>
  <si>
    <t>F078</t>
  </si>
  <si>
    <t>F077</t>
  </si>
  <si>
    <t>F076</t>
  </si>
  <si>
    <t>F075</t>
  </si>
  <si>
    <t>F074</t>
  </si>
  <si>
    <t>F073</t>
  </si>
  <si>
    <t>F072</t>
  </si>
  <si>
    <t>F071</t>
  </si>
  <si>
    <t>F070</t>
  </si>
  <si>
    <t>F069</t>
  </si>
  <si>
    <t>F068</t>
  </si>
  <si>
    <t>F067</t>
  </si>
  <si>
    <t>F066</t>
  </si>
  <si>
    <t>F065</t>
  </si>
  <si>
    <t>F064</t>
  </si>
  <si>
    <t>F063</t>
  </si>
  <si>
    <t>F062</t>
  </si>
  <si>
    <t>F061</t>
  </si>
  <si>
    <t>F060</t>
  </si>
  <si>
    <t>F059</t>
  </si>
  <si>
    <t>F058</t>
  </si>
  <si>
    <t>F057</t>
  </si>
  <si>
    <t>F056</t>
  </si>
  <si>
    <t>F055</t>
  </si>
  <si>
    <t>F054</t>
  </si>
  <si>
    <t>F053</t>
  </si>
  <si>
    <t>F052</t>
  </si>
  <si>
    <t>F051</t>
  </si>
  <si>
    <t>F050</t>
  </si>
  <si>
    <t>F049</t>
  </si>
  <si>
    <t>F048</t>
  </si>
  <si>
    <t>F047</t>
  </si>
  <si>
    <t>F046</t>
  </si>
  <si>
    <t>F045</t>
  </si>
  <si>
    <t>F044</t>
  </si>
  <si>
    <t>F043</t>
  </si>
  <si>
    <t>F042</t>
  </si>
  <si>
    <t>F041</t>
  </si>
  <si>
    <t>F040</t>
  </si>
  <si>
    <t>F039</t>
  </si>
  <si>
    <t>F038</t>
  </si>
  <si>
    <t>F037</t>
  </si>
  <si>
    <t>F036</t>
  </si>
  <si>
    <t>F035</t>
  </si>
  <si>
    <t>F034</t>
  </si>
  <si>
    <t>F033</t>
  </si>
  <si>
    <t>F032</t>
  </si>
  <si>
    <t>F031</t>
  </si>
  <si>
    <t>F030</t>
  </si>
  <si>
    <t>F029</t>
  </si>
  <si>
    <t>F028</t>
  </si>
  <si>
    <t>F027</t>
  </si>
  <si>
    <t>F026</t>
  </si>
  <si>
    <t>F025</t>
  </si>
  <si>
    <t>F024</t>
  </si>
  <si>
    <t>F023</t>
  </si>
  <si>
    <t>F022</t>
  </si>
  <si>
    <t>F021</t>
  </si>
  <si>
    <t>F020</t>
  </si>
  <si>
    <t>F019</t>
  </si>
  <si>
    <t>F018</t>
  </si>
  <si>
    <t>F017</t>
  </si>
  <si>
    <t>F016</t>
  </si>
  <si>
    <t>F015</t>
  </si>
  <si>
    <t>F014</t>
  </si>
  <si>
    <t>F013</t>
  </si>
  <si>
    <t>F012</t>
  </si>
  <si>
    <t>F011</t>
  </si>
  <si>
    <t>F010</t>
  </si>
  <si>
    <t>F009</t>
  </si>
  <si>
    <t>F008</t>
  </si>
  <si>
    <t>F007</t>
  </si>
  <si>
    <t>F006</t>
  </si>
  <si>
    <t>F005</t>
  </si>
  <si>
    <t>F004</t>
  </si>
  <si>
    <t>F003</t>
  </si>
  <si>
    <t>F002</t>
  </si>
  <si>
    <t>F001</t>
  </si>
  <si>
    <t>F840</t>
  </si>
  <si>
    <t>F839</t>
  </si>
  <si>
    <t>F838</t>
  </si>
  <si>
    <t>F837</t>
  </si>
  <si>
    <t>F836</t>
  </si>
  <si>
    <t>F835</t>
  </si>
  <si>
    <t>F834</t>
  </si>
  <si>
    <t>F833</t>
  </si>
  <si>
    <t>F832</t>
  </si>
  <si>
    <t>F831</t>
  </si>
  <si>
    <t>F830</t>
  </si>
  <si>
    <t>F829</t>
  </si>
  <si>
    <t>F828</t>
  </si>
  <si>
    <t>F827</t>
  </si>
  <si>
    <t>F826</t>
  </si>
  <si>
    <t>F825</t>
  </si>
  <si>
    <t>F824</t>
  </si>
  <si>
    <t>F823</t>
  </si>
  <si>
    <t>F822</t>
  </si>
  <si>
    <t>F821</t>
  </si>
  <si>
    <t>F820</t>
  </si>
  <si>
    <t>F819</t>
  </si>
  <si>
    <t>F818</t>
  </si>
  <si>
    <t>F817</t>
  </si>
  <si>
    <t>F816</t>
  </si>
  <si>
    <t>F815</t>
  </si>
  <si>
    <t>F814</t>
  </si>
  <si>
    <t>F813</t>
  </si>
  <si>
    <t>F812</t>
  </si>
  <si>
    <t>F811</t>
  </si>
  <si>
    <t>F810</t>
  </si>
  <si>
    <t>F809</t>
  </si>
  <si>
    <t>F808</t>
  </si>
  <si>
    <t>F807</t>
  </si>
  <si>
    <t>F806</t>
  </si>
  <si>
    <t>F805</t>
  </si>
  <si>
    <t>F804</t>
  </si>
  <si>
    <t>F803</t>
  </si>
  <si>
    <t>F802</t>
  </si>
  <si>
    <t>F801</t>
  </si>
  <si>
    <t>F800</t>
  </si>
  <si>
    <t>F799</t>
  </si>
  <si>
    <t>F798</t>
  </si>
  <si>
    <t>F797</t>
  </si>
  <si>
    <t>F796</t>
  </si>
  <si>
    <t>F795</t>
  </si>
  <si>
    <t>F794</t>
  </si>
  <si>
    <t>F793</t>
  </si>
  <si>
    <t>F792</t>
  </si>
  <si>
    <t>F791</t>
  </si>
  <si>
    <t>F790</t>
  </si>
  <si>
    <t>F789</t>
  </si>
  <si>
    <t>F788</t>
  </si>
  <si>
    <t>F787</t>
  </si>
  <si>
    <t>F786</t>
  </si>
  <si>
    <t>F785</t>
  </si>
  <si>
    <t>F784</t>
  </si>
  <si>
    <t>F783</t>
  </si>
  <si>
    <t>F782</t>
  </si>
  <si>
    <t>F781</t>
  </si>
  <si>
    <t>F780</t>
  </si>
  <si>
    <t>F779</t>
  </si>
  <si>
    <t>F778</t>
  </si>
  <si>
    <t>F777</t>
  </si>
  <si>
    <t>F776</t>
  </si>
  <si>
    <t>F775</t>
  </si>
  <si>
    <t>F774</t>
  </si>
  <si>
    <t>F773</t>
  </si>
  <si>
    <t>F772</t>
  </si>
  <si>
    <t>F771</t>
  </si>
  <si>
    <t>F770</t>
  </si>
  <si>
    <t>F769</t>
  </si>
  <si>
    <t>F768</t>
  </si>
  <si>
    <t>F767</t>
  </si>
  <si>
    <t>F766</t>
  </si>
  <si>
    <t>F765</t>
  </si>
  <si>
    <t>F764</t>
  </si>
  <si>
    <t>F763</t>
  </si>
  <si>
    <t>F762</t>
  </si>
  <si>
    <t>F761</t>
  </si>
  <si>
    <t>F760</t>
  </si>
  <si>
    <t>F759</t>
  </si>
  <si>
    <t>F758</t>
  </si>
  <si>
    <t>F757</t>
  </si>
  <si>
    <t>F756</t>
  </si>
  <si>
    <t>F755</t>
  </si>
  <si>
    <t>F754</t>
  </si>
  <si>
    <t>F753</t>
  </si>
  <si>
    <t>F752</t>
  </si>
  <si>
    <t>F751</t>
  </si>
  <si>
    <t>F750</t>
  </si>
  <si>
    <t>F749</t>
  </si>
  <si>
    <t>F748</t>
  </si>
  <si>
    <t>F747</t>
  </si>
  <si>
    <t>F746</t>
  </si>
  <si>
    <t>F745</t>
  </si>
  <si>
    <t>F744</t>
  </si>
  <si>
    <t>F743</t>
  </si>
  <si>
    <t>F742</t>
  </si>
  <si>
    <t>F741</t>
  </si>
  <si>
    <t>F740</t>
  </si>
  <si>
    <t>F739</t>
  </si>
  <si>
    <t>F738</t>
  </si>
  <si>
    <t>F737</t>
  </si>
  <si>
    <t>F736</t>
  </si>
  <si>
    <t>F735</t>
  </si>
  <si>
    <t>F734</t>
  </si>
  <si>
    <t>F733</t>
  </si>
  <si>
    <t>F732</t>
  </si>
  <si>
    <t>F731</t>
  </si>
  <si>
    <t>F730</t>
  </si>
  <si>
    <t>F729</t>
  </si>
  <si>
    <t>F728</t>
  </si>
  <si>
    <t>F727</t>
  </si>
  <si>
    <t>F726</t>
  </si>
  <si>
    <t>F725</t>
  </si>
  <si>
    <t>F724</t>
  </si>
  <si>
    <t>F723</t>
  </si>
  <si>
    <t>F722</t>
  </si>
  <si>
    <t>F721</t>
  </si>
  <si>
    <t>F720</t>
  </si>
  <si>
    <t>F719</t>
  </si>
  <si>
    <t>F718</t>
  </si>
  <si>
    <t>F717</t>
  </si>
  <si>
    <t>F716</t>
  </si>
  <si>
    <t>F715</t>
  </si>
  <si>
    <t>F714</t>
  </si>
  <si>
    <t>F713</t>
  </si>
  <si>
    <t>F712</t>
  </si>
  <si>
    <t>F711</t>
  </si>
  <si>
    <t>F710</t>
  </si>
  <si>
    <t>F709</t>
  </si>
  <si>
    <t>F708</t>
  </si>
  <si>
    <t>F707</t>
  </si>
  <si>
    <t>F706</t>
  </si>
  <si>
    <t>F705</t>
  </si>
  <si>
    <t>F704</t>
  </si>
  <si>
    <t>F703</t>
  </si>
  <si>
    <t>F702</t>
  </si>
  <si>
    <t>F701</t>
  </si>
  <si>
    <t>F700</t>
  </si>
  <si>
    <t>F699</t>
  </si>
  <si>
    <t>F698</t>
  </si>
  <si>
    <t>F697</t>
  </si>
  <si>
    <t>F696</t>
  </si>
  <si>
    <t>F695</t>
  </si>
  <si>
    <t>F694</t>
  </si>
  <si>
    <t>F693</t>
  </si>
  <si>
    <t>F692</t>
  </si>
  <si>
    <t>F691</t>
  </si>
  <si>
    <t>F690</t>
  </si>
  <si>
    <t>F689</t>
  </si>
  <si>
    <t>F688</t>
  </si>
  <si>
    <t>F687</t>
  </si>
  <si>
    <t>F686</t>
  </si>
  <si>
    <t>F685</t>
  </si>
  <si>
    <t>F684</t>
  </si>
  <si>
    <t>F683</t>
  </si>
  <si>
    <t>F682</t>
  </si>
  <si>
    <t>F681</t>
  </si>
  <si>
    <t>F680</t>
  </si>
  <si>
    <t>F679</t>
  </si>
  <si>
    <t>F678</t>
  </si>
  <si>
    <t>F677</t>
  </si>
  <si>
    <t>F676</t>
  </si>
  <si>
    <t>F675</t>
  </si>
  <si>
    <t>F674</t>
  </si>
  <si>
    <t>F673</t>
  </si>
  <si>
    <t>F672</t>
  </si>
  <si>
    <t>F671</t>
  </si>
  <si>
    <t>F670</t>
  </si>
  <si>
    <t>F669</t>
  </si>
  <si>
    <t>F668</t>
  </si>
  <si>
    <t>F667</t>
  </si>
  <si>
    <t>F666</t>
  </si>
  <si>
    <t>F665</t>
  </si>
  <si>
    <t>F664</t>
  </si>
  <si>
    <t>F663</t>
  </si>
  <si>
    <t>F662</t>
  </si>
  <si>
    <t>F661</t>
  </si>
  <si>
    <t>F660</t>
  </si>
  <si>
    <t>F659</t>
  </si>
  <si>
    <t>F658</t>
  </si>
  <si>
    <t>F657</t>
  </si>
  <si>
    <t>F656</t>
  </si>
  <si>
    <t>F655</t>
  </si>
  <si>
    <t>F654</t>
  </si>
  <si>
    <t>F653</t>
  </si>
  <si>
    <t>F652</t>
  </si>
  <si>
    <t>F651</t>
  </si>
  <si>
    <t>F650</t>
  </si>
  <si>
    <t>F649</t>
  </si>
  <si>
    <t>F648</t>
  </si>
  <si>
    <t>F647</t>
  </si>
  <si>
    <t>F646</t>
  </si>
  <si>
    <t>F645</t>
  </si>
  <si>
    <t>F644</t>
  </si>
  <si>
    <t>F643</t>
  </si>
  <si>
    <t>F642</t>
  </si>
  <si>
    <t>F641</t>
  </si>
  <si>
    <t>F640</t>
  </si>
  <si>
    <t>F639</t>
  </si>
  <si>
    <t>F638</t>
  </si>
  <si>
    <t>F637</t>
  </si>
  <si>
    <t>F636</t>
  </si>
  <si>
    <t>F635</t>
  </si>
  <si>
    <t>F634</t>
  </si>
  <si>
    <t>F633</t>
  </si>
  <si>
    <t>F632</t>
  </si>
  <si>
    <t>F631</t>
  </si>
  <si>
    <t>F630</t>
  </si>
  <si>
    <t>F629</t>
  </si>
  <si>
    <t>F628</t>
  </si>
  <si>
    <t>F627</t>
  </si>
  <si>
    <t>F626</t>
  </si>
  <si>
    <t>F625</t>
  </si>
  <si>
    <t>F624</t>
  </si>
  <si>
    <t>F623</t>
  </si>
  <si>
    <t>F622</t>
  </si>
  <si>
    <t>F621</t>
  </si>
  <si>
    <t>F620</t>
  </si>
  <si>
    <t>F619</t>
  </si>
  <si>
    <t>F618</t>
  </si>
  <si>
    <t>F617</t>
  </si>
  <si>
    <t>F616</t>
  </si>
  <si>
    <t>F615</t>
  </si>
  <si>
    <t>F614</t>
  </si>
  <si>
    <t>F613</t>
  </si>
  <si>
    <t>F612</t>
  </si>
  <si>
    <t>F611</t>
  </si>
  <si>
    <t>F610</t>
  </si>
  <si>
    <t>F609</t>
  </si>
  <si>
    <t>F608</t>
  </si>
  <si>
    <t>F607</t>
  </si>
  <si>
    <t>F606</t>
  </si>
  <si>
    <t>F605</t>
  </si>
  <si>
    <t>F604</t>
  </si>
  <si>
    <t>F603</t>
  </si>
  <si>
    <t>F602</t>
  </si>
  <si>
    <t>F601</t>
  </si>
  <si>
    <t>F600</t>
  </si>
  <si>
    <t>F599</t>
  </si>
  <si>
    <t>F598</t>
  </si>
  <si>
    <t>F597</t>
  </si>
  <si>
    <t>F596</t>
  </si>
  <si>
    <t>F595</t>
  </si>
  <si>
    <t>F594</t>
  </si>
  <si>
    <t>F593</t>
  </si>
  <si>
    <t>F592</t>
  </si>
  <si>
    <t>F591</t>
  </si>
  <si>
    <t>F590</t>
  </si>
  <si>
    <t>F589</t>
  </si>
  <si>
    <t>F588</t>
  </si>
  <si>
    <t>F587</t>
  </si>
  <si>
    <t>F586</t>
  </si>
  <si>
    <t>F585</t>
  </si>
  <si>
    <t>F584</t>
  </si>
  <si>
    <t>F583</t>
  </si>
  <si>
    <t>F582</t>
  </si>
  <si>
    <t>F581</t>
  </si>
  <si>
    <t>F580</t>
  </si>
  <si>
    <t>F579</t>
  </si>
  <si>
    <t>F578</t>
  </si>
  <si>
    <t>F577</t>
  </si>
  <si>
    <t>F576</t>
  </si>
  <si>
    <t>F575</t>
  </si>
  <si>
    <t>F574</t>
  </si>
  <si>
    <t>F573</t>
  </si>
  <si>
    <t>F572</t>
  </si>
  <si>
    <t>F571</t>
  </si>
  <si>
    <t>F570</t>
  </si>
  <si>
    <t>F569</t>
  </si>
  <si>
    <t>F568</t>
  </si>
  <si>
    <t>F567</t>
  </si>
  <si>
    <t>F566</t>
  </si>
  <si>
    <t>F565</t>
  </si>
  <si>
    <t>F564</t>
  </si>
  <si>
    <t>F563</t>
  </si>
  <si>
    <t>F562</t>
  </si>
  <si>
    <t>F561</t>
  </si>
  <si>
    <t>F560</t>
  </si>
  <si>
    <t>F559</t>
  </si>
  <si>
    <t>F558</t>
  </si>
  <si>
    <t>F557</t>
  </si>
  <si>
    <t>F556</t>
  </si>
  <si>
    <t>F555</t>
  </si>
  <si>
    <t>F554</t>
  </si>
  <si>
    <t>F553</t>
  </si>
  <si>
    <t>F552</t>
  </si>
  <si>
    <t>F551</t>
  </si>
  <si>
    <t>F550</t>
  </si>
  <si>
    <t>F549</t>
  </si>
  <si>
    <t>F548</t>
  </si>
  <si>
    <t>F547</t>
  </si>
  <si>
    <t>F546</t>
  </si>
  <si>
    <t>F545</t>
  </si>
  <si>
    <t>F544</t>
  </si>
  <si>
    <t>F543</t>
  </si>
  <si>
    <t>F542</t>
  </si>
  <si>
    <t>F541</t>
  </si>
  <si>
    <t>F540</t>
  </si>
  <si>
    <t>F539</t>
  </si>
  <si>
    <t>F538</t>
  </si>
  <si>
    <t>F537</t>
  </si>
  <si>
    <t>F536</t>
  </si>
  <si>
    <t>F535</t>
  </si>
  <si>
    <t>F534</t>
  </si>
  <si>
    <t>F533</t>
  </si>
  <si>
    <t>F532</t>
  </si>
  <si>
    <t>F531</t>
  </si>
  <si>
    <t>F530</t>
  </si>
  <si>
    <t>F529</t>
  </si>
  <si>
    <t>F528</t>
  </si>
  <si>
    <t>F527</t>
  </si>
  <si>
    <t>F526</t>
  </si>
  <si>
    <t>F525</t>
  </si>
  <si>
    <t>F524</t>
  </si>
  <si>
    <t>F523</t>
  </si>
  <si>
    <t>F522</t>
  </si>
  <si>
    <t>F521</t>
  </si>
  <si>
    <t>F520</t>
  </si>
  <si>
    <t>F519</t>
  </si>
  <si>
    <t>F518</t>
  </si>
  <si>
    <t>F517</t>
  </si>
  <si>
    <t>F516</t>
  </si>
  <si>
    <t>F515</t>
  </si>
  <si>
    <t>F514</t>
  </si>
  <si>
    <t>F513</t>
  </si>
  <si>
    <t>F512</t>
  </si>
  <si>
    <t>F511</t>
  </si>
  <si>
    <t>F510</t>
  </si>
  <si>
    <t>F509</t>
  </si>
  <si>
    <t>F508</t>
  </si>
  <si>
    <t>F507</t>
  </si>
  <si>
    <t>F506</t>
  </si>
  <si>
    <t>F505</t>
  </si>
  <si>
    <t>F504</t>
  </si>
  <si>
    <t>F503</t>
  </si>
  <si>
    <t>F502</t>
  </si>
  <si>
    <t>F501</t>
  </si>
  <si>
    <t>F500</t>
  </si>
  <si>
    <t>F499</t>
  </si>
  <si>
    <t>F498</t>
  </si>
  <si>
    <t>F497</t>
  </si>
  <si>
    <t>F496</t>
  </si>
  <si>
    <t>F495</t>
  </si>
  <si>
    <t>F494</t>
  </si>
  <si>
    <t>F493</t>
  </si>
  <si>
    <t>F492</t>
  </si>
  <si>
    <t>F491</t>
  </si>
  <si>
    <t>F490</t>
  </si>
  <si>
    <t>F489</t>
  </si>
  <si>
    <t>F488</t>
  </si>
  <si>
    <t>F487</t>
  </si>
  <si>
    <t>F486</t>
  </si>
  <si>
    <t>F485</t>
  </si>
  <si>
    <t>F484</t>
  </si>
  <si>
    <t>F483</t>
  </si>
  <si>
    <t>F482</t>
  </si>
  <si>
    <t>F481</t>
  </si>
  <si>
    <t>F480</t>
  </si>
  <si>
    <t>F479</t>
  </si>
  <si>
    <t>F478</t>
  </si>
  <si>
    <t>F477</t>
  </si>
  <si>
    <t>F476</t>
  </si>
  <si>
    <t>F475</t>
  </si>
  <si>
    <t>F474</t>
  </si>
  <si>
    <t>F473</t>
  </si>
  <si>
    <t>F472</t>
  </si>
  <si>
    <t>F471</t>
  </si>
  <si>
    <t>F470</t>
  </si>
  <si>
    <t>F469</t>
  </si>
  <si>
    <t>F468</t>
  </si>
  <si>
    <t>F467</t>
  </si>
  <si>
    <t>F466</t>
  </si>
  <si>
    <t>F465</t>
  </si>
  <si>
    <t>F464</t>
  </si>
  <si>
    <t>F463</t>
  </si>
  <si>
    <t>F462</t>
  </si>
  <si>
    <t>F461</t>
  </si>
  <si>
    <t>F460</t>
  </si>
  <si>
    <t>F459</t>
  </si>
  <si>
    <t>F458</t>
  </si>
  <si>
    <t>F457</t>
  </si>
  <si>
    <t>F456</t>
  </si>
  <si>
    <t>F455</t>
  </si>
  <si>
    <t>F454</t>
  </si>
  <si>
    <t>F453</t>
  </si>
  <si>
    <t>F452</t>
  </si>
  <si>
    <t>F451</t>
  </si>
  <si>
    <t>F450</t>
  </si>
  <si>
    <t>F449</t>
  </si>
  <si>
    <t>F448</t>
  </si>
  <si>
    <t>F447</t>
  </si>
  <si>
    <t>F446</t>
  </si>
  <si>
    <t>F445</t>
  </si>
  <si>
    <t>F444</t>
  </si>
  <si>
    <t>F443</t>
  </si>
  <si>
    <t>F442</t>
  </si>
  <si>
    <t>F441</t>
  </si>
  <si>
    <t>F440</t>
  </si>
  <si>
    <t>F439</t>
  </si>
  <si>
    <t>F438</t>
  </si>
  <si>
    <t>F437</t>
  </si>
  <si>
    <t>F436</t>
  </si>
  <si>
    <t>F435</t>
  </si>
  <si>
    <t>F434</t>
  </si>
  <si>
    <t>F433</t>
  </si>
  <si>
    <t>F432</t>
  </si>
  <si>
    <t>F431</t>
  </si>
  <si>
    <t>F430</t>
  </si>
  <si>
    <t>F429</t>
  </si>
  <si>
    <t>F428</t>
  </si>
  <si>
    <t>F427</t>
  </si>
  <si>
    <t>F426</t>
  </si>
  <si>
    <t>F425</t>
  </si>
  <si>
    <t>F424</t>
  </si>
  <si>
    <t>F423</t>
  </si>
  <si>
    <t>F422</t>
  </si>
  <si>
    <t>F421</t>
  </si>
  <si>
    <t>F420</t>
  </si>
  <si>
    <t>F419</t>
  </si>
  <si>
    <t>F418</t>
  </si>
  <si>
    <t>F417</t>
  </si>
  <si>
    <t>F416</t>
  </si>
  <si>
    <t>F415</t>
  </si>
  <si>
    <t>F414</t>
  </si>
  <si>
    <t>F413</t>
  </si>
  <si>
    <t>F412</t>
  </si>
  <si>
    <t>F411</t>
  </si>
  <si>
    <t>F410</t>
  </si>
  <si>
    <t>F409</t>
  </si>
  <si>
    <t>F408</t>
  </si>
  <si>
    <t>F407</t>
  </si>
  <si>
    <t>F406</t>
  </si>
  <si>
    <t>F405</t>
  </si>
  <si>
    <t>F404</t>
  </si>
  <si>
    <t>F403</t>
  </si>
  <si>
    <t>F402</t>
  </si>
  <si>
    <t>F401</t>
  </si>
  <si>
    <t>F400</t>
  </si>
  <si>
    <t>F399</t>
  </si>
  <si>
    <t>F398</t>
  </si>
  <si>
    <t>F397</t>
  </si>
  <si>
    <t>F396</t>
  </si>
  <si>
    <t>F395</t>
  </si>
  <si>
    <t>F394</t>
  </si>
  <si>
    <t>F393</t>
  </si>
  <si>
    <t>F392</t>
  </si>
  <si>
    <t>F391</t>
  </si>
  <si>
    <t>F390</t>
  </si>
  <si>
    <t>F389</t>
  </si>
  <si>
    <t>F388</t>
  </si>
  <si>
    <t>F387</t>
  </si>
  <si>
    <t>F386</t>
  </si>
  <si>
    <t>F385</t>
  </si>
  <si>
    <t>F384</t>
  </si>
  <si>
    <t>F383</t>
  </si>
  <si>
    <t>F382</t>
  </si>
  <si>
    <t>F381</t>
  </si>
  <si>
    <t>F380</t>
  </si>
  <si>
    <t>F379</t>
  </si>
  <si>
    <t>F378</t>
  </si>
  <si>
    <t>F377</t>
  </si>
  <si>
    <t>F376</t>
  </si>
  <si>
    <t>F375</t>
  </si>
  <si>
    <t>F374</t>
  </si>
  <si>
    <t>F373</t>
  </si>
  <si>
    <t>F372</t>
  </si>
  <si>
    <t>F371</t>
  </si>
  <si>
    <t>F370</t>
  </si>
  <si>
    <t>F369</t>
  </si>
  <si>
    <t>F368</t>
  </si>
  <si>
    <t>F367</t>
  </si>
  <si>
    <t>F366</t>
  </si>
  <si>
    <t>F365</t>
  </si>
  <si>
    <t>F364</t>
  </si>
  <si>
    <t>F363</t>
  </si>
  <si>
    <t>F362</t>
  </si>
  <si>
    <t>F361</t>
  </si>
  <si>
    <t>F360</t>
  </si>
  <si>
    <t>F359</t>
  </si>
  <si>
    <t>F358</t>
  </si>
  <si>
    <t>F357</t>
  </si>
  <si>
    <t>F356</t>
  </si>
  <si>
    <t>F355</t>
  </si>
  <si>
    <t>F354</t>
  </si>
  <si>
    <t>F353</t>
  </si>
  <si>
    <t>F352</t>
  </si>
  <si>
    <t>F351</t>
  </si>
  <si>
    <t>F350</t>
  </si>
  <si>
    <t>F349</t>
  </si>
  <si>
    <t>F348</t>
  </si>
  <si>
    <t>F347</t>
  </si>
  <si>
    <t>F346</t>
  </si>
  <si>
    <t>F345</t>
  </si>
  <si>
    <t>F344</t>
  </si>
  <si>
    <t>F343</t>
  </si>
  <si>
    <t>F342</t>
  </si>
  <si>
    <t>F341</t>
  </si>
  <si>
    <t>F340</t>
  </si>
  <si>
    <t>F339</t>
  </si>
  <si>
    <t>F338</t>
  </si>
  <si>
    <t>F337</t>
  </si>
  <si>
    <t>F336</t>
  </si>
  <si>
    <t>F335</t>
  </si>
  <si>
    <t>F334</t>
  </si>
  <si>
    <t>F333</t>
  </si>
  <si>
    <t>F332</t>
  </si>
  <si>
    <t>F331</t>
  </si>
  <si>
    <t>F330</t>
  </si>
  <si>
    <t>F329</t>
  </si>
  <si>
    <t>F328</t>
  </si>
  <si>
    <t>F327</t>
  </si>
  <si>
    <t>F326</t>
  </si>
  <si>
    <t>F325</t>
  </si>
  <si>
    <t>F324</t>
  </si>
  <si>
    <t>F323</t>
  </si>
  <si>
    <t>F322</t>
  </si>
  <si>
    <t>F321</t>
  </si>
  <si>
    <t>F320</t>
  </si>
  <si>
    <t>F319</t>
  </si>
  <si>
    <t>F318</t>
  </si>
  <si>
    <t>F317</t>
  </si>
  <si>
    <t>F316</t>
  </si>
  <si>
    <t>F315</t>
  </si>
  <si>
    <t>F314</t>
  </si>
  <si>
    <t>F313</t>
  </si>
  <si>
    <t>F312</t>
  </si>
  <si>
    <t>F311</t>
  </si>
  <si>
    <t>F310</t>
  </si>
  <si>
    <t>F309</t>
  </si>
  <si>
    <t>F308</t>
  </si>
  <si>
    <t>F307</t>
  </si>
  <si>
    <t>F306</t>
  </si>
  <si>
    <t>F305</t>
  </si>
  <si>
    <t>F304</t>
  </si>
  <si>
    <t>F303</t>
  </si>
  <si>
    <t>F302</t>
  </si>
  <si>
    <t>F301</t>
  </si>
  <si>
    <t>単位加算</t>
  </si>
  <si>
    <t>単位加算</t>
    <rPh sb="0" eb="2">
      <t>タンイ</t>
    </rPh>
    <rPh sb="2" eb="4">
      <t>カサン</t>
    </rPh>
    <phoneticPr fontId="10"/>
  </si>
  <si>
    <t>1月につき</t>
    <rPh sb="1" eb="2">
      <t>ツキ</t>
    </rPh>
    <phoneticPr fontId="10"/>
  </si>
  <si>
    <t>福祉・介護職員処遇改善加算</t>
    <rPh sb="0" eb="2">
      <t>フクシ</t>
    </rPh>
    <rPh sb="3" eb="5">
      <t>カイゴ</t>
    </rPh>
    <rPh sb="5" eb="7">
      <t>ショクイン</t>
    </rPh>
    <rPh sb="7" eb="9">
      <t>ショグウ</t>
    </rPh>
    <rPh sb="9" eb="11">
      <t>カイゼン</t>
    </rPh>
    <rPh sb="11" eb="13">
      <t>カサン</t>
    </rPh>
    <phoneticPr fontId="10"/>
  </si>
  <si>
    <t>月１回限度</t>
    <rPh sb="0" eb="1">
      <t>ツキ</t>
    </rPh>
    <rPh sb="2" eb="3">
      <t>カイ</t>
    </rPh>
    <rPh sb="3" eb="5">
      <t>ゲンド</t>
    </rPh>
    <phoneticPr fontId="10"/>
  </si>
  <si>
    <t>利用者負担上限額管理加算</t>
    <rPh sb="0" eb="3">
      <t>リヨウシャ</t>
    </rPh>
    <rPh sb="3" eb="5">
      <t>フタン</t>
    </rPh>
    <rPh sb="5" eb="7">
      <t>ジョウゲン</t>
    </rPh>
    <rPh sb="7" eb="8">
      <t>ガク</t>
    </rPh>
    <rPh sb="8" eb="10">
      <t>カンリ</t>
    </rPh>
    <rPh sb="10" eb="12">
      <t>カサン</t>
    </rPh>
    <phoneticPr fontId="10"/>
  </si>
  <si>
    <t>１日につき</t>
    <rPh sb="1" eb="2">
      <t>ニチ</t>
    </rPh>
    <phoneticPr fontId="10"/>
  </si>
  <si>
    <t>項目</t>
    <rPh sb="0" eb="2">
      <t>コウモク</t>
    </rPh>
    <phoneticPr fontId="10"/>
  </si>
  <si>
    <t>種類</t>
    <rPh sb="0" eb="2">
      <t>シュルイ</t>
    </rPh>
    <phoneticPr fontId="10"/>
  </si>
  <si>
    <t>算定</t>
    <rPh sb="0" eb="2">
      <t>サンテイ</t>
    </rPh>
    <phoneticPr fontId="10"/>
  </si>
  <si>
    <t>合成</t>
    <rPh sb="0" eb="2">
      <t>ゴウセイ</t>
    </rPh>
    <phoneticPr fontId="10"/>
  </si>
  <si>
    <t>サービス内容略称</t>
    <rPh sb="4" eb="6">
      <t>ナイヨウ</t>
    </rPh>
    <rPh sb="6" eb="8">
      <t>リャクショウ</t>
    </rPh>
    <phoneticPr fontId="10"/>
  </si>
  <si>
    <t>月２回限度</t>
    <rPh sb="0" eb="1">
      <t>ツキ</t>
    </rPh>
    <rPh sb="2" eb="3">
      <t>カイ</t>
    </rPh>
    <rPh sb="3" eb="5">
      <t>ゲンド</t>
    </rPh>
    <phoneticPr fontId="10"/>
  </si>
  <si>
    <t>単位</t>
    <rPh sb="0" eb="2">
      <t>タンイ</t>
    </rPh>
    <phoneticPr fontId="10"/>
  </si>
  <si>
    <t>イ １時間未満</t>
    <rPh sb="3" eb="5">
      <t>ジカン</t>
    </rPh>
    <rPh sb="5" eb="7">
      <t>ミマン</t>
    </rPh>
    <phoneticPr fontId="10"/>
  </si>
  <si>
    <t>算定項目</t>
    <rPh sb="0" eb="2">
      <t>サンテイ</t>
    </rPh>
    <rPh sb="2" eb="4">
      <t>コウモク</t>
    </rPh>
    <phoneticPr fontId="10"/>
  </si>
  <si>
    <t>1日につき</t>
    <rPh sb="1" eb="2">
      <t>ニチ</t>
    </rPh>
    <phoneticPr fontId="10"/>
  </si>
  <si>
    <t>障害福祉サービスの体験利用支援加算</t>
    <rPh sb="0" eb="2">
      <t>ショウガイ</t>
    </rPh>
    <rPh sb="2" eb="4">
      <t>フクシ</t>
    </rPh>
    <rPh sb="9" eb="11">
      <t>タイケン</t>
    </rPh>
    <rPh sb="11" eb="13">
      <t>リヨウ</t>
    </rPh>
    <rPh sb="13" eb="15">
      <t>シエン</t>
    </rPh>
    <rPh sb="15" eb="17">
      <t>カサン</t>
    </rPh>
    <phoneticPr fontId="10"/>
  </si>
  <si>
    <t>ハ 福祉専門職員配置等加算（Ⅲ）</t>
    <rPh sb="10" eb="11">
      <t>トウ</t>
    </rPh>
    <phoneticPr fontId="10"/>
  </si>
  <si>
    <t>ロ 福祉専門職員配置等加算（Ⅱ）</t>
    <rPh sb="10" eb="11">
      <t>トウ</t>
    </rPh>
    <phoneticPr fontId="10"/>
  </si>
  <si>
    <t>イ 福祉専門職員配置等加算（Ⅰ）</t>
    <rPh sb="10" eb="11">
      <t>トウ</t>
    </rPh>
    <phoneticPr fontId="10"/>
  </si>
  <si>
    <t>福祉専門職員配置等加算</t>
    <rPh sb="0" eb="2">
      <t>フクシ</t>
    </rPh>
    <rPh sb="2" eb="4">
      <t>センモン</t>
    </rPh>
    <rPh sb="4" eb="6">
      <t>ショクイン</t>
    </rPh>
    <rPh sb="6" eb="8">
      <t>ハイチ</t>
    </rPh>
    <rPh sb="8" eb="9">
      <t>トウ</t>
    </rPh>
    <rPh sb="9" eb="11">
      <t>カサン</t>
    </rPh>
    <phoneticPr fontId="10"/>
  </si>
  <si>
    <t>（定員超過）</t>
    <rPh sb="1" eb="3">
      <t>テイイン</t>
    </rPh>
    <rPh sb="3" eb="5">
      <t>チョウカ</t>
    </rPh>
    <phoneticPr fontId="10"/>
  </si>
  <si>
    <t>No.</t>
  </si>
  <si>
    <t>単位数</t>
    <rPh sb="0" eb="3">
      <t>タンイスウ</t>
    </rPh>
    <phoneticPr fontId="12"/>
  </si>
  <si>
    <t>_11_A身体１．０</t>
  </si>
  <si>
    <t>_11_A身体１．５</t>
  </si>
  <si>
    <t>_11_A身体２．０</t>
  </si>
  <si>
    <t>_11_A身体２．５</t>
  </si>
  <si>
    <t>_11_A身体３．０</t>
  </si>
  <si>
    <t>_11_A身体３．５</t>
  </si>
  <si>
    <t>_11_A身体４．０</t>
  </si>
  <si>
    <t>_11_A身体４．５</t>
  </si>
  <si>
    <t>_11_A身体５．０</t>
  </si>
  <si>
    <t>_11_A身体５．５</t>
  </si>
  <si>
    <t>_11_A身体６．０</t>
  </si>
  <si>
    <t>_11_A身体６．５</t>
  </si>
  <si>
    <t>_11_A身体７．０</t>
  </si>
  <si>
    <t>_11_A身体７．５</t>
  </si>
  <si>
    <t>_11_A身体８．０</t>
  </si>
  <si>
    <t>_11_A身体８．５</t>
  </si>
  <si>
    <t>_11_A身体９．０</t>
  </si>
  <si>
    <t>_11_A身体９．５</t>
  </si>
  <si>
    <t>_11_A身体１０．０</t>
  </si>
  <si>
    <t>_11_A身体１０．５</t>
  </si>
  <si>
    <t>_11_A身体増１．０</t>
  </si>
  <si>
    <t>_11_A身体増１．５</t>
  </si>
  <si>
    <t>_11_A身体増２．０</t>
  </si>
  <si>
    <t>_11_A身体増２．５</t>
  </si>
  <si>
    <t>_11_A身体増３．０</t>
  </si>
  <si>
    <t>_11_A身体増３．５</t>
  </si>
  <si>
    <t>_11_A身体増４．０</t>
  </si>
  <si>
    <t>_11_A身体増４．５</t>
  </si>
  <si>
    <t>_11_A身体増５．０</t>
  </si>
  <si>
    <t>_11_A身体増５．５</t>
  </si>
  <si>
    <t>_11_A身体増６．０</t>
  </si>
  <si>
    <t>_11_A身体増６．５</t>
  </si>
  <si>
    <t>_11_A身体増７．０</t>
  </si>
  <si>
    <t>_11_A身体増７．５</t>
  </si>
  <si>
    <t>_11_A身体増８．０</t>
  </si>
  <si>
    <t>_11_A身体増８．５</t>
  </si>
  <si>
    <t>_11_A身体増９．０</t>
  </si>
  <si>
    <t>_11_A身体増９．５</t>
  </si>
  <si>
    <t>_11_A身体増１０．０</t>
  </si>
  <si>
    <t>_11_A身体増１０．５</t>
  </si>
  <si>
    <t>_11_A重度研修２．５</t>
    <phoneticPr fontId="12"/>
  </si>
  <si>
    <t>_11_A通院１０．５</t>
  </si>
  <si>
    <t>_11_A通院１１．０</t>
  </si>
  <si>
    <t>_11_A通院１１．５</t>
  </si>
  <si>
    <t>_11_A通院１２．０</t>
  </si>
  <si>
    <t>_11_A通院１２．５</t>
  </si>
  <si>
    <t>_11_A通院１３．０</t>
  </si>
  <si>
    <t>_11_A通院１３．５</t>
  </si>
  <si>
    <t>_11_A通院１４．０</t>
  </si>
  <si>
    <t>_11_A通院１４．５</t>
  </si>
  <si>
    <t>_11_A通院１５．０</t>
  </si>
  <si>
    <t>_11_A通院１５．５</t>
  </si>
  <si>
    <t>_11_A通院１６．０</t>
  </si>
  <si>
    <t>_11_A通院１６．５</t>
  </si>
  <si>
    <t>_11_A通院１７．０</t>
  </si>
  <si>
    <t>_11_A通院１７．５</t>
  </si>
  <si>
    <t>_11_A通院１８．０</t>
  </si>
  <si>
    <t>_11_A通院１８．５</t>
  </si>
  <si>
    <t>_11_A通院１９．０</t>
  </si>
  <si>
    <t>_11_A通院１９．５</t>
  </si>
  <si>
    <t>_11_A通院１１０．０</t>
  </si>
  <si>
    <t>_11_A通院１１０．５</t>
  </si>
  <si>
    <t>_11_A通院１増１．０</t>
  </si>
  <si>
    <t>_11_A通院１増１．５</t>
  </si>
  <si>
    <t>_11_A通院１増２．０</t>
  </si>
  <si>
    <t>_11_A通院１増２．５</t>
  </si>
  <si>
    <t>_11_A通院１増３．０</t>
  </si>
  <si>
    <t>_11_A通院１増３．５</t>
  </si>
  <si>
    <t>_11_A通院１増４．０</t>
  </si>
  <si>
    <t>_11_A通院１増４．５</t>
  </si>
  <si>
    <t>_11_A通院１増５．０</t>
  </si>
  <si>
    <t>_11_A通院１増５．５</t>
  </si>
  <si>
    <t>_11_A通院１増６．０</t>
  </si>
  <si>
    <t>_11_A通院１増６．５</t>
  </si>
  <si>
    <t>_11_A通院１増７．０</t>
  </si>
  <si>
    <t>_11_A通院１増７．５</t>
  </si>
  <si>
    <t>_11_A通院１増８．０</t>
  </si>
  <si>
    <t>_11_A通院１増８．５</t>
  </si>
  <si>
    <t>_11_A通院１増９．０</t>
  </si>
  <si>
    <t>_11_A通院１増９．５</t>
  </si>
  <si>
    <t>_11_A通院１増１０．０</t>
  </si>
  <si>
    <t>_11_A通院１増１０．５</t>
  </si>
  <si>
    <t>_11_A家事０．５</t>
  </si>
  <si>
    <t>_11_A家事０．７５</t>
  </si>
  <si>
    <t>_11_A家事１．０</t>
  </si>
  <si>
    <t>_11_A家事１．２５</t>
  </si>
  <si>
    <t>_11_A家事１．５</t>
  </si>
  <si>
    <t>_11_A家事１．７５</t>
  </si>
  <si>
    <t>_11_A家事２．０</t>
  </si>
  <si>
    <t>_11_A家事２．２５</t>
  </si>
  <si>
    <t>_11_A家事２．５</t>
  </si>
  <si>
    <t>_11_A家事２．７５</t>
  </si>
  <si>
    <t>_11_A家事３．０</t>
  </si>
  <si>
    <t>_11_A家事３．２５</t>
  </si>
  <si>
    <t>_11_A家事３．５</t>
  </si>
  <si>
    <t>_11_A家事３．７５</t>
  </si>
  <si>
    <t>_11_A家事４．０</t>
  </si>
  <si>
    <t>_11_A家事４．２５</t>
  </si>
  <si>
    <t>_11_A家事４．５</t>
  </si>
  <si>
    <t>_11_A家事４．７５</t>
  </si>
  <si>
    <t>_11_A家事５．０</t>
  </si>
  <si>
    <t>_11_A家事５．２５</t>
  </si>
  <si>
    <t>_11_A家事５．５</t>
  </si>
  <si>
    <t>_11_A家事５．７５</t>
  </si>
  <si>
    <t>_11_A家事６．０</t>
  </si>
  <si>
    <t>_11_A家事６．２５</t>
  </si>
  <si>
    <t>_11_A家事６．５</t>
  </si>
  <si>
    <t>_11_A家事６．７５</t>
  </si>
  <si>
    <t>_11_A家事７．０</t>
  </si>
  <si>
    <t>_11_A家事７．２５</t>
  </si>
  <si>
    <t>_11_A家事７．５</t>
  </si>
  <si>
    <t>_11_A家事７．７５</t>
  </si>
  <si>
    <t>_11_A家事８．０</t>
  </si>
  <si>
    <t>_11_A家事８．２５</t>
  </si>
  <si>
    <t>_11_A家事８．５</t>
  </si>
  <si>
    <t>_11_A家事８．７５</t>
  </si>
  <si>
    <t>_11_A家事９．０</t>
  </si>
  <si>
    <t>_11_A家事９．２５</t>
  </si>
  <si>
    <t>_11_A家事９．５</t>
  </si>
  <si>
    <t>_11_A家事９．７５</t>
  </si>
  <si>
    <t>_11_A家事１０．０</t>
  </si>
  <si>
    <t>_11_A家事１０．２５</t>
  </si>
  <si>
    <t>_11_A家事１０．５</t>
  </si>
  <si>
    <t>_11_A家事増０．５</t>
  </si>
  <si>
    <t>_11_A家事増０．７５</t>
  </si>
  <si>
    <t>_11_A家事増１．０</t>
  </si>
  <si>
    <t>_11_A家事増１．２５</t>
  </si>
  <si>
    <t>_11_A家事増１．５</t>
  </si>
  <si>
    <t>_11_A家事増１．７５</t>
  </si>
  <si>
    <t>_11_A家事増２．０</t>
  </si>
  <si>
    <t>_11_A家事増２．２５</t>
  </si>
  <si>
    <t>_11_A家事増２．５</t>
  </si>
  <si>
    <t>_11_A家事増２．７５</t>
  </si>
  <si>
    <t>_11_A家事増３．０</t>
  </si>
  <si>
    <t>_11_A家事増３．２５</t>
  </si>
  <si>
    <t>_11_A家事増３．５</t>
  </si>
  <si>
    <t>_11_A家事増３．７５</t>
  </si>
  <si>
    <t>_11_A家事増４．０</t>
  </si>
  <si>
    <t>_11_A家事増４．２５</t>
  </si>
  <si>
    <t>_11_A家事増４．５</t>
  </si>
  <si>
    <t>_11_A家事増４．７５</t>
  </si>
  <si>
    <t>_11_A家事増５．０</t>
  </si>
  <si>
    <t>_11_A家事増５．２５</t>
  </si>
  <si>
    <t>_11_A家事増５．５</t>
  </si>
  <si>
    <t>_11_A家事増５．７５</t>
  </si>
  <si>
    <t>_11_A家事増６．０</t>
  </si>
  <si>
    <t>_11_A家事増６．２５</t>
  </si>
  <si>
    <t>_11_A家事増６．５</t>
  </si>
  <si>
    <t>_11_A家事増６．７５</t>
  </si>
  <si>
    <t>_11_A家事増７．０</t>
  </si>
  <si>
    <t>_11_A家事増７．２５</t>
  </si>
  <si>
    <t>_11_A家事増７．５</t>
  </si>
  <si>
    <t>_11_A家事増７．７５</t>
  </si>
  <si>
    <t>_11_A家事増８．０</t>
  </si>
  <si>
    <t>_11_A家事増８．２５</t>
  </si>
  <si>
    <t>_11_A家事増８．５</t>
  </si>
  <si>
    <t>_11_A家事増８．７５</t>
  </si>
  <si>
    <t>_11_A家事増９．０</t>
  </si>
  <si>
    <t>_11_A家事増９．２５</t>
  </si>
  <si>
    <t>_11_A家事増９．５</t>
  </si>
  <si>
    <t>_11_A家事増９．７５</t>
  </si>
  <si>
    <t>_11_A家事増１０．０</t>
  </si>
  <si>
    <t>_11_A家事増１０．２５</t>
  </si>
  <si>
    <t>_11_A家事増１０．５</t>
  </si>
  <si>
    <t>_11_A通院２０．５</t>
  </si>
  <si>
    <t>_11_A通院２１．０</t>
  </si>
  <si>
    <t>_11_A通院２１．５</t>
  </si>
  <si>
    <t>_11_A通院２２．０</t>
  </si>
  <si>
    <t>_11_A通院２２．５</t>
  </si>
  <si>
    <t>_11_A通院２３．０</t>
  </si>
  <si>
    <t>_11_A通院２３．５</t>
  </si>
  <si>
    <t>_11_A通院２４．０</t>
  </si>
  <si>
    <t>_11_A通院２４．５</t>
  </si>
  <si>
    <t>_11_A通院２５．０</t>
  </si>
  <si>
    <t>_11_A通院２５．５</t>
  </si>
  <si>
    <t>_11_A通院２６．０</t>
  </si>
  <si>
    <t>_11_A通院２６．５</t>
  </si>
  <si>
    <t>_11_A通院２７．０</t>
  </si>
  <si>
    <t>_11_A通院２７．５</t>
  </si>
  <si>
    <t>_11_A通院２８．０</t>
  </si>
  <si>
    <t>_11_A通院２８．５</t>
  </si>
  <si>
    <t>_11_A通院２９．０</t>
  </si>
  <si>
    <t>_11_A通院２９．５</t>
  </si>
  <si>
    <t>_11_A通院２１０．０</t>
  </si>
  <si>
    <t>_11_A通院２１０．５</t>
  </si>
  <si>
    <t>_11_A通院２増１．０</t>
  </si>
  <si>
    <t>_11_A通院２増１．５</t>
  </si>
  <si>
    <t>_11_A通院２増２．０</t>
  </si>
  <si>
    <t>_11_A通院２増２．５</t>
  </si>
  <si>
    <t>_11_A通院２増３．０</t>
  </si>
  <si>
    <t>_11_A通院２増３．５</t>
  </si>
  <si>
    <t>_11_A通院２増４．０</t>
  </si>
  <si>
    <t>_11_A通院２増４．５</t>
  </si>
  <si>
    <t>_11_A通院２増５．０</t>
  </si>
  <si>
    <t>_11_A通院２増５．５</t>
  </si>
  <si>
    <t>_11_A通院２増６．０</t>
  </si>
  <si>
    <t>_11_A通院２増６．５</t>
  </si>
  <si>
    <t>_11_A通院２増７．０</t>
  </si>
  <si>
    <t>_11_A通院２増７．５</t>
  </si>
  <si>
    <t>_11_A通院２増８．０</t>
  </si>
  <si>
    <t>_11_A通院２増８．５</t>
  </si>
  <si>
    <t>_11_A通院２増９．０</t>
  </si>
  <si>
    <t>_11_A通院２増９．５</t>
  </si>
  <si>
    <t>_11_A通院２増１０．０</t>
  </si>
  <si>
    <t>_11_A通院２増１０．５</t>
  </si>
  <si>
    <t>_11_B身体１．０＿１．０</t>
    <phoneticPr fontId="12"/>
  </si>
  <si>
    <t>_11_B身体２．０＿１．０</t>
    <phoneticPr fontId="12"/>
  </si>
  <si>
    <t>_11_B通院１１．５＿０．５</t>
    <phoneticPr fontId="12"/>
  </si>
  <si>
    <t>_11_B重度研修１．０＿１．５</t>
  </si>
  <si>
    <t>_11_B重度研修１．０＿２．０</t>
  </si>
  <si>
    <t>_11_B重度研修１．５＿０．５</t>
  </si>
  <si>
    <t>_11_B重度研修１．５＿１．０</t>
  </si>
  <si>
    <t>_11_B重度研修１．５＿１．５</t>
  </si>
  <si>
    <t>_11_B重度研修２．０＿０．５</t>
  </si>
  <si>
    <t>_11_B重度研修２．０＿１．０</t>
  </si>
  <si>
    <t>_11_B重度研修２．５＿０．５</t>
  </si>
  <si>
    <t>_11_B家事０．５＿０．２５</t>
  </si>
  <si>
    <t>_11_B家事０．５＿０．５</t>
  </si>
  <si>
    <t>_11_B家事０．５＿０．７５</t>
  </si>
  <si>
    <t>_11_B家事０．５＿１．０</t>
  </si>
  <si>
    <t>_11_B家事０．７５＿０．２５</t>
  </si>
  <si>
    <t>_11_B家事０．７５＿０．５</t>
  </si>
  <si>
    <t>_11_B家事０．７５＿０．７５</t>
  </si>
  <si>
    <t>_11_B家事１．０＿０．２５</t>
  </si>
  <si>
    <t>_11_B家事１．０＿０．５</t>
  </si>
  <si>
    <t>_11_B家事１．２５＿０．２５</t>
  </si>
  <si>
    <t>_11_B通院２０．５＿０．５</t>
  </si>
  <si>
    <t>_11_B通院２０．５＿１．０</t>
  </si>
  <si>
    <t>_11_B通院２１．０＿０．５</t>
  </si>
  <si>
    <t>_11_C身体１．０＿０．５＿０．５</t>
    <phoneticPr fontId="12"/>
  </si>
  <si>
    <t>_11_C身体２．０＿０．５＿０．５</t>
    <phoneticPr fontId="12"/>
  </si>
  <si>
    <t>_11_C通院１０．５＿１．０＿０．５</t>
    <rPh sb="5" eb="7">
      <t>ツウイン</t>
    </rPh>
    <phoneticPr fontId="12"/>
  </si>
  <si>
    <t>_11_C重度研修１．０＿０．５＿１．０</t>
  </si>
  <si>
    <t>_11_C重度研修１．０＿０．５＿１．５</t>
  </si>
  <si>
    <t>_11_C重度研修１．０＿１．０＿０．５</t>
  </si>
  <si>
    <t>_11_C重度研修１．０＿１．０＿１．０</t>
  </si>
  <si>
    <t>_11_C重度研修１．０＿１．５＿０．５</t>
  </si>
  <si>
    <t>_11_C重度研修１．５＿０．５＿０．５</t>
  </si>
  <si>
    <t>_11_C重度研修１．５＿０．５＿１．０</t>
  </si>
  <si>
    <t>_11_C重度研修１．５＿１．０＿０．５</t>
  </si>
  <si>
    <t>_11_C重度研修２．０＿０．５＿０．５</t>
  </si>
  <si>
    <t>_11_C家事０．５＿０．２５＿０．２５</t>
  </si>
  <si>
    <t>_11_C家事０．５＿０．２５＿０．５</t>
  </si>
  <si>
    <t>_11_C家事０．５＿０．２５＿０．７５</t>
  </si>
  <si>
    <t>_11_C家事０．５＿０．５＿０．２５</t>
  </si>
  <si>
    <t>_11_C家事０．５＿０．５＿０．５</t>
  </si>
  <si>
    <t>_11_C家事０．５＿０．７５＿０．２５</t>
  </si>
  <si>
    <t>_11_C家事０．７５＿０．２５＿０．２５</t>
  </si>
  <si>
    <t>_11_C家事０．７５＿０．２５＿０．５</t>
  </si>
  <si>
    <t>_11_C家事０．７５＿０．５＿０．２５</t>
  </si>
  <si>
    <t>_11_C家事１．０＿０．２５＿０．２５</t>
  </si>
  <si>
    <t>_11_C通院２０．５＿０．５＿０．５</t>
  </si>
  <si>
    <t>_11・２人</t>
  </si>
  <si>
    <t>_11・A深夜</t>
  </si>
  <si>
    <t>_11・A早朝</t>
  </si>
  <si>
    <t>_11・A夜間</t>
  </si>
  <si>
    <t>_11・B深夜</t>
  </si>
  <si>
    <t>_11・B早朝</t>
  </si>
  <si>
    <t>_11・B夜間</t>
  </si>
  <si>
    <t>_11・C深夜</t>
  </si>
  <si>
    <t>_11・C夜間</t>
  </si>
  <si>
    <t>_11・初任</t>
  </si>
  <si>
    <t>_11・同建１</t>
  </si>
  <si>
    <t>_11・同建２</t>
  </si>
  <si>
    <t>_11_A通院乗降</t>
  </si>
  <si>
    <t>15_同行援護　名前定義</t>
    <rPh sb="3" eb="5">
      <t>ドウコウ</t>
    </rPh>
    <rPh sb="5" eb="7">
      <t>エンゴ</t>
    </rPh>
    <rPh sb="8" eb="10">
      <t>ナマエ</t>
    </rPh>
    <rPh sb="10" eb="12">
      <t>テイギ</t>
    </rPh>
    <phoneticPr fontId="12"/>
  </si>
  <si>
    <t>名前</t>
    <rPh sb="0" eb="2">
      <t>ナマエ</t>
    </rPh>
    <phoneticPr fontId="12"/>
  </si>
  <si>
    <t>_15_同援日０．５</t>
  </si>
  <si>
    <t>_15_同援日１．０</t>
  </si>
  <si>
    <t>_15_同援日１．５</t>
  </si>
  <si>
    <t>_15_同援日２．０</t>
  </si>
  <si>
    <t>_15_同援日２．５</t>
  </si>
  <si>
    <t>_15_同援日３．０</t>
  </si>
  <si>
    <t>_15_同援日３．５</t>
  </si>
  <si>
    <t>_15_同援日４．０</t>
  </si>
  <si>
    <t>_15_同援日４．５</t>
  </si>
  <si>
    <t>_15_同援日５．０</t>
  </si>
  <si>
    <t>_15_同援日５．５</t>
  </si>
  <si>
    <t>_15_同援日６．０</t>
  </si>
  <si>
    <t>_15_同援日６．５</t>
  </si>
  <si>
    <t>_15_同援日７．０</t>
  </si>
  <si>
    <t>_15_同援日７．５</t>
  </si>
  <si>
    <t>_15_同援日８．０</t>
  </si>
  <si>
    <t>_15_同援日８．５</t>
  </si>
  <si>
    <t>_15_同援日９．０</t>
  </si>
  <si>
    <t>_15_同援日９．５</t>
  </si>
  <si>
    <t>_15_同援日１０．０</t>
  </si>
  <si>
    <t>_15_同援日１０．５</t>
  </si>
  <si>
    <t>_15_同援日増０．５</t>
    <phoneticPr fontId="12"/>
  </si>
  <si>
    <t>_15_同援日増１．０</t>
  </si>
  <si>
    <t>_15_同援日増１．５</t>
  </si>
  <si>
    <t>_15_同援日増２．０</t>
  </si>
  <si>
    <t>_15_同援日増２．５</t>
  </si>
  <si>
    <t>_15_同援日増３．０</t>
  </si>
  <si>
    <t>_15_同援日増３．５</t>
  </si>
  <si>
    <t>_15_同援日増４．０</t>
  </si>
  <si>
    <t>_15_同援日増４．５</t>
  </si>
  <si>
    <t>_15_同援日増５．０</t>
  </si>
  <si>
    <t>_15_同援日増５．５</t>
  </si>
  <si>
    <t>_15_同援日増６．０</t>
  </si>
  <si>
    <t>_15_同援日増６．５</t>
  </si>
  <si>
    <t>_15_同援日増７．０</t>
  </si>
  <si>
    <t>_15_同援日増７．５</t>
  </si>
  <si>
    <t>_15_同援日増８．０</t>
  </si>
  <si>
    <t>_15_同援日増８．５</t>
  </si>
  <si>
    <t>_15_同援日増９．０</t>
  </si>
  <si>
    <t>_15_同援日増９．５</t>
  </si>
  <si>
    <t>_15_同援日増１０．０</t>
  </si>
  <si>
    <t>_15_同援日増１０．５</t>
  </si>
  <si>
    <t>_15_同援日０．５＿０．５</t>
  </si>
  <si>
    <t>_15_同援日０．５＿１．０</t>
  </si>
  <si>
    <t>_15_同援日０．５＿１．５</t>
  </si>
  <si>
    <t>_15_同援日０．５＿２．０</t>
  </si>
  <si>
    <t>_15_同援日０．５＿２．５</t>
  </si>
  <si>
    <t>_15_同援日１．０＿０．５</t>
  </si>
  <si>
    <t>_15_同援日１．０＿１．０</t>
  </si>
  <si>
    <t>_15_同援日１．０＿１．５</t>
  </si>
  <si>
    <t>_15_同援日１．０＿２．０</t>
  </si>
  <si>
    <t>_15_同援日１．５＿０．５</t>
  </si>
  <si>
    <t>_15_同援日１．５＿１．０</t>
  </si>
  <si>
    <t>_15_同援日１．５＿１．５</t>
  </si>
  <si>
    <t>_15_同援日２．０＿０．５</t>
  </si>
  <si>
    <t>_15_同援日２．０＿１．０</t>
  </si>
  <si>
    <t>_15_同援日２．５＿０．５</t>
  </si>
  <si>
    <t>_15_同援日０．５＿０．５＿０．５</t>
  </si>
  <si>
    <t>_15_同援日０．５＿０．５＿１．０</t>
  </si>
  <si>
    <t>_15_同援日０．５＿０．５＿１．５</t>
  </si>
  <si>
    <t>_15_同援日０．５＿０．５＿２．０</t>
  </si>
  <si>
    <t>_15_同援日０．５＿１．０＿０．５</t>
  </si>
  <si>
    <t>_15_同援日０．５＿１．０＿１．０</t>
  </si>
  <si>
    <t>_15_同援日０．５＿１．０＿１．５</t>
  </si>
  <si>
    <t>_15_同援日０．５＿１．５＿０．５</t>
  </si>
  <si>
    <t>_15_同援日０．５＿１．５＿１．０</t>
  </si>
  <si>
    <t>_15_同援日０．５＿２．０＿０．５</t>
  </si>
  <si>
    <t>_15_同援日１．０＿０．５＿０．５</t>
  </si>
  <si>
    <t>_15_同援日１．０＿０．５＿１．０</t>
  </si>
  <si>
    <t>_15_同援日１．０＿０．５＿１．５</t>
  </si>
  <si>
    <t>_15_同援日１．０＿１．０＿０．５</t>
  </si>
  <si>
    <t>_15_同援日１．０＿１．０＿１．０</t>
  </si>
  <si>
    <t>_15_同援日１．０＿１．５＿０．５</t>
  </si>
  <si>
    <t>_15_同援日１．５＿０．５＿０．５</t>
  </si>
  <si>
    <t>_15_同援日１．５＿０．５＿１．０</t>
  </si>
  <si>
    <t>_15_同援日１．５＿１．０＿０．５</t>
  </si>
  <si>
    <t>_15_同援日２．０＿０．５＿０．５</t>
  </si>
  <si>
    <t>_15・基礎２</t>
  </si>
  <si>
    <t>_15・通訳</t>
  </si>
  <si>
    <t>_15・２人</t>
  </si>
  <si>
    <t>_15・A深夜</t>
  </si>
  <si>
    <t>_15・A早朝</t>
  </si>
  <si>
    <t>_15・A夜間</t>
  </si>
  <si>
    <t>_15・B深夜</t>
  </si>
  <si>
    <t>_15・B早朝</t>
  </si>
  <si>
    <t>_15・B夜間</t>
  </si>
  <si>
    <t>_15・C深夜</t>
  </si>
  <si>
    <t>_15・C夜間</t>
  </si>
  <si>
    <t>_15・盲ろう</t>
  </si>
  <si>
    <t>_15・区３</t>
  </si>
  <si>
    <t>_15・区４</t>
  </si>
  <si>
    <t>注　同一敷地内の場合</t>
    <rPh sb="0" eb="1">
      <t>チュウ</t>
    </rPh>
    <rPh sb="2" eb="4">
      <t>ドウイツ</t>
    </rPh>
    <rPh sb="4" eb="6">
      <t>シキチ</t>
    </rPh>
    <rPh sb="6" eb="7">
      <t>ナイ</t>
    </rPh>
    <rPh sb="8" eb="10">
      <t>バアイ</t>
    </rPh>
    <phoneticPr fontId="12"/>
  </si>
  <si>
    <t>片道につき</t>
    <rPh sb="0" eb="2">
      <t>カタミチ</t>
    </rPh>
    <phoneticPr fontId="10"/>
  </si>
  <si>
    <t>×</t>
    <phoneticPr fontId="10"/>
  </si>
  <si>
    <t>×</t>
    <phoneticPr fontId="10"/>
  </si>
  <si>
    <t>×</t>
    <phoneticPr fontId="10"/>
  </si>
  <si>
    <t>単位減算</t>
    <phoneticPr fontId="12"/>
  </si>
  <si>
    <t>身体拘束廃止未実施減算</t>
    <phoneticPr fontId="12"/>
  </si>
  <si>
    <t>単位減算</t>
    <phoneticPr fontId="12"/>
  </si>
  <si>
    <t>身体拘束廃止未実施減算</t>
    <phoneticPr fontId="12"/>
  </si>
  <si>
    <t>×</t>
    <phoneticPr fontId="10"/>
  </si>
  <si>
    <t>1日につき</t>
    <rPh sb="1" eb="2">
      <t>ヒ</t>
    </rPh>
    <phoneticPr fontId="10"/>
  </si>
  <si>
    <t>サービスコード</t>
    <phoneticPr fontId="10"/>
  </si>
  <si>
    <t>身体拘束廃止未実施減算</t>
    <phoneticPr fontId="12"/>
  </si>
  <si>
    <t>×</t>
    <phoneticPr fontId="10"/>
  </si>
  <si>
    <t>身体拘束廃止未実施減算</t>
    <phoneticPr fontId="12"/>
  </si>
  <si>
    <t>×</t>
    <phoneticPr fontId="10"/>
  </si>
  <si>
    <t>×</t>
    <phoneticPr fontId="10"/>
  </si>
  <si>
    <t>単位減算</t>
    <phoneticPr fontId="12"/>
  </si>
  <si>
    <t>×</t>
    <phoneticPr fontId="10"/>
  </si>
  <si>
    <t>身体拘束廃止未実施減算</t>
    <phoneticPr fontId="12"/>
  </si>
  <si>
    <t>食事提供体制加算</t>
    <rPh sb="0" eb="2">
      <t>ショクジ</t>
    </rPh>
    <rPh sb="2" eb="4">
      <t>テイキョウ</t>
    </rPh>
    <rPh sb="4" eb="6">
      <t>タイセイ</t>
    </rPh>
    <rPh sb="6" eb="8">
      <t>カサン</t>
    </rPh>
    <phoneticPr fontId="10"/>
  </si>
  <si>
    <t>医療連携体制加算</t>
    <rPh sb="0" eb="2">
      <t>イリョウ</t>
    </rPh>
    <rPh sb="2" eb="4">
      <t>レンケイ</t>
    </rPh>
    <rPh sb="4" eb="6">
      <t>タイセイ</t>
    </rPh>
    <rPh sb="6" eb="8">
      <t>カサン</t>
    </rPh>
    <phoneticPr fontId="10"/>
  </si>
  <si>
    <t>×</t>
    <phoneticPr fontId="10"/>
  </si>
  <si>
    <t>×</t>
    <phoneticPr fontId="10"/>
  </si>
  <si>
    <t>×</t>
    <phoneticPr fontId="10"/>
  </si>
  <si>
    <t>身体拘束廃止未実施減算</t>
    <phoneticPr fontId="12"/>
  </si>
  <si>
    <t>身体拘束廃止未実施減算</t>
    <phoneticPr fontId="12"/>
  </si>
  <si>
    <t>身体拘束廃止未実施減算</t>
    <phoneticPr fontId="12"/>
  </si>
  <si>
    <t>月４回限度</t>
    <rPh sb="0" eb="1">
      <t>ツキ</t>
    </rPh>
    <rPh sb="2" eb="3">
      <t>カイ</t>
    </rPh>
    <rPh sb="3" eb="5">
      <t>ゲンド</t>
    </rPh>
    <phoneticPr fontId="10"/>
  </si>
  <si>
    <t>欠席時対応加算</t>
    <rPh sb="0" eb="2">
      <t>ケッセキ</t>
    </rPh>
    <rPh sb="2" eb="3">
      <t>ジ</t>
    </rPh>
    <rPh sb="3" eb="5">
      <t>タイオウ</t>
    </rPh>
    <rPh sb="5" eb="7">
      <t>カサン</t>
    </rPh>
    <phoneticPr fontId="10"/>
  </si>
  <si>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10"/>
  </si>
  <si>
    <t>×</t>
    <phoneticPr fontId="10"/>
  </si>
  <si>
    <t>ロ 精神障害者退院支援施設加算（Ⅱ）</t>
    <rPh sb="2" eb="4">
      <t>セイシン</t>
    </rPh>
    <rPh sb="4" eb="6">
      <t>ショウガイ</t>
    </rPh>
    <rPh sb="6" eb="7">
      <t>シャ</t>
    </rPh>
    <rPh sb="7" eb="9">
      <t>タイイン</t>
    </rPh>
    <rPh sb="9" eb="11">
      <t>シエン</t>
    </rPh>
    <rPh sb="11" eb="13">
      <t>シセツ</t>
    </rPh>
    <rPh sb="13" eb="15">
      <t>カサン</t>
    </rPh>
    <phoneticPr fontId="10"/>
  </si>
  <si>
    <t>イ 精神障害者退院支援施設加算（Ⅰ）</t>
    <rPh sb="2" eb="4">
      <t>セイシン</t>
    </rPh>
    <rPh sb="4" eb="6">
      <t>ショウガイ</t>
    </rPh>
    <rPh sb="6" eb="7">
      <t>シャ</t>
    </rPh>
    <rPh sb="7" eb="9">
      <t>タイイン</t>
    </rPh>
    <rPh sb="9" eb="11">
      <t>シエン</t>
    </rPh>
    <rPh sb="11" eb="13">
      <t>シセツ</t>
    </rPh>
    <rPh sb="13" eb="15">
      <t>カサン</t>
    </rPh>
    <phoneticPr fontId="10"/>
  </si>
  <si>
    <t>（サービス管理責任者欠員）</t>
    <rPh sb="5" eb="7">
      <t>カンリ</t>
    </rPh>
    <rPh sb="7" eb="9">
      <t>セキニン</t>
    </rPh>
    <rPh sb="9" eb="10">
      <t>シャ</t>
    </rPh>
    <rPh sb="10" eb="12">
      <t>ケツイン</t>
    </rPh>
    <phoneticPr fontId="10"/>
  </si>
  <si>
    <t>初期加算（利用開始日から３０日を限度）</t>
    <rPh sb="0" eb="2">
      <t>ショキ</t>
    </rPh>
    <rPh sb="2" eb="4">
      <t>カサン</t>
    </rPh>
    <rPh sb="5" eb="7">
      <t>リヨウ</t>
    </rPh>
    <rPh sb="7" eb="9">
      <t>カイシ</t>
    </rPh>
    <rPh sb="9" eb="10">
      <t>ヒ</t>
    </rPh>
    <rPh sb="14" eb="15">
      <t>ヒ</t>
    </rPh>
    <rPh sb="16" eb="18">
      <t>ゲンド</t>
    </rPh>
    <phoneticPr fontId="10"/>
  </si>
  <si>
    <t>指定障害者支援施設において行った場合</t>
    <phoneticPr fontId="1"/>
  </si>
  <si>
    <t>就移障害者支援施設特定処遇改善加算</t>
    <phoneticPr fontId="10"/>
  </si>
  <si>
    <t>ロ 福祉・介護職員等特定処遇改善加算（Ⅱ）</t>
    <phoneticPr fontId="1"/>
  </si>
  <si>
    <t>就移特定処遇改善加算Ⅱ</t>
    <phoneticPr fontId="10"/>
  </si>
  <si>
    <t>イ 福祉・介護職員等特定処遇改善加算（Ⅰ）</t>
    <phoneticPr fontId="1"/>
  </si>
  <si>
    <t>福祉・介護職員等特定処遇改善加算</t>
    <phoneticPr fontId="10"/>
  </si>
  <si>
    <t>就移特定処遇改善加算Ⅰ</t>
    <phoneticPr fontId="10"/>
  </si>
  <si>
    <t>指定障害者支援施設において行った場合</t>
    <phoneticPr fontId="10"/>
  </si>
  <si>
    <t>就移障害者支援施設処遇改善特別加算</t>
    <phoneticPr fontId="10"/>
  </si>
  <si>
    <t>福祉・介護職員処遇改善特別加算</t>
    <phoneticPr fontId="10"/>
  </si>
  <si>
    <t>就移処遇改善特別加算</t>
    <phoneticPr fontId="10"/>
  </si>
  <si>
    <t>就移障害者支援施設処遇改善加算Ⅴ</t>
    <rPh sb="9" eb="11">
      <t>ショグウ</t>
    </rPh>
    <rPh sb="11" eb="13">
      <t>カイゼン</t>
    </rPh>
    <rPh sb="13" eb="15">
      <t>カサン</t>
    </rPh>
    <phoneticPr fontId="10"/>
  </si>
  <si>
    <t>ホ　福祉・介護職員処遇改善加算（Ⅴ）</t>
    <phoneticPr fontId="10"/>
  </si>
  <si>
    <t>就移処遇改善加算Ⅴ</t>
    <rPh sb="2" eb="4">
      <t>ショグウ</t>
    </rPh>
    <rPh sb="4" eb="6">
      <t>カイゼン</t>
    </rPh>
    <rPh sb="6" eb="8">
      <t>カサン</t>
    </rPh>
    <phoneticPr fontId="10"/>
  </si>
  <si>
    <t>就移障害者支援施設処遇改善加算Ⅳ</t>
    <rPh sb="9" eb="11">
      <t>ショグウ</t>
    </rPh>
    <rPh sb="11" eb="13">
      <t>カイゼン</t>
    </rPh>
    <rPh sb="13" eb="15">
      <t>カサン</t>
    </rPh>
    <phoneticPr fontId="10"/>
  </si>
  <si>
    <t>ニ　福祉・介護職員処遇改善加算（Ⅳ）</t>
    <phoneticPr fontId="10"/>
  </si>
  <si>
    <t>就移処遇改善加算Ⅳ</t>
    <rPh sb="2" eb="4">
      <t>ショグウ</t>
    </rPh>
    <rPh sb="4" eb="6">
      <t>カイゼン</t>
    </rPh>
    <rPh sb="6" eb="8">
      <t>カサン</t>
    </rPh>
    <phoneticPr fontId="10"/>
  </si>
  <si>
    <t>就移障害者支援施設処遇改善加算Ⅲ</t>
    <rPh sb="9" eb="11">
      <t>ショグウ</t>
    </rPh>
    <rPh sb="11" eb="13">
      <t>カイゼン</t>
    </rPh>
    <rPh sb="13" eb="15">
      <t>カサン</t>
    </rPh>
    <phoneticPr fontId="10"/>
  </si>
  <si>
    <t>ハ　福祉・介護職員処遇改善加算（Ⅲ）</t>
    <phoneticPr fontId="10"/>
  </si>
  <si>
    <t>就移処遇改善加算Ⅲ</t>
    <rPh sb="2" eb="4">
      <t>ショグウ</t>
    </rPh>
    <rPh sb="4" eb="6">
      <t>カイゼン</t>
    </rPh>
    <rPh sb="6" eb="8">
      <t>カサン</t>
    </rPh>
    <phoneticPr fontId="10"/>
  </si>
  <si>
    <t>就移障害者支援施設処遇改善加算Ⅱ</t>
    <rPh sb="9" eb="11">
      <t>ショグウ</t>
    </rPh>
    <rPh sb="11" eb="13">
      <t>カイゼン</t>
    </rPh>
    <rPh sb="13" eb="15">
      <t>カサン</t>
    </rPh>
    <phoneticPr fontId="10"/>
  </si>
  <si>
    <t>ロ　福祉・介護職員処遇改善加算（Ⅱ）</t>
    <phoneticPr fontId="10"/>
  </si>
  <si>
    <t>就移処遇改善加算Ⅱ</t>
    <rPh sb="2" eb="4">
      <t>ショグウ</t>
    </rPh>
    <rPh sb="4" eb="6">
      <t>カイゼン</t>
    </rPh>
    <rPh sb="6" eb="8">
      <t>カサン</t>
    </rPh>
    <phoneticPr fontId="10"/>
  </si>
  <si>
    <t>就移障害者支援施設処遇改善加算Ⅰ</t>
    <rPh sb="9" eb="11">
      <t>ショグウ</t>
    </rPh>
    <rPh sb="11" eb="13">
      <t>カイゼン</t>
    </rPh>
    <rPh sb="13" eb="15">
      <t>カサン</t>
    </rPh>
    <phoneticPr fontId="10"/>
  </si>
  <si>
    <t>イ　福祉・介護職員処遇改善加算（Ⅰ）</t>
    <phoneticPr fontId="10"/>
  </si>
  <si>
    <t>就移処遇改善加算Ⅰ</t>
    <rPh sb="2" eb="4">
      <t>ショグウ</t>
    </rPh>
    <rPh sb="4" eb="6">
      <t>カイゼン</t>
    </rPh>
    <rPh sb="6" eb="8">
      <t>カサン</t>
    </rPh>
    <phoneticPr fontId="10"/>
  </si>
  <si>
    <t>社会生活支援特別加算</t>
    <rPh sb="0" eb="2">
      <t>シャカイ</t>
    </rPh>
    <rPh sb="2" eb="4">
      <t>セイカツ</t>
    </rPh>
    <rPh sb="4" eb="6">
      <t>シエン</t>
    </rPh>
    <rPh sb="6" eb="8">
      <t>トクベツ</t>
    </rPh>
    <rPh sb="8" eb="9">
      <t>カ</t>
    </rPh>
    <rPh sb="9" eb="10">
      <t>サン</t>
    </rPh>
    <phoneticPr fontId="12"/>
  </si>
  <si>
    <t>就移社会生活支援特別加算</t>
    <phoneticPr fontId="12"/>
  </si>
  <si>
    <t>在宅時生活支援サービス加算</t>
    <rPh sb="0" eb="2">
      <t>ザイタク</t>
    </rPh>
    <rPh sb="2" eb="3">
      <t>ジ</t>
    </rPh>
    <rPh sb="3" eb="5">
      <t>セイカツ</t>
    </rPh>
    <rPh sb="5" eb="7">
      <t>シエン</t>
    </rPh>
    <rPh sb="11" eb="12">
      <t>カ</t>
    </rPh>
    <rPh sb="12" eb="13">
      <t>サン</t>
    </rPh>
    <phoneticPr fontId="12"/>
  </si>
  <si>
    <t>就移在宅時生活支援加算</t>
    <rPh sb="2" eb="4">
      <t>ザイタク</t>
    </rPh>
    <rPh sb="4" eb="5">
      <t>ジ</t>
    </rPh>
    <rPh sb="5" eb="7">
      <t>セイカツ</t>
    </rPh>
    <rPh sb="7" eb="9">
      <t>シエン</t>
    </rPh>
    <rPh sb="9" eb="10">
      <t>カ</t>
    </rPh>
    <rPh sb="10" eb="11">
      <t>サン</t>
    </rPh>
    <phoneticPr fontId="12"/>
  </si>
  <si>
    <t>通勤訓練加算</t>
    <rPh sb="0" eb="2">
      <t>ツウキン</t>
    </rPh>
    <rPh sb="2" eb="4">
      <t>クンレン</t>
    </rPh>
    <rPh sb="4" eb="5">
      <t>カ</t>
    </rPh>
    <rPh sb="5" eb="6">
      <t>サン</t>
    </rPh>
    <phoneticPr fontId="12"/>
  </si>
  <si>
    <t>就移通勤訓練加算</t>
    <phoneticPr fontId="12"/>
  </si>
  <si>
    <t>注　地域生活支援拠点等の場合</t>
    <rPh sb="0" eb="1">
      <t>チュウ</t>
    </rPh>
    <rPh sb="2" eb="4">
      <t>チイキ</t>
    </rPh>
    <rPh sb="4" eb="6">
      <t>セイカツ</t>
    </rPh>
    <rPh sb="6" eb="8">
      <t>シエン</t>
    </rPh>
    <rPh sb="8" eb="10">
      <t>キョテン</t>
    </rPh>
    <rPh sb="10" eb="11">
      <t>トウ</t>
    </rPh>
    <rPh sb="12" eb="14">
      <t>バアイ</t>
    </rPh>
    <phoneticPr fontId="12"/>
  </si>
  <si>
    <t>就移体験利用加算（地域生活拠点）</t>
    <rPh sb="2" eb="4">
      <t>タイケン</t>
    </rPh>
    <rPh sb="9" eb="11">
      <t>チイキ</t>
    </rPh>
    <rPh sb="11" eb="13">
      <t>セイカツ</t>
    </rPh>
    <rPh sb="13" eb="15">
      <t>キョテン</t>
    </rPh>
    <phoneticPr fontId="10"/>
  </si>
  <si>
    <t>ロ　障害福祉サービスの体験利用支援加算（Ⅱ）</t>
    <rPh sb="2" eb="4">
      <t>ショウガイ</t>
    </rPh>
    <rPh sb="4" eb="6">
      <t>フクシ</t>
    </rPh>
    <rPh sb="11" eb="13">
      <t>タイケン</t>
    </rPh>
    <rPh sb="13" eb="15">
      <t>リヨウ</t>
    </rPh>
    <rPh sb="15" eb="17">
      <t>シエン</t>
    </rPh>
    <rPh sb="17" eb="18">
      <t>カ</t>
    </rPh>
    <rPh sb="18" eb="19">
      <t>サン</t>
    </rPh>
    <phoneticPr fontId="12"/>
  </si>
  <si>
    <t>就移体験利用加算Ⅱ</t>
    <rPh sb="2" eb="4">
      <t>タイケン</t>
    </rPh>
    <phoneticPr fontId="10"/>
  </si>
  <si>
    <t>イ　障害福祉サービスの体験利用支援加算（Ⅰ）</t>
    <rPh sb="2" eb="4">
      <t>ショウガイ</t>
    </rPh>
    <rPh sb="4" eb="6">
      <t>フクシ</t>
    </rPh>
    <rPh sb="11" eb="13">
      <t>タイケン</t>
    </rPh>
    <rPh sb="13" eb="15">
      <t>リヨウ</t>
    </rPh>
    <rPh sb="15" eb="17">
      <t>シエン</t>
    </rPh>
    <rPh sb="17" eb="18">
      <t>カ</t>
    </rPh>
    <rPh sb="18" eb="19">
      <t>サン</t>
    </rPh>
    <phoneticPr fontId="12"/>
  </si>
  <si>
    <t>就移体験利用加算Ⅰ</t>
    <rPh sb="0" eb="1">
      <t>シュウ</t>
    </rPh>
    <rPh sb="1" eb="2">
      <t>ウツ</t>
    </rPh>
    <rPh sb="2" eb="4">
      <t>タイケン</t>
    </rPh>
    <phoneticPr fontId="10"/>
  </si>
  <si>
    <t>就移送迎加算Ⅱ（同一敷地）</t>
    <rPh sb="8" eb="10">
      <t>ドウイツ</t>
    </rPh>
    <rPh sb="10" eb="12">
      <t>シキチ</t>
    </rPh>
    <phoneticPr fontId="10"/>
  </si>
  <si>
    <t>ロ　送迎加算（Ⅱ）</t>
    <phoneticPr fontId="10"/>
  </si>
  <si>
    <t>就移送迎加算Ⅱ</t>
    <phoneticPr fontId="10"/>
  </si>
  <si>
    <t>就移送迎加算Ⅰ（同一敷地）</t>
    <rPh sb="8" eb="10">
      <t>ドウイツ</t>
    </rPh>
    <rPh sb="10" eb="12">
      <t>シキチ</t>
    </rPh>
    <phoneticPr fontId="10"/>
  </si>
  <si>
    <t>イ　送迎加算（Ⅰ）</t>
    <phoneticPr fontId="10"/>
  </si>
  <si>
    <t>送迎加算</t>
    <phoneticPr fontId="10"/>
  </si>
  <si>
    <t>就移送迎加算Ⅰ</t>
    <phoneticPr fontId="10"/>
  </si>
  <si>
    <t>ロ 移行準備支援体制加算（Ⅱ）</t>
    <phoneticPr fontId="10"/>
  </si>
  <si>
    <t>就移移行準備支援体制加算Ⅱ</t>
    <phoneticPr fontId="10"/>
  </si>
  <si>
    <t>イ 移行準備支援体制加算（Ⅰ）</t>
    <phoneticPr fontId="10"/>
  </si>
  <si>
    <t>移行準備支援体制加算</t>
    <phoneticPr fontId="10"/>
  </si>
  <si>
    <t>就移移行準備支援体制加算Ⅰ</t>
    <phoneticPr fontId="10"/>
  </si>
  <si>
    <t>就移食事提供体制加算</t>
    <rPh sb="2" eb="4">
      <t>ショクジ</t>
    </rPh>
    <rPh sb="4" eb="6">
      <t>テイキョウ</t>
    </rPh>
    <rPh sb="6" eb="8">
      <t>タイセイ</t>
    </rPh>
    <rPh sb="8" eb="10">
      <t>カサン</t>
    </rPh>
    <phoneticPr fontId="10"/>
  </si>
  <si>
    <t>就移上限額管理加算</t>
    <phoneticPr fontId="10"/>
  </si>
  <si>
    <t>就移精障退院支援施設加算Ⅱ</t>
    <rPh sb="2" eb="3">
      <t>セイ</t>
    </rPh>
    <rPh sb="3" eb="4">
      <t>サワ</t>
    </rPh>
    <rPh sb="4" eb="6">
      <t>タイイン</t>
    </rPh>
    <rPh sb="6" eb="8">
      <t>シエン</t>
    </rPh>
    <rPh sb="8" eb="10">
      <t>シセツ</t>
    </rPh>
    <rPh sb="10" eb="12">
      <t>カサン</t>
    </rPh>
    <phoneticPr fontId="10"/>
  </si>
  <si>
    <t>精神障害者退院支援施設加算</t>
    <rPh sb="0" eb="2">
      <t>セイシン</t>
    </rPh>
    <rPh sb="2" eb="4">
      <t>ショウガイ</t>
    </rPh>
    <rPh sb="4" eb="5">
      <t>シャ</t>
    </rPh>
    <rPh sb="5" eb="7">
      <t>タイイン</t>
    </rPh>
    <rPh sb="7" eb="9">
      <t>シエン</t>
    </rPh>
    <rPh sb="9" eb="11">
      <t>シセツ</t>
    </rPh>
    <rPh sb="11" eb="13">
      <t>カサン</t>
    </rPh>
    <phoneticPr fontId="10"/>
  </si>
  <si>
    <t>就移精障退院支援施設加算Ⅰ</t>
    <rPh sb="2" eb="3">
      <t>セイ</t>
    </rPh>
    <rPh sb="3" eb="4">
      <t>サワ</t>
    </rPh>
    <rPh sb="4" eb="6">
      <t>タイイン</t>
    </rPh>
    <rPh sb="6" eb="8">
      <t>シエン</t>
    </rPh>
    <rPh sb="8" eb="10">
      <t>シセツ</t>
    </rPh>
    <rPh sb="10" eb="12">
      <t>カサン</t>
    </rPh>
    <phoneticPr fontId="10"/>
  </si>
  <si>
    <t>ニ 医療連携体制加算（Ⅳ）</t>
    <phoneticPr fontId="10"/>
  </si>
  <si>
    <t>就移医療連携体制加算Ⅳ</t>
    <rPh sb="0" eb="1">
      <t>シュウ</t>
    </rPh>
    <rPh sb="1" eb="2">
      <t>ウツリ</t>
    </rPh>
    <rPh sb="2" eb="4">
      <t>イリョウ</t>
    </rPh>
    <rPh sb="4" eb="6">
      <t>レンケイ</t>
    </rPh>
    <rPh sb="6" eb="8">
      <t>タイセイ</t>
    </rPh>
    <rPh sb="8" eb="10">
      <t>カサン</t>
    </rPh>
    <phoneticPr fontId="10"/>
  </si>
  <si>
    <t>※利用者数で按分した単位数を算定</t>
    <phoneticPr fontId="10"/>
  </si>
  <si>
    <t>ハ 医療連携体制加算（Ⅲ）</t>
    <phoneticPr fontId="10"/>
  </si>
  <si>
    <t>就移医療連携体制加算Ⅲ</t>
    <rPh sb="0" eb="1">
      <t>シュウ</t>
    </rPh>
    <rPh sb="1" eb="2">
      <t>ウツリ</t>
    </rPh>
    <rPh sb="2" eb="4">
      <t>イリョウ</t>
    </rPh>
    <rPh sb="4" eb="6">
      <t>レンケイ</t>
    </rPh>
    <rPh sb="6" eb="8">
      <t>タイセイ</t>
    </rPh>
    <rPh sb="8" eb="10">
      <t>カサン</t>
    </rPh>
    <phoneticPr fontId="10"/>
  </si>
  <si>
    <t>ロ 医療連携体制加算（Ⅱ）</t>
    <phoneticPr fontId="10"/>
  </si>
  <si>
    <t>就移医療連携体制加算Ⅱ</t>
    <rPh sb="0" eb="1">
      <t>シュウ</t>
    </rPh>
    <rPh sb="1" eb="2">
      <t>ウツリ</t>
    </rPh>
    <rPh sb="2" eb="4">
      <t>イリョウ</t>
    </rPh>
    <rPh sb="4" eb="6">
      <t>レンケイ</t>
    </rPh>
    <rPh sb="6" eb="8">
      <t>タイセイ</t>
    </rPh>
    <rPh sb="8" eb="10">
      <t>カサン</t>
    </rPh>
    <phoneticPr fontId="10"/>
  </si>
  <si>
    <t>イ 医療連携体制加算（Ⅰ）</t>
    <phoneticPr fontId="10"/>
  </si>
  <si>
    <t>就移医療連携体制加算Ⅰ</t>
    <rPh sb="0" eb="1">
      <t>シュウ</t>
    </rPh>
    <rPh sb="1" eb="2">
      <t>ウツリ</t>
    </rPh>
    <rPh sb="2" eb="4">
      <t>イリョウ</t>
    </rPh>
    <rPh sb="4" eb="6">
      <t>レンケイ</t>
    </rPh>
    <rPh sb="6" eb="8">
      <t>タイセイ</t>
    </rPh>
    <rPh sb="8" eb="10">
      <t>カサン</t>
    </rPh>
    <phoneticPr fontId="10"/>
  </si>
  <si>
    <t>（５）定着率が４割５分以上の場合</t>
    <rPh sb="3" eb="6">
      <t>テイチャクリツ</t>
    </rPh>
    <rPh sb="8" eb="9">
      <t>ワリ</t>
    </rPh>
    <rPh sb="10" eb="11">
      <t>ブ</t>
    </rPh>
    <rPh sb="11" eb="13">
      <t>イジョウ</t>
    </rPh>
    <rPh sb="14" eb="16">
      <t>バアイ</t>
    </rPh>
    <phoneticPr fontId="10"/>
  </si>
  <si>
    <t>就移就労定着支援体制加算１５</t>
    <phoneticPr fontId="10"/>
  </si>
  <si>
    <t>（４）定着率が３割５分以上４割５分未満の場合</t>
    <rPh sb="3" eb="6">
      <t>テイチャクリツ</t>
    </rPh>
    <rPh sb="8" eb="9">
      <t>ワリ</t>
    </rPh>
    <rPh sb="10" eb="11">
      <t>ブ</t>
    </rPh>
    <rPh sb="11" eb="13">
      <t>イジョウ</t>
    </rPh>
    <rPh sb="14" eb="15">
      <t>ワリ</t>
    </rPh>
    <rPh sb="16" eb="17">
      <t>ブ</t>
    </rPh>
    <rPh sb="17" eb="19">
      <t>ミマン</t>
    </rPh>
    <rPh sb="20" eb="22">
      <t>バアイ</t>
    </rPh>
    <phoneticPr fontId="10"/>
  </si>
  <si>
    <t>就移就労定着支援体制加算１４</t>
    <phoneticPr fontId="10"/>
  </si>
  <si>
    <t>（３）定着率が２割５分以上３割５分未満の場合</t>
    <rPh sb="3" eb="6">
      <t>テイチャクリツ</t>
    </rPh>
    <rPh sb="8" eb="9">
      <t>ワリ</t>
    </rPh>
    <rPh sb="10" eb="11">
      <t>ブ</t>
    </rPh>
    <rPh sb="11" eb="13">
      <t>イジョウ</t>
    </rPh>
    <rPh sb="14" eb="15">
      <t>ワリ</t>
    </rPh>
    <rPh sb="16" eb="17">
      <t>ブ</t>
    </rPh>
    <rPh sb="17" eb="19">
      <t>ミマン</t>
    </rPh>
    <rPh sb="20" eb="22">
      <t>バアイ</t>
    </rPh>
    <phoneticPr fontId="10"/>
  </si>
  <si>
    <t>就移就労定着支援体制加算１３</t>
    <phoneticPr fontId="10"/>
  </si>
  <si>
    <t>（２）定着率が１割５分以上２割５分未満の場合</t>
    <rPh sb="3" eb="6">
      <t>テイチャクリツ</t>
    </rPh>
    <rPh sb="8" eb="9">
      <t>ワリ</t>
    </rPh>
    <rPh sb="10" eb="11">
      <t>ブ</t>
    </rPh>
    <rPh sb="11" eb="13">
      <t>イジョウ</t>
    </rPh>
    <rPh sb="14" eb="15">
      <t>ワリ</t>
    </rPh>
    <rPh sb="16" eb="17">
      <t>ブ</t>
    </rPh>
    <rPh sb="17" eb="19">
      <t>ミマン</t>
    </rPh>
    <rPh sb="20" eb="22">
      <t>バアイ</t>
    </rPh>
    <phoneticPr fontId="10"/>
  </si>
  <si>
    <t>就移就労定着支援体制加算１２</t>
    <phoneticPr fontId="10"/>
  </si>
  <si>
    <t>（１）定着率が５分以上１割５分未満の場合</t>
    <rPh sb="3" eb="6">
      <t>テイチャクリツ</t>
    </rPh>
    <rPh sb="8" eb="9">
      <t>ブ</t>
    </rPh>
    <rPh sb="9" eb="11">
      <t>イジョウ</t>
    </rPh>
    <rPh sb="12" eb="13">
      <t>ワリ</t>
    </rPh>
    <rPh sb="14" eb="15">
      <t>ブ</t>
    </rPh>
    <rPh sb="15" eb="17">
      <t>ミマン</t>
    </rPh>
    <rPh sb="18" eb="20">
      <t>バアイ</t>
    </rPh>
    <phoneticPr fontId="10"/>
  </si>
  <si>
    <t>ハ　24月以上36月未満の就労定着者</t>
    <phoneticPr fontId="10"/>
  </si>
  <si>
    <t>就移就労定着支援体制加算１１</t>
    <phoneticPr fontId="10"/>
  </si>
  <si>
    <t>就移就労定着支援体制加算１０</t>
    <phoneticPr fontId="10"/>
  </si>
  <si>
    <t>就移就労定着支援体制加算９</t>
    <phoneticPr fontId="10"/>
  </si>
  <si>
    <t>就移就労定着支援体制加算８</t>
    <phoneticPr fontId="10"/>
  </si>
  <si>
    <t>就移就労定着支援体制加算７</t>
    <phoneticPr fontId="10"/>
  </si>
  <si>
    <t>ロ　12月以上24月未満の就労定着者</t>
    <phoneticPr fontId="10"/>
  </si>
  <si>
    <t>就移就労定着支援体制加算６</t>
    <phoneticPr fontId="10"/>
  </si>
  <si>
    <t>就移就労定着支援体制加算５</t>
    <phoneticPr fontId="10"/>
  </si>
  <si>
    <t>就移就労定着支援体制加算４</t>
    <phoneticPr fontId="10"/>
  </si>
  <si>
    <t>注 平成30年9月末まで</t>
    <phoneticPr fontId="12"/>
  </si>
  <si>
    <t>就移就労定着支援体制加算３</t>
    <phoneticPr fontId="10"/>
  </si>
  <si>
    <t>就移就労定着支援体制加算２</t>
    <phoneticPr fontId="10"/>
  </si>
  <si>
    <t>イ　６月以上12月未満の就労定着者</t>
    <phoneticPr fontId="10"/>
  </si>
  <si>
    <t>就労定着支援体制加算
　</t>
    <rPh sb="0" eb="2">
      <t>シュウロウ</t>
    </rPh>
    <rPh sb="2" eb="4">
      <t>テイチャク</t>
    </rPh>
    <rPh sb="4" eb="6">
      <t>シエン</t>
    </rPh>
    <rPh sb="6" eb="8">
      <t>タイセイ</t>
    </rPh>
    <rPh sb="8" eb="10">
      <t>カサン</t>
    </rPh>
    <phoneticPr fontId="10"/>
  </si>
  <si>
    <t>就移就労定着支援体制加算１</t>
    <phoneticPr fontId="10"/>
  </si>
  <si>
    <t>就移欠席時対応加算</t>
    <rPh sb="0" eb="1">
      <t>シュウ</t>
    </rPh>
    <rPh sb="1" eb="2">
      <t>ウツリ</t>
    </rPh>
    <phoneticPr fontId="10"/>
  </si>
  <si>
    <t>ロ １時間以上</t>
    <rPh sb="3" eb="5">
      <t>ジカン</t>
    </rPh>
    <rPh sb="5" eb="7">
      <t>イジョウ</t>
    </rPh>
    <phoneticPr fontId="10"/>
  </si>
  <si>
    <t>就移訪問支援特別加算２</t>
    <rPh sb="0" eb="1">
      <t>シュウ</t>
    </rPh>
    <rPh sb="1" eb="2">
      <t>ウツリ</t>
    </rPh>
    <rPh sb="2" eb="4">
      <t>ホウモン</t>
    </rPh>
    <rPh sb="4" eb="6">
      <t>シエン</t>
    </rPh>
    <rPh sb="6" eb="8">
      <t>トクベツ</t>
    </rPh>
    <rPh sb="8" eb="10">
      <t>カサン</t>
    </rPh>
    <phoneticPr fontId="10"/>
  </si>
  <si>
    <t>訪問支援特別加算</t>
    <rPh sb="0" eb="2">
      <t>ホウモン</t>
    </rPh>
    <rPh sb="2" eb="4">
      <t>シエン</t>
    </rPh>
    <rPh sb="4" eb="6">
      <t>トクベツ</t>
    </rPh>
    <rPh sb="6" eb="8">
      <t>カサン</t>
    </rPh>
    <phoneticPr fontId="10"/>
  </si>
  <si>
    <t>就移訪問支援特別加算１</t>
    <rPh sb="0" eb="1">
      <t>シュウ</t>
    </rPh>
    <rPh sb="1" eb="2">
      <t>ウツリ</t>
    </rPh>
    <rPh sb="2" eb="4">
      <t>ホウモン</t>
    </rPh>
    <rPh sb="4" eb="6">
      <t>シエン</t>
    </rPh>
    <rPh sb="6" eb="8">
      <t>トクベツ</t>
    </rPh>
    <rPh sb="8" eb="10">
      <t>カサン</t>
    </rPh>
    <phoneticPr fontId="10"/>
  </si>
  <si>
    <t>就移初期加算</t>
    <rPh sb="2" eb="4">
      <t>ショキ</t>
    </rPh>
    <rPh sb="4" eb="6">
      <t>カサン</t>
    </rPh>
    <phoneticPr fontId="10"/>
  </si>
  <si>
    <t>就移視覚聴覚言語支援体制加算</t>
    <rPh sb="2" eb="4">
      <t>シカク</t>
    </rPh>
    <rPh sb="4" eb="6">
      <t>チョウカク</t>
    </rPh>
    <rPh sb="6" eb="8">
      <t>ゲンゴ</t>
    </rPh>
    <rPh sb="8" eb="10">
      <t>シエン</t>
    </rPh>
    <rPh sb="10" eb="12">
      <t>タイセイ</t>
    </rPh>
    <rPh sb="12" eb="14">
      <t>カサン</t>
    </rPh>
    <phoneticPr fontId="10"/>
  </si>
  <si>
    <t>就労支援関係研修修了加算</t>
    <rPh sb="8" eb="9">
      <t>オサム</t>
    </rPh>
    <rPh sb="9" eb="10">
      <t>リョウ</t>
    </rPh>
    <phoneticPr fontId="10"/>
  </si>
  <si>
    <t>就移就労支援関係研修修了加算</t>
    <rPh sb="0" eb="1">
      <t>シュウ</t>
    </rPh>
    <rPh sb="1" eb="2">
      <t>ウツリ</t>
    </rPh>
    <rPh sb="2" eb="4">
      <t>シュウロウ</t>
    </rPh>
    <rPh sb="4" eb="6">
      <t>シエン</t>
    </rPh>
    <rPh sb="6" eb="8">
      <t>カンケイ</t>
    </rPh>
    <rPh sb="8" eb="10">
      <t>ケンシュウ</t>
    </rPh>
    <rPh sb="10" eb="12">
      <t>シュウリョウ</t>
    </rPh>
    <rPh sb="12" eb="14">
      <t>カサン</t>
    </rPh>
    <phoneticPr fontId="10"/>
  </si>
  <si>
    <t>就移福祉専門職員配置等加算Ⅲ</t>
    <rPh sb="0" eb="1">
      <t>シュウ</t>
    </rPh>
    <rPh sb="1" eb="2">
      <t>ウツリ</t>
    </rPh>
    <rPh sb="2" eb="4">
      <t>フクシ</t>
    </rPh>
    <rPh sb="4" eb="6">
      <t>センモン</t>
    </rPh>
    <rPh sb="6" eb="8">
      <t>ショクイン</t>
    </rPh>
    <rPh sb="8" eb="10">
      <t>ハイチ</t>
    </rPh>
    <rPh sb="10" eb="11">
      <t>トウ</t>
    </rPh>
    <rPh sb="11" eb="13">
      <t>カサン</t>
    </rPh>
    <phoneticPr fontId="10"/>
  </si>
  <si>
    <t>就移福祉専門職員配置等加算Ⅱ</t>
    <rPh sb="0" eb="1">
      <t>シュウ</t>
    </rPh>
    <rPh sb="1" eb="2">
      <t>ウツリ</t>
    </rPh>
    <rPh sb="2" eb="4">
      <t>フクシ</t>
    </rPh>
    <rPh sb="4" eb="6">
      <t>センモン</t>
    </rPh>
    <rPh sb="6" eb="8">
      <t>ショクイン</t>
    </rPh>
    <rPh sb="8" eb="10">
      <t>ハイチ</t>
    </rPh>
    <rPh sb="10" eb="11">
      <t>トウ</t>
    </rPh>
    <rPh sb="11" eb="13">
      <t>カサン</t>
    </rPh>
    <phoneticPr fontId="10"/>
  </si>
  <si>
    <t>就移福祉専門職員配置等加算Ⅰ</t>
    <rPh sb="0" eb="1">
      <t>シュウ</t>
    </rPh>
    <rPh sb="1" eb="2">
      <t>ウツリ</t>
    </rPh>
    <rPh sb="2" eb="4">
      <t>フクシ</t>
    </rPh>
    <rPh sb="4" eb="6">
      <t>センモン</t>
    </rPh>
    <rPh sb="6" eb="8">
      <t>ショクイン</t>
    </rPh>
    <rPh sb="8" eb="10">
      <t>ハイチ</t>
    </rPh>
    <rPh sb="10" eb="11">
      <t>トウ</t>
    </rPh>
    <rPh sb="11" eb="13">
      <t>カサン</t>
    </rPh>
    <phoneticPr fontId="10"/>
  </si>
  <si>
    <t>3月以上連続して減算の場合</t>
    <phoneticPr fontId="10"/>
  </si>
  <si>
    <t>就移５７・地公体・未計画２・期間超・拘束減</t>
    <rPh sb="9" eb="10">
      <t>ミ</t>
    </rPh>
    <rPh sb="10" eb="12">
      <t>ケイカク</t>
    </rPh>
    <phoneticPr fontId="12"/>
  </si>
  <si>
    <t>減算が適用される月から2月目まで</t>
    <rPh sb="0" eb="2">
      <t>ゲンサン</t>
    </rPh>
    <rPh sb="3" eb="5">
      <t>テキヨウ</t>
    </rPh>
    <rPh sb="8" eb="9">
      <t>ツキ</t>
    </rPh>
    <rPh sb="12" eb="13">
      <t>ツキ</t>
    </rPh>
    <rPh sb="13" eb="14">
      <t>メ</t>
    </rPh>
    <phoneticPr fontId="12"/>
  </si>
  <si>
    <t>就労移行支援計画等が作成されていない場合</t>
    <rPh sb="0" eb="2">
      <t>シュウロウ</t>
    </rPh>
    <rPh sb="2" eb="4">
      <t>イコウ</t>
    </rPh>
    <rPh sb="4" eb="6">
      <t>シエン</t>
    </rPh>
    <rPh sb="8" eb="9">
      <t>トウ</t>
    </rPh>
    <rPh sb="10" eb="12">
      <t>サクセイ</t>
    </rPh>
    <rPh sb="18" eb="20">
      <t>バアイ</t>
    </rPh>
    <phoneticPr fontId="10"/>
  </si>
  <si>
    <t>就移５７・地公体・未計画１・期間超・拘束減</t>
    <rPh sb="9" eb="10">
      <t>ミ</t>
    </rPh>
    <rPh sb="10" eb="12">
      <t>ケイカク</t>
    </rPh>
    <phoneticPr fontId="12"/>
  </si>
  <si>
    <t>地方公共団体が設置する指定就労移行支援事業所等の場合</t>
    <rPh sb="13" eb="15">
      <t>シュウロウ</t>
    </rPh>
    <rPh sb="15" eb="17">
      <t>イコウ</t>
    </rPh>
    <rPh sb="17" eb="19">
      <t>シエン</t>
    </rPh>
    <phoneticPr fontId="12"/>
  </si>
  <si>
    <t>就移５７・地公体・期間超・拘束減</t>
    <rPh sb="5" eb="6">
      <t>チ</t>
    </rPh>
    <rPh sb="6" eb="7">
      <t>コウ</t>
    </rPh>
    <rPh sb="7" eb="8">
      <t>カラダ</t>
    </rPh>
    <phoneticPr fontId="12"/>
  </si>
  <si>
    <t>就移５７・未計画２・期間超・拘束減</t>
    <rPh sb="5" eb="6">
      <t>ミ</t>
    </rPh>
    <rPh sb="6" eb="8">
      <t>ケイカク</t>
    </rPh>
    <phoneticPr fontId="12"/>
  </si>
  <si>
    <t>就移５７・未計画１・期間超・拘束減</t>
    <rPh sb="5" eb="6">
      <t>ミ</t>
    </rPh>
    <rPh sb="6" eb="8">
      <t>ケイカク</t>
    </rPh>
    <phoneticPr fontId="12"/>
  </si>
  <si>
    <t>就移５７・期間超・拘束減</t>
  </si>
  <si>
    <t>就移５７・地公体・未計画２・期間超</t>
    <rPh sb="9" eb="10">
      <t>ミ</t>
    </rPh>
    <rPh sb="10" eb="12">
      <t>ケイカク</t>
    </rPh>
    <phoneticPr fontId="12"/>
  </si>
  <si>
    <t>就移５７・地公体・未計画１・期間超</t>
    <rPh sb="9" eb="10">
      <t>ミ</t>
    </rPh>
    <rPh sb="10" eb="12">
      <t>ケイカク</t>
    </rPh>
    <phoneticPr fontId="12"/>
  </si>
  <si>
    <t>就移５７・地公体・期間超</t>
    <rPh sb="5" eb="6">
      <t>チ</t>
    </rPh>
    <rPh sb="6" eb="7">
      <t>コウ</t>
    </rPh>
    <rPh sb="7" eb="8">
      <t>カラダ</t>
    </rPh>
    <phoneticPr fontId="12"/>
  </si>
  <si>
    <t>就移５７・未計画２・期間超</t>
    <rPh sb="5" eb="6">
      <t>ミ</t>
    </rPh>
    <rPh sb="6" eb="8">
      <t>ケイカク</t>
    </rPh>
    <phoneticPr fontId="12"/>
  </si>
  <si>
    <t>就移５７・未計画１・期間超</t>
    <rPh sb="5" eb="6">
      <t>ミ</t>
    </rPh>
    <rPh sb="6" eb="8">
      <t>ケイカク</t>
    </rPh>
    <phoneticPr fontId="12"/>
  </si>
  <si>
    <t>標準利用期間超過減算</t>
    <phoneticPr fontId="12"/>
  </si>
  <si>
    <t>就移５７・期間超</t>
  </si>
  <si>
    <t>就移５７・地公体・未計画２・拘束減</t>
    <rPh sb="9" eb="10">
      <t>ミ</t>
    </rPh>
    <rPh sb="10" eb="12">
      <t>ケイカク</t>
    </rPh>
    <phoneticPr fontId="12"/>
  </si>
  <si>
    <t>就移５７・地公体・未計画１・拘束減</t>
    <rPh sb="9" eb="10">
      <t>ミ</t>
    </rPh>
    <rPh sb="10" eb="12">
      <t>ケイカク</t>
    </rPh>
    <phoneticPr fontId="12"/>
  </si>
  <si>
    <t>就移５７・地公体・拘束減</t>
    <rPh sb="5" eb="6">
      <t>チ</t>
    </rPh>
    <rPh sb="6" eb="7">
      <t>コウ</t>
    </rPh>
    <rPh sb="7" eb="8">
      <t>カラダ</t>
    </rPh>
    <phoneticPr fontId="12"/>
  </si>
  <si>
    <t>就移５７・未計画２・拘束減</t>
    <rPh sb="5" eb="6">
      <t>ミ</t>
    </rPh>
    <rPh sb="6" eb="8">
      <t>ケイカク</t>
    </rPh>
    <phoneticPr fontId="12"/>
  </si>
  <si>
    <t>就移５７・未計画１・拘束減</t>
    <rPh sb="5" eb="6">
      <t>ミ</t>
    </rPh>
    <rPh sb="6" eb="8">
      <t>ケイカク</t>
    </rPh>
    <phoneticPr fontId="12"/>
  </si>
  <si>
    <t>就移５７・拘束減</t>
  </si>
  <si>
    <t>就移５７・地公体・未計画２</t>
    <rPh sb="9" eb="10">
      <t>ミ</t>
    </rPh>
    <rPh sb="10" eb="12">
      <t>ケイカク</t>
    </rPh>
    <phoneticPr fontId="12"/>
  </si>
  <si>
    <t>就移５７・地公体・未計画１</t>
    <rPh sb="9" eb="10">
      <t>ミ</t>
    </rPh>
    <rPh sb="10" eb="12">
      <t>ケイカク</t>
    </rPh>
    <phoneticPr fontId="12"/>
  </si>
  <si>
    <t>就移５７・地公体</t>
    <rPh sb="5" eb="6">
      <t>チ</t>
    </rPh>
    <rPh sb="6" eb="7">
      <t>コウ</t>
    </rPh>
    <rPh sb="7" eb="8">
      <t>カラダ</t>
    </rPh>
    <phoneticPr fontId="12"/>
  </si>
  <si>
    <t>3月以上連続して減算の場合</t>
    <phoneticPr fontId="10"/>
  </si>
  <si>
    <t>就移５７・未計画２</t>
    <rPh sb="5" eb="6">
      <t>ミ</t>
    </rPh>
    <rPh sb="6" eb="8">
      <t>ケイカク</t>
    </rPh>
    <phoneticPr fontId="12"/>
  </si>
  <si>
    <t>就移５７・未計画１</t>
    <rPh sb="5" eb="6">
      <t>ミ</t>
    </rPh>
    <rPh sb="6" eb="8">
      <t>ケイカク</t>
    </rPh>
    <phoneticPr fontId="12"/>
  </si>
  <si>
    <t>（七）就職後6月以上定着率が0の場合</t>
    <rPh sb="1" eb="2">
      <t>７</t>
    </rPh>
    <rPh sb="3" eb="6">
      <t>シュウショクゴ</t>
    </rPh>
    <rPh sb="7" eb="8">
      <t>ツキ</t>
    </rPh>
    <rPh sb="8" eb="10">
      <t>イジョウ</t>
    </rPh>
    <rPh sb="10" eb="13">
      <t>テイチャクリツ</t>
    </rPh>
    <rPh sb="16" eb="18">
      <t>バアイ</t>
    </rPh>
    <phoneticPr fontId="12"/>
  </si>
  <si>
    <t>(5) 定員８１人以上</t>
    <rPh sb="4" eb="6">
      <t>テイイン</t>
    </rPh>
    <rPh sb="8" eb="9">
      <t>ニン</t>
    </rPh>
    <rPh sb="9" eb="11">
      <t>イジョウ</t>
    </rPh>
    <phoneticPr fontId="10"/>
  </si>
  <si>
    <t>イ 就労移行支援サービス費（Ⅰ）</t>
    <rPh sb="2" eb="4">
      <t>シュウロウ</t>
    </rPh>
    <rPh sb="4" eb="6">
      <t>イコウ</t>
    </rPh>
    <rPh sb="6" eb="8">
      <t>シエン</t>
    </rPh>
    <rPh sb="12" eb="13">
      <t>ヒ</t>
    </rPh>
    <phoneticPr fontId="10"/>
  </si>
  <si>
    <t>就移５７</t>
  </si>
  <si>
    <t>就移５６・地公体・未計画２・期間超・拘束減</t>
    <rPh sb="9" eb="10">
      <t>ミ</t>
    </rPh>
    <rPh sb="10" eb="12">
      <t>ケイカク</t>
    </rPh>
    <phoneticPr fontId="12"/>
  </si>
  <si>
    <t>就移５６・地公体・未計画１・期間超・拘束減</t>
    <rPh sb="9" eb="10">
      <t>ミ</t>
    </rPh>
    <rPh sb="10" eb="12">
      <t>ケイカク</t>
    </rPh>
    <phoneticPr fontId="12"/>
  </si>
  <si>
    <t>就移５６・地公体・期間超・拘束減</t>
    <rPh sb="5" eb="6">
      <t>チ</t>
    </rPh>
    <rPh sb="6" eb="7">
      <t>コウ</t>
    </rPh>
    <rPh sb="7" eb="8">
      <t>カラダ</t>
    </rPh>
    <phoneticPr fontId="12"/>
  </si>
  <si>
    <t>就移５６・未計画２・期間超・拘束減</t>
    <rPh sb="5" eb="6">
      <t>ミ</t>
    </rPh>
    <rPh sb="6" eb="8">
      <t>ケイカク</t>
    </rPh>
    <phoneticPr fontId="12"/>
  </si>
  <si>
    <t>就移５６・未計画１・期間超・拘束減</t>
    <rPh sb="5" eb="6">
      <t>ミ</t>
    </rPh>
    <rPh sb="6" eb="8">
      <t>ケイカク</t>
    </rPh>
    <phoneticPr fontId="12"/>
  </si>
  <si>
    <t>就移５６・期間超・拘束減</t>
  </si>
  <si>
    <t>就移５６・地公体・未計画２・期間超</t>
    <rPh sb="9" eb="10">
      <t>ミ</t>
    </rPh>
    <rPh sb="10" eb="12">
      <t>ケイカク</t>
    </rPh>
    <phoneticPr fontId="12"/>
  </si>
  <si>
    <t>就移５６・地公体・未計画１・期間超</t>
    <rPh sb="9" eb="10">
      <t>ミ</t>
    </rPh>
    <rPh sb="10" eb="12">
      <t>ケイカク</t>
    </rPh>
    <phoneticPr fontId="12"/>
  </si>
  <si>
    <t>就移５６・地公体・期間超</t>
    <rPh sb="5" eb="6">
      <t>チ</t>
    </rPh>
    <rPh sb="6" eb="7">
      <t>コウ</t>
    </rPh>
    <rPh sb="7" eb="8">
      <t>カラダ</t>
    </rPh>
    <phoneticPr fontId="12"/>
  </si>
  <si>
    <t>就移５６・未計画２・期間超</t>
    <rPh sb="5" eb="6">
      <t>ミ</t>
    </rPh>
    <rPh sb="6" eb="8">
      <t>ケイカク</t>
    </rPh>
    <phoneticPr fontId="12"/>
  </si>
  <si>
    <t>就移５６・未計画１・期間超</t>
    <rPh sb="5" eb="6">
      <t>ミ</t>
    </rPh>
    <rPh sb="6" eb="8">
      <t>ケイカク</t>
    </rPh>
    <phoneticPr fontId="12"/>
  </si>
  <si>
    <t>標準利用期間超過減算</t>
    <phoneticPr fontId="12"/>
  </si>
  <si>
    <t>就移５６・期間超</t>
  </si>
  <si>
    <t>就移５６・地公体・未計画２・拘束減</t>
    <rPh sb="9" eb="10">
      <t>ミ</t>
    </rPh>
    <rPh sb="10" eb="12">
      <t>ケイカク</t>
    </rPh>
    <phoneticPr fontId="12"/>
  </si>
  <si>
    <t>就移５６・地公体・未計画１・拘束減</t>
    <rPh sb="9" eb="10">
      <t>ミ</t>
    </rPh>
    <rPh sb="10" eb="12">
      <t>ケイカク</t>
    </rPh>
    <phoneticPr fontId="12"/>
  </si>
  <si>
    <t>就移５６・地公体・拘束減</t>
    <rPh sb="5" eb="6">
      <t>チ</t>
    </rPh>
    <rPh sb="6" eb="7">
      <t>コウ</t>
    </rPh>
    <rPh sb="7" eb="8">
      <t>カラダ</t>
    </rPh>
    <phoneticPr fontId="12"/>
  </si>
  <si>
    <t>就移５６・未計画２・拘束減</t>
    <rPh sb="5" eb="6">
      <t>ミ</t>
    </rPh>
    <rPh sb="6" eb="8">
      <t>ケイカク</t>
    </rPh>
    <phoneticPr fontId="12"/>
  </si>
  <si>
    <t>就移５６・未計画１・拘束減</t>
    <rPh sb="5" eb="6">
      <t>ミ</t>
    </rPh>
    <rPh sb="6" eb="8">
      <t>ケイカク</t>
    </rPh>
    <phoneticPr fontId="12"/>
  </si>
  <si>
    <t>就移５６・拘束減</t>
  </si>
  <si>
    <t>就移５６・地公体・未計画２</t>
    <rPh sb="9" eb="10">
      <t>ミ</t>
    </rPh>
    <rPh sb="10" eb="12">
      <t>ケイカク</t>
    </rPh>
    <phoneticPr fontId="12"/>
  </si>
  <si>
    <t>就移５６・地公体・未計画１</t>
    <rPh sb="9" eb="10">
      <t>ミ</t>
    </rPh>
    <rPh sb="10" eb="12">
      <t>ケイカク</t>
    </rPh>
    <phoneticPr fontId="12"/>
  </si>
  <si>
    <t>就移５６・地公体</t>
    <rPh sb="5" eb="6">
      <t>チ</t>
    </rPh>
    <rPh sb="6" eb="7">
      <t>コウ</t>
    </rPh>
    <rPh sb="7" eb="8">
      <t>カラダ</t>
    </rPh>
    <phoneticPr fontId="12"/>
  </si>
  <si>
    <t>就移５６・未計画２</t>
    <rPh sb="5" eb="6">
      <t>ミ</t>
    </rPh>
    <rPh sb="6" eb="8">
      <t>ケイカク</t>
    </rPh>
    <phoneticPr fontId="12"/>
  </si>
  <si>
    <t>就移５６・未計画１</t>
    <rPh sb="5" eb="6">
      <t>ミ</t>
    </rPh>
    <rPh sb="6" eb="8">
      <t>ケイカク</t>
    </rPh>
    <phoneticPr fontId="12"/>
  </si>
  <si>
    <t>（六）就職後6月以上定着率が0割超1割未満の場合</t>
    <rPh sb="1" eb="2">
      <t>６</t>
    </rPh>
    <rPh sb="3" eb="6">
      <t>シュウショクゴ</t>
    </rPh>
    <rPh sb="7" eb="8">
      <t>ツキ</t>
    </rPh>
    <rPh sb="8" eb="10">
      <t>イジョウ</t>
    </rPh>
    <rPh sb="10" eb="13">
      <t>テイチャクリツ</t>
    </rPh>
    <rPh sb="15" eb="16">
      <t>ワリ</t>
    </rPh>
    <rPh sb="16" eb="17">
      <t>チョウ</t>
    </rPh>
    <rPh sb="18" eb="19">
      <t>ワリ</t>
    </rPh>
    <rPh sb="19" eb="21">
      <t>ミマン</t>
    </rPh>
    <rPh sb="22" eb="24">
      <t>バアイ</t>
    </rPh>
    <phoneticPr fontId="12"/>
  </si>
  <si>
    <t>就移５６</t>
  </si>
  <si>
    <t>就移５５・地公体・未計画２・期間超・拘束減</t>
    <rPh sb="9" eb="10">
      <t>ミ</t>
    </rPh>
    <rPh sb="10" eb="12">
      <t>ケイカク</t>
    </rPh>
    <phoneticPr fontId="12"/>
  </si>
  <si>
    <t>就移５５・地公体・未計画１・期間超・拘束減</t>
    <rPh sb="9" eb="10">
      <t>ミ</t>
    </rPh>
    <rPh sb="10" eb="12">
      <t>ケイカク</t>
    </rPh>
    <phoneticPr fontId="12"/>
  </si>
  <si>
    <t>就移５５・地公体・期間超・拘束減</t>
    <rPh sb="5" eb="6">
      <t>チ</t>
    </rPh>
    <rPh sb="6" eb="7">
      <t>コウ</t>
    </rPh>
    <rPh sb="7" eb="8">
      <t>カラダ</t>
    </rPh>
    <phoneticPr fontId="12"/>
  </si>
  <si>
    <t>就移５５・未計画２・期間超・拘束減</t>
    <rPh sb="5" eb="6">
      <t>ミ</t>
    </rPh>
    <rPh sb="6" eb="8">
      <t>ケイカク</t>
    </rPh>
    <phoneticPr fontId="12"/>
  </si>
  <si>
    <t>就移５５・未計画１・期間超・拘束減</t>
    <rPh sb="5" eb="6">
      <t>ミ</t>
    </rPh>
    <rPh sb="6" eb="8">
      <t>ケイカク</t>
    </rPh>
    <phoneticPr fontId="12"/>
  </si>
  <si>
    <t>就移５５・期間超・拘束減</t>
  </si>
  <si>
    <t>就移５５・地公体・未計画２・期間超</t>
    <rPh sb="9" eb="10">
      <t>ミ</t>
    </rPh>
    <rPh sb="10" eb="12">
      <t>ケイカク</t>
    </rPh>
    <phoneticPr fontId="12"/>
  </si>
  <si>
    <t>就移５５・地公体・未計画１・期間超</t>
    <rPh sb="9" eb="10">
      <t>ミ</t>
    </rPh>
    <rPh sb="10" eb="12">
      <t>ケイカク</t>
    </rPh>
    <phoneticPr fontId="12"/>
  </si>
  <si>
    <t>就移５５・地公体・期間超</t>
    <rPh sb="5" eb="6">
      <t>チ</t>
    </rPh>
    <rPh sb="6" eb="7">
      <t>コウ</t>
    </rPh>
    <rPh sb="7" eb="8">
      <t>カラダ</t>
    </rPh>
    <phoneticPr fontId="12"/>
  </si>
  <si>
    <t>就移５５・未計画２・期間超</t>
    <rPh sb="5" eb="6">
      <t>ミ</t>
    </rPh>
    <rPh sb="6" eb="8">
      <t>ケイカク</t>
    </rPh>
    <phoneticPr fontId="12"/>
  </si>
  <si>
    <t>就移５５・未計画１・期間超</t>
    <rPh sb="5" eb="6">
      <t>ミ</t>
    </rPh>
    <rPh sb="6" eb="8">
      <t>ケイカク</t>
    </rPh>
    <phoneticPr fontId="12"/>
  </si>
  <si>
    <t>就移５５・期間超</t>
  </si>
  <si>
    <t>就移５５・地公体・未計画２・拘束減</t>
    <rPh sb="9" eb="10">
      <t>ミ</t>
    </rPh>
    <rPh sb="10" eb="12">
      <t>ケイカク</t>
    </rPh>
    <phoneticPr fontId="12"/>
  </si>
  <si>
    <t>就移５５・地公体・未計画１・拘束減</t>
    <rPh sb="9" eb="10">
      <t>ミ</t>
    </rPh>
    <rPh sb="10" eb="12">
      <t>ケイカク</t>
    </rPh>
    <phoneticPr fontId="12"/>
  </si>
  <si>
    <t>就移５５・地公体・拘束減</t>
    <rPh sb="5" eb="6">
      <t>チ</t>
    </rPh>
    <rPh sb="6" eb="7">
      <t>コウ</t>
    </rPh>
    <rPh sb="7" eb="8">
      <t>カラダ</t>
    </rPh>
    <phoneticPr fontId="12"/>
  </si>
  <si>
    <t>就移５５・未計画２・拘束減</t>
    <rPh sb="5" eb="6">
      <t>ミ</t>
    </rPh>
    <rPh sb="6" eb="8">
      <t>ケイカク</t>
    </rPh>
    <phoneticPr fontId="12"/>
  </si>
  <si>
    <t>就移５５・未計画１・拘束減</t>
    <rPh sb="5" eb="6">
      <t>ミ</t>
    </rPh>
    <rPh sb="6" eb="8">
      <t>ケイカク</t>
    </rPh>
    <phoneticPr fontId="12"/>
  </si>
  <si>
    <t>就移５５・拘束減</t>
  </si>
  <si>
    <t>就移５５・地公体・未計画２</t>
    <rPh sb="9" eb="10">
      <t>ミ</t>
    </rPh>
    <rPh sb="10" eb="12">
      <t>ケイカク</t>
    </rPh>
    <phoneticPr fontId="12"/>
  </si>
  <si>
    <t>就移５５・地公体・未計画１</t>
    <rPh sb="9" eb="10">
      <t>ミ</t>
    </rPh>
    <rPh sb="10" eb="12">
      <t>ケイカク</t>
    </rPh>
    <phoneticPr fontId="12"/>
  </si>
  <si>
    <t>就移５５・地公体</t>
    <rPh sb="5" eb="6">
      <t>チ</t>
    </rPh>
    <rPh sb="6" eb="7">
      <t>コウ</t>
    </rPh>
    <rPh sb="7" eb="8">
      <t>カラダ</t>
    </rPh>
    <phoneticPr fontId="12"/>
  </si>
  <si>
    <t>就移５５・未計画２</t>
    <rPh sb="5" eb="6">
      <t>ミ</t>
    </rPh>
    <rPh sb="6" eb="8">
      <t>ケイカク</t>
    </rPh>
    <phoneticPr fontId="12"/>
  </si>
  <si>
    <t>就移５５・未計画１</t>
    <rPh sb="5" eb="6">
      <t>ミ</t>
    </rPh>
    <rPh sb="6" eb="8">
      <t>ケイカク</t>
    </rPh>
    <phoneticPr fontId="12"/>
  </si>
  <si>
    <t>（五）就職後6月以上定着率が1割以上2割未満の場合</t>
    <rPh sb="1" eb="2">
      <t>５</t>
    </rPh>
    <rPh sb="3" eb="6">
      <t>シュウショクゴ</t>
    </rPh>
    <rPh sb="7" eb="8">
      <t>ツキ</t>
    </rPh>
    <rPh sb="8" eb="10">
      <t>イジョウ</t>
    </rPh>
    <rPh sb="10" eb="13">
      <t>テイチャクリツ</t>
    </rPh>
    <rPh sb="15" eb="16">
      <t>ワリ</t>
    </rPh>
    <rPh sb="16" eb="18">
      <t>イジョウ</t>
    </rPh>
    <rPh sb="19" eb="20">
      <t>ワリ</t>
    </rPh>
    <rPh sb="20" eb="22">
      <t>ミマン</t>
    </rPh>
    <rPh sb="23" eb="25">
      <t>バアイ</t>
    </rPh>
    <phoneticPr fontId="12"/>
  </si>
  <si>
    <t>就移５５</t>
  </si>
  <si>
    <t>就移５４・地公体・未計画２・期間超・拘束減</t>
    <rPh sb="9" eb="10">
      <t>ミ</t>
    </rPh>
    <rPh sb="10" eb="12">
      <t>ケイカク</t>
    </rPh>
    <phoneticPr fontId="12"/>
  </si>
  <si>
    <t>就移５４・地公体・未計画１・期間超・拘束減</t>
    <rPh sb="9" eb="10">
      <t>ミ</t>
    </rPh>
    <rPh sb="10" eb="12">
      <t>ケイカク</t>
    </rPh>
    <phoneticPr fontId="12"/>
  </si>
  <si>
    <t>就移５４・地公体・期間超・拘束減</t>
    <rPh sb="5" eb="6">
      <t>チ</t>
    </rPh>
    <rPh sb="6" eb="7">
      <t>コウ</t>
    </rPh>
    <rPh sb="7" eb="8">
      <t>カラダ</t>
    </rPh>
    <phoneticPr fontId="12"/>
  </si>
  <si>
    <t>就移５４・未計画２・期間超・拘束減</t>
    <rPh sb="5" eb="6">
      <t>ミ</t>
    </rPh>
    <rPh sb="6" eb="8">
      <t>ケイカク</t>
    </rPh>
    <phoneticPr fontId="12"/>
  </si>
  <si>
    <t>就移５４・未計画１・期間超・拘束減</t>
    <rPh sb="5" eb="6">
      <t>ミ</t>
    </rPh>
    <rPh sb="6" eb="8">
      <t>ケイカク</t>
    </rPh>
    <phoneticPr fontId="12"/>
  </si>
  <si>
    <t>就移５４・期間超・拘束減</t>
  </si>
  <si>
    <t>就移５４・地公体・未計画２・期間超</t>
    <rPh sb="9" eb="10">
      <t>ミ</t>
    </rPh>
    <rPh sb="10" eb="12">
      <t>ケイカク</t>
    </rPh>
    <phoneticPr fontId="12"/>
  </si>
  <si>
    <t>就移５４・地公体・未計画１・期間超</t>
    <rPh sb="9" eb="10">
      <t>ミ</t>
    </rPh>
    <rPh sb="10" eb="12">
      <t>ケイカク</t>
    </rPh>
    <phoneticPr fontId="12"/>
  </si>
  <si>
    <t>就移５４・地公体・期間超</t>
    <rPh sb="5" eb="6">
      <t>チ</t>
    </rPh>
    <rPh sb="6" eb="7">
      <t>コウ</t>
    </rPh>
    <rPh sb="7" eb="8">
      <t>カラダ</t>
    </rPh>
    <phoneticPr fontId="12"/>
  </si>
  <si>
    <t>就移５４・未計画２・期間超</t>
    <rPh sb="5" eb="6">
      <t>ミ</t>
    </rPh>
    <rPh sb="6" eb="8">
      <t>ケイカク</t>
    </rPh>
    <phoneticPr fontId="12"/>
  </si>
  <si>
    <t>就移５４・未計画１・期間超</t>
    <rPh sb="5" eb="6">
      <t>ミ</t>
    </rPh>
    <rPh sb="6" eb="8">
      <t>ケイカク</t>
    </rPh>
    <phoneticPr fontId="12"/>
  </si>
  <si>
    <t>就移５４・期間超</t>
  </si>
  <si>
    <t>就移５４・地公体・未計画２・拘束減</t>
    <rPh sb="9" eb="10">
      <t>ミ</t>
    </rPh>
    <rPh sb="10" eb="12">
      <t>ケイカク</t>
    </rPh>
    <phoneticPr fontId="12"/>
  </si>
  <si>
    <t>就移５４・地公体・未計画１・拘束減</t>
    <rPh sb="9" eb="10">
      <t>ミ</t>
    </rPh>
    <rPh sb="10" eb="12">
      <t>ケイカク</t>
    </rPh>
    <phoneticPr fontId="12"/>
  </si>
  <si>
    <t>就移５４・地公体・拘束減</t>
    <rPh sb="5" eb="6">
      <t>チ</t>
    </rPh>
    <rPh sb="6" eb="7">
      <t>コウ</t>
    </rPh>
    <rPh sb="7" eb="8">
      <t>カラダ</t>
    </rPh>
    <phoneticPr fontId="12"/>
  </si>
  <si>
    <t>就移５４・未計画２・拘束減</t>
    <rPh sb="5" eb="6">
      <t>ミ</t>
    </rPh>
    <rPh sb="6" eb="8">
      <t>ケイカク</t>
    </rPh>
    <phoneticPr fontId="12"/>
  </si>
  <si>
    <t>就移５４・未計画１・拘束減</t>
    <rPh sb="5" eb="6">
      <t>ミ</t>
    </rPh>
    <rPh sb="6" eb="8">
      <t>ケイカク</t>
    </rPh>
    <phoneticPr fontId="12"/>
  </si>
  <si>
    <t>就移５４・拘束減</t>
  </si>
  <si>
    <t>就移５４・地公体・未計画２</t>
    <rPh sb="9" eb="10">
      <t>ミ</t>
    </rPh>
    <rPh sb="10" eb="12">
      <t>ケイカク</t>
    </rPh>
    <phoneticPr fontId="12"/>
  </si>
  <si>
    <t>就移５４・地公体・未計画１</t>
    <rPh sb="9" eb="10">
      <t>ミ</t>
    </rPh>
    <rPh sb="10" eb="12">
      <t>ケイカク</t>
    </rPh>
    <phoneticPr fontId="12"/>
  </si>
  <si>
    <t>就移５４・地公体</t>
    <rPh sb="5" eb="6">
      <t>チ</t>
    </rPh>
    <rPh sb="6" eb="7">
      <t>コウ</t>
    </rPh>
    <rPh sb="7" eb="8">
      <t>カラダ</t>
    </rPh>
    <phoneticPr fontId="12"/>
  </si>
  <si>
    <t>就移５４・未計画２</t>
    <rPh sb="5" eb="6">
      <t>ミ</t>
    </rPh>
    <rPh sb="6" eb="8">
      <t>ケイカク</t>
    </rPh>
    <phoneticPr fontId="12"/>
  </si>
  <si>
    <t>就移５４・未計画１</t>
    <rPh sb="5" eb="6">
      <t>ミ</t>
    </rPh>
    <rPh sb="6" eb="8">
      <t>ケイカク</t>
    </rPh>
    <phoneticPr fontId="12"/>
  </si>
  <si>
    <t>（四）就職後6月以上定着率が2割以上3割未満の場合</t>
    <rPh sb="1" eb="2">
      <t>４</t>
    </rPh>
    <rPh sb="3" eb="6">
      <t>シュウショクゴ</t>
    </rPh>
    <rPh sb="7" eb="8">
      <t>ツキ</t>
    </rPh>
    <rPh sb="8" eb="10">
      <t>イジョウ</t>
    </rPh>
    <rPh sb="10" eb="13">
      <t>テイチャクリツ</t>
    </rPh>
    <rPh sb="15" eb="16">
      <t>ワリ</t>
    </rPh>
    <rPh sb="16" eb="18">
      <t>イジョウ</t>
    </rPh>
    <rPh sb="19" eb="20">
      <t>ワリ</t>
    </rPh>
    <rPh sb="20" eb="22">
      <t>ミマン</t>
    </rPh>
    <rPh sb="23" eb="25">
      <t>バアイ</t>
    </rPh>
    <phoneticPr fontId="12"/>
  </si>
  <si>
    <t>就移５４</t>
  </si>
  <si>
    <t>就移５３・地公体・未計画２・期間超・拘束減</t>
    <rPh sb="9" eb="10">
      <t>ミ</t>
    </rPh>
    <rPh sb="10" eb="12">
      <t>ケイカク</t>
    </rPh>
    <phoneticPr fontId="12"/>
  </si>
  <si>
    <t>就移５３・地公体・未計画１・期間超・拘束減</t>
    <rPh sb="9" eb="10">
      <t>ミ</t>
    </rPh>
    <rPh sb="10" eb="12">
      <t>ケイカク</t>
    </rPh>
    <phoneticPr fontId="12"/>
  </si>
  <si>
    <t>就移５３・地公体・期間超・拘束減</t>
    <rPh sb="5" eb="6">
      <t>チ</t>
    </rPh>
    <rPh sb="6" eb="7">
      <t>コウ</t>
    </rPh>
    <rPh sb="7" eb="8">
      <t>カラダ</t>
    </rPh>
    <phoneticPr fontId="12"/>
  </si>
  <si>
    <t>就移５３・未計画２・期間超・拘束減</t>
    <rPh sb="5" eb="6">
      <t>ミ</t>
    </rPh>
    <rPh sb="6" eb="8">
      <t>ケイカク</t>
    </rPh>
    <phoneticPr fontId="12"/>
  </si>
  <si>
    <t>就移５３・未計画１・期間超・拘束減</t>
    <rPh sb="5" eb="6">
      <t>ミ</t>
    </rPh>
    <rPh sb="6" eb="8">
      <t>ケイカク</t>
    </rPh>
    <phoneticPr fontId="12"/>
  </si>
  <si>
    <t>就移５３・期間超・拘束減</t>
  </si>
  <si>
    <t>就移５３・地公体・未計画２・期間超</t>
    <rPh sb="9" eb="10">
      <t>ミ</t>
    </rPh>
    <rPh sb="10" eb="12">
      <t>ケイカク</t>
    </rPh>
    <phoneticPr fontId="12"/>
  </si>
  <si>
    <t>就移５３・地公体・未計画１・期間超</t>
    <rPh sb="9" eb="10">
      <t>ミ</t>
    </rPh>
    <rPh sb="10" eb="12">
      <t>ケイカク</t>
    </rPh>
    <phoneticPr fontId="12"/>
  </si>
  <si>
    <t>就移５３・地公体・期間超</t>
    <rPh sb="5" eb="6">
      <t>チ</t>
    </rPh>
    <rPh sb="6" eb="7">
      <t>コウ</t>
    </rPh>
    <rPh sb="7" eb="8">
      <t>カラダ</t>
    </rPh>
    <phoneticPr fontId="12"/>
  </si>
  <si>
    <t>就移５３・未計画２・期間超</t>
    <rPh sb="5" eb="6">
      <t>ミ</t>
    </rPh>
    <rPh sb="6" eb="8">
      <t>ケイカク</t>
    </rPh>
    <phoneticPr fontId="12"/>
  </si>
  <si>
    <t>就移５３・未計画１・期間超</t>
    <rPh sb="5" eb="6">
      <t>ミ</t>
    </rPh>
    <rPh sb="6" eb="8">
      <t>ケイカク</t>
    </rPh>
    <phoneticPr fontId="12"/>
  </si>
  <si>
    <t>就移５３・期間超</t>
  </si>
  <si>
    <t>就移５３・地公体・未計画２・拘束減</t>
    <rPh sb="9" eb="10">
      <t>ミ</t>
    </rPh>
    <rPh sb="10" eb="12">
      <t>ケイカク</t>
    </rPh>
    <phoneticPr fontId="12"/>
  </si>
  <si>
    <t>就移５３・地公体・未計画１・拘束減</t>
    <rPh sb="9" eb="10">
      <t>ミ</t>
    </rPh>
    <rPh sb="10" eb="12">
      <t>ケイカク</t>
    </rPh>
    <phoneticPr fontId="12"/>
  </si>
  <si>
    <t>就移５３・地公体・拘束減</t>
    <rPh sb="5" eb="6">
      <t>チ</t>
    </rPh>
    <rPh sb="6" eb="7">
      <t>コウ</t>
    </rPh>
    <rPh sb="7" eb="8">
      <t>カラダ</t>
    </rPh>
    <phoneticPr fontId="12"/>
  </si>
  <si>
    <t>就移５３・未計画２・拘束減</t>
    <rPh sb="5" eb="6">
      <t>ミ</t>
    </rPh>
    <rPh sb="6" eb="8">
      <t>ケイカク</t>
    </rPh>
    <phoneticPr fontId="12"/>
  </si>
  <si>
    <t>就移５３・未計画１・拘束減</t>
    <rPh sb="5" eb="6">
      <t>ミ</t>
    </rPh>
    <rPh sb="6" eb="8">
      <t>ケイカク</t>
    </rPh>
    <phoneticPr fontId="12"/>
  </si>
  <si>
    <t>就移５３・拘束減</t>
  </si>
  <si>
    <t>就移５３・地公体・未計画２</t>
    <rPh sb="9" eb="10">
      <t>ミ</t>
    </rPh>
    <rPh sb="10" eb="12">
      <t>ケイカク</t>
    </rPh>
    <phoneticPr fontId="12"/>
  </si>
  <si>
    <t>就移５３・地公体・未計画１</t>
    <rPh sb="9" eb="10">
      <t>ミ</t>
    </rPh>
    <rPh sb="10" eb="12">
      <t>ケイカク</t>
    </rPh>
    <phoneticPr fontId="12"/>
  </si>
  <si>
    <t>就移５３・地公体</t>
    <rPh sb="5" eb="6">
      <t>チ</t>
    </rPh>
    <rPh sb="6" eb="7">
      <t>コウ</t>
    </rPh>
    <rPh sb="7" eb="8">
      <t>カラダ</t>
    </rPh>
    <phoneticPr fontId="12"/>
  </si>
  <si>
    <t>就移５３・未計画２</t>
    <rPh sb="5" eb="6">
      <t>ミ</t>
    </rPh>
    <rPh sb="6" eb="8">
      <t>ケイカク</t>
    </rPh>
    <phoneticPr fontId="12"/>
  </si>
  <si>
    <t>就移５３・未計画１</t>
    <rPh sb="5" eb="6">
      <t>ミ</t>
    </rPh>
    <rPh sb="6" eb="8">
      <t>ケイカク</t>
    </rPh>
    <phoneticPr fontId="12"/>
  </si>
  <si>
    <t>（三）就職後6月以上定着率が3割以上4割未満の場合</t>
    <rPh sb="1" eb="2">
      <t>３</t>
    </rPh>
    <rPh sb="3" eb="6">
      <t>シュウショクゴ</t>
    </rPh>
    <rPh sb="7" eb="8">
      <t>ツキ</t>
    </rPh>
    <rPh sb="8" eb="10">
      <t>イジョウ</t>
    </rPh>
    <rPh sb="10" eb="13">
      <t>テイチャクリツ</t>
    </rPh>
    <rPh sb="15" eb="16">
      <t>ワリ</t>
    </rPh>
    <rPh sb="16" eb="18">
      <t>イジョウ</t>
    </rPh>
    <rPh sb="19" eb="20">
      <t>ワリ</t>
    </rPh>
    <rPh sb="20" eb="22">
      <t>ミマン</t>
    </rPh>
    <rPh sb="23" eb="25">
      <t>バアイ</t>
    </rPh>
    <phoneticPr fontId="12"/>
  </si>
  <si>
    <t>就移５３</t>
  </si>
  <si>
    <t>就移５２・地公体・未計画２・期間超・拘束減</t>
    <rPh sb="9" eb="10">
      <t>ミ</t>
    </rPh>
    <rPh sb="10" eb="12">
      <t>ケイカク</t>
    </rPh>
    <phoneticPr fontId="12"/>
  </si>
  <si>
    <t>就移５２・地公体・未計画１・期間超・拘束減</t>
    <rPh sb="9" eb="10">
      <t>ミ</t>
    </rPh>
    <rPh sb="10" eb="12">
      <t>ケイカク</t>
    </rPh>
    <phoneticPr fontId="12"/>
  </si>
  <si>
    <t>就移５２・地公体・期間超・拘束減</t>
    <rPh sb="5" eb="6">
      <t>チ</t>
    </rPh>
    <rPh sb="6" eb="7">
      <t>コウ</t>
    </rPh>
    <rPh sb="7" eb="8">
      <t>カラダ</t>
    </rPh>
    <phoneticPr fontId="12"/>
  </si>
  <si>
    <t>就移５２・未計画２・期間超・拘束減</t>
    <rPh sb="5" eb="6">
      <t>ミ</t>
    </rPh>
    <rPh sb="6" eb="8">
      <t>ケイカク</t>
    </rPh>
    <phoneticPr fontId="12"/>
  </si>
  <si>
    <t>就移５２・未計画１・期間超・拘束減</t>
    <rPh sb="5" eb="6">
      <t>ミ</t>
    </rPh>
    <rPh sb="6" eb="8">
      <t>ケイカク</t>
    </rPh>
    <phoneticPr fontId="12"/>
  </si>
  <si>
    <t>就移５２・期間超・拘束減</t>
  </si>
  <si>
    <t>就移５２・地公体・未計画２・期間超</t>
    <rPh sb="9" eb="10">
      <t>ミ</t>
    </rPh>
    <rPh sb="10" eb="12">
      <t>ケイカク</t>
    </rPh>
    <phoneticPr fontId="12"/>
  </si>
  <si>
    <t>就移５２・地公体・未計画１・期間超</t>
    <rPh sb="9" eb="10">
      <t>ミ</t>
    </rPh>
    <rPh sb="10" eb="12">
      <t>ケイカク</t>
    </rPh>
    <phoneticPr fontId="12"/>
  </si>
  <si>
    <t>就移５２・地公体・期間超</t>
    <rPh sb="5" eb="6">
      <t>チ</t>
    </rPh>
    <rPh sb="6" eb="7">
      <t>コウ</t>
    </rPh>
    <rPh sb="7" eb="8">
      <t>カラダ</t>
    </rPh>
    <phoneticPr fontId="12"/>
  </si>
  <si>
    <t>就移５２・未計画２・期間超</t>
    <rPh sb="5" eb="6">
      <t>ミ</t>
    </rPh>
    <rPh sb="6" eb="8">
      <t>ケイカク</t>
    </rPh>
    <phoneticPr fontId="12"/>
  </si>
  <si>
    <t>就移５２・未計画１・期間超</t>
    <rPh sb="5" eb="6">
      <t>ミ</t>
    </rPh>
    <rPh sb="6" eb="8">
      <t>ケイカク</t>
    </rPh>
    <phoneticPr fontId="12"/>
  </si>
  <si>
    <t>就移５２・期間超</t>
  </si>
  <si>
    <t>就移５２・地公体・未計画２・拘束減</t>
    <rPh sb="9" eb="10">
      <t>ミ</t>
    </rPh>
    <rPh sb="10" eb="12">
      <t>ケイカク</t>
    </rPh>
    <phoneticPr fontId="12"/>
  </si>
  <si>
    <t>就移５２・地公体・未計画１・拘束減</t>
    <rPh sb="9" eb="10">
      <t>ミ</t>
    </rPh>
    <rPh sb="10" eb="12">
      <t>ケイカク</t>
    </rPh>
    <phoneticPr fontId="12"/>
  </si>
  <si>
    <t>就移５２・地公体・拘束減</t>
    <rPh sb="5" eb="6">
      <t>チ</t>
    </rPh>
    <rPh sb="6" eb="7">
      <t>コウ</t>
    </rPh>
    <rPh sb="7" eb="8">
      <t>カラダ</t>
    </rPh>
    <phoneticPr fontId="12"/>
  </si>
  <si>
    <t>就移５２・未計画２・拘束減</t>
    <rPh sb="5" eb="6">
      <t>ミ</t>
    </rPh>
    <rPh sb="6" eb="8">
      <t>ケイカク</t>
    </rPh>
    <phoneticPr fontId="12"/>
  </si>
  <si>
    <t>就移５２・未計画１・拘束減</t>
    <rPh sb="5" eb="6">
      <t>ミ</t>
    </rPh>
    <rPh sb="6" eb="8">
      <t>ケイカク</t>
    </rPh>
    <phoneticPr fontId="12"/>
  </si>
  <si>
    <t>就移５２・拘束減</t>
  </si>
  <si>
    <t>就移５２・地公体・未計画２</t>
    <rPh sb="9" eb="10">
      <t>ミ</t>
    </rPh>
    <rPh sb="10" eb="12">
      <t>ケイカク</t>
    </rPh>
    <phoneticPr fontId="12"/>
  </si>
  <si>
    <t>就移５２・地公体・未計画１</t>
    <rPh sb="9" eb="10">
      <t>ミ</t>
    </rPh>
    <rPh sb="10" eb="12">
      <t>ケイカク</t>
    </rPh>
    <phoneticPr fontId="12"/>
  </si>
  <si>
    <t>就移５２・地公体</t>
    <rPh sb="5" eb="6">
      <t>チ</t>
    </rPh>
    <rPh sb="6" eb="7">
      <t>コウ</t>
    </rPh>
    <rPh sb="7" eb="8">
      <t>カラダ</t>
    </rPh>
    <phoneticPr fontId="12"/>
  </si>
  <si>
    <t>就移５２・未計画２</t>
    <rPh sb="5" eb="6">
      <t>ミ</t>
    </rPh>
    <rPh sb="6" eb="8">
      <t>ケイカク</t>
    </rPh>
    <phoneticPr fontId="12"/>
  </si>
  <si>
    <t>就移５２・未計画１</t>
    <rPh sb="5" eb="6">
      <t>ミ</t>
    </rPh>
    <rPh sb="6" eb="8">
      <t>ケイカク</t>
    </rPh>
    <phoneticPr fontId="12"/>
  </si>
  <si>
    <t>（二）就職後6月以上定着率が4割以上5割未満の場合</t>
    <rPh sb="1" eb="2">
      <t>２</t>
    </rPh>
    <rPh sb="3" eb="6">
      <t>シュウショクゴ</t>
    </rPh>
    <rPh sb="7" eb="8">
      <t>ツキ</t>
    </rPh>
    <rPh sb="8" eb="10">
      <t>イジョウ</t>
    </rPh>
    <rPh sb="10" eb="13">
      <t>テイチャクリツ</t>
    </rPh>
    <rPh sb="15" eb="16">
      <t>ワリ</t>
    </rPh>
    <rPh sb="16" eb="18">
      <t>イジョウ</t>
    </rPh>
    <rPh sb="19" eb="20">
      <t>ワリ</t>
    </rPh>
    <rPh sb="20" eb="22">
      <t>ミマン</t>
    </rPh>
    <rPh sb="23" eb="25">
      <t>バアイ</t>
    </rPh>
    <phoneticPr fontId="12"/>
  </si>
  <si>
    <t>就移５２</t>
  </si>
  <si>
    <t>就移５１・地公体・未計画２・期間超・拘束減</t>
    <rPh sb="9" eb="10">
      <t>ミ</t>
    </rPh>
    <rPh sb="10" eb="12">
      <t>ケイカク</t>
    </rPh>
    <phoneticPr fontId="12"/>
  </si>
  <si>
    <t>就移５１・地公体・未計画１・期間超・拘束減</t>
    <rPh sb="9" eb="10">
      <t>ミ</t>
    </rPh>
    <rPh sb="10" eb="12">
      <t>ケイカク</t>
    </rPh>
    <phoneticPr fontId="12"/>
  </si>
  <si>
    <t>就移５１・地公体・期間超・拘束減</t>
    <rPh sb="5" eb="6">
      <t>チ</t>
    </rPh>
    <rPh sb="6" eb="7">
      <t>コウ</t>
    </rPh>
    <rPh sb="7" eb="8">
      <t>カラダ</t>
    </rPh>
    <phoneticPr fontId="12"/>
  </si>
  <si>
    <t>就移５１・未計画２・期間超・拘束減</t>
    <rPh sb="5" eb="6">
      <t>ミ</t>
    </rPh>
    <rPh sb="6" eb="8">
      <t>ケイカク</t>
    </rPh>
    <phoneticPr fontId="12"/>
  </si>
  <si>
    <t>就移５１・未計画１・期間超・拘束減</t>
    <rPh sb="5" eb="6">
      <t>ミ</t>
    </rPh>
    <rPh sb="6" eb="8">
      <t>ケイカク</t>
    </rPh>
    <phoneticPr fontId="12"/>
  </si>
  <si>
    <t>就移５１・期間超・拘束減</t>
  </si>
  <si>
    <t>就移５１・地公体・未計画２・期間超</t>
    <rPh sb="9" eb="10">
      <t>ミ</t>
    </rPh>
    <rPh sb="10" eb="12">
      <t>ケイカク</t>
    </rPh>
    <phoneticPr fontId="12"/>
  </si>
  <si>
    <t>就移５１・地公体・未計画１・期間超</t>
    <rPh sb="9" eb="10">
      <t>ミ</t>
    </rPh>
    <rPh sb="10" eb="12">
      <t>ケイカク</t>
    </rPh>
    <phoneticPr fontId="12"/>
  </si>
  <si>
    <t>就移５１・地公体・期間超</t>
    <rPh sb="5" eb="6">
      <t>チ</t>
    </rPh>
    <rPh sb="6" eb="7">
      <t>コウ</t>
    </rPh>
    <rPh sb="7" eb="8">
      <t>カラダ</t>
    </rPh>
    <phoneticPr fontId="12"/>
  </si>
  <si>
    <t>就移５１・未計画２・期間超</t>
    <rPh sb="5" eb="6">
      <t>ミ</t>
    </rPh>
    <rPh sb="6" eb="8">
      <t>ケイカク</t>
    </rPh>
    <phoneticPr fontId="12"/>
  </si>
  <si>
    <t>就移５１・未計画１・期間超</t>
    <rPh sb="5" eb="6">
      <t>ミ</t>
    </rPh>
    <rPh sb="6" eb="8">
      <t>ケイカク</t>
    </rPh>
    <phoneticPr fontId="12"/>
  </si>
  <si>
    <t>就移５１・期間超</t>
  </si>
  <si>
    <t>就移５１・地公体・未計画２・拘束減</t>
    <rPh sb="9" eb="10">
      <t>ミ</t>
    </rPh>
    <rPh sb="10" eb="12">
      <t>ケイカク</t>
    </rPh>
    <phoneticPr fontId="12"/>
  </si>
  <si>
    <t>就移５１・地公体・未計画１・拘束減</t>
    <rPh sb="9" eb="10">
      <t>ミ</t>
    </rPh>
    <rPh sb="10" eb="12">
      <t>ケイカク</t>
    </rPh>
    <phoneticPr fontId="12"/>
  </si>
  <si>
    <t>就移５１・地公体・拘束減</t>
    <rPh sb="5" eb="6">
      <t>チ</t>
    </rPh>
    <rPh sb="6" eb="7">
      <t>コウ</t>
    </rPh>
    <rPh sb="7" eb="8">
      <t>カラダ</t>
    </rPh>
    <phoneticPr fontId="12"/>
  </si>
  <si>
    <t>就移５１・未計画２・拘束減</t>
    <rPh sb="5" eb="6">
      <t>ミ</t>
    </rPh>
    <rPh sb="6" eb="8">
      <t>ケイカク</t>
    </rPh>
    <phoneticPr fontId="12"/>
  </si>
  <si>
    <t>就移５１・未計画１・拘束減</t>
    <rPh sb="5" eb="6">
      <t>ミ</t>
    </rPh>
    <rPh sb="6" eb="8">
      <t>ケイカク</t>
    </rPh>
    <phoneticPr fontId="12"/>
  </si>
  <si>
    <t>就移５１・拘束減</t>
  </si>
  <si>
    <t>就移５１・地公体・未計画２</t>
    <rPh sb="9" eb="10">
      <t>ミ</t>
    </rPh>
    <rPh sb="10" eb="12">
      <t>ケイカク</t>
    </rPh>
    <phoneticPr fontId="12"/>
  </si>
  <si>
    <t>就移５１・地公体・未計画１</t>
    <rPh sb="9" eb="10">
      <t>ミ</t>
    </rPh>
    <rPh sb="10" eb="12">
      <t>ケイカク</t>
    </rPh>
    <phoneticPr fontId="12"/>
  </si>
  <si>
    <t>就移５１・地公体</t>
    <rPh sb="5" eb="6">
      <t>チ</t>
    </rPh>
    <rPh sb="6" eb="7">
      <t>コウ</t>
    </rPh>
    <rPh sb="7" eb="8">
      <t>カラダ</t>
    </rPh>
    <phoneticPr fontId="12"/>
  </si>
  <si>
    <t>就移５１・未計画２</t>
    <rPh sb="5" eb="6">
      <t>ミ</t>
    </rPh>
    <rPh sb="6" eb="8">
      <t>ケイカク</t>
    </rPh>
    <phoneticPr fontId="12"/>
  </si>
  <si>
    <t>就移５１・未計画１</t>
    <rPh sb="5" eb="6">
      <t>ミ</t>
    </rPh>
    <rPh sb="6" eb="8">
      <t>ケイカク</t>
    </rPh>
    <phoneticPr fontId="12"/>
  </si>
  <si>
    <t>（一）就職後6月以上定着率が5割以上の場合</t>
    <rPh sb="1" eb="2">
      <t>１</t>
    </rPh>
    <rPh sb="3" eb="6">
      <t>シュウショクゴ</t>
    </rPh>
    <rPh sb="7" eb="8">
      <t>ツキ</t>
    </rPh>
    <rPh sb="8" eb="10">
      <t>イジョウ</t>
    </rPh>
    <rPh sb="10" eb="13">
      <t>テイチャクリツ</t>
    </rPh>
    <rPh sb="15" eb="16">
      <t>ワリ</t>
    </rPh>
    <rPh sb="16" eb="18">
      <t>イジョウ</t>
    </rPh>
    <rPh sb="19" eb="21">
      <t>バアイ</t>
    </rPh>
    <phoneticPr fontId="12"/>
  </si>
  <si>
    <t>就移５１</t>
  </si>
  <si>
    <t>就移４７・地公体・未計画２・期間超・拘束減</t>
    <rPh sb="9" eb="10">
      <t>ミ</t>
    </rPh>
    <rPh sb="10" eb="12">
      <t>ケイカク</t>
    </rPh>
    <phoneticPr fontId="12"/>
  </si>
  <si>
    <t>就移４７・地公体・未計画１・期間超・拘束減</t>
    <rPh sb="9" eb="10">
      <t>ミ</t>
    </rPh>
    <rPh sb="10" eb="12">
      <t>ケイカク</t>
    </rPh>
    <phoneticPr fontId="12"/>
  </si>
  <si>
    <t>就移４７・地公体・期間超・拘束減</t>
    <rPh sb="5" eb="6">
      <t>チ</t>
    </rPh>
    <rPh sb="6" eb="7">
      <t>コウ</t>
    </rPh>
    <rPh sb="7" eb="8">
      <t>カラダ</t>
    </rPh>
    <phoneticPr fontId="12"/>
  </si>
  <si>
    <t>就移４７・未計画２・期間超・拘束減</t>
    <rPh sb="5" eb="6">
      <t>ミ</t>
    </rPh>
    <rPh sb="6" eb="8">
      <t>ケイカク</t>
    </rPh>
    <phoneticPr fontId="12"/>
  </si>
  <si>
    <t>就移４７・未計画１・期間超・拘束減</t>
    <rPh sb="5" eb="6">
      <t>ミ</t>
    </rPh>
    <rPh sb="6" eb="8">
      <t>ケイカク</t>
    </rPh>
    <phoneticPr fontId="12"/>
  </si>
  <si>
    <t>就移４７・期間超・拘束減</t>
  </si>
  <si>
    <t>就移４７・地公体・未計画２・期間超</t>
    <rPh sb="9" eb="10">
      <t>ミ</t>
    </rPh>
    <rPh sb="10" eb="12">
      <t>ケイカク</t>
    </rPh>
    <phoneticPr fontId="12"/>
  </si>
  <si>
    <t>就移４７・地公体・未計画１・期間超</t>
    <rPh sb="9" eb="10">
      <t>ミ</t>
    </rPh>
    <rPh sb="10" eb="12">
      <t>ケイカク</t>
    </rPh>
    <phoneticPr fontId="12"/>
  </si>
  <si>
    <t>就移４７・地公体・期間超</t>
    <rPh sb="5" eb="6">
      <t>チ</t>
    </rPh>
    <rPh sb="6" eb="7">
      <t>コウ</t>
    </rPh>
    <rPh sb="7" eb="8">
      <t>カラダ</t>
    </rPh>
    <phoneticPr fontId="12"/>
  </si>
  <si>
    <t>就移４７・未計画２・期間超</t>
    <rPh sb="5" eb="6">
      <t>ミ</t>
    </rPh>
    <rPh sb="6" eb="8">
      <t>ケイカク</t>
    </rPh>
    <phoneticPr fontId="12"/>
  </si>
  <si>
    <t>就移４７・未計画１・期間超</t>
    <rPh sb="5" eb="6">
      <t>ミ</t>
    </rPh>
    <rPh sb="6" eb="8">
      <t>ケイカク</t>
    </rPh>
    <phoneticPr fontId="12"/>
  </si>
  <si>
    <t>就移４７・期間超</t>
  </si>
  <si>
    <t>就移４７・地公体・未計画２・拘束減</t>
    <rPh sb="9" eb="10">
      <t>ミ</t>
    </rPh>
    <rPh sb="10" eb="12">
      <t>ケイカク</t>
    </rPh>
    <phoneticPr fontId="12"/>
  </si>
  <si>
    <t>就移４７・地公体・未計画１・拘束減</t>
    <rPh sb="9" eb="10">
      <t>ミ</t>
    </rPh>
    <rPh sb="10" eb="12">
      <t>ケイカク</t>
    </rPh>
    <phoneticPr fontId="12"/>
  </si>
  <si>
    <t>就移４７・地公体・拘束減</t>
    <rPh sb="5" eb="6">
      <t>チ</t>
    </rPh>
    <rPh sb="6" eb="7">
      <t>コウ</t>
    </rPh>
    <rPh sb="7" eb="8">
      <t>カラダ</t>
    </rPh>
    <phoneticPr fontId="12"/>
  </si>
  <si>
    <t>就移４７・未計画２・拘束減</t>
    <rPh sb="5" eb="6">
      <t>ミ</t>
    </rPh>
    <rPh sb="6" eb="8">
      <t>ケイカク</t>
    </rPh>
    <phoneticPr fontId="12"/>
  </si>
  <si>
    <t>就移４７・未計画１・拘束減</t>
    <rPh sb="5" eb="6">
      <t>ミ</t>
    </rPh>
    <rPh sb="6" eb="8">
      <t>ケイカク</t>
    </rPh>
    <phoneticPr fontId="12"/>
  </si>
  <si>
    <t>就移４７・拘束減</t>
  </si>
  <si>
    <t>就移４７・地公体・未計画２</t>
    <rPh sb="9" eb="10">
      <t>ミ</t>
    </rPh>
    <rPh sb="10" eb="12">
      <t>ケイカク</t>
    </rPh>
    <phoneticPr fontId="12"/>
  </si>
  <si>
    <t>就移４７・地公体・未計画１</t>
    <rPh sb="9" eb="10">
      <t>ミ</t>
    </rPh>
    <rPh sb="10" eb="12">
      <t>ケイカク</t>
    </rPh>
    <phoneticPr fontId="12"/>
  </si>
  <si>
    <t>就移４７・地公体</t>
    <rPh sb="5" eb="6">
      <t>チ</t>
    </rPh>
    <rPh sb="6" eb="7">
      <t>コウ</t>
    </rPh>
    <rPh sb="7" eb="8">
      <t>カラダ</t>
    </rPh>
    <phoneticPr fontId="12"/>
  </si>
  <si>
    <t>就移４７・未計画２</t>
    <rPh sb="5" eb="6">
      <t>ミ</t>
    </rPh>
    <rPh sb="6" eb="8">
      <t>ケイカク</t>
    </rPh>
    <phoneticPr fontId="12"/>
  </si>
  <si>
    <t>就移４７・未計画１</t>
    <rPh sb="5" eb="6">
      <t>ミ</t>
    </rPh>
    <rPh sb="6" eb="8">
      <t>ケイカク</t>
    </rPh>
    <phoneticPr fontId="12"/>
  </si>
  <si>
    <t>(4) 定員６１人以上８０人以下</t>
    <rPh sb="4" eb="6">
      <t>テイイン</t>
    </rPh>
    <rPh sb="8" eb="9">
      <t>ニン</t>
    </rPh>
    <rPh sb="9" eb="11">
      <t>イジョウ</t>
    </rPh>
    <rPh sb="13" eb="14">
      <t>ニン</t>
    </rPh>
    <rPh sb="14" eb="16">
      <t>イカ</t>
    </rPh>
    <phoneticPr fontId="10"/>
  </si>
  <si>
    <t>就移４７</t>
  </si>
  <si>
    <t>就移４６・地公体・未計画２・期間超・拘束減</t>
    <rPh sb="9" eb="10">
      <t>ミ</t>
    </rPh>
    <rPh sb="10" eb="12">
      <t>ケイカク</t>
    </rPh>
    <phoneticPr fontId="12"/>
  </si>
  <si>
    <t>就移４６・地公体・未計画１・期間超・拘束減</t>
    <rPh sb="9" eb="10">
      <t>ミ</t>
    </rPh>
    <rPh sb="10" eb="12">
      <t>ケイカク</t>
    </rPh>
    <phoneticPr fontId="12"/>
  </si>
  <si>
    <t>就移４６・地公体・期間超・拘束減</t>
    <rPh sb="5" eb="6">
      <t>チ</t>
    </rPh>
    <rPh sb="6" eb="7">
      <t>コウ</t>
    </rPh>
    <rPh sb="7" eb="8">
      <t>カラダ</t>
    </rPh>
    <phoneticPr fontId="12"/>
  </si>
  <si>
    <t>就移４６・未計画２・期間超・拘束減</t>
    <rPh sb="5" eb="6">
      <t>ミ</t>
    </rPh>
    <rPh sb="6" eb="8">
      <t>ケイカク</t>
    </rPh>
    <phoneticPr fontId="12"/>
  </si>
  <si>
    <t>就移４６・未計画１・期間超・拘束減</t>
    <rPh sb="5" eb="6">
      <t>ミ</t>
    </rPh>
    <rPh sb="6" eb="8">
      <t>ケイカク</t>
    </rPh>
    <phoneticPr fontId="12"/>
  </si>
  <si>
    <t>就移４６・期間超・拘束減</t>
  </si>
  <si>
    <t>就移４６・地公体・未計画２・期間超</t>
    <rPh sb="9" eb="10">
      <t>ミ</t>
    </rPh>
    <rPh sb="10" eb="12">
      <t>ケイカク</t>
    </rPh>
    <phoneticPr fontId="12"/>
  </si>
  <si>
    <t>就移４６・地公体・未計画１・期間超</t>
    <rPh sb="9" eb="10">
      <t>ミ</t>
    </rPh>
    <rPh sb="10" eb="12">
      <t>ケイカク</t>
    </rPh>
    <phoneticPr fontId="12"/>
  </si>
  <si>
    <t>就移４６・地公体・期間超</t>
    <rPh sb="5" eb="6">
      <t>チ</t>
    </rPh>
    <rPh sb="6" eb="7">
      <t>コウ</t>
    </rPh>
    <rPh sb="7" eb="8">
      <t>カラダ</t>
    </rPh>
    <phoneticPr fontId="12"/>
  </si>
  <si>
    <t>就移４６・未計画２・期間超</t>
    <rPh sb="5" eb="6">
      <t>ミ</t>
    </rPh>
    <rPh sb="6" eb="8">
      <t>ケイカク</t>
    </rPh>
    <phoneticPr fontId="12"/>
  </si>
  <si>
    <t>就移４６・未計画１・期間超</t>
    <rPh sb="5" eb="6">
      <t>ミ</t>
    </rPh>
    <rPh sb="6" eb="8">
      <t>ケイカク</t>
    </rPh>
    <phoneticPr fontId="12"/>
  </si>
  <si>
    <t>就移４６・期間超</t>
  </si>
  <si>
    <t>就移４６・地公体・未計画２・拘束減</t>
    <rPh sb="9" eb="10">
      <t>ミ</t>
    </rPh>
    <rPh sb="10" eb="12">
      <t>ケイカク</t>
    </rPh>
    <phoneticPr fontId="12"/>
  </si>
  <si>
    <t>就移４６・地公体・未計画１・拘束減</t>
    <rPh sb="9" eb="10">
      <t>ミ</t>
    </rPh>
    <rPh sb="10" eb="12">
      <t>ケイカク</t>
    </rPh>
    <phoneticPr fontId="12"/>
  </si>
  <si>
    <t>就移４６・地公体・拘束減</t>
    <rPh sb="5" eb="6">
      <t>チ</t>
    </rPh>
    <rPh sb="6" eb="7">
      <t>コウ</t>
    </rPh>
    <rPh sb="7" eb="8">
      <t>カラダ</t>
    </rPh>
    <phoneticPr fontId="12"/>
  </si>
  <si>
    <t>就移４６・未計画２・拘束減</t>
    <rPh sb="5" eb="6">
      <t>ミ</t>
    </rPh>
    <rPh sb="6" eb="8">
      <t>ケイカク</t>
    </rPh>
    <phoneticPr fontId="12"/>
  </si>
  <si>
    <t>就移４６・未計画１・拘束減</t>
    <rPh sb="5" eb="6">
      <t>ミ</t>
    </rPh>
    <rPh sb="6" eb="8">
      <t>ケイカク</t>
    </rPh>
    <phoneticPr fontId="12"/>
  </si>
  <si>
    <t>就移４６・拘束減</t>
  </si>
  <si>
    <t>就移４６・地公体・未計画２</t>
    <rPh sb="9" eb="10">
      <t>ミ</t>
    </rPh>
    <rPh sb="10" eb="12">
      <t>ケイカク</t>
    </rPh>
    <phoneticPr fontId="12"/>
  </si>
  <si>
    <t>就移４６・地公体・未計画１</t>
    <rPh sb="9" eb="10">
      <t>ミ</t>
    </rPh>
    <rPh sb="10" eb="12">
      <t>ケイカク</t>
    </rPh>
    <phoneticPr fontId="12"/>
  </si>
  <si>
    <t>就移４６・地公体</t>
    <rPh sb="5" eb="6">
      <t>チ</t>
    </rPh>
    <rPh sb="6" eb="7">
      <t>コウ</t>
    </rPh>
    <rPh sb="7" eb="8">
      <t>カラダ</t>
    </rPh>
    <phoneticPr fontId="12"/>
  </si>
  <si>
    <t>就移４６・未計画２</t>
    <rPh sb="5" eb="6">
      <t>ミ</t>
    </rPh>
    <rPh sb="6" eb="8">
      <t>ケイカク</t>
    </rPh>
    <phoneticPr fontId="12"/>
  </si>
  <si>
    <t>就移４６・未計画１</t>
    <rPh sb="5" eb="6">
      <t>ミ</t>
    </rPh>
    <rPh sb="6" eb="8">
      <t>ケイカク</t>
    </rPh>
    <phoneticPr fontId="12"/>
  </si>
  <si>
    <t>就移４６</t>
  </si>
  <si>
    <t>就移４５・地公体・未計画２・期間超・拘束減</t>
    <rPh sb="9" eb="10">
      <t>ミ</t>
    </rPh>
    <rPh sb="10" eb="12">
      <t>ケイカク</t>
    </rPh>
    <phoneticPr fontId="12"/>
  </si>
  <si>
    <t>就移４５・地公体・未計画１・期間超・拘束減</t>
    <rPh sb="9" eb="10">
      <t>ミ</t>
    </rPh>
    <rPh sb="10" eb="12">
      <t>ケイカク</t>
    </rPh>
    <phoneticPr fontId="12"/>
  </si>
  <si>
    <t>就移４５・地公体・期間超・拘束減</t>
    <rPh sb="5" eb="6">
      <t>チ</t>
    </rPh>
    <rPh sb="6" eb="7">
      <t>コウ</t>
    </rPh>
    <rPh sb="7" eb="8">
      <t>カラダ</t>
    </rPh>
    <phoneticPr fontId="12"/>
  </si>
  <si>
    <t>就移４５・未計画２・期間超・拘束減</t>
    <rPh sb="5" eb="6">
      <t>ミ</t>
    </rPh>
    <rPh sb="6" eb="8">
      <t>ケイカク</t>
    </rPh>
    <phoneticPr fontId="12"/>
  </si>
  <si>
    <t>就移４５・未計画１・期間超・拘束減</t>
    <rPh sb="5" eb="6">
      <t>ミ</t>
    </rPh>
    <rPh sb="6" eb="8">
      <t>ケイカク</t>
    </rPh>
    <phoneticPr fontId="12"/>
  </si>
  <si>
    <t>就移４５・期間超・拘束減</t>
  </si>
  <si>
    <t>就移４５・地公体・未計画２・期間超</t>
    <rPh sb="9" eb="10">
      <t>ミ</t>
    </rPh>
    <rPh sb="10" eb="12">
      <t>ケイカク</t>
    </rPh>
    <phoneticPr fontId="12"/>
  </si>
  <si>
    <t>就移４５・地公体・未計画１・期間超</t>
    <rPh sb="9" eb="10">
      <t>ミ</t>
    </rPh>
    <rPh sb="10" eb="12">
      <t>ケイカク</t>
    </rPh>
    <phoneticPr fontId="12"/>
  </si>
  <si>
    <t>就移４５・地公体・期間超</t>
    <rPh sb="5" eb="6">
      <t>チ</t>
    </rPh>
    <rPh sb="6" eb="7">
      <t>コウ</t>
    </rPh>
    <rPh sb="7" eb="8">
      <t>カラダ</t>
    </rPh>
    <phoneticPr fontId="12"/>
  </si>
  <si>
    <t>就移４５・未計画２・期間超</t>
    <rPh sb="5" eb="6">
      <t>ミ</t>
    </rPh>
    <rPh sb="6" eb="8">
      <t>ケイカク</t>
    </rPh>
    <phoneticPr fontId="12"/>
  </si>
  <si>
    <t>就移４５・未計画１・期間超</t>
    <rPh sb="5" eb="6">
      <t>ミ</t>
    </rPh>
    <rPh sb="6" eb="8">
      <t>ケイカク</t>
    </rPh>
    <phoneticPr fontId="12"/>
  </si>
  <si>
    <t>就移４５・期間超</t>
  </si>
  <si>
    <t>就移４５・地公体・未計画２・拘束減</t>
    <rPh sb="9" eb="10">
      <t>ミ</t>
    </rPh>
    <rPh sb="10" eb="12">
      <t>ケイカク</t>
    </rPh>
    <phoneticPr fontId="12"/>
  </si>
  <si>
    <t>就移４５・地公体・未計画１・拘束減</t>
    <rPh sb="9" eb="10">
      <t>ミ</t>
    </rPh>
    <rPh sb="10" eb="12">
      <t>ケイカク</t>
    </rPh>
    <phoneticPr fontId="12"/>
  </si>
  <si>
    <t>就移４５・地公体・拘束減</t>
    <rPh sb="5" eb="6">
      <t>チ</t>
    </rPh>
    <rPh sb="6" eb="7">
      <t>コウ</t>
    </rPh>
    <rPh sb="7" eb="8">
      <t>カラダ</t>
    </rPh>
    <phoneticPr fontId="12"/>
  </si>
  <si>
    <t>就移４５・未計画２・拘束減</t>
    <rPh sb="5" eb="6">
      <t>ミ</t>
    </rPh>
    <rPh sb="6" eb="8">
      <t>ケイカク</t>
    </rPh>
    <phoneticPr fontId="12"/>
  </si>
  <si>
    <t>就移４５・未計画１・拘束減</t>
    <rPh sb="5" eb="6">
      <t>ミ</t>
    </rPh>
    <rPh sb="6" eb="8">
      <t>ケイカク</t>
    </rPh>
    <phoneticPr fontId="12"/>
  </si>
  <si>
    <t>就移４５・拘束減</t>
  </si>
  <si>
    <t>就移４５・地公体・未計画２</t>
    <rPh sb="9" eb="10">
      <t>ミ</t>
    </rPh>
    <rPh sb="10" eb="12">
      <t>ケイカク</t>
    </rPh>
    <phoneticPr fontId="12"/>
  </si>
  <si>
    <t>就移４５・地公体・未計画１</t>
    <rPh sb="9" eb="10">
      <t>ミ</t>
    </rPh>
    <rPh sb="10" eb="12">
      <t>ケイカク</t>
    </rPh>
    <phoneticPr fontId="12"/>
  </si>
  <si>
    <t>就移４５・地公体</t>
    <rPh sb="5" eb="6">
      <t>チ</t>
    </rPh>
    <rPh sb="6" eb="7">
      <t>コウ</t>
    </rPh>
    <rPh sb="7" eb="8">
      <t>カラダ</t>
    </rPh>
    <phoneticPr fontId="12"/>
  </si>
  <si>
    <t>就移４５・未計画２</t>
    <rPh sb="5" eb="6">
      <t>ミ</t>
    </rPh>
    <rPh sb="6" eb="8">
      <t>ケイカク</t>
    </rPh>
    <phoneticPr fontId="12"/>
  </si>
  <si>
    <t>就移４５・未計画１</t>
    <rPh sb="5" eb="6">
      <t>ミ</t>
    </rPh>
    <rPh sb="6" eb="8">
      <t>ケイカク</t>
    </rPh>
    <phoneticPr fontId="12"/>
  </si>
  <si>
    <t>就移４５</t>
  </si>
  <si>
    <t>就移４４・地公体・未計画２・期間超・拘束減</t>
    <rPh sb="9" eb="10">
      <t>ミ</t>
    </rPh>
    <rPh sb="10" eb="12">
      <t>ケイカク</t>
    </rPh>
    <phoneticPr fontId="12"/>
  </si>
  <si>
    <t>就移４４・地公体・未計画１・期間超・拘束減</t>
    <rPh sb="9" eb="10">
      <t>ミ</t>
    </rPh>
    <rPh sb="10" eb="12">
      <t>ケイカク</t>
    </rPh>
    <phoneticPr fontId="12"/>
  </si>
  <si>
    <t>就移４４・地公体・期間超・拘束減</t>
    <rPh sb="5" eb="6">
      <t>チ</t>
    </rPh>
    <rPh sb="6" eb="7">
      <t>コウ</t>
    </rPh>
    <rPh sb="7" eb="8">
      <t>カラダ</t>
    </rPh>
    <phoneticPr fontId="12"/>
  </si>
  <si>
    <t>就移４４・未計画２・期間超・拘束減</t>
    <rPh sb="5" eb="6">
      <t>ミ</t>
    </rPh>
    <rPh sb="6" eb="8">
      <t>ケイカク</t>
    </rPh>
    <phoneticPr fontId="12"/>
  </si>
  <si>
    <t>就移４４・未計画１・期間超・拘束減</t>
    <rPh sb="5" eb="6">
      <t>ミ</t>
    </rPh>
    <rPh sb="6" eb="8">
      <t>ケイカク</t>
    </rPh>
    <phoneticPr fontId="12"/>
  </si>
  <si>
    <t>就移４４・期間超・拘束減</t>
  </si>
  <si>
    <t>就移４４・地公体・未計画２・期間超</t>
    <rPh sb="9" eb="10">
      <t>ミ</t>
    </rPh>
    <rPh sb="10" eb="12">
      <t>ケイカク</t>
    </rPh>
    <phoneticPr fontId="12"/>
  </si>
  <si>
    <t>就移４４・地公体・未計画１・期間超</t>
    <rPh sb="9" eb="10">
      <t>ミ</t>
    </rPh>
    <rPh sb="10" eb="12">
      <t>ケイカク</t>
    </rPh>
    <phoneticPr fontId="12"/>
  </si>
  <si>
    <t>就移４４・地公体・期間超</t>
    <rPh sb="5" eb="6">
      <t>チ</t>
    </rPh>
    <rPh sb="6" eb="7">
      <t>コウ</t>
    </rPh>
    <rPh sb="7" eb="8">
      <t>カラダ</t>
    </rPh>
    <phoneticPr fontId="12"/>
  </si>
  <si>
    <t>就移４４・未計画２・期間超</t>
    <rPh sb="5" eb="6">
      <t>ミ</t>
    </rPh>
    <rPh sb="6" eb="8">
      <t>ケイカク</t>
    </rPh>
    <phoneticPr fontId="12"/>
  </si>
  <si>
    <t>就移４４・未計画１・期間超</t>
    <rPh sb="5" eb="6">
      <t>ミ</t>
    </rPh>
    <rPh sb="6" eb="8">
      <t>ケイカク</t>
    </rPh>
    <phoneticPr fontId="12"/>
  </si>
  <si>
    <t>就移４４・期間超</t>
  </si>
  <si>
    <t>就移４４・地公体・未計画２・拘束減</t>
    <rPh sb="9" eb="10">
      <t>ミ</t>
    </rPh>
    <rPh sb="10" eb="12">
      <t>ケイカク</t>
    </rPh>
    <phoneticPr fontId="12"/>
  </si>
  <si>
    <t>就移４４・地公体・未計画１・拘束減</t>
    <rPh sb="9" eb="10">
      <t>ミ</t>
    </rPh>
    <rPh sb="10" eb="12">
      <t>ケイカク</t>
    </rPh>
    <phoneticPr fontId="12"/>
  </si>
  <si>
    <t>就移４４・地公体・拘束減</t>
    <rPh sb="5" eb="6">
      <t>チ</t>
    </rPh>
    <rPh sb="6" eb="7">
      <t>コウ</t>
    </rPh>
    <rPh sb="7" eb="8">
      <t>カラダ</t>
    </rPh>
    <phoneticPr fontId="12"/>
  </si>
  <si>
    <t>就移４４・未計画２・拘束減</t>
    <rPh sb="5" eb="6">
      <t>ミ</t>
    </rPh>
    <rPh sb="6" eb="8">
      <t>ケイカク</t>
    </rPh>
    <phoneticPr fontId="12"/>
  </si>
  <si>
    <t>就移４４・未計画１・拘束減</t>
    <rPh sb="5" eb="6">
      <t>ミ</t>
    </rPh>
    <rPh sb="6" eb="8">
      <t>ケイカク</t>
    </rPh>
    <phoneticPr fontId="12"/>
  </si>
  <si>
    <t>就移４４・拘束減</t>
  </si>
  <si>
    <t>就移４４・地公体・未計画２</t>
    <rPh sb="9" eb="10">
      <t>ミ</t>
    </rPh>
    <rPh sb="10" eb="12">
      <t>ケイカク</t>
    </rPh>
    <phoneticPr fontId="12"/>
  </si>
  <si>
    <t>就移４４・地公体・未計画１</t>
    <rPh sb="9" eb="10">
      <t>ミ</t>
    </rPh>
    <rPh sb="10" eb="12">
      <t>ケイカク</t>
    </rPh>
    <phoneticPr fontId="12"/>
  </si>
  <si>
    <t>就移４４・地公体</t>
    <rPh sb="5" eb="6">
      <t>チ</t>
    </rPh>
    <rPh sb="6" eb="7">
      <t>コウ</t>
    </rPh>
    <rPh sb="7" eb="8">
      <t>カラダ</t>
    </rPh>
    <phoneticPr fontId="12"/>
  </si>
  <si>
    <t>就移４４・未計画２</t>
    <rPh sb="5" eb="6">
      <t>ミ</t>
    </rPh>
    <rPh sb="6" eb="8">
      <t>ケイカク</t>
    </rPh>
    <phoneticPr fontId="12"/>
  </si>
  <si>
    <t>就移４４・未計画１</t>
    <rPh sb="5" eb="6">
      <t>ミ</t>
    </rPh>
    <rPh sb="6" eb="8">
      <t>ケイカク</t>
    </rPh>
    <phoneticPr fontId="12"/>
  </si>
  <si>
    <t>就移４４</t>
  </si>
  <si>
    <t>就移４３・地公体・未計画２・期間超・拘束減</t>
    <rPh sb="9" eb="10">
      <t>ミ</t>
    </rPh>
    <rPh sb="10" eb="12">
      <t>ケイカク</t>
    </rPh>
    <phoneticPr fontId="12"/>
  </si>
  <si>
    <t>就移４３・地公体・未計画１・期間超・拘束減</t>
    <rPh sb="9" eb="10">
      <t>ミ</t>
    </rPh>
    <rPh sb="10" eb="12">
      <t>ケイカク</t>
    </rPh>
    <phoneticPr fontId="12"/>
  </si>
  <si>
    <t>就移４３・地公体・期間超・拘束減</t>
    <rPh sb="5" eb="6">
      <t>チ</t>
    </rPh>
    <rPh sb="6" eb="7">
      <t>コウ</t>
    </rPh>
    <rPh sb="7" eb="8">
      <t>カラダ</t>
    </rPh>
    <phoneticPr fontId="12"/>
  </si>
  <si>
    <t>就移４３・未計画２・期間超・拘束減</t>
    <rPh sb="5" eb="6">
      <t>ミ</t>
    </rPh>
    <rPh sb="6" eb="8">
      <t>ケイカク</t>
    </rPh>
    <phoneticPr fontId="12"/>
  </si>
  <si>
    <t>就移４３・未計画１・期間超・拘束減</t>
    <rPh sb="5" eb="6">
      <t>ミ</t>
    </rPh>
    <rPh sb="6" eb="8">
      <t>ケイカク</t>
    </rPh>
    <phoneticPr fontId="12"/>
  </si>
  <si>
    <t>就移４３・期間超・拘束減</t>
  </si>
  <si>
    <t>就移４３・地公体・未計画２・期間超</t>
    <rPh sb="9" eb="10">
      <t>ミ</t>
    </rPh>
    <rPh sb="10" eb="12">
      <t>ケイカク</t>
    </rPh>
    <phoneticPr fontId="12"/>
  </si>
  <si>
    <t>就移４３・地公体・未計画１・期間超</t>
    <rPh sb="9" eb="10">
      <t>ミ</t>
    </rPh>
    <rPh sb="10" eb="12">
      <t>ケイカク</t>
    </rPh>
    <phoneticPr fontId="12"/>
  </si>
  <si>
    <t>就移４３・地公体・期間超</t>
    <rPh sb="5" eb="6">
      <t>チ</t>
    </rPh>
    <rPh sb="6" eb="7">
      <t>コウ</t>
    </rPh>
    <rPh sb="7" eb="8">
      <t>カラダ</t>
    </rPh>
    <phoneticPr fontId="12"/>
  </si>
  <si>
    <t>就移４３・未計画２・期間超</t>
    <rPh sb="5" eb="6">
      <t>ミ</t>
    </rPh>
    <rPh sb="6" eb="8">
      <t>ケイカク</t>
    </rPh>
    <phoneticPr fontId="12"/>
  </si>
  <si>
    <t>就移４３・未計画１・期間超</t>
    <rPh sb="5" eb="6">
      <t>ミ</t>
    </rPh>
    <rPh sb="6" eb="8">
      <t>ケイカク</t>
    </rPh>
    <phoneticPr fontId="12"/>
  </si>
  <si>
    <t>就移４３・期間超</t>
  </si>
  <si>
    <t>就移４３・地公体・未計画２・拘束減</t>
    <rPh sb="9" eb="10">
      <t>ミ</t>
    </rPh>
    <rPh sb="10" eb="12">
      <t>ケイカク</t>
    </rPh>
    <phoneticPr fontId="12"/>
  </si>
  <si>
    <t>就移４３・地公体・未計画１・拘束減</t>
    <rPh sb="9" eb="10">
      <t>ミ</t>
    </rPh>
    <rPh sb="10" eb="12">
      <t>ケイカク</t>
    </rPh>
    <phoneticPr fontId="12"/>
  </si>
  <si>
    <t>就移４３・地公体・拘束減</t>
    <rPh sb="5" eb="6">
      <t>チ</t>
    </rPh>
    <rPh sb="6" eb="7">
      <t>コウ</t>
    </rPh>
    <rPh sb="7" eb="8">
      <t>カラダ</t>
    </rPh>
    <phoneticPr fontId="12"/>
  </si>
  <si>
    <t>就移４３・未計画２・拘束減</t>
    <rPh sb="5" eb="6">
      <t>ミ</t>
    </rPh>
    <rPh sb="6" eb="8">
      <t>ケイカク</t>
    </rPh>
    <phoneticPr fontId="12"/>
  </si>
  <si>
    <t>就移４３・未計画１・拘束減</t>
    <rPh sb="5" eb="6">
      <t>ミ</t>
    </rPh>
    <rPh sb="6" eb="8">
      <t>ケイカク</t>
    </rPh>
    <phoneticPr fontId="12"/>
  </si>
  <si>
    <t>就移４３・拘束減</t>
  </si>
  <si>
    <t>就移４３・地公体・未計画２</t>
    <rPh sb="9" eb="10">
      <t>ミ</t>
    </rPh>
    <rPh sb="10" eb="12">
      <t>ケイカク</t>
    </rPh>
    <phoneticPr fontId="12"/>
  </si>
  <si>
    <t>就移４３・地公体・未計画１</t>
    <rPh sb="9" eb="10">
      <t>ミ</t>
    </rPh>
    <rPh sb="10" eb="12">
      <t>ケイカク</t>
    </rPh>
    <phoneticPr fontId="12"/>
  </si>
  <si>
    <t>就移４３・地公体</t>
    <rPh sb="5" eb="6">
      <t>チ</t>
    </rPh>
    <rPh sb="6" eb="7">
      <t>コウ</t>
    </rPh>
    <rPh sb="7" eb="8">
      <t>カラダ</t>
    </rPh>
    <phoneticPr fontId="12"/>
  </si>
  <si>
    <t>就移４３・未計画２</t>
    <rPh sb="5" eb="6">
      <t>ミ</t>
    </rPh>
    <rPh sb="6" eb="8">
      <t>ケイカク</t>
    </rPh>
    <phoneticPr fontId="12"/>
  </si>
  <si>
    <t>就移４３・未計画１</t>
    <rPh sb="5" eb="6">
      <t>ミ</t>
    </rPh>
    <rPh sb="6" eb="8">
      <t>ケイカク</t>
    </rPh>
    <phoneticPr fontId="12"/>
  </si>
  <si>
    <t>就移４３</t>
  </si>
  <si>
    <t>就移４２・地公体・未計画２・期間超・拘束減</t>
    <rPh sb="9" eb="10">
      <t>ミ</t>
    </rPh>
    <rPh sb="10" eb="12">
      <t>ケイカク</t>
    </rPh>
    <phoneticPr fontId="12"/>
  </si>
  <si>
    <t>就移４２・地公体・未計画１・期間超・拘束減</t>
    <rPh sb="9" eb="10">
      <t>ミ</t>
    </rPh>
    <rPh sb="10" eb="12">
      <t>ケイカク</t>
    </rPh>
    <phoneticPr fontId="12"/>
  </si>
  <si>
    <t>就移４２・地公体・期間超・拘束減</t>
    <rPh sb="5" eb="6">
      <t>チ</t>
    </rPh>
    <rPh sb="6" eb="7">
      <t>コウ</t>
    </rPh>
    <rPh sb="7" eb="8">
      <t>カラダ</t>
    </rPh>
    <phoneticPr fontId="12"/>
  </si>
  <si>
    <t>就移４２・未計画２・期間超・拘束減</t>
    <rPh sb="5" eb="6">
      <t>ミ</t>
    </rPh>
    <rPh sb="6" eb="8">
      <t>ケイカク</t>
    </rPh>
    <phoneticPr fontId="12"/>
  </si>
  <si>
    <t>就移４２・未計画１・期間超・拘束減</t>
    <rPh sb="5" eb="6">
      <t>ミ</t>
    </rPh>
    <rPh sb="6" eb="8">
      <t>ケイカク</t>
    </rPh>
    <phoneticPr fontId="12"/>
  </si>
  <si>
    <t>就移４２・期間超・拘束減</t>
  </si>
  <si>
    <t>就移４２・地公体・未計画２・期間超</t>
    <rPh sb="9" eb="10">
      <t>ミ</t>
    </rPh>
    <rPh sb="10" eb="12">
      <t>ケイカク</t>
    </rPh>
    <phoneticPr fontId="12"/>
  </si>
  <si>
    <t>就移４２・地公体・未計画１・期間超</t>
    <rPh sb="9" eb="10">
      <t>ミ</t>
    </rPh>
    <rPh sb="10" eb="12">
      <t>ケイカク</t>
    </rPh>
    <phoneticPr fontId="12"/>
  </si>
  <si>
    <t>就移４２・地公体・期間超</t>
    <rPh sb="5" eb="6">
      <t>チ</t>
    </rPh>
    <rPh sb="6" eb="7">
      <t>コウ</t>
    </rPh>
    <rPh sb="7" eb="8">
      <t>カラダ</t>
    </rPh>
    <phoneticPr fontId="12"/>
  </si>
  <si>
    <t>就移４２・未計画２・期間超</t>
    <rPh sb="5" eb="6">
      <t>ミ</t>
    </rPh>
    <rPh sb="6" eb="8">
      <t>ケイカク</t>
    </rPh>
    <phoneticPr fontId="12"/>
  </si>
  <si>
    <t>就移４２・未計画１・期間超</t>
    <rPh sb="5" eb="6">
      <t>ミ</t>
    </rPh>
    <rPh sb="6" eb="8">
      <t>ケイカク</t>
    </rPh>
    <phoneticPr fontId="12"/>
  </si>
  <si>
    <t>就移４２・期間超</t>
  </si>
  <si>
    <t>就移４２・地公体・未計画２・拘束減</t>
    <rPh sb="9" eb="10">
      <t>ミ</t>
    </rPh>
    <rPh sb="10" eb="12">
      <t>ケイカク</t>
    </rPh>
    <phoneticPr fontId="12"/>
  </si>
  <si>
    <t>就移４２・地公体・未計画１・拘束減</t>
    <rPh sb="9" eb="10">
      <t>ミ</t>
    </rPh>
    <rPh sb="10" eb="12">
      <t>ケイカク</t>
    </rPh>
    <phoneticPr fontId="12"/>
  </si>
  <si>
    <t>就移４２・地公体・拘束減</t>
    <rPh sb="5" eb="6">
      <t>チ</t>
    </rPh>
    <rPh sb="6" eb="7">
      <t>コウ</t>
    </rPh>
    <rPh sb="7" eb="8">
      <t>カラダ</t>
    </rPh>
    <phoneticPr fontId="12"/>
  </si>
  <si>
    <t>就移４２・未計画２・拘束減</t>
    <rPh sb="5" eb="6">
      <t>ミ</t>
    </rPh>
    <rPh sb="6" eb="8">
      <t>ケイカク</t>
    </rPh>
    <phoneticPr fontId="12"/>
  </si>
  <si>
    <t>就移４２・未計画１・拘束減</t>
    <rPh sb="5" eb="6">
      <t>ミ</t>
    </rPh>
    <rPh sb="6" eb="8">
      <t>ケイカク</t>
    </rPh>
    <phoneticPr fontId="12"/>
  </si>
  <si>
    <t>就移４２・拘束減</t>
  </si>
  <si>
    <t>就移４２・地公体・未計画２</t>
    <rPh sb="9" eb="10">
      <t>ミ</t>
    </rPh>
    <rPh sb="10" eb="12">
      <t>ケイカク</t>
    </rPh>
    <phoneticPr fontId="12"/>
  </si>
  <si>
    <t>就移４２・地公体・未計画１</t>
    <rPh sb="9" eb="10">
      <t>ミ</t>
    </rPh>
    <rPh sb="10" eb="12">
      <t>ケイカク</t>
    </rPh>
    <phoneticPr fontId="12"/>
  </si>
  <si>
    <t>就移４２・地公体</t>
    <rPh sb="5" eb="6">
      <t>チ</t>
    </rPh>
    <rPh sb="6" eb="7">
      <t>コウ</t>
    </rPh>
    <rPh sb="7" eb="8">
      <t>カラダ</t>
    </rPh>
    <phoneticPr fontId="12"/>
  </si>
  <si>
    <t>就移４２・未計画２</t>
    <rPh sb="5" eb="6">
      <t>ミ</t>
    </rPh>
    <rPh sb="6" eb="8">
      <t>ケイカク</t>
    </rPh>
    <phoneticPr fontId="12"/>
  </si>
  <si>
    <t>就移４２・未計画１</t>
    <rPh sb="5" eb="6">
      <t>ミ</t>
    </rPh>
    <rPh sb="6" eb="8">
      <t>ケイカク</t>
    </rPh>
    <phoneticPr fontId="12"/>
  </si>
  <si>
    <t>就移４２</t>
  </si>
  <si>
    <t>就移４１・地公体・未計画２・期間超・拘束減</t>
    <rPh sb="9" eb="10">
      <t>ミ</t>
    </rPh>
    <rPh sb="10" eb="12">
      <t>ケイカク</t>
    </rPh>
    <phoneticPr fontId="12"/>
  </si>
  <si>
    <t>就移４１・地公体・未計画１・期間超・拘束減</t>
    <rPh sb="9" eb="10">
      <t>ミ</t>
    </rPh>
    <rPh sb="10" eb="12">
      <t>ケイカク</t>
    </rPh>
    <phoneticPr fontId="12"/>
  </si>
  <si>
    <t>就移４１・地公体・期間超・拘束減</t>
    <rPh sb="5" eb="6">
      <t>チ</t>
    </rPh>
    <rPh sb="6" eb="7">
      <t>コウ</t>
    </rPh>
    <rPh sb="7" eb="8">
      <t>カラダ</t>
    </rPh>
    <phoneticPr fontId="12"/>
  </si>
  <si>
    <t>就移４１・未計画２・期間超・拘束減</t>
    <rPh sb="5" eb="6">
      <t>ミ</t>
    </rPh>
    <rPh sb="6" eb="8">
      <t>ケイカク</t>
    </rPh>
    <phoneticPr fontId="12"/>
  </si>
  <si>
    <t>就移４１・未計画１・期間超・拘束減</t>
    <rPh sb="5" eb="6">
      <t>ミ</t>
    </rPh>
    <rPh sb="6" eb="8">
      <t>ケイカク</t>
    </rPh>
    <phoneticPr fontId="12"/>
  </si>
  <si>
    <t>就移４１・期間超・拘束減</t>
  </si>
  <si>
    <t>就移４１・地公体・未計画２・期間超</t>
    <rPh sb="9" eb="10">
      <t>ミ</t>
    </rPh>
    <rPh sb="10" eb="12">
      <t>ケイカク</t>
    </rPh>
    <phoneticPr fontId="12"/>
  </si>
  <si>
    <t>就移４１・地公体・未計画１・期間超</t>
    <rPh sb="9" eb="10">
      <t>ミ</t>
    </rPh>
    <rPh sb="10" eb="12">
      <t>ケイカク</t>
    </rPh>
    <phoneticPr fontId="12"/>
  </si>
  <si>
    <t>就移４１・地公体・期間超</t>
    <rPh sb="5" eb="6">
      <t>チ</t>
    </rPh>
    <rPh sb="6" eb="7">
      <t>コウ</t>
    </rPh>
    <rPh sb="7" eb="8">
      <t>カラダ</t>
    </rPh>
    <phoneticPr fontId="12"/>
  </si>
  <si>
    <t>就移４１・未計画２・期間超</t>
    <rPh sb="5" eb="6">
      <t>ミ</t>
    </rPh>
    <rPh sb="6" eb="8">
      <t>ケイカク</t>
    </rPh>
    <phoneticPr fontId="12"/>
  </si>
  <si>
    <t>就移４１・未計画１・期間超</t>
    <rPh sb="5" eb="6">
      <t>ミ</t>
    </rPh>
    <rPh sb="6" eb="8">
      <t>ケイカク</t>
    </rPh>
    <phoneticPr fontId="12"/>
  </si>
  <si>
    <t>就移４１・期間超</t>
  </si>
  <si>
    <t>就移４１・地公体・未計画２・拘束減</t>
    <rPh sb="9" eb="10">
      <t>ミ</t>
    </rPh>
    <rPh sb="10" eb="12">
      <t>ケイカク</t>
    </rPh>
    <phoneticPr fontId="12"/>
  </si>
  <si>
    <t>就移４１・地公体・未計画１・拘束減</t>
    <rPh sb="9" eb="10">
      <t>ミ</t>
    </rPh>
    <rPh sb="10" eb="12">
      <t>ケイカク</t>
    </rPh>
    <phoneticPr fontId="12"/>
  </si>
  <si>
    <t>就移４１・地公体・拘束減</t>
    <rPh sb="5" eb="6">
      <t>チ</t>
    </rPh>
    <rPh sb="6" eb="7">
      <t>コウ</t>
    </rPh>
    <rPh sb="7" eb="8">
      <t>カラダ</t>
    </rPh>
    <phoneticPr fontId="12"/>
  </si>
  <si>
    <t>就移４１・未計画２・拘束減</t>
    <rPh sb="5" eb="6">
      <t>ミ</t>
    </rPh>
    <rPh sb="6" eb="8">
      <t>ケイカク</t>
    </rPh>
    <phoneticPr fontId="12"/>
  </si>
  <si>
    <t>就移４１・未計画１・拘束減</t>
    <rPh sb="5" eb="6">
      <t>ミ</t>
    </rPh>
    <rPh sb="6" eb="8">
      <t>ケイカク</t>
    </rPh>
    <phoneticPr fontId="12"/>
  </si>
  <si>
    <t>就移４１・拘束減</t>
  </si>
  <si>
    <t>就移４１・地公体・未計画２</t>
    <rPh sb="9" eb="10">
      <t>ミ</t>
    </rPh>
    <rPh sb="10" eb="12">
      <t>ケイカク</t>
    </rPh>
    <phoneticPr fontId="12"/>
  </si>
  <si>
    <t>就移４１・地公体・未計画１</t>
    <rPh sb="9" eb="10">
      <t>ミ</t>
    </rPh>
    <rPh sb="10" eb="12">
      <t>ケイカク</t>
    </rPh>
    <phoneticPr fontId="12"/>
  </si>
  <si>
    <t>就移４１・地公体</t>
    <rPh sb="5" eb="6">
      <t>チ</t>
    </rPh>
    <rPh sb="6" eb="7">
      <t>コウ</t>
    </rPh>
    <rPh sb="7" eb="8">
      <t>カラダ</t>
    </rPh>
    <phoneticPr fontId="12"/>
  </si>
  <si>
    <t>就移４１・未計画２</t>
    <rPh sb="5" eb="6">
      <t>ミ</t>
    </rPh>
    <rPh sb="6" eb="8">
      <t>ケイカク</t>
    </rPh>
    <phoneticPr fontId="12"/>
  </si>
  <si>
    <t>就移４１・未計画１</t>
    <rPh sb="5" eb="6">
      <t>ミ</t>
    </rPh>
    <rPh sb="6" eb="8">
      <t>ケイカク</t>
    </rPh>
    <phoneticPr fontId="12"/>
  </si>
  <si>
    <t>就移４１</t>
  </si>
  <si>
    <t>就移３７・地公体・未計画２・期間超・拘束減</t>
    <rPh sb="9" eb="10">
      <t>ミ</t>
    </rPh>
    <rPh sb="10" eb="12">
      <t>ケイカク</t>
    </rPh>
    <phoneticPr fontId="12"/>
  </si>
  <si>
    <t>就移３７・地公体・未計画１・期間超・拘束減</t>
    <rPh sb="9" eb="10">
      <t>ミ</t>
    </rPh>
    <rPh sb="10" eb="12">
      <t>ケイカク</t>
    </rPh>
    <phoneticPr fontId="12"/>
  </si>
  <si>
    <t>就移３７・地公体・期間超・拘束減</t>
    <rPh sb="5" eb="6">
      <t>チ</t>
    </rPh>
    <rPh sb="6" eb="7">
      <t>コウ</t>
    </rPh>
    <rPh sb="7" eb="8">
      <t>カラダ</t>
    </rPh>
    <phoneticPr fontId="12"/>
  </si>
  <si>
    <t>就移３７・未計画２・期間超・拘束減</t>
    <rPh sb="5" eb="6">
      <t>ミ</t>
    </rPh>
    <rPh sb="6" eb="8">
      <t>ケイカク</t>
    </rPh>
    <phoneticPr fontId="12"/>
  </si>
  <si>
    <t>就移３７・未計画１・期間超・拘束減</t>
    <rPh sb="5" eb="6">
      <t>ミ</t>
    </rPh>
    <rPh sb="6" eb="8">
      <t>ケイカク</t>
    </rPh>
    <phoneticPr fontId="12"/>
  </si>
  <si>
    <t>就移３７・期間超・拘束減</t>
  </si>
  <si>
    <t>就移３７・地公体・未計画２・期間超</t>
    <rPh sb="9" eb="10">
      <t>ミ</t>
    </rPh>
    <rPh sb="10" eb="12">
      <t>ケイカク</t>
    </rPh>
    <phoneticPr fontId="12"/>
  </si>
  <si>
    <t>就移３７・地公体・未計画１・期間超</t>
    <rPh sb="9" eb="10">
      <t>ミ</t>
    </rPh>
    <rPh sb="10" eb="12">
      <t>ケイカク</t>
    </rPh>
    <phoneticPr fontId="12"/>
  </si>
  <si>
    <t>就移３７・地公体・期間超</t>
    <rPh sb="5" eb="6">
      <t>チ</t>
    </rPh>
    <rPh sb="6" eb="7">
      <t>コウ</t>
    </rPh>
    <rPh sb="7" eb="8">
      <t>カラダ</t>
    </rPh>
    <phoneticPr fontId="12"/>
  </si>
  <si>
    <t>就移３７・未計画２・期間超</t>
    <rPh sb="5" eb="6">
      <t>ミ</t>
    </rPh>
    <rPh sb="6" eb="8">
      <t>ケイカク</t>
    </rPh>
    <phoneticPr fontId="12"/>
  </si>
  <si>
    <t>就移３７・未計画１・期間超</t>
    <rPh sb="5" eb="6">
      <t>ミ</t>
    </rPh>
    <rPh sb="6" eb="8">
      <t>ケイカク</t>
    </rPh>
    <phoneticPr fontId="12"/>
  </si>
  <si>
    <t>就移３７・期間超</t>
  </si>
  <si>
    <t>就移３７・地公体・未計画２・拘束減</t>
    <rPh sb="9" eb="10">
      <t>ミ</t>
    </rPh>
    <rPh sb="10" eb="12">
      <t>ケイカク</t>
    </rPh>
    <phoneticPr fontId="12"/>
  </si>
  <si>
    <t>就移３７・地公体・未計画１・拘束減</t>
    <rPh sb="9" eb="10">
      <t>ミ</t>
    </rPh>
    <rPh sb="10" eb="12">
      <t>ケイカク</t>
    </rPh>
    <phoneticPr fontId="12"/>
  </si>
  <si>
    <t>就移３７・地公体・拘束減</t>
    <rPh sb="5" eb="6">
      <t>チ</t>
    </rPh>
    <rPh sb="6" eb="7">
      <t>コウ</t>
    </rPh>
    <rPh sb="7" eb="8">
      <t>カラダ</t>
    </rPh>
    <phoneticPr fontId="12"/>
  </si>
  <si>
    <t>就移３７・未計画２・拘束減</t>
    <rPh sb="5" eb="6">
      <t>ミ</t>
    </rPh>
    <rPh sb="6" eb="8">
      <t>ケイカク</t>
    </rPh>
    <phoneticPr fontId="12"/>
  </si>
  <si>
    <t>就移３７・未計画１・拘束減</t>
    <rPh sb="5" eb="6">
      <t>ミ</t>
    </rPh>
    <rPh sb="6" eb="8">
      <t>ケイカク</t>
    </rPh>
    <phoneticPr fontId="12"/>
  </si>
  <si>
    <t>就移３７・拘束減</t>
  </si>
  <si>
    <t>就移３７・地公体・未計画２</t>
    <rPh sb="9" eb="10">
      <t>ミ</t>
    </rPh>
    <rPh sb="10" eb="12">
      <t>ケイカク</t>
    </rPh>
    <phoneticPr fontId="12"/>
  </si>
  <si>
    <t>就移３７・地公体・未計画１</t>
    <rPh sb="9" eb="10">
      <t>ミ</t>
    </rPh>
    <rPh sb="10" eb="12">
      <t>ケイカク</t>
    </rPh>
    <phoneticPr fontId="12"/>
  </si>
  <si>
    <t>就移３７・地公体</t>
    <rPh sb="5" eb="6">
      <t>チ</t>
    </rPh>
    <rPh sb="6" eb="7">
      <t>コウ</t>
    </rPh>
    <rPh sb="7" eb="8">
      <t>カラダ</t>
    </rPh>
    <phoneticPr fontId="12"/>
  </si>
  <si>
    <t>就移３７・未計画２</t>
    <rPh sb="5" eb="6">
      <t>ミ</t>
    </rPh>
    <rPh sb="6" eb="8">
      <t>ケイカク</t>
    </rPh>
    <phoneticPr fontId="12"/>
  </si>
  <si>
    <t>就移３７・未計画１</t>
    <rPh sb="5" eb="6">
      <t>ミ</t>
    </rPh>
    <rPh sb="6" eb="8">
      <t>ケイカク</t>
    </rPh>
    <phoneticPr fontId="12"/>
  </si>
  <si>
    <t>(3) 定員４１人以上６０人以下</t>
    <rPh sb="4" eb="6">
      <t>テイイン</t>
    </rPh>
    <rPh sb="8" eb="9">
      <t>ニン</t>
    </rPh>
    <rPh sb="9" eb="11">
      <t>イジョウ</t>
    </rPh>
    <rPh sb="13" eb="14">
      <t>ニン</t>
    </rPh>
    <rPh sb="14" eb="16">
      <t>イカ</t>
    </rPh>
    <phoneticPr fontId="10"/>
  </si>
  <si>
    <t>就移３７</t>
  </si>
  <si>
    <t>就移３６・地公体・未計画２・期間超・拘束減</t>
    <rPh sb="9" eb="10">
      <t>ミ</t>
    </rPh>
    <rPh sb="10" eb="12">
      <t>ケイカク</t>
    </rPh>
    <phoneticPr fontId="12"/>
  </si>
  <si>
    <t>就移３６・地公体・未計画１・期間超・拘束減</t>
    <rPh sb="9" eb="10">
      <t>ミ</t>
    </rPh>
    <rPh sb="10" eb="12">
      <t>ケイカク</t>
    </rPh>
    <phoneticPr fontId="12"/>
  </si>
  <si>
    <t>就移３６・地公体・期間超・拘束減</t>
    <rPh sb="5" eb="6">
      <t>チ</t>
    </rPh>
    <rPh sb="6" eb="7">
      <t>コウ</t>
    </rPh>
    <rPh sb="7" eb="8">
      <t>カラダ</t>
    </rPh>
    <phoneticPr fontId="12"/>
  </si>
  <si>
    <t>就移３６・未計画２・期間超・拘束減</t>
    <rPh sb="5" eb="6">
      <t>ミ</t>
    </rPh>
    <rPh sb="6" eb="8">
      <t>ケイカク</t>
    </rPh>
    <phoneticPr fontId="12"/>
  </si>
  <si>
    <t>就移３６・未計画１・期間超・拘束減</t>
    <rPh sb="5" eb="6">
      <t>ミ</t>
    </rPh>
    <rPh sb="6" eb="8">
      <t>ケイカク</t>
    </rPh>
    <phoneticPr fontId="12"/>
  </si>
  <si>
    <t>就移３６・期間超・拘束減</t>
  </si>
  <si>
    <t>就移３６・地公体・未計画２・期間超</t>
    <rPh sb="9" eb="10">
      <t>ミ</t>
    </rPh>
    <rPh sb="10" eb="12">
      <t>ケイカク</t>
    </rPh>
    <phoneticPr fontId="12"/>
  </si>
  <si>
    <t>就移３６・地公体・未計画１・期間超</t>
    <rPh sb="9" eb="10">
      <t>ミ</t>
    </rPh>
    <rPh sb="10" eb="12">
      <t>ケイカク</t>
    </rPh>
    <phoneticPr fontId="12"/>
  </si>
  <si>
    <t>就移３６・地公体・期間超</t>
    <rPh sb="5" eb="6">
      <t>チ</t>
    </rPh>
    <rPh sb="6" eb="7">
      <t>コウ</t>
    </rPh>
    <rPh sb="7" eb="8">
      <t>カラダ</t>
    </rPh>
    <phoneticPr fontId="12"/>
  </si>
  <si>
    <t>就移３６・未計画２・期間超</t>
    <rPh sb="5" eb="6">
      <t>ミ</t>
    </rPh>
    <rPh sb="6" eb="8">
      <t>ケイカク</t>
    </rPh>
    <phoneticPr fontId="12"/>
  </si>
  <si>
    <t>就移３６・未計画１・期間超</t>
    <rPh sb="5" eb="6">
      <t>ミ</t>
    </rPh>
    <rPh sb="6" eb="8">
      <t>ケイカク</t>
    </rPh>
    <phoneticPr fontId="12"/>
  </si>
  <si>
    <t>就移３６・期間超</t>
  </si>
  <si>
    <t>就移３６・地公体・未計画２・拘束減</t>
    <rPh sb="9" eb="10">
      <t>ミ</t>
    </rPh>
    <rPh sb="10" eb="12">
      <t>ケイカク</t>
    </rPh>
    <phoneticPr fontId="12"/>
  </si>
  <si>
    <t>就移３６・地公体・未計画１・拘束減</t>
    <rPh sb="9" eb="10">
      <t>ミ</t>
    </rPh>
    <rPh sb="10" eb="12">
      <t>ケイカク</t>
    </rPh>
    <phoneticPr fontId="12"/>
  </si>
  <si>
    <t>就移３６・地公体・拘束減</t>
    <rPh sb="5" eb="6">
      <t>チ</t>
    </rPh>
    <rPh sb="6" eb="7">
      <t>コウ</t>
    </rPh>
    <rPh sb="7" eb="8">
      <t>カラダ</t>
    </rPh>
    <phoneticPr fontId="12"/>
  </si>
  <si>
    <t>就移３６・未計画２・拘束減</t>
    <rPh sb="5" eb="6">
      <t>ミ</t>
    </rPh>
    <rPh sb="6" eb="8">
      <t>ケイカク</t>
    </rPh>
    <phoneticPr fontId="12"/>
  </si>
  <si>
    <t>就移３６・未計画１・拘束減</t>
    <rPh sb="5" eb="6">
      <t>ミ</t>
    </rPh>
    <rPh sb="6" eb="8">
      <t>ケイカク</t>
    </rPh>
    <phoneticPr fontId="12"/>
  </si>
  <si>
    <t>就移３６・拘束減</t>
  </si>
  <si>
    <t>就移３６・地公体・未計画２</t>
    <rPh sb="9" eb="10">
      <t>ミ</t>
    </rPh>
    <rPh sb="10" eb="12">
      <t>ケイカク</t>
    </rPh>
    <phoneticPr fontId="12"/>
  </si>
  <si>
    <t>就移３６・地公体・未計画１</t>
    <rPh sb="9" eb="10">
      <t>ミ</t>
    </rPh>
    <rPh sb="10" eb="12">
      <t>ケイカク</t>
    </rPh>
    <phoneticPr fontId="12"/>
  </si>
  <si>
    <t>就移３６・地公体</t>
    <rPh sb="5" eb="6">
      <t>チ</t>
    </rPh>
    <rPh sb="6" eb="7">
      <t>コウ</t>
    </rPh>
    <rPh sb="7" eb="8">
      <t>カラダ</t>
    </rPh>
    <phoneticPr fontId="12"/>
  </si>
  <si>
    <t>就移３６・未計画２</t>
    <rPh sb="5" eb="6">
      <t>ミ</t>
    </rPh>
    <rPh sb="6" eb="8">
      <t>ケイカク</t>
    </rPh>
    <phoneticPr fontId="12"/>
  </si>
  <si>
    <t>就移３６・未計画１</t>
    <rPh sb="5" eb="6">
      <t>ミ</t>
    </rPh>
    <rPh sb="6" eb="8">
      <t>ケイカク</t>
    </rPh>
    <phoneticPr fontId="12"/>
  </si>
  <si>
    <t>就移３６</t>
  </si>
  <si>
    <t>就移３５・地公体・未計画２・期間超・拘束減</t>
    <rPh sb="9" eb="10">
      <t>ミ</t>
    </rPh>
    <rPh sb="10" eb="12">
      <t>ケイカク</t>
    </rPh>
    <phoneticPr fontId="12"/>
  </si>
  <si>
    <t>就移３５・地公体・未計画１・期間超・拘束減</t>
    <rPh sb="9" eb="10">
      <t>ミ</t>
    </rPh>
    <rPh sb="10" eb="12">
      <t>ケイカク</t>
    </rPh>
    <phoneticPr fontId="12"/>
  </si>
  <si>
    <t>就移３５・地公体・期間超・拘束減</t>
    <rPh sb="5" eb="6">
      <t>チ</t>
    </rPh>
    <rPh sb="6" eb="7">
      <t>コウ</t>
    </rPh>
    <rPh sb="7" eb="8">
      <t>カラダ</t>
    </rPh>
    <phoneticPr fontId="12"/>
  </si>
  <si>
    <t>就移３５・未計画２・期間超・拘束減</t>
    <rPh sb="5" eb="6">
      <t>ミ</t>
    </rPh>
    <rPh sb="6" eb="8">
      <t>ケイカク</t>
    </rPh>
    <phoneticPr fontId="12"/>
  </si>
  <si>
    <t>就移３５・未計画１・期間超・拘束減</t>
    <rPh sb="5" eb="6">
      <t>ミ</t>
    </rPh>
    <rPh sb="6" eb="8">
      <t>ケイカク</t>
    </rPh>
    <phoneticPr fontId="12"/>
  </si>
  <si>
    <t>就移３５・期間超・拘束減</t>
  </si>
  <si>
    <t>就移３５・地公体・未計画２・期間超</t>
    <rPh sb="9" eb="10">
      <t>ミ</t>
    </rPh>
    <rPh sb="10" eb="12">
      <t>ケイカク</t>
    </rPh>
    <phoneticPr fontId="12"/>
  </si>
  <si>
    <t>就移３５・地公体・未計画１・期間超</t>
    <rPh sb="9" eb="10">
      <t>ミ</t>
    </rPh>
    <rPh sb="10" eb="12">
      <t>ケイカク</t>
    </rPh>
    <phoneticPr fontId="12"/>
  </si>
  <si>
    <t>就移３５・地公体・期間超</t>
    <rPh sb="5" eb="6">
      <t>チ</t>
    </rPh>
    <rPh sb="6" eb="7">
      <t>コウ</t>
    </rPh>
    <rPh sb="7" eb="8">
      <t>カラダ</t>
    </rPh>
    <phoneticPr fontId="12"/>
  </si>
  <si>
    <t>就移３５・未計画２・期間超</t>
    <rPh sb="5" eb="6">
      <t>ミ</t>
    </rPh>
    <rPh sb="6" eb="8">
      <t>ケイカク</t>
    </rPh>
    <phoneticPr fontId="12"/>
  </si>
  <si>
    <t>就移３５・未計画１・期間超</t>
    <rPh sb="5" eb="6">
      <t>ミ</t>
    </rPh>
    <rPh sb="6" eb="8">
      <t>ケイカク</t>
    </rPh>
    <phoneticPr fontId="12"/>
  </si>
  <si>
    <t>就移３５・期間超</t>
  </si>
  <si>
    <t>就移３５・地公体・未計画２・拘束減</t>
    <rPh sb="9" eb="10">
      <t>ミ</t>
    </rPh>
    <rPh sb="10" eb="12">
      <t>ケイカク</t>
    </rPh>
    <phoneticPr fontId="12"/>
  </si>
  <si>
    <t>就移３５・地公体・未計画１・拘束減</t>
    <rPh sb="9" eb="10">
      <t>ミ</t>
    </rPh>
    <rPh sb="10" eb="12">
      <t>ケイカク</t>
    </rPh>
    <phoneticPr fontId="12"/>
  </si>
  <si>
    <t>就移３５・地公体・拘束減</t>
    <rPh sb="5" eb="6">
      <t>チ</t>
    </rPh>
    <rPh sb="6" eb="7">
      <t>コウ</t>
    </rPh>
    <rPh sb="7" eb="8">
      <t>カラダ</t>
    </rPh>
    <phoneticPr fontId="12"/>
  </si>
  <si>
    <t>就移３５・未計画２・拘束減</t>
    <rPh sb="5" eb="6">
      <t>ミ</t>
    </rPh>
    <rPh sb="6" eb="8">
      <t>ケイカク</t>
    </rPh>
    <phoneticPr fontId="12"/>
  </si>
  <si>
    <t>就移３５・未計画１・拘束減</t>
    <rPh sb="5" eb="6">
      <t>ミ</t>
    </rPh>
    <rPh sb="6" eb="8">
      <t>ケイカク</t>
    </rPh>
    <phoneticPr fontId="12"/>
  </si>
  <si>
    <t>就移３５・拘束減</t>
  </si>
  <si>
    <t>就移３５・地公体・未計画２</t>
    <rPh sb="9" eb="10">
      <t>ミ</t>
    </rPh>
    <rPh sb="10" eb="12">
      <t>ケイカク</t>
    </rPh>
    <phoneticPr fontId="12"/>
  </si>
  <si>
    <t>就移３５・地公体・未計画１</t>
    <rPh sb="9" eb="10">
      <t>ミ</t>
    </rPh>
    <rPh sb="10" eb="12">
      <t>ケイカク</t>
    </rPh>
    <phoneticPr fontId="12"/>
  </si>
  <si>
    <t>就移３５・地公体</t>
    <rPh sb="5" eb="6">
      <t>チ</t>
    </rPh>
    <rPh sb="6" eb="7">
      <t>コウ</t>
    </rPh>
    <rPh sb="7" eb="8">
      <t>カラダ</t>
    </rPh>
    <phoneticPr fontId="12"/>
  </si>
  <si>
    <t>就移３５・未計画２</t>
    <rPh sb="5" eb="6">
      <t>ミ</t>
    </rPh>
    <rPh sb="6" eb="8">
      <t>ケイカク</t>
    </rPh>
    <phoneticPr fontId="12"/>
  </si>
  <si>
    <t>就移３５・未計画１</t>
    <rPh sb="5" eb="6">
      <t>ミ</t>
    </rPh>
    <rPh sb="6" eb="8">
      <t>ケイカク</t>
    </rPh>
    <phoneticPr fontId="12"/>
  </si>
  <si>
    <t>就移３５</t>
  </si>
  <si>
    <t>就移３４・地公体・未計画２・期間超・拘束減</t>
    <rPh sb="9" eb="10">
      <t>ミ</t>
    </rPh>
    <rPh sb="10" eb="12">
      <t>ケイカク</t>
    </rPh>
    <phoneticPr fontId="12"/>
  </si>
  <si>
    <t>就移３４・地公体・未計画１・期間超・拘束減</t>
    <rPh sb="9" eb="10">
      <t>ミ</t>
    </rPh>
    <rPh sb="10" eb="12">
      <t>ケイカク</t>
    </rPh>
    <phoneticPr fontId="12"/>
  </si>
  <si>
    <t>就移３４・地公体・期間超・拘束減</t>
    <rPh sb="5" eb="6">
      <t>チ</t>
    </rPh>
    <rPh sb="6" eb="7">
      <t>コウ</t>
    </rPh>
    <rPh sb="7" eb="8">
      <t>カラダ</t>
    </rPh>
    <phoneticPr fontId="12"/>
  </si>
  <si>
    <t>就移３４・未計画２・期間超・拘束減</t>
    <rPh sb="5" eb="6">
      <t>ミ</t>
    </rPh>
    <rPh sb="6" eb="8">
      <t>ケイカク</t>
    </rPh>
    <phoneticPr fontId="12"/>
  </si>
  <si>
    <t>就移３４・未計画１・期間超・拘束減</t>
    <rPh sb="5" eb="6">
      <t>ミ</t>
    </rPh>
    <rPh sb="6" eb="8">
      <t>ケイカク</t>
    </rPh>
    <phoneticPr fontId="12"/>
  </si>
  <si>
    <t>就移３４・期間超・拘束減</t>
  </si>
  <si>
    <t>就移３４・地公体・未計画２・期間超</t>
    <rPh sb="9" eb="10">
      <t>ミ</t>
    </rPh>
    <rPh sb="10" eb="12">
      <t>ケイカク</t>
    </rPh>
    <phoneticPr fontId="12"/>
  </si>
  <si>
    <t>就移３４・地公体・未計画１・期間超</t>
    <rPh sb="9" eb="10">
      <t>ミ</t>
    </rPh>
    <rPh sb="10" eb="12">
      <t>ケイカク</t>
    </rPh>
    <phoneticPr fontId="12"/>
  </si>
  <si>
    <t>就移３４・地公体・期間超</t>
    <rPh sb="5" eb="6">
      <t>チ</t>
    </rPh>
    <rPh sb="6" eb="7">
      <t>コウ</t>
    </rPh>
    <rPh sb="7" eb="8">
      <t>カラダ</t>
    </rPh>
    <phoneticPr fontId="12"/>
  </si>
  <si>
    <t>就移３４・未計画２・期間超</t>
    <rPh sb="5" eb="6">
      <t>ミ</t>
    </rPh>
    <rPh sb="6" eb="8">
      <t>ケイカク</t>
    </rPh>
    <phoneticPr fontId="12"/>
  </si>
  <si>
    <t>就移３４・未計画１・期間超</t>
    <rPh sb="5" eb="6">
      <t>ミ</t>
    </rPh>
    <rPh sb="6" eb="8">
      <t>ケイカク</t>
    </rPh>
    <phoneticPr fontId="12"/>
  </si>
  <si>
    <t>就移３４・期間超</t>
  </si>
  <si>
    <t>就移３４・地公体・未計画２・拘束減</t>
    <rPh sb="9" eb="10">
      <t>ミ</t>
    </rPh>
    <rPh sb="10" eb="12">
      <t>ケイカク</t>
    </rPh>
    <phoneticPr fontId="12"/>
  </si>
  <si>
    <t>就移３４・地公体・未計画１・拘束減</t>
    <rPh sb="9" eb="10">
      <t>ミ</t>
    </rPh>
    <rPh sb="10" eb="12">
      <t>ケイカク</t>
    </rPh>
    <phoneticPr fontId="12"/>
  </si>
  <si>
    <t>就移３４・地公体・拘束減</t>
    <rPh sb="5" eb="6">
      <t>チ</t>
    </rPh>
    <rPh sb="6" eb="7">
      <t>コウ</t>
    </rPh>
    <rPh sb="7" eb="8">
      <t>カラダ</t>
    </rPh>
    <phoneticPr fontId="12"/>
  </si>
  <si>
    <t>就移３４・未計画２・拘束減</t>
    <rPh sb="5" eb="6">
      <t>ミ</t>
    </rPh>
    <rPh sb="6" eb="8">
      <t>ケイカク</t>
    </rPh>
    <phoneticPr fontId="12"/>
  </si>
  <si>
    <t>就移３４・未計画１・拘束減</t>
    <rPh sb="5" eb="6">
      <t>ミ</t>
    </rPh>
    <rPh sb="6" eb="8">
      <t>ケイカク</t>
    </rPh>
    <phoneticPr fontId="12"/>
  </si>
  <si>
    <t>就移３４・拘束減</t>
  </si>
  <si>
    <t>就移３４・地公体・未計画２</t>
    <rPh sb="9" eb="10">
      <t>ミ</t>
    </rPh>
    <rPh sb="10" eb="12">
      <t>ケイカク</t>
    </rPh>
    <phoneticPr fontId="12"/>
  </si>
  <si>
    <t>就移３４・地公体・未計画１</t>
    <rPh sb="9" eb="10">
      <t>ミ</t>
    </rPh>
    <rPh sb="10" eb="12">
      <t>ケイカク</t>
    </rPh>
    <phoneticPr fontId="12"/>
  </si>
  <si>
    <t>就移３４・地公体</t>
    <rPh sb="5" eb="6">
      <t>チ</t>
    </rPh>
    <rPh sb="6" eb="7">
      <t>コウ</t>
    </rPh>
    <rPh sb="7" eb="8">
      <t>カラダ</t>
    </rPh>
    <phoneticPr fontId="12"/>
  </si>
  <si>
    <t>就移３４・未計画２</t>
    <rPh sb="5" eb="6">
      <t>ミ</t>
    </rPh>
    <rPh sb="6" eb="8">
      <t>ケイカク</t>
    </rPh>
    <phoneticPr fontId="12"/>
  </si>
  <si>
    <t>就移３４・未計画１</t>
    <rPh sb="5" eb="6">
      <t>ミ</t>
    </rPh>
    <rPh sb="6" eb="8">
      <t>ケイカク</t>
    </rPh>
    <phoneticPr fontId="12"/>
  </si>
  <si>
    <t>就移３４</t>
  </si>
  <si>
    <t>就移３３・地公体・未計画２・期間超・拘束減</t>
    <rPh sb="9" eb="10">
      <t>ミ</t>
    </rPh>
    <rPh sb="10" eb="12">
      <t>ケイカク</t>
    </rPh>
    <phoneticPr fontId="12"/>
  </si>
  <si>
    <t>就移３３・地公体・未計画１・期間超・拘束減</t>
    <rPh sb="9" eb="10">
      <t>ミ</t>
    </rPh>
    <rPh sb="10" eb="12">
      <t>ケイカク</t>
    </rPh>
    <phoneticPr fontId="12"/>
  </si>
  <si>
    <t>就移３３・地公体・期間超・拘束減</t>
    <rPh sb="5" eb="6">
      <t>チ</t>
    </rPh>
    <rPh sb="6" eb="7">
      <t>コウ</t>
    </rPh>
    <rPh sb="7" eb="8">
      <t>カラダ</t>
    </rPh>
    <phoneticPr fontId="12"/>
  </si>
  <si>
    <t>就移３３・未計画２・期間超・拘束減</t>
    <rPh sb="5" eb="6">
      <t>ミ</t>
    </rPh>
    <rPh sb="6" eb="8">
      <t>ケイカク</t>
    </rPh>
    <phoneticPr fontId="12"/>
  </si>
  <si>
    <t>就移３３・未計画１・期間超・拘束減</t>
    <rPh sb="5" eb="6">
      <t>ミ</t>
    </rPh>
    <rPh sb="6" eb="8">
      <t>ケイカク</t>
    </rPh>
    <phoneticPr fontId="12"/>
  </si>
  <si>
    <t>就移３３・期間超・拘束減</t>
  </si>
  <si>
    <t>就移３３・地公体・未計画２・期間超</t>
    <rPh sb="9" eb="10">
      <t>ミ</t>
    </rPh>
    <rPh sb="10" eb="12">
      <t>ケイカク</t>
    </rPh>
    <phoneticPr fontId="12"/>
  </si>
  <si>
    <t>就移３３・地公体・未計画１・期間超</t>
    <rPh sb="9" eb="10">
      <t>ミ</t>
    </rPh>
    <rPh sb="10" eb="12">
      <t>ケイカク</t>
    </rPh>
    <phoneticPr fontId="12"/>
  </si>
  <si>
    <t>就移３３・地公体・期間超</t>
    <rPh sb="5" eb="6">
      <t>チ</t>
    </rPh>
    <rPh sb="6" eb="7">
      <t>コウ</t>
    </rPh>
    <rPh sb="7" eb="8">
      <t>カラダ</t>
    </rPh>
    <phoneticPr fontId="12"/>
  </si>
  <si>
    <t>就移３３・未計画２・期間超</t>
    <rPh sb="5" eb="6">
      <t>ミ</t>
    </rPh>
    <rPh sb="6" eb="8">
      <t>ケイカク</t>
    </rPh>
    <phoneticPr fontId="12"/>
  </si>
  <si>
    <t>就移３３・未計画１・期間超</t>
    <rPh sb="5" eb="6">
      <t>ミ</t>
    </rPh>
    <rPh sb="6" eb="8">
      <t>ケイカク</t>
    </rPh>
    <phoneticPr fontId="12"/>
  </si>
  <si>
    <t>就移３３・期間超</t>
  </si>
  <si>
    <t>就移３３・地公体・未計画２・拘束減</t>
    <rPh sb="9" eb="10">
      <t>ミ</t>
    </rPh>
    <rPh sb="10" eb="12">
      <t>ケイカク</t>
    </rPh>
    <phoneticPr fontId="12"/>
  </si>
  <si>
    <t>就移３３・地公体・未計画１・拘束減</t>
    <rPh sb="9" eb="10">
      <t>ミ</t>
    </rPh>
    <rPh sb="10" eb="12">
      <t>ケイカク</t>
    </rPh>
    <phoneticPr fontId="12"/>
  </si>
  <si>
    <t>就移３３・地公体・拘束減</t>
    <rPh sb="5" eb="6">
      <t>チ</t>
    </rPh>
    <rPh sb="6" eb="7">
      <t>コウ</t>
    </rPh>
    <rPh sb="7" eb="8">
      <t>カラダ</t>
    </rPh>
    <phoneticPr fontId="12"/>
  </si>
  <si>
    <t>就移３３・未計画２・拘束減</t>
    <rPh sb="5" eb="6">
      <t>ミ</t>
    </rPh>
    <rPh sb="6" eb="8">
      <t>ケイカク</t>
    </rPh>
    <phoneticPr fontId="12"/>
  </si>
  <si>
    <t>就移３３・未計画１・拘束減</t>
    <rPh sb="5" eb="6">
      <t>ミ</t>
    </rPh>
    <rPh sb="6" eb="8">
      <t>ケイカク</t>
    </rPh>
    <phoneticPr fontId="12"/>
  </si>
  <si>
    <t>就移３３・拘束減</t>
  </si>
  <si>
    <t>就移３３・地公体・未計画２</t>
    <rPh sb="9" eb="10">
      <t>ミ</t>
    </rPh>
    <rPh sb="10" eb="12">
      <t>ケイカク</t>
    </rPh>
    <phoneticPr fontId="12"/>
  </si>
  <si>
    <t>就移３３・地公体・未計画１</t>
    <rPh sb="9" eb="10">
      <t>ミ</t>
    </rPh>
    <rPh sb="10" eb="12">
      <t>ケイカク</t>
    </rPh>
    <phoneticPr fontId="12"/>
  </si>
  <si>
    <t>就移３３・地公体</t>
    <rPh sb="5" eb="6">
      <t>チ</t>
    </rPh>
    <rPh sb="6" eb="7">
      <t>コウ</t>
    </rPh>
    <rPh sb="7" eb="8">
      <t>カラダ</t>
    </rPh>
    <phoneticPr fontId="12"/>
  </si>
  <si>
    <t>就移３３・未計画２</t>
    <rPh sb="5" eb="6">
      <t>ミ</t>
    </rPh>
    <rPh sb="6" eb="8">
      <t>ケイカク</t>
    </rPh>
    <phoneticPr fontId="12"/>
  </si>
  <si>
    <t>就移３３・未計画１</t>
    <rPh sb="5" eb="6">
      <t>ミ</t>
    </rPh>
    <rPh sb="6" eb="8">
      <t>ケイカク</t>
    </rPh>
    <phoneticPr fontId="12"/>
  </si>
  <si>
    <t>就移３３</t>
  </si>
  <si>
    <t>就移３２・地公体・未計画２・期間超・拘束減</t>
    <rPh sb="9" eb="10">
      <t>ミ</t>
    </rPh>
    <rPh sb="10" eb="12">
      <t>ケイカク</t>
    </rPh>
    <phoneticPr fontId="12"/>
  </si>
  <si>
    <t>就移３２・地公体・未計画１・期間超・拘束減</t>
    <rPh sb="9" eb="10">
      <t>ミ</t>
    </rPh>
    <rPh sb="10" eb="12">
      <t>ケイカク</t>
    </rPh>
    <phoneticPr fontId="12"/>
  </si>
  <si>
    <t>就移３２・地公体・期間超・拘束減</t>
    <rPh sb="5" eb="6">
      <t>チ</t>
    </rPh>
    <rPh sb="6" eb="7">
      <t>コウ</t>
    </rPh>
    <rPh sb="7" eb="8">
      <t>カラダ</t>
    </rPh>
    <phoneticPr fontId="12"/>
  </si>
  <si>
    <t>就移３２・未計画２・期間超・拘束減</t>
    <rPh sb="5" eb="6">
      <t>ミ</t>
    </rPh>
    <rPh sb="6" eb="8">
      <t>ケイカク</t>
    </rPh>
    <phoneticPr fontId="12"/>
  </si>
  <si>
    <t>就移３２・未計画１・期間超・拘束減</t>
    <rPh sb="5" eb="6">
      <t>ミ</t>
    </rPh>
    <rPh sb="6" eb="8">
      <t>ケイカク</t>
    </rPh>
    <phoneticPr fontId="12"/>
  </si>
  <si>
    <t>就移３２・期間超・拘束減</t>
  </si>
  <si>
    <t>就移３２・地公体・未計画２・期間超</t>
    <rPh sb="9" eb="10">
      <t>ミ</t>
    </rPh>
    <rPh sb="10" eb="12">
      <t>ケイカク</t>
    </rPh>
    <phoneticPr fontId="12"/>
  </si>
  <si>
    <t>就移３２・地公体・未計画１・期間超</t>
    <rPh sb="9" eb="10">
      <t>ミ</t>
    </rPh>
    <rPh sb="10" eb="12">
      <t>ケイカク</t>
    </rPh>
    <phoneticPr fontId="12"/>
  </si>
  <si>
    <t>就移３２・地公体・期間超</t>
    <rPh sb="5" eb="6">
      <t>チ</t>
    </rPh>
    <rPh sb="6" eb="7">
      <t>コウ</t>
    </rPh>
    <rPh sb="7" eb="8">
      <t>カラダ</t>
    </rPh>
    <phoneticPr fontId="12"/>
  </si>
  <si>
    <t>就移３２・未計画２・期間超</t>
    <rPh sb="5" eb="6">
      <t>ミ</t>
    </rPh>
    <rPh sb="6" eb="8">
      <t>ケイカク</t>
    </rPh>
    <phoneticPr fontId="12"/>
  </si>
  <si>
    <t>就移３２・未計画１・期間超</t>
    <rPh sb="5" eb="6">
      <t>ミ</t>
    </rPh>
    <rPh sb="6" eb="8">
      <t>ケイカク</t>
    </rPh>
    <phoneticPr fontId="12"/>
  </si>
  <si>
    <t>就移３２・期間超</t>
  </si>
  <si>
    <t>就移３２・地公体・未計画２・拘束減</t>
    <rPh sb="9" eb="10">
      <t>ミ</t>
    </rPh>
    <rPh sb="10" eb="12">
      <t>ケイカク</t>
    </rPh>
    <phoneticPr fontId="12"/>
  </si>
  <si>
    <t>就移３２・地公体・未計画１・拘束減</t>
    <rPh sb="9" eb="10">
      <t>ミ</t>
    </rPh>
    <rPh sb="10" eb="12">
      <t>ケイカク</t>
    </rPh>
    <phoneticPr fontId="12"/>
  </si>
  <si>
    <t>就移３２・地公体・拘束減</t>
    <rPh sb="5" eb="6">
      <t>チ</t>
    </rPh>
    <rPh sb="6" eb="7">
      <t>コウ</t>
    </rPh>
    <rPh sb="7" eb="8">
      <t>カラダ</t>
    </rPh>
    <phoneticPr fontId="12"/>
  </si>
  <si>
    <t>就移３２・未計画２・拘束減</t>
    <rPh sb="5" eb="6">
      <t>ミ</t>
    </rPh>
    <rPh sb="6" eb="8">
      <t>ケイカク</t>
    </rPh>
    <phoneticPr fontId="12"/>
  </si>
  <si>
    <t>就移３２・未計画１・拘束減</t>
    <rPh sb="5" eb="6">
      <t>ミ</t>
    </rPh>
    <rPh sb="6" eb="8">
      <t>ケイカク</t>
    </rPh>
    <phoneticPr fontId="12"/>
  </si>
  <si>
    <t>就移３２・拘束減</t>
  </si>
  <si>
    <t>就移３２・地公体・未計画２</t>
    <rPh sb="9" eb="10">
      <t>ミ</t>
    </rPh>
    <rPh sb="10" eb="12">
      <t>ケイカク</t>
    </rPh>
    <phoneticPr fontId="12"/>
  </si>
  <si>
    <t>就移３２・地公体・未計画１</t>
    <rPh sb="9" eb="10">
      <t>ミ</t>
    </rPh>
    <rPh sb="10" eb="12">
      <t>ケイカク</t>
    </rPh>
    <phoneticPr fontId="12"/>
  </si>
  <si>
    <t>就移３２・地公体</t>
    <rPh sb="5" eb="6">
      <t>チ</t>
    </rPh>
    <rPh sb="6" eb="7">
      <t>コウ</t>
    </rPh>
    <rPh sb="7" eb="8">
      <t>カラダ</t>
    </rPh>
    <phoneticPr fontId="12"/>
  </si>
  <si>
    <t>就移３２・未計画２</t>
    <rPh sb="5" eb="6">
      <t>ミ</t>
    </rPh>
    <rPh sb="6" eb="8">
      <t>ケイカク</t>
    </rPh>
    <phoneticPr fontId="12"/>
  </si>
  <si>
    <t>就移３２・未計画１</t>
    <rPh sb="5" eb="6">
      <t>ミ</t>
    </rPh>
    <rPh sb="6" eb="8">
      <t>ケイカク</t>
    </rPh>
    <phoneticPr fontId="12"/>
  </si>
  <si>
    <t>就移３２</t>
  </si>
  <si>
    <t>就移３１・地公体・未計画２・期間超・拘束減</t>
    <rPh sb="9" eb="10">
      <t>ミ</t>
    </rPh>
    <rPh sb="10" eb="12">
      <t>ケイカク</t>
    </rPh>
    <phoneticPr fontId="12"/>
  </si>
  <si>
    <t>就移３１・地公体・未計画１・期間超・拘束減</t>
    <rPh sb="9" eb="10">
      <t>ミ</t>
    </rPh>
    <rPh sb="10" eb="12">
      <t>ケイカク</t>
    </rPh>
    <phoneticPr fontId="12"/>
  </si>
  <si>
    <t>就移３１・地公体・期間超・拘束減</t>
    <rPh sb="5" eb="6">
      <t>チ</t>
    </rPh>
    <rPh sb="6" eb="7">
      <t>コウ</t>
    </rPh>
    <rPh sb="7" eb="8">
      <t>カラダ</t>
    </rPh>
    <phoneticPr fontId="12"/>
  </si>
  <si>
    <t>就移３１・未計画２・期間超・拘束減</t>
    <rPh sb="5" eb="6">
      <t>ミ</t>
    </rPh>
    <rPh sb="6" eb="8">
      <t>ケイカク</t>
    </rPh>
    <phoneticPr fontId="12"/>
  </si>
  <si>
    <t>就移３１・未計画１・期間超・拘束減</t>
    <rPh sb="5" eb="6">
      <t>ミ</t>
    </rPh>
    <rPh sb="6" eb="8">
      <t>ケイカク</t>
    </rPh>
    <phoneticPr fontId="12"/>
  </si>
  <si>
    <t>就移３１・期間超・拘束減</t>
  </si>
  <si>
    <t>就移３１・地公体・未計画２・期間超</t>
    <rPh sb="9" eb="10">
      <t>ミ</t>
    </rPh>
    <rPh sb="10" eb="12">
      <t>ケイカク</t>
    </rPh>
    <phoneticPr fontId="12"/>
  </si>
  <si>
    <t>就移３１・地公体・未計画１・期間超</t>
    <rPh sb="9" eb="10">
      <t>ミ</t>
    </rPh>
    <rPh sb="10" eb="12">
      <t>ケイカク</t>
    </rPh>
    <phoneticPr fontId="12"/>
  </si>
  <si>
    <t>就移３１・地公体・期間超</t>
    <rPh sb="5" eb="6">
      <t>チ</t>
    </rPh>
    <rPh sb="6" eb="7">
      <t>コウ</t>
    </rPh>
    <rPh sb="7" eb="8">
      <t>カラダ</t>
    </rPh>
    <phoneticPr fontId="12"/>
  </si>
  <si>
    <t>就移３１・未計画２・期間超</t>
    <rPh sb="5" eb="6">
      <t>ミ</t>
    </rPh>
    <rPh sb="6" eb="8">
      <t>ケイカク</t>
    </rPh>
    <phoneticPr fontId="12"/>
  </si>
  <si>
    <t>就移３１・未計画１・期間超</t>
    <rPh sb="5" eb="6">
      <t>ミ</t>
    </rPh>
    <rPh sb="6" eb="8">
      <t>ケイカク</t>
    </rPh>
    <phoneticPr fontId="12"/>
  </si>
  <si>
    <t>就移３１・期間超</t>
  </si>
  <si>
    <t>就移３１・地公体・未計画２・拘束減</t>
    <rPh sb="9" eb="10">
      <t>ミ</t>
    </rPh>
    <rPh sb="10" eb="12">
      <t>ケイカク</t>
    </rPh>
    <phoneticPr fontId="12"/>
  </si>
  <si>
    <t>就移３１・地公体・未計画１・拘束減</t>
    <rPh sb="9" eb="10">
      <t>ミ</t>
    </rPh>
    <rPh sb="10" eb="12">
      <t>ケイカク</t>
    </rPh>
    <phoneticPr fontId="12"/>
  </si>
  <si>
    <t>就移３１・地公体・拘束減</t>
    <rPh sb="5" eb="6">
      <t>チ</t>
    </rPh>
    <rPh sb="6" eb="7">
      <t>コウ</t>
    </rPh>
    <rPh sb="7" eb="8">
      <t>カラダ</t>
    </rPh>
    <phoneticPr fontId="12"/>
  </si>
  <si>
    <t>就移３１・未計画２・拘束減</t>
    <rPh sb="5" eb="6">
      <t>ミ</t>
    </rPh>
    <rPh sb="6" eb="8">
      <t>ケイカク</t>
    </rPh>
    <phoneticPr fontId="12"/>
  </si>
  <si>
    <t>就移３１・未計画１・拘束減</t>
    <rPh sb="5" eb="6">
      <t>ミ</t>
    </rPh>
    <rPh sb="6" eb="8">
      <t>ケイカク</t>
    </rPh>
    <phoneticPr fontId="12"/>
  </si>
  <si>
    <t>就移３１・拘束減</t>
  </si>
  <si>
    <t>就移３１・地公体・未計画２</t>
    <rPh sb="9" eb="10">
      <t>ミ</t>
    </rPh>
    <rPh sb="10" eb="12">
      <t>ケイカク</t>
    </rPh>
    <phoneticPr fontId="12"/>
  </si>
  <si>
    <t>就移３１・地公体・未計画１</t>
    <rPh sb="9" eb="10">
      <t>ミ</t>
    </rPh>
    <rPh sb="10" eb="12">
      <t>ケイカク</t>
    </rPh>
    <phoneticPr fontId="12"/>
  </si>
  <si>
    <t>就移３１・地公体</t>
    <rPh sb="5" eb="6">
      <t>チ</t>
    </rPh>
    <rPh sb="6" eb="7">
      <t>コウ</t>
    </rPh>
    <rPh sb="7" eb="8">
      <t>カラダ</t>
    </rPh>
    <phoneticPr fontId="12"/>
  </si>
  <si>
    <t>就移３１・未計画２</t>
    <rPh sb="5" eb="6">
      <t>ミ</t>
    </rPh>
    <rPh sb="6" eb="8">
      <t>ケイカク</t>
    </rPh>
    <phoneticPr fontId="12"/>
  </si>
  <si>
    <t>就移３１・未計画１</t>
    <rPh sb="5" eb="6">
      <t>ミ</t>
    </rPh>
    <rPh sb="6" eb="8">
      <t>ケイカク</t>
    </rPh>
    <phoneticPr fontId="12"/>
  </si>
  <si>
    <t>就移３１</t>
  </si>
  <si>
    <t>就移２７・地公体・未計画２・期間超・拘束減</t>
    <rPh sb="9" eb="10">
      <t>ミ</t>
    </rPh>
    <rPh sb="10" eb="12">
      <t>ケイカク</t>
    </rPh>
    <phoneticPr fontId="12"/>
  </si>
  <si>
    <t>就移２７・地公体・未計画１・期間超・拘束減</t>
    <rPh sb="9" eb="10">
      <t>ミ</t>
    </rPh>
    <rPh sb="10" eb="12">
      <t>ケイカク</t>
    </rPh>
    <phoneticPr fontId="12"/>
  </si>
  <si>
    <t>就移２７・地公体・期間超・拘束減</t>
    <rPh sb="5" eb="6">
      <t>チ</t>
    </rPh>
    <rPh sb="6" eb="7">
      <t>コウ</t>
    </rPh>
    <rPh sb="7" eb="8">
      <t>カラダ</t>
    </rPh>
    <phoneticPr fontId="12"/>
  </si>
  <si>
    <t>就移２７・未計画２・期間超・拘束減</t>
    <rPh sb="5" eb="6">
      <t>ミ</t>
    </rPh>
    <rPh sb="6" eb="8">
      <t>ケイカク</t>
    </rPh>
    <phoneticPr fontId="12"/>
  </si>
  <si>
    <t>就移２７・未計画１・期間超・拘束減</t>
    <rPh sb="5" eb="6">
      <t>ミ</t>
    </rPh>
    <rPh sb="6" eb="8">
      <t>ケイカク</t>
    </rPh>
    <phoneticPr fontId="12"/>
  </si>
  <si>
    <t>就移２７・期間超・拘束減</t>
  </si>
  <si>
    <t>就移２７・地公体・未計画２・期間超</t>
    <rPh sb="9" eb="10">
      <t>ミ</t>
    </rPh>
    <rPh sb="10" eb="12">
      <t>ケイカク</t>
    </rPh>
    <phoneticPr fontId="12"/>
  </si>
  <si>
    <t>就移２７・地公体・未計画１・期間超</t>
    <rPh sb="9" eb="10">
      <t>ミ</t>
    </rPh>
    <rPh sb="10" eb="12">
      <t>ケイカク</t>
    </rPh>
    <phoneticPr fontId="12"/>
  </si>
  <si>
    <t>就移２７・地公体・期間超</t>
    <rPh sb="5" eb="6">
      <t>チ</t>
    </rPh>
    <rPh sb="6" eb="7">
      <t>コウ</t>
    </rPh>
    <rPh sb="7" eb="8">
      <t>カラダ</t>
    </rPh>
    <phoneticPr fontId="12"/>
  </si>
  <si>
    <t>就移２７・未計画２・期間超</t>
    <rPh sb="5" eb="6">
      <t>ミ</t>
    </rPh>
    <rPh sb="6" eb="8">
      <t>ケイカク</t>
    </rPh>
    <phoneticPr fontId="12"/>
  </si>
  <si>
    <t>就移２７・未計画１・期間超</t>
    <rPh sb="5" eb="6">
      <t>ミ</t>
    </rPh>
    <rPh sb="6" eb="8">
      <t>ケイカク</t>
    </rPh>
    <phoneticPr fontId="12"/>
  </si>
  <si>
    <t>就移２７・期間超</t>
  </si>
  <si>
    <t>就移２７・地公体・未計画２・拘束減</t>
    <rPh sb="9" eb="10">
      <t>ミ</t>
    </rPh>
    <rPh sb="10" eb="12">
      <t>ケイカク</t>
    </rPh>
    <phoneticPr fontId="12"/>
  </si>
  <si>
    <t>就移２７・地公体・未計画１・拘束減</t>
    <rPh sb="9" eb="10">
      <t>ミ</t>
    </rPh>
    <rPh sb="10" eb="12">
      <t>ケイカク</t>
    </rPh>
    <phoneticPr fontId="12"/>
  </si>
  <si>
    <t>就移２７・地公体・拘束減</t>
    <rPh sb="5" eb="6">
      <t>チ</t>
    </rPh>
    <rPh sb="6" eb="7">
      <t>コウ</t>
    </rPh>
    <rPh sb="7" eb="8">
      <t>カラダ</t>
    </rPh>
    <phoneticPr fontId="12"/>
  </si>
  <si>
    <t>就移２７・未計画２・拘束減</t>
    <rPh sb="5" eb="6">
      <t>ミ</t>
    </rPh>
    <rPh sb="6" eb="8">
      <t>ケイカク</t>
    </rPh>
    <phoneticPr fontId="12"/>
  </si>
  <si>
    <t>就移２７・未計画１・拘束減</t>
    <rPh sb="5" eb="6">
      <t>ミ</t>
    </rPh>
    <rPh sb="6" eb="8">
      <t>ケイカク</t>
    </rPh>
    <phoneticPr fontId="12"/>
  </si>
  <si>
    <t>就移２７・拘束減</t>
  </si>
  <si>
    <t>就移２７・地公体・未計画２</t>
    <rPh sb="9" eb="10">
      <t>ミ</t>
    </rPh>
    <rPh sb="10" eb="12">
      <t>ケイカク</t>
    </rPh>
    <phoneticPr fontId="12"/>
  </si>
  <si>
    <t>就移２７・地公体・未計画１</t>
    <rPh sb="9" eb="10">
      <t>ミ</t>
    </rPh>
    <rPh sb="10" eb="12">
      <t>ケイカク</t>
    </rPh>
    <phoneticPr fontId="12"/>
  </si>
  <si>
    <t>就移２７・地公体</t>
    <rPh sb="5" eb="6">
      <t>チ</t>
    </rPh>
    <rPh sb="6" eb="7">
      <t>コウ</t>
    </rPh>
    <rPh sb="7" eb="8">
      <t>カラダ</t>
    </rPh>
    <phoneticPr fontId="12"/>
  </si>
  <si>
    <t>就移２７・未計画２</t>
    <rPh sb="5" eb="6">
      <t>ミ</t>
    </rPh>
    <rPh sb="6" eb="8">
      <t>ケイカク</t>
    </rPh>
    <phoneticPr fontId="12"/>
  </si>
  <si>
    <t>就移２７・未計画１</t>
    <rPh sb="5" eb="6">
      <t>ミ</t>
    </rPh>
    <rPh sb="6" eb="8">
      <t>ケイカク</t>
    </rPh>
    <phoneticPr fontId="12"/>
  </si>
  <si>
    <t>(2) 定員２１人以上４０人以下</t>
    <rPh sb="4" eb="6">
      <t>テイイン</t>
    </rPh>
    <rPh sb="8" eb="9">
      <t>ニン</t>
    </rPh>
    <rPh sb="9" eb="11">
      <t>イジョウ</t>
    </rPh>
    <rPh sb="13" eb="14">
      <t>ニン</t>
    </rPh>
    <rPh sb="14" eb="16">
      <t>イカ</t>
    </rPh>
    <phoneticPr fontId="10"/>
  </si>
  <si>
    <t>就移２７</t>
  </si>
  <si>
    <t>就移２６・地公体・未計画２・期間超・拘束減</t>
    <rPh sb="9" eb="10">
      <t>ミ</t>
    </rPh>
    <rPh sb="10" eb="12">
      <t>ケイカク</t>
    </rPh>
    <phoneticPr fontId="12"/>
  </si>
  <si>
    <t>就移２６・地公体・未計画１・期間超・拘束減</t>
    <rPh sb="9" eb="10">
      <t>ミ</t>
    </rPh>
    <rPh sb="10" eb="12">
      <t>ケイカク</t>
    </rPh>
    <phoneticPr fontId="12"/>
  </si>
  <si>
    <t>就移２６・地公体・期間超・拘束減</t>
    <rPh sb="5" eb="6">
      <t>チ</t>
    </rPh>
    <rPh sb="6" eb="7">
      <t>コウ</t>
    </rPh>
    <rPh sb="7" eb="8">
      <t>カラダ</t>
    </rPh>
    <phoneticPr fontId="12"/>
  </si>
  <si>
    <t>就移２６・未計画２・期間超・拘束減</t>
    <rPh sb="5" eb="6">
      <t>ミ</t>
    </rPh>
    <rPh sb="6" eb="8">
      <t>ケイカク</t>
    </rPh>
    <phoneticPr fontId="12"/>
  </si>
  <si>
    <t>就移２６・未計画１・期間超・拘束減</t>
    <rPh sb="5" eb="6">
      <t>ミ</t>
    </rPh>
    <rPh sb="6" eb="8">
      <t>ケイカク</t>
    </rPh>
    <phoneticPr fontId="12"/>
  </si>
  <si>
    <t>就移２６・期間超・拘束減</t>
  </si>
  <si>
    <t>就移２６・地公体・未計画２・期間超</t>
    <rPh sb="9" eb="10">
      <t>ミ</t>
    </rPh>
    <rPh sb="10" eb="12">
      <t>ケイカク</t>
    </rPh>
    <phoneticPr fontId="12"/>
  </si>
  <si>
    <t>就移２６・地公体・未計画１・期間超</t>
    <rPh sb="9" eb="10">
      <t>ミ</t>
    </rPh>
    <rPh sb="10" eb="12">
      <t>ケイカク</t>
    </rPh>
    <phoneticPr fontId="12"/>
  </si>
  <si>
    <t>就移２６・地公体・期間超</t>
    <rPh sb="5" eb="6">
      <t>チ</t>
    </rPh>
    <rPh sb="6" eb="7">
      <t>コウ</t>
    </rPh>
    <rPh sb="7" eb="8">
      <t>カラダ</t>
    </rPh>
    <phoneticPr fontId="12"/>
  </si>
  <si>
    <t>就移２６・未計画２・期間超</t>
    <rPh sb="5" eb="6">
      <t>ミ</t>
    </rPh>
    <rPh sb="6" eb="8">
      <t>ケイカク</t>
    </rPh>
    <phoneticPr fontId="12"/>
  </si>
  <si>
    <t>就移２６・未計画１・期間超</t>
    <rPh sb="5" eb="6">
      <t>ミ</t>
    </rPh>
    <rPh sb="6" eb="8">
      <t>ケイカク</t>
    </rPh>
    <phoneticPr fontId="12"/>
  </si>
  <si>
    <t>就移２６・期間超</t>
  </si>
  <si>
    <t>就移２６・地公体・未計画２・拘束減</t>
    <rPh sb="9" eb="10">
      <t>ミ</t>
    </rPh>
    <rPh sb="10" eb="12">
      <t>ケイカク</t>
    </rPh>
    <phoneticPr fontId="12"/>
  </si>
  <si>
    <t>就移２６・地公体・未計画１・拘束減</t>
    <rPh sb="9" eb="10">
      <t>ミ</t>
    </rPh>
    <rPh sb="10" eb="12">
      <t>ケイカク</t>
    </rPh>
    <phoneticPr fontId="12"/>
  </si>
  <si>
    <t>就移２６・地公体・拘束減</t>
    <rPh sb="5" eb="6">
      <t>チ</t>
    </rPh>
    <rPh sb="6" eb="7">
      <t>コウ</t>
    </rPh>
    <rPh sb="7" eb="8">
      <t>カラダ</t>
    </rPh>
    <phoneticPr fontId="12"/>
  </si>
  <si>
    <t>就移２６・未計画２・拘束減</t>
    <rPh sb="5" eb="6">
      <t>ミ</t>
    </rPh>
    <rPh sb="6" eb="8">
      <t>ケイカク</t>
    </rPh>
    <phoneticPr fontId="12"/>
  </si>
  <si>
    <t>就移２６・未計画１・拘束減</t>
    <rPh sb="5" eb="6">
      <t>ミ</t>
    </rPh>
    <rPh sb="6" eb="8">
      <t>ケイカク</t>
    </rPh>
    <phoneticPr fontId="12"/>
  </si>
  <si>
    <t>就移２６・拘束減</t>
  </si>
  <si>
    <t>就移２６・地公体・未計画２</t>
    <rPh sb="9" eb="10">
      <t>ミ</t>
    </rPh>
    <rPh sb="10" eb="12">
      <t>ケイカク</t>
    </rPh>
    <phoneticPr fontId="12"/>
  </si>
  <si>
    <t>就移２６・地公体・未計画１</t>
    <rPh sb="9" eb="10">
      <t>ミ</t>
    </rPh>
    <rPh sb="10" eb="12">
      <t>ケイカク</t>
    </rPh>
    <phoneticPr fontId="12"/>
  </si>
  <si>
    <t>就移２６・地公体</t>
    <rPh sb="5" eb="6">
      <t>チ</t>
    </rPh>
    <rPh sb="6" eb="7">
      <t>コウ</t>
    </rPh>
    <rPh sb="7" eb="8">
      <t>カラダ</t>
    </rPh>
    <phoneticPr fontId="12"/>
  </si>
  <si>
    <t>就移２６・未計画２</t>
    <rPh sb="5" eb="6">
      <t>ミ</t>
    </rPh>
    <rPh sb="6" eb="8">
      <t>ケイカク</t>
    </rPh>
    <phoneticPr fontId="12"/>
  </si>
  <si>
    <t>就移２６・未計画１</t>
    <rPh sb="5" eb="6">
      <t>ミ</t>
    </rPh>
    <rPh sb="6" eb="8">
      <t>ケイカク</t>
    </rPh>
    <phoneticPr fontId="12"/>
  </si>
  <si>
    <t>就移２６</t>
  </si>
  <si>
    <t>就移２５・地公体・未計画２・期間超・拘束減</t>
    <rPh sb="9" eb="10">
      <t>ミ</t>
    </rPh>
    <rPh sb="10" eb="12">
      <t>ケイカク</t>
    </rPh>
    <phoneticPr fontId="12"/>
  </si>
  <si>
    <t>就移２５・地公体・未計画１・期間超・拘束減</t>
    <rPh sb="9" eb="10">
      <t>ミ</t>
    </rPh>
    <rPh sb="10" eb="12">
      <t>ケイカク</t>
    </rPh>
    <phoneticPr fontId="12"/>
  </si>
  <si>
    <t>就移２５・地公体・期間超・拘束減</t>
    <rPh sb="5" eb="6">
      <t>チ</t>
    </rPh>
    <rPh sb="6" eb="7">
      <t>コウ</t>
    </rPh>
    <rPh sb="7" eb="8">
      <t>カラダ</t>
    </rPh>
    <phoneticPr fontId="12"/>
  </si>
  <si>
    <t>就移２５・未計画２・期間超・拘束減</t>
    <rPh sb="5" eb="6">
      <t>ミ</t>
    </rPh>
    <rPh sb="6" eb="8">
      <t>ケイカク</t>
    </rPh>
    <phoneticPr fontId="12"/>
  </si>
  <si>
    <t>就移２５・未計画１・期間超・拘束減</t>
    <rPh sb="5" eb="6">
      <t>ミ</t>
    </rPh>
    <rPh sb="6" eb="8">
      <t>ケイカク</t>
    </rPh>
    <phoneticPr fontId="12"/>
  </si>
  <si>
    <t>就移２５・期間超・拘束減</t>
  </si>
  <si>
    <t>就移２５・地公体・未計画２・期間超</t>
    <rPh sb="9" eb="10">
      <t>ミ</t>
    </rPh>
    <rPh sb="10" eb="12">
      <t>ケイカク</t>
    </rPh>
    <phoneticPr fontId="12"/>
  </si>
  <si>
    <t>就移２５・地公体・未計画１・期間超</t>
    <rPh sb="9" eb="10">
      <t>ミ</t>
    </rPh>
    <rPh sb="10" eb="12">
      <t>ケイカク</t>
    </rPh>
    <phoneticPr fontId="12"/>
  </si>
  <si>
    <t>就移２５・地公体・期間超</t>
    <rPh sb="5" eb="6">
      <t>チ</t>
    </rPh>
    <rPh sb="6" eb="7">
      <t>コウ</t>
    </rPh>
    <rPh sb="7" eb="8">
      <t>カラダ</t>
    </rPh>
    <phoneticPr fontId="12"/>
  </si>
  <si>
    <t>就移２５・未計画２・期間超</t>
    <rPh sb="5" eb="6">
      <t>ミ</t>
    </rPh>
    <rPh sb="6" eb="8">
      <t>ケイカク</t>
    </rPh>
    <phoneticPr fontId="12"/>
  </si>
  <si>
    <t>就移２５・未計画１・期間超</t>
    <rPh sb="5" eb="6">
      <t>ミ</t>
    </rPh>
    <rPh sb="6" eb="8">
      <t>ケイカク</t>
    </rPh>
    <phoneticPr fontId="12"/>
  </si>
  <si>
    <t>就移２５・期間超</t>
  </si>
  <si>
    <t>就移２５・地公体・未計画２・拘束減</t>
    <rPh sb="9" eb="10">
      <t>ミ</t>
    </rPh>
    <rPh sb="10" eb="12">
      <t>ケイカク</t>
    </rPh>
    <phoneticPr fontId="12"/>
  </si>
  <si>
    <t>就移２５・地公体・未計画１・拘束減</t>
    <rPh sb="9" eb="10">
      <t>ミ</t>
    </rPh>
    <rPh sb="10" eb="12">
      <t>ケイカク</t>
    </rPh>
    <phoneticPr fontId="12"/>
  </si>
  <si>
    <t>就移２５・地公体・拘束減</t>
    <rPh sb="5" eb="6">
      <t>チ</t>
    </rPh>
    <rPh sb="6" eb="7">
      <t>コウ</t>
    </rPh>
    <rPh sb="7" eb="8">
      <t>カラダ</t>
    </rPh>
    <phoneticPr fontId="12"/>
  </si>
  <si>
    <t>就移２５・未計画２・拘束減</t>
    <rPh sb="5" eb="6">
      <t>ミ</t>
    </rPh>
    <rPh sb="6" eb="8">
      <t>ケイカク</t>
    </rPh>
    <phoneticPr fontId="12"/>
  </si>
  <si>
    <t>就移２５・未計画１・拘束減</t>
    <rPh sb="5" eb="6">
      <t>ミ</t>
    </rPh>
    <rPh sb="6" eb="8">
      <t>ケイカク</t>
    </rPh>
    <phoneticPr fontId="12"/>
  </si>
  <si>
    <t>就移２５・拘束減</t>
  </si>
  <si>
    <t>就移２５・地公体・未計画２</t>
    <rPh sb="9" eb="10">
      <t>ミ</t>
    </rPh>
    <rPh sb="10" eb="12">
      <t>ケイカク</t>
    </rPh>
    <phoneticPr fontId="12"/>
  </si>
  <si>
    <t>就移２５・地公体・未計画１</t>
    <rPh sb="9" eb="10">
      <t>ミ</t>
    </rPh>
    <rPh sb="10" eb="12">
      <t>ケイカク</t>
    </rPh>
    <phoneticPr fontId="12"/>
  </si>
  <si>
    <t>就移２５・地公体</t>
    <rPh sb="5" eb="6">
      <t>チ</t>
    </rPh>
    <rPh sb="6" eb="7">
      <t>コウ</t>
    </rPh>
    <rPh sb="7" eb="8">
      <t>カラダ</t>
    </rPh>
    <phoneticPr fontId="12"/>
  </si>
  <si>
    <t>就移２５・未計画２</t>
    <rPh sb="5" eb="6">
      <t>ミ</t>
    </rPh>
    <rPh sb="6" eb="8">
      <t>ケイカク</t>
    </rPh>
    <phoneticPr fontId="12"/>
  </si>
  <si>
    <t>就移２５・未計画１</t>
    <rPh sb="5" eb="6">
      <t>ミ</t>
    </rPh>
    <rPh sb="6" eb="8">
      <t>ケイカク</t>
    </rPh>
    <phoneticPr fontId="12"/>
  </si>
  <si>
    <t>就移２５</t>
  </si>
  <si>
    <t>就移２４・地公体・未計画２・期間超・拘束減</t>
    <rPh sb="9" eb="10">
      <t>ミ</t>
    </rPh>
    <rPh sb="10" eb="12">
      <t>ケイカク</t>
    </rPh>
    <phoneticPr fontId="12"/>
  </si>
  <si>
    <t>就移２４・地公体・未計画１・期間超・拘束減</t>
    <rPh sb="9" eb="10">
      <t>ミ</t>
    </rPh>
    <rPh sb="10" eb="12">
      <t>ケイカク</t>
    </rPh>
    <phoneticPr fontId="12"/>
  </si>
  <si>
    <t>就移２４・地公体・期間超・拘束減</t>
    <rPh sb="5" eb="6">
      <t>チ</t>
    </rPh>
    <rPh sb="6" eb="7">
      <t>コウ</t>
    </rPh>
    <rPh sb="7" eb="8">
      <t>カラダ</t>
    </rPh>
    <phoneticPr fontId="12"/>
  </si>
  <si>
    <t>就移２４・未計画２・期間超・拘束減</t>
    <rPh sb="5" eb="6">
      <t>ミ</t>
    </rPh>
    <rPh sb="6" eb="8">
      <t>ケイカク</t>
    </rPh>
    <phoneticPr fontId="12"/>
  </si>
  <si>
    <t>就移２４・未計画１・期間超・拘束減</t>
    <rPh sb="5" eb="6">
      <t>ミ</t>
    </rPh>
    <rPh sb="6" eb="8">
      <t>ケイカク</t>
    </rPh>
    <phoneticPr fontId="12"/>
  </si>
  <si>
    <t>就移２４・期間超・拘束減</t>
  </si>
  <si>
    <t>就移２４・地公体・未計画２・期間超</t>
    <rPh sb="9" eb="10">
      <t>ミ</t>
    </rPh>
    <rPh sb="10" eb="12">
      <t>ケイカク</t>
    </rPh>
    <phoneticPr fontId="12"/>
  </si>
  <si>
    <t>就移２４・地公体・未計画１・期間超</t>
    <rPh sb="9" eb="10">
      <t>ミ</t>
    </rPh>
    <rPh sb="10" eb="12">
      <t>ケイカク</t>
    </rPh>
    <phoneticPr fontId="12"/>
  </si>
  <si>
    <t>就移２４・地公体・期間超</t>
    <rPh sb="5" eb="6">
      <t>チ</t>
    </rPh>
    <rPh sb="6" eb="7">
      <t>コウ</t>
    </rPh>
    <rPh sb="7" eb="8">
      <t>カラダ</t>
    </rPh>
    <phoneticPr fontId="12"/>
  </si>
  <si>
    <t>就移２４・未計画２・期間超</t>
    <rPh sb="5" eb="6">
      <t>ミ</t>
    </rPh>
    <rPh sb="6" eb="8">
      <t>ケイカク</t>
    </rPh>
    <phoneticPr fontId="12"/>
  </si>
  <si>
    <t>就移２４・未計画１・期間超</t>
    <rPh sb="5" eb="6">
      <t>ミ</t>
    </rPh>
    <rPh sb="6" eb="8">
      <t>ケイカク</t>
    </rPh>
    <phoneticPr fontId="12"/>
  </si>
  <si>
    <t>就移２４・期間超</t>
  </si>
  <si>
    <t>就移２４・地公体・未計画２・拘束減</t>
    <rPh sb="9" eb="10">
      <t>ミ</t>
    </rPh>
    <rPh sb="10" eb="12">
      <t>ケイカク</t>
    </rPh>
    <phoneticPr fontId="12"/>
  </si>
  <si>
    <t>就移２４・地公体・未計画１・拘束減</t>
    <rPh sb="9" eb="10">
      <t>ミ</t>
    </rPh>
    <rPh sb="10" eb="12">
      <t>ケイカク</t>
    </rPh>
    <phoneticPr fontId="12"/>
  </si>
  <si>
    <t>就移２４・地公体・拘束減</t>
    <rPh sb="5" eb="6">
      <t>チ</t>
    </rPh>
    <rPh sb="6" eb="7">
      <t>コウ</t>
    </rPh>
    <rPh sb="7" eb="8">
      <t>カラダ</t>
    </rPh>
    <phoneticPr fontId="12"/>
  </si>
  <si>
    <t>就移２４・未計画２・拘束減</t>
    <rPh sb="5" eb="6">
      <t>ミ</t>
    </rPh>
    <rPh sb="6" eb="8">
      <t>ケイカク</t>
    </rPh>
    <phoneticPr fontId="12"/>
  </si>
  <si>
    <t>就移２４・未計画１・拘束減</t>
    <rPh sb="5" eb="6">
      <t>ミ</t>
    </rPh>
    <rPh sb="6" eb="8">
      <t>ケイカク</t>
    </rPh>
    <phoneticPr fontId="12"/>
  </si>
  <si>
    <t>就移２４・拘束減</t>
  </si>
  <si>
    <t>就移２４・地公体・未計画２</t>
    <rPh sb="9" eb="10">
      <t>ミ</t>
    </rPh>
    <rPh sb="10" eb="12">
      <t>ケイカク</t>
    </rPh>
    <phoneticPr fontId="12"/>
  </si>
  <si>
    <t>就移２４・地公体・未計画１</t>
    <rPh sb="9" eb="10">
      <t>ミ</t>
    </rPh>
    <rPh sb="10" eb="12">
      <t>ケイカク</t>
    </rPh>
    <phoneticPr fontId="12"/>
  </si>
  <si>
    <t>就移２４・地公体</t>
    <rPh sb="5" eb="6">
      <t>チ</t>
    </rPh>
    <rPh sb="6" eb="7">
      <t>コウ</t>
    </rPh>
    <rPh sb="7" eb="8">
      <t>カラダ</t>
    </rPh>
    <phoneticPr fontId="12"/>
  </si>
  <si>
    <t>就移２４・未計画２</t>
    <rPh sb="5" eb="6">
      <t>ミ</t>
    </rPh>
    <rPh sb="6" eb="8">
      <t>ケイカク</t>
    </rPh>
    <phoneticPr fontId="12"/>
  </si>
  <si>
    <t>就移２４・未計画１</t>
    <rPh sb="5" eb="6">
      <t>ミ</t>
    </rPh>
    <rPh sb="6" eb="8">
      <t>ケイカク</t>
    </rPh>
    <phoneticPr fontId="12"/>
  </si>
  <si>
    <t>就移２４</t>
  </si>
  <si>
    <t>就移２３・地公体・未計画２・期間超・拘束減</t>
    <rPh sb="9" eb="10">
      <t>ミ</t>
    </rPh>
    <rPh sb="10" eb="12">
      <t>ケイカク</t>
    </rPh>
    <phoneticPr fontId="12"/>
  </si>
  <si>
    <t>就移２３・地公体・未計画１・期間超・拘束減</t>
    <rPh sb="9" eb="10">
      <t>ミ</t>
    </rPh>
    <rPh sb="10" eb="12">
      <t>ケイカク</t>
    </rPh>
    <phoneticPr fontId="12"/>
  </si>
  <si>
    <t>就移２３・地公体・期間超・拘束減</t>
    <rPh sb="5" eb="6">
      <t>チ</t>
    </rPh>
    <rPh sb="6" eb="7">
      <t>コウ</t>
    </rPh>
    <rPh sb="7" eb="8">
      <t>カラダ</t>
    </rPh>
    <phoneticPr fontId="12"/>
  </si>
  <si>
    <t>就移２３・未計画２・期間超・拘束減</t>
    <rPh sb="5" eb="6">
      <t>ミ</t>
    </rPh>
    <rPh sb="6" eb="8">
      <t>ケイカク</t>
    </rPh>
    <phoneticPr fontId="12"/>
  </si>
  <si>
    <t>就移２３・未計画１・期間超・拘束減</t>
    <rPh sb="5" eb="6">
      <t>ミ</t>
    </rPh>
    <rPh sb="6" eb="8">
      <t>ケイカク</t>
    </rPh>
    <phoneticPr fontId="12"/>
  </si>
  <si>
    <t>就移２３・期間超・拘束減</t>
  </si>
  <si>
    <t>就移２３・地公体・未計画２・期間超</t>
    <rPh sb="9" eb="10">
      <t>ミ</t>
    </rPh>
    <rPh sb="10" eb="12">
      <t>ケイカク</t>
    </rPh>
    <phoneticPr fontId="12"/>
  </si>
  <si>
    <t>就移２３・地公体・未計画１・期間超</t>
    <rPh sb="9" eb="10">
      <t>ミ</t>
    </rPh>
    <rPh sb="10" eb="12">
      <t>ケイカク</t>
    </rPh>
    <phoneticPr fontId="12"/>
  </si>
  <si>
    <t>就移２３・地公体・期間超</t>
    <rPh sb="5" eb="6">
      <t>チ</t>
    </rPh>
    <rPh sb="6" eb="7">
      <t>コウ</t>
    </rPh>
    <rPh sb="7" eb="8">
      <t>カラダ</t>
    </rPh>
    <phoneticPr fontId="12"/>
  </si>
  <si>
    <t>就移２３・未計画２・期間超</t>
    <rPh sb="5" eb="6">
      <t>ミ</t>
    </rPh>
    <rPh sb="6" eb="8">
      <t>ケイカク</t>
    </rPh>
    <phoneticPr fontId="12"/>
  </si>
  <si>
    <t>就移２３・未計画１・期間超</t>
    <rPh sb="5" eb="6">
      <t>ミ</t>
    </rPh>
    <rPh sb="6" eb="8">
      <t>ケイカク</t>
    </rPh>
    <phoneticPr fontId="12"/>
  </si>
  <si>
    <t>就移２３・期間超</t>
  </si>
  <si>
    <t>就移２３・地公体・未計画２・拘束減</t>
    <rPh sb="9" eb="10">
      <t>ミ</t>
    </rPh>
    <rPh sb="10" eb="12">
      <t>ケイカク</t>
    </rPh>
    <phoneticPr fontId="12"/>
  </si>
  <si>
    <t>就移２３・地公体・未計画１・拘束減</t>
    <rPh sb="9" eb="10">
      <t>ミ</t>
    </rPh>
    <rPh sb="10" eb="12">
      <t>ケイカク</t>
    </rPh>
    <phoneticPr fontId="12"/>
  </si>
  <si>
    <t>就移２３・地公体・拘束減</t>
    <rPh sb="5" eb="6">
      <t>チ</t>
    </rPh>
    <rPh sb="6" eb="7">
      <t>コウ</t>
    </rPh>
    <rPh sb="7" eb="8">
      <t>カラダ</t>
    </rPh>
    <phoneticPr fontId="12"/>
  </si>
  <si>
    <t>就移２３・未計画２・拘束減</t>
    <rPh sb="5" eb="6">
      <t>ミ</t>
    </rPh>
    <rPh sb="6" eb="8">
      <t>ケイカク</t>
    </rPh>
    <phoneticPr fontId="12"/>
  </si>
  <si>
    <t>就移２３・未計画１・拘束減</t>
    <rPh sb="5" eb="6">
      <t>ミ</t>
    </rPh>
    <rPh sb="6" eb="8">
      <t>ケイカク</t>
    </rPh>
    <phoneticPr fontId="12"/>
  </si>
  <si>
    <t>就移２３・拘束減</t>
  </si>
  <si>
    <t>就移２３・地公体・未計画２</t>
    <rPh sb="9" eb="10">
      <t>ミ</t>
    </rPh>
    <rPh sb="10" eb="12">
      <t>ケイカク</t>
    </rPh>
    <phoneticPr fontId="12"/>
  </si>
  <si>
    <t>就移２３・地公体・未計画１</t>
    <rPh sb="9" eb="10">
      <t>ミ</t>
    </rPh>
    <rPh sb="10" eb="12">
      <t>ケイカク</t>
    </rPh>
    <phoneticPr fontId="12"/>
  </si>
  <si>
    <t>就移２３・地公体</t>
    <rPh sb="5" eb="6">
      <t>チ</t>
    </rPh>
    <rPh sb="6" eb="7">
      <t>コウ</t>
    </rPh>
    <rPh sb="7" eb="8">
      <t>カラダ</t>
    </rPh>
    <phoneticPr fontId="12"/>
  </si>
  <si>
    <t>就移２３・未計画２</t>
    <rPh sb="5" eb="6">
      <t>ミ</t>
    </rPh>
    <rPh sb="6" eb="8">
      <t>ケイカク</t>
    </rPh>
    <phoneticPr fontId="12"/>
  </si>
  <si>
    <t>就移２３・未計画１</t>
    <rPh sb="5" eb="6">
      <t>ミ</t>
    </rPh>
    <rPh sb="6" eb="8">
      <t>ケイカク</t>
    </rPh>
    <phoneticPr fontId="12"/>
  </si>
  <si>
    <t>就移２３</t>
  </si>
  <si>
    <t>就移２２・地公体・未計画２・期間超・拘束減</t>
    <rPh sb="9" eb="10">
      <t>ミ</t>
    </rPh>
    <rPh sb="10" eb="12">
      <t>ケイカク</t>
    </rPh>
    <phoneticPr fontId="12"/>
  </si>
  <si>
    <t>就移２２・地公体・未計画１・期間超・拘束減</t>
    <rPh sb="9" eb="10">
      <t>ミ</t>
    </rPh>
    <rPh sb="10" eb="12">
      <t>ケイカク</t>
    </rPh>
    <phoneticPr fontId="12"/>
  </si>
  <si>
    <t>就移２２・地公体・期間超・拘束減</t>
    <rPh sb="5" eb="6">
      <t>チ</t>
    </rPh>
    <rPh sb="6" eb="7">
      <t>コウ</t>
    </rPh>
    <rPh sb="7" eb="8">
      <t>カラダ</t>
    </rPh>
    <phoneticPr fontId="12"/>
  </si>
  <si>
    <t>就移２２・未計画２・期間超・拘束減</t>
    <rPh sb="5" eb="6">
      <t>ミ</t>
    </rPh>
    <rPh sb="6" eb="8">
      <t>ケイカク</t>
    </rPh>
    <phoneticPr fontId="12"/>
  </si>
  <si>
    <t>就移２２・未計画１・期間超・拘束減</t>
    <rPh sb="5" eb="6">
      <t>ミ</t>
    </rPh>
    <rPh sb="6" eb="8">
      <t>ケイカク</t>
    </rPh>
    <phoneticPr fontId="12"/>
  </si>
  <si>
    <t>就移２２・期間超・拘束減</t>
  </si>
  <si>
    <t>就移２２・地公体・未計画２・期間超</t>
    <rPh sb="9" eb="10">
      <t>ミ</t>
    </rPh>
    <rPh sb="10" eb="12">
      <t>ケイカク</t>
    </rPh>
    <phoneticPr fontId="12"/>
  </si>
  <si>
    <t>就移２２・地公体・未計画１・期間超</t>
    <rPh sb="9" eb="10">
      <t>ミ</t>
    </rPh>
    <rPh sb="10" eb="12">
      <t>ケイカク</t>
    </rPh>
    <phoneticPr fontId="12"/>
  </si>
  <si>
    <t>就移２２・地公体・期間超</t>
    <rPh sb="5" eb="6">
      <t>チ</t>
    </rPh>
    <rPh sb="6" eb="7">
      <t>コウ</t>
    </rPh>
    <rPh sb="7" eb="8">
      <t>カラダ</t>
    </rPh>
    <phoneticPr fontId="12"/>
  </si>
  <si>
    <t>就移２２・未計画２・期間超</t>
    <rPh sb="5" eb="6">
      <t>ミ</t>
    </rPh>
    <rPh sb="6" eb="8">
      <t>ケイカク</t>
    </rPh>
    <phoneticPr fontId="12"/>
  </si>
  <si>
    <t>就移２２・未計画１・期間超</t>
    <rPh sb="5" eb="6">
      <t>ミ</t>
    </rPh>
    <rPh sb="6" eb="8">
      <t>ケイカク</t>
    </rPh>
    <phoneticPr fontId="12"/>
  </si>
  <si>
    <t>就移２２・期間超</t>
  </si>
  <si>
    <t>就移２２・地公体・未計画２・拘束減</t>
    <rPh sb="9" eb="10">
      <t>ミ</t>
    </rPh>
    <rPh sb="10" eb="12">
      <t>ケイカク</t>
    </rPh>
    <phoneticPr fontId="12"/>
  </si>
  <si>
    <t>就移２２・地公体・未計画１・拘束減</t>
    <rPh sb="9" eb="10">
      <t>ミ</t>
    </rPh>
    <rPh sb="10" eb="12">
      <t>ケイカク</t>
    </rPh>
    <phoneticPr fontId="12"/>
  </si>
  <si>
    <t>就移２２・地公体・拘束減</t>
    <rPh sb="5" eb="6">
      <t>チ</t>
    </rPh>
    <rPh sb="6" eb="7">
      <t>コウ</t>
    </rPh>
    <rPh sb="7" eb="8">
      <t>カラダ</t>
    </rPh>
    <phoneticPr fontId="12"/>
  </si>
  <si>
    <t>就移２２・未計画２・拘束減</t>
    <rPh sb="5" eb="6">
      <t>ミ</t>
    </rPh>
    <rPh sb="6" eb="8">
      <t>ケイカク</t>
    </rPh>
    <phoneticPr fontId="12"/>
  </si>
  <si>
    <t>就移２２・未計画１・拘束減</t>
    <rPh sb="5" eb="6">
      <t>ミ</t>
    </rPh>
    <rPh sb="6" eb="8">
      <t>ケイカク</t>
    </rPh>
    <phoneticPr fontId="12"/>
  </si>
  <si>
    <t>就移２２・拘束減</t>
  </si>
  <si>
    <t>就移２２・地公体・未計画２</t>
    <rPh sb="9" eb="10">
      <t>ミ</t>
    </rPh>
    <rPh sb="10" eb="12">
      <t>ケイカク</t>
    </rPh>
    <phoneticPr fontId="12"/>
  </si>
  <si>
    <t>就移２２・地公体・未計画１</t>
    <rPh sb="9" eb="10">
      <t>ミ</t>
    </rPh>
    <rPh sb="10" eb="12">
      <t>ケイカク</t>
    </rPh>
    <phoneticPr fontId="12"/>
  </si>
  <si>
    <t>就移２２・地公体</t>
    <rPh sb="5" eb="6">
      <t>チ</t>
    </rPh>
    <rPh sb="6" eb="7">
      <t>コウ</t>
    </rPh>
    <rPh sb="7" eb="8">
      <t>カラダ</t>
    </rPh>
    <phoneticPr fontId="12"/>
  </si>
  <si>
    <t>就移２２・未計画２</t>
    <rPh sb="5" eb="6">
      <t>ミ</t>
    </rPh>
    <rPh sb="6" eb="8">
      <t>ケイカク</t>
    </rPh>
    <phoneticPr fontId="12"/>
  </si>
  <si>
    <t>就移２２・未計画１</t>
    <rPh sb="5" eb="6">
      <t>ミ</t>
    </rPh>
    <rPh sb="6" eb="8">
      <t>ケイカク</t>
    </rPh>
    <phoneticPr fontId="12"/>
  </si>
  <si>
    <t>就移２２</t>
  </si>
  <si>
    <t>就移２１・地公体・未計画２・期間超・拘束減</t>
    <rPh sb="9" eb="10">
      <t>ミ</t>
    </rPh>
    <rPh sb="10" eb="12">
      <t>ケイカク</t>
    </rPh>
    <phoneticPr fontId="12"/>
  </si>
  <si>
    <t>就移２１・地公体・未計画１・期間超・拘束減</t>
    <rPh sb="9" eb="10">
      <t>ミ</t>
    </rPh>
    <rPh sb="10" eb="12">
      <t>ケイカク</t>
    </rPh>
    <phoneticPr fontId="12"/>
  </si>
  <si>
    <t>就移２１・地公体・期間超・拘束減</t>
    <rPh sb="5" eb="6">
      <t>チ</t>
    </rPh>
    <rPh sb="6" eb="7">
      <t>コウ</t>
    </rPh>
    <rPh sb="7" eb="8">
      <t>カラダ</t>
    </rPh>
    <phoneticPr fontId="12"/>
  </si>
  <si>
    <t>就移２１・未計画２・期間超・拘束減</t>
    <rPh sb="5" eb="6">
      <t>ミ</t>
    </rPh>
    <rPh sb="6" eb="8">
      <t>ケイカク</t>
    </rPh>
    <phoneticPr fontId="12"/>
  </si>
  <si>
    <t>就移２１・未計画１・期間超・拘束減</t>
    <rPh sb="5" eb="6">
      <t>ミ</t>
    </rPh>
    <rPh sb="6" eb="8">
      <t>ケイカク</t>
    </rPh>
    <phoneticPr fontId="12"/>
  </si>
  <si>
    <t>就移２１・期間超・拘束減</t>
  </si>
  <si>
    <t>就移２１・地公体・未計画２・期間超</t>
    <rPh sb="9" eb="10">
      <t>ミ</t>
    </rPh>
    <rPh sb="10" eb="12">
      <t>ケイカク</t>
    </rPh>
    <phoneticPr fontId="12"/>
  </si>
  <si>
    <t>就移２１・地公体・未計画１・期間超</t>
    <rPh sb="9" eb="10">
      <t>ミ</t>
    </rPh>
    <rPh sb="10" eb="12">
      <t>ケイカク</t>
    </rPh>
    <phoneticPr fontId="12"/>
  </si>
  <si>
    <t>就移２１・地公体・期間超</t>
    <rPh sb="5" eb="6">
      <t>チ</t>
    </rPh>
    <rPh sb="6" eb="7">
      <t>コウ</t>
    </rPh>
    <rPh sb="7" eb="8">
      <t>カラダ</t>
    </rPh>
    <phoneticPr fontId="12"/>
  </si>
  <si>
    <t>就移２１・未計画２・期間超</t>
    <rPh sb="5" eb="6">
      <t>ミ</t>
    </rPh>
    <rPh sb="6" eb="8">
      <t>ケイカク</t>
    </rPh>
    <phoneticPr fontId="12"/>
  </si>
  <si>
    <t>就移２１・未計画１・期間超</t>
    <rPh sb="5" eb="6">
      <t>ミ</t>
    </rPh>
    <rPh sb="6" eb="8">
      <t>ケイカク</t>
    </rPh>
    <phoneticPr fontId="12"/>
  </si>
  <si>
    <t>就移２１・期間超</t>
  </si>
  <si>
    <t>就移２１・地公体・未計画２・拘束減</t>
    <rPh sb="9" eb="10">
      <t>ミ</t>
    </rPh>
    <rPh sb="10" eb="12">
      <t>ケイカク</t>
    </rPh>
    <phoneticPr fontId="12"/>
  </si>
  <si>
    <t>就移２１・地公体・未計画１・拘束減</t>
    <rPh sb="9" eb="10">
      <t>ミ</t>
    </rPh>
    <rPh sb="10" eb="12">
      <t>ケイカク</t>
    </rPh>
    <phoneticPr fontId="12"/>
  </si>
  <si>
    <t>就移２１・地公体・拘束減</t>
    <rPh sb="5" eb="6">
      <t>チ</t>
    </rPh>
    <rPh sb="6" eb="7">
      <t>コウ</t>
    </rPh>
    <rPh sb="7" eb="8">
      <t>カラダ</t>
    </rPh>
    <phoneticPr fontId="12"/>
  </si>
  <si>
    <t>就移２１・未計画２・拘束減</t>
    <rPh sb="5" eb="6">
      <t>ミ</t>
    </rPh>
    <rPh sb="6" eb="8">
      <t>ケイカク</t>
    </rPh>
    <phoneticPr fontId="12"/>
  </si>
  <si>
    <t>就移２１・未計画１・拘束減</t>
    <rPh sb="5" eb="6">
      <t>ミ</t>
    </rPh>
    <rPh sb="6" eb="8">
      <t>ケイカク</t>
    </rPh>
    <phoneticPr fontId="12"/>
  </si>
  <si>
    <t>就移２１・拘束減</t>
  </si>
  <si>
    <t>就移２１・地公体・未計画２</t>
    <rPh sb="9" eb="10">
      <t>ミ</t>
    </rPh>
    <rPh sb="10" eb="12">
      <t>ケイカク</t>
    </rPh>
    <phoneticPr fontId="12"/>
  </si>
  <si>
    <t>就移２１・地公体・未計画１</t>
    <rPh sb="9" eb="10">
      <t>ミ</t>
    </rPh>
    <rPh sb="10" eb="12">
      <t>ケイカク</t>
    </rPh>
    <phoneticPr fontId="12"/>
  </si>
  <si>
    <t>就移２１・地公体</t>
    <rPh sb="5" eb="6">
      <t>チ</t>
    </rPh>
    <rPh sb="6" eb="7">
      <t>コウ</t>
    </rPh>
    <rPh sb="7" eb="8">
      <t>カラダ</t>
    </rPh>
    <phoneticPr fontId="12"/>
  </si>
  <si>
    <t>就移２１・未計画２</t>
    <rPh sb="5" eb="6">
      <t>ミ</t>
    </rPh>
    <rPh sb="6" eb="8">
      <t>ケイカク</t>
    </rPh>
    <phoneticPr fontId="12"/>
  </si>
  <si>
    <t>就移２１・未計画１</t>
    <rPh sb="5" eb="6">
      <t>ミ</t>
    </rPh>
    <rPh sb="6" eb="8">
      <t>ケイカク</t>
    </rPh>
    <phoneticPr fontId="12"/>
  </si>
  <si>
    <t>就移２１</t>
  </si>
  <si>
    <t>就移１７・地公体・未計画２・期間超・拘束減</t>
    <rPh sb="9" eb="10">
      <t>ミ</t>
    </rPh>
    <rPh sb="10" eb="12">
      <t>ケイカク</t>
    </rPh>
    <phoneticPr fontId="12"/>
  </si>
  <si>
    <t>就移１７・地公体・未計画１・期間超・拘束減</t>
    <rPh sb="9" eb="10">
      <t>ミ</t>
    </rPh>
    <rPh sb="10" eb="12">
      <t>ケイカク</t>
    </rPh>
    <phoneticPr fontId="12"/>
  </si>
  <si>
    <t>就移１７・地公体・期間超・拘束減</t>
    <rPh sb="5" eb="6">
      <t>チ</t>
    </rPh>
    <rPh sb="6" eb="7">
      <t>コウ</t>
    </rPh>
    <rPh sb="7" eb="8">
      <t>カラダ</t>
    </rPh>
    <phoneticPr fontId="12"/>
  </si>
  <si>
    <t>就移１７・未計画２・期間超・拘束減</t>
    <rPh sb="5" eb="6">
      <t>ミ</t>
    </rPh>
    <rPh sb="6" eb="8">
      <t>ケイカク</t>
    </rPh>
    <phoneticPr fontId="12"/>
  </si>
  <si>
    <t>就移１７・未計画１・期間超・拘束減</t>
    <rPh sb="5" eb="6">
      <t>ミ</t>
    </rPh>
    <rPh sb="6" eb="8">
      <t>ケイカク</t>
    </rPh>
    <phoneticPr fontId="12"/>
  </si>
  <si>
    <t>就移１７・期間超・拘束減</t>
  </si>
  <si>
    <t>就移１７・地公体・未計画２・期間超</t>
    <rPh sb="9" eb="10">
      <t>ミ</t>
    </rPh>
    <rPh sb="10" eb="12">
      <t>ケイカク</t>
    </rPh>
    <phoneticPr fontId="12"/>
  </si>
  <si>
    <t>就移１７・地公体・未計画１・期間超</t>
    <rPh sb="9" eb="10">
      <t>ミ</t>
    </rPh>
    <rPh sb="10" eb="12">
      <t>ケイカク</t>
    </rPh>
    <phoneticPr fontId="12"/>
  </si>
  <si>
    <t>就移１７・地公体・期間超</t>
    <rPh sb="5" eb="6">
      <t>チ</t>
    </rPh>
    <rPh sb="6" eb="7">
      <t>コウ</t>
    </rPh>
    <rPh sb="7" eb="8">
      <t>カラダ</t>
    </rPh>
    <phoneticPr fontId="12"/>
  </si>
  <si>
    <t>就移１７・未計画２・期間超</t>
    <rPh sb="5" eb="6">
      <t>ミ</t>
    </rPh>
    <rPh sb="6" eb="8">
      <t>ケイカク</t>
    </rPh>
    <phoneticPr fontId="12"/>
  </si>
  <si>
    <t>就移１７・未計画１・期間超</t>
    <rPh sb="5" eb="6">
      <t>ミ</t>
    </rPh>
    <rPh sb="6" eb="8">
      <t>ケイカク</t>
    </rPh>
    <phoneticPr fontId="12"/>
  </si>
  <si>
    <t>就移１７・期間超</t>
  </si>
  <si>
    <t>就移１７・地公体・未計画２・拘束減</t>
    <rPh sb="9" eb="10">
      <t>ミ</t>
    </rPh>
    <rPh sb="10" eb="12">
      <t>ケイカク</t>
    </rPh>
    <phoneticPr fontId="12"/>
  </si>
  <si>
    <t>就移１７・地公体・未計画１・拘束減</t>
    <rPh sb="9" eb="10">
      <t>ミ</t>
    </rPh>
    <rPh sb="10" eb="12">
      <t>ケイカク</t>
    </rPh>
    <phoneticPr fontId="12"/>
  </si>
  <si>
    <t>就移１７・地公体・拘束減</t>
    <rPh sb="5" eb="6">
      <t>チ</t>
    </rPh>
    <rPh sb="6" eb="7">
      <t>コウ</t>
    </rPh>
    <rPh sb="7" eb="8">
      <t>カラダ</t>
    </rPh>
    <phoneticPr fontId="12"/>
  </si>
  <si>
    <t>就移１７・未計画２・拘束減</t>
    <rPh sb="5" eb="6">
      <t>ミ</t>
    </rPh>
    <rPh sb="6" eb="8">
      <t>ケイカク</t>
    </rPh>
    <phoneticPr fontId="12"/>
  </si>
  <si>
    <t>就移１７・未計画１・拘束減</t>
    <rPh sb="5" eb="6">
      <t>ミ</t>
    </rPh>
    <rPh sb="6" eb="8">
      <t>ケイカク</t>
    </rPh>
    <phoneticPr fontId="12"/>
  </si>
  <si>
    <t>就移１７・拘束減</t>
  </si>
  <si>
    <t>就移１７・地公体・未計画２</t>
    <rPh sb="9" eb="10">
      <t>ミ</t>
    </rPh>
    <rPh sb="10" eb="12">
      <t>ケイカク</t>
    </rPh>
    <phoneticPr fontId="12"/>
  </si>
  <si>
    <t>就移１７・地公体・未計画１</t>
    <rPh sb="9" eb="10">
      <t>ミ</t>
    </rPh>
    <rPh sb="10" eb="12">
      <t>ケイカク</t>
    </rPh>
    <phoneticPr fontId="12"/>
  </si>
  <si>
    <t>就移１７・地公体</t>
    <rPh sb="5" eb="6">
      <t>チ</t>
    </rPh>
    <rPh sb="6" eb="7">
      <t>コウ</t>
    </rPh>
    <rPh sb="7" eb="8">
      <t>カラダ</t>
    </rPh>
    <phoneticPr fontId="12"/>
  </si>
  <si>
    <t>就移１７・未計画２</t>
    <rPh sb="5" eb="6">
      <t>ミ</t>
    </rPh>
    <rPh sb="6" eb="8">
      <t>ケイカク</t>
    </rPh>
    <phoneticPr fontId="12"/>
  </si>
  <si>
    <t>就移１７・未計画１</t>
    <rPh sb="5" eb="6">
      <t>ミ</t>
    </rPh>
    <rPh sb="6" eb="8">
      <t>ケイカク</t>
    </rPh>
    <phoneticPr fontId="12"/>
  </si>
  <si>
    <t>(1) 定員２０人以下</t>
    <rPh sb="4" eb="6">
      <t>テイイン</t>
    </rPh>
    <rPh sb="8" eb="9">
      <t>ニン</t>
    </rPh>
    <rPh sb="9" eb="11">
      <t>イカ</t>
    </rPh>
    <phoneticPr fontId="10"/>
  </si>
  <si>
    <t>就移１７</t>
  </si>
  <si>
    <t>就移１６・地公体・未計画２・期間超・拘束減</t>
    <rPh sb="9" eb="10">
      <t>ミ</t>
    </rPh>
    <rPh sb="10" eb="12">
      <t>ケイカク</t>
    </rPh>
    <phoneticPr fontId="12"/>
  </si>
  <si>
    <t>就移１６・地公体・未計画１・期間超・拘束減</t>
    <rPh sb="9" eb="10">
      <t>ミ</t>
    </rPh>
    <rPh sb="10" eb="12">
      <t>ケイカク</t>
    </rPh>
    <phoneticPr fontId="12"/>
  </si>
  <si>
    <t>就移１６・地公体・期間超・拘束減</t>
    <rPh sb="5" eb="6">
      <t>チ</t>
    </rPh>
    <rPh sb="6" eb="7">
      <t>コウ</t>
    </rPh>
    <rPh sb="7" eb="8">
      <t>カラダ</t>
    </rPh>
    <phoneticPr fontId="12"/>
  </si>
  <si>
    <t>就移１６・未計画２・期間超・拘束減</t>
    <rPh sb="5" eb="6">
      <t>ミ</t>
    </rPh>
    <rPh sb="6" eb="8">
      <t>ケイカク</t>
    </rPh>
    <phoneticPr fontId="12"/>
  </si>
  <si>
    <t>就移１６・未計画１・期間超・拘束減</t>
    <rPh sb="5" eb="6">
      <t>ミ</t>
    </rPh>
    <rPh sb="6" eb="8">
      <t>ケイカク</t>
    </rPh>
    <phoneticPr fontId="12"/>
  </si>
  <si>
    <t>就移１６・期間超・拘束減</t>
  </si>
  <si>
    <t>就移１６・地公体・未計画２・期間超</t>
    <rPh sb="9" eb="10">
      <t>ミ</t>
    </rPh>
    <rPh sb="10" eb="12">
      <t>ケイカク</t>
    </rPh>
    <phoneticPr fontId="12"/>
  </si>
  <si>
    <t>就移１６・地公体・未計画１・期間超</t>
    <rPh sb="9" eb="10">
      <t>ミ</t>
    </rPh>
    <rPh sb="10" eb="12">
      <t>ケイカク</t>
    </rPh>
    <phoneticPr fontId="12"/>
  </si>
  <si>
    <t>就移１６・地公体・期間超</t>
    <rPh sb="5" eb="6">
      <t>チ</t>
    </rPh>
    <rPh sb="6" eb="7">
      <t>コウ</t>
    </rPh>
    <rPh sb="7" eb="8">
      <t>カラダ</t>
    </rPh>
    <phoneticPr fontId="12"/>
  </si>
  <si>
    <t>就移１６・未計画２・期間超</t>
    <rPh sb="5" eb="6">
      <t>ミ</t>
    </rPh>
    <rPh sb="6" eb="8">
      <t>ケイカク</t>
    </rPh>
    <phoneticPr fontId="12"/>
  </si>
  <si>
    <t>就移１６・未計画１・期間超</t>
    <rPh sb="5" eb="6">
      <t>ミ</t>
    </rPh>
    <rPh sb="6" eb="8">
      <t>ケイカク</t>
    </rPh>
    <phoneticPr fontId="12"/>
  </si>
  <si>
    <t>就移１６・期間超</t>
  </si>
  <si>
    <t>就移１６・地公体・未計画２・拘束減</t>
    <rPh sb="9" eb="10">
      <t>ミ</t>
    </rPh>
    <rPh sb="10" eb="12">
      <t>ケイカク</t>
    </rPh>
    <phoneticPr fontId="12"/>
  </si>
  <si>
    <t>就移１６・地公体・未計画１・拘束減</t>
    <rPh sb="9" eb="10">
      <t>ミ</t>
    </rPh>
    <rPh sb="10" eb="12">
      <t>ケイカク</t>
    </rPh>
    <phoneticPr fontId="12"/>
  </si>
  <si>
    <t>就移１６・地公体・拘束減</t>
    <rPh sb="5" eb="6">
      <t>チ</t>
    </rPh>
    <rPh sb="6" eb="7">
      <t>コウ</t>
    </rPh>
    <rPh sb="7" eb="8">
      <t>カラダ</t>
    </rPh>
    <phoneticPr fontId="12"/>
  </si>
  <si>
    <t>就移１６・未計画２・拘束減</t>
    <rPh sb="5" eb="6">
      <t>ミ</t>
    </rPh>
    <rPh sb="6" eb="8">
      <t>ケイカク</t>
    </rPh>
    <phoneticPr fontId="12"/>
  </si>
  <si>
    <t>就移１６・未計画１・拘束減</t>
    <rPh sb="5" eb="6">
      <t>ミ</t>
    </rPh>
    <rPh sb="6" eb="8">
      <t>ケイカク</t>
    </rPh>
    <phoneticPr fontId="12"/>
  </si>
  <si>
    <t>就移１６・拘束減</t>
  </si>
  <si>
    <t>就移１６・地公体・未計画２</t>
    <rPh sb="9" eb="10">
      <t>ミ</t>
    </rPh>
    <rPh sb="10" eb="12">
      <t>ケイカク</t>
    </rPh>
    <phoneticPr fontId="12"/>
  </si>
  <si>
    <t>就移１６・地公体・未計画１</t>
    <rPh sb="9" eb="10">
      <t>ミ</t>
    </rPh>
    <rPh sb="10" eb="12">
      <t>ケイカク</t>
    </rPh>
    <phoneticPr fontId="12"/>
  </si>
  <si>
    <t>就移１６・地公体</t>
    <rPh sb="5" eb="6">
      <t>チ</t>
    </rPh>
    <rPh sb="6" eb="7">
      <t>コウ</t>
    </rPh>
    <rPh sb="7" eb="8">
      <t>カラダ</t>
    </rPh>
    <phoneticPr fontId="12"/>
  </si>
  <si>
    <t>就移１６・未計画２</t>
    <rPh sb="5" eb="6">
      <t>ミ</t>
    </rPh>
    <rPh sb="6" eb="8">
      <t>ケイカク</t>
    </rPh>
    <phoneticPr fontId="12"/>
  </si>
  <si>
    <t>就移１６・未計画１</t>
    <rPh sb="5" eb="6">
      <t>ミ</t>
    </rPh>
    <rPh sb="6" eb="8">
      <t>ケイカク</t>
    </rPh>
    <phoneticPr fontId="12"/>
  </si>
  <si>
    <t>就移１６</t>
  </si>
  <si>
    <t>就移１５・地公体・未計画２・期間超・拘束減</t>
    <rPh sb="9" eb="10">
      <t>ミ</t>
    </rPh>
    <rPh sb="10" eb="12">
      <t>ケイカク</t>
    </rPh>
    <phoneticPr fontId="12"/>
  </si>
  <si>
    <t>就移１５・地公体・未計画１・期間超・拘束減</t>
    <rPh sb="9" eb="10">
      <t>ミ</t>
    </rPh>
    <rPh sb="10" eb="12">
      <t>ケイカク</t>
    </rPh>
    <phoneticPr fontId="12"/>
  </si>
  <si>
    <t>就移１５・地公体・期間超・拘束減</t>
    <rPh sb="5" eb="6">
      <t>チ</t>
    </rPh>
    <rPh sb="6" eb="7">
      <t>コウ</t>
    </rPh>
    <rPh sb="7" eb="8">
      <t>カラダ</t>
    </rPh>
    <phoneticPr fontId="12"/>
  </si>
  <si>
    <t>就移１５・未計画２・期間超・拘束減</t>
    <rPh sb="5" eb="6">
      <t>ミ</t>
    </rPh>
    <rPh sb="6" eb="8">
      <t>ケイカク</t>
    </rPh>
    <phoneticPr fontId="12"/>
  </si>
  <si>
    <t>就移１５・未計画１・期間超・拘束減</t>
    <rPh sb="5" eb="6">
      <t>ミ</t>
    </rPh>
    <rPh sb="6" eb="8">
      <t>ケイカク</t>
    </rPh>
    <phoneticPr fontId="12"/>
  </si>
  <si>
    <t>就移１５・期間超・拘束減</t>
  </si>
  <si>
    <t>就移１５・地公体・未計画２・期間超</t>
    <rPh sb="9" eb="10">
      <t>ミ</t>
    </rPh>
    <rPh sb="10" eb="12">
      <t>ケイカク</t>
    </rPh>
    <phoneticPr fontId="12"/>
  </si>
  <si>
    <t>就移１５・地公体・未計画１・期間超</t>
    <rPh sb="9" eb="10">
      <t>ミ</t>
    </rPh>
    <rPh sb="10" eb="12">
      <t>ケイカク</t>
    </rPh>
    <phoneticPr fontId="12"/>
  </si>
  <si>
    <t>就移１５・地公体・期間超</t>
    <rPh sb="5" eb="6">
      <t>チ</t>
    </rPh>
    <rPh sb="6" eb="7">
      <t>コウ</t>
    </rPh>
    <rPh sb="7" eb="8">
      <t>カラダ</t>
    </rPh>
    <phoneticPr fontId="12"/>
  </si>
  <si>
    <t>就移１５・未計画２・期間超</t>
    <rPh sb="5" eb="6">
      <t>ミ</t>
    </rPh>
    <rPh sb="6" eb="8">
      <t>ケイカク</t>
    </rPh>
    <phoneticPr fontId="12"/>
  </si>
  <si>
    <t>就移１５・未計画１・期間超</t>
    <rPh sb="5" eb="6">
      <t>ミ</t>
    </rPh>
    <rPh sb="6" eb="8">
      <t>ケイカク</t>
    </rPh>
    <phoneticPr fontId="12"/>
  </si>
  <si>
    <t>就移１５・期間超</t>
  </si>
  <si>
    <t>就移１５・地公体・未計画２・拘束減</t>
    <rPh sb="9" eb="10">
      <t>ミ</t>
    </rPh>
    <rPh sb="10" eb="12">
      <t>ケイカク</t>
    </rPh>
    <phoneticPr fontId="12"/>
  </si>
  <si>
    <t>就移１５・地公体・未計画１・拘束減</t>
    <rPh sb="9" eb="10">
      <t>ミ</t>
    </rPh>
    <rPh sb="10" eb="12">
      <t>ケイカク</t>
    </rPh>
    <phoneticPr fontId="12"/>
  </si>
  <si>
    <t>就移１５・地公体・拘束減</t>
    <rPh sb="5" eb="6">
      <t>チ</t>
    </rPh>
    <rPh sb="6" eb="7">
      <t>コウ</t>
    </rPh>
    <rPh sb="7" eb="8">
      <t>カラダ</t>
    </rPh>
    <phoneticPr fontId="12"/>
  </si>
  <si>
    <t>就移１５・未計画２・拘束減</t>
    <rPh sb="5" eb="6">
      <t>ミ</t>
    </rPh>
    <rPh sb="6" eb="8">
      <t>ケイカク</t>
    </rPh>
    <phoneticPr fontId="12"/>
  </si>
  <si>
    <t>就移１５・未計画１・拘束減</t>
    <rPh sb="5" eb="6">
      <t>ミ</t>
    </rPh>
    <rPh sb="6" eb="8">
      <t>ケイカク</t>
    </rPh>
    <phoneticPr fontId="12"/>
  </si>
  <si>
    <t>就移１５・拘束減</t>
  </si>
  <si>
    <t>就移１５・地公体・未計画２</t>
    <rPh sb="9" eb="10">
      <t>ミ</t>
    </rPh>
    <rPh sb="10" eb="12">
      <t>ケイカク</t>
    </rPh>
    <phoneticPr fontId="12"/>
  </si>
  <si>
    <t>就移１５・地公体・未計画１</t>
    <rPh sb="9" eb="10">
      <t>ミ</t>
    </rPh>
    <rPh sb="10" eb="12">
      <t>ケイカク</t>
    </rPh>
    <phoneticPr fontId="12"/>
  </si>
  <si>
    <t>就移１５・地公体</t>
    <rPh sb="5" eb="6">
      <t>チ</t>
    </rPh>
    <rPh sb="6" eb="7">
      <t>コウ</t>
    </rPh>
    <rPh sb="7" eb="8">
      <t>カラダ</t>
    </rPh>
    <phoneticPr fontId="12"/>
  </si>
  <si>
    <t>就移１５・未計画２</t>
    <rPh sb="5" eb="6">
      <t>ミ</t>
    </rPh>
    <rPh sb="6" eb="8">
      <t>ケイカク</t>
    </rPh>
    <phoneticPr fontId="12"/>
  </si>
  <si>
    <t>就移１５・未計画１</t>
    <rPh sb="5" eb="6">
      <t>ミ</t>
    </rPh>
    <rPh sb="6" eb="8">
      <t>ケイカク</t>
    </rPh>
    <phoneticPr fontId="12"/>
  </si>
  <si>
    <t>就移１５</t>
  </si>
  <si>
    <t>就移１４・地公体・未計画２・期間超・拘束減</t>
    <rPh sb="9" eb="10">
      <t>ミ</t>
    </rPh>
    <rPh sb="10" eb="12">
      <t>ケイカク</t>
    </rPh>
    <phoneticPr fontId="12"/>
  </si>
  <si>
    <t>就移１４・地公体・未計画１・期間超・拘束減</t>
    <rPh sb="9" eb="10">
      <t>ミ</t>
    </rPh>
    <rPh sb="10" eb="12">
      <t>ケイカク</t>
    </rPh>
    <phoneticPr fontId="12"/>
  </si>
  <si>
    <t>就移１４・地公体・期間超・拘束減</t>
    <rPh sb="5" eb="6">
      <t>チ</t>
    </rPh>
    <rPh sb="6" eb="7">
      <t>コウ</t>
    </rPh>
    <rPh sb="7" eb="8">
      <t>カラダ</t>
    </rPh>
    <phoneticPr fontId="12"/>
  </si>
  <si>
    <t>就移１４・未計画２・期間超・拘束減</t>
    <rPh sb="5" eb="6">
      <t>ミ</t>
    </rPh>
    <rPh sb="6" eb="8">
      <t>ケイカク</t>
    </rPh>
    <phoneticPr fontId="12"/>
  </si>
  <si>
    <t>就移１４・未計画１・期間超・拘束減</t>
    <rPh sb="5" eb="6">
      <t>ミ</t>
    </rPh>
    <rPh sb="6" eb="8">
      <t>ケイカク</t>
    </rPh>
    <phoneticPr fontId="12"/>
  </si>
  <si>
    <t>就移１４・期間超・拘束減</t>
  </si>
  <si>
    <t>就移１４・地公体・未計画２・期間超</t>
    <rPh sb="9" eb="10">
      <t>ミ</t>
    </rPh>
    <rPh sb="10" eb="12">
      <t>ケイカク</t>
    </rPh>
    <phoneticPr fontId="12"/>
  </si>
  <si>
    <t>就移１４・地公体・未計画１・期間超</t>
    <rPh sb="9" eb="10">
      <t>ミ</t>
    </rPh>
    <rPh sb="10" eb="12">
      <t>ケイカク</t>
    </rPh>
    <phoneticPr fontId="12"/>
  </si>
  <si>
    <t>就移１４・地公体・期間超</t>
    <rPh sb="5" eb="6">
      <t>チ</t>
    </rPh>
    <rPh sb="6" eb="7">
      <t>コウ</t>
    </rPh>
    <rPh sb="7" eb="8">
      <t>カラダ</t>
    </rPh>
    <phoneticPr fontId="12"/>
  </si>
  <si>
    <t>就移１４・未計画２・期間超</t>
    <rPh sb="5" eb="6">
      <t>ミ</t>
    </rPh>
    <rPh sb="6" eb="8">
      <t>ケイカク</t>
    </rPh>
    <phoneticPr fontId="12"/>
  </si>
  <si>
    <t>就移１４・未計画１・期間超</t>
    <rPh sb="5" eb="6">
      <t>ミ</t>
    </rPh>
    <rPh sb="6" eb="8">
      <t>ケイカク</t>
    </rPh>
    <phoneticPr fontId="12"/>
  </si>
  <si>
    <t>就移１４・期間超</t>
  </si>
  <si>
    <t>就移１４・地公体・未計画２・拘束減</t>
    <rPh sb="9" eb="10">
      <t>ミ</t>
    </rPh>
    <rPh sb="10" eb="12">
      <t>ケイカク</t>
    </rPh>
    <phoneticPr fontId="12"/>
  </si>
  <si>
    <t>就移１４・地公体・未計画１・拘束減</t>
    <rPh sb="9" eb="10">
      <t>ミ</t>
    </rPh>
    <rPh sb="10" eb="12">
      <t>ケイカク</t>
    </rPh>
    <phoneticPr fontId="12"/>
  </si>
  <si>
    <t>就移１４・地公体・拘束減</t>
    <rPh sb="5" eb="6">
      <t>チ</t>
    </rPh>
    <rPh sb="6" eb="7">
      <t>コウ</t>
    </rPh>
    <rPh sb="7" eb="8">
      <t>カラダ</t>
    </rPh>
    <phoneticPr fontId="12"/>
  </si>
  <si>
    <t>就移１４・未計画２・拘束減</t>
    <rPh sb="5" eb="6">
      <t>ミ</t>
    </rPh>
    <rPh sb="6" eb="8">
      <t>ケイカク</t>
    </rPh>
    <phoneticPr fontId="12"/>
  </si>
  <si>
    <t>就移１４・未計画１・拘束減</t>
    <rPh sb="5" eb="6">
      <t>ミ</t>
    </rPh>
    <rPh sb="6" eb="8">
      <t>ケイカク</t>
    </rPh>
    <phoneticPr fontId="12"/>
  </si>
  <si>
    <t>就移１４・拘束減</t>
  </si>
  <si>
    <t>就移１４・地公体・未計画２</t>
    <rPh sb="9" eb="10">
      <t>ミ</t>
    </rPh>
    <rPh sb="10" eb="12">
      <t>ケイカク</t>
    </rPh>
    <phoneticPr fontId="12"/>
  </si>
  <si>
    <t>就移１４・地公体・未計画１</t>
    <rPh sb="9" eb="10">
      <t>ミ</t>
    </rPh>
    <rPh sb="10" eb="12">
      <t>ケイカク</t>
    </rPh>
    <phoneticPr fontId="12"/>
  </si>
  <si>
    <t>就移１４・地公体</t>
    <rPh sb="5" eb="6">
      <t>チ</t>
    </rPh>
    <rPh sb="6" eb="7">
      <t>コウ</t>
    </rPh>
    <rPh sb="7" eb="8">
      <t>カラダ</t>
    </rPh>
    <phoneticPr fontId="12"/>
  </si>
  <si>
    <t>就移１４・未計画２</t>
    <rPh sb="5" eb="6">
      <t>ミ</t>
    </rPh>
    <rPh sb="6" eb="8">
      <t>ケイカク</t>
    </rPh>
    <phoneticPr fontId="12"/>
  </si>
  <si>
    <t>就移１４・未計画１</t>
    <rPh sb="5" eb="6">
      <t>ミ</t>
    </rPh>
    <rPh sb="6" eb="8">
      <t>ケイカク</t>
    </rPh>
    <phoneticPr fontId="12"/>
  </si>
  <si>
    <t>就移１４</t>
  </si>
  <si>
    <t>就移１３・地公体・未計画２・期間超・拘束減</t>
    <rPh sb="9" eb="10">
      <t>ミ</t>
    </rPh>
    <rPh sb="10" eb="12">
      <t>ケイカク</t>
    </rPh>
    <phoneticPr fontId="12"/>
  </si>
  <si>
    <t>就移１３・地公体・未計画１・期間超・拘束減</t>
    <rPh sb="9" eb="10">
      <t>ミ</t>
    </rPh>
    <rPh sb="10" eb="12">
      <t>ケイカク</t>
    </rPh>
    <phoneticPr fontId="12"/>
  </si>
  <si>
    <t>就移１３・地公体・期間超・拘束減</t>
    <rPh sb="5" eb="6">
      <t>チ</t>
    </rPh>
    <rPh sb="6" eb="7">
      <t>コウ</t>
    </rPh>
    <rPh sb="7" eb="8">
      <t>カラダ</t>
    </rPh>
    <phoneticPr fontId="12"/>
  </si>
  <si>
    <t>就移１３・未計画２・期間超・拘束減</t>
    <rPh sb="5" eb="6">
      <t>ミ</t>
    </rPh>
    <rPh sb="6" eb="8">
      <t>ケイカク</t>
    </rPh>
    <phoneticPr fontId="12"/>
  </si>
  <si>
    <t>就移１３・未計画１・期間超・拘束減</t>
    <rPh sb="5" eb="6">
      <t>ミ</t>
    </rPh>
    <rPh sb="6" eb="8">
      <t>ケイカク</t>
    </rPh>
    <phoneticPr fontId="12"/>
  </si>
  <si>
    <t>就移１３・期間超・拘束減</t>
  </si>
  <si>
    <t>就移１３・地公体・未計画２・期間超</t>
    <rPh sb="9" eb="10">
      <t>ミ</t>
    </rPh>
    <rPh sb="10" eb="12">
      <t>ケイカク</t>
    </rPh>
    <phoneticPr fontId="12"/>
  </si>
  <si>
    <t>就移１３・地公体・未計画１・期間超</t>
    <rPh sb="9" eb="10">
      <t>ミ</t>
    </rPh>
    <rPh sb="10" eb="12">
      <t>ケイカク</t>
    </rPh>
    <phoneticPr fontId="12"/>
  </si>
  <si>
    <t>就移１３・地公体・期間超</t>
    <rPh sb="5" eb="6">
      <t>チ</t>
    </rPh>
    <rPh sb="6" eb="7">
      <t>コウ</t>
    </rPh>
    <rPh sb="7" eb="8">
      <t>カラダ</t>
    </rPh>
    <phoneticPr fontId="12"/>
  </si>
  <si>
    <t>就移１３・未計画２・期間超</t>
    <rPh sb="5" eb="6">
      <t>ミ</t>
    </rPh>
    <rPh sb="6" eb="8">
      <t>ケイカク</t>
    </rPh>
    <phoneticPr fontId="12"/>
  </si>
  <si>
    <t>就移１３・未計画１・期間超</t>
    <rPh sb="5" eb="6">
      <t>ミ</t>
    </rPh>
    <rPh sb="6" eb="8">
      <t>ケイカク</t>
    </rPh>
    <phoneticPr fontId="12"/>
  </si>
  <si>
    <t>就移１３・期間超</t>
  </si>
  <si>
    <t>就移１３・地公体・未計画２・拘束減</t>
    <rPh sb="9" eb="10">
      <t>ミ</t>
    </rPh>
    <rPh sb="10" eb="12">
      <t>ケイカク</t>
    </rPh>
    <phoneticPr fontId="12"/>
  </si>
  <si>
    <t>就移１３・地公体・未計画１・拘束減</t>
    <rPh sb="9" eb="10">
      <t>ミ</t>
    </rPh>
    <rPh sb="10" eb="12">
      <t>ケイカク</t>
    </rPh>
    <phoneticPr fontId="12"/>
  </si>
  <si>
    <t>就移１３・地公体・拘束減</t>
    <rPh sb="5" eb="6">
      <t>チ</t>
    </rPh>
    <rPh sb="6" eb="7">
      <t>コウ</t>
    </rPh>
    <rPh sb="7" eb="8">
      <t>カラダ</t>
    </rPh>
    <phoneticPr fontId="12"/>
  </si>
  <si>
    <t>就移１３・未計画２・拘束減</t>
    <rPh sb="5" eb="6">
      <t>ミ</t>
    </rPh>
    <rPh sb="6" eb="8">
      <t>ケイカク</t>
    </rPh>
    <phoneticPr fontId="12"/>
  </si>
  <si>
    <t>就移１３・未計画１・拘束減</t>
    <rPh sb="5" eb="6">
      <t>ミ</t>
    </rPh>
    <rPh sb="6" eb="8">
      <t>ケイカク</t>
    </rPh>
    <phoneticPr fontId="12"/>
  </si>
  <si>
    <t>就移１３・拘束減</t>
  </si>
  <si>
    <t>就移１３・地公体・未計画２</t>
    <rPh sb="9" eb="10">
      <t>ミ</t>
    </rPh>
    <rPh sb="10" eb="12">
      <t>ケイカク</t>
    </rPh>
    <phoneticPr fontId="12"/>
  </si>
  <si>
    <t>就移１３・地公体・未計画１</t>
    <rPh sb="9" eb="10">
      <t>ミ</t>
    </rPh>
    <rPh sb="10" eb="12">
      <t>ケイカク</t>
    </rPh>
    <phoneticPr fontId="12"/>
  </si>
  <si>
    <t>就移１３・地公体</t>
    <rPh sb="5" eb="6">
      <t>チ</t>
    </rPh>
    <rPh sb="6" eb="7">
      <t>コウ</t>
    </rPh>
    <rPh sb="7" eb="8">
      <t>カラダ</t>
    </rPh>
    <phoneticPr fontId="12"/>
  </si>
  <si>
    <t>就移１３・未計画２</t>
    <rPh sb="5" eb="6">
      <t>ミ</t>
    </rPh>
    <rPh sb="6" eb="8">
      <t>ケイカク</t>
    </rPh>
    <phoneticPr fontId="12"/>
  </si>
  <si>
    <t>就移１３・未計画１</t>
    <rPh sb="5" eb="6">
      <t>ミ</t>
    </rPh>
    <rPh sb="6" eb="8">
      <t>ケイカク</t>
    </rPh>
    <phoneticPr fontId="12"/>
  </si>
  <si>
    <t>就移１３</t>
  </si>
  <si>
    <t>就移１２・地公体・未計画２・期間超・拘束減</t>
    <rPh sb="9" eb="10">
      <t>ミ</t>
    </rPh>
    <rPh sb="10" eb="12">
      <t>ケイカク</t>
    </rPh>
    <phoneticPr fontId="12"/>
  </si>
  <si>
    <t>就移１２・地公体・未計画１・期間超・拘束減</t>
    <rPh sb="9" eb="10">
      <t>ミ</t>
    </rPh>
    <rPh sb="10" eb="12">
      <t>ケイカク</t>
    </rPh>
    <phoneticPr fontId="12"/>
  </si>
  <si>
    <t>就移１２・地公体・期間超・拘束減</t>
    <rPh sb="5" eb="6">
      <t>チ</t>
    </rPh>
    <rPh sb="6" eb="7">
      <t>コウ</t>
    </rPh>
    <rPh sb="7" eb="8">
      <t>カラダ</t>
    </rPh>
    <phoneticPr fontId="12"/>
  </si>
  <si>
    <t>就移１２・未計画２・期間超・拘束減</t>
    <rPh sb="5" eb="6">
      <t>ミ</t>
    </rPh>
    <rPh sb="6" eb="8">
      <t>ケイカク</t>
    </rPh>
    <phoneticPr fontId="12"/>
  </si>
  <si>
    <t>就移１２・未計画１・期間超・拘束減</t>
    <rPh sb="5" eb="6">
      <t>ミ</t>
    </rPh>
    <rPh sb="6" eb="8">
      <t>ケイカク</t>
    </rPh>
    <phoneticPr fontId="12"/>
  </si>
  <si>
    <t>就移１２・期間超・拘束減</t>
  </si>
  <si>
    <t>就移１２・地公体・未計画２・期間超</t>
    <rPh sb="9" eb="10">
      <t>ミ</t>
    </rPh>
    <rPh sb="10" eb="12">
      <t>ケイカク</t>
    </rPh>
    <phoneticPr fontId="12"/>
  </si>
  <si>
    <t>就移１２・地公体・未計画１・期間超</t>
    <rPh sb="9" eb="10">
      <t>ミ</t>
    </rPh>
    <rPh sb="10" eb="12">
      <t>ケイカク</t>
    </rPh>
    <phoneticPr fontId="12"/>
  </si>
  <si>
    <t>就移１２・地公体・期間超</t>
    <rPh sb="5" eb="6">
      <t>チ</t>
    </rPh>
    <rPh sb="6" eb="7">
      <t>コウ</t>
    </rPh>
    <rPh sb="7" eb="8">
      <t>カラダ</t>
    </rPh>
    <phoneticPr fontId="12"/>
  </si>
  <si>
    <t>就移１２・未計画２・期間超</t>
    <rPh sb="5" eb="6">
      <t>ミ</t>
    </rPh>
    <rPh sb="6" eb="8">
      <t>ケイカク</t>
    </rPh>
    <phoneticPr fontId="12"/>
  </si>
  <si>
    <t>就移１２・未計画１・期間超</t>
    <rPh sb="5" eb="6">
      <t>ミ</t>
    </rPh>
    <rPh sb="6" eb="8">
      <t>ケイカク</t>
    </rPh>
    <phoneticPr fontId="12"/>
  </si>
  <si>
    <t>就移１２・期間超</t>
  </si>
  <si>
    <t>就移１２・地公体・未計画２・拘束減</t>
    <rPh sb="9" eb="10">
      <t>ミ</t>
    </rPh>
    <rPh sb="10" eb="12">
      <t>ケイカク</t>
    </rPh>
    <phoneticPr fontId="12"/>
  </si>
  <si>
    <t>就移１２・地公体・未計画１・拘束減</t>
    <rPh sb="9" eb="10">
      <t>ミ</t>
    </rPh>
    <rPh sb="10" eb="12">
      <t>ケイカク</t>
    </rPh>
    <phoneticPr fontId="12"/>
  </si>
  <si>
    <t>就移１２・地公体・拘束減</t>
    <rPh sb="5" eb="6">
      <t>チ</t>
    </rPh>
    <rPh sb="6" eb="7">
      <t>コウ</t>
    </rPh>
    <rPh sb="7" eb="8">
      <t>カラダ</t>
    </rPh>
    <phoneticPr fontId="12"/>
  </si>
  <si>
    <t>就移１２・未計画２・拘束減</t>
    <rPh sb="5" eb="6">
      <t>ミ</t>
    </rPh>
    <rPh sb="6" eb="8">
      <t>ケイカク</t>
    </rPh>
    <phoneticPr fontId="12"/>
  </si>
  <si>
    <t>就移１２・未計画１・拘束減</t>
    <rPh sb="5" eb="6">
      <t>ミ</t>
    </rPh>
    <rPh sb="6" eb="8">
      <t>ケイカク</t>
    </rPh>
    <phoneticPr fontId="12"/>
  </si>
  <si>
    <t>就移１２・拘束減</t>
  </si>
  <si>
    <t>就移１２・地公体・未計画２</t>
    <rPh sb="9" eb="10">
      <t>ミ</t>
    </rPh>
    <rPh sb="10" eb="12">
      <t>ケイカク</t>
    </rPh>
    <phoneticPr fontId="12"/>
  </si>
  <si>
    <t>就移１２・地公体・未計画１</t>
    <rPh sb="9" eb="10">
      <t>ミ</t>
    </rPh>
    <rPh sb="10" eb="12">
      <t>ケイカク</t>
    </rPh>
    <phoneticPr fontId="12"/>
  </si>
  <si>
    <t>就移１２・地公体</t>
    <rPh sb="5" eb="6">
      <t>チ</t>
    </rPh>
    <rPh sb="6" eb="7">
      <t>コウ</t>
    </rPh>
    <rPh sb="7" eb="8">
      <t>カラダ</t>
    </rPh>
    <phoneticPr fontId="12"/>
  </si>
  <si>
    <t>就移１２・未計画２</t>
    <rPh sb="5" eb="6">
      <t>ミ</t>
    </rPh>
    <rPh sb="6" eb="8">
      <t>ケイカク</t>
    </rPh>
    <phoneticPr fontId="12"/>
  </si>
  <si>
    <t>就移１２・未計画１</t>
    <rPh sb="5" eb="6">
      <t>ミ</t>
    </rPh>
    <rPh sb="6" eb="8">
      <t>ケイカク</t>
    </rPh>
    <phoneticPr fontId="12"/>
  </si>
  <si>
    <t>就移１２</t>
  </si>
  <si>
    <t>就移１１・地公体・未計画２・期間超・拘束減</t>
    <rPh sb="9" eb="10">
      <t>ミ</t>
    </rPh>
    <rPh sb="10" eb="12">
      <t>ケイカク</t>
    </rPh>
    <phoneticPr fontId="12"/>
  </si>
  <si>
    <t>就移１１・地公体・未計画１・期間超・拘束減</t>
    <rPh sb="9" eb="10">
      <t>ミ</t>
    </rPh>
    <rPh sb="10" eb="12">
      <t>ケイカク</t>
    </rPh>
    <phoneticPr fontId="12"/>
  </si>
  <si>
    <t>就移１１・地公体・期間超・拘束減</t>
    <rPh sb="5" eb="6">
      <t>チ</t>
    </rPh>
    <rPh sb="6" eb="7">
      <t>コウ</t>
    </rPh>
    <rPh sb="7" eb="8">
      <t>カラダ</t>
    </rPh>
    <phoneticPr fontId="12"/>
  </si>
  <si>
    <t>就移１１・未計画２・期間超・拘束減</t>
    <rPh sb="5" eb="6">
      <t>ミ</t>
    </rPh>
    <rPh sb="6" eb="8">
      <t>ケイカク</t>
    </rPh>
    <phoneticPr fontId="12"/>
  </si>
  <si>
    <t>就移１１・未計画１・期間超・拘束減</t>
    <rPh sb="5" eb="6">
      <t>ミ</t>
    </rPh>
    <rPh sb="6" eb="8">
      <t>ケイカク</t>
    </rPh>
    <phoneticPr fontId="12"/>
  </si>
  <si>
    <t>就移１１・期間超・拘束減</t>
  </si>
  <si>
    <t>就移１１・地公体・未計画２・期間超</t>
    <rPh sb="9" eb="10">
      <t>ミ</t>
    </rPh>
    <rPh sb="10" eb="12">
      <t>ケイカク</t>
    </rPh>
    <phoneticPr fontId="12"/>
  </si>
  <si>
    <t>就移１１・地公体・未計画１・期間超</t>
    <rPh sb="9" eb="10">
      <t>ミ</t>
    </rPh>
    <rPh sb="10" eb="12">
      <t>ケイカク</t>
    </rPh>
    <phoneticPr fontId="12"/>
  </si>
  <si>
    <t>就移１１・地公体・期間超</t>
    <rPh sb="5" eb="6">
      <t>チ</t>
    </rPh>
    <rPh sb="6" eb="7">
      <t>コウ</t>
    </rPh>
    <rPh sb="7" eb="8">
      <t>カラダ</t>
    </rPh>
    <phoneticPr fontId="12"/>
  </si>
  <si>
    <t>就移１１・未計画２・期間超</t>
    <rPh sb="5" eb="6">
      <t>ミ</t>
    </rPh>
    <rPh sb="6" eb="8">
      <t>ケイカク</t>
    </rPh>
    <phoneticPr fontId="12"/>
  </si>
  <si>
    <t>就移１１・未計画１・期間超</t>
    <rPh sb="5" eb="6">
      <t>ミ</t>
    </rPh>
    <rPh sb="6" eb="8">
      <t>ケイカク</t>
    </rPh>
    <phoneticPr fontId="12"/>
  </si>
  <si>
    <t>就移１１・期間超</t>
  </si>
  <si>
    <t>就移１１・地公体・未計画２・拘束減</t>
    <rPh sb="9" eb="10">
      <t>ミ</t>
    </rPh>
    <rPh sb="10" eb="12">
      <t>ケイカク</t>
    </rPh>
    <phoneticPr fontId="12"/>
  </si>
  <si>
    <t>就移１１・地公体・未計画１・拘束減</t>
    <rPh sb="9" eb="10">
      <t>ミ</t>
    </rPh>
    <rPh sb="10" eb="12">
      <t>ケイカク</t>
    </rPh>
    <phoneticPr fontId="12"/>
  </si>
  <si>
    <t>就移１１・地公体・拘束減</t>
    <rPh sb="5" eb="6">
      <t>チ</t>
    </rPh>
    <rPh sb="6" eb="7">
      <t>コウ</t>
    </rPh>
    <rPh sb="7" eb="8">
      <t>カラダ</t>
    </rPh>
    <phoneticPr fontId="12"/>
  </si>
  <si>
    <t>就移１１・未計画２・拘束減</t>
    <rPh sb="5" eb="6">
      <t>ミ</t>
    </rPh>
    <rPh sb="6" eb="8">
      <t>ケイカク</t>
    </rPh>
    <phoneticPr fontId="12"/>
  </si>
  <si>
    <t>就移１１・未計画１・拘束減</t>
    <rPh sb="5" eb="6">
      <t>ミ</t>
    </rPh>
    <rPh sb="6" eb="8">
      <t>ケイカク</t>
    </rPh>
    <phoneticPr fontId="12"/>
  </si>
  <si>
    <t>就移１１・拘束減</t>
  </si>
  <si>
    <t>就移１１・地公体・未計画２</t>
    <rPh sb="9" eb="10">
      <t>ミ</t>
    </rPh>
    <rPh sb="10" eb="12">
      <t>ケイカク</t>
    </rPh>
    <phoneticPr fontId="12"/>
  </si>
  <si>
    <t>就移１１・地公体・未計画１</t>
    <rPh sb="9" eb="10">
      <t>ミ</t>
    </rPh>
    <rPh sb="10" eb="12">
      <t>ケイカク</t>
    </rPh>
    <phoneticPr fontId="12"/>
  </si>
  <si>
    <t>就移１１・地公体</t>
    <rPh sb="5" eb="6">
      <t>チ</t>
    </rPh>
    <rPh sb="6" eb="7">
      <t>コウ</t>
    </rPh>
    <rPh sb="7" eb="8">
      <t>カラダ</t>
    </rPh>
    <phoneticPr fontId="12"/>
  </si>
  <si>
    <t>就移１１・未計画２</t>
    <rPh sb="5" eb="6">
      <t>ミ</t>
    </rPh>
    <rPh sb="6" eb="8">
      <t>ケイカク</t>
    </rPh>
    <phoneticPr fontId="12"/>
  </si>
  <si>
    <t>就移１１・未計画１</t>
    <rPh sb="5" eb="6">
      <t>ミ</t>
    </rPh>
    <rPh sb="6" eb="8">
      <t>ケイカク</t>
    </rPh>
    <phoneticPr fontId="12"/>
  </si>
  <si>
    <t>就移１１</t>
  </si>
  <si>
    <t>１５  就労移行支援サービスコード表</t>
    <rPh sb="4" eb="6">
      <t>シュウロウ</t>
    </rPh>
    <rPh sb="6" eb="8">
      <t>イコウ</t>
    </rPh>
    <rPh sb="8" eb="10">
      <t>シエン</t>
    </rPh>
    <rPh sb="17" eb="18">
      <t>ヒョウ</t>
    </rPh>
    <phoneticPr fontId="10"/>
  </si>
  <si>
    <t>就移５７・地公体・定超・未計画２・期間超・拘束減</t>
    <rPh sb="12" eb="13">
      <t>ミ</t>
    </rPh>
    <rPh sb="13" eb="15">
      <t>ケイカク</t>
    </rPh>
    <phoneticPr fontId="12"/>
  </si>
  <si>
    <t>就移５７・地公体・定超・未計画１・期間超・拘束減</t>
    <rPh sb="12" eb="13">
      <t>ミ</t>
    </rPh>
    <rPh sb="13" eb="15">
      <t>ケイカク</t>
    </rPh>
    <phoneticPr fontId="12"/>
  </si>
  <si>
    <t>就移５７・地公体・定超・期間超・拘束減</t>
    <rPh sb="5" eb="6">
      <t>チ</t>
    </rPh>
    <rPh sb="6" eb="7">
      <t>コウ</t>
    </rPh>
    <rPh sb="7" eb="8">
      <t>カラダ</t>
    </rPh>
    <phoneticPr fontId="12"/>
  </si>
  <si>
    <t>就移５７・定超・未計画２・期間超・拘束減</t>
    <rPh sb="8" eb="9">
      <t>ミ</t>
    </rPh>
    <rPh sb="9" eb="11">
      <t>ケイカク</t>
    </rPh>
    <phoneticPr fontId="12"/>
  </si>
  <si>
    <t>就移５７・定超・未計画１・期間超・拘束減</t>
    <rPh sb="8" eb="9">
      <t>ミ</t>
    </rPh>
    <rPh sb="9" eb="11">
      <t>ケイカク</t>
    </rPh>
    <phoneticPr fontId="12"/>
  </si>
  <si>
    <t>就移５７・定超・期間超・拘束減</t>
  </si>
  <si>
    <t>就移５７・地公体・定超・未計画２・期間超</t>
    <rPh sb="12" eb="13">
      <t>ミ</t>
    </rPh>
    <rPh sb="13" eb="15">
      <t>ケイカク</t>
    </rPh>
    <phoneticPr fontId="12"/>
  </si>
  <si>
    <t>就移５７・地公体・定超・未計画１・期間超</t>
    <rPh sb="12" eb="13">
      <t>ミ</t>
    </rPh>
    <rPh sb="13" eb="15">
      <t>ケイカク</t>
    </rPh>
    <phoneticPr fontId="12"/>
  </si>
  <si>
    <t>就移５７・地公体・定超・期間超</t>
    <rPh sb="5" eb="6">
      <t>チ</t>
    </rPh>
    <rPh sb="6" eb="7">
      <t>コウ</t>
    </rPh>
    <rPh sb="7" eb="8">
      <t>カラダ</t>
    </rPh>
    <phoneticPr fontId="12"/>
  </si>
  <si>
    <t>就移５７・定超・未計画２・期間超</t>
    <rPh sb="8" eb="9">
      <t>ミ</t>
    </rPh>
    <rPh sb="9" eb="11">
      <t>ケイカク</t>
    </rPh>
    <phoneticPr fontId="12"/>
  </si>
  <si>
    <t>就移５７・定超・未計画１・期間超</t>
    <rPh sb="8" eb="9">
      <t>ミ</t>
    </rPh>
    <rPh sb="9" eb="11">
      <t>ケイカク</t>
    </rPh>
    <phoneticPr fontId="12"/>
  </si>
  <si>
    <t>就移５７・定超・期間超</t>
  </si>
  <si>
    <t>就移５７・地公体・定超・未計画２・拘束減</t>
    <rPh sb="12" eb="13">
      <t>ミ</t>
    </rPh>
    <rPh sb="13" eb="15">
      <t>ケイカク</t>
    </rPh>
    <phoneticPr fontId="12"/>
  </si>
  <si>
    <t>B828</t>
    <phoneticPr fontId="12"/>
  </si>
  <si>
    <t>就移５７・地公体・定超・未計画１・拘束減</t>
    <rPh sb="12" eb="13">
      <t>ミ</t>
    </rPh>
    <rPh sb="13" eb="15">
      <t>ケイカク</t>
    </rPh>
    <phoneticPr fontId="12"/>
  </si>
  <si>
    <t>就移５７・地公体・定超・拘束減</t>
    <rPh sb="5" eb="6">
      <t>チ</t>
    </rPh>
    <rPh sb="6" eb="7">
      <t>コウ</t>
    </rPh>
    <rPh sb="7" eb="8">
      <t>カラダ</t>
    </rPh>
    <phoneticPr fontId="12"/>
  </si>
  <si>
    <t>就移５７・定超・未計画２・拘束減</t>
    <rPh sb="8" eb="9">
      <t>ミ</t>
    </rPh>
    <rPh sb="9" eb="11">
      <t>ケイカク</t>
    </rPh>
    <phoneticPr fontId="12"/>
  </si>
  <si>
    <t>就移５７・定超・未計画１・拘束減</t>
    <rPh sb="8" eb="9">
      <t>ミ</t>
    </rPh>
    <rPh sb="9" eb="11">
      <t>ケイカク</t>
    </rPh>
    <phoneticPr fontId="12"/>
  </si>
  <si>
    <t>就移５７・定超・拘束減</t>
  </si>
  <si>
    <t>就移５７・地公体・定超・未計画２</t>
    <rPh sb="12" eb="13">
      <t>ミ</t>
    </rPh>
    <rPh sb="13" eb="15">
      <t>ケイカク</t>
    </rPh>
    <phoneticPr fontId="12"/>
  </si>
  <si>
    <t>就移５７・地公体・定超・未計画１</t>
    <rPh sb="12" eb="13">
      <t>ミ</t>
    </rPh>
    <rPh sb="13" eb="15">
      <t>ケイカク</t>
    </rPh>
    <phoneticPr fontId="12"/>
  </si>
  <si>
    <t>就移５７・地公体・定超</t>
    <rPh sb="5" eb="6">
      <t>チ</t>
    </rPh>
    <rPh sb="6" eb="7">
      <t>コウ</t>
    </rPh>
    <rPh sb="7" eb="8">
      <t>カラダ</t>
    </rPh>
    <phoneticPr fontId="12"/>
  </si>
  <si>
    <t>就移５７・定超・未計画２</t>
    <rPh sb="8" eb="9">
      <t>ミ</t>
    </rPh>
    <rPh sb="9" eb="11">
      <t>ケイカク</t>
    </rPh>
    <phoneticPr fontId="12"/>
  </si>
  <si>
    <t>就移５７・定超・未計画１</t>
    <rPh sb="8" eb="9">
      <t>ミ</t>
    </rPh>
    <rPh sb="9" eb="11">
      <t>ケイカク</t>
    </rPh>
    <phoneticPr fontId="12"/>
  </si>
  <si>
    <t>利用者の数が利用定員を超える場合</t>
    <phoneticPr fontId="12"/>
  </si>
  <si>
    <t>就移５７・定超</t>
    <rPh sb="5" eb="6">
      <t>テイ</t>
    </rPh>
    <rPh sb="6" eb="7">
      <t>チョウ</t>
    </rPh>
    <phoneticPr fontId="12"/>
  </si>
  <si>
    <t>就移５６・地公体・定超・未計画２・期間超・拘束減</t>
    <rPh sb="12" eb="13">
      <t>ミ</t>
    </rPh>
    <rPh sb="13" eb="15">
      <t>ケイカク</t>
    </rPh>
    <phoneticPr fontId="12"/>
  </si>
  <si>
    <t>就移５６・地公体・定超・未計画１・期間超・拘束減</t>
    <rPh sb="12" eb="13">
      <t>ミ</t>
    </rPh>
    <rPh sb="13" eb="15">
      <t>ケイカク</t>
    </rPh>
    <phoneticPr fontId="12"/>
  </si>
  <si>
    <t>就移５６・地公体・定超・期間超・拘束減</t>
    <rPh sb="5" eb="6">
      <t>チ</t>
    </rPh>
    <rPh sb="6" eb="7">
      <t>コウ</t>
    </rPh>
    <rPh sb="7" eb="8">
      <t>カラダ</t>
    </rPh>
    <phoneticPr fontId="12"/>
  </si>
  <si>
    <t>就移５６・定超・未計画２・期間超・拘束減</t>
    <rPh sb="8" eb="9">
      <t>ミ</t>
    </rPh>
    <rPh sb="9" eb="11">
      <t>ケイカク</t>
    </rPh>
    <phoneticPr fontId="12"/>
  </si>
  <si>
    <t>就移５６・定超・未計画１・期間超・拘束減</t>
    <rPh sb="8" eb="9">
      <t>ミ</t>
    </rPh>
    <rPh sb="9" eb="11">
      <t>ケイカク</t>
    </rPh>
    <phoneticPr fontId="12"/>
  </si>
  <si>
    <t>身体拘束廃止未実施減算</t>
    <phoneticPr fontId="12"/>
  </si>
  <si>
    <t>就移５６・定超・期間超・拘束減</t>
  </si>
  <si>
    <t>3月以上連続して減算の場合</t>
    <phoneticPr fontId="10"/>
  </si>
  <si>
    <t>就移５６・地公体・定超・未計画２・期間超</t>
    <rPh sb="12" eb="13">
      <t>ミ</t>
    </rPh>
    <rPh sb="13" eb="15">
      <t>ケイカク</t>
    </rPh>
    <phoneticPr fontId="12"/>
  </si>
  <si>
    <t>就移５６・地公体・定超・未計画１・期間超</t>
    <rPh sb="12" eb="13">
      <t>ミ</t>
    </rPh>
    <rPh sb="13" eb="15">
      <t>ケイカク</t>
    </rPh>
    <phoneticPr fontId="12"/>
  </si>
  <si>
    <t>就移５６・地公体・定超・期間超</t>
    <rPh sb="5" eb="6">
      <t>チ</t>
    </rPh>
    <rPh sb="6" eb="7">
      <t>コウ</t>
    </rPh>
    <rPh sb="7" eb="8">
      <t>カラダ</t>
    </rPh>
    <phoneticPr fontId="12"/>
  </si>
  <si>
    <t>就移５６・定超・未計画２・期間超</t>
    <rPh sb="8" eb="9">
      <t>ミ</t>
    </rPh>
    <rPh sb="9" eb="11">
      <t>ケイカク</t>
    </rPh>
    <phoneticPr fontId="12"/>
  </si>
  <si>
    <t>就移５６・定超・未計画１・期間超</t>
    <rPh sb="8" eb="9">
      <t>ミ</t>
    </rPh>
    <rPh sb="9" eb="11">
      <t>ケイカク</t>
    </rPh>
    <phoneticPr fontId="12"/>
  </si>
  <si>
    <t>標準利用期間超過減算</t>
    <phoneticPr fontId="12"/>
  </si>
  <si>
    <t>就移５６・定超・期間超</t>
  </si>
  <si>
    <t>3月以上連続して減算の場合</t>
    <phoneticPr fontId="10"/>
  </si>
  <si>
    <t>就移５６・地公体・定超・未計画２・拘束減</t>
    <rPh sb="12" eb="13">
      <t>ミ</t>
    </rPh>
    <rPh sb="13" eb="15">
      <t>ケイカク</t>
    </rPh>
    <phoneticPr fontId="12"/>
  </si>
  <si>
    <t>就移５６・地公体・定超・未計画１・拘束減</t>
    <rPh sb="12" eb="13">
      <t>ミ</t>
    </rPh>
    <rPh sb="13" eb="15">
      <t>ケイカク</t>
    </rPh>
    <phoneticPr fontId="12"/>
  </si>
  <si>
    <t>単位減算</t>
    <phoneticPr fontId="12"/>
  </si>
  <si>
    <t>就移５６・地公体・定超・拘束減</t>
    <rPh sb="5" eb="6">
      <t>チ</t>
    </rPh>
    <rPh sb="6" eb="7">
      <t>コウ</t>
    </rPh>
    <rPh sb="7" eb="8">
      <t>カラダ</t>
    </rPh>
    <phoneticPr fontId="12"/>
  </si>
  <si>
    <t>就移５６・定超・未計画２・拘束減</t>
    <rPh sb="8" eb="9">
      <t>ミ</t>
    </rPh>
    <rPh sb="9" eb="11">
      <t>ケイカク</t>
    </rPh>
    <phoneticPr fontId="12"/>
  </si>
  <si>
    <t>就移５６・定超・未計画１・拘束減</t>
    <rPh sb="8" eb="9">
      <t>ミ</t>
    </rPh>
    <rPh sb="9" eb="11">
      <t>ケイカク</t>
    </rPh>
    <phoneticPr fontId="12"/>
  </si>
  <si>
    <t>身体拘束廃止未実施減算</t>
    <phoneticPr fontId="12"/>
  </si>
  <si>
    <t>就移５６・定超・拘束減</t>
  </si>
  <si>
    <t>就移５６・地公体・定超・未計画２</t>
    <rPh sb="12" eb="13">
      <t>ミ</t>
    </rPh>
    <rPh sb="13" eb="15">
      <t>ケイカク</t>
    </rPh>
    <phoneticPr fontId="12"/>
  </si>
  <si>
    <t>就移５６・地公体・定超・未計画１</t>
    <rPh sb="12" eb="13">
      <t>ミ</t>
    </rPh>
    <rPh sb="13" eb="15">
      <t>ケイカク</t>
    </rPh>
    <phoneticPr fontId="12"/>
  </si>
  <si>
    <t>就移５６・地公体・定超</t>
    <rPh sb="5" eb="6">
      <t>チ</t>
    </rPh>
    <rPh sb="6" eb="7">
      <t>コウ</t>
    </rPh>
    <rPh sb="7" eb="8">
      <t>カラダ</t>
    </rPh>
    <phoneticPr fontId="12"/>
  </si>
  <si>
    <t>就移５６・定超・未計画２</t>
    <rPh sb="8" eb="9">
      <t>ミ</t>
    </rPh>
    <rPh sb="9" eb="11">
      <t>ケイカク</t>
    </rPh>
    <phoneticPr fontId="12"/>
  </si>
  <si>
    <t>就移５６・定超・未計画１</t>
    <rPh sb="8" eb="9">
      <t>ミ</t>
    </rPh>
    <rPh sb="9" eb="11">
      <t>ケイカク</t>
    </rPh>
    <phoneticPr fontId="12"/>
  </si>
  <si>
    <t>就移５６・定超</t>
    <rPh sb="5" eb="6">
      <t>テイ</t>
    </rPh>
    <rPh sb="6" eb="7">
      <t>チョウ</t>
    </rPh>
    <phoneticPr fontId="12"/>
  </si>
  <si>
    <t>就移５５・地公体・定超・未計画２・期間超・拘束減</t>
    <rPh sb="12" eb="13">
      <t>ミ</t>
    </rPh>
    <rPh sb="13" eb="15">
      <t>ケイカク</t>
    </rPh>
    <phoneticPr fontId="12"/>
  </si>
  <si>
    <t>就移５５・地公体・定超・未計画１・期間超・拘束減</t>
    <rPh sb="12" eb="13">
      <t>ミ</t>
    </rPh>
    <rPh sb="13" eb="15">
      <t>ケイカク</t>
    </rPh>
    <phoneticPr fontId="12"/>
  </si>
  <si>
    <t>就移５５・地公体・定超・期間超・拘束減</t>
    <rPh sb="5" eb="6">
      <t>チ</t>
    </rPh>
    <rPh sb="6" eb="7">
      <t>コウ</t>
    </rPh>
    <rPh sb="7" eb="8">
      <t>カラダ</t>
    </rPh>
    <phoneticPr fontId="12"/>
  </si>
  <si>
    <t>就移５５・定超・未計画２・期間超・拘束減</t>
    <rPh sb="8" eb="9">
      <t>ミ</t>
    </rPh>
    <rPh sb="9" eb="11">
      <t>ケイカク</t>
    </rPh>
    <phoneticPr fontId="12"/>
  </si>
  <si>
    <t>就移５５・定超・未計画１・期間超・拘束減</t>
    <rPh sb="8" eb="9">
      <t>ミ</t>
    </rPh>
    <rPh sb="9" eb="11">
      <t>ケイカク</t>
    </rPh>
    <phoneticPr fontId="12"/>
  </si>
  <si>
    <t>就移５５・定超・期間超・拘束減</t>
  </si>
  <si>
    <t>就移５５・地公体・定超・未計画２・期間超</t>
    <rPh sb="12" eb="13">
      <t>ミ</t>
    </rPh>
    <rPh sb="13" eb="15">
      <t>ケイカク</t>
    </rPh>
    <phoneticPr fontId="12"/>
  </si>
  <si>
    <t>就移５５・地公体・定超・未計画１・期間超</t>
    <rPh sb="12" eb="13">
      <t>ミ</t>
    </rPh>
    <rPh sb="13" eb="15">
      <t>ケイカク</t>
    </rPh>
    <phoneticPr fontId="12"/>
  </si>
  <si>
    <t>就移５５・地公体・定超・期間超</t>
    <rPh sb="5" eb="6">
      <t>チ</t>
    </rPh>
    <rPh sb="6" eb="7">
      <t>コウ</t>
    </rPh>
    <rPh sb="7" eb="8">
      <t>カラダ</t>
    </rPh>
    <phoneticPr fontId="12"/>
  </si>
  <si>
    <t>就移５５・定超・未計画２・期間超</t>
    <rPh sb="8" eb="9">
      <t>ミ</t>
    </rPh>
    <rPh sb="9" eb="11">
      <t>ケイカク</t>
    </rPh>
    <phoneticPr fontId="12"/>
  </si>
  <si>
    <t>就移５５・定超・未計画１・期間超</t>
    <rPh sb="8" eb="9">
      <t>ミ</t>
    </rPh>
    <rPh sb="9" eb="11">
      <t>ケイカク</t>
    </rPh>
    <phoneticPr fontId="12"/>
  </si>
  <si>
    <t>就移５５・定超・期間超</t>
  </si>
  <si>
    <t>就移５５・地公体・定超・未計画２・拘束減</t>
    <rPh sb="12" eb="13">
      <t>ミ</t>
    </rPh>
    <rPh sb="13" eb="15">
      <t>ケイカク</t>
    </rPh>
    <phoneticPr fontId="12"/>
  </si>
  <si>
    <t>就移５５・地公体・定超・未計画１・拘束減</t>
    <rPh sb="12" eb="13">
      <t>ミ</t>
    </rPh>
    <rPh sb="13" eb="15">
      <t>ケイカク</t>
    </rPh>
    <phoneticPr fontId="12"/>
  </si>
  <si>
    <t>就移５５・地公体・定超・拘束減</t>
    <rPh sb="5" eb="6">
      <t>チ</t>
    </rPh>
    <rPh sb="6" eb="7">
      <t>コウ</t>
    </rPh>
    <rPh sb="7" eb="8">
      <t>カラダ</t>
    </rPh>
    <phoneticPr fontId="12"/>
  </si>
  <si>
    <t>就移５５・定超・未計画２・拘束減</t>
    <rPh sb="8" eb="9">
      <t>ミ</t>
    </rPh>
    <rPh sb="9" eb="11">
      <t>ケイカク</t>
    </rPh>
    <phoneticPr fontId="12"/>
  </si>
  <si>
    <t>就移５５・定超・未計画１・拘束減</t>
    <rPh sb="8" eb="9">
      <t>ミ</t>
    </rPh>
    <rPh sb="9" eb="11">
      <t>ケイカク</t>
    </rPh>
    <phoneticPr fontId="12"/>
  </si>
  <si>
    <t>就移５５・定超・拘束減</t>
  </si>
  <si>
    <t>就移５５・地公体・定超・未計画２</t>
    <rPh sb="12" eb="13">
      <t>ミ</t>
    </rPh>
    <rPh sb="13" eb="15">
      <t>ケイカク</t>
    </rPh>
    <phoneticPr fontId="12"/>
  </si>
  <si>
    <t>就移５５・地公体・定超・未計画１</t>
    <rPh sb="12" eb="13">
      <t>ミ</t>
    </rPh>
    <rPh sb="13" eb="15">
      <t>ケイカク</t>
    </rPh>
    <phoneticPr fontId="12"/>
  </si>
  <si>
    <t>就移５５・地公体・定超</t>
    <rPh sb="5" eb="6">
      <t>チ</t>
    </rPh>
    <rPh sb="6" eb="7">
      <t>コウ</t>
    </rPh>
    <rPh sb="7" eb="8">
      <t>カラダ</t>
    </rPh>
    <phoneticPr fontId="12"/>
  </si>
  <si>
    <t>就移５５・定超・未計画２</t>
    <rPh sb="8" eb="9">
      <t>ミ</t>
    </rPh>
    <rPh sb="9" eb="11">
      <t>ケイカク</t>
    </rPh>
    <phoneticPr fontId="12"/>
  </si>
  <si>
    <t>就移５５・定超・未計画１</t>
    <rPh sb="8" eb="9">
      <t>ミ</t>
    </rPh>
    <rPh sb="9" eb="11">
      <t>ケイカク</t>
    </rPh>
    <phoneticPr fontId="12"/>
  </si>
  <si>
    <t>就移５５・定超</t>
    <rPh sb="5" eb="6">
      <t>テイ</t>
    </rPh>
    <rPh sb="6" eb="7">
      <t>チョウ</t>
    </rPh>
    <phoneticPr fontId="12"/>
  </si>
  <si>
    <t>就移５４・地公体・定超・未計画２・期間超・拘束減</t>
    <rPh sb="12" eb="13">
      <t>ミ</t>
    </rPh>
    <rPh sb="13" eb="15">
      <t>ケイカク</t>
    </rPh>
    <phoneticPr fontId="12"/>
  </si>
  <si>
    <t>就移５４・地公体・定超・未計画１・期間超・拘束減</t>
    <rPh sb="12" eb="13">
      <t>ミ</t>
    </rPh>
    <rPh sb="13" eb="15">
      <t>ケイカク</t>
    </rPh>
    <phoneticPr fontId="12"/>
  </si>
  <si>
    <t>就移５４・地公体・定超・期間超・拘束減</t>
    <rPh sb="5" eb="6">
      <t>チ</t>
    </rPh>
    <rPh sb="6" eb="7">
      <t>コウ</t>
    </rPh>
    <rPh sb="7" eb="8">
      <t>カラダ</t>
    </rPh>
    <phoneticPr fontId="12"/>
  </si>
  <si>
    <t>就移５４・定超・未計画２・期間超・拘束減</t>
    <rPh sb="8" eb="9">
      <t>ミ</t>
    </rPh>
    <rPh sb="9" eb="11">
      <t>ケイカク</t>
    </rPh>
    <phoneticPr fontId="12"/>
  </si>
  <si>
    <t>就移５４・定超・未計画１・期間超・拘束減</t>
    <rPh sb="8" eb="9">
      <t>ミ</t>
    </rPh>
    <rPh sb="9" eb="11">
      <t>ケイカク</t>
    </rPh>
    <phoneticPr fontId="12"/>
  </si>
  <si>
    <t>就移５４・定超・期間超・拘束減</t>
  </si>
  <si>
    <t>就移５４・地公体・定超・未計画２・期間超</t>
    <rPh sb="12" eb="13">
      <t>ミ</t>
    </rPh>
    <rPh sb="13" eb="15">
      <t>ケイカク</t>
    </rPh>
    <phoneticPr fontId="12"/>
  </si>
  <si>
    <t>就移５４・地公体・定超・未計画１・期間超</t>
    <rPh sb="12" eb="13">
      <t>ミ</t>
    </rPh>
    <rPh sb="13" eb="15">
      <t>ケイカク</t>
    </rPh>
    <phoneticPr fontId="12"/>
  </si>
  <si>
    <t>就移５４・地公体・定超・期間超</t>
    <rPh sb="5" eb="6">
      <t>チ</t>
    </rPh>
    <rPh sb="6" eb="7">
      <t>コウ</t>
    </rPh>
    <rPh sb="7" eb="8">
      <t>カラダ</t>
    </rPh>
    <phoneticPr fontId="12"/>
  </si>
  <si>
    <t>就移５４・定超・未計画２・期間超</t>
    <rPh sb="8" eb="9">
      <t>ミ</t>
    </rPh>
    <rPh sb="9" eb="11">
      <t>ケイカク</t>
    </rPh>
    <phoneticPr fontId="12"/>
  </si>
  <si>
    <t>就移５４・定超・未計画１・期間超</t>
    <rPh sb="8" eb="9">
      <t>ミ</t>
    </rPh>
    <rPh sb="9" eb="11">
      <t>ケイカク</t>
    </rPh>
    <phoneticPr fontId="12"/>
  </si>
  <si>
    <t>就移５４・定超・期間超</t>
  </si>
  <si>
    <t>就移５４・地公体・定超・未計画２・拘束減</t>
    <rPh sb="12" eb="13">
      <t>ミ</t>
    </rPh>
    <rPh sb="13" eb="15">
      <t>ケイカク</t>
    </rPh>
    <phoneticPr fontId="12"/>
  </si>
  <si>
    <t>就移５４・地公体・定超・未計画１・拘束減</t>
    <rPh sb="12" eb="13">
      <t>ミ</t>
    </rPh>
    <rPh sb="13" eb="15">
      <t>ケイカク</t>
    </rPh>
    <phoneticPr fontId="12"/>
  </si>
  <si>
    <t>就移５４・地公体・定超・拘束減</t>
    <rPh sb="5" eb="6">
      <t>チ</t>
    </rPh>
    <rPh sb="6" eb="7">
      <t>コウ</t>
    </rPh>
    <rPh sb="7" eb="8">
      <t>カラダ</t>
    </rPh>
    <phoneticPr fontId="12"/>
  </si>
  <si>
    <t>就移５４・定超・未計画２・拘束減</t>
    <rPh sb="8" eb="9">
      <t>ミ</t>
    </rPh>
    <rPh sb="9" eb="11">
      <t>ケイカク</t>
    </rPh>
    <phoneticPr fontId="12"/>
  </si>
  <si>
    <t>就移５４・定超・未計画１・拘束減</t>
    <rPh sb="8" eb="9">
      <t>ミ</t>
    </rPh>
    <rPh sb="9" eb="11">
      <t>ケイカク</t>
    </rPh>
    <phoneticPr fontId="12"/>
  </si>
  <si>
    <t>就移５４・定超・拘束減</t>
  </si>
  <si>
    <t>就移５４・地公体・定超・未計画２</t>
    <rPh sb="12" eb="13">
      <t>ミ</t>
    </rPh>
    <rPh sb="13" eb="15">
      <t>ケイカク</t>
    </rPh>
    <phoneticPr fontId="12"/>
  </si>
  <si>
    <t>就移５４・地公体・定超・未計画１</t>
    <rPh sb="12" eb="13">
      <t>ミ</t>
    </rPh>
    <rPh sb="13" eb="15">
      <t>ケイカク</t>
    </rPh>
    <phoneticPr fontId="12"/>
  </si>
  <si>
    <t>就移５４・地公体・定超</t>
    <rPh sb="5" eb="6">
      <t>チ</t>
    </rPh>
    <rPh sb="6" eb="7">
      <t>コウ</t>
    </rPh>
    <rPh sb="7" eb="8">
      <t>カラダ</t>
    </rPh>
    <phoneticPr fontId="12"/>
  </si>
  <si>
    <t>就移５４・定超・未計画２</t>
    <rPh sb="8" eb="9">
      <t>ミ</t>
    </rPh>
    <rPh sb="9" eb="11">
      <t>ケイカク</t>
    </rPh>
    <phoneticPr fontId="12"/>
  </si>
  <si>
    <t>就移５４・定超・未計画１</t>
    <rPh sb="8" eb="9">
      <t>ミ</t>
    </rPh>
    <rPh sb="9" eb="11">
      <t>ケイカク</t>
    </rPh>
    <phoneticPr fontId="12"/>
  </si>
  <si>
    <t>就移５４・定超</t>
    <rPh sb="5" eb="6">
      <t>テイ</t>
    </rPh>
    <rPh sb="6" eb="7">
      <t>チョウ</t>
    </rPh>
    <phoneticPr fontId="12"/>
  </si>
  <si>
    <t>就移５３・地公体・定超・未計画２・期間超・拘束減</t>
    <rPh sb="12" eb="13">
      <t>ミ</t>
    </rPh>
    <rPh sb="13" eb="15">
      <t>ケイカク</t>
    </rPh>
    <phoneticPr fontId="12"/>
  </si>
  <si>
    <t>就移５３・地公体・定超・未計画１・期間超・拘束減</t>
    <rPh sb="12" eb="13">
      <t>ミ</t>
    </rPh>
    <rPh sb="13" eb="15">
      <t>ケイカク</t>
    </rPh>
    <phoneticPr fontId="12"/>
  </si>
  <si>
    <t>就移５３・地公体・定超・期間超・拘束減</t>
    <rPh sb="5" eb="6">
      <t>チ</t>
    </rPh>
    <rPh sb="6" eb="7">
      <t>コウ</t>
    </rPh>
    <rPh sb="7" eb="8">
      <t>カラダ</t>
    </rPh>
    <phoneticPr fontId="12"/>
  </si>
  <si>
    <t>就移５３・定超・未計画２・期間超・拘束減</t>
    <rPh sb="8" eb="9">
      <t>ミ</t>
    </rPh>
    <rPh sb="9" eb="11">
      <t>ケイカク</t>
    </rPh>
    <phoneticPr fontId="12"/>
  </si>
  <si>
    <t>就移５３・定超・未計画１・期間超・拘束減</t>
    <rPh sb="8" eb="9">
      <t>ミ</t>
    </rPh>
    <rPh sb="9" eb="11">
      <t>ケイカク</t>
    </rPh>
    <phoneticPr fontId="12"/>
  </si>
  <si>
    <t>就移５３・定超・期間超・拘束減</t>
  </si>
  <si>
    <t>就移５３・地公体・定超・未計画２・期間超</t>
    <rPh sb="12" eb="13">
      <t>ミ</t>
    </rPh>
    <rPh sb="13" eb="15">
      <t>ケイカク</t>
    </rPh>
    <phoneticPr fontId="12"/>
  </si>
  <si>
    <t>就移５３・地公体・定超・未計画１・期間超</t>
    <rPh sb="12" eb="13">
      <t>ミ</t>
    </rPh>
    <rPh sb="13" eb="15">
      <t>ケイカク</t>
    </rPh>
    <phoneticPr fontId="12"/>
  </si>
  <si>
    <t>就移５３・地公体・定超・期間超</t>
    <rPh sb="5" eb="6">
      <t>チ</t>
    </rPh>
    <rPh sb="6" eb="7">
      <t>コウ</t>
    </rPh>
    <rPh sb="7" eb="8">
      <t>カラダ</t>
    </rPh>
    <phoneticPr fontId="12"/>
  </si>
  <si>
    <t>就移５３・定超・未計画２・期間超</t>
    <rPh sb="8" eb="9">
      <t>ミ</t>
    </rPh>
    <rPh sb="9" eb="11">
      <t>ケイカク</t>
    </rPh>
    <phoneticPr fontId="12"/>
  </si>
  <si>
    <t>就移５３・定超・未計画１・期間超</t>
    <rPh sb="8" eb="9">
      <t>ミ</t>
    </rPh>
    <rPh sb="9" eb="11">
      <t>ケイカク</t>
    </rPh>
    <phoneticPr fontId="12"/>
  </si>
  <si>
    <t>就移５３・定超・期間超</t>
  </si>
  <si>
    <t>就移５３・地公体・定超・未計画２・拘束減</t>
    <rPh sb="12" eb="13">
      <t>ミ</t>
    </rPh>
    <rPh sb="13" eb="15">
      <t>ケイカク</t>
    </rPh>
    <phoneticPr fontId="12"/>
  </si>
  <si>
    <t>就移５３・地公体・定超・未計画１・拘束減</t>
    <rPh sb="12" eb="13">
      <t>ミ</t>
    </rPh>
    <rPh sb="13" eb="15">
      <t>ケイカク</t>
    </rPh>
    <phoneticPr fontId="12"/>
  </si>
  <si>
    <t>就移５３・地公体・定超・拘束減</t>
    <rPh sb="5" eb="6">
      <t>チ</t>
    </rPh>
    <rPh sb="6" eb="7">
      <t>コウ</t>
    </rPh>
    <rPh sb="7" eb="8">
      <t>カラダ</t>
    </rPh>
    <phoneticPr fontId="12"/>
  </si>
  <si>
    <t>就移５３・定超・未計画２・拘束減</t>
    <rPh sb="8" eb="9">
      <t>ミ</t>
    </rPh>
    <rPh sb="9" eb="11">
      <t>ケイカク</t>
    </rPh>
    <phoneticPr fontId="12"/>
  </si>
  <si>
    <t>就移５３・定超・未計画１・拘束減</t>
    <rPh sb="8" eb="9">
      <t>ミ</t>
    </rPh>
    <rPh sb="9" eb="11">
      <t>ケイカク</t>
    </rPh>
    <phoneticPr fontId="12"/>
  </si>
  <si>
    <t>就移５３・定超・拘束減</t>
  </si>
  <si>
    <t>B727</t>
    <phoneticPr fontId="12"/>
  </si>
  <si>
    <t>就移５３・地公体・定超・未計画２</t>
    <rPh sb="12" eb="13">
      <t>ミ</t>
    </rPh>
    <rPh sb="13" eb="15">
      <t>ケイカク</t>
    </rPh>
    <phoneticPr fontId="12"/>
  </si>
  <si>
    <t>就移５３・地公体・定超・未計画１</t>
    <rPh sb="12" eb="13">
      <t>ミ</t>
    </rPh>
    <rPh sb="13" eb="15">
      <t>ケイカク</t>
    </rPh>
    <phoneticPr fontId="12"/>
  </si>
  <si>
    <t>就移５３・地公体・定超</t>
    <rPh sb="5" eb="6">
      <t>チ</t>
    </rPh>
    <rPh sb="6" eb="7">
      <t>コウ</t>
    </rPh>
    <rPh sb="7" eb="8">
      <t>カラダ</t>
    </rPh>
    <phoneticPr fontId="12"/>
  </si>
  <si>
    <t>就移５３・定超・未計画２</t>
    <rPh sb="8" eb="9">
      <t>ミ</t>
    </rPh>
    <rPh sb="9" eb="11">
      <t>ケイカク</t>
    </rPh>
    <phoneticPr fontId="12"/>
  </si>
  <si>
    <t>就移５３・定超・未計画１</t>
    <rPh sb="8" eb="9">
      <t>ミ</t>
    </rPh>
    <rPh sb="9" eb="11">
      <t>ケイカク</t>
    </rPh>
    <phoneticPr fontId="12"/>
  </si>
  <si>
    <t>就移５３・定超</t>
    <rPh sb="5" eb="6">
      <t>テイ</t>
    </rPh>
    <rPh sb="6" eb="7">
      <t>チョウ</t>
    </rPh>
    <phoneticPr fontId="12"/>
  </si>
  <si>
    <t>就移５２・地公体・定超・未計画２・期間超・拘束減</t>
    <rPh sb="12" eb="13">
      <t>ミ</t>
    </rPh>
    <rPh sb="13" eb="15">
      <t>ケイカク</t>
    </rPh>
    <phoneticPr fontId="12"/>
  </si>
  <si>
    <t>就移５２・地公体・定超・未計画１・期間超・拘束減</t>
    <rPh sb="12" eb="13">
      <t>ミ</t>
    </rPh>
    <rPh sb="13" eb="15">
      <t>ケイカク</t>
    </rPh>
    <phoneticPr fontId="12"/>
  </si>
  <si>
    <t>就移５２・地公体・定超・期間超・拘束減</t>
    <rPh sb="5" eb="6">
      <t>チ</t>
    </rPh>
    <rPh sb="6" eb="7">
      <t>コウ</t>
    </rPh>
    <rPh sb="7" eb="8">
      <t>カラダ</t>
    </rPh>
    <phoneticPr fontId="12"/>
  </si>
  <si>
    <t>就移５２・定超・未計画２・期間超・拘束減</t>
    <rPh sb="8" eb="9">
      <t>ミ</t>
    </rPh>
    <rPh sb="9" eb="11">
      <t>ケイカク</t>
    </rPh>
    <phoneticPr fontId="12"/>
  </si>
  <si>
    <t>就移５２・定超・未計画１・期間超・拘束減</t>
    <rPh sb="8" eb="9">
      <t>ミ</t>
    </rPh>
    <rPh sb="9" eb="11">
      <t>ケイカク</t>
    </rPh>
    <phoneticPr fontId="12"/>
  </si>
  <si>
    <t>就移５２・定超・期間超・拘束減</t>
  </si>
  <si>
    <t>就移５２・地公体・定超・未計画２・期間超</t>
    <rPh sb="12" eb="13">
      <t>ミ</t>
    </rPh>
    <rPh sb="13" eb="15">
      <t>ケイカク</t>
    </rPh>
    <phoneticPr fontId="12"/>
  </si>
  <si>
    <t>就移５２・地公体・定超・未計画１・期間超</t>
    <rPh sb="12" eb="13">
      <t>ミ</t>
    </rPh>
    <rPh sb="13" eb="15">
      <t>ケイカク</t>
    </rPh>
    <phoneticPr fontId="12"/>
  </si>
  <si>
    <t>就移５２・地公体・定超・期間超</t>
    <rPh sb="5" eb="6">
      <t>チ</t>
    </rPh>
    <rPh sb="6" eb="7">
      <t>コウ</t>
    </rPh>
    <rPh sb="7" eb="8">
      <t>カラダ</t>
    </rPh>
    <phoneticPr fontId="12"/>
  </si>
  <si>
    <t>就移５２・定超・未計画２・期間超</t>
    <rPh sb="8" eb="9">
      <t>ミ</t>
    </rPh>
    <rPh sb="9" eb="11">
      <t>ケイカク</t>
    </rPh>
    <phoneticPr fontId="12"/>
  </si>
  <si>
    <t>就移５２・定超・未計画１・期間超</t>
    <rPh sb="8" eb="9">
      <t>ミ</t>
    </rPh>
    <rPh sb="9" eb="11">
      <t>ケイカク</t>
    </rPh>
    <phoneticPr fontId="12"/>
  </si>
  <si>
    <t>標準利用期間超過減算</t>
    <phoneticPr fontId="12"/>
  </si>
  <si>
    <t>就移５２・定超・期間超</t>
  </si>
  <si>
    <t>3月以上連続して減算の場合</t>
    <phoneticPr fontId="10"/>
  </si>
  <si>
    <t>就移５２・地公体・定超・未計画２・拘束減</t>
    <rPh sb="12" eb="13">
      <t>ミ</t>
    </rPh>
    <rPh sb="13" eb="15">
      <t>ケイカク</t>
    </rPh>
    <phoneticPr fontId="12"/>
  </si>
  <si>
    <t>就移５２・地公体・定超・未計画１・拘束減</t>
    <rPh sb="12" eb="13">
      <t>ミ</t>
    </rPh>
    <rPh sb="13" eb="15">
      <t>ケイカク</t>
    </rPh>
    <phoneticPr fontId="12"/>
  </si>
  <si>
    <t>単位減算</t>
    <phoneticPr fontId="12"/>
  </si>
  <si>
    <t>就移５２・地公体・定超・拘束減</t>
    <rPh sb="5" eb="6">
      <t>チ</t>
    </rPh>
    <rPh sb="6" eb="7">
      <t>コウ</t>
    </rPh>
    <rPh sb="7" eb="8">
      <t>カラダ</t>
    </rPh>
    <phoneticPr fontId="12"/>
  </si>
  <si>
    <t>就移５２・定超・未計画２・拘束減</t>
    <rPh sb="8" eb="9">
      <t>ミ</t>
    </rPh>
    <rPh sb="9" eb="11">
      <t>ケイカク</t>
    </rPh>
    <phoneticPr fontId="12"/>
  </si>
  <si>
    <t>就移５２・定超・未計画１・拘束減</t>
    <rPh sb="8" eb="9">
      <t>ミ</t>
    </rPh>
    <rPh sb="9" eb="11">
      <t>ケイカク</t>
    </rPh>
    <phoneticPr fontId="12"/>
  </si>
  <si>
    <t>就移５２・定超・拘束減</t>
  </si>
  <si>
    <t>就移５２・地公体・定超・未計画２</t>
    <rPh sb="12" eb="13">
      <t>ミ</t>
    </rPh>
    <rPh sb="13" eb="15">
      <t>ケイカク</t>
    </rPh>
    <phoneticPr fontId="12"/>
  </si>
  <si>
    <t>就移５２・地公体・定超・未計画１</t>
    <rPh sb="12" eb="13">
      <t>ミ</t>
    </rPh>
    <rPh sb="13" eb="15">
      <t>ケイカク</t>
    </rPh>
    <phoneticPr fontId="12"/>
  </si>
  <si>
    <t>就移５２・地公体・定超</t>
    <rPh sb="5" eb="6">
      <t>チ</t>
    </rPh>
    <rPh sb="6" eb="7">
      <t>コウ</t>
    </rPh>
    <rPh sb="7" eb="8">
      <t>カラダ</t>
    </rPh>
    <phoneticPr fontId="12"/>
  </si>
  <si>
    <t>就移５２・定超・未計画２</t>
    <rPh sb="8" eb="9">
      <t>ミ</t>
    </rPh>
    <rPh sb="9" eb="11">
      <t>ケイカク</t>
    </rPh>
    <phoneticPr fontId="12"/>
  </si>
  <si>
    <t>就移５２・定超・未計画１</t>
    <rPh sb="8" eb="9">
      <t>ミ</t>
    </rPh>
    <rPh sb="9" eb="11">
      <t>ケイカク</t>
    </rPh>
    <phoneticPr fontId="12"/>
  </si>
  <si>
    <t>就移５２・定超</t>
    <rPh sb="5" eb="6">
      <t>テイ</t>
    </rPh>
    <rPh sb="6" eb="7">
      <t>チョウ</t>
    </rPh>
    <phoneticPr fontId="12"/>
  </si>
  <si>
    <t>就移５１・地公体・定超・未計画２・期間超・拘束減</t>
    <rPh sb="12" eb="13">
      <t>ミ</t>
    </rPh>
    <rPh sb="13" eb="15">
      <t>ケイカク</t>
    </rPh>
    <phoneticPr fontId="12"/>
  </si>
  <si>
    <t>就移５１・地公体・定超・未計画１・期間超・拘束減</t>
    <rPh sb="12" eb="13">
      <t>ミ</t>
    </rPh>
    <rPh sb="13" eb="15">
      <t>ケイカク</t>
    </rPh>
    <phoneticPr fontId="12"/>
  </si>
  <si>
    <t>就移５１・地公体・定超・期間超・拘束減</t>
    <rPh sb="5" eb="6">
      <t>チ</t>
    </rPh>
    <rPh sb="6" eb="7">
      <t>コウ</t>
    </rPh>
    <rPh sb="7" eb="8">
      <t>カラダ</t>
    </rPh>
    <phoneticPr fontId="12"/>
  </si>
  <si>
    <t>就移５１・定超・未計画２・期間超・拘束減</t>
    <rPh sb="8" eb="9">
      <t>ミ</t>
    </rPh>
    <rPh sb="9" eb="11">
      <t>ケイカク</t>
    </rPh>
    <phoneticPr fontId="12"/>
  </si>
  <si>
    <t>就移５１・定超・未計画１・期間超・拘束減</t>
    <rPh sb="8" eb="9">
      <t>ミ</t>
    </rPh>
    <rPh sb="9" eb="11">
      <t>ケイカク</t>
    </rPh>
    <phoneticPr fontId="12"/>
  </si>
  <si>
    <t>就移５１・定超・期間超・拘束減</t>
  </si>
  <si>
    <t>就移５１・地公体・定超・未計画２・期間超</t>
    <rPh sb="12" eb="13">
      <t>ミ</t>
    </rPh>
    <rPh sb="13" eb="15">
      <t>ケイカク</t>
    </rPh>
    <phoneticPr fontId="12"/>
  </si>
  <si>
    <t>就移５１・地公体・定超・未計画１・期間超</t>
    <rPh sb="12" eb="13">
      <t>ミ</t>
    </rPh>
    <rPh sb="13" eb="15">
      <t>ケイカク</t>
    </rPh>
    <phoneticPr fontId="12"/>
  </si>
  <si>
    <t>就移５１・地公体・定超・期間超</t>
    <rPh sb="5" eb="6">
      <t>チ</t>
    </rPh>
    <rPh sb="6" eb="7">
      <t>コウ</t>
    </rPh>
    <rPh sb="7" eb="8">
      <t>カラダ</t>
    </rPh>
    <phoneticPr fontId="12"/>
  </si>
  <si>
    <t>就移５１・定超・未計画２・期間超</t>
    <rPh sb="8" eb="9">
      <t>ミ</t>
    </rPh>
    <rPh sb="9" eb="11">
      <t>ケイカク</t>
    </rPh>
    <phoneticPr fontId="12"/>
  </si>
  <si>
    <t>就移５１・定超・未計画１・期間超</t>
    <rPh sb="8" eb="9">
      <t>ミ</t>
    </rPh>
    <rPh sb="9" eb="11">
      <t>ケイカク</t>
    </rPh>
    <phoneticPr fontId="12"/>
  </si>
  <si>
    <t>就移５１・定超・期間超</t>
  </si>
  <si>
    <t>就移５１・地公体・定超・未計画２・拘束減</t>
    <rPh sb="12" eb="13">
      <t>ミ</t>
    </rPh>
    <rPh sb="13" eb="15">
      <t>ケイカク</t>
    </rPh>
    <phoneticPr fontId="12"/>
  </si>
  <si>
    <t>就移５１・地公体・定超・未計画１・拘束減</t>
    <rPh sb="12" eb="13">
      <t>ミ</t>
    </rPh>
    <rPh sb="13" eb="15">
      <t>ケイカク</t>
    </rPh>
    <phoneticPr fontId="12"/>
  </si>
  <si>
    <t>就移５１・地公体・定超・拘束減</t>
    <rPh sb="5" eb="6">
      <t>チ</t>
    </rPh>
    <rPh sb="6" eb="7">
      <t>コウ</t>
    </rPh>
    <rPh sb="7" eb="8">
      <t>カラダ</t>
    </rPh>
    <phoneticPr fontId="12"/>
  </si>
  <si>
    <t>就移５１・定超・未計画２・拘束減</t>
    <rPh sb="8" eb="9">
      <t>ミ</t>
    </rPh>
    <rPh sb="9" eb="11">
      <t>ケイカク</t>
    </rPh>
    <phoneticPr fontId="12"/>
  </si>
  <si>
    <t>就移５１・定超・未計画１・拘束減</t>
    <rPh sb="8" eb="9">
      <t>ミ</t>
    </rPh>
    <rPh sb="9" eb="11">
      <t>ケイカク</t>
    </rPh>
    <phoneticPr fontId="12"/>
  </si>
  <si>
    <t>就移５１・定超・拘束減</t>
  </si>
  <si>
    <t>就移５１・地公体・定超・未計画２</t>
    <rPh sb="12" eb="13">
      <t>ミ</t>
    </rPh>
    <rPh sb="13" eb="15">
      <t>ケイカク</t>
    </rPh>
    <phoneticPr fontId="12"/>
  </si>
  <si>
    <t>就移５１・地公体・定超・未計画１</t>
    <rPh sb="12" eb="13">
      <t>ミ</t>
    </rPh>
    <rPh sb="13" eb="15">
      <t>ケイカク</t>
    </rPh>
    <phoneticPr fontId="12"/>
  </si>
  <si>
    <t>就移５１・地公体・定超</t>
    <rPh sb="5" eb="6">
      <t>チ</t>
    </rPh>
    <rPh sb="6" eb="7">
      <t>コウ</t>
    </rPh>
    <rPh sb="7" eb="8">
      <t>カラダ</t>
    </rPh>
    <phoneticPr fontId="12"/>
  </si>
  <si>
    <t>就移５１・定超・未計画２</t>
    <rPh sb="8" eb="9">
      <t>ミ</t>
    </rPh>
    <rPh sb="9" eb="11">
      <t>ケイカク</t>
    </rPh>
    <phoneticPr fontId="12"/>
  </si>
  <si>
    <t>就移５１・定超・未計画１</t>
    <rPh sb="8" eb="9">
      <t>ミ</t>
    </rPh>
    <rPh sb="9" eb="11">
      <t>ケイカク</t>
    </rPh>
    <phoneticPr fontId="12"/>
  </si>
  <si>
    <t>就移５１・定超</t>
    <rPh sb="5" eb="6">
      <t>テイ</t>
    </rPh>
    <rPh sb="6" eb="7">
      <t>チョウ</t>
    </rPh>
    <phoneticPr fontId="12"/>
  </si>
  <si>
    <t>就移４７・地公体・定超・未計画２・期間超・拘束減</t>
    <rPh sb="12" eb="13">
      <t>ミ</t>
    </rPh>
    <rPh sb="13" eb="15">
      <t>ケイカク</t>
    </rPh>
    <phoneticPr fontId="12"/>
  </si>
  <si>
    <t>就移４７・地公体・定超・未計画１・期間超・拘束減</t>
    <rPh sb="12" eb="13">
      <t>ミ</t>
    </rPh>
    <rPh sb="13" eb="15">
      <t>ケイカク</t>
    </rPh>
    <phoneticPr fontId="12"/>
  </si>
  <si>
    <t>就移４７・地公体・定超・期間超・拘束減</t>
    <rPh sb="5" eb="6">
      <t>チ</t>
    </rPh>
    <rPh sb="6" eb="7">
      <t>コウ</t>
    </rPh>
    <rPh sb="7" eb="8">
      <t>カラダ</t>
    </rPh>
    <phoneticPr fontId="12"/>
  </si>
  <si>
    <t>就移４７・定超・未計画２・期間超・拘束減</t>
    <rPh sb="8" eb="9">
      <t>ミ</t>
    </rPh>
    <rPh sb="9" eb="11">
      <t>ケイカク</t>
    </rPh>
    <phoneticPr fontId="12"/>
  </si>
  <si>
    <t>就移４７・定超・未計画１・期間超・拘束減</t>
    <rPh sb="8" eb="9">
      <t>ミ</t>
    </rPh>
    <rPh sb="9" eb="11">
      <t>ケイカク</t>
    </rPh>
    <phoneticPr fontId="12"/>
  </si>
  <si>
    <t>就移４７・定超・期間超・拘束減</t>
  </si>
  <si>
    <t>就移４７・地公体・定超・未計画２・期間超</t>
    <rPh sb="12" eb="13">
      <t>ミ</t>
    </rPh>
    <rPh sb="13" eb="15">
      <t>ケイカク</t>
    </rPh>
    <phoneticPr fontId="12"/>
  </si>
  <si>
    <t>就移４７・地公体・定超・未計画１・期間超</t>
    <rPh sb="12" eb="13">
      <t>ミ</t>
    </rPh>
    <rPh sb="13" eb="15">
      <t>ケイカク</t>
    </rPh>
    <phoneticPr fontId="12"/>
  </si>
  <si>
    <t>就移４７・地公体・定超・期間超</t>
    <rPh sb="5" eb="6">
      <t>チ</t>
    </rPh>
    <rPh sb="6" eb="7">
      <t>コウ</t>
    </rPh>
    <rPh sb="7" eb="8">
      <t>カラダ</t>
    </rPh>
    <phoneticPr fontId="12"/>
  </si>
  <si>
    <t>就移４７・定超・未計画２・期間超</t>
    <rPh sb="8" eb="9">
      <t>ミ</t>
    </rPh>
    <rPh sb="9" eb="11">
      <t>ケイカク</t>
    </rPh>
    <phoneticPr fontId="12"/>
  </si>
  <si>
    <t>就移４７・定超・未計画１・期間超</t>
    <rPh sb="8" eb="9">
      <t>ミ</t>
    </rPh>
    <rPh sb="9" eb="11">
      <t>ケイカク</t>
    </rPh>
    <phoneticPr fontId="12"/>
  </si>
  <si>
    <t>就移４７・定超・期間超</t>
  </si>
  <si>
    <t>就移４７・地公体・定超・未計画２・拘束減</t>
    <rPh sb="12" eb="13">
      <t>ミ</t>
    </rPh>
    <rPh sb="13" eb="15">
      <t>ケイカク</t>
    </rPh>
    <phoneticPr fontId="12"/>
  </si>
  <si>
    <t>就移４７・地公体・定超・未計画１・拘束減</t>
    <rPh sb="12" eb="13">
      <t>ミ</t>
    </rPh>
    <rPh sb="13" eb="15">
      <t>ケイカク</t>
    </rPh>
    <phoneticPr fontId="12"/>
  </si>
  <si>
    <t>就移４７・地公体・定超・拘束減</t>
    <rPh sb="5" eb="6">
      <t>チ</t>
    </rPh>
    <rPh sb="6" eb="7">
      <t>コウ</t>
    </rPh>
    <rPh sb="7" eb="8">
      <t>カラダ</t>
    </rPh>
    <phoneticPr fontId="12"/>
  </si>
  <si>
    <t>就移４７・定超・未計画２・拘束減</t>
    <rPh sb="8" eb="9">
      <t>ミ</t>
    </rPh>
    <rPh sb="9" eb="11">
      <t>ケイカク</t>
    </rPh>
    <phoneticPr fontId="12"/>
  </si>
  <si>
    <t>就移４７・定超・未計画１・拘束減</t>
    <rPh sb="8" eb="9">
      <t>ミ</t>
    </rPh>
    <rPh sb="9" eb="11">
      <t>ケイカク</t>
    </rPh>
    <phoneticPr fontId="12"/>
  </si>
  <si>
    <t>就移４７・定超・拘束減</t>
  </si>
  <si>
    <t>就移４７・地公体・定超・未計画２</t>
    <rPh sb="12" eb="13">
      <t>ミ</t>
    </rPh>
    <rPh sb="13" eb="15">
      <t>ケイカク</t>
    </rPh>
    <phoneticPr fontId="12"/>
  </si>
  <si>
    <t>就移４７・地公体・定超・未計画１</t>
    <rPh sb="12" eb="13">
      <t>ミ</t>
    </rPh>
    <rPh sb="13" eb="15">
      <t>ケイカク</t>
    </rPh>
    <phoneticPr fontId="12"/>
  </si>
  <si>
    <t>就移４７・地公体・定超</t>
    <rPh sb="5" eb="6">
      <t>チ</t>
    </rPh>
    <rPh sb="6" eb="7">
      <t>コウ</t>
    </rPh>
    <rPh sb="7" eb="8">
      <t>カラダ</t>
    </rPh>
    <phoneticPr fontId="12"/>
  </si>
  <si>
    <t>就移４７・定超・未計画２</t>
    <rPh sb="8" eb="9">
      <t>ミ</t>
    </rPh>
    <rPh sb="9" eb="11">
      <t>ケイカク</t>
    </rPh>
    <phoneticPr fontId="12"/>
  </si>
  <si>
    <t>就移４７・定超・未計画１</t>
    <rPh sb="8" eb="9">
      <t>ミ</t>
    </rPh>
    <rPh sb="9" eb="11">
      <t>ケイカク</t>
    </rPh>
    <phoneticPr fontId="12"/>
  </si>
  <si>
    <t>就移４７・定超</t>
    <rPh sb="5" eb="6">
      <t>テイ</t>
    </rPh>
    <rPh sb="6" eb="7">
      <t>チョウ</t>
    </rPh>
    <phoneticPr fontId="12"/>
  </si>
  <si>
    <t>就移４６・地公体・定超・未計画２・期間超・拘束減</t>
    <rPh sb="12" eb="13">
      <t>ミ</t>
    </rPh>
    <rPh sb="13" eb="15">
      <t>ケイカク</t>
    </rPh>
    <phoneticPr fontId="12"/>
  </si>
  <si>
    <t>就移４６・地公体・定超・未計画１・期間超・拘束減</t>
    <rPh sb="12" eb="13">
      <t>ミ</t>
    </rPh>
    <rPh sb="13" eb="15">
      <t>ケイカク</t>
    </rPh>
    <phoneticPr fontId="12"/>
  </si>
  <si>
    <t>就移４６・地公体・定超・期間超・拘束減</t>
    <rPh sb="5" eb="6">
      <t>チ</t>
    </rPh>
    <rPh sb="6" eb="7">
      <t>コウ</t>
    </rPh>
    <rPh sb="7" eb="8">
      <t>カラダ</t>
    </rPh>
    <phoneticPr fontId="12"/>
  </si>
  <si>
    <t>就移４６・定超・未計画２・期間超・拘束減</t>
    <rPh sb="8" eb="9">
      <t>ミ</t>
    </rPh>
    <rPh sb="9" eb="11">
      <t>ケイカク</t>
    </rPh>
    <phoneticPr fontId="12"/>
  </si>
  <si>
    <t>就移４６・定超・未計画１・期間超・拘束減</t>
    <rPh sb="8" eb="9">
      <t>ミ</t>
    </rPh>
    <rPh sb="9" eb="11">
      <t>ケイカク</t>
    </rPh>
    <phoneticPr fontId="12"/>
  </si>
  <si>
    <t>就移４６・定超・期間超・拘束減</t>
  </si>
  <si>
    <t>就移４６・地公体・定超・未計画２・期間超</t>
    <rPh sb="12" eb="13">
      <t>ミ</t>
    </rPh>
    <rPh sb="13" eb="15">
      <t>ケイカク</t>
    </rPh>
    <phoneticPr fontId="12"/>
  </si>
  <si>
    <t>就移４６・地公体・定超・未計画１・期間超</t>
    <rPh sb="12" eb="13">
      <t>ミ</t>
    </rPh>
    <rPh sb="13" eb="15">
      <t>ケイカク</t>
    </rPh>
    <phoneticPr fontId="12"/>
  </si>
  <si>
    <t>就移４６・地公体・定超・期間超</t>
    <rPh sb="5" eb="6">
      <t>チ</t>
    </rPh>
    <rPh sb="6" eb="7">
      <t>コウ</t>
    </rPh>
    <rPh sb="7" eb="8">
      <t>カラダ</t>
    </rPh>
    <phoneticPr fontId="12"/>
  </si>
  <si>
    <t>就移４６・定超・未計画２・期間超</t>
    <rPh sb="8" eb="9">
      <t>ミ</t>
    </rPh>
    <rPh sb="9" eb="11">
      <t>ケイカク</t>
    </rPh>
    <phoneticPr fontId="12"/>
  </si>
  <si>
    <t>就移４６・定超・未計画１・期間超</t>
    <rPh sb="8" eb="9">
      <t>ミ</t>
    </rPh>
    <rPh sb="9" eb="11">
      <t>ケイカク</t>
    </rPh>
    <phoneticPr fontId="12"/>
  </si>
  <si>
    <t>就移４６・定超・期間超</t>
  </si>
  <si>
    <t>就移４６・地公体・定超・未計画２・拘束減</t>
    <rPh sb="12" eb="13">
      <t>ミ</t>
    </rPh>
    <rPh sb="13" eb="15">
      <t>ケイカク</t>
    </rPh>
    <phoneticPr fontId="12"/>
  </si>
  <si>
    <t>就移４６・地公体・定超・未計画１・拘束減</t>
    <rPh sb="12" eb="13">
      <t>ミ</t>
    </rPh>
    <rPh sb="13" eb="15">
      <t>ケイカク</t>
    </rPh>
    <phoneticPr fontId="12"/>
  </si>
  <si>
    <t>就移４６・地公体・定超・拘束減</t>
    <rPh sb="5" eb="6">
      <t>チ</t>
    </rPh>
    <rPh sb="6" eb="7">
      <t>コウ</t>
    </rPh>
    <rPh sb="7" eb="8">
      <t>カラダ</t>
    </rPh>
    <phoneticPr fontId="12"/>
  </si>
  <si>
    <t>就移４６・定超・未計画２・拘束減</t>
    <rPh sb="8" eb="9">
      <t>ミ</t>
    </rPh>
    <rPh sb="9" eb="11">
      <t>ケイカク</t>
    </rPh>
    <phoneticPr fontId="12"/>
  </si>
  <si>
    <t>就移４６・定超・未計画１・拘束減</t>
    <rPh sb="8" eb="9">
      <t>ミ</t>
    </rPh>
    <rPh sb="9" eb="11">
      <t>ケイカク</t>
    </rPh>
    <phoneticPr fontId="12"/>
  </si>
  <si>
    <t>就移４６・定超・拘束減</t>
  </si>
  <si>
    <t>就移４６・地公体・定超・未計画２</t>
    <rPh sb="12" eb="13">
      <t>ミ</t>
    </rPh>
    <rPh sb="13" eb="15">
      <t>ケイカク</t>
    </rPh>
    <phoneticPr fontId="12"/>
  </si>
  <si>
    <t>就移４６・地公体・定超・未計画１</t>
    <rPh sb="12" eb="13">
      <t>ミ</t>
    </rPh>
    <rPh sb="13" eb="15">
      <t>ケイカク</t>
    </rPh>
    <phoneticPr fontId="12"/>
  </si>
  <si>
    <t>就移４６・地公体・定超</t>
    <rPh sb="5" eb="6">
      <t>チ</t>
    </rPh>
    <rPh sb="6" eb="7">
      <t>コウ</t>
    </rPh>
    <rPh sb="7" eb="8">
      <t>カラダ</t>
    </rPh>
    <phoneticPr fontId="12"/>
  </si>
  <si>
    <t>就移４６・定超・未計画２</t>
    <rPh sb="8" eb="9">
      <t>ミ</t>
    </rPh>
    <rPh sb="9" eb="11">
      <t>ケイカク</t>
    </rPh>
    <phoneticPr fontId="12"/>
  </si>
  <si>
    <t>就移４６・定超・未計画１</t>
    <rPh sb="8" eb="9">
      <t>ミ</t>
    </rPh>
    <rPh sb="9" eb="11">
      <t>ケイカク</t>
    </rPh>
    <phoneticPr fontId="12"/>
  </si>
  <si>
    <t>B626</t>
    <phoneticPr fontId="12"/>
  </si>
  <si>
    <t>就移４６・定超</t>
    <rPh sb="5" eb="6">
      <t>テイ</t>
    </rPh>
    <rPh sb="6" eb="7">
      <t>チョウ</t>
    </rPh>
    <phoneticPr fontId="12"/>
  </si>
  <si>
    <t>就移４５・地公体・定超・未計画２・期間超・拘束減</t>
    <rPh sb="12" eb="13">
      <t>ミ</t>
    </rPh>
    <rPh sb="13" eb="15">
      <t>ケイカク</t>
    </rPh>
    <phoneticPr fontId="12"/>
  </si>
  <si>
    <t>就移４５・地公体・定超・未計画１・期間超・拘束減</t>
    <rPh sb="12" eb="13">
      <t>ミ</t>
    </rPh>
    <rPh sb="13" eb="15">
      <t>ケイカク</t>
    </rPh>
    <phoneticPr fontId="12"/>
  </si>
  <si>
    <t>就移４５・地公体・定超・期間超・拘束減</t>
    <rPh sb="5" eb="6">
      <t>チ</t>
    </rPh>
    <rPh sb="6" eb="7">
      <t>コウ</t>
    </rPh>
    <rPh sb="7" eb="8">
      <t>カラダ</t>
    </rPh>
    <phoneticPr fontId="12"/>
  </si>
  <si>
    <t>就移４５・定超・未計画２・期間超・拘束減</t>
    <rPh sb="8" eb="9">
      <t>ミ</t>
    </rPh>
    <rPh sb="9" eb="11">
      <t>ケイカク</t>
    </rPh>
    <phoneticPr fontId="12"/>
  </si>
  <si>
    <t>就移４５・定超・未計画１・期間超・拘束減</t>
    <rPh sb="8" eb="9">
      <t>ミ</t>
    </rPh>
    <rPh sb="9" eb="11">
      <t>ケイカク</t>
    </rPh>
    <phoneticPr fontId="12"/>
  </si>
  <si>
    <t>就移４５・定超・期間超・拘束減</t>
  </si>
  <si>
    <t>就移４５・地公体・定超・未計画２・期間超</t>
    <rPh sb="12" eb="13">
      <t>ミ</t>
    </rPh>
    <rPh sb="13" eb="15">
      <t>ケイカク</t>
    </rPh>
    <phoneticPr fontId="12"/>
  </si>
  <si>
    <t>就移４５・地公体・定超・未計画１・期間超</t>
    <rPh sb="12" eb="13">
      <t>ミ</t>
    </rPh>
    <rPh sb="13" eb="15">
      <t>ケイカク</t>
    </rPh>
    <phoneticPr fontId="12"/>
  </si>
  <si>
    <t>就移４５・地公体・定超・期間超</t>
    <rPh sb="5" eb="6">
      <t>チ</t>
    </rPh>
    <rPh sb="6" eb="7">
      <t>コウ</t>
    </rPh>
    <rPh sb="7" eb="8">
      <t>カラダ</t>
    </rPh>
    <phoneticPr fontId="12"/>
  </si>
  <si>
    <t>就移４５・定超・未計画２・期間超</t>
    <rPh sb="8" eb="9">
      <t>ミ</t>
    </rPh>
    <rPh sb="9" eb="11">
      <t>ケイカク</t>
    </rPh>
    <phoneticPr fontId="12"/>
  </si>
  <si>
    <t>就移４５・定超・未計画１・期間超</t>
    <rPh sb="8" eb="9">
      <t>ミ</t>
    </rPh>
    <rPh sb="9" eb="11">
      <t>ケイカク</t>
    </rPh>
    <phoneticPr fontId="12"/>
  </si>
  <si>
    <t>就移４５・定超・期間超</t>
  </si>
  <si>
    <t>就移４５・地公体・定超・未計画２・拘束減</t>
    <rPh sb="12" eb="13">
      <t>ミ</t>
    </rPh>
    <rPh sb="13" eb="15">
      <t>ケイカク</t>
    </rPh>
    <phoneticPr fontId="12"/>
  </si>
  <si>
    <t>就移４５・地公体・定超・未計画１・拘束減</t>
    <rPh sb="12" eb="13">
      <t>ミ</t>
    </rPh>
    <rPh sb="13" eb="15">
      <t>ケイカク</t>
    </rPh>
    <phoneticPr fontId="12"/>
  </si>
  <si>
    <t>就移４５・地公体・定超・拘束減</t>
    <rPh sb="5" eb="6">
      <t>チ</t>
    </rPh>
    <rPh sb="6" eb="7">
      <t>コウ</t>
    </rPh>
    <rPh sb="7" eb="8">
      <t>カラダ</t>
    </rPh>
    <phoneticPr fontId="12"/>
  </si>
  <si>
    <t>就移４５・定超・未計画２・拘束減</t>
    <rPh sb="8" eb="9">
      <t>ミ</t>
    </rPh>
    <rPh sb="9" eb="11">
      <t>ケイカク</t>
    </rPh>
    <phoneticPr fontId="12"/>
  </si>
  <si>
    <t>就移４５・定超・未計画１・拘束減</t>
    <rPh sb="8" eb="9">
      <t>ミ</t>
    </rPh>
    <rPh sb="9" eb="11">
      <t>ケイカク</t>
    </rPh>
    <phoneticPr fontId="12"/>
  </si>
  <si>
    <t>就移４５・定超・拘束減</t>
  </si>
  <si>
    <t>就移４５・地公体・定超・未計画２</t>
    <rPh sb="12" eb="13">
      <t>ミ</t>
    </rPh>
    <rPh sb="13" eb="15">
      <t>ケイカク</t>
    </rPh>
    <phoneticPr fontId="12"/>
  </si>
  <si>
    <t>就移４５・地公体・定超・未計画１</t>
    <rPh sb="12" eb="13">
      <t>ミ</t>
    </rPh>
    <rPh sb="13" eb="15">
      <t>ケイカク</t>
    </rPh>
    <phoneticPr fontId="12"/>
  </si>
  <si>
    <t>就移４５・地公体・定超</t>
    <rPh sb="5" eb="6">
      <t>チ</t>
    </rPh>
    <rPh sb="6" eb="7">
      <t>コウ</t>
    </rPh>
    <rPh sb="7" eb="8">
      <t>カラダ</t>
    </rPh>
    <phoneticPr fontId="12"/>
  </si>
  <si>
    <t>就移４５・定超・未計画２</t>
    <rPh sb="8" eb="9">
      <t>ミ</t>
    </rPh>
    <rPh sb="9" eb="11">
      <t>ケイカク</t>
    </rPh>
    <phoneticPr fontId="12"/>
  </si>
  <si>
    <t>就移４５・定超・未計画１</t>
    <rPh sb="8" eb="9">
      <t>ミ</t>
    </rPh>
    <rPh sb="9" eb="11">
      <t>ケイカク</t>
    </rPh>
    <phoneticPr fontId="12"/>
  </si>
  <si>
    <t>就移４５・定超</t>
    <rPh sb="5" eb="6">
      <t>テイ</t>
    </rPh>
    <rPh sb="6" eb="7">
      <t>チョウ</t>
    </rPh>
    <phoneticPr fontId="12"/>
  </si>
  <si>
    <t>就移４４・地公体・定超・未計画２・期間超・拘束減</t>
    <rPh sb="12" eb="13">
      <t>ミ</t>
    </rPh>
    <rPh sb="13" eb="15">
      <t>ケイカク</t>
    </rPh>
    <phoneticPr fontId="12"/>
  </si>
  <si>
    <t>就移４４・地公体・定超・未計画１・期間超・拘束減</t>
    <rPh sb="12" eb="13">
      <t>ミ</t>
    </rPh>
    <rPh sb="13" eb="15">
      <t>ケイカク</t>
    </rPh>
    <phoneticPr fontId="12"/>
  </si>
  <si>
    <t>就移４４・地公体・定超・期間超・拘束減</t>
    <rPh sb="5" eb="6">
      <t>チ</t>
    </rPh>
    <rPh sb="6" eb="7">
      <t>コウ</t>
    </rPh>
    <rPh sb="7" eb="8">
      <t>カラダ</t>
    </rPh>
    <phoneticPr fontId="12"/>
  </si>
  <si>
    <t>就移４４・定超・未計画２・期間超・拘束減</t>
    <rPh sb="8" eb="9">
      <t>ミ</t>
    </rPh>
    <rPh sb="9" eb="11">
      <t>ケイカク</t>
    </rPh>
    <phoneticPr fontId="12"/>
  </si>
  <si>
    <t>就移４４・定超・未計画１・期間超・拘束減</t>
    <rPh sb="8" eb="9">
      <t>ミ</t>
    </rPh>
    <rPh sb="9" eb="11">
      <t>ケイカク</t>
    </rPh>
    <phoneticPr fontId="12"/>
  </si>
  <si>
    <t>就移４４・定超・期間超・拘束減</t>
  </si>
  <si>
    <t>就移４４・地公体・定超・未計画２・期間超</t>
    <rPh sb="12" eb="13">
      <t>ミ</t>
    </rPh>
    <rPh sb="13" eb="15">
      <t>ケイカク</t>
    </rPh>
    <phoneticPr fontId="12"/>
  </si>
  <si>
    <t>就移４４・地公体・定超・未計画１・期間超</t>
    <rPh sb="12" eb="13">
      <t>ミ</t>
    </rPh>
    <rPh sb="13" eb="15">
      <t>ケイカク</t>
    </rPh>
    <phoneticPr fontId="12"/>
  </si>
  <si>
    <t>就移４４・地公体・定超・期間超</t>
    <rPh sb="5" eb="6">
      <t>チ</t>
    </rPh>
    <rPh sb="6" eb="7">
      <t>コウ</t>
    </rPh>
    <rPh sb="7" eb="8">
      <t>カラダ</t>
    </rPh>
    <phoneticPr fontId="12"/>
  </si>
  <si>
    <t>就移４４・定超・未計画２・期間超</t>
    <rPh sb="8" eb="9">
      <t>ミ</t>
    </rPh>
    <rPh sb="9" eb="11">
      <t>ケイカク</t>
    </rPh>
    <phoneticPr fontId="12"/>
  </si>
  <si>
    <t>就移４４・定超・未計画１・期間超</t>
    <rPh sb="8" eb="9">
      <t>ミ</t>
    </rPh>
    <rPh sb="9" eb="11">
      <t>ケイカク</t>
    </rPh>
    <phoneticPr fontId="12"/>
  </si>
  <si>
    <t>就移４４・定超・期間超</t>
  </si>
  <si>
    <t>就移４４・地公体・定超・未計画２・拘束減</t>
    <rPh sb="12" eb="13">
      <t>ミ</t>
    </rPh>
    <rPh sb="13" eb="15">
      <t>ケイカク</t>
    </rPh>
    <phoneticPr fontId="12"/>
  </si>
  <si>
    <t>就移４４・地公体・定超・未計画１・拘束減</t>
    <rPh sb="12" eb="13">
      <t>ミ</t>
    </rPh>
    <rPh sb="13" eb="15">
      <t>ケイカク</t>
    </rPh>
    <phoneticPr fontId="12"/>
  </si>
  <si>
    <t>就移４４・地公体・定超・拘束減</t>
    <rPh sb="5" eb="6">
      <t>チ</t>
    </rPh>
    <rPh sb="6" eb="7">
      <t>コウ</t>
    </rPh>
    <rPh sb="7" eb="8">
      <t>カラダ</t>
    </rPh>
    <phoneticPr fontId="12"/>
  </si>
  <si>
    <t>就移４４・定超・未計画２・拘束減</t>
    <rPh sb="8" eb="9">
      <t>ミ</t>
    </rPh>
    <rPh sb="9" eb="11">
      <t>ケイカク</t>
    </rPh>
    <phoneticPr fontId="12"/>
  </si>
  <si>
    <t>就移４４・定超・未計画１・拘束減</t>
    <rPh sb="8" eb="9">
      <t>ミ</t>
    </rPh>
    <rPh sb="9" eb="11">
      <t>ケイカク</t>
    </rPh>
    <phoneticPr fontId="12"/>
  </si>
  <si>
    <t>就移４４・定超・拘束減</t>
  </si>
  <si>
    <t>就移４４・地公体・定超・未計画２</t>
    <rPh sb="12" eb="13">
      <t>ミ</t>
    </rPh>
    <rPh sb="13" eb="15">
      <t>ケイカク</t>
    </rPh>
    <phoneticPr fontId="12"/>
  </si>
  <si>
    <t>就移４４・地公体・定超・未計画１</t>
    <rPh sb="12" eb="13">
      <t>ミ</t>
    </rPh>
    <rPh sb="13" eb="15">
      <t>ケイカク</t>
    </rPh>
    <phoneticPr fontId="12"/>
  </si>
  <si>
    <t>就移４４・地公体・定超</t>
    <rPh sb="5" eb="6">
      <t>チ</t>
    </rPh>
    <rPh sb="6" eb="7">
      <t>コウ</t>
    </rPh>
    <rPh sb="7" eb="8">
      <t>カラダ</t>
    </rPh>
    <phoneticPr fontId="12"/>
  </si>
  <si>
    <t>就移４４・定超・未計画２</t>
    <rPh sb="8" eb="9">
      <t>ミ</t>
    </rPh>
    <rPh sb="9" eb="11">
      <t>ケイカク</t>
    </rPh>
    <phoneticPr fontId="12"/>
  </si>
  <si>
    <t>就移４４・定超・未計画１</t>
    <rPh sb="8" eb="9">
      <t>ミ</t>
    </rPh>
    <rPh sb="9" eb="11">
      <t>ケイカク</t>
    </rPh>
    <phoneticPr fontId="12"/>
  </si>
  <si>
    <t>就移４４・定超</t>
    <rPh sb="5" eb="6">
      <t>テイ</t>
    </rPh>
    <rPh sb="6" eb="7">
      <t>チョウ</t>
    </rPh>
    <phoneticPr fontId="12"/>
  </si>
  <si>
    <t>就移４３・地公体・定超・未計画２・期間超・拘束減</t>
    <rPh sb="12" eb="13">
      <t>ミ</t>
    </rPh>
    <rPh sb="13" eb="15">
      <t>ケイカク</t>
    </rPh>
    <phoneticPr fontId="12"/>
  </si>
  <si>
    <t>就移４３・地公体・定超・未計画１・期間超・拘束減</t>
    <rPh sb="12" eb="13">
      <t>ミ</t>
    </rPh>
    <rPh sb="13" eb="15">
      <t>ケイカク</t>
    </rPh>
    <phoneticPr fontId="12"/>
  </si>
  <si>
    <t>就移４３・地公体・定超・期間超・拘束減</t>
    <rPh sb="5" eb="6">
      <t>チ</t>
    </rPh>
    <rPh sb="6" eb="7">
      <t>コウ</t>
    </rPh>
    <rPh sb="7" eb="8">
      <t>カラダ</t>
    </rPh>
    <phoneticPr fontId="12"/>
  </si>
  <si>
    <t>就移４３・定超・未計画２・期間超・拘束減</t>
    <rPh sb="8" eb="9">
      <t>ミ</t>
    </rPh>
    <rPh sb="9" eb="11">
      <t>ケイカク</t>
    </rPh>
    <phoneticPr fontId="12"/>
  </si>
  <si>
    <t>就移４３・定超・未計画１・期間超・拘束減</t>
    <rPh sb="8" eb="9">
      <t>ミ</t>
    </rPh>
    <rPh sb="9" eb="11">
      <t>ケイカク</t>
    </rPh>
    <phoneticPr fontId="12"/>
  </si>
  <si>
    <t>就移４３・定超・期間超・拘束減</t>
  </si>
  <si>
    <t>就移４３・地公体・定超・未計画２・期間超</t>
    <rPh sb="12" eb="13">
      <t>ミ</t>
    </rPh>
    <rPh sb="13" eb="15">
      <t>ケイカク</t>
    </rPh>
    <phoneticPr fontId="12"/>
  </si>
  <si>
    <t>就移４３・地公体・定超・未計画１・期間超</t>
    <rPh sb="12" eb="13">
      <t>ミ</t>
    </rPh>
    <rPh sb="13" eb="15">
      <t>ケイカク</t>
    </rPh>
    <phoneticPr fontId="12"/>
  </si>
  <si>
    <t>就移４３・地公体・定超・期間超</t>
    <rPh sb="5" eb="6">
      <t>チ</t>
    </rPh>
    <rPh sb="6" eb="7">
      <t>コウ</t>
    </rPh>
    <rPh sb="7" eb="8">
      <t>カラダ</t>
    </rPh>
    <phoneticPr fontId="12"/>
  </si>
  <si>
    <t>就移４３・定超・未計画２・期間超</t>
    <rPh sb="8" eb="9">
      <t>ミ</t>
    </rPh>
    <rPh sb="9" eb="11">
      <t>ケイカク</t>
    </rPh>
    <phoneticPr fontId="12"/>
  </si>
  <si>
    <t>就移４３・定超・未計画１・期間超</t>
    <rPh sb="8" eb="9">
      <t>ミ</t>
    </rPh>
    <rPh sb="9" eb="11">
      <t>ケイカク</t>
    </rPh>
    <phoneticPr fontId="12"/>
  </si>
  <si>
    <t>就移４３・定超・期間超</t>
  </si>
  <si>
    <t>就移４３・地公体・定超・未計画２・拘束減</t>
    <rPh sb="12" eb="13">
      <t>ミ</t>
    </rPh>
    <rPh sb="13" eb="15">
      <t>ケイカク</t>
    </rPh>
    <phoneticPr fontId="12"/>
  </si>
  <si>
    <t>就移４３・地公体・定超・未計画１・拘束減</t>
    <rPh sb="12" eb="13">
      <t>ミ</t>
    </rPh>
    <rPh sb="13" eb="15">
      <t>ケイカク</t>
    </rPh>
    <phoneticPr fontId="12"/>
  </si>
  <si>
    <t>就移４３・地公体・定超・拘束減</t>
    <rPh sb="5" eb="6">
      <t>チ</t>
    </rPh>
    <rPh sb="6" eb="7">
      <t>コウ</t>
    </rPh>
    <rPh sb="7" eb="8">
      <t>カラダ</t>
    </rPh>
    <phoneticPr fontId="12"/>
  </si>
  <si>
    <t>就移４３・定超・未計画２・拘束減</t>
    <rPh sb="8" eb="9">
      <t>ミ</t>
    </rPh>
    <rPh sb="9" eb="11">
      <t>ケイカク</t>
    </rPh>
    <phoneticPr fontId="12"/>
  </si>
  <si>
    <t>就移４３・定超・未計画１・拘束減</t>
    <rPh sb="8" eb="9">
      <t>ミ</t>
    </rPh>
    <rPh sb="9" eb="11">
      <t>ケイカク</t>
    </rPh>
    <phoneticPr fontId="12"/>
  </si>
  <si>
    <t>就移４３・定超・拘束減</t>
  </si>
  <si>
    <t>就移４３・地公体・定超・未計画２</t>
    <rPh sb="12" eb="13">
      <t>ミ</t>
    </rPh>
    <rPh sb="13" eb="15">
      <t>ケイカク</t>
    </rPh>
    <phoneticPr fontId="12"/>
  </si>
  <si>
    <t>就移４３・地公体・定超・未計画１</t>
    <rPh sb="12" eb="13">
      <t>ミ</t>
    </rPh>
    <rPh sb="13" eb="15">
      <t>ケイカク</t>
    </rPh>
    <phoneticPr fontId="12"/>
  </si>
  <si>
    <t>就移４３・地公体・定超</t>
    <rPh sb="5" eb="6">
      <t>チ</t>
    </rPh>
    <rPh sb="6" eb="7">
      <t>コウ</t>
    </rPh>
    <rPh sb="7" eb="8">
      <t>カラダ</t>
    </rPh>
    <phoneticPr fontId="12"/>
  </si>
  <si>
    <t>就移４３・定超・未計画２</t>
    <rPh sb="8" eb="9">
      <t>ミ</t>
    </rPh>
    <rPh sb="9" eb="11">
      <t>ケイカク</t>
    </rPh>
    <phoneticPr fontId="12"/>
  </si>
  <si>
    <t>就移４３・定超・未計画１</t>
    <rPh sb="8" eb="9">
      <t>ミ</t>
    </rPh>
    <rPh sb="9" eb="11">
      <t>ケイカク</t>
    </rPh>
    <phoneticPr fontId="12"/>
  </si>
  <si>
    <t>就移４３・定超</t>
    <rPh sb="5" eb="6">
      <t>テイ</t>
    </rPh>
    <rPh sb="6" eb="7">
      <t>チョウ</t>
    </rPh>
    <phoneticPr fontId="12"/>
  </si>
  <si>
    <t>就移４２・地公体・定超・未計画２・期間超・拘束減</t>
    <rPh sb="12" eb="13">
      <t>ミ</t>
    </rPh>
    <rPh sb="13" eb="15">
      <t>ケイカク</t>
    </rPh>
    <phoneticPr fontId="12"/>
  </si>
  <si>
    <t>就移４２・地公体・定超・未計画１・期間超・拘束減</t>
    <rPh sb="12" eb="13">
      <t>ミ</t>
    </rPh>
    <rPh sb="13" eb="15">
      <t>ケイカク</t>
    </rPh>
    <phoneticPr fontId="12"/>
  </si>
  <si>
    <t>就移４２・地公体・定超・期間超・拘束減</t>
    <rPh sb="5" eb="6">
      <t>チ</t>
    </rPh>
    <rPh sb="6" eb="7">
      <t>コウ</t>
    </rPh>
    <rPh sb="7" eb="8">
      <t>カラダ</t>
    </rPh>
    <phoneticPr fontId="12"/>
  </si>
  <si>
    <t>就移４２・定超・未計画２・期間超・拘束減</t>
    <rPh sb="8" eb="9">
      <t>ミ</t>
    </rPh>
    <rPh sb="9" eb="11">
      <t>ケイカク</t>
    </rPh>
    <phoneticPr fontId="12"/>
  </si>
  <si>
    <t>就移４２・定超・未計画１・期間超・拘束減</t>
    <rPh sb="8" eb="9">
      <t>ミ</t>
    </rPh>
    <rPh sb="9" eb="11">
      <t>ケイカク</t>
    </rPh>
    <phoneticPr fontId="12"/>
  </si>
  <si>
    <t>就移４２・定超・期間超・拘束減</t>
  </si>
  <si>
    <t>就移４２・地公体・定超・未計画２・期間超</t>
    <rPh sb="12" eb="13">
      <t>ミ</t>
    </rPh>
    <rPh sb="13" eb="15">
      <t>ケイカク</t>
    </rPh>
    <phoneticPr fontId="12"/>
  </si>
  <si>
    <t>就移４２・地公体・定超・未計画１・期間超</t>
    <rPh sb="12" eb="13">
      <t>ミ</t>
    </rPh>
    <rPh sb="13" eb="15">
      <t>ケイカク</t>
    </rPh>
    <phoneticPr fontId="12"/>
  </si>
  <si>
    <t>就移４２・地公体・定超・期間超</t>
    <rPh sb="5" eb="6">
      <t>チ</t>
    </rPh>
    <rPh sb="6" eb="7">
      <t>コウ</t>
    </rPh>
    <rPh sb="7" eb="8">
      <t>カラダ</t>
    </rPh>
    <phoneticPr fontId="12"/>
  </si>
  <si>
    <t>就移４２・定超・未計画２・期間超</t>
    <rPh sb="8" eb="9">
      <t>ミ</t>
    </rPh>
    <rPh sb="9" eb="11">
      <t>ケイカク</t>
    </rPh>
    <phoneticPr fontId="12"/>
  </si>
  <si>
    <t>就移４２・定超・未計画１・期間超</t>
    <rPh sb="8" eb="9">
      <t>ミ</t>
    </rPh>
    <rPh sb="9" eb="11">
      <t>ケイカク</t>
    </rPh>
    <phoneticPr fontId="12"/>
  </si>
  <si>
    <t>就移４２・定超・期間超</t>
  </si>
  <si>
    <t>就移４２・地公体・定超・未計画２・拘束減</t>
    <rPh sb="12" eb="13">
      <t>ミ</t>
    </rPh>
    <rPh sb="13" eb="15">
      <t>ケイカク</t>
    </rPh>
    <phoneticPr fontId="12"/>
  </si>
  <si>
    <t>就移４２・地公体・定超・未計画１・拘束減</t>
    <rPh sb="12" eb="13">
      <t>ミ</t>
    </rPh>
    <rPh sb="13" eb="15">
      <t>ケイカク</t>
    </rPh>
    <phoneticPr fontId="12"/>
  </si>
  <si>
    <t>就移４２・地公体・定超・拘束減</t>
    <rPh sb="5" eb="6">
      <t>チ</t>
    </rPh>
    <rPh sb="6" eb="7">
      <t>コウ</t>
    </rPh>
    <rPh sb="7" eb="8">
      <t>カラダ</t>
    </rPh>
    <phoneticPr fontId="12"/>
  </si>
  <si>
    <t>就移４２・定超・未計画２・拘束減</t>
    <rPh sb="8" eb="9">
      <t>ミ</t>
    </rPh>
    <rPh sb="9" eb="11">
      <t>ケイカク</t>
    </rPh>
    <phoneticPr fontId="12"/>
  </si>
  <si>
    <t>就移４２・定超・未計画１・拘束減</t>
    <rPh sb="8" eb="9">
      <t>ミ</t>
    </rPh>
    <rPh sb="9" eb="11">
      <t>ケイカク</t>
    </rPh>
    <phoneticPr fontId="12"/>
  </si>
  <si>
    <t>就移４２・定超・拘束減</t>
  </si>
  <si>
    <t>就移４２・地公体・定超・未計画２</t>
    <rPh sb="12" eb="13">
      <t>ミ</t>
    </rPh>
    <rPh sb="13" eb="15">
      <t>ケイカク</t>
    </rPh>
    <phoneticPr fontId="12"/>
  </si>
  <si>
    <t>就移４２・地公体・定超・未計画１</t>
    <rPh sb="12" eb="13">
      <t>ミ</t>
    </rPh>
    <rPh sb="13" eb="15">
      <t>ケイカク</t>
    </rPh>
    <phoneticPr fontId="12"/>
  </si>
  <si>
    <t>就移４２・地公体・定超</t>
    <rPh sb="5" eb="6">
      <t>チ</t>
    </rPh>
    <rPh sb="6" eb="7">
      <t>コウ</t>
    </rPh>
    <rPh sb="7" eb="8">
      <t>カラダ</t>
    </rPh>
    <phoneticPr fontId="12"/>
  </si>
  <si>
    <t>就移４２・定超・未計画２</t>
    <rPh sb="8" eb="9">
      <t>ミ</t>
    </rPh>
    <rPh sb="9" eb="11">
      <t>ケイカク</t>
    </rPh>
    <phoneticPr fontId="12"/>
  </si>
  <si>
    <t>就移４２・定超・未計画１</t>
    <rPh sb="8" eb="9">
      <t>ミ</t>
    </rPh>
    <rPh sb="9" eb="11">
      <t>ケイカク</t>
    </rPh>
    <phoneticPr fontId="12"/>
  </si>
  <si>
    <t>就移４２・定超</t>
    <rPh sb="5" eb="6">
      <t>テイ</t>
    </rPh>
    <rPh sb="6" eb="7">
      <t>チョウ</t>
    </rPh>
    <phoneticPr fontId="12"/>
  </si>
  <si>
    <t>就移４１・地公体・定超・未計画２・期間超・拘束減</t>
    <rPh sb="12" eb="13">
      <t>ミ</t>
    </rPh>
    <rPh sb="13" eb="15">
      <t>ケイカク</t>
    </rPh>
    <phoneticPr fontId="12"/>
  </si>
  <si>
    <t>就移４１・地公体・定超・未計画１・期間超・拘束減</t>
    <rPh sb="12" eb="13">
      <t>ミ</t>
    </rPh>
    <rPh sb="13" eb="15">
      <t>ケイカク</t>
    </rPh>
    <phoneticPr fontId="12"/>
  </si>
  <si>
    <t>就移４１・地公体・定超・期間超・拘束減</t>
    <rPh sb="5" eb="6">
      <t>チ</t>
    </rPh>
    <rPh sb="6" eb="7">
      <t>コウ</t>
    </rPh>
    <rPh sb="7" eb="8">
      <t>カラダ</t>
    </rPh>
    <phoneticPr fontId="12"/>
  </si>
  <si>
    <t>就移４１・定超・未計画２・期間超・拘束減</t>
    <rPh sb="8" eb="9">
      <t>ミ</t>
    </rPh>
    <rPh sb="9" eb="11">
      <t>ケイカク</t>
    </rPh>
    <phoneticPr fontId="12"/>
  </si>
  <si>
    <t>B525</t>
    <phoneticPr fontId="12"/>
  </si>
  <si>
    <t>就移４１・定超・未計画１・期間超・拘束減</t>
    <rPh sb="8" eb="9">
      <t>ミ</t>
    </rPh>
    <rPh sb="9" eb="11">
      <t>ケイカク</t>
    </rPh>
    <phoneticPr fontId="12"/>
  </si>
  <si>
    <t>就移４１・定超・期間超・拘束減</t>
  </si>
  <si>
    <t>就移４１・地公体・定超・未計画２・期間超</t>
    <rPh sb="12" eb="13">
      <t>ミ</t>
    </rPh>
    <rPh sb="13" eb="15">
      <t>ケイカク</t>
    </rPh>
    <phoneticPr fontId="12"/>
  </si>
  <si>
    <t>就移４１・地公体・定超・未計画１・期間超</t>
    <rPh sb="12" eb="13">
      <t>ミ</t>
    </rPh>
    <rPh sb="13" eb="15">
      <t>ケイカク</t>
    </rPh>
    <phoneticPr fontId="12"/>
  </si>
  <si>
    <t>就移４１・地公体・定超・期間超</t>
    <rPh sb="5" eb="6">
      <t>チ</t>
    </rPh>
    <rPh sb="6" eb="7">
      <t>コウ</t>
    </rPh>
    <rPh sb="7" eb="8">
      <t>カラダ</t>
    </rPh>
    <phoneticPr fontId="12"/>
  </si>
  <si>
    <t>就移４１・定超・未計画２・期間超</t>
    <rPh sb="8" eb="9">
      <t>ミ</t>
    </rPh>
    <rPh sb="9" eb="11">
      <t>ケイカク</t>
    </rPh>
    <phoneticPr fontId="12"/>
  </si>
  <si>
    <t>就移４１・定超・未計画１・期間超</t>
    <rPh sb="8" eb="9">
      <t>ミ</t>
    </rPh>
    <rPh sb="9" eb="11">
      <t>ケイカク</t>
    </rPh>
    <phoneticPr fontId="12"/>
  </si>
  <si>
    <t>就移４１・定超・期間超</t>
  </si>
  <si>
    <t>就移４１・地公体・定超・未計画２・拘束減</t>
    <rPh sb="12" eb="13">
      <t>ミ</t>
    </rPh>
    <rPh sb="13" eb="15">
      <t>ケイカク</t>
    </rPh>
    <phoneticPr fontId="12"/>
  </si>
  <si>
    <t>就移４１・地公体・定超・未計画１・拘束減</t>
    <rPh sb="12" eb="13">
      <t>ミ</t>
    </rPh>
    <rPh sb="13" eb="15">
      <t>ケイカク</t>
    </rPh>
    <phoneticPr fontId="12"/>
  </si>
  <si>
    <t>就移４１・地公体・定超・拘束減</t>
    <rPh sb="5" eb="6">
      <t>チ</t>
    </rPh>
    <rPh sb="6" eb="7">
      <t>コウ</t>
    </rPh>
    <rPh sb="7" eb="8">
      <t>カラダ</t>
    </rPh>
    <phoneticPr fontId="12"/>
  </si>
  <si>
    <t>就移４１・定超・未計画２・拘束減</t>
    <rPh sb="8" eb="9">
      <t>ミ</t>
    </rPh>
    <rPh sb="9" eb="11">
      <t>ケイカク</t>
    </rPh>
    <phoneticPr fontId="12"/>
  </si>
  <si>
    <t>就移４１・定超・未計画１・拘束減</t>
    <rPh sb="8" eb="9">
      <t>ミ</t>
    </rPh>
    <rPh sb="9" eb="11">
      <t>ケイカク</t>
    </rPh>
    <phoneticPr fontId="12"/>
  </si>
  <si>
    <t>就移４１・定超・拘束減</t>
  </si>
  <si>
    <t>就移４１・地公体・定超・未計画２</t>
    <rPh sb="12" eb="13">
      <t>ミ</t>
    </rPh>
    <rPh sb="13" eb="15">
      <t>ケイカク</t>
    </rPh>
    <phoneticPr fontId="12"/>
  </si>
  <si>
    <t>就移４１・地公体・定超・未計画１</t>
    <rPh sb="12" eb="13">
      <t>ミ</t>
    </rPh>
    <rPh sb="13" eb="15">
      <t>ケイカク</t>
    </rPh>
    <phoneticPr fontId="12"/>
  </si>
  <si>
    <t>就移４１・地公体・定超</t>
    <rPh sb="5" eb="6">
      <t>チ</t>
    </rPh>
    <rPh sb="6" eb="7">
      <t>コウ</t>
    </rPh>
    <rPh sb="7" eb="8">
      <t>カラダ</t>
    </rPh>
    <phoneticPr fontId="12"/>
  </si>
  <si>
    <t>就移４１・定超・未計画２</t>
    <rPh sb="8" eb="9">
      <t>ミ</t>
    </rPh>
    <rPh sb="9" eb="11">
      <t>ケイカク</t>
    </rPh>
    <phoneticPr fontId="12"/>
  </si>
  <si>
    <t>就移４１・定超・未計画１</t>
    <rPh sb="8" eb="9">
      <t>ミ</t>
    </rPh>
    <rPh sb="9" eb="11">
      <t>ケイカク</t>
    </rPh>
    <phoneticPr fontId="12"/>
  </si>
  <si>
    <t>就移４１・定超</t>
    <rPh sb="5" eb="6">
      <t>テイ</t>
    </rPh>
    <rPh sb="6" eb="7">
      <t>チョウ</t>
    </rPh>
    <phoneticPr fontId="12"/>
  </si>
  <si>
    <t>就移３７・地公体・定超・未計画２・期間超・拘束減</t>
    <rPh sb="12" eb="13">
      <t>ミ</t>
    </rPh>
    <rPh sb="13" eb="15">
      <t>ケイカク</t>
    </rPh>
    <phoneticPr fontId="12"/>
  </si>
  <si>
    <t>就移３７・地公体・定超・未計画１・期間超・拘束減</t>
    <rPh sb="12" eb="13">
      <t>ミ</t>
    </rPh>
    <rPh sb="13" eb="15">
      <t>ケイカク</t>
    </rPh>
    <phoneticPr fontId="12"/>
  </si>
  <si>
    <t>就移３７・地公体・定超・期間超・拘束減</t>
    <rPh sb="5" eb="6">
      <t>チ</t>
    </rPh>
    <rPh sb="6" eb="7">
      <t>コウ</t>
    </rPh>
    <rPh sb="7" eb="8">
      <t>カラダ</t>
    </rPh>
    <phoneticPr fontId="12"/>
  </si>
  <si>
    <t>就移３７・定超・未計画２・期間超・拘束減</t>
    <rPh sb="8" eb="9">
      <t>ミ</t>
    </rPh>
    <rPh sb="9" eb="11">
      <t>ケイカク</t>
    </rPh>
    <phoneticPr fontId="12"/>
  </si>
  <si>
    <t>就移３７・定超・未計画１・期間超・拘束減</t>
    <rPh sb="8" eb="9">
      <t>ミ</t>
    </rPh>
    <rPh sb="9" eb="11">
      <t>ケイカク</t>
    </rPh>
    <phoneticPr fontId="12"/>
  </si>
  <si>
    <t>就移３７・定超・期間超・拘束減</t>
  </si>
  <si>
    <t>就移３７・地公体・定超・未計画２・期間超</t>
    <rPh sb="12" eb="13">
      <t>ミ</t>
    </rPh>
    <rPh sb="13" eb="15">
      <t>ケイカク</t>
    </rPh>
    <phoneticPr fontId="12"/>
  </si>
  <si>
    <t>就移３７・地公体・定超・未計画１・期間超</t>
    <rPh sb="12" eb="13">
      <t>ミ</t>
    </rPh>
    <rPh sb="13" eb="15">
      <t>ケイカク</t>
    </rPh>
    <phoneticPr fontId="12"/>
  </si>
  <si>
    <t>就移３７・地公体・定超・期間超</t>
    <rPh sb="5" eb="6">
      <t>チ</t>
    </rPh>
    <rPh sb="6" eb="7">
      <t>コウ</t>
    </rPh>
    <rPh sb="7" eb="8">
      <t>カラダ</t>
    </rPh>
    <phoneticPr fontId="12"/>
  </si>
  <si>
    <t>就移３７・定超・未計画２・期間超</t>
    <rPh sb="8" eb="9">
      <t>ミ</t>
    </rPh>
    <rPh sb="9" eb="11">
      <t>ケイカク</t>
    </rPh>
    <phoneticPr fontId="12"/>
  </si>
  <si>
    <t>就移３７・定超・未計画１・期間超</t>
    <rPh sb="8" eb="9">
      <t>ミ</t>
    </rPh>
    <rPh sb="9" eb="11">
      <t>ケイカク</t>
    </rPh>
    <phoneticPr fontId="12"/>
  </si>
  <si>
    <t>就移３７・定超・期間超</t>
  </si>
  <si>
    <t>就移３７・地公体・定超・未計画２・拘束減</t>
    <rPh sb="12" eb="13">
      <t>ミ</t>
    </rPh>
    <rPh sb="13" eb="15">
      <t>ケイカク</t>
    </rPh>
    <phoneticPr fontId="12"/>
  </si>
  <si>
    <t>就移３７・地公体・定超・未計画１・拘束減</t>
    <rPh sb="12" eb="13">
      <t>ミ</t>
    </rPh>
    <rPh sb="13" eb="15">
      <t>ケイカク</t>
    </rPh>
    <phoneticPr fontId="12"/>
  </si>
  <si>
    <t>就移３７・地公体・定超・拘束減</t>
    <rPh sb="5" eb="6">
      <t>チ</t>
    </rPh>
    <rPh sb="6" eb="7">
      <t>コウ</t>
    </rPh>
    <rPh sb="7" eb="8">
      <t>カラダ</t>
    </rPh>
    <phoneticPr fontId="12"/>
  </si>
  <si>
    <t>就移３７・定超・未計画２・拘束減</t>
    <rPh sb="8" eb="9">
      <t>ミ</t>
    </rPh>
    <rPh sb="9" eb="11">
      <t>ケイカク</t>
    </rPh>
    <phoneticPr fontId="12"/>
  </si>
  <si>
    <t>就移３７・定超・未計画１・拘束減</t>
    <rPh sb="8" eb="9">
      <t>ミ</t>
    </rPh>
    <rPh sb="9" eb="11">
      <t>ケイカク</t>
    </rPh>
    <phoneticPr fontId="12"/>
  </si>
  <si>
    <t>就移３７・定超・拘束減</t>
  </si>
  <si>
    <t>就移３７・地公体・定超・未計画２</t>
    <rPh sb="12" eb="13">
      <t>ミ</t>
    </rPh>
    <rPh sb="13" eb="15">
      <t>ケイカク</t>
    </rPh>
    <phoneticPr fontId="12"/>
  </si>
  <si>
    <t>就移３７・地公体・定超・未計画１</t>
    <rPh sb="12" eb="13">
      <t>ミ</t>
    </rPh>
    <rPh sb="13" eb="15">
      <t>ケイカク</t>
    </rPh>
    <phoneticPr fontId="12"/>
  </si>
  <si>
    <t>就移３７・地公体・定超</t>
    <rPh sb="5" eb="6">
      <t>チ</t>
    </rPh>
    <rPh sb="6" eb="7">
      <t>コウ</t>
    </rPh>
    <rPh sb="7" eb="8">
      <t>カラダ</t>
    </rPh>
    <phoneticPr fontId="12"/>
  </si>
  <si>
    <t>就移３７・定超・未計画２</t>
    <rPh sb="8" eb="9">
      <t>ミ</t>
    </rPh>
    <rPh sb="9" eb="11">
      <t>ケイカク</t>
    </rPh>
    <phoneticPr fontId="12"/>
  </si>
  <si>
    <t>就移３７・定超・未計画１</t>
    <rPh sb="8" eb="9">
      <t>ミ</t>
    </rPh>
    <rPh sb="9" eb="11">
      <t>ケイカク</t>
    </rPh>
    <phoneticPr fontId="12"/>
  </si>
  <si>
    <t>就移３７・定超</t>
    <rPh sb="5" eb="6">
      <t>テイ</t>
    </rPh>
    <rPh sb="6" eb="7">
      <t>チョウ</t>
    </rPh>
    <phoneticPr fontId="12"/>
  </si>
  <si>
    <t>就移３６・地公体・定超・未計画２・期間超・拘束減</t>
    <rPh sb="12" eb="13">
      <t>ミ</t>
    </rPh>
    <rPh sb="13" eb="15">
      <t>ケイカク</t>
    </rPh>
    <phoneticPr fontId="12"/>
  </si>
  <si>
    <t>就移３６・地公体・定超・未計画１・期間超・拘束減</t>
    <rPh sb="12" eb="13">
      <t>ミ</t>
    </rPh>
    <rPh sb="13" eb="15">
      <t>ケイカク</t>
    </rPh>
    <phoneticPr fontId="12"/>
  </si>
  <si>
    <t>就移３６・地公体・定超・期間超・拘束減</t>
    <rPh sb="5" eb="6">
      <t>チ</t>
    </rPh>
    <rPh sb="6" eb="7">
      <t>コウ</t>
    </rPh>
    <rPh sb="7" eb="8">
      <t>カラダ</t>
    </rPh>
    <phoneticPr fontId="12"/>
  </si>
  <si>
    <t>就移３６・定超・未計画２・期間超・拘束減</t>
    <rPh sb="8" eb="9">
      <t>ミ</t>
    </rPh>
    <rPh sb="9" eb="11">
      <t>ケイカク</t>
    </rPh>
    <phoneticPr fontId="12"/>
  </si>
  <si>
    <t>就移３６・定超・未計画１・期間超・拘束減</t>
    <rPh sb="8" eb="9">
      <t>ミ</t>
    </rPh>
    <rPh sb="9" eb="11">
      <t>ケイカク</t>
    </rPh>
    <phoneticPr fontId="12"/>
  </si>
  <si>
    <t>就移３６・定超・期間超・拘束減</t>
  </si>
  <si>
    <t>就移３６・地公体・定超・未計画２・期間超</t>
    <rPh sb="12" eb="13">
      <t>ミ</t>
    </rPh>
    <rPh sb="13" eb="15">
      <t>ケイカク</t>
    </rPh>
    <phoneticPr fontId="12"/>
  </si>
  <si>
    <t>就移３６・地公体・定超・未計画１・期間超</t>
    <rPh sb="12" eb="13">
      <t>ミ</t>
    </rPh>
    <rPh sb="13" eb="15">
      <t>ケイカク</t>
    </rPh>
    <phoneticPr fontId="12"/>
  </si>
  <si>
    <t>就移３６・地公体・定超・期間超</t>
    <rPh sb="5" eb="6">
      <t>チ</t>
    </rPh>
    <rPh sb="6" eb="7">
      <t>コウ</t>
    </rPh>
    <rPh sb="7" eb="8">
      <t>カラダ</t>
    </rPh>
    <phoneticPr fontId="12"/>
  </si>
  <si>
    <t>就移３６・定超・未計画２・期間超</t>
    <rPh sb="8" eb="9">
      <t>ミ</t>
    </rPh>
    <rPh sb="9" eb="11">
      <t>ケイカク</t>
    </rPh>
    <phoneticPr fontId="12"/>
  </si>
  <si>
    <t>就移３６・定超・未計画１・期間超</t>
    <rPh sb="8" eb="9">
      <t>ミ</t>
    </rPh>
    <rPh sb="9" eb="11">
      <t>ケイカク</t>
    </rPh>
    <phoneticPr fontId="12"/>
  </si>
  <si>
    <t>就移３６・定超・期間超</t>
  </si>
  <si>
    <t>就移３６・地公体・定超・未計画２・拘束減</t>
    <rPh sb="12" eb="13">
      <t>ミ</t>
    </rPh>
    <rPh sb="13" eb="15">
      <t>ケイカク</t>
    </rPh>
    <phoneticPr fontId="12"/>
  </si>
  <si>
    <t>就移３６・地公体・定超・未計画１・拘束減</t>
    <rPh sb="12" eb="13">
      <t>ミ</t>
    </rPh>
    <rPh sb="13" eb="15">
      <t>ケイカク</t>
    </rPh>
    <phoneticPr fontId="12"/>
  </si>
  <si>
    <t>就移３６・地公体・定超・拘束減</t>
    <rPh sb="5" eb="6">
      <t>チ</t>
    </rPh>
    <rPh sb="6" eb="7">
      <t>コウ</t>
    </rPh>
    <rPh sb="7" eb="8">
      <t>カラダ</t>
    </rPh>
    <phoneticPr fontId="12"/>
  </si>
  <si>
    <t>就移３６・定超・未計画２・拘束減</t>
    <rPh sb="8" eb="9">
      <t>ミ</t>
    </rPh>
    <rPh sb="9" eb="11">
      <t>ケイカク</t>
    </rPh>
    <phoneticPr fontId="12"/>
  </si>
  <si>
    <t>就移３６・定超・未計画１・拘束減</t>
    <rPh sb="8" eb="9">
      <t>ミ</t>
    </rPh>
    <rPh sb="9" eb="11">
      <t>ケイカク</t>
    </rPh>
    <phoneticPr fontId="12"/>
  </si>
  <si>
    <t>就移３６・定超・拘束減</t>
  </si>
  <si>
    <t>就移３６・地公体・定超・未計画２</t>
    <rPh sb="12" eb="13">
      <t>ミ</t>
    </rPh>
    <rPh sb="13" eb="15">
      <t>ケイカク</t>
    </rPh>
    <phoneticPr fontId="12"/>
  </si>
  <si>
    <t>就移３６・地公体・定超・未計画１</t>
    <rPh sb="12" eb="13">
      <t>ミ</t>
    </rPh>
    <rPh sb="13" eb="15">
      <t>ケイカク</t>
    </rPh>
    <phoneticPr fontId="12"/>
  </si>
  <si>
    <t>就移３６・地公体・定超</t>
    <rPh sb="5" eb="6">
      <t>チ</t>
    </rPh>
    <rPh sb="6" eb="7">
      <t>コウ</t>
    </rPh>
    <rPh sb="7" eb="8">
      <t>カラダ</t>
    </rPh>
    <phoneticPr fontId="12"/>
  </si>
  <si>
    <t>就移３６・定超・未計画２</t>
    <rPh sb="8" eb="9">
      <t>ミ</t>
    </rPh>
    <rPh sb="9" eb="11">
      <t>ケイカク</t>
    </rPh>
    <phoneticPr fontId="12"/>
  </si>
  <si>
    <t>就移３６・定超・未計画１</t>
    <rPh sb="8" eb="9">
      <t>ミ</t>
    </rPh>
    <rPh sb="9" eb="11">
      <t>ケイカク</t>
    </rPh>
    <phoneticPr fontId="12"/>
  </si>
  <si>
    <t>就移３６・定超</t>
    <rPh sb="5" eb="6">
      <t>テイ</t>
    </rPh>
    <rPh sb="6" eb="7">
      <t>チョウ</t>
    </rPh>
    <phoneticPr fontId="12"/>
  </si>
  <si>
    <t>就移３５・地公体・定超・未計画２・期間超・拘束減</t>
    <rPh sb="12" eb="13">
      <t>ミ</t>
    </rPh>
    <rPh sb="13" eb="15">
      <t>ケイカク</t>
    </rPh>
    <phoneticPr fontId="12"/>
  </si>
  <si>
    <t>就移３５・地公体・定超・未計画１・期間超・拘束減</t>
    <rPh sb="12" eb="13">
      <t>ミ</t>
    </rPh>
    <rPh sb="13" eb="15">
      <t>ケイカク</t>
    </rPh>
    <phoneticPr fontId="12"/>
  </si>
  <si>
    <t>就移３５・地公体・定超・期間超・拘束減</t>
    <rPh sb="5" eb="6">
      <t>チ</t>
    </rPh>
    <rPh sb="6" eb="7">
      <t>コウ</t>
    </rPh>
    <rPh sb="7" eb="8">
      <t>カラダ</t>
    </rPh>
    <phoneticPr fontId="12"/>
  </si>
  <si>
    <t>就移３５・定超・未計画２・期間超・拘束減</t>
    <rPh sb="8" eb="9">
      <t>ミ</t>
    </rPh>
    <rPh sb="9" eb="11">
      <t>ケイカク</t>
    </rPh>
    <phoneticPr fontId="12"/>
  </si>
  <si>
    <t>就移３５・定超・未計画１・期間超・拘束減</t>
    <rPh sb="8" eb="9">
      <t>ミ</t>
    </rPh>
    <rPh sb="9" eb="11">
      <t>ケイカク</t>
    </rPh>
    <phoneticPr fontId="12"/>
  </si>
  <si>
    <t>就移３５・定超・期間超・拘束減</t>
  </si>
  <si>
    <t>就移３５・地公体・定超・未計画２・期間超</t>
    <rPh sb="12" eb="13">
      <t>ミ</t>
    </rPh>
    <rPh sb="13" eb="15">
      <t>ケイカク</t>
    </rPh>
    <phoneticPr fontId="12"/>
  </si>
  <si>
    <t>就移３５・地公体・定超・未計画１・期間超</t>
    <rPh sb="12" eb="13">
      <t>ミ</t>
    </rPh>
    <rPh sb="13" eb="15">
      <t>ケイカク</t>
    </rPh>
    <phoneticPr fontId="12"/>
  </si>
  <si>
    <t>就移３５・地公体・定超・期間超</t>
    <rPh sb="5" eb="6">
      <t>チ</t>
    </rPh>
    <rPh sb="6" eb="7">
      <t>コウ</t>
    </rPh>
    <rPh sb="7" eb="8">
      <t>カラダ</t>
    </rPh>
    <phoneticPr fontId="12"/>
  </si>
  <si>
    <t>就移３５・定超・未計画２・期間超</t>
    <rPh sb="8" eb="9">
      <t>ミ</t>
    </rPh>
    <rPh sb="9" eb="11">
      <t>ケイカク</t>
    </rPh>
    <phoneticPr fontId="12"/>
  </si>
  <si>
    <t>就移３５・定超・未計画１・期間超</t>
    <rPh sb="8" eb="9">
      <t>ミ</t>
    </rPh>
    <rPh sb="9" eb="11">
      <t>ケイカク</t>
    </rPh>
    <phoneticPr fontId="12"/>
  </si>
  <si>
    <t>就移３５・定超・期間超</t>
  </si>
  <si>
    <t>就移３５・地公体・定超・未計画２・拘束減</t>
    <rPh sb="12" eb="13">
      <t>ミ</t>
    </rPh>
    <rPh sb="13" eb="15">
      <t>ケイカク</t>
    </rPh>
    <phoneticPr fontId="12"/>
  </si>
  <si>
    <t>就移３５・地公体・定超・未計画１・拘束減</t>
    <rPh sb="12" eb="13">
      <t>ミ</t>
    </rPh>
    <rPh sb="13" eb="15">
      <t>ケイカク</t>
    </rPh>
    <phoneticPr fontId="12"/>
  </si>
  <si>
    <t>就移３５・地公体・定超・拘束減</t>
    <rPh sb="5" eb="6">
      <t>チ</t>
    </rPh>
    <rPh sb="6" eb="7">
      <t>コウ</t>
    </rPh>
    <rPh sb="7" eb="8">
      <t>カラダ</t>
    </rPh>
    <phoneticPr fontId="12"/>
  </si>
  <si>
    <t>就移３５・定超・未計画２・拘束減</t>
    <rPh sb="8" eb="9">
      <t>ミ</t>
    </rPh>
    <rPh sb="9" eb="11">
      <t>ケイカク</t>
    </rPh>
    <phoneticPr fontId="12"/>
  </si>
  <si>
    <t>就移３５・定超・未計画１・拘束減</t>
    <rPh sb="8" eb="9">
      <t>ミ</t>
    </rPh>
    <rPh sb="9" eb="11">
      <t>ケイカク</t>
    </rPh>
    <phoneticPr fontId="12"/>
  </si>
  <si>
    <t>B440</t>
    <phoneticPr fontId="12"/>
  </si>
  <si>
    <t>就移３５・定超・拘束減</t>
  </si>
  <si>
    <t>就移３５・地公体・定超・未計画２</t>
    <rPh sb="12" eb="13">
      <t>ミ</t>
    </rPh>
    <rPh sb="13" eb="15">
      <t>ケイカク</t>
    </rPh>
    <phoneticPr fontId="12"/>
  </si>
  <si>
    <t>就移３５・地公体・定超・未計画１</t>
    <rPh sb="12" eb="13">
      <t>ミ</t>
    </rPh>
    <rPh sb="13" eb="15">
      <t>ケイカク</t>
    </rPh>
    <phoneticPr fontId="12"/>
  </si>
  <si>
    <t>就移３５・地公体・定超</t>
    <rPh sb="5" eb="6">
      <t>チ</t>
    </rPh>
    <rPh sb="6" eb="7">
      <t>コウ</t>
    </rPh>
    <rPh sb="7" eb="8">
      <t>カラダ</t>
    </rPh>
    <phoneticPr fontId="12"/>
  </si>
  <si>
    <t>就移３５・定超・未計画２</t>
    <rPh sb="8" eb="9">
      <t>ミ</t>
    </rPh>
    <rPh sb="9" eb="11">
      <t>ケイカク</t>
    </rPh>
    <phoneticPr fontId="12"/>
  </si>
  <si>
    <t>就移３５・定超・未計画１</t>
    <rPh sb="8" eb="9">
      <t>ミ</t>
    </rPh>
    <rPh sb="9" eb="11">
      <t>ケイカク</t>
    </rPh>
    <phoneticPr fontId="12"/>
  </si>
  <si>
    <t>就移３５・定超</t>
    <rPh sb="5" eb="6">
      <t>テイ</t>
    </rPh>
    <rPh sb="6" eb="7">
      <t>チョウ</t>
    </rPh>
    <phoneticPr fontId="12"/>
  </si>
  <si>
    <t>就移３４・地公体・定超・未計画２・期間超・拘束減</t>
    <rPh sb="12" eb="13">
      <t>ミ</t>
    </rPh>
    <rPh sb="13" eb="15">
      <t>ケイカク</t>
    </rPh>
    <phoneticPr fontId="12"/>
  </si>
  <si>
    <t>就移３４・地公体・定超・未計画１・期間超・拘束減</t>
    <rPh sb="12" eb="13">
      <t>ミ</t>
    </rPh>
    <rPh sb="13" eb="15">
      <t>ケイカク</t>
    </rPh>
    <phoneticPr fontId="12"/>
  </si>
  <si>
    <t>就移３４・地公体・定超・期間超・拘束減</t>
    <rPh sb="5" eb="6">
      <t>チ</t>
    </rPh>
    <rPh sb="6" eb="7">
      <t>コウ</t>
    </rPh>
    <rPh sb="7" eb="8">
      <t>カラダ</t>
    </rPh>
    <phoneticPr fontId="12"/>
  </si>
  <si>
    <t>就移３４・定超・未計画２・期間超・拘束減</t>
    <rPh sb="8" eb="9">
      <t>ミ</t>
    </rPh>
    <rPh sb="9" eb="11">
      <t>ケイカク</t>
    </rPh>
    <phoneticPr fontId="12"/>
  </si>
  <si>
    <t>就移３４・定超・未計画１・期間超・拘束減</t>
    <rPh sb="8" eb="9">
      <t>ミ</t>
    </rPh>
    <rPh sb="9" eb="11">
      <t>ケイカク</t>
    </rPh>
    <phoneticPr fontId="12"/>
  </si>
  <si>
    <t>就移３４・定超・期間超・拘束減</t>
  </si>
  <si>
    <t>就移３４・地公体・定超・未計画２・期間超</t>
    <rPh sb="12" eb="13">
      <t>ミ</t>
    </rPh>
    <rPh sb="13" eb="15">
      <t>ケイカク</t>
    </rPh>
    <phoneticPr fontId="12"/>
  </si>
  <si>
    <t>就移３４・地公体・定超・未計画１・期間超</t>
    <rPh sb="12" eb="13">
      <t>ミ</t>
    </rPh>
    <rPh sb="13" eb="15">
      <t>ケイカク</t>
    </rPh>
    <phoneticPr fontId="12"/>
  </si>
  <si>
    <t>B425</t>
    <phoneticPr fontId="12"/>
  </si>
  <si>
    <t>就移３４・地公体・定超・期間超</t>
    <rPh sb="5" eb="6">
      <t>チ</t>
    </rPh>
    <rPh sb="6" eb="7">
      <t>コウ</t>
    </rPh>
    <rPh sb="7" eb="8">
      <t>カラダ</t>
    </rPh>
    <phoneticPr fontId="12"/>
  </si>
  <si>
    <t>B424</t>
    <phoneticPr fontId="12"/>
  </si>
  <si>
    <t>就移３４・定超・未計画２・期間超</t>
    <rPh sb="8" eb="9">
      <t>ミ</t>
    </rPh>
    <rPh sb="9" eb="11">
      <t>ケイカク</t>
    </rPh>
    <phoneticPr fontId="12"/>
  </si>
  <si>
    <t>就移３４・定超・未計画１・期間超</t>
    <rPh sb="8" eb="9">
      <t>ミ</t>
    </rPh>
    <rPh sb="9" eb="11">
      <t>ケイカク</t>
    </rPh>
    <phoneticPr fontId="12"/>
  </si>
  <si>
    <t>就移３４・定超・期間超</t>
  </si>
  <si>
    <t>就移３４・地公体・定超・未計画２・拘束減</t>
    <rPh sb="12" eb="13">
      <t>ミ</t>
    </rPh>
    <rPh sb="13" eb="15">
      <t>ケイカク</t>
    </rPh>
    <phoneticPr fontId="12"/>
  </si>
  <si>
    <t>就移３４・地公体・定超・未計画１・拘束減</t>
    <rPh sb="12" eb="13">
      <t>ミ</t>
    </rPh>
    <rPh sb="13" eb="15">
      <t>ケイカク</t>
    </rPh>
    <phoneticPr fontId="12"/>
  </si>
  <si>
    <t>就移３４・地公体・定超・拘束減</t>
    <rPh sb="5" eb="6">
      <t>チ</t>
    </rPh>
    <rPh sb="6" eb="7">
      <t>コウ</t>
    </rPh>
    <rPh sb="7" eb="8">
      <t>カラダ</t>
    </rPh>
    <phoneticPr fontId="12"/>
  </si>
  <si>
    <t>就移３４・定超・未計画２・拘束減</t>
    <rPh sb="8" eb="9">
      <t>ミ</t>
    </rPh>
    <rPh sb="9" eb="11">
      <t>ケイカク</t>
    </rPh>
    <phoneticPr fontId="12"/>
  </si>
  <si>
    <t>就移３４・定超・未計画１・拘束減</t>
    <rPh sb="8" eb="9">
      <t>ミ</t>
    </rPh>
    <rPh sb="9" eb="11">
      <t>ケイカク</t>
    </rPh>
    <phoneticPr fontId="12"/>
  </si>
  <si>
    <t>就移３４・定超・拘束減</t>
  </si>
  <si>
    <t>就移３４・地公体・定超・未計画２</t>
    <rPh sb="12" eb="13">
      <t>ミ</t>
    </rPh>
    <rPh sb="13" eb="15">
      <t>ケイカク</t>
    </rPh>
    <phoneticPr fontId="12"/>
  </si>
  <si>
    <t>就移３４・地公体・定超・未計画１</t>
    <rPh sb="12" eb="13">
      <t>ミ</t>
    </rPh>
    <rPh sb="13" eb="15">
      <t>ケイカク</t>
    </rPh>
    <phoneticPr fontId="12"/>
  </si>
  <si>
    <t>就移３４・地公体・定超</t>
    <rPh sb="5" eb="6">
      <t>チ</t>
    </rPh>
    <rPh sb="6" eb="7">
      <t>コウ</t>
    </rPh>
    <rPh sb="7" eb="8">
      <t>カラダ</t>
    </rPh>
    <phoneticPr fontId="12"/>
  </si>
  <si>
    <t>就移３４・定超・未計画２</t>
    <rPh sb="8" eb="9">
      <t>ミ</t>
    </rPh>
    <rPh sb="9" eb="11">
      <t>ケイカク</t>
    </rPh>
    <phoneticPr fontId="12"/>
  </si>
  <si>
    <t>就移３４・定超・未計画１</t>
    <rPh sb="8" eb="9">
      <t>ミ</t>
    </rPh>
    <rPh sb="9" eb="11">
      <t>ケイカク</t>
    </rPh>
    <phoneticPr fontId="12"/>
  </si>
  <si>
    <t>就移３４・定超</t>
    <rPh sb="5" eb="6">
      <t>テイ</t>
    </rPh>
    <rPh sb="6" eb="7">
      <t>チョウ</t>
    </rPh>
    <phoneticPr fontId="12"/>
  </si>
  <si>
    <t>就移３３・地公体・定超・未計画２・期間超・拘束減</t>
    <rPh sb="12" eb="13">
      <t>ミ</t>
    </rPh>
    <rPh sb="13" eb="15">
      <t>ケイカク</t>
    </rPh>
    <phoneticPr fontId="12"/>
  </si>
  <si>
    <t>就移３３・地公体・定超・未計画１・期間超・拘束減</t>
    <rPh sb="12" eb="13">
      <t>ミ</t>
    </rPh>
    <rPh sb="13" eb="15">
      <t>ケイカク</t>
    </rPh>
    <phoneticPr fontId="12"/>
  </si>
  <si>
    <t>就移３３・地公体・定超・期間超・拘束減</t>
    <rPh sb="5" eb="6">
      <t>チ</t>
    </rPh>
    <rPh sb="6" eb="7">
      <t>コウ</t>
    </rPh>
    <rPh sb="7" eb="8">
      <t>カラダ</t>
    </rPh>
    <phoneticPr fontId="12"/>
  </si>
  <si>
    <t>就移３３・定超・未計画２・期間超・拘束減</t>
    <rPh sb="8" eb="9">
      <t>ミ</t>
    </rPh>
    <rPh sb="9" eb="11">
      <t>ケイカク</t>
    </rPh>
    <phoneticPr fontId="12"/>
  </si>
  <si>
    <t>就移３３・定超・未計画１・期間超・拘束減</t>
    <rPh sb="8" eb="9">
      <t>ミ</t>
    </rPh>
    <rPh sb="9" eb="11">
      <t>ケイカク</t>
    </rPh>
    <phoneticPr fontId="12"/>
  </si>
  <si>
    <t>就移３３・定超・期間超・拘束減</t>
  </si>
  <si>
    <t>就移３３・地公体・定超・未計画２・期間超</t>
    <rPh sb="12" eb="13">
      <t>ミ</t>
    </rPh>
    <rPh sb="13" eb="15">
      <t>ケイカク</t>
    </rPh>
    <phoneticPr fontId="12"/>
  </si>
  <si>
    <t>就移３３・地公体・定超・未計画１・期間超</t>
    <rPh sb="12" eb="13">
      <t>ミ</t>
    </rPh>
    <rPh sb="13" eb="15">
      <t>ケイカク</t>
    </rPh>
    <phoneticPr fontId="12"/>
  </si>
  <si>
    <t>就移３３・地公体・定超・期間超</t>
    <rPh sb="5" eb="6">
      <t>チ</t>
    </rPh>
    <rPh sb="6" eb="7">
      <t>コウ</t>
    </rPh>
    <rPh sb="7" eb="8">
      <t>カラダ</t>
    </rPh>
    <phoneticPr fontId="12"/>
  </si>
  <si>
    <t>就移３３・定超・未計画２・期間超</t>
    <rPh sb="8" eb="9">
      <t>ミ</t>
    </rPh>
    <rPh sb="9" eb="11">
      <t>ケイカク</t>
    </rPh>
    <phoneticPr fontId="12"/>
  </si>
  <si>
    <t>就移３３・定超・未計画１・期間超</t>
    <rPh sb="8" eb="9">
      <t>ミ</t>
    </rPh>
    <rPh sb="9" eb="11">
      <t>ケイカク</t>
    </rPh>
    <phoneticPr fontId="12"/>
  </si>
  <si>
    <t>就移３３・定超・期間超</t>
  </si>
  <si>
    <t>就移３３・地公体・定超・未計画２・拘束減</t>
    <rPh sb="12" eb="13">
      <t>ミ</t>
    </rPh>
    <rPh sb="13" eb="15">
      <t>ケイカク</t>
    </rPh>
    <phoneticPr fontId="12"/>
  </si>
  <si>
    <t>就移３３・地公体・定超・未計画１・拘束減</t>
    <rPh sb="12" eb="13">
      <t>ミ</t>
    </rPh>
    <rPh sb="13" eb="15">
      <t>ケイカク</t>
    </rPh>
    <phoneticPr fontId="12"/>
  </si>
  <si>
    <t>就移３３・地公体・定超・拘束減</t>
    <rPh sb="5" eb="6">
      <t>チ</t>
    </rPh>
    <rPh sb="6" eb="7">
      <t>コウ</t>
    </rPh>
    <rPh sb="7" eb="8">
      <t>カラダ</t>
    </rPh>
    <phoneticPr fontId="12"/>
  </si>
  <si>
    <t>就移３３・定超・未計画２・拘束減</t>
    <rPh sb="8" eb="9">
      <t>ミ</t>
    </rPh>
    <rPh sb="9" eb="11">
      <t>ケイカク</t>
    </rPh>
    <phoneticPr fontId="12"/>
  </si>
  <si>
    <t>就移３３・定超・未計画１・拘束減</t>
    <rPh sb="8" eb="9">
      <t>ミ</t>
    </rPh>
    <rPh sb="9" eb="11">
      <t>ケイカク</t>
    </rPh>
    <phoneticPr fontId="12"/>
  </si>
  <si>
    <t>就移３３・定超・拘束減</t>
  </si>
  <si>
    <t>就移３３・地公体・定超・未計画２</t>
    <rPh sb="12" eb="13">
      <t>ミ</t>
    </rPh>
    <rPh sb="13" eb="15">
      <t>ケイカク</t>
    </rPh>
    <phoneticPr fontId="12"/>
  </si>
  <si>
    <t>就移３３・地公体・定超・未計画１</t>
    <rPh sb="12" eb="13">
      <t>ミ</t>
    </rPh>
    <rPh sb="13" eb="15">
      <t>ケイカク</t>
    </rPh>
    <phoneticPr fontId="12"/>
  </si>
  <si>
    <t>就移３３・地公体・定超</t>
    <rPh sb="5" eb="6">
      <t>チ</t>
    </rPh>
    <rPh sb="6" eb="7">
      <t>コウ</t>
    </rPh>
    <rPh sb="7" eb="8">
      <t>カラダ</t>
    </rPh>
    <phoneticPr fontId="12"/>
  </si>
  <si>
    <t>就移３３・定超・未計画２</t>
    <rPh sb="8" eb="9">
      <t>ミ</t>
    </rPh>
    <rPh sb="9" eb="11">
      <t>ケイカク</t>
    </rPh>
    <phoneticPr fontId="12"/>
  </si>
  <si>
    <t>就移３３・定超・未計画１</t>
    <rPh sb="8" eb="9">
      <t>ミ</t>
    </rPh>
    <rPh sb="9" eb="11">
      <t>ケイカク</t>
    </rPh>
    <phoneticPr fontId="12"/>
  </si>
  <si>
    <t>就移３３・定超</t>
    <rPh sb="5" eb="6">
      <t>テイ</t>
    </rPh>
    <rPh sb="6" eb="7">
      <t>チョウ</t>
    </rPh>
    <phoneticPr fontId="12"/>
  </si>
  <si>
    <t>就移３２・地公体・定超・未計画２・期間超・拘束減</t>
    <rPh sb="12" eb="13">
      <t>ミ</t>
    </rPh>
    <rPh sb="13" eb="15">
      <t>ケイカク</t>
    </rPh>
    <phoneticPr fontId="12"/>
  </si>
  <si>
    <t>就移３２・地公体・定超・未計画１・期間超・拘束減</t>
    <rPh sb="12" eb="13">
      <t>ミ</t>
    </rPh>
    <rPh sb="13" eb="15">
      <t>ケイカク</t>
    </rPh>
    <phoneticPr fontId="12"/>
  </si>
  <si>
    <t>就移３２・地公体・定超・期間超・拘束減</t>
    <rPh sb="5" eb="6">
      <t>チ</t>
    </rPh>
    <rPh sb="6" eb="7">
      <t>コウ</t>
    </rPh>
    <rPh sb="7" eb="8">
      <t>カラダ</t>
    </rPh>
    <phoneticPr fontId="12"/>
  </si>
  <si>
    <t>就移３２・定超・未計画２・期間超・拘束減</t>
    <rPh sb="8" eb="9">
      <t>ミ</t>
    </rPh>
    <rPh sb="9" eb="11">
      <t>ケイカク</t>
    </rPh>
    <phoneticPr fontId="12"/>
  </si>
  <si>
    <t>就移３２・定超・未計画１・期間超・拘束減</t>
    <rPh sb="8" eb="9">
      <t>ミ</t>
    </rPh>
    <rPh sb="9" eb="11">
      <t>ケイカク</t>
    </rPh>
    <phoneticPr fontId="12"/>
  </si>
  <si>
    <t>就移３２・定超・期間超・拘束減</t>
  </si>
  <si>
    <t>就移３２・地公体・定超・未計画２・期間超</t>
    <rPh sb="12" eb="13">
      <t>ミ</t>
    </rPh>
    <rPh sb="13" eb="15">
      <t>ケイカク</t>
    </rPh>
    <phoneticPr fontId="12"/>
  </si>
  <si>
    <t>就移３２・地公体・定超・未計画１・期間超</t>
    <rPh sb="12" eb="13">
      <t>ミ</t>
    </rPh>
    <rPh sb="13" eb="15">
      <t>ケイカク</t>
    </rPh>
    <phoneticPr fontId="12"/>
  </si>
  <si>
    <t>就移３２・地公体・定超・期間超</t>
    <rPh sb="5" eb="6">
      <t>チ</t>
    </rPh>
    <rPh sb="6" eb="7">
      <t>コウ</t>
    </rPh>
    <rPh sb="7" eb="8">
      <t>カラダ</t>
    </rPh>
    <phoneticPr fontId="12"/>
  </si>
  <si>
    <t>就移３２・定超・未計画２・期間超</t>
    <rPh sb="8" eb="9">
      <t>ミ</t>
    </rPh>
    <rPh sb="9" eb="11">
      <t>ケイカク</t>
    </rPh>
    <phoneticPr fontId="12"/>
  </si>
  <si>
    <t>就移３２・定超・未計画１・期間超</t>
    <rPh sb="8" eb="9">
      <t>ミ</t>
    </rPh>
    <rPh sb="9" eb="11">
      <t>ケイカク</t>
    </rPh>
    <phoneticPr fontId="12"/>
  </si>
  <si>
    <t>就移３２・定超・期間超</t>
  </si>
  <si>
    <t>就移３２・地公体・定超・未計画２・拘束減</t>
    <rPh sb="12" eb="13">
      <t>ミ</t>
    </rPh>
    <rPh sb="13" eb="15">
      <t>ケイカク</t>
    </rPh>
    <phoneticPr fontId="12"/>
  </si>
  <si>
    <t>就移３２・地公体・定超・未計画１・拘束減</t>
    <rPh sb="12" eb="13">
      <t>ミ</t>
    </rPh>
    <rPh sb="13" eb="15">
      <t>ケイカク</t>
    </rPh>
    <phoneticPr fontId="12"/>
  </si>
  <si>
    <t>就移３２・地公体・定超・拘束減</t>
    <rPh sb="5" eb="6">
      <t>チ</t>
    </rPh>
    <rPh sb="6" eb="7">
      <t>コウ</t>
    </rPh>
    <rPh sb="7" eb="8">
      <t>カラダ</t>
    </rPh>
    <phoneticPr fontId="12"/>
  </si>
  <si>
    <t>就移３２・定超・未計画２・拘束減</t>
    <rPh sb="8" eb="9">
      <t>ミ</t>
    </rPh>
    <rPh sb="9" eb="11">
      <t>ケイカク</t>
    </rPh>
    <phoneticPr fontId="12"/>
  </si>
  <si>
    <t>就移３２・定超・未計画１・拘束減</t>
    <rPh sb="8" eb="9">
      <t>ミ</t>
    </rPh>
    <rPh sb="9" eb="11">
      <t>ケイカク</t>
    </rPh>
    <phoneticPr fontId="12"/>
  </si>
  <si>
    <t>就移３２・定超・拘束減</t>
  </si>
  <si>
    <t>就移３２・地公体・定超・未計画２</t>
    <rPh sb="12" eb="13">
      <t>ミ</t>
    </rPh>
    <rPh sb="13" eb="15">
      <t>ケイカク</t>
    </rPh>
    <phoneticPr fontId="12"/>
  </si>
  <si>
    <t>就移３２・地公体・定超・未計画１</t>
    <rPh sb="12" eb="13">
      <t>ミ</t>
    </rPh>
    <rPh sb="13" eb="15">
      <t>ケイカク</t>
    </rPh>
    <phoneticPr fontId="12"/>
  </si>
  <si>
    <t>就移３２・地公体・定超</t>
    <rPh sb="5" eb="6">
      <t>チ</t>
    </rPh>
    <rPh sb="6" eb="7">
      <t>コウ</t>
    </rPh>
    <rPh sb="7" eb="8">
      <t>カラダ</t>
    </rPh>
    <phoneticPr fontId="12"/>
  </si>
  <si>
    <t>就移３２・定超・未計画２</t>
    <rPh sb="8" eb="9">
      <t>ミ</t>
    </rPh>
    <rPh sb="9" eb="11">
      <t>ケイカク</t>
    </rPh>
    <phoneticPr fontId="12"/>
  </si>
  <si>
    <t>就移３２・定超・未計画１</t>
    <rPh sb="8" eb="9">
      <t>ミ</t>
    </rPh>
    <rPh sb="9" eb="11">
      <t>ケイカク</t>
    </rPh>
    <phoneticPr fontId="12"/>
  </si>
  <si>
    <t>就移３２・定超</t>
    <rPh sb="5" eb="6">
      <t>テイ</t>
    </rPh>
    <rPh sb="6" eb="7">
      <t>チョウ</t>
    </rPh>
    <phoneticPr fontId="12"/>
  </si>
  <si>
    <t>就移３１・地公体・定超・未計画２・期間超・拘束減</t>
    <rPh sb="12" eb="13">
      <t>ミ</t>
    </rPh>
    <rPh sb="13" eb="15">
      <t>ケイカク</t>
    </rPh>
    <phoneticPr fontId="12"/>
  </si>
  <si>
    <t>就移３１・地公体・定超・未計画１・期間超・拘束減</t>
    <rPh sb="12" eb="13">
      <t>ミ</t>
    </rPh>
    <rPh sb="13" eb="15">
      <t>ケイカク</t>
    </rPh>
    <phoneticPr fontId="12"/>
  </si>
  <si>
    <t>就移３１・地公体・定超・期間超・拘束減</t>
    <rPh sb="5" eb="6">
      <t>チ</t>
    </rPh>
    <rPh sb="6" eb="7">
      <t>コウ</t>
    </rPh>
    <rPh sb="7" eb="8">
      <t>カラダ</t>
    </rPh>
    <phoneticPr fontId="12"/>
  </si>
  <si>
    <t>就移３１・定超・未計画２・期間超・拘束減</t>
    <rPh sb="8" eb="9">
      <t>ミ</t>
    </rPh>
    <rPh sb="9" eb="11">
      <t>ケイカク</t>
    </rPh>
    <phoneticPr fontId="12"/>
  </si>
  <si>
    <t>就移３１・定超・未計画１・期間超・拘束減</t>
    <rPh sb="8" eb="9">
      <t>ミ</t>
    </rPh>
    <rPh sb="9" eb="11">
      <t>ケイカク</t>
    </rPh>
    <phoneticPr fontId="12"/>
  </si>
  <si>
    <t>就移３１・定超・期間超・拘束減</t>
  </si>
  <si>
    <t>就移３１・地公体・定超・未計画２・期間超</t>
    <rPh sb="12" eb="13">
      <t>ミ</t>
    </rPh>
    <rPh sb="13" eb="15">
      <t>ケイカク</t>
    </rPh>
    <phoneticPr fontId="12"/>
  </si>
  <si>
    <t>就移３１・地公体・定超・未計画１・期間超</t>
    <rPh sb="12" eb="13">
      <t>ミ</t>
    </rPh>
    <rPh sb="13" eb="15">
      <t>ケイカク</t>
    </rPh>
    <phoneticPr fontId="12"/>
  </si>
  <si>
    <t>就移３１・地公体・定超・期間超</t>
    <rPh sb="5" eb="6">
      <t>チ</t>
    </rPh>
    <rPh sb="6" eb="7">
      <t>コウ</t>
    </rPh>
    <rPh sb="7" eb="8">
      <t>カラダ</t>
    </rPh>
    <phoneticPr fontId="12"/>
  </si>
  <si>
    <t>就移３１・定超・未計画２・期間超</t>
    <rPh sb="8" eb="9">
      <t>ミ</t>
    </rPh>
    <rPh sb="9" eb="11">
      <t>ケイカク</t>
    </rPh>
    <phoneticPr fontId="12"/>
  </si>
  <si>
    <t>就移３１・定超・未計画１・期間超</t>
    <rPh sb="8" eb="9">
      <t>ミ</t>
    </rPh>
    <rPh sb="9" eb="11">
      <t>ケイカク</t>
    </rPh>
    <phoneticPr fontId="12"/>
  </si>
  <si>
    <t>就移３１・定超・期間超</t>
  </si>
  <si>
    <t>就移３１・地公体・定超・未計画２・拘束減</t>
    <rPh sb="12" eb="13">
      <t>ミ</t>
    </rPh>
    <rPh sb="13" eb="15">
      <t>ケイカク</t>
    </rPh>
    <phoneticPr fontId="12"/>
  </si>
  <si>
    <t>就移３１・地公体・定超・未計画１・拘束減</t>
    <rPh sb="12" eb="13">
      <t>ミ</t>
    </rPh>
    <rPh sb="13" eb="15">
      <t>ケイカク</t>
    </rPh>
    <phoneticPr fontId="12"/>
  </si>
  <si>
    <t>就移３１・地公体・定超・拘束減</t>
    <rPh sb="5" eb="6">
      <t>チ</t>
    </rPh>
    <rPh sb="6" eb="7">
      <t>コウ</t>
    </rPh>
    <rPh sb="7" eb="8">
      <t>カラダ</t>
    </rPh>
    <phoneticPr fontId="12"/>
  </si>
  <si>
    <t>就移３１・定超・未計画２・拘束減</t>
    <rPh sb="8" eb="9">
      <t>ミ</t>
    </rPh>
    <rPh sb="9" eb="11">
      <t>ケイカク</t>
    </rPh>
    <phoneticPr fontId="12"/>
  </si>
  <si>
    <t>就移３１・定超・未計画１・拘束減</t>
    <rPh sb="8" eb="9">
      <t>ミ</t>
    </rPh>
    <rPh sb="9" eb="11">
      <t>ケイカク</t>
    </rPh>
    <phoneticPr fontId="12"/>
  </si>
  <si>
    <t>就移３１・定超・拘束減</t>
  </si>
  <si>
    <t>就移３１・地公体・定超・未計画２</t>
    <rPh sb="12" eb="13">
      <t>ミ</t>
    </rPh>
    <rPh sb="13" eb="15">
      <t>ケイカク</t>
    </rPh>
    <phoneticPr fontId="12"/>
  </si>
  <si>
    <t>就移３１・地公体・定超・未計画１</t>
    <rPh sb="12" eb="13">
      <t>ミ</t>
    </rPh>
    <rPh sb="13" eb="15">
      <t>ケイカク</t>
    </rPh>
    <phoneticPr fontId="12"/>
  </si>
  <si>
    <t>就移３１・地公体・定超</t>
    <rPh sb="5" eb="6">
      <t>チ</t>
    </rPh>
    <rPh sb="6" eb="7">
      <t>コウ</t>
    </rPh>
    <rPh sb="7" eb="8">
      <t>カラダ</t>
    </rPh>
    <phoneticPr fontId="12"/>
  </si>
  <si>
    <t>就移３１・定超・未計画２</t>
    <rPh sb="8" eb="9">
      <t>ミ</t>
    </rPh>
    <rPh sb="9" eb="11">
      <t>ケイカク</t>
    </rPh>
    <phoneticPr fontId="12"/>
  </si>
  <si>
    <t>就移３１・定超・未計画１</t>
    <rPh sb="8" eb="9">
      <t>ミ</t>
    </rPh>
    <rPh sb="9" eb="11">
      <t>ケイカク</t>
    </rPh>
    <phoneticPr fontId="12"/>
  </si>
  <si>
    <t>就移３１・定超</t>
    <rPh sb="5" eb="6">
      <t>テイ</t>
    </rPh>
    <rPh sb="6" eb="7">
      <t>チョウ</t>
    </rPh>
    <phoneticPr fontId="12"/>
  </si>
  <si>
    <t>就移２７・地公体・定超・未計画２・期間超・拘束減</t>
    <rPh sb="12" eb="13">
      <t>ミ</t>
    </rPh>
    <rPh sb="13" eb="15">
      <t>ケイカク</t>
    </rPh>
    <phoneticPr fontId="12"/>
  </si>
  <si>
    <t>就移２７・地公体・定超・未計画１・期間超・拘束減</t>
    <rPh sb="12" eb="13">
      <t>ミ</t>
    </rPh>
    <rPh sb="13" eb="15">
      <t>ケイカク</t>
    </rPh>
    <phoneticPr fontId="12"/>
  </si>
  <si>
    <t>就移２７・地公体・定超・期間超・拘束減</t>
    <rPh sb="5" eb="6">
      <t>チ</t>
    </rPh>
    <rPh sb="6" eb="7">
      <t>コウ</t>
    </rPh>
    <rPh sb="7" eb="8">
      <t>カラダ</t>
    </rPh>
    <phoneticPr fontId="12"/>
  </si>
  <si>
    <t>就移２７・定超・未計画２・期間超・拘束減</t>
    <rPh sb="8" eb="9">
      <t>ミ</t>
    </rPh>
    <rPh sb="9" eb="11">
      <t>ケイカク</t>
    </rPh>
    <phoneticPr fontId="12"/>
  </si>
  <si>
    <t>就移２７・定超・未計画１・期間超・拘束減</t>
    <rPh sb="8" eb="9">
      <t>ミ</t>
    </rPh>
    <rPh sb="9" eb="11">
      <t>ケイカク</t>
    </rPh>
    <phoneticPr fontId="12"/>
  </si>
  <si>
    <t>就移２７・定超・期間超・拘束減</t>
  </si>
  <si>
    <t>就移２７・地公体・定超・未計画２・期間超</t>
    <rPh sb="12" eb="13">
      <t>ミ</t>
    </rPh>
    <rPh sb="13" eb="15">
      <t>ケイカク</t>
    </rPh>
    <phoneticPr fontId="12"/>
  </si>
  <si>
    <t>就移２７・地公体・定超・未計画１・期間超</t>
    <rPh sb="12" eb="13">
      <t>ミ</t>
    </rPh>
    <rPh sb="13" eb="15">
      <t>ケイカク</t>
    </rPh>
    <phoneticPr fontId="12"/>
  </si>
  <si>
    <t>就移２７・地公体・定超・期間超</t>
    <rPh sb="5" eb="6">
      <t>チ</t>
    </rPh>
    <rPh sb="6" eb="7">
      <t>コウ</t>
    </rPh>
    <rPh sb="7" eb="8">
      <t>カラダ</t>
    </rPh>
    <phoneticPr fontId="12"/>
  </si>
  <si>
    <t>就移２７・定超・未計画２・期間超</t>
    <rPh sb="8" eb="9">
      <t>ミ</t>
    </rPh>
    <rPh sb="9" eb="11">
      <t>ケイカク</t>
    </rPh>
    <phoneticPr fontId="12"/>
  </si>
  <si>
    <t>就移２７・定超・未計画１・期間超</t>
    <rPh sb="8" eb="9">
      <t>ミ</t>
    </rPh>
    <rPh sb="9" eb="11">
      <t>ケイカク</t>
    </rPh>
    <phoneticPr fontId="12"/>
  </si>
  <si>
    <t>就移２７・定超・期間超</t>
  </si>
  <si>
    <t>就移２７・地公体・定超・未計画２・拘束減</t>
    <rPh sb="12" eb="13">
      <t>ミ</t>
    </rPh>
    <rPh sb="13" eb="15">
      <t>ケイカク</t>
    </rPh>
    <phoneticPr fontId="12"/>
  </si>
  <si>
    <t>就移２７・地公体・定超・未計画１・拘束減</t>
    <rPh sb="12" eb="13">
      <t>ミ</t>
    </rPh>
    <rPh sb="13" eb="15">
      <t>ケイカク</t>
    </rPh>
    <phoneticPr fontId="12"/>
  </si>
  <si>
    <t>B323</t>
    <phoneticPr fontId="12"/>
  </si>
  <si>
    <t>就移２７・地公体・定超・拘束減</t>
    <rPh sb="5" eb="6">
      <t>チ</t>
    </rPh>
    <rPh sb="6" eb="7">
      <t>コウ</t>
    </rPh>
    <rPh sb="7" eb="8">
      <t>カラダ</t>
    </rPh>
    <phoneticPr fontId="12"/>
  </si>
  <si>
    <t>就移２７・定超・未計画２・拘束減</t>
    <rPh sb="8" eb="9">
      <t>ミ</t>
    </rPh>
    <rPh sb="9" eb="11">
      <t>ケイカク</t>
    </rPh>
    <phoneticPr fontId="12"/>
  </si>
  <si>
    <t>就移２７・定超・未計画１・拘束減</t>
    <rPh sb="8" eb="9">
      <t>ミ</t>
    </rPh>
    <rPh sb="9" eb="11">
      <t>ケイカク</t>
    </rPh>
    <phoneticPr fontId="12"/>
  </si>
  <si>
    <t>就移２７・定超・拘束減</t>
  </si>
  <si>
    <t>就移２７・地公体・定超・未計画２</t>
    <rPh sb="12" eb="13">
      <t>ミ</t>
    </rPh>
    <rPh sb="13" eb="15">
      <t>ケイカク</t>
    </rPh>
    <phoneticPr fontId="12"/>
  </si>
  <si>
    <t>就移２７・地公体・定超・未計画１</t>
    <rPh sb="12" eb="13">
      <t>ミ</t>
    </rPh>
    <rPh sb="13" eb="15">
      <t>ケイカク</t>
    </rPh>
    <phoneticPr fontId="12"/>
  </si>
  <si>
    <t>就移２７・地公体・定超</t>
    <rPh sb="5" eb="6">
      <t>チ</t>
    </rPh>
    <rPh sb="6" eb="7">
      <t>コウ</t>
    </rPh>
    <rPh sb="7" eb="8">
      <t>カラダ</t>
    </rPh>
    <phoneticPr fontId="12"/>
  </si>
  <si>
    <t>就移２７・定超・未計画２</t>
    <rPh sb="8" eb="9">
      <t>ミ</t>
    </rPh>
    <rPh sb="9" eb="11">
      <t>ケイカク</t>
    </rPh>
    <phoneticPr fontId="12"/>
  </si>
  <si>
    <t>就移２７・定超・未計画１</t>
    <rPh sb="8" eb="9">
      <t>ミ</t>
    </rPh>
    <rPh sb="9" eb="11">
      <t>ケイカク</t>
    </rPh>
    <phoneticPr fontId="12"/>
  </si>
  <si>
    <t>就移２７・定超</t>
    <rPh sb="5" eb="6">
      <t>テイ</t>
    </rPh>
    <rPh sb="6" eb="7">
      <t>チョウ</t>
    </rPh>
    <phoneticPr fontId="12"/>
  </si>
  <si>
    <t>就移２６・地公体・定超・未計画２・期間超・拘束減</t>
    <rPh sb="12" eb="13">
      <t>ミ</t>
    </rPh>
    <rPh sb="13" eb="15">
      <t>ケイカク</t>
    </rPh>
    <phoneticPr fontId="12"/>
  </si>
  <si>
    <t>就移２６・地公体・定超・未計画１・期間超・拘束減</t>
    <rPh sb="12" eb="13">
      <t>ミ</t>
    </rPh>
    <rPh sb="13" eb="15">
      <t>ケイカク</t>
    </rPh>
    <phoneticPr fontId="12"/>
  </si>
  <si>
    <t>就移２６・地公体・定超・期間超・拘束減</t>
    <rPh sb="5" eb="6">
      <t>チ</t>
    </rPh>
    <rPh sb="6" eb="7">
      <t>コウ</t>
    </rPh>
    <rPh sb="7" eb="8">
      <t>カラダ</t>
    </rPh>
    <phoneticPr fontId="12"/>
  </si>
  <si>
    <t>就移２６・定超・未計画２・期間超・拘束減</t>
    <rPh sb="8" eb="9">
      <t>ミ</t>
    </rPh>
    <rPh sb="9" eb="11">
      <t>ケイカク</t>
    </rPh>
    <phoneticPr fontId="12"/>
  </si>
  <si>
    <t>就移２６・定超・未計画１・期間超・拘束減</t>
    <rPh sb="8" eb="9">
      <t>ミ</t>
    </rPh>
    <rPh sb="9" eb="11">
      <t>ケイカク</t>
    </rPh>
    <phoneticPr fontId="12"/>
  </si>
  <si>
    <t>就移２６・定超・期間超・拘束減</t>
  </si>
  <si>
    <t>就移２６・地公体・定超・未計画２・期間超</t>
    <rPh sb="12" eb="13">
      <t>ミ</t>
    </rPh>
    <rPh sb="13" eb="15">
      <t>ケイカク</t>
    </rPh>
    <phoneticPr fontId="12"/>
  </si>
  <si>
    <t>就移２６・地公体・定超・未計画１・期間超</t>
    <rPh sb="12" eb="13">
      <t>ミ</t>
    </rPh>
    <rPh sb="13" eb="15">
      <t>ケイカク</t>
    </rPh>
    <phoneticPr fontId="12"/>
  </si>
  <si>
    <t>就移２６・地公体・定超・期間超</t>
    <rPh sb="5" eb="6">
      <t>チ</t>
    </rPh>
    <rPh sb="6" eb="7">
      <t>コウ</t>
    </rPh>
    <rPh sb="7" eb="8">
      <t>カラダ</t>
    </rPh>
    <phoneticPr fontId="12"/>
  </si>
  <si>
    <t>就移２６・定超・未計画２・期間超</t>
    <rPh sb="8" eb="9">
      <t>ミ</t>
    </rPh>
    <rPh sb="9" eb="11">
      <t>ケイカク</t>
    </rPh>
    <phoneticPr fontId="12"/>
  </si>
  <si>
    <t>就移２６・定超・未計画１・期間超</t>
    <rPh sb="8" eb="9">
      <t>ミ</t>
    </rPh>
    <rPh sb="9" eb="11">
      <t>ケイカク</t>
    </rPh>
    <phoneticPr fontId="12"/>
  </si>
  <si>
    <t>就移２６・定超・期間超</t>
  </si>
  <si>
    <t>就移２６・地公体・定超・未計画２・拘束減</t>
    <rPh sb="12" eb="13">
      <t>ミ</t>
    </rPh>
    <rPh sb="13" eb="15">
      <t>ケイカク</t>
    </rPh>
    <phoneticPr fontId="12"/>
  </si>
  <si>
    <t>就移２６・地公体・定超・未計画１・拘束減</t>
    <rPh sb="12" eb="13">
      <t>ミ</t>
    </rPh>
    <rPh sb="13" eb="15">
      <t>ケイカク</t>
    </rPh>
    <phoneticPr fontId="12"/>
  </si>
  <si>
    <t>就移２６・地公体・定超・拘束減</t>
    <rPh sb="5" eb="6">
      <t>チ</t>
    </rPh>
    <rPh sb="6" eb="7">
      <t>コウ</t>
    </rPh>
    <rPh sb="7" eb="8">
      <t>カラダ</t>
    </rPh>
    <phoneticPr fontId="12"/>
  </si>
  <si>
    <t>就移２６・定超・未計画２・拘束減</t>
    <rPh sb="8" eb="9">
      <t>ミ</t>
    </rPh>
    <rPh sb="9" eb="11">
      <t>ケイカク</t>
    </rPh>
    <phoneticPr fontId="12"/>
  </si>
  <si>
    <t>就移２６・定超・未計画１・拘束減</t>
    <rPh sb="8" eb="9">
      <t>ミ</t>
    </rPh>
    <rPh sb="9" eb="11">
      <t>ケイカク</t>
    </rPh>
    <phoneticPr fontId="12"/>
  </si>
  <si>
    <t>就移２６・定超・拘束減</t>
  </si>
  <si>
    <t>就移２６・地公体・定超・未計画２</t>
    <rPh sb="12" eb="13">
      <t>ミ</t>
    </rPh>
    <rPh sb="13" eb="15">
      <t>ケイカク</t>
    </rPh>
    <phoneticPr fontId="12"/>
  </si>
  <si>
    <t>就移２６・地公体・定超・未計画１</t>
    <rPh sb="12" eb="13">
      <t>ミ</t>
    </rPh>
    <rPh sb="13" eb="15">
      <t>ケイカク</t>
    </rPh>
    <phoneticPr fontId="12"/>
  </si>
  <si>
    <t>就移２６・地公体・定超</t>
    <rPh sb="5" eb="6">
      <t>チ</t>
    </rPh>
    <rPh sb="6" eb="7">
      <t>コウ</t>
    </rPh>
    <rPh sb="7" eb="8">
      <t>カラダ</t>
    </rPh>
    <phoneticPr fontId="12"/>
  </si>
  <si>
    <t>就移２６・定超・未計画２</t>
    <rPh sb="8" eb="9">
      <t>ミ</t>
    </rPh>
    <rPh sb="9" eb="11">
      <t>ケイカク</t>
    </rPh>
    <phoneticPr fontId="12"/>
  </si>
  <si>
    <t>就移２６・定超・未計画１</t>
    <rPh sb="8" eb="9">
      <t>ミ</t>
    </rPh>
    <rPh sb="9" eb="11">
      <t>ケイカク</t>
    </rPh>
    <phoneticPr fontId="12"/>
  </si>
  <si>
    <t>就移２６・定超</t>
    <rPh sb="5" eb="6">
      <t>テイ</t>
    </rPh>
    <rPh sb="6" eb="7">
      <t>チョウ</t>
    </rPh>
    <phoneticPr fontId="12"/>
  </si>
  <si>
    <t>就移２５・地公体・定超・未計画２・期間超・拘束減</t>
    <rPh sb="12" eb="13">
      <t>ミ</t>
    </rPh>
    <rPh sb="13" eb="15">
      <t>ケイカク</t>
    </rPh>
    <phoneticPr fontId="12"/>
  </si>
  <si>
    <t>就移２５・地公体・定超・未計画１・期間超・拘束減</t>
    <rPh sb="12" eb="13">
      <t>ミ</t>
    </rPh>
    <rPh sb="13" eb="15">
      <t>ケイカク</t>
    </rPh>
    <phoneticPr fontId="12"/>
  </si>
  <si>
    <t>就移２５・地公体・定超・期間超・拘束減</t>
    <rPh sb="5" eb="6">
      <t>チ</t>
    </rPh>
    <rPh sb="6" eb="7">
      <t>コウ</t>
    </rPh>
    <rPh sb="7" eb="8">
      <t>カラダ</t>
    </rPh>
    <phoneticPr fontId="12"/>
  </si>
  <si>
    <t>就移２５・定超・未計画２・期間超・拘束減</t>
    <rPh sb="8" eb="9">
      <t>ミ</t>
    </rPh>
    <rPh sb="9" eb="11">
      <t>ケイカク</t>
    </rPh>
    <phoneticPr fontId="12"/>
  </si>
  <si>
    <t>就移２５・定超・未計画１・期間超・拘束減</t>
    <rPh sb="8" eb="9">
      <t>ミ</t>
    </rPh>
    <rPh sb="9" eb="11">
      <t>ケイカク</t>
    </rPh>
    <phoneticPr fontId="12"/>
  </si>
  <si>
    <t>就移２５・定超・期間超・拘束減</t>
  </si>
  <si>
    <t>就移２５・地公体・定超・未計画２・期間超</t>
    <rPh sb="12" eb="13">
      <t>ミ</t>
    </rPh>
    <rPh sb="13" eb="15">
      <t>ケイカク</t>
    </rPh>
    <phoneticPr fontId="12"/>
  </si>
  <si>
    <t>就移２５・地公体・定超・未計画１・期間超</t>
    <rPh sb="12" eb="13">
      <t>ミ</t>
    </rPh>
    <rPh sb="13" eb="15">
      <t>ケイカク</t>
    </rPh>
    <phoneticPr fontId="12"/>
  </si>
  <si>
    <t>就移２５・地公体・定超・期間超</t>
    <rPh sb="5" eb="6">
      <t>チ</t>
    </rPh>
    <rPh sb="6" eb="7">
      <t>コウ</t>
    </rPh>
    <rPh sb="7" eb="8">
      <t>カラダ</t>
    </rPh>
    <phoneticPr fontId="12"/>
  </si>
  <si>
    <t>就移２５・定超・未計画２・期間超</t>
    <rPh sb="8" eb="9">
      <t>ミ</t>
    </rPh>
    <rPh sb="9" eb="11">
      <t>ケイカク</t>
    </rPh>
    <phoneticPr fontId="12"/>
  </si>
  <si>
    <t>就移２５・定超・未計画１・期間超</t>
    <rPh sb="8" eb="9">
      <t>ミ</t>
    </rPh>
    <rPh sb="9" eb="11">
      <t>ケイカク</t>
    </rPh>
    <phoneticPr fontId="12"/>
  </si>
  <si>
    <t>就移２５・定超・期間超</t>
  </si>
  <si>
    <t>就移２５・地公体・定超・未計画２・拘束減</t>
    <rPh sb="12" eb="13">
      <t>ミ</t>
    </rPh>
    <rPh sb="13" eb="15">
      <t>ケイカク</t>
    </rPh>
    <phoneticPr fontId="12"/>
  </si>
  <si>
    <t>就移２５・地公体・定超・未計画１・拘束減</t>
    <rPh sb="12" eb="13">
      <t>ミ</t>
    </rPh>
    <rPh sb="13" eb="15">
      <t>ケイカク</t>
    </rPh>
    <phoneticPr fontId="12"/>
  </si>
  <si>
    <t>就移２５・地公体・定超・拘束減</t>
    <rPh sb="5" eb="6">
      <t>チ</t>
    </rPh>
    <rPh sb="6" eb="7">
      <t>コウ</t>
    </rPh>
    <rPh sb="7" eb="8">
      <t>カラダ</t>
    </rPh>
    <phoneticPr fontId="12"/>
  </si>
  <si>
    <t>就移２５・定超・未計画２・拘束減</t>
    <rPh sb="8" eb="9">
      <t>ミ</t>
    </rPh>
    <rPh sb="9" eb="11">
      <t>ケイカク</t>
    </rPh>
    <phoneticPr fontId="12"/>
  </si>
  <si>
    <t>就移２５・定超・未計画１・拘束減</t>
    <rPh sb="8" eb="9">
      <t>ミ</t>
    </rPh>
    <rPh sb="9" eb="11">
      <t>ケイカク</t>
    </rPh>
    <phoneticPr fontId="12"/>
  </si>
  <si>
    <t>就移２５・定超・拘束減</t>
  </si>
  <si>
    <t>就移２５・地公体・定超・未計画２</t>
    <rPh sb="12" eb="13">
      <t>ミ</t>
    </rPh>
    <rPh sb="13" eb="15">
      <t>ケイカク</t>
    </rPh>
    <phoneticPr fontId="12"/>
  </si>
  <si>
    <t>就移２５・地公体・定超・未計画１</t>
    <rPh sb="12" eb="13">
      <t>ミ</t>
    </rPh>
    <rPh sb="13" eb="15">
      <t>ケイカク</t>
    </rPh>
    <phoneticPr fontId="12"/>
  </si>
  <si>
    <t>就移２５・地公体・定超</t>
    <rPh sb="5" eb="6">
      <t>チ</t>
    </rPh>
    <rPh sb="6" eb="7">
      <t>コウ</t>
    </rPh>
    <rPh sb="7" eb="8">
      <t>カラダ</t>
    </rPh>
    <phoneticPr fontId="12"/>
  </si>
  <si>
    <t>就移２５・定超・未計画２</t>
    <rPh sb="8" eb="9">
      <t>ミ</t>
    </rPh>
    <rPh sb="9" eb="11">
      <t>ケイカク</t>
    </rPh>
    <phoneticPr fontId="12"/>
  </si>
  <si>
    <t>就移２５・定超・未計画１</t>
    <rPh sb="8" eb="9">
      <t>ミ</t>
    </rPh>
    <rPh sb="9" eb="11">
      <t>ケイカク</t>
    </rPh>
    <phoneticPr fontId="12"/>
  </si>
  <si>
    <t>就移２５・定超</t>
    <rPh sb="5" eb="6">
      <t>テイ</t>
    </rPh>
    <rPh sb="6" eb="7">
      <t>チョウ</t>
    </rPh>
    <phoneticPr fontId="12"/>
  </si>
  <si>
    <t>就移２４・地公体・定超・未計画２・期間超・拘束減</t>
    <rPh sb="12" eb="13">
      <t>ミ</t>
    </rPh>
    <rPh sb="13" eb="15">
      <t>ケイカク</t>
    </rPh>
    <phoneticPr fontId="12"/>
  </si>
  <si>
    <t>就移２４・地公体・定超・未計画１・期間超・拘束減</t>
    <rPh sb="12" eb="13">
      <t>ミ</t>
    </rPh>
    <rPh sb="13" eb="15">
      <t>ケイカク</t>
    </rPh>
    <phoneticPr fontId="12"/>
  </si>
  <si>
    <t>就移２４・地公体・定超・期間超・拘束減</t>
    <rPh sb="5" eb="6">
      <t>チ</t>
    </rPh>
    <rPh sb="6" eb="7">
      <t>コウ</t>
    </rPh>
    <rPh sb="7" eb="8">
      <t>カラダ</t>
    </rPh>
    <phoneticPr fontId="12"/>
  </si>
  <si>
    <t>就移２４・定超・未計画２・期間超・拘束減</t>
    <rPh sb="8" eb="9">
      <t>ミ</t>
    </rPh>
    <rPh sb="9" eb="11">
      <t>ケイカク</t>
    </rPh>
    <phoneticPr fontId="12"/>
  </si>
  <si>
    <t>就移２４・定超・未計画１・期間超・拘束減</t>
    <rPh sb="8" eb="9">
      <t>ミ</t>
    </rPh>
    <rPh sb="9" eb="11">
      <t>ケイカク</t>
    </rPh>
    <phoneticPr fontId="12"/>
  </si>
  <si>
    <t>就移２４・定超・期間超・拘束減</t>
  </si>
  <si>
    <t>就移２４・地公体・定超・未計画２・期間超</t>
    <rPh sb="12" eb="13">
      <t>ミ</t>
    </rPh>
    <rPh sb="13" eb="15">
      <t>ケイカク</t>
    </rPh>
    <phoneticPr fontId="12"/>
  </si>
  <si>
    <t>就移２４・地公体・定超・未計画１・期間超</t>
    <rPh sb="12" eb="13">
      <t>ミ</t>
    </rPh>
    <rPh sb="13" eb="15">
      <t>ケイカク</t>
    </rPh>
    <phoneticPr fontId="12"/>
  </si>
  <si>
    <t>就移２４・地公体・定超・期間超</t>
    <rPh sb="5" eb="6">
      <t>チ</t>
    </rPh>
    <rPh sb="6" eb="7">
      <t>コウ</t>
    </rPh>
    <rPh sb="7" eb="8">
      <t>カラダ</t>
    </rPh>
    <phoneticPr fontId="12"/>
  </si>
  <si>
    <t>就移２４・定超・未計画２・期間超</t>
    <rPh sb="8" eb="9">
      <t>ミ</t>
    </rPh>
    <rPh sb="9" eb="11">
      <t>ケイカク</t>
    </rPh>
    <phoneticPr fontId="12"/>
  </si>
  <si>
    <t>就移２４・定超・未計画１・期間超</t>
    <rPh sb="8" eb="9">
      <t>ミ</t>
    </rPh>
    <rPh sb="9" eb="11">
      <t>ケイカク</t>
    </rPh>
    <phoneticPr fontId="12"/>
  </si>
  <si>
    <t>就移２４・定超・期間超</t>
  </si>
  <si>
    <t>就移２４・地公体・定超・未計画２・拘束減</t>
    <rPh sb="12" eb="13">
      <t>ミ</t>
    </rPh>
    <rPh sb="13" eb="15">
      <t>ケイカク</t>
    </rPh>
    <phoneticPr fontId="12"/>
  </si>
  <si>
    <t>就移２４・地公体・定超・未計画１・拘束減</t>
    <rPh sb="12" eb="13">
      <t>ミ</t>
    </rPh>
    <rPh sb="13" eb="15">
      <t>ケイカク</t>
    </rPh>
    <phoneticPr fontId="12"/>
  </si>
  <si>
    <t>就移２４・地公体・定超・拘束減</t>
    <rPh sb="5" eb="6">
      <t>チ</t>
    </rPh>
    <rPh sb="6" eb="7">
      <t>コウ</t>
    </rPh>
    <rPh sb="7" eb="8">
      <t>カラダ</t>
    </rPh>
    <phoneticPr fontId="12"/>
  </si>
  <si>
    <t>就移２４・定超・未計画２・拘束減</t>
    <rPh sb="8" eb="9">
      <t>ミ</t>
    </rPh>
    <rPh sb="9" eb="11">
      <t>ケイカク</t>
    </rPh>
    <phoneticPr fontId="12"/>
  </si>
  <si>
    <t>就移２４・定超・未計画１・拘束減</t>
    <rPh sb="8" eb="9">
      <t>ミ</t>
    </rPh>
    <rPh sb="9" eb="11">
      <t>ケイカク</t>
    </rPh>
    <phoneticPr fontId="12"/>
  </si>
  <si>
    <t>就移２４・定超・拘束減</t>
  </si>
  <si>
    <t>就移２４・地公体・定超・未計画２</t>
    <rPh sb="12" eb="13">
      <t>ミ</t>
    </rPh>
    <rPh sb="13" eb="15">
      <t>ケイカク</t>
    </rPh>
    <phoneticPr fontId="12"/>
  </si>
  <si>
    <t>就移２４・地公体・定超・未計画１</t>
    <rPh sb="12" eb="13">
      <t>ミ</t>
    </rPh>
    <rPh sb="13" eb="15">
      <t>ケイカク</t>
    </rPh>
    <phoneticPr fontId="12"/>
  </si>
  <si>
    <t>就移２４・地公体・定超</t>
    <rPh sb="5" eb="6">
      <t>チ</t>
    </rPh>
    <rPh sb="6" eb="7">
      <t>コウ</t>
    </rPh>
    <rPh sb="7" eb="8">
      <t>カラダ</t>
    </rPh>
    <phoneticPr fontId="12"/>
  </si>
  <si>
    <t>就移２４・定超・未計画２</t>
    <rPh sb="8" eb="9">
      <t>ミ</t>
    </rPh>
    <rPh sb="9" eb="11">
      <t>ケイカク</t>
    </rPh>
    <phoneticPr fontId="12"/>
  </si>
  <si>
    <t>就移２４・定超・未計画１</t>
    <rPh sb="8" eb="9">
      <t>ミ</t>
    </rPh>
    <rPh sb="9" eb="11">
      <t>ケイカク</t>
    </rPh>
    <phoneticPr fontId="12"/>
  </si>
  <si>
    <t>就移２４・定超</t>
    <rPh sb="5" eb="6">
      <t>テイ</t>
    </rPh>
    <rPh sb="6" eb="7">
      <t>チョウ</t>
    </rPh>
    <phoneticPr fontId="12"/>
  </si>
  <si>
    <t>就移２３・地公体・定超・未計画２・期間超・拘束減</t>
    <rPh sb="12" eb="13">
      <t>ミ</t>
    </rPh>
    <rPh sb="13" eb="15">
      <t>ケイカク</t>
    </rPh>
    <phoneticPr fontId="12"/>
  </si>
  <si>
    <t>就移２３・地公体・定超・未計画１・期間超・拘束減</t>
    <rPh sb="12" eb="13">
      <t>ミ</t>
    </rPh>
    <rPh sb="13" eb="15">
      <t>ケイカク</t>
    </rPh>
    <phoneticPr fontId="12"/>
  </si>
  <si>
    <t>就移２３・地公体・定超・期間超・拘束減</t>
    <rPh sb="5" eb="6">
      <t>チ</t>
    </rPh>
    <rPh sb="6" eb="7">
      <t>コウ</t>
    </rPh>
    <rPh sb="7" eb="8">
      <t>カラダ</t>
    </rPh>
    <phoneticPr fontId="12"/>
  </si>
  <si>
    <t>就移２３・定超・未計画２・期間超・拘束減</t>
    <rPh sb="8" eb="9">
      <t>ミ</t>
    </rPh>
    <rPh sb="9" eb="11">
      <t>ケイカク</t>
    </rPh>
    <phoneticPr fontId="12"/>
  </si>
  <si>
    <t>就移２３・定超・未計画１・期間超・拘束減</t>
    <rPh sb="8" eb="9">
      <t>ミ</t>
    </rPh>
    <rPh sb="9" eb="11">
      <t>ケイカク</t>
    </rPh>
    <phoneticPr fontId="12"/>
  </si>
  <si>
    <t>就移２３・定超・期間超・拘束減</t>
  </si>
  <si>
    <t>就移２３・地公体・定超・未計画２・期間超</t>
    <rPh sb="12" eb="13">
      <t>ミ</t>
    </rPh>
    <rPh sb="13" eb="15">
      <t>ケイカク</t>
    </rPh>
    <phoneticPr fontId="12"/>
  </si>
  <si>
    <t>就移２３・地公体・定超・未計画１・期間超</t>
    <rPh sb="12" eb="13">
      <t>ミ</t>
    </rPh>
    <rPh sb="13" eb="15">
      <t>ケイカク</t>
    </rPh>
    <phoneticPr fontId="12"/>
  </si>
  <si>
    <t>就移２３・地公体・定超・期間超</t>
    <rPh sb="5" eb="6">
      <t>チ</t>
    </rPh>
    <rPh sb="6" eb="7">
      <t>コウ</t>
    </rPh>
    <rPh sb="7" eb="8">
      <t>カラダ</t>
    </rPh>
    <phoneticPr fontId="12"/>
  </si>
  <si>
    <t>就移２３・定超・未計画２・期間超</t>
    <rPh sb="8" eb="9">
      <t>ミ</t>
    </rPh>
    <rPh sb="9" eb="11">
      <t>ケイカク</t>
    </rPh>
    <phoneticPr fontId="12"/>
  </si>
  <si>
    <t>就移２３・定超・未計画１・期間超</t>
    <rPh sb="8" eb="9">
      <t>ミ</t>
    </rPh>
    <rPh sb="9" eb="11">
      <t>ケイカク</t>
    </rPh>
    <phoneticPr fontId="12"/>
  </si>
  <si>
    <t>就移２３・定超・期間超</t>
  </si>
  <si>
    <t>就移２３・地公体・定超・未計画２・拘束減</t>
    <rPh sb="12" eb="13">
      <t>ミ</t>
    </rPh>
    <rPh sb="13" eb="15">
      <t>ケイカク</t>
    </rPh>
    <phoneticPr fontId="12"/>
  </si>
  <si>
    <t>就移２３・地公体・定超・未計画１・拘束減</t>
    <rPh sb="12" eb="13">
      <t>ミ</t>
    </rPh>
    <rPh sb="13" eb="15">
      <t>ケイカク</t>
    </rPh>
    <phoneticPr fontId="12"/>
  </si>
  <si>
    <t>就移２３・地公体・定超・拘束減</t>
    <rPh sb="5" eb="6">
      <t>チ</t>
    </rPh>
    <rPh sb="6" eb="7">
      <t>コウ</t>
    </rPh>
    <rPh sb="7" eb="8">
      <t>カラダ</t>
    </rPh>
    <phoneticPr fontId="12"/>
  </si>
  <si>
    <t>就移２３・定超・未計画２・拘束減</t>
    <rPh sb="8" eb="9">
      <t>ミ</t>
    </rPh>
    <rPh sb="9" eb="11">
      <t>ケイカク</t>
    </rPh>
    <phoneticPr fontId="12"/>
  </si>
  <si>
    <t>就移２３・定超・未計画１・拘束減</t>
    <rPh sb="8" eb="9">
      <t>ミ</t>
    </rPh>
    <rPh sb="9" eb="11">
      <t>ケイカク</t>
    </rPh>
    <phoneticPr fontId="12"/>
  </si>
  <si>
    <t>就移２３・定超・拘束減</t>
  </si>
  <si>
    <t>就移２３・地公体・定超・未計画２</t>
    <rPh sb="12" eb="13">
      <t>ミ</t>
    </rPh>
    <rPh sb="13" eb="15">
      <t>ケイカク</t>
    </rPh>
    <phoneticPr fontId="12"/>
  </si>
  <si>
    <t>B222</t>
    <phoneticPr fontId="12"/>
  </si>
  <si>
    <t>就移２３・地公体・定超・未計画１</t>
    <rPh sb="12" eb="13">
      <t>ミ</t>
    </rPh>
    <rPh sb="13" eb="15">
      <t>ケイカク</t>
    </rPh>
    <phoneticPr fontId="12"/>
  </si>
  <si>
    <t>就移２３・地公体・定超</t>
    <rPh sb="5" eb="6">
      <t>チ</t>
    </rPh>
    <rPh sb="6" eb="7">
      <t>コウ</t>
    </rPh>
    <rPh sb="7" eb="8">
      <t>カラダ</t>
    </rPh>
    <phoneticPr fontId="12"/>
  </si>
  <si>
    <t>就移２３・定超・未計画２</t>
    <rPh sb="8" eb="9">
      <t>ミ</t>
    </rPh>
    <rPh sb="9" eb="11">
      <t>ケイカク</t>
    </rPh>
    <phoneticPr fontId="12"/>
  </si>
  <si>
    <t>就移２３・定超・未計画１</t>
    <rPh sb="8" eb="9">
      <t>ミ</t>
    </rPh>
    <rPh sb="9" eb="11">
      <t>ケイカク</t>
    </rPh>
    <phoneticPr fontId="12"/>
  </si>
  <si>
    <t>就移２３・定超</t>
    <rPh sb="5" eb="6">
      <t>テイ</t>
    </rPh>
    <rPh sb="6" eb="7">
      <t>チョウ</t>
    </rPh>
    <phoneticPr fontId="12"/>
  </si>
  <si>
    <t>就移２２・地公体・定超・未計画２・期間超・拘束減</t>
    <rPh sb="12" eb="13">
      <t>ミ</t>
    </rPh>
    <rPh sb="13" eb="15">
      <t>ケイカク</t>
    </rPh>
    <phoneticPr fontId="12"/>
  </si>
  <si>
    <t>就移２２・地公体・定超・未計画１・期間超・拘束減</t>
    <rPh sb="12" eb="13">
      <t>ミ</t>
    </rPh>
    <rPh sb="13" eb="15">
      <t>ケイカク</t>
    </rPh>
    <phoneticPr fontId="12"/>
  </si>
  <si>
    <t>就移２２・地公体・定超・期間超・拘束減</t>
    <rPh sb="5" eb="6">
      <t>チ</t>
    </rPh>
    <rPh sb="6" eb="7">
      <t>コウ</t>
    </rPh>
    <rPh sb="7" eb="8">
      <t>カラダ</t>
    </rPh>
    <phoneticPr fontId="12"/>
  </si>
  <si>
    <t>就移２２・定超・未計画２・期間超・拘束減</t>
    <rPh sb="8" eb="9">
      <t>ミ</t>
    </rPh>
    <rPh sb="9" eb="11">
      <t>ケイカク</t>
    </rPh>
    <phoneticPr fontId="12"/>
  </si>
  <si>
    <t>就移２２・定超・未計画１・期間超・拘束減</t>
    <rPh sb="8" eb="9">
      <t>ミ</t>
    </rPh>
    <rPh sb="9" eb="11">
      <t>ケイカク</t>
    </rPh>
    <phoneticPr fontId="12"/>
  </si>
  <si>
    <t>就移２２・定超・期間超・拘束減</t>
  </si>
  <si>
    <t>就移２２・地公体・定超・未計画２・期間超</t>
    <rPh sb="12" eb="13">
      <t>ミ</t>
    </rPh>
    <rPh sb="13" eb="15">
      <t>ケイカク</t>
    </rPh>
    <phoneticPr fontId="12"/>
  </si>
  <si>
    <t>就移２２・地公体・定超・未計画１・期間超</t>
    <rPh sb="12" eb="13">
      <t>ミ</t>
    </rPh>
    <rPh sb="13" eb="15">
      <t>ケイカク</t>
    </rPh>
    <phoneticPr fontId="12"/>
  </si>
  <si>
    <t>就移２２・地公体・定超・期間超</t>
    <rPh sb="5" eb="6">
      <t>チ</t>
    </rPh>
    <rPh sb="6" eb="7">
      <t>コウ</t>
    </rPh>
    <rPh sb="7" eb="8">
      <t>カラダ</t>
    </rPh>
    <phoneticPr fontId="12"/>
  </si>
  <si>
    <t>就移２２・定超・未計画２・期間超</t>
    <rPh sb="8" eb="9">
      <t>ミ</t>
    </rPh>
    <rPh sb="9" eb="11">
      <t>ケイカク</t>
    </rPh>
    <phoneticPr fontId="12"/>
  </si>
  <si>
    <t>就移２２・定超・未計画１・期間超</t>
    <rPh sb="8" eb="9">
      <t>ミ</t>
    </rPh>
    <rPh sb="9" eb="11">
      <t>ケイカク</t>
    </rPh>
    <phoneticPr fontId="12"/>
  </si>
  <si>
    <t>就移２２・定超・期間超</t>
  </si>
  <si>
    <t>就移２２・地公体・定超・未計画２・拘束減</t>
    <rPh sb="12" eb="13">
      <t>ミ</t>
    </rPh>
    <rPh sb="13" eb="15">
      <t>ケイカク</t>
    </rPh>
    <phoneticPr fontId="12"/>
  </si>
  <si>
    <t>就移２２・地公体・定超・未計画１・拘束減</t>
    <rPh sb="12" eb="13">
      <t>ミ</t>
    </rPh>
    <rPh sb="13" eb="15">
      <t>ケイカク</t>
    </rPh>
    <phoneticPr fontId="12"/>
  </si>
  <si>
    <t>就移２２・地公体・定超・拘束減</t>
    <rPh sb="5" eb="6">
      <t>チ</t>
    </rPh>
    <rPh sb="6" eb="7">
      <t>コウ</t>
    </rPh>
    <rPh sb="7" eb="8">
      <t>カラダ</t>
    </rPh>
    <phoneticPr fontId="12"/>
  </si>
  <si>
    <t>就移２２・定超・未計画２・拘束減</t>
    <rPh sb="8" eb="9">
      <t>ミ</t>
    </rPh>
    <rPh sb="9" eb="11">
      <t>ケイカク</t>
    </rPh>
    <phoneticPr fontId="12"/>
  </si>
  <si>
    <t>就移２２・定超・未計画１・拘束減</t>
    <rPh sb="8" eb="9">
      <t>ミ</t>
    </rPh>
    <rPh sb="9" eb="11">
      <t>ケイカク</t>
    </rPh>
    <phoneticPr fontId="12"/>
  </si>
  <si>
    <t>就移２２・定超・拘束減</t>
  </si>
  <si>
    <t>就移２２・地公体・定超・未計画２</t>
    <rPh sb="12" eb="13">
      <t>ミ</t>
    </rPh>
    <rPh sb="13" eb="15">
      <t>ケイカク</t>
    </rPh>
    <phoneticPr fontId="12"/>
  </si>
  <si>
    <t>就移２２・地公体・定超・未計画１</t>
    <rPh sb="12" eb="13">
      <t>ミ</t>
    </rPh>
    <rPh sb="13" eb="15">
      <t>ケイカク</t>
    </rPh>
    <phoneticPr fontId="12"/>
  </si>
  <si>
    <t>就移２２・地公体・定超</t>
    <rPh sb="5" eb="6">
      <t>チ</t>
    </rPh>
    <rPh sb="6" eb="7">
      <t>コウ</t>
    </rPh>
    <rPh sb="7" eb="8">
      <t>カラダ</t>
    </rPh>
    <phoneticPr fontId="12"/>
  </si>
  <si>
    <t>就移２２・定超・未計画２</t>
    <rPh sb="8" eb="9">
      <t>ミ</t>
    </rPh>
    <rPh sb="9" eb="11">
      <t>ケイカク</t>
    </rPh>
    <phoneticPr fontId="12"/>
  </si>
  <si>
    <t>就移２２・定超・未計画１</t>
    <rPh sb="8" eb="9">
      <t>ミ</t>
    </rPh>
    <rPh sb="9" eb="11">
      <t>ケイカク</t>
    </rPh>
    <phoneticPr fontId="12"/>
  </si>
  <si>
    <t>就移２２・定超</t>
    <rPh sb="5" eb="6">
      <t>テイ</t>
    </rPh>
    <rPh sb="6" eb="7">
      <t>チョウ</t>
    </rPh>
    <phoneticPr fontId="12"/>
  </si>
  <si>
    <t>就移２１・地公体・定超・未計画２・期間超・拘束減</t>
    <rPh sb="12" eb="13">
      <t>ミ</t>
    </rPh>
    <rPh sb="13" eb="15">
      <t>ケイカク</t>
    </rPh>
    <phoneticPr fontId="12"/>
  </si>
  <si>
    <t>就移２１・地公体・定超・未計画１・期間超・拘束減</t>
    <rPh sb="12" eb="13">
      <t>ミ</t>
    </rPh>
    <rPh sb="13" eb="15">
      <t>ケイカク</t>
    </rPh>
    <phoneticPr fontId="12"/>
  </si>
  <si>
    <t>就移２１・地公体・定超・期間超・拘束減</t>
    <rPh sb="5" eb="6">
      <t>チ</t>
    </rPh>
    <rPh sb="6" eb="7">
      <t>コウ</t>
    </rPh>
    <rPh sb="7" eb="8">
      <t>カラダ</t>
    </rPh>
    <phoneticPr fontId="12"/>
  </si>
  <si>
    <t>就移２１・定超・未計画２・期間超・拘束減</t>
    <rPh sb="8" eb="9">
      <t>ミ</t>
    </rPh>
    <rPh sb="9" eb="11">
      <t>ケイカク</t>
    </rPh>
    <phoneticPr fontId="12"/>
  </si>
  <si>
    <t>就移２１・定超・未計画１・期間超・拘束減</t>
    <rPh sb="8" eb="9">
      <t>ミ</t>
    </rPh>
    <rPh sb="9" eb="11">
      <t>ケイカク</t>
    </rPh>
    <phoneticPr fontId="12"/>
  </si>
  <si>
    <t>就移２１・定超・期間超・拘束減</t>
  </si>
  <si>
    <t>就移２１・地公体・定超・未計画２・期間超</t>
    <rPh sb="12" eb="13">
      <t>ミ</t>
    </rPh>
    <rPh sb="13" eb="15">
      <t>ケイカク</t>
    </rPh>
    <phoneticPr fontId="12"/>
  </si>
  <si>
    <t>就移２１・地公体・定超・未計画１・期間超</t>
    <rPh sb="12" eb="13">
      <t>ミ</t>
    </rPh>
    <rPh sb="13" eb="15">
      <t>ケイカク</t>
    </rPh>
    <phoneticPr fontId="12"/>
  </si>
  <si>
    <t>就移２１・地公体・定超・期間超</t>
    <rPh sb="5" eb="6">
      <t>チ</t>
    </rPh>
    <rPh sb="6" eb="7">
      <t>コウ</t>
    </rPh>
    <rPh sb="7" eb="8">
      <t>カラダ</t>
    </rPh>
    <phoneticPr fontId="12"/>
  </si>
  <si>
    <t>就移２１・定超・未計画２・期間超</t>
    <rPh sb="8" eb="9">
      <t>ミ</t>
    </rPh>
    <rPh sb="9" eb="11">
      <t>ケイカク</t>
    </rPh>
    <phoneticPr fontId="12"/>
  </si>
  <si>
    <t>就移２１・定超・未計画１・期間超</t>
    <rPh sb="8" eb="9">
      <t>ミ</t>
    </rPh>
    <rPh sb="9" eb="11">
      <t>ケイカク</t>
    </rPh>
    <phoneticPr fontId="12"/>
  </si>
  <si>
    <t>就移２１・定超・期間超</t>
  </si>
  <si>
    <t>就移２１・地公体・定超・未計画２・拘束減</t>
    <rPh sb="12" eb="13">
      <t>ミ</t>
    </rPh>
    <rPh sb="13" eb="15">
      <t>ケイカク</t>
    </rPh>
    <phoneticPr fontId="12"/>
  </si>
  <si>
    <t>就移２１・地公体・定超・未計画１・拘束減</t>
    <rPh sb="12" eb="13">
      <t>ミ</t>
    </rPh>
    <rPh sb="13" eb="15">
      <t>ケイカク</t>
    </rPh>
    <phoneticPr fontId="12"/>
  </si>
  <si>
    <t>就移２１・地公体・定超・拘束減</t>
    <rPh sb="5" eb="6">
      <t>チ</t>
    </rPh>
    <rPh sb="6" eb="7">
      <t>コウ</t>
    </rPh>
    <rPh sb="7" eb="8">
      <t>カラダ</t>
    </rPh>
    <phoneticPr fontId="12"/>
  </si>
  <si>
    <t>就移２１・定超・未計画２・拘束減</t>
    <rPh sb="8" eb="9">
      <t>ミ</t>
    </rPh>
    <rPh sb="9" eb="11">
      <t>ケイカク</t>
    </rPh>
    <phoneticPr fontId="12"/>
  </si>
  <si>
    <t>就移２１・定超・未計画１・拘束減</t>
    <rPh sb="8" eb="9">
      <t>ミ</t>
    </rPh>
    <rPh sb="9" eb="11">
      <t>ケイカク</t>
    </rPh>
    <phoneticPr fontId="12"/>
  </si>
  <si>
    <t>就移２１・定超・拘束減</t>
  </si>
  <si>
    <t>就移２１・地公体・定超・未計画２</t>
    <rPh sb="12" eb="13">
      <t>ミ</t>
    </rPh>
    <rPh sb="13" eb="15">
      <t>ケイカク</t>
    </rPh>
    <phoneticPr fontId="12"/>
  </si>
  <si>
    <t>就移２１・地公体・定超・未計画１</t>
    <rPh sb="12" eb="13">
      <t>ミ</t>
    </rPh>
    <rPh sb="13" eb="15">
      <t>ケイカク</t>
    </rPh>
    <phoneticPr fontId="12"/>
  </si>
  <si>
    <t>就移２１・地公体・定超</t>
    <rPh sb="5" eb="6">
      <t>チ</t>
    </rPh>
    <rPh sb="6" eb="7">
      <t>コウ</t>
    </rPh>
    <rPh sb="7" eb="8">
      <t>カラダ</t>
    </rPh>
    <phoneticPr fontId="12"/>
  </si>
  <si>
    <t>就移２１・定超・未計画２</t>
    <rPh sb="8" eb="9">
      <t>ミ</t>
    </rPh>
    <rPh sb="9" eb="11">
      <t>ケイカク</t>
    </rPh>
    <phoneticPr fontId="12"/>
  </si>
  <si>
    <t>就移２１・定超・未計画１</t>
    <rPh sb="8" eb="9">
      <t>ミ</t>
    </rPh>
    <rPh sb="9" eb="11">
      <t>ケイカク</t>
    </rPh>
    <phoneticPr fontId="12"/>
  </si>
  <si>
    <t>就移２１・定超</t>
    <rPh sb="5" eb="6">
      <t>テイ</t>
    </rPh>
    <rPh sb="6" eb="7">
      <t>チョウ</t>
    </rPh>
    <phoneticPr fontId="12"/>
  </si>
  <si>
    <t>就移１７・地公体・定超・未計画２・期間超・拘束減</t>
    <rPh sb="12" eb="13">
      <t>ミ</t>
    </rPh>
    <rPh sb="13" eb="15">
      <t>ケイカク</t>
    </rPh>
    <phoneticPr fontId="12"/>
  </si>
  <si>
    <t>就移１７・地公体・定超・未計画１・期間超・拘束減</t>
    <rPh sb="12" eb="13">
      <t>ミ</t>
    </rPh>
    <rPh sb="13" eb="15">
      <t>ケイカク</t>
    </rPh>
    <phoneticPr fontId="12"/>
  </si>
  <si>
    <t>就移１７・地公体・定超・期間超・拘束減</t>
    <rPh sb="5" eb="6">
      <t>チ</t>
    </rPh>
    <rPh sb="6" eb="7">
      <t>コウ</t>
    </rPh>
    <rPh sb="7" eb="8">
      <t>カラダ</t>
    </rPh>
    <phoneticPr fontId="12"/>
  </si>
  <si>
    <t>就移１７・定超・未計画２・期間超・拘束減</t>
    <rPh sb="8" eb="9">
      <t>ミ</t>
    </rPh>
    <rPh sb="9" eb="11">
      <t>ケイカク</t>
    </rPh>
    <phoneticPr fontId="12"/>
  </si>
  <si>
    <t>就移１７・定超・未計画１・期間超・拘束減</t>
    <rPh sb="8" eb="9">
      <t>ミ</t>
    </rPh>
    <rPh sb="9" eb="11">
      <t>ケイカク</t>
    </rPh>
    <phoneticPr fontId="12"/>
  </si>
  <si>
    <t>就移１７・定超・期間超・拘束減</t>
  </si>
  <si>
    <t>就移１７・地公体・定超・未計画２・期間超</t>
    <rPh sb="12" eb="13">
      <t>ミ</t>
    </rPh>
    <rPh sb="13" eb="15">
      <t>ケイカク</t>
    </rPh>
    <phoneticPr fontId="12"/>
  </si>
  <si>
    <t>就移１７・地公体・定超・未計画１・期間超</t>
    <rPh sb="12" eb="13">
      <t>ミ</t>
    </rPh>
    <rPh sb="13" eb="15">
      <t>ケイカク</t>
    </rPh>
    <phoneticPr fontId="12"/>
  </si>
  <si>
    <t>就移１７・地公体・定超・期間超</t>
    <rPh sb="5" eb="6">
      <t>チ</t>
    </rPh>
    <rPh sb="6" eb="7">
      <t>コウ</t>
    </rPh>
    <rPh sb="7" eb="8">
      <t>カラダ</t>
    </rPh>
    <phoneticPr fontId="12"/>
  </si>
  <si>
    <t>就移１７・定超・未計画２・期間超</t>
    <rPh sb="8" eb="9">
      <t>ミ</t>
    </rPh>
    <rPh sb="9" eb="11">
      <t>ケイカク</t>
    </rPh>
    <phoneticPr fontId="12"/>
  </si>
  <si>
    <t>就移１７・定超・未計画１・期間超</t>
    <rPh sb="8" eb="9">
      <t>ミ</t>
    </rPh>
    <rPh sb="9" eb="11">
      <t>ケイカク</t>
    </rPh>
    <phoneticPr fontId="12"/>
  </si>
  <si>
    <t>就移１７・定超・期間超</t>
  </si>
  <si>
    <t>就移１７・地公体・定超・未計画２・拘束減</t>
    <rPh sb="12" eb="13">
      <t>ミ</t>
    </rPh>
    <rPh sb="13" eb="15">
      <t>ケイカク</t>
    </rPh>
    <phoneticPr fontId="12"/>
  </si>
  <si>
    <t>就移１７・地公体・定超・未計画１・拘束減</t>
    <rPh sb="12" eb="13">
      <t>ミ</t>
    </rPh>
    <rPh sb="13" eb="15">
      <t>ケイカク</t>
    </rPh>
    <phoneticPr fontId="12"/>
  </si>
  <si>
    <t>就移１７・地公体・定超・拘束減</t>
    <rPh sb="5" eb="6">
      <t>チ</t>
    </rPh>
    <rPh sb="6" eb="7">
      <t>コウ</t>
    </rPh>
    <rPh sb="7" eb="8">
      <t>カラダ</t>
    </rPh>
    <phoneticPr fontId="12"/>
  </si>
  <si>
    <t>就移１７・定超・未計画２・拘束減</t>
    <rPh sb="8" eb="9">
      <t>ミ</t>
    </rPh>
    <rPh sb="9" eb="11">
      <t>ケイカク</t>
    </rPh>
    <phoneticPr fontId="12"/>
  </si>
  <si>
    <t>就移１７・定超・未計画１・拘束減</t>
    <rPh sb="8" eb="9">
      <t>ミ</t>
    </rPh>
    <rPh sb="9" eb="11">
      <t>ケイカク</t>
    </rPh>
    <phoneticPr fontId="12"/>
  </si>
  <si>
    <t>就移１７・定超・拘束減</t>
  </si>
  <si>
    <t>就移１７・地公体・定超・未計画２</t>
    <rPh sb="12" eb="13">
      <t>ミ</t>
    </rPh>
    <rPh sb="13" eb="15">
      <t>ケイカク</t>
    </rPh>
    <phoneticPr fontId="12"/>
  </si>
  <si>
    <t>就移１７・地公体・定超・未計画１</t>
    <rPh sb="12" eb="13">
      <t>ミ</t>
    </rPh>
    <rPh sb="13" eb="15">
      <t>ケイカク</t>
    </rPh>
    <phoneticPr fontId="12"/>
  </si>
  <si>
    <t>就移１７・地公体・定超</t>
    <rPh sb="5" eb="6">
      <t>チ</t>
    </rPh>
    <rPh sb="6" eb="7">
      <t>コウ</t>
    </rPh>
    <rPh sb="7" eb="8">
      <t>カラダ</t>
    </rPh>
    <phoneticPr fontId="12"/>
  </si>
  <si>
    <t>就移１７・定超・未計画２</t>
    <rPh sb="8" eb="9">
      <t>ミ</t>
    </rPh>
    <rPh sb="9" eb="11">
      <t>ケイカク</t>
    </rPh>
    <phoneticPr fontId="12"/>
  </si>
  <si>
    <t>就移１７・定超・未計画１</t>
    <rPh sb="8" eb="9">
      <t>ミ</t>
    </rPh>
    <rPh sb="9" eb="11">
      <t>ケイカク</t>
    </rPh>
    <phoneticPr fontId="12"/>
  </si>
  <si>
    <t>就移１７・定超</t>
    <rPh sb="5" eb="6">
      <t>テイ</t>
    </rPh>
    <rPh sb="6" eb="7">
      <t>チョウ</t>
    </rPh>
    <phoneticPr fontId="12"/>
  </si>
  <si>
    <t>就移１６・地公体・定超・未計画２・期間超・拘束減</t>
    <rPh sb="12" eb="13">
      <t>ミ</t>
    </rPh>
    <rPh sb="13" eb="15">
      <t>ケイカク</t>
    </rPh>
    <phoneticPr fontId="12"/>
  </si>
  <si>
    <t>就移１６・地公体・定超・未計画１・期間超・拘束減</t>
    <rPh sb="12" eb="13">
      <t>ミ</t>
    </rPh>
    <rPh sb="13" eb="15">
      <t>ケイカク</t>
    </rPh>
    <phoneticPr fontId="12"/>
  </si>
  <si>
    <t>就移１６・地公体・定超・期間超・拘束減</t>
    <rPh sb="5" eb="6">
      <t>チ</t>
    </rPh>
    <rPh sb="6" eb="7">
      <t>コウ</t>
    </rPh>
    <rPh sb="7" eb="8">
      <t>カラダ</t>
    </rPh>
    <phoneticPr fontId="12"/>
  </si>
  <si>
    <t>就移１６・定超・未計画２・期間超・拘束減</t>
    <rPh sb="8" eb="9">
      <t>ミ</t>
    </rPh>
    <rPh sb="9" eb="11">
      <t>ケイカク</t>
    </rPh>
    <phoneticPr fontId="12"/>
  </si>
  <si>
    <t>就移１６・定超・未計画１・期間超・拘束減</t>
    <rPh sb="8" eb="9">
      <t>ミ</t>
    </rPh>
    <rPh sb="9" eb="11">
      <t>ケイカク</t>
    </rPh>
    <phoneticPr fontId="12"/>
  </si>
  <si>
    <t>就移１６・定超・期間超・拘束減</t>
  </si>
  <si>
    <t>就移１６・地公体・定超・未計画２・期間超</t>
    <rPh sb="12" eb="13">
      <t>ミ</t>
    </rPh>
    <rPh sb="13" eb="15">
      <t>ケイカク</t>
    </rPh>
    <phoneticPr fontId="12"/>
  </si>
  <si>
    <t>就移１６・地公体・定超・未計画１・期間超</t>
    <rPh sb="12" eb="13">
      <t>ミ</t>
    </rPh>
    <rPh sb="13" eb="15">
      <t>ケイカク</t>
    </rPh>
    <phoneticPr fontId="12"/>
  </si>
  <si>
    <t>就移１６・地公体・定超・期間超</t>
    <rPh sb="5" eb="6">
      <t>チ</t>
    </rPh>
    <rPh sb="6" eb="7">
      <t>コウ</t>
    </rPh>
    <rPh sb="7" eb="8">
      <t>カラダ</t>
    </rPh>
    <phoneticPr fontId="12"/>
  </si>
  <si>
    <t>就移１６・定超・未計画２・期間超</t>
    <rPh sb="8" eb="9">
      <t>ミ</t>
    </rPh>
    <rPh sb="9" eb="11">
      <t>ケイカク</t>
    </rPh>
    <phoneticPr fontId="12"/>
  </si>
  <si>
    <t>就移１６・定超・未計画１・期間超</t>
    <rPh sb="8" eb="9">
      <t>ミ</t>
    </rPh>
    <rPh sb="9" eb="11">
      <t>ケイカク</t>
    </rPh>
    <phoneticPr fontId="12"/>
  </si>
  <si>
    <t>就移１６・定超・期間超</t>
  </si>
  <si>
    <t>就移１６・地公体・定超・未計画２・拘束減</t>
    <rPh sb="12" eb="13">
      <t>ミ</t>
    </rPh>
    <rPh sb="13" eb="15">
      <t>ケイカク</t>
    </rPh>
    <phoneticPr fontId="12"/>
  </si>
  <si>
    <t>就移１６・地公体・定超・未計画１・拘束減</t>
    <rPh sb="12" eb="13">
      <t>ミ</t>
    </rPh>
    <rPh sb="13" eb="15">
      <t>ケイカク</t>
    </rPh>
    <phoneticPr fontId="12"/>
  </si>
  <si>
    <t>就移１６・地公体・定超・拘束減</t>
    <rPh sb="5" eb="6">
      <t>チ</t>
    </rPh>
    <rPh sb="6" eb="7">
      <t>コウ</t>
    </rPh>
    <rPh sb="7" eb="8">
      <t>カラダ</t>
    </rPh>
    <phoneticPr fontId="12"/>
  </si>
  <si>
    <t>就移１６・定超・未計画２・拘束減</t>
    <rPh sb="8" eb="9">
      <t>ミ</t>
    </rPh>
    <rPh sb="9" eb="11">
      <t>ケイカク</t>
    </rPh>
    <phoneticPr fontId="12"/>
  </si>
  <si>
    <t>就移１６・定超・未計画１・拘束減</t>
    <rPh sb="8" eb="9">
      <t>ミ</t>
    </rPh>
    <rPh sb="9" eb="11">
      <t>ケイカク</t>
    </rPh>
    <phoneticPr fontId="12"/>
  </si>
  <si>
    <t>就移１６・定超・拘束減</t>
  </si>
  <si>
    <t>就移１６・地公体・定超・未計画２</t>
    <rPh sb="12" eb="13">
      <t>ミ</t>
    </rPh>
    <rPh sb="13" eb="15">
      <t>ケイカク</t>
    </rPh>
    <phoneticPr fontId="12"/>
  </si>
  <si>
    <t>就移１６・地公体・定超・未計画１</t>
    <rPh sb="12" eb="13">
      <t>ミ</t>
    </rPh>
    <rPh sb="13" eb="15">
      <t>ケイカク</t>
    </rPh>
    <phoneticPr fontId="12"/>
  </si>
  <si>
    <t>就移１６・地公体・定超</t>
    <rPh sb="5" eb="6">
      <t>チ</t>
    </rPh>
    <rPh sb="6" eb="7">
      <t>コウ</t>
    </rPh>
    <rPh sb="7" eb="8">
      <t>カラダ</t>
    </rPh>
    <phoneticPr fontId="12"/>
  </si>
  <si>
    <t>就移１６・定超・未計画２</t>
    <rPh sb="8" eb="9">
      <t>ミ</t>
    </rPh>
    <rPh sb="9" eb="11">
      <t>ケイカク</t>
    </rPh>
    <phoneticPr fontId="12"/>
  </si>
  <si>
    <t>就移１６・定超・未計画１</t>
    <rPh sb="8" eb="9">
      <t>ミ</t>
    </rPh>
    <rPh sb="9" eb="11">
      <t>ケイカク</t>
    </rPh>
    <phoneticPr fontId="12"/>
  </si>
  <si>
    <t>就移１６・定超</t>
    <rPh sb="5" eb="6">
      <t>テイ</t>
    </rPh>
    <rPh sb="6" eb="7">
      <t>チョウ</t>
    </rPh>
    <phoneticPr fontId="12"/>
  </si>
  <si>
    <t>B121</t>
    <phoneticPr fontId="12"/>
  </si>
  <si>
    <t>就移１５・地公体・定超・未計画２・期間超・拘束減</t>
    <rPh sb="12" eb="13">
      <t>ミ</t>
    </rPh>
    <rPh sb="13" eb="15">
      <t>ケイカク</t>
    </rPh>
    <phoneticPr fontId="12"/>
  </si>
  <si>
    <t>就移１５・地公体・定超・未計画１・期間超・拘束減</t>
    <rPh sb="12" eb="13">
      <t>ミ</t>
    </rPh>
    <rPh sb="13" eb="15">
      <t>ケイカク</t>
    </rPh>
    <phoneticPr fontId="12"/>
  </si>
  <si>
    <t>就移１５・地公体・定超・期間超・拘束減</t>
    <rPh sb="5" eb="6">
      <t>チ</t>
    </rPh>
    <rPh sb="6" eb="7">
      <t>コウ</t>
    </rPh>
    <rPh sb="7" eb="8">
      <t>カラダ</t>
    </rPh>
    <phoneticPr fontId="12"/>
  </si>
  <si>
    <t>就移１５・定超・未計画２・期間超・拘束減</t>
    <rPh sb="8" eb="9">
      <t>ミ</t>
    </rPh>
    <rPh sb="9" eb="11">
      <t>ケイカク</t>
    </rPh>
    <phoneticPr fontId="12"/>
  </si>
  <si>
    <t>就移１５・定超・未計画１・期間超・拘束減</t>
    <rPh sb="8" eb="9">
      <t>ミ</t>
    </rPh>
    <rPh sb="9" eb="11">
      <t>ケイカク</t>
    </rPh>
    <phoneticPr fontId="12"/>
  </si>
  <si>
    <t>就移１５・定超・期間超・拘束減</t>
  </si>
  <si>
    <t>就移１５・地公体・定超・未計画２・期間超</t>
    <rPh sb="12" eb="13">
      <t>ミ</t>
    </rPh>
    <rPh sb="13" eb="15">
      <t>ケイカク</t>
    </rPh>
    <phoneticPr fontId="12"/>
  </si>
  <si>
    <t>就移１５・地公体・定超・未計画１・期間超</t>
    <rPh sb="12" eb="13">
      <t>ミ</t>
    </rPh>
    <rPh sb="13" eb="15">
      <t>ケイカク</t>
    </rPh>
    <phoneticPr fontId="12"/>
  </si>
  <si>
    <t>就移１５・地公体・定超・期間超</t>
    <rPh sb="5" eb="6">
      <t>チ</t>
    </rPh>
    <rPh sb="6" eb="7">
      <t>コウ</t>
    </rPh>
    <rPh sb="7" eb="8">
      <t>カラダ</t>
    </rPh>
    <phoneticPr fontId="12"/>
  </si>
  <si>
    <t>就移１５・定超・未計画２・期間超</t>
    <rPh sb="8" eb="9">
      <t>ミ</t>
    </rPh>
    <rPh sb="9" eb="11">
      <t>ケイカク</t>
    </rPh>
    <phoneticPr fontId="12"/>
  </si>
  <si>
    <t>就移１５・定超・未計画１・期間超</t>
    <rPh sb="8" eb="9">
      <t>ミ</t>
    </rPh>
    <rPh sb="9" eb="11">
      <t>ケイカク</t>
    </rPh>
    <phoneticPr fontId="12"/>
  </si>
  <si>
    <t>就移１５・定超・期間超</t>
  </si>
  <si>
    <t>就移１５・地公体・定超・未計画２・拘束減</t>
    <rPh sb="12" eb="13">
      <t>ミ</t>
    </rPh>
    <rPh sb="13" eb="15">
      <t>ケイカク</t>
    </rPh>
    <phoneticPr fontId="12"/>
  </si>
  <si>
    <t>就移１５・地公体・定超・未計画１・拘束減</t>
    <rPh sb="12" eb="13">
      <t>ミ</t>
    </rPh>
    <rPh sb="13" eb="15">
      <t>ケイカク</t>
    </rPh>
    <phoneticPr fontId="12"/>
  </si>
  <si>
    <t>就移１５・地公体・定超・拘束減</t>
    <rPh sb="5" eb="6">
      <t>チ</t>
    </rPh>
    <rPh sb="6" eb="7">
      <t>コウ</t>
    </rPh>
    <rPh sb="7" eb="8">
      <t>カラダ</t>
    </rPh>
    <phoneticPr fontId="12"/>
  </si>
  <si>
    <t>就移１５・定超・未計画２・拘束減</t>
    <rPh sb="8" eb="9">
      <t>ミ</t>
    </rPh>
    <rPh sb="9" eb="11">
      <t>ケイカク</t>
    </rPh>
    <phoneticPr fontId="12"/>
  </si>
  <si>
    <t>就移１５・定超・未計画１・拘束減</t>
    <rPh sb="8" eb="9">
      <t>ミ</t>
    </rPh>
    <rPh sb="9" eb="11">
      <t>ケイカク</t>
    </rPh>
    <phoneticPr fontId="12"/>
  </si>
  <si>
    <t>就移１５・定超・拘束減</t>
  </si>
  <si>
    <t>就移１５・地公体・定超・未計画２</t>
    <rPh sb="12" eb="13">
      <t>ミ</t>
    </rPh>
    <rPh sb="13" eb="15">
      <t>ケイカク</t>
    </rPh>
    <phoneticPr fontId="12"/>
  </si>
  <si>
    <t>就移１５・地公体・定超・未計画１</t>
    <rPh sb="12" eb="13">
      <t>ミ</t>
    </rPh>
    <rPh sb="13" eb="15">
      <t>ケイカク</t>
    </rPh>
    <phoneticPr fontId="12"/>
  </si>
  <si>
    <t>就移１５・地公体・定超</t>
    <rPh sb="5" eb="6">
      <t>チ</t>
    </rPh>
    <rPh sb="6" eb="7">
      <t>コウ</t>
    </rPh>
    <rPh sb="7" eb="8">
      <t>カラダ</t>
    </rPh>
    <phoneticPr fontId="12"/>
  </si>
  <si>
    <t>就移１５・定超・未計画２</t>
    <rPh sb="8" eb="9">
      <t>ミ</t>
    </rPh>
    <rPh sb="9" eb="11">
      <t>ケイカク</t>
    </rPh>
    <phoneticPr fontId="12"/>
  </si>
  <si>
    <t>就移１５・定超・未計画１</t>
    <rPh sb="8" eb="9">
      <t>ミ</t>
    </rPh>
    <rPh sb="9" eb="11">
      <t>ケイカク</t>
    </rPh>
    <phoneticPr fontId="12"/>
  </si>
  <si>
    <t>就移１５・定超</t>
    <rPh sb="5" eb="6">
      <t>テイ</t>
    </rPh>
    <rPh sb="6" eb="7">
      <t>チョウ</t>
    </rPh>
    <phoneticPr fontId="12"/>
  </si>
  <si>
    <t>就移１４・地公体・定超・未計画２・期間超・拘束減</t>
    <rPh sb="12" eb="13">
      <t>ミ</t>
    </rPh>
    <rPh sb="13" eb="15">
      <t>ケイカク</t>
    </rPh>
    <phoneticPr fontId="12"/>
  </si>
  <si>
    <t>就移１４・地公体・定超・未計画１・期間超・拘束減</t>
    <rPh sb="12" eb="13">
      <t>ミ</t>
    </rPh>
    <rPh sb="13" eb="15">
      <t>ケイカク</t>
    </rPh>
    <phoneticPr fontId="12"/>
  </si>
  <si>
    <t>就移１４・地公体・定超・期間超・拘束減</t>
    <rPh sb="5" eb="6">
      <t>チ</t>
    </rPh>
    <rPh sb="6" eb="7">
      <t>コウ</t>
    </rPh>
    <rPh sb="7" eb="8">
      <t>カラダ</t>
    </rPh>
    <phoneticPr fontId="12"/>
  </si>
  <si>
    <t>就移１４・定超・未計画２・期間超・拘束減</t>
    <rPh sb="8" eb="9">
      <t>ミ</t>
    </rPh>
    <rPh sb="9" eb="11">
      <t>ケイカク</t>
    </rPh>
    <phoneticPr fontId="12"/>
  </si>
  <si>
    <t>就移１４・定超・未計画１・期間超・拘束減</t>
    <rPh sb="8" eb="9">
      <t>ミ</t>
    </rPh>
    <rPh sb="9" eb="11">
      <t>ケイカク</t>
    </rPh>
    <phoneticPr fontId="12"/>
  </si>
  <si>
    <t>就移１４・定超・期間超・拘束減</t>
  </si>
  <si>
    <t>就移１４・地公体・定超・未計画２・期間超</t>
    <rPh sb="12" eb="13">
      <t>ミ</t>
    </rPh>
    <rPh sb="13" eb="15">
      <t>ケイカク</t>
    </rPh>
    <phoneticPr fontId="12"/>
  </si>
  <si>
    <t>就移１４・地公体・定超・未計画１・期間超</t>
    <rPh sb="12" eb="13">
      <t>ミ</t>
    </rPh>
    <rPh sb="13" eb="15">
      <t>ケイカク</t>
    </rPh>
    <phoneticPr fontId="12"/>
  </si>
  <si>
    <t>就移１４・地公体・定超・期間超</t>
    <rPh sb="5" eb="6">
      <t>チ</t>
    </rPh>
    <rPh sb="6" eb="7">
      <t>コウ</t>
    </rPh>
    <rPh sb="7" eb="8">
      <t>カラダ</t>
    </rPh>
    <phoneticPr fontId="12"/>
  </si>
  <si>
    <t>就移１４・定超・未計画２・期間超</t>
    <rPh sb="8" eb="9">
      <t>ミ</t>
    </rPh>
    <rPh sb="9" eb="11">
      <t>ケイカク</t>
    </rPh>
    <phoneticPr fontId="12"/>
  </si>
  <si>
    <t>就移１４・定超・未計画１・期間超</t>
    <rPh sb="8" eb="9">
      <t>ミ</t>
    </rPh>
    <rPh sb="9" eb="11">
      <t>ケイカク</t>
    </rPh>
    <phoneticPr fontId="12"/>
  </si>
  <si>
    <t>就移１４・定超・期間超</t>
  </si>
  <si>
    <t>就移１４・地公体・定超・未計画２・拘束減</t>
    <rPh sb="12" eb="13">
      <t>ミ</t>
    </rPh>
    <rPh sb="13" eb="15">
      <t>ケイカク</t>
    </rPh>
    <phoneticPr fontId="12"/>
  </si>
  <si>
    <t>就移１４・地公体・定超・未計画１・拘束減</t>
    <rPh sb="12" eb="13">
      <t>ミ</t>
    </rPh>
    <rPh sb="13" eb="15">
      <t>ケイカク</t>
    </rPh>
    <phoneticPr fontId="12"/>
  </si>
  <si>
    <t>就移１４・地公体・定超・拘束減</t>
    <rPh sb="5" eb="6">
      <t>チ</t>
    </rPh>
    <rPh sb="6" eb="7">
      <t>コウ</t>
    </rPh>
    <rPh sb="7" eb="8">
      <t>カラダ</t>
    </rPh>
    <phoneticPr fontId="12"/>
  </si>
  <si>
    <t>就移１４・定超・未計画２・拘束減</t>
    <rPh sb="8" eb="9">
      <t>ミ</t>
    </rPh>
    <rPh sb="9" eb="11">
      <t>ケイカク</t>
    </rPh>
    <phoneticPr fontId="12"/>
  </si>
  <si>
    <t>就移１４・定超・未計画１・拘束減</t>
    <rPh sb="8" eb="9">
      <t>ミ</t>
    </rPh>
    <rPh sb="9" eb="11">
      <t>ケイカク</t>
    </rPh>
    <phoneticPr fontId="12"/>
  </si>
  <si>
    <t>就移１４・定超・拘束減</t>
  </si>
  <si>
    <t>就移１４・地公体・定超・未計画２</t>
    <rPh sb="12" eb="13">
      <t>ミ</t>
    </rPh>
    <rPh sb="13" eb="15">
      <t>ケイカク</t>
    </rPh>
    <phoneticPr fontId="12"/>
  </si>
  <si>
    <t>就移１４・地公体・定超・未計画１</t>
    <rPh sb="12" eb="13">
      <t>ミ</t>
    </rPh>
    <rPh sb="13" eb="15">
      <t>ケイカク</t>
    </rPh>
    <phoneticPr fontId="12"/>
  </si>
  <si>
    <t>就移１４・地公体・定超</t>
    <rPh sb="5" eb="6">
      <t>チ</t>
    </rPh>
    <rPh sb="6" eb="7">
      <t>コウ</t>
    </rPh>
    <rPh sb="7" eb="8">
      <t>カラダ</t>
    </rPh>
    <phoneticPr fontId="12"/>
  </si>
  <si>
    <t>就移１４・定超・未計画２</t>
    <rPh sb="8" eb="9">
      <t>ミ</t>
    </rPh>
    <rPh sb="9" eb="11">
      <t>ケイカク</t>
    </rPh>
    <phoneticPr fontId="12"/>
  </si>
  <si>
    <t>就移１４・定超・未計画１</t>
    <rPh sb="8" eb="9">
      <t>ミ</t>
    </rPh>
    <rPh sb="9" eb="11">
      <t>ケイカク</t>
    </rPh>
    <phoneticPr fontId="12"/>
  </si>
  <si>
    <t>就移１４・定超</t>
    <rPh sb="5" eb="6">
      <t>テイ</t>
    </rPh>
    <rPh sb="6" eb="7">
      <t>チョウ</t>
    </rPh>
    <phoneticPr fontId="12"/>
  </si>
  <si>
    <t>就移１３・地公体・定超・未計画２・期間超・拘束減</t>
    <rPh sb="12" eb="13">
      <t>ミ</t>
    </rPh>
    <rPh sb="13" eb="15">
      <t>ケイカク</t>
    </rPh>
    <phoneticPr fontId="12"/>
  </si>
  <si>
    <t>就移１３・地公体・定超・未計画１・期間超・拘束減</t>
    <rPh sb="12" eb="13">
      <t>ミ</t>
    </rPh>
    <rPh sb="13" eb="15">
      <t>ケイカク</t>
    </rPh>
    <phoneticPr fontId="12"/>
  </si>
  <si>
    <t>就移１３・地公体・定超・期間超・拘束減</t>
    <rPh sb="5" eb="6">
      <t>チ</t>
    </rPh>
    <rPh sb="6" eb="7">
      <t>コウ</t>
    </rPh>
    <rPh sb="7" eb="8">
      <t>カラダ</t>
    </rPh>
    <phoneticPr fontId="12"/>
  </si>
  <si>
    <t>就移１３・定超・未計画２・期間超・拘束減</t>
    <rPh sb="8" eb="9">
      <t>ミ</t>
    </rPh>
    <rPh sb="9" eb="11">
      <t>ケイカク</t>
    </rPh>
    <phoneticPr fontId="12"/>
  </si>
  <si>
    <t>就移１３・定超・未計画１・期間超・拘束減</t>
    <rPh sb="8" eb="9">
      <t>ミ</t>
    </rPh>
    <rPh sb="9" eb="11">
      <t>ケイカク</t>
    </rPh>
    <phoneticPr fontId="12"/>
  </si>
  <si>
    <t>就移１３・定超・期間超・拘束減</t>
  </si>
  <si>
    <t>就移１３・地公体・定超・未計画２・期間超</t>
    <rPh sb="12" eb="13">
      <t>ミ</t>
    </rPh>
    <rPh sb="13" eb="15">
      <t>ケイカク</t>
    </rPh>
    <phoneticPr fontId="12"/>
  </si>
  <si>
    <t>就移１３・地公体・定超・未計画１・期間超</t>
    <rPh sb="12" eb="13">
      <t>ミ</t>
    </rPh>
    <rPh sb="13" eb="15">
      <t>ケイカク</t>
    </rPh>
    <phoneticPr fontId="12"/>
  </si>
  <si>
    <t>就移１３・地公体・定超・期間超</t>
    <rPh sb="5" eb="6">
      <t>チ</t>
    </rPh>
    <rPh sb="6" eb="7">
      <t>コウ</t>
    </rPh>
    <rPh sb="7" eb="8">
      <t>カラダ</t>
    </rPh>
    <phoneticPr fontId="12"/>
  </si>
  <si>
    <t>就移１３・定超・未計画２・期間超</t>
    <rPh sb="8" eb="9">
      <t>ミ</t>
    </rPh>
    <rPh sb="9" eb="11">
      <t>ケイカク</t>
    </rPh>
    <phoneticPr fontId="12"/>
  </si>
  <si>
    <t>就移１３・定超・未計画１・期間超</t>
    <rPh sb="8" eb="9">
      <t>ミ</t>
    </rPh>
    <rPh sb="9" eb="11">
      <t>ケイカク</t>
    </rPh>
    <phoneticPr fontId="12"/>
  </si>
  <si>
    <t>就移１３・定超・期間超</t>
  </si>
  <si>
    <t>就移１３・地公体・定超・未計画２・拘束減</t>
    <rPh sb="12" eb="13">
      <t>ミ</t>
    </rPh>
    <rPh sb="13" eb="15">
      <t>ケイカク</t>
    </rPh>
    <phoneticPr fontId="12"/>
  </si>
  <si>
    <t>就移１３・地公体・定超・未計画１・拘束減</t>
    <rPh sb="12" eb="13">
      <t>ミ</t>
    </rPh>
    <rPh sb="13" eb="15">
      <t>ケイカク</t>
    </rPh>
    <phoneticPr fontId="12"/>
  </si>
  <si>
    <t>就移１３・地公体・定超・拘束減</t>
    <rPh sb="5" eb="6">
      <t>チ</t>
    </rPh>
    <rPh sb="6" eb="7">
      <t>コウ</t>
    </rPh>
    <rPh sb="7" eb="8">
      <t>カラダ</t>
    </rPh>
    <phoneticPr fontId="12"/>
  </si>
  <si>
    <t>就移１３・定超・未計画２・拘束減</t>
    <rPh sb="8" eb="9">
      <t>ミ</t>
    </rPh>
    <rPh sb="9" eb="11">
      <t>ケイカク</t>
    </rPh>
    <phoneticPr fontId="12"/>
  </si>
  <si>
    <t>就移１３・定超・未計画１・拘束減</t>
    <rPh sb="8" eb="9">
      <t>ミ</t>
    </rPh>
    <rPh sb="9" eb="11">
      <t>ケイカク</t>
    </rPh>
    <phoneticPr fontId="12"/>
  </si>
  <si>
    <t>就移１３・定超・拘束減</t>
  </si>
  <si>
    <t>就移１３・地公体・定超・未計画２</t>
    <rPh sb="12" eb="13">
      <t>ミ</t>
    </rPh>
    <rPh sb="13" eb="15">
      <t>ケイカク</t>
    </rPh>
    <phoneticPr fontId="12"/>
  </si>
  <si>
    <t>就移１３・地公体・定超・未計画１</t>
    <rPh sb="12" eb="13">
      <t>ミ</t>
    </rPh>
    <rPh sb="13" eb="15">
      <t>ケイカク</t>
    </rPh>
    <phoneticPr fontId="12"/>
  </si>
  <si>
    <t>就移１３・地公体・定超</t>
    <rPh sb="5" eb="6">
      <t>チ</t>
    </rPh>
    <rPh sb="6" eb="7">
      <t>コウ</t>
    </rPh>
    <rPh sb="7" eb="8">
      <t>カラダ</t>
    </rPh>
    <phoneticPr fontId="12"/>
  </si>
  <si>
    <t>就移１３・定超・未計画２</t>
    <rPh sb="8" eb="9">
      <t>ミ</t>
    </rPh>
    <rPh sb="9" eb="11">
      <t>ケイカク</t>
    </rPh>
    <phoneticPr fontId="12"/>
  </si>
  <si>
    <t>就移１３・定超・未計画１</t>
    <rPh sb="8" eb="9">
      <t>ミ</t>
    </rPh>
    <rPh sb="9" eb="11">
      <t>ケイカク</t>
    </rPh>
    <phoneticPr fontId="12"/>
  </si>
  <si>
    <t>就移１３・定超</t>
    <rPh sb="5" eb="6">
      <t>テイ</t>
    </rPh>
    <rPh sb="6" eb="7">
      <t>チョウ</t>
    </rPh>
    <phoneticPr fontId="12"/>
  </si>
  <si>
    <t>就移１２・地公体・定超・未計画２・期間超・拘束減</t>
    <rPh sb="12" eb="13">
      <t>ミ</t>
    </rPh>
    <rPh sb="13" eb="15">
      <t>ケイカク</t>
    </rPh>
    <phoneticPr fontId="12"/>
  </si>
  <si>
    <t>就移１２・地公体・定超・未計画１・期間超・拘束減</t>
    <rPh sb="12" eb="13">
      <t>ミ</t>
    </rPh>
    <rPh sb="13" eb="15">
      <t>ケイカク</t>
    </rPh>
    <phoneticPr fontId="12"/>
  </si>
  <si>
    <t>就移１２・地公体・定超・期間超・拘束減</t>
    <rPh sb="5" eb="6">
      <t>チ</t>
    </rPh>
    <rPh sb="6" eb="7">
      <t>コウ</t>
    </rPh>
    <rPh sb="7" eb="8">
      <t>カラダ</t>
    </rPh>
    <phoneticPr fontId="12"/>
  </si>
  <si>
    <t>就移１２・定超・未計画２・期間超・拘束減</t>
    <rPh sb="8" eb="9">
      <t>ミ</t>
    </rPh>
    <rPh sb="9" eb="11">
      <t>ケイカク</t>
    </rPh>
    <phoneticPr fontId="12"/>
  </si>
  <si>
    <t>就移１２・定超・未計画１・期間超・拘束減</t>
    <rPh sb="8" eb="9">
      <t>ミ</t>
    </rPh>
    <rPh sb="9" eb="11">
      <t>ケイカク</t>
    </rPh>
    <phoneticPr fontId="12"/>
  </si>
  <si>
    <t>就移１２・定超・期間超・拘束減</t>
  </si>
  <si>
    <t>就移１２・地公体・定超・未計画２・期間超</t>
    <rPh sb="12" eb="13">
      <t>ミ</t>
    </rPh>
    <rPh sb="13" eb="15">
      <t>ケイカク</t>
    </rPh>
    <phoneticPr fontId="12"/>
  </si>
  <si>
    <t>就移１２・地公体・定超・未計画１・期間超</t>
    <rPh sb="12" eb="13">
      <t>ミ</t>
    </rPh>
    <rPh sb="13" eb="15">
      <t>ケイカク</t>
    </rPh>
    <phoneticPr fontId="12"/>
  </si>
  <si>
    <t>就移１２・地公体・定超・期間超</t>
    <rPh sb="5" eb="6">
      <t>チ</t>
    </rPh>
    <rPh sb="6" eb="7">
      <t>コウ</t>
    </rPh>
    <rPh sb="7" eb="8">
      <t>カラダ</t>
    </rPh>
    <phoneticPr fontId="12"/>
  </si>
  <si>
    <t>就移１２・定超・未計画２・期間超</t>
    <rPh sb="8" eb="9">
      <t>ミ</t>
    </rPh>
    <rPh sb="9" eb="11">
      <t>ケイカク</t>
    </rPh>
    <phoneticPr fontId="12"/>
  </si>
  <si>
    <t>就移１２・定超・未計画１・期間超</t>
    <rPh sb="8" eb="9">
      <t>ミ</t>
    </rPh>
    <rPh sb="9" eb="11">
      <t>ケイカク</t>
    </rPh>
    <phoneticPr fontId="12"/>
  </si>
  <si>
    <t>就移１２・定超・期間超</t>
  </si>
  <si>
    <t>就移１２・地公体・定超・未計画２・拘束減</t>
    <rPh sb="12" eb="13">
      <t>ミ</t>
    </rPh>
    <rPh sb="13" eb="15">
      <t>ケイカク</t>
    </rPh>
    <phoneticPr fontId="12"/>
  </si>
  <si>
    <t>就移１２・地公体・定超・未計画１・拘束減</t>
    <rPh sb="12" eb="13">
      <t>ミ</t>
    </rPh>
    <rPh sb="13" eb="15">
      <t>ケイカク</t>
    </rPh>
    <phoneticPr fontId="12"/>
  </si>
  <si>
    <t>就移１２・地公体・定超・拘束減</t>
    <rPh sb="5" eb="6">
      <t>チ</t>
    </rPh>
    <rPh sb="6" eb="7">
      <t>コウ</t>
    </rPh>
    <rPh sb="7" eb="8">
      <t>カラダ</t>
    </rPh>
    <phoneticPr fontId="12"/>
  </si>
  <si>
    <t>就移１２・定超・未計画２・拘束減</t>
    <rPh sb="8" eb="9">
      <t>ミ</t>
    </rPh>
    <rPh sb="9" eb="11">
      <t>ケイカク</t>
    </rPh>
    <phoneticPr fontId="12"/>
  </si>
  <si>
    <t>就移１２・定超・未計画１・拘束減</t>
    <rPh sb="8" eb="9">
      <t>ミ</t>
    </rPh>
    <rPh sb="9" eb="11">
      <t>ケイカク</t>
    </rPh>
    <phoneticPr fontId="12"/>
  </si>
  <si>
    <t>就移１２・定超・拘束減</t>
  </si>
  <si>
    <t>就移１２・地公体・定超・未計画２</t>
    <rPh sb="12" eb="13">
      <t>ミ</t>
    </rPh>
    <rPh sb="13" eb="15">
      <t>ケイカク</t>
    </rPh>
    <phoneticPr fontId="12"/>
  </si>
  <si>
    <t>就移１２・地公体・定超・未計画１</t>
    <rPh sb="12" eb="13">
      <t>ミ</t>
    </rPh>
    <rPh sb="13" eb="15">
      <t>ケイカク</t>
    </rPh>
    <phoneticPr fontId="12"/>
  </si>
  <si>
    <t>就移１２・地公体・定超</t>
    <rPh sb="5" eb="6">
      <t>チ</t>
    </rPh>
    <rPh sb="6" eb="7">
      <t>コウ</t>
    </rPh>
    <rPh sb="7" eb="8">
      <t>カラダ</t>
    </rPh>
    <phoneticPr fontId="12"/>
  </si>
  <si>
    <t>就移１２・定超・未計画２</t>
    <rPh sb="8" eb="9">
      <t>ミ</t>
    </rPh>
    <rPh sb="9" eb="11">
      <t>ケイカク</t>
    </rPh>
    <phoneticPr fontId="12"/>
  </si>
  <si>
    <t>就移１２・定超・未計画１</t>
    <rPh sb="8" eb="9">
      <t>ミ</t>
    </rPh>
    <rPh sb="9" eb="11">
      <t>ケイカク</t>
    </rPh>
    <phoneticPr fontId="12"/>
  </si>
  <si>
    <t>就移１２・定超</t>
    <rPh sb="5" eb="6">
      <t>テイ</t>
    </rPh>
    <rPh sb="6" eb="7">
      <t>チョウ</t>
    </rPh>
    <phoneticPr fontId="12"/>
  </si>
  <si>
    <t>就移１１・地公体・定超・未計画２・期間超・拘束減</t>
    <rPh sb="12" eb="13">
      <t>ミ</t>
    </rPh>
    <rPh sb="13" eb="15">
      <t>ケイカク</t>
    </rPh>
    <phoneticPr fontId="12"/>
  </si>
  <si>
    <t>就移１１・地公体・定超・未計画１・期間超・拘束減</t>
    <rPh sb="12" eb="13">
      <t>ミ</t>
    </rPh>
    <rPh sb="13" eb="15">
      <t>ケイカク</t>
    </rPh>
    <phoneticPr fontId="12"/>
  </si>
  <si>
    <t>就移１１・地公体・定超・期間超・拘束減</t>
    <rPh sb="5" eb="6">
      <t>チ</t>
    </rPh>
    <rPh sb="6" eb="7">
      <t>コウ</t>
    </rPh>
    <rPh sb="7" eb="8">
      <t>カラダ</t>
    </rPh>
    <phoneticPr fontId="12"/>
  </si>
  <si>
    <t>就移１１・定超・未計画２・期間超・拘束減</t>
    <rPh sb="8" eb="9">
      <t>ミ</t>
    </rPh>
    <rPh sb="9" eb="11">
      <t>ケイカク</t>
    </rPh>
    <phoneticPr fontId="12"/>
  </si>
  <si>
    <t>就移１１・定超・未計画１・期間超・拘束減</t>
    <rPh sb="8" eb="9">
      <t>ミ</t>
    </rPh>
    <rPh sb="9" eb="11">
      <t>ケイカク</t>
    </rPh>
    <phoneticPr fontId="12"/>
  </si>
  <si>
    <t>B020</t>
    <phoneticPr fontId="12"/>
  </si>
  <si>
    <t>就移１１・定超・期間超・拘束減</t>
  </si>
  <si>
    <t>就移１１・地公体・定超・未計画２・期間超</t>
    <rPh sb="12" eb="13">
      <t>ミ</t>
    </rPh>
    <rPh sb="13" eb="15">
      <t>ケイカク</t>
    </rPh>
    <phoneticPr fontId="12"/>
  </si>
  <si>
    <t>就移１１・地公体・定超・未計画１・期間超</t>
    <rPh sb="12" eb="13">
      <t>ミ</t>
    </rPh>
    <rPh sb="13" eb="15">
      <t>ケイカク</t>
    </rPh>
    <phoneticPr fontId="12"/>
  </si>
  <si>
    <t>就移１１・地公体・定超・期間超</t>
    <rPh sb="5" eb="6">
      <t>チ</t>
    </rPh>
    <rPh sb="6" eb="7">
      <t>コウ</t>
    </rPh>
    <rPh sb="7" eb="8">
      <t>カラダ</t>
    </rPh>
    <phoneticPr fontId="12"/>
  </si>
  <si>
    <t>就移１１・定超・未計画２・期間超</t>
    <rPh sb="8" eb="9">
      <t>ミ</t>
    </rPh>
    <rPh sb="9" eb="11">
      <t>ケイカク</t>
    </rPh>
    <phoneticPr fontId="12"/>
  </si>
  <si>
    <t>就移１１・定超・未計画１・期間超</t>
    <rPh sb="8" eb="9">
      <t>ミ</t>
    </rPh>
    <rPh sb="9" eb="11">
      <t>ケイカク</t>
    </rPh>
    <phoneticPr fontId="12"/>
  </si>
  <si>
    <t>就移１１・定超・期間超</t>
  </si>
  <si>
    <t>就移１１・地公体・定超・未計画２・拘束減</t>
    <rPh sb="12" eb="13">
      <t>ミ</t>
    </rPh>
    <rPh sb="13" eb="15">
      <t>ケイカク</t>
    </rPh>
    <phoneticPr fontId="12"/>
  </si>
  <si>
    <t>就移１１・地公体・定超・未計画１・拘束減</t>
    <rPh sb="12" eb="13">
      <t>ミ</t>
    </rPh>
    <rPh sb="13" eb="15">
      <t>ケイカク</t>
    </rPh>
    <phoneticPr fontId="12"/>
  </si>
  <si>
    <t>就移１１・地公体・定超・拘束減</t>
    <rPh sb="5" eb="6">
      <t>チ</t>
    </rPh>
    <rPh sb="6" eb="7">
      <t>コウ</t>
    </rPh>
    <rPh sb="7" eb="8">
      <t>カラダ</t>
    </rPh>
    <phoneticPr fontId="12"/>
  </si>
  <si>
    <t>就移１１・定超・未計画２・拘束減</t>
    <rPh sb="8" eb="9">
      <t>ミ</t>
    </rPh>
    <rPh sb="9" eb="11">
      <t>ケイカク</t>
    </rPh>
    <phoneticPr fontId="12"/>
  </si>
  <si>
    <t>就移１１・定超・未計画１・拘束減</t>
    <rPh sb="8" eb="9">
      <t>ミ</t>
    </rPh>
    <rPh sb="9" eb="11">
      <t>ケイカク</t>
    </rPh>
    <phoneticPr fontId="12"/>
  </si>
  <si>
    <t>就移１１・定超・拘束減</t>
  </si>
  <si>
    <t>就移１１・地公体・定超・未計画２</t>
    <rPh sb="12" eb="13">
      <t>ミ</t>
    </rPh>
    <rPh sb="13" eb="15">
      <t>ケイカク</t>
    </rPh>
    <phoneticPr fontId="12"/>
  </si>
  <si>
    <t>就移１１・地公体・定超・未計画１</t>
    <rPh sb="12" eb="13">
      <t>ミ</t>
    </rPh>
    <rPh sb="13" eb="15">
      <t>ケイカク</t>
    </rPh>
    <phoneticPr fontId="12"/>
  </si>
  <si>
    <t>就移１１・地公体・定超</t>
    <rPh sb="5" eb="6">
      <t>チ</t>
    </rPh>
    <rPh sb="6" eb="7">
      <t>コウ</t>
    </rPh>
    <rPh sb="7" eb="8">
      <t>カラダ</t>
    </rPh>
    <phoneticPr fontId="12"/>
  </si>
  <si>
    <t>就移１１・定超・未計画２</t>
    <rPh sb="8" eb="9">
      <t>ミ</t>
    </rPh>
    <rPh sb="9" eb="11">
      <t>ケイカク</t>
    </rPh>
    <phoneticPr fontId="12"/>
  </si>
  <si>
    <t>就移１１・定超・未計画１</t>
    <rPh sb="8" eb="9">
      <t>ミ</t>
    </rPh>
    <rPh sb="9" eb="11">
      <t>ケイカク</t>
    </rPh>
    <phoneticPr fontId="12"/>
  </si>
  <si>
    <t>就移１１・定超</t>
    <phoneticPr fontId="12"/>
  </si>
  <si>
    <t>就移５７・地公体・人欠２・未計画２・期間超・拘束減</t>
    <rPh sb="13" eb="14">
      <t>ミ</t>
    </rPh>
    <rPh sb="14" eb="16">
      <t>ケイカク</t>
    </rPh>
    <phoneticPr fontId="12"/>
  </si>
  <si>
    <t>就移５７・地公体・人欠２・未計画１・期間超・拘束減</t>
    <rPh sb="13" eb="14">
      <t>ミ</t>
    </rPh>
    <rPh sb="14" eb="16">
      <t>ケイカク</t>
    </rPh>
    <phoneticPr fontId="12"/>
  </si>
  <si>
    <t>就移５７・地公体・人欠２・期間超・拘束減</t>
    <rPh sb="5" eb="6">
      <t>チ</t>
    </rPh>
    <rPh sb="6" eb="7">
      <t>コウ</t>
    </rPh>
    <rPh sb="7" eb="8">
      <t>カラダ</t>
    </rPh>
    <phoneticPr fontId="12"/>
  </si>
  <si>
    <t>就移５７・人欠２・未計画２・期間超・拘束減</t>
    <rPh sb="9" eb="10">
      <t>ミ</t>
    </rPh>
    <rPh sb="10" eb="12">
      <t>ケイカク</t>
    </rPh>
    <phoneticPr fontId="12"/>
  </si>
  <si>
    <t>就移５７・人欠２・未計画１・期間超・拘束減</t>
    <rPh sb="9" eb="10">
      <t>ミ</t>
    </rPh>
    <rPh sb="10" eb="12">
      <t>ケイカク</t>
    </rPh>
    <phoneticPr fontId="12"/>
  </si>
  <si>
    <t>就移５７・人欠２・期間超・拘束減</t>
  </si>
  <si>
    <t>就移５７・地公体・人欠２・未計画２・期間超</t>
    <rPh sb="13" eb="14">
      <t>ミ</t>
    </rPh>
    <rPh sb="14" eb="16">
      <t>ケイカク</t>
    </rPh>
    <phoneticPr fontId="12"/>
  </si>
  <si>
    <t>就移５７・地公体・人欠２・未計画１・期間超</t>
    <rPh sb="13" eb="14">
      <t>ミ</t>
    </rPh>
    <rPh sb="14" eb="16">
      <t>ケイカク</t>
    </rPh>
    <phoneticPr fontId="12"/>
  </si>
  <si>
    <t>就移５７・地公体・人欠２・期間超</t>
    <rPh sb="5" eb="6">
      <t>チ</t>
    </rPh>
    <rPh sb="6" eb="7">
      <t>コウ</t>
    </rPh>
    <rPh sb="7" eb="8">
      <t>カラダ</t>
    </rPh>
    <phoneticPr fontId="12"/>
  </si>
  <si>
    <t>就移５７・人欠２・未計画２・期間超</t>
    <rPh sb="9" eb="10">
      <t>ミ</t>
    </rPh>
    <rPh sb="10" eb="12">
      <t>ケイカク</t>
    </rPh>
    <phoneticPr fontId="12"/>
  </si>
  <si>
    <t>就移５７・人欠２・未計画１・期間超</t>
    <rPh sb="9" eb="10">
      <t>ミ</t>
    </rPh>
    <rPh sb="10" eb="12">
      <t>ケイカク</t>
    </rPh>
    <phoneticPr fontId="12"/>
  </si>
  <si>
    <t>就移５７・人欠２・期間超</t>
  </si>
  <si>
    <t>就移５７・地公体・人欠２・未計画２・拘束減</t>
    <rPh sb="13" eb="14">
      <t>ミ</t>
    </rPh>
    <rPh sb="14" eb="16">
      <t>ケイカク</t>
    </rPh>
    <phoneticPr fontId="12"/>
  </si>
  <si>
    <t>就移５７・地公体・人欠２・未計画１・拘束減</t>
    <rPh sb="13" eb="14">
      <t>ミ</t>
    </rPh>
    <rPh sb="14" eb="16">
      <t>ケイカク</t>
    </rPh>
    <phoneticPr fontId="12"/>
  </si>
  <si>
    <t>就移５７・地公体・人欠２・拘束減</t>
    <rPh sb="5" eb="6">
      <t>チ</t>
    </rPh>
    <rPh sb="6" eb="7">
      <t>コウ</t>
    </rPh>
    <rPh sb="7" eb="8">
      <t>カラダ</t>
    </rPh>
    <phoneticPr fontId="12"/>
  </si>
  <si>
    <t>就移５７・人欠２・未計画２・拘束減</t>
    <rPh sb="9" eb="10">
      <t>ミ</t>
    </rPh>
    <rPh sb="10" eb="12">
      <t>ケイカク</t>
    </rPh>
    <phoneticPr fontId="12"/>
  </si>
  <si>
    <t>就移５７・人欠２・未計画１・拘束減</t>
    <rPh sb="9" eb="10">
      <t>ミ</t>
    </rPh>
    <rPh sb="10" eb="12">
      <t>ケイカク</t>
    </rPh>
    <phoneticPr fontId="12"/>
  </si>
  <si>
    <t>就移５７・人欠２・拘束減</t>
  </si>
  <si>
    <t>就移５７・地公体・人欠２・未計画２</t>
    <rPh sb="13" eb="14">
      <t>ミ</t>
    </rPh>
    <rPh sb="14" eb="16">
      <t>ケイカク</t>
    </rPh>
    <phoneticPr fontId="12"/>
  </si>
  <si>
    <t>就移５７・地公体・人欠２・未計画１</t>
    <rPh sb="13" eb="14">
      <t>ミ</t>
    </rPh>
    <rPh sb="14" eb="16">
      <t>ケイカク</t>
    </rPh>
    <phoneticPr fontId="12"/>
  </si>
  <si>
    <t>就移５７・地公体・人欠２</t>
    <rPh sb="5" eb="6">
      <t>チ</t>
    </rPh>
    <rPh sb="6" eb="7">
      <t>コウ</t>
    </rPh>
    <rPh sb="7" eb="8">
      <t>カラダ</t>
    </rPh>
    <phoneticPr fontId="12"/>
  </si>
  <si>
    <t>就移５７・人欠２・未計画２</t>
    <rPh sb="9" eb="10">
      <t>ミ</t>
    </rPh>
    <rPh sb="10" eb="12">
      <t>ケイカク</t>
    </rPh>
    <phoneticPr fontId="12"/>
  </si>
  <si>
    <t>就移５７・人欠２・未計画１</t>
    <rPh sb="9" eb="10">
      <t>ミ</t>
    </rPh>
    <rPh sb="10" eb="12">
      <t>ケイカク</t>
    </rPh>
    <phoneticPr fontId="12"/>
  </si>
  <si>
    <t>3月以上連続して減算の場合</t>
  </si>
  <si>
    <t>職業指導員若しくは生活支援員又は就労支援員の員数が基準に満たない場合</t>
    <phoneticPr fontId="12"/>
  </si>
  <si>
    <t>就移５７・人欠２</t>
  </si>
  <si>
    <t>就移５６・地公体・人欠２・未計画２・期間超・拘束減</t>
    <rPh sb="13" eb="14">
      <t>ミ</t>
    </rPh>
    <rPh sb="14" eb="16">
      <t>ケイカク</t>
    </rPh>
    <phoneticPr fontId="12"/>
  </si>
  <si>
    <t>就移５６・地公体・人欠２・未計画１・期間超・拘束減</t>
    <rPh sb="13" eb="14">
      <t>ミ</t>
    </rPh>
    <rPh sb="14" eb="16">
      <t>ケイカク</t>
    </rPh>
    <phoneticPr fontId="12"/>
  </si>
  <si>
    <t>就移５６・地公体・人欠２・期間超・拘束減</t>
    <rPh sb="5" eb="6">
      <t>チ</t>
    </rPh>
    <rPh sb="6" eb="7">
      <t>コウ</t>
    </rPh>
    <rPh sb="7" eb="8">
      <t>カラダ</t>
    </rPh>
    <phoneticPr fontId="12"/>
  </si>
  <si>
    <t>就移５６・人欠２・未計画２・期間超・拘束減</t>
    <rPh sb="9" eb="10">
      <t>ミ</t>
    </rPh>
    <rPh sb="10" eb="12">
      <t>ケイカク</t>
    </rPh>
    <phoneticPr fontId="12"/>
  </si>
  <si>
    <t>就移５６・人欠２・未計画１・期間超・拘束減</t>
    <rPh sb="9" eb="10">
      <t>ミ</t>
    </rPh>
    <rPh sb="10" eb="12">
      <t>ケイカク</t>
    </rPh>
    <phoneticPr fontId="12"/>
  </si>
  <si>
    <t>就移５６・人欠２・期間超・拘束減</t>
  </si>
  <si>
    <t>就移５６・地公体・人欠２・未計画２・期間超</t>
    <rPh sb="13" eb="14">
      <t>ミ</t>
    </rPh>
    <rPh sb="14" eb="16">
      <t>ケイカク</t>
    </rPh>
    <phoneticPr fontId="12"/>
  </si>
  <si>
    <t>就移５６・地公体・人欠２・未計画１・期間超</t>
    <rPh sb="13" eb="14">
      <t>ミ</t>
    </rPh>
    <rPh sb="14" eb="16">
      <t>ケイカク</t>
    </rPh>
    <phoneticPr fontId="12"/>
  </si>
  <si>
    <t>就移５６・地公体・人欠２・期間超</t>
    <rPh sb="5" eb="6">
      <t>チ</t>
    </rPh>
    <rPh sb="6" eb="7">
      <t>コウ</t>
    </rPh>
    <rPh sb="7" eb="8">
      <t>カラダ</t>
    </rPh>
    <phoneticPr fontId="12"/>
  </si>
  <si>
    <t>就移５６・人欠２・未計画２・期間超</t>
    <rPh sb="9" eb="10">
      <t>ミ</t>
    </rPh>
    <rPh sb="10" eb="12">
      <t>ケイカク</t>
    </rPh>
    <phoneticPr fontId="12"/>
  </si>
  <si>
    <t>就移５６・人欠２・未計画１・期間超</t>
    <rPh sb="9" eb="10">
      <t>ミ</t>
    </rPh>
    <rPh sb="10" eb="12">
      <t>ケイカク</t>
    </rPh>
    <phoneticPr fontId="12"/>
  </si>
  <si>
    <t>就移５６・人欠２・期間超</t>
  </si>
  <si>
    <t>就移５６・地公体・人欠２・未計画２・拘束減</t>
    <rPh sb="13" eb="14">
      <t>ミ</t>
    </rPh>
    <rPh sb="14" eb="16">
      <t>ケイカク</t>
    </rPh>
    <phoneticPr fontId="12"/>
  </si>
  <si>
    <t>就移５６・地公体・人欠２・未計画１・拘束減</t>
    <rPh sb="13" eb="14">
      <t>ミ</t>
    </rPh>
    <rPh sb="14" eb="16">
      <t>ケイカク</t>
    </rPh>
    <phoneticPr fontId="12"/>
  </si>
  <si>
    <t>単位減算</t>
    <phoneticPr fontId="12"/>
  </si>
  <si>
    <t>就移５６・地公体・人欠２・拘束減</t>
    <rPh sb="5" eb="6">
      <t>チ</t>
    </rPh>
    <rPh sb="6" eb="7">
      <t>コウ</t>
    </rPh>
    <rPh sb="7" eb="8">
      <t>カラダ</t>
    </rPh>
    <phoneticPr fontId="12"/>
  </si>
  <si>
    <t>3月以上連続して減算の場合</t>
    <phoneticPr fontId="10"/>
  </si>
  <si>
    <t>就移５６・人欠２・未計画２・拘束減</t>
    <rPh sb="9" eb="10">
      <t>ミ</t>
    </rPh>
    <rPh sb="10" eb="12">
      <t>ケイカク</t>
    </rPh>
    <phoneticPr fontId="12"/>
  </si>
  <si>
    <t>就移５６・人欠２・未計画１・拘束減</t>
    <rPh sb="9" eb="10">
      <t>ミ</t>
    </rPh>
    <rPh sb="10" eb="12">
      <t>ケイカク</t>
    </rPh>
    <phoneticPr fontId="12"/>
  </si>
  <si>
    <t>身体拘束廃止未実施減算</t>
    <phoneticPr fontId="12"/>
  </si>
  <si>
    <t>就移５６・人欠２・拘束減</t>
  </si>
  <si>
    <t>3月以上連続して減算の場合</t>
    <phoneticPr fontId="10"/>
  </si>
  <si>
    <t>就移５６・地公体・人欠２・未計画２</t>
    <rPh sb="13" eb="14">
      <t>ミ</t>
    </rPh>
    <rPh sb="14" eb="16">
      <t>ケイカク</t>
    </rPh>
    <phoneticPr fontId="12"/>
  </si>
  <si>
    <t>就移５６・地公体・人欠２・未計画１</t>
    <rPh sb="13" eb="14">
      <t>ミ</t>
    </rPh>
    <rPh sb="14" eb="16">
      <t>ケイカク</t>
    </rPh>
    <phoneticPr fontId="12"/>
  </si>
  <si>
    <t>就移５６・地公体・人欠２</t>
    <rPh sb="5" eb="6">
      <t>チ</t>
    </rPh>
    <rPh sb="6" eb="7">
      <t>コウ</t>
    </rPh>
    <rPh sb="7" eb="8">
      <t>カラダ</t>
    </rPh>
    <phoneticPr fontId="12"/>
  </si>
  <si>
    <t>就移５６・人欠２・未計画２</t>
    <rPh sb="9" eb="10">
      <t>ミ</t>
    </rPh>
    <rPh sb="10" eb="12">
      <t>ケイカク</t>
    </rPh>
    <phoneticPr fontId="12"/>
  </si>
  <si>
    <t>就移５６・人欠２・未計画１</t>
    <rPh sb="9" eb="10">
      <t>ミ</t>
    </rPh>
    <rPh sb="10" eb="12">
      <t>ケイカク</t>
    </rPh>
    <phoneticPr fontId="12"/>
  </si>
  <si>
    <t>就移５６・人欠２</t>
  </si>
  <si>
    <t>就移５５・地公体・人欠２・未計画２・期間超・拘束減</t>
    <rPh sb="13" eb="14">
      <t>ミ</t>
    </rPh>
    <rPh sb="14" eb="16">
      <t>ケイカク</t>
    </rPh>
    <phoneticPr fontId="12"/>
  </si>
  <si>
    <t>就移５５・地公体・人欠２・未計画１・期間超・拘束減</t>
    <rPh sb="13" eb="14">
      <t>ミ</t>
    </rPh>
    <rPh sb="14" eb="16">
      <t>ケイカク</t>
    </rPh>
    <phoneticPr fontId="12"/>
  </si>
  <si>
    <t>就移５５・地公体・人欠２・期間超・拘束減</t>
    <rPh sb="5" eb="6">
      <t>チ</t>
    </rPh>
    <rPh sb="6" eb="7">
      <t>コウ</t>
    </rPh>
    <rPh sb="7" eb="8">
      <t>カラダ</t>
    </rPh>
    <phoneticPr fontId="12"/>
  </si>
  <si>
    <t>就移５５・人欠２・未計画２・期間超・拘束減</t>
    <rPh sb="9" eb="10">
      <t>ミ</t>
    </rPh>
    <rPh sb="10" eb="12">
      <t>ケイカク</t>
    </rPh>
    <phoneticPr fontId="12"/>
  </si>
  <si>
    <t>就移５５・人欠２・未計画１・期間超・拘束減</t>
    <rPh sb="9" eb="10">
      <t>ミ</t>
    </rPh>
    <rPh sb="10" eb="12">
      <t>ケイカク</t>
    </rPh>
    <phoneticPr fontId="12"/>
  </si>
  <si>
    <t>就移５５・人欠２・期間超・拘束減</t>
  </si>
  <si>
    <t>就移５５・地公体・人欠２・未計画２・期間超</t>
    <rPh sb="13" eb="14">
      <t>ミ</t>
    </rPh>
    <rPh sb="14" eb="16">
      <t>ケイカク</t>
    </rPh>
    <phoneticPr fontId="12"/>
  </si>
  <si>
    <t>就移５５・地公体・人欠２・未計画１・期間超</t>
    <rPh sb="13" eb="14">
      <t>ミ</t>
    </rPh>
    <rPh sb="14" eb="16">
      <t>ケイカク</t>
    </rPh>
    <phoneticPr fontId="12"/>
  </si>
  <si>
    <t>就移５５・地公体・人欠２・期間超</t>
    <rPh sb="5" eb="6">
      <t>チ</t>
    </rPh>
    <rPh sb="6" eb="7">
      <t>コウ</t>
    </rPh>
    <rPh sb="7" eb="8">
      <t>カラダ</t>
    </rPh>
    <phoneticPr fontId="12"/>
  </si>
  <si>
    <t>就移５５・人欠２・未計画２・期間超</t>
    <rPh sb="9" eb="10">
      <t>ミ</t>
    </rPh>
    <rPh sb="10" eb="12">
      <t>ケイカク</t>
    </rPh>
    <phoneticPr fontId="12"/>
  </si>
  <si>
    <t>就移５５・人欠２・未計画１・期間超</t>
    <rPh sb="9" eb="10">
      <t>ミ</t>
    </rPh>
    <rPh sb="10" eb="12">
      <t>ケイカク</t>
    </rPh>
    <phoneticPr fontId="12"/>
  </si>
  <si>
    <t>就移５５・人欠２・期間超</t>
  </si>
  <si>
    <t>就移５５・地公体・人欠２・未計画２・拘束減</t>
    <rPh sb="13" eb="14">
      <t>ミ</t>
    </rPh>
    <rPh sb="14" eb="16">
      <t>ケイカク</t>
    </rPh>
    <phoneticPr fontId="12"/>
  </si>
  <si>
    <t>就移５５・地公体・人欠２・未計画１・拘束減</t>
    <rPh sb="13" eb="14">
      <t>ミ</t>
    </rPh>
    <rPh sb="14" eb="16">
      <t>ケイカク</t>
    </rPh>
    <phoneticPr fontId="12"/>
  </si>
  <si>
    <t>就移５５・地公体・人欠２・拘束減</t>
    <rPh sb="5" eb="6">
      <t>チ</t>
    </rPh>
    <rPh sb="6" eb="7">
      <t>コウ</t>
    </rPh>
    <rPh sb="7" eb="8">
      <t>カラダ</t>
    </rPh>
    <phoneticPr fontId="12"/>
  </si>
  <si>
    <t>就移５５・人欠２・未計画２・拘束減</t>
    <rPh sb="9" eb="10">
      <t>ミ</t>
    </rPh>
    <rPh sb="10" eb="12">
      <t>ケイカク</t>
    </rPh>
    <phoneticPr fontId="12"/>
  </si>
  <si>
    <t>就移５５・人欠２・未計画１・拘束減</t>
    <rPh sb="9" eb="10">
      <t>ミ</t>
    </rPh>
    <rPh sb="10" eb="12">
      <t>ケイカク</t>
    </rPh>
    <phoneticPr fontId="12"/>
  </si>
  <si>
    <t>就移５５・人欠２・拘束減</t>
  </si>
  <si>
    <t>3月以上連続して減算の場合</t>
    <phoneticPr fontId="10"/>
  </si>
  <si>
    <t>就移５５・地公体・人欠２・未計画２</t>
    <rPh sb="13" eb="14">
      <t>ミ</t>
    </rPh>
    <rPh sb="14" eb="16">
      <t>ケイカク</t>
    </rPh>
    <phoneticPr fontId="12"/>
  </si>
  <si>
    <t>就移５５・地公体・人欠２・未計画１</t>
    <rPh sb="13" eb="14">
      <t>ミ</t>
    </rPh>
    <rPh sb="14" eb="16">
      <t>ケイカク</t>
    </rPh>
    <phoneticPr fontId="12"/>
  </si>
  <si>
    <t>就移５５・地公体・人欠２</t>
    <rPh sb="5" eb="6">
      <t>チ</t>
    </rPh>
    <rPh sb="6" eb="7">
      <t>コウ</t>
    </rPh>
    <rPh sb="7" eb="8">
      <t>カラダ</t>
    </rPh>
    <phoneticPr fontId="12"/>
  </si>
  <si>
    <t>就移５５・人欠２・未計画２</t>
    <rPh sb="9" eb="10">
      <t>ミ</t>
    </rPh>
    <rPh sb="10" eb="12">
      <t>ケイカク</t>
    </rPh>
    <phoneticPr fontId="12"/>
  </si>
  <si>
    <t>就移５５・人欠２・未計画１</t>
    <rPh sb="9" eb="10">
      <t>ミ</t>
    </rPh>
    <rPh sb="10" eb="12">
      <t>ケイカク</t>
    </rPh>
    <phoneticPr fontId="12"/>
  </si>
  <si>
    <t>就移５５・人欠２</t>
  </si>
  <si>
    <t>就移５４・地公体・人欠２・未計画２・期間超・拘束減</t>
    <rPh sb="13" eb="14">
      <t>ミ</t>
    </rPh>
    <rPh sb="14" eb="16">
      <t>ケイカク</t>
    </rPh>
    <phoneticPr fontId="12"/>
  </si>
  <si>
    <t>就移５４・地公体・人欠２・未計画１・期間超・拘束減</t>
    <rPh sb="13" eb="14">
      <t>ミ</t>
    </rPh>
    <rPh sb="14" eb="16">
      <t>ケイカク</t>
    </rPh>
    <phoneticPr fontId="12"/>
  </si>
  <si>
    <t>就移５４・地公体・人欠２・期間超・拘束減</t>
    <rPh sb="5" eb="6">
      <t>チ</t>
    </rPh>
    <rPh sb="6" eb="7">
      <t>コウ</t>
    </rPh>
    <rPh sb="7" eb="8">
      <t>カラダ</t>
    </rPh>
    <phoneticPr fontId="12"/>
  </si>
  <si>
    <t>就移５４・人欠２・未計画２・期間超・拘束減</t>
    <rPh sb="9" eb="10">
      <t>ミ</t>
    </rPh>
    <rPh sb="10" eb="12">
      <t>ケイカク</t>
    </rPh>
    <phoneticPr fontId="12"/>
  </si>
  <si>
    <t>就移５４・人欠２・未計画１・期間超・拘束減</t>
    <rPh sb="9" eb="10">
      <t>ミ</t>
    </rPh>
    <rPh sb="10" eb="12">
      <t>ケイカク</t>
    </rPh>
    <phoneticPr fontId="12"/>
  </si>
  <si>
    <t>就移５４・人欠２・期間超・拘束減</t>
  </si>
  <si>
    <t>就移５４・地公体・人欠２・未計画２・期間超</t>
    <rPh sb="13" eb="14">
      <t>ミ</t>
    </rPh>
    <rPh sb="14" eb="16">
      <t>ケイカク</t>
    </rPh>
    <phoneticPr fontId="12"/>
  </si>
  <si>
    <t>就移５４・地公体・人欠２・未計画１・期間超</t>
    <rPh sb="13" eb="14">
      <t>ミ</t>
    </rPh>
    <rPh sb="14" eb="16">
      <t>ケイカク</t>
    </rPh>
    <phoneticPr fontId="12"/>
  </si>
  <si>
    <t>就移５４・地公体・人欠２・期間超</t>
    <rPh sb="5" eb="6">
      <t>チ</t>
    </rPh>
    <rPh sb="6" eb="7">
      <t>コウ</t>
    </rPh>
    <rPh sb="7" eb="8">
      <t>カラダ</t>
    </rPh>
    <phoneticPr fontId="12"/>
  </si>
  <si>
    <t>3月以上連続して減算の場合</t>
    <phoneticPr fontId="10"/>
  </si>
  <si>
    <t>就移５４・人欠２・未計画２・期間超</t>
    <rPh sb="9" eb="10">
      <t>ミ</t>
    </rPh>
    <rPh sb="10" eb="12">
      <t>ケイカク</t>
    </rPh>
    <phoneticPr fontId="12"/>
  </si>
  <si>
    <t>就移５４・人欠２・未計画１・期間超</t>
    <rPh sb="9" eb="10">
      <t>ミ</t>
    </rPh>
    <rPh sb="10" eb="12">
      <t>ケイカク</t>
    </rPh>
    <phoneticPr fontId="12"/>
  </si>
  <si>
    <t>標準利用期間超過減算</t>
    <phoneticPr fontId="12"/>
  </si>
  <si>
    <t>就移５４・人欠２・期間超</t>
  </si>
  <si>
    <t>就移５４・地公体・人欠２・未計画２・拘束減</t>
    <rPh sb="13" eb="14">
      <t>ミ</t>
    </rPh>
    <rPh sb="14" eb="16">
      <t>ケイカク</t>
    </rPh>
    <phoneticPr fontId="12"/>
  </si>
  <si>
    <t>就移５４・地公体・人欠２・未計画１・拘束減</t>
    <rPh sb="13" eb="14">
      <t>ミ</t>
    </rPh>
    <rPh sb="14" eb="16">
      <t>ケイカク</t>
    </rPh>
    <phoneticPr fontId="12"/>
  </si>
  <si>
    <t>就移５４・地公体・人欠２・拘束減</t>
    <rPh sb="5" eb="6">
      <t>チ</t>
    </rPh>
    <rPh sb="6" eb="7">
      <t>コウ</t>
    </rPh>
    <rPh sb="7" eb="8">
      <t>カラダ</t>
    </rPh>
    <phoneticPr fontId="12"/>
  </si>
  <si>
    <t>就移５４・人欠２・未計画２・拘束減</t>
    <rPh sb="9" eb="10">
      <t>ミ</t>
    </rPh>
    <rPh sb="10" eb="12">
      <t>ケイカク</t>
    </rPh>
    <phoneticPr fontId="12"/>
  </si>
  <si>
    <t>就移５４・人欠２・未計画１・拘束減</t>
    <rPh sb="9" eb="10">
      <t>ミ</t>
    </rPh>
    <rPh sb="10" eb="12">
      <t>ケイカク</t>
    </rPh>
    <phoneticPr fontId="12"/>
  </si>
  <si>
    <t>就移５４・人欠２・拘束減</t>
  </si>
  <si>
    <t>就移５４・地公体・人欠２・未計画２</t>
    <rPh sb="13" eb="14">
      <t>ミ</t>
    </rPh>
    <rPh sb="14" eb="16">
      <t>ケイカク</t>
    </rPh>
    <phoneticPr fontId="12"/>
  </si>
  <si>
    <t>就移５４・地公体・人欠２・未計画１</t>
    <rPh sb="13" eb="14">
      <t>ミ</t>
    </rPh>
    <rPh sb="14" eb="16">
      <t>ケイカク</t>
    </rPh>
    <phoneticPr fontId="12"/>
  </si>
  <si>
    <t>就移５４・地公体・人欠２</t>
    <rPh sb="5" eb="6">
      <t>チ</t>
    </rPh>
    <rPh sb="6" eb="7">
      <t>コウ</t>
    </rPh>
    <rPh sb="7" eb="8">
      <t>カラダ</t>
    </rPh>
    <phoneticPr fontId="12"/>
  </si>
  <si>
    <t>就移５４・人欠２・未計画２</t>
    <rPh sb="9" eb="10">
      <t>ミ</t>
    </rPh>
    <rPh sb="10" eb="12">
      <t>ケイカク</t>
    </rPh>
    <phoneticPr fontId="12"/>
  </si>
  <si>
    <t>就移５４・人欠２・未計画１</t>
    <rPh sb="9" eb="10">
      <t>ミ</t>
    </rPh>
    <rPh sb="10" eb="12">
      <t>ケイカク</t>
    </rPh>
    <phoneticPr fontId="12"/>
  </si>
  <si>
    <t>就移５４・人欠２</t>
  </si>
  <si>
    <t>就移５３・地公体・人欠２・未計画２・期間超・拘束減</t>
    <rPh sb="13" eb="14">
      <t>ミ</t>
    </rPh>
    <rPh sb="14" eb="16">
      <t>ケイカク</t>
    </rPh>
    <phoneticPr fontId="12"/>
  </si>
  <si>
    <t>就移５３・地公体・人欠２・未計画１・期間超・拘束減</t>
    <rPh sb="13" eb="14">
      <t>ミ</t>
    </rPh>
    <rPh sb="14" eb="16">
      <t>ケイカク</t>
    </rPh>
    <phoneticPr fontId="12"/>
  </si>
  <si>
    <t>就移５３・地公体・人欠２・期間超・拘束減</t>
    <rPh sb="5" eb="6">
      <t>チ</t>
    </rPh>
    <rPh sb="6" eb="7">
      <t>コウ</t>
    </rPh>
    <rPh sb="7" eb="8">
      <t>カラダ</t>
    </rPh>
    <phoneticPr fontId="12"/>
  </si>
  <si>
    <t>就移５３・人欠２・未計画２・期間超・拘束減</t>
    <rPh sb="9" eb="10">
      <t>ミ</t>
    </rPh>
    <rPh sb="10" eb="12">
      <t>ケイカク</t>
    </rPh>
    <phoneticPr fontId="12"/>
  </si>
  <si>
    <t>就移５３・人欠２・未計画１・期間超・拘束減</t>
    <rPh sb="9" eb="10">
      <t>ミ</t>
    </rPh>
    <rPh sb="10" eb="12">
      <t>ケイカク</t>
    </rPh>
    <phoneticPr fontId="12"/>
  </si>
  <si>
    <t>就移５３・人欠２・期間超・拘束減</t>
  </si>
  <si>
    <t>就移５３・地公体・人欠２・未計画２・期間超</t>
    <rPh sb="13" eb="14">
      <t>ミ</t>
    </rPh>
    <rPh sb="14" eb="16">
      <t>ケイカク</t>
    </rPh>
    <phoneticPr fontId="12"/>
  </si>
  <si>
    <t>就移５３・地公体・人欠２・未計画１・期間超</t>
    <rPh sb="13" eb="14">
      <t>ミ</t>
    </rPh>
    <rPh sb="14" eb="16">
      <t>ケイカク</t>
    </rPh>
    <phoneticPr fontId="12"/>
  </si>
  <si>
    <t>就移５３・地公体・人欠２・期間超</t>
    <rPh sb="5" eb="6">
      <t>チ</t>
    </rPh>
    <rPh sb="6" eb="7">
      <t>コウ</t>
    </rPh>
    <rPh sb="7" eb="8">
      <t>カラダ</t>
    </rPh>
    <phoneticPr fontId="12"/>
  </si>
  <si>
    <t>就移５３・人欠２・未計画２・期間超</t>
    <rPh sb="9" eb="10">
      <t>ミ</t>
    </rPh>
    <rPh sb="10" eb="12">
      <t>ケイカク</t>
    </rPh>
    <phoneticPr fontId="12"/>
  </si>
  <si>
    <t>就移５３・人欠２・未計画１・期間超</t>
    <rPh sb="9" eb="10">
      <t>ミ</t>
    </rPh>
    <rPh sb="10" eb="12">
      <t>ケイカク</t>
    </rPh>
    <phoneticPr fontId="12"/>
  </si>
  <si>
    <t>就移５３・人欠２・期間超</t>
  </si>
  <si>
    <t>就移５３・地公体・人欠２・未計画２・拘束減</t>
    <rPh sb="13" eb="14">
      <t>ミ</t>
    </rPh>
    <rPh sb="14" eb="16">
      <t>ケイカク</t>
    </rPh>
    <phoneticPr fontId="12"/>
  </si>
  <si>
    <t>就移５３・地公体・人欠２・未計画１・拘束減</t>
    <rPh sb="13" eb="14">
      <t>ミ</t>
    </rPh>
    <rPh sb="14" eb="16">
      <t>ケイカク</t>
    </rPh>
    <phoneticPr fontId="12"/>
  </si>
  <si>
    <t>就移５３・地公体・人欠２・拘束減</t>
    <rPh sb="5" eb="6">
      <t>チ</t>
    </rPh>
    <rPh sb="6" eb="7">
      <t>コウ</t>
    </rPh>
    <rPh sb="7" eb="8">
      <t>カラダ</t>
    </rPh>
    <phoneticPr fontId="12"/>
  </si>
  <si>
    <t>就移５３・人欠２・未計画２・拘束減</t>
    <rPh sb="9" eb="10">
      <t>ミ</t>
    </rPh>
    <rPh sb="10" eb="12">
      <t>ケイカク</t>
    </rPh>
    <phoneticPr fontId="12"/>
  </si>
  <si>
    <t>就移５３・人欠２・未計画１・拘束減</t>
    <rPh sb="9" eb="10">
      <t>ミ</t>
    </rPh>
    <rPh sb="10" eb="12">
      <t>ケイカク</t>
    </rPh>
    <phoneticPr fontId="12"/>
  </si>
  <si>
    <t>就移５３・人欠２・拘束減</t>
  </si>
  <si>
    <t>就移５３・地公体・人欠２・未計画２</t>
    <rPh sb="13" eb="14">
      <t>ミ</t>
    </rPh>
    <rPh sb="14" eb="16">
      <t>ケイカク</t>
    </rPh>
    <phoneticPr fontId="12"/>
  </si>
  <si>
    <t>就移５３・地公体・人欠２・未計画１</t>
    <rPh sb="13" eb="14">
      <t>ミ</t>
    </rPh>
    <rPh sb="14" eb="16">
      <t>ケイカク</t>
    </rPh>
    <phoneticPr fontId="12"/>
  </si>
  <si>
    <t>就移５３・地公体・人欠２</t>
    <rPh sb="5" eb="6">
      <t>チ</t>
    </rPh>
    <rPh sb="6" eb="7">
      <t>コウ</t>
    </rPh>
    <rPh sb="7" eb="8">
      <t>カラダ</t>
    </rPh>
    <phoneticPr fontId="12"/>
  </si>
  <si>
    <t>就移５３・人欠２・未計画２</t>
    <rPh sb="9" eb="10">
      <t>ミ</t>
    </rPh>
    <rPh sb="10" eb="12">
      <t>ケイカク</t>
    </rPh>
    <phoneticPr fontId="12"/>
  </si>
  <si>
    <t>就移５３・人欠２・未計画１</t>
    <rPh sb="9" eb="10">
      <t>ミ</t>
    </rPh>
    <rPh sb="10" eb="12">
      <t>ケイカク</t>
    </rPh>
    <phoneticPr fontId="12"/>
  </si>
  <si>
    <t>就移５３・人欠２</t>
  </si>
  <si>
    <t>就移５２・地公体・人欠２・未計画２・期間超・拘束減</t>
    <rPh sb="13" eb="14">
      <t>ミ</t>
    </rPh>
    <rPh sb="14" eb="16">
      <t>ケイカク</t>
    </rPh>
    <phoneticPr fontId="12"/>
  </si>
  <si>
    <t>就移５２・地公体・人欠２・未計画１・期間超・拘束減</t>
    <rPh sb="13" eb="14">
      <t>ミ</t>
    </rPh>
    <rPh sb="14" eb="16">
      <t>ケイカク</t>
    </rPh>
    <phoneticPr fontId="12"/>
  </si>
  <si>
    <t>就移５２・地公体・人欠２・期間超・拘束減</t>
    <rPh sb="5" eb="6">
      <t>チ</t>
    </rPh>
    <rPh sb="6" eb="7">
      <t>コウ</t>
    </rPh>
    <rPh sb="7" eb="8">
      <t>カラダ</t>
    </rPh>
    <phoneticPr fontId="12"/>
  </si>
  <si>
    <t>就移５２・人欠２・未計画２・期間超・拘束減</t>
    <rPh sb="9" eb="10">
      <t>ミ</t>
    </rPh>
    <rPh sb="10" eb="12">
      <t>ケイカク</t>
    </rPh>
    <phoneticPr fontId="12"/>
  </si>
  <si>
    <t>就移５２・人欠２・未計画１・期間超・拘束減</t>
    <rPh sb="9" eb="10">
      <t>ミ</t>
    </rPh>
    <rPh sb="10" eb="12">
      <t>ケイカク</t>
    </rPh>
    <phoneticPr fontId="12"/>
  </si>
  <si>
    <t>就移５２・人欠２・期間超・拘束減</t>
  </si>
  <si>
    <t>就移５２・地公体・人欠２・未計画２・期間超</t>
    <rPh sb="13" eb="14">
      <t>ミ</t>
    </rPh>
    <rPh sb="14" eb="16">
      <t>ケイカク</t>
    </rPh>
    <phoneticPr fontId="12"/>
  </si>
  <si>
    <t>就移５２・地公体・人欠２・未計画１・期間超</t>
    <rPh sb="13" eb="14">
      <t>ミ</t>
    </rPh>
    <rPh sb="14" eb="16">
      <t>ケイカク</t>
    </rPh>
    <phoneticPr fontId="12"/>
  </si>
  <si>
    <t>就移５２・地公体・人欠２・期間超</t>
    <rPh sb="5" eb="6">
      <t>チ</t>
    </rPh>
    <rPh sb="6" eb="7">
      <t>コウ</t>
    </rPh>
    <rPh sb="7" eb="8">
      <t>カラダ</t>
    </rPh>
    <phoneticPr fontId="12"/>
  </si>
  <si>
    <t>就移５２・人欠２・未計画２・期間超</t>
    <rPh sb="9" eb="10">
      <t>ミ</t>
    </rPh>
    <rPh sb="10" eb="12">
      <t>ケイカク</t>
    </rPh>
    <phoneticPr fontId="12"/>
  </si>
  <si>
    <t>就移５２・人欠２・未計画１・期間超</t>
    <rPh sb="9" eb="10">
      <t>ミ</t>
    </rPh>
    <rPh sb="10" eb="12">
      <t>ケイカク</t>
    </rPh>
    <phoneticPr fontId="12"/>
  </si>
  <si>
    <t>就移５２・人欠２・期間超</t>
  </si>
  <si>
    <t>就移５２・地公体・人欠２・未計画２・拘束減</t>
    <rPh sb="13" eb="14">
      <t>ミ</t>
    </rPh>
    <rPh sb="14" eb="16">
      <t>ケイカク</t>
    </rPh>
    <phoneticPr fontId="12"/>
  </si>
  <si>
    <t>就移５２・地公体・人欠２・未計画１・拘束減</t>
    <rPh sb="13" eb="14">
      <t>ミ</t>
    </rPh>
    <rPh sb="14" eb="16">
      <t>ケイカク</t>
    </rPh>
    <phoneticPr fontId="12"/>
  </si>
  <si>
    <t>就移５２・地公体・人欠２・拘束減</t>
    <rPh sb="5" eb="6">
      <t>チ</t>
    </rPh>
    <rPh sb="6" eb="7">
      <t>コウ</t>
    </rPh>
    <rPh sb="7" eb="8">
      <t>カラダ</t>
    </rPh>
    <phoneticPr fontId="12"/>
  </si>
  <si>
    <t>就移５２・人欠２・未計画２・拘束減</t>
    <rPh sb="9" eb="10">
      <t>ミ</t>
    </rPh>
    <rPh sb="10" eb="12">
      <t>ケイカク</t>
    </rPh>
    <phoneticPr fontId="12"/>
  </si>
  <si>
    <t>就移５２・人欠２・未計画１・拘束減</t>
    <rPh sb="9" eb="10">
      <t>ミ</t>
    </rPh>
    <rPh sb="10" eb="12">
      <t>ケイカク</t>
    </rPh>
    <phoneticPr fontId="12"/>
  </si>
  <si>
    <t>就移５２・人欠２・拘束減</t>
  </si>
  <si>
    <t>就移５２・地公体・人欠２・未計画２</t>
    <rPh sb="13" eb="14">
      <t>ミ</t>
    </rPh>
    <rPh sb="14" eb="16">
      <t>ケイカク</t>
    </rPh>
    <phoneticPr fontId="12"/>
  </si>
  <si>
    <t>就移５２・地公体・人欠２・未計画１</t>
    <rPh sb="13" eb="14">
      <t>ミ</t>
    </rPh>
    <rPh sb="14" eb="16">
      <t>ケイカク</t>
    </rPh>
    <phoneticPr fontId="12"/>
  </si>
  <si>
    <t>就移５２・地公体・人欠２</t>
    <rPh sb="5" eb="6">
      <t>チ</t>
    </rPh>
    <rPh sb="6" eb="7">
      <t>コウ</t>
    </rPh>
    <rPh sb="7" eb="8">
      <t>カラダ</t>
    </rPh>
    <phoneticPr fontId="12"/>
  </si>
  <si>
    <t>就移５２・人欠２・未計画２</t>
    <rPh sb="9" eb="10">
      <t>ミ</t>
    </rPh>
    <rPh sb="10" eb="12">
      <t>ケイカク</t>
    </rPh>
    <phoneticPr fontId="12"/>
  </si>
  <si>
    <t>就移５２・人欠２・未計画１</t>
    <rPh sb="9" eb="10">
      <t>ミ</t>
    </rPh>
    <rPh sb="10" eb="12">
      <t>ケイカク</t>
    </rPh>
    <phoneticPr fontId="12"/>
  </si>
  <si>
    <t>就移５２・人欠２</t>
  </si>
  <si>
    <t>就移５１・地公体・人欠２・未計画２・期間超・拘束減</t>
    <rPh sb="13" eb="14">
      <t>ミ</t>
    </rPh>
    <rPh sb="14" eb="16">
      <t>ケイカク</t>
    </rPh>
    <phoneticPr fontId="12"/>
  </si>
  <si>
    <t>就移５１・地公体・人欠２・未計画１・期間超・拘束減</t>
    <rPh sb="13" eb="14">
      <t>ミ</t>
    </rPh>
    <rPh sb="14" eb="16">
      <t>ケイカク</t>
    </rPh>
    <phoneticPr fontId="12"/>
  </si>
  <si>
    <t>就移５１・地公体・人欠２・期間超・拘束減</t>
    <rPh sb="5" eb="6">
      <t>チ</t>
    </rPh>
    <rPh sb="6" eb="7">
      <t>コウ</t>
    </rPh>
    <rPh sb="7" eb="8">
      <t>カラダ</t>
    </rPh>
    <phoneticPr fontId="12"/>
  </si>
  <si>
    <t>就移５１・人欠２・未計画２・期間超・拘束減</t>
    <rPh sb="9" eb="10">
      <t>ミ</t>
    </rPh>
    <rPh sb="10" eb="12">
      <t>ケイカク</t>
    </rPh>
    <phoneticPr fontId="12"/>
  </si>
  <si>
    <t>就移５１・人欠２・未計画１・期間超・拘束減</t>
    <rPh sb="9" eb="10">
      <t>ミ</t>
    </rPh>
    <rPh sb="10" eb="12">
      <t>ケイカク</t>
    </rPh>
    <phoneticPr fontId="12"/>
  </si>
  <si>
    <t>就移５１・人欠２・期間超・拘束減</t>
  </si>
  <si>
    <t>就移５１・地公体・人欠２・未計画２・期間超</t>
    <rPh sb="13" eb="14">
      <t>ミ</t>
    </rPh>
    <rPh sb="14" eb="16">
      <t>ケイカク</t>
    </rPh>
    <phoneticPr fontId="12"/>
  </si>
  <si>
    <t>就移５１・地公体・人欠２・未計画１・期間超</t>
    <rPh sb="13" eb="14">
      <t>ミ</t>
    </rPh>
    <rPh sb="14" eb="16">
      <t>ケイカク</t>
    </rPh>
    <phoneticPr fontId="12"/>
  </si>
  <si>
    <t>就移５１・地公体・人欠２・期間超</t>
    <rPh sb="5" eb="6">
      <t>チ</t>
    </rPh>
    <rPh sb="6" eb="7">
      <t>コウ</t>
    </rPh>
    <rPh sb="7" eb="8">
      <t>カラダ</t>
    </rPh>
    <phoneticPr fontId="12"/>
  </si>
  <si>
    <t>就移５１・人欠２・未計画２・期間超</t>
    <rPh sb="9" eb="10">
      <t>ミ</t>
    </rPh>
    <rPh sb="10" eb="12">
      <t>ケイカク</t>
    </rPh>
    <phoneticPr fontId="12"/>
  </si>
  <si>
    <t>就移５１・人欠２・未計画１・期間超</t>
    <rPh sb="9" eb="10">
      <t>ミ</t>
    </rPh>
    <rPh sb="10" eb="12">
      <t>ケイカク</t>
    </rPh>
    <phoneticPr fontId="12"/>
  </si>
  <si>
    <t>就移５１・人欠２・期間超</t>
  </si>
  <si>
    <t>就移５１・地公体・人欠２・未計画２・拘束減</t>
    <rPh sb="13" eb="14">
      <t>ミ</t>
    </rPh>
    <rPh sb="14" eb="16">
      <t>ケイカク</t>
    </rPh>
    <phoneticPr fontId="12"/>
  </si>
  <si>
    <t>就移５１・地公体・人欠２・未計画１・拘束減</t>
    <rPh sb="13" eb="14">
      <t>ミ</t>
    </rPh>
    <rPh sb="14" eb="16">
      <t>ケイカク</t>
    </rPh>
    <phoneticPr fontId="12"/>
  </si>
  <si>
    <t>就移５１・地公体・人欠２・拘束減</t>
    <rPh sb="5" eb="6">
      <t>チ</t>
    </rPh>
    <rPh sb="6" eb="7">
      <t>コウ</t>
    </rPh>
    <rPh sb="7" eb="8">
      <t>カラダ</t>
    </rPh>
    <phoneticPr fontId="12"/>
  </si>
  <si>
    <t>就移５１・人欠２・未計画２・拘束減</t>
    <rPh sb="9" eb="10">
      <t>ミ</t>
    </rPh>
    <rPh sb="10" eb="12">
      <t>ケイカク</t>
    </rPh>
    <phoneticPr fontId="12"/>
  </si>
  <si>
    <t>就移５１・人欠２・未計画１・拘束減</t>
    <rPh sb="9" eb="10">
      <t>ミ</t>
    </rPh>
    <rPh sb="10" eb="12">
      <t>ケイカク</t>
    </rPh>
    <phoneticPr fontId="12"/>
  </si>
  <si>
    <t>就移５１・人欠２・拘束減</t>
  </si>
  <si>
    <t>就移５１・地公体・人欠２・未計画２</t>
    <rPh sb="13" eb="14">
      <t>ミ</t>
    </rPh>
    <rPh sb="14" eb="16">
      <t>ケイカク</t>
    </rPh>
    <phoneticPr fontId="12"/>
  </si>
  <si>
    <t>就移５１・地公体・人欠２・未計画１</t>
    <rPh sb="13" eb="14">
      <t>ミ</t>
    </rPh>
    <rPh sb="14" eb="16">
      <t>ケイカク</t>
    </rPh>
    <phoneticPr fontId="12"/>
  </si>
  <si>
    <t>就移５１・地公体・人欠２</t>
    <rPh sb="5" eb="6">
      <t>チ</t>
    </rPh>
    <rPh sb="6" eb="7">
      <t>コウ</t>
    </rPh>
    <rPh sb="7" eb="8">
      <t>カラダ</t>
    </rPh>
    <phoneticPr fontId="12"/>
  </si>
  <si>
    <t>就移５１・人欠２・未計画２</t>
    <rPh sb="9" eb="10">
      <t>ミ</t>
    </rPh>
    <rPh sb="10" eb="12">
      <t>ケイカク</t>
    </rPh>
    <phoneticPr fontId="12"/>
  </si>
  <si>
    <t>就移５１・人欠２・未計画１</t>
    <rPh sb="9" eb="10">
      <t>ミ</t>
    </rPh>
    <rPh sb="10" eb="12">
      <t>ケイカク</t>
    </rPh>
    <phoneticPr fontId="12"/>
  </si>
  <si>
    <t>就移５１・人欠２</t>
  </si>
  <si>
    <t>就移４７・地公体・人欠２・未計画２・期間超・拘束減</t>
    <rPh sb="13" eb="14">
      <t>ミ</t>
    </rPh>
    <rPh sb="14" eb="16">
      <t>ケイカク</t>
    </rPh>
    <phoneticPr fontId="12"/>
  </si>
  <si>
    <t>就移４７・地公体・人欠２・未計画１・期間超・拘束減</t>
    <rPh sb="13" eb="14">
      <t>ミ</t>
    </rPh>
    <rPh sb="14" eb="16">
      <t>ケイカク</t>
    </rPh>
    <phoneticPr fontId="12"/>
  </si>
  <si>
    <t>就移４７・地公体・人欠２・期間超・拘束減</t>
    <rPh sb="5" eb="6">
      <t>チ</t>
    </rPh>
    <rPh sb="6" eb="7">
      <t>コウ</t>
    </rPh>
    <rPh sb="7" eb="8">
      <t>カラダ</t>
    </rPh>
    <phoneticPr fontId="12"/>
  </si>
  <si>
    <t>就移４７・人欠２・未計画２・期間超・拘束減</t>
    <rPh sb="9" eb="10">
      <t>ミ</t>
    </rPh>
    <rPh sb="10" eb="12">
      <t>ケイカク</t>
    </rPh>
    <phoneticPr fontId="12"/>
  </si>
  <si>
    <t>就移４７・人欠２・未計画１・期間超・拘束減</t>
    <rPh sb="9" eb="10">
      <t>ミ</t>
    </rPh>
    <rPh sb="10" eb="12">
      <t>ケイカク</t>
    </rPh>
    <phoneticPr fontId="12"/>
  </si>
  <si>
    <t>就移４７・人欠２・期間超・拘束減</t>
  </si>
  <si>
    <t>就移４７・地公体・人欠２・未計画２・期間超</t>
    <rPh sb="13" eb="14">
      <t>ミ</t>
    </rPh>
    <rPh sb="14" eb="16">
      <t>ケイカク</t>
    </rPh>
    <phoneticPr fontId="12"/>
  </si>
  <si>
    <t>就移４７・地公体・人欠２・未計画１・期間超</t>
    <rPh sb="13" eb="14">
      <t>ミ</t>
    </rPh>
    <rPh sb="14" eb="16">
      <t>ケイカク</t>
    </rPh>
    <phoneticPr fontId="12"/>
  </si>
  <si>
    <t>就移４７・地公体・人欠２・期間超</t>
    <rPh sb="5" eb="6">
      <t>チ</t>
    </rPh>
    <rPh sb="6" eb="7">
      <t>コウ</t>
    </rPh>
    <rPh sb="7" eb="8">
      <t>カラダ</t>
    </rPh>
    <phoneticPr fontId="12"/>
  </si>
  <si>
    <t>就移４７・人欠２・未計画２・期間超</t>
    <rPh sb="9" eb="10">
      <t>ミ</t>
    </rPh>
    <rPh sb="10" eb="12">
      <t>ケイカク</t>
    </rPh>
    <phoneticPr fontId="12"/>
  </si>
  <si>
    <t>就移４７・人欠２・未計画１・期間超</t>
    <rPh sb="9" eb="10">
      <t>ミ</t>
    </rPh>
    <rPh sb="10" eb="12">
      <t>ケイカク</t>
    </rPh>
    <phoneticPr fontId="12"/>
  </si>
  <si>
    <t>就移４７・人欠２・期間超</t>
  </si>
  <si>
    <t>就移４７・地公体・人欠２・未計画２・拘束減</t>
    <rPh sb="13" eb="14">
      <t>ミ</t>
    </rPh>
    <rPh sb="14" eb="16">
      <t>ケイカク</t>
    </rPh>
    <phoneticPr fontId="12"/>
  </si>
  <si>
    <t>就移４７・地公体・人欠２・未計画１・拘束減</t>
    <rPh sb="13" eb="14">
      <t>ミ</t>
    </rPh>
    <rPh sb="14" eb="16">
      <t>ケイカク</t>
    </rPh>
    <phoneticPr fontId="12"/>
  </si>
  <si>
    <t>就移４７・地公体・人欠２・拘束減</t>
    <rPh sb="5" eb="6">
      <t>チ</t>
    </rPh>
    <rPh sb="6" eb="7">
      <t>コウ</t>
    </rPh>
    <rPh sb="7" eb="8">
      <t>カラダ</t>
    </rPh>
    <phoneticPr fontId="12"/>
  </si>
  <si>
    <t>就移４７・人欠２・未計画２・拘束減</t>
    <rPh sb="9" eb="10">
      <t>ミ</t>
    </rPh>
    <rPh sb="10" eb="12">
      <t>ケイカク</t>
    </rPh>
    <phoneticPr fontId="12"/>
  </si>
  <si>
    <t>就移４７・人欠２・未計画１・拘束減</t>
    <rPh sb="9" eb="10">
      <t>ミ</t>
    </rPh>
    <rPh sb="10" eb="12">
      <t>ケイカク</t>
    </rPh>
    <phoneticPr fontId="12"/>
  </si>
  <si>
    <t>就移４７・人欠２・拘束減</t>
  </si>
  <si>
    <t>就移４７・地公体・人欠２・未計画２</t>
    <rPh sb="13" eb="14">
      <t>ミ</t>
    </rPh>
    <rPh sb="14" eb="16">
      <t>ケイカク</t>
    </rPh>
    <phoneticPr fontId="12"/>
  </si>
  <si>
    <t>就移４７・地公体・人欠２・未計画１</t>
    <rPh sb="13" eb="14">
      <t>ミ</t>
    </rPh>
    <rPh sb="14" eb="16">
      <t>ケイカク</t>
    </rPh>
    <phoneticPr fontId="12"/>
  </si>
  <si>
    <t>就移４７・地公体・人欠２</t>
    <rPh sb="5" eb="6">
      <t>チ</t>
    </rPh>
    <rPh sb="6" eb="7">
      <t>コウ</t>
    </rPh>
    <rPh sb="7" eb="8">
      <t>カラダ</t>
    </rPh>
    <phoneticPr fontId="12"/>
  </si>
  <si>
    <t>就移４７・人欠２・未計画２</t>
    <rPh sb="9" eb="10">
      <t>ミ</t>
    </rPh>
    <rPh sb="10" eb="12">
      <t>ケイカク</t>
    </rPh>
    <phoneticPr fontId="12"/>
  </si>
  <si>
    <t>就移４７・人欠２・未計画１</t>
    <rPh sb="9" eb="10">
      <t>ミ</t>
    </rPh>
    <rPh sb="10" eb="12">
      <t>ケイカク</t>
    </rPh>
    <phoneticPr fontId="12"/>
  </si>
  <si>
    <t>就移４７・人欠２</t>
  </si>
  <si>
    <t>就移４６・地公体・人欠２・未計画２・期間超・拘束減</t>
    <rPh sb="13" eb="14">
      <t>ミ</t>
    </rPh>
    <rPh sb="14" eb="16">
      <t>ケイカク</t>
    </rPh>
    <phoneticPr fontId="12"/>
  </si>
  <si>
    <t>就移４６・地公体・人欠２・未計画１・期間超・拘束減</t>
    <rPh sb="13" eb="14">
      <t>ミ</t>
    </rPh>
    <rPh sb="14" eb="16">
      <t>ケイカク</t>
    </rPh>
    <phoneticPr fontId="12"/>
  </si>
  <si>
    <t>就移４６・地公体・人欠２・期間超・拘束減</t>
    <rPh sb="5" eb="6">
      <t>チ</t>
    </rPh>
    <rPh sb="6" eb="7">
      <t>コウ</t>
    </rPh>
    <rPh sb="7" eb="8">
      <t>カラダ</t>
    </rPh>
    <phoneticPr fontId="12"/>
  </si>
  <si>
    <t>就移４６・人欠２・未計画２・期間超・拘束減</t>
    <rPh sb="9" eb="10">
      <t>ミ</t>
    </rPh>
    <rPh sb="10" eb="12">
      <t>ケイカク</t>
    </rPh>
    <phoneticPr fontId="12"/>
  </si>
  <si>
    <t>就移４６・人欠２・未計画１・期間超・拘束減</t>
    <rPh sb="9" eb="10">
      <t>ミ</t>
    </rPh>
    <rPh sb="10" eb="12">
      <t>ケイカク</t>
    </rPh>
    <phoneticPr fontId="12"/>
  </si>
  <si>
    <t>就移４６・人欠２・期間超・拘束減</t>
  </si>
  <si>
    <t>就移４６・地公体・人欠２・未計画２・期間超</t>
    <rPh sb="13" eb="14">
      <t>ミ</t>
    </rPh>
    <rPh sb="14" eb="16">
      <t>ケイカク</t>
    </rPh>
    <phoneticPr fontId="12"/>
  </si>
  <si>
    <t>就移４６・地公体・人欠２・未計画１・期間超</t>
    <rPh sb="13" eb="14">
      <t>ミ</t>
    </rPh>
    <rPh sb="14" eb="16">
      <t>ケイカク</t>
    </rPh>
    <phoneticPr fontId="12"/>
  </si>
  <si>
    <t>就移４６・地公体・人欠２・期間超</t>
    <rPh sb="5" eb="6">
      <t>チ</t>
    </rPh>
    <rPh sb="6" eb="7">
      <t>コウ</t>
    </rPh>
    <rPh sb="7" eb="8">
      <t>カラダ</t>
    </rPh>
    <phoneticPr fontId="12"/>
  </si>
  <si>
    <t>就移４６・人欠２・未計画２・期間超</t>
    <rPh sb="9" eb="10">
      <t>ミ</t>
    </rPh>
    <rPh sb="10" eb="12">
      <t>ケイカク</t>
    </rPh>
    <phoneticPr fontId="12"/>
  </si>
  <si>
    <t>就移４６・人欠２・未計画１・期間超</t>
    <rPh sb="9" eb="10">
      <t>ミ</t>
    </rPh>
    <rPh sb="10" eb="12">
      <t>ケイカク</t>
    </rPh>
    <phoneticPr fontId="12"/>
  </si>
  <si>
    <t>就移４６・人欠２・期間超</t>
  </si>
  <si>
    <t>就移４６・地公体・人欠２・未計画２・拘束減</t>
    <rPh sb="13" eb="14">
      <t>ミ</t>
    </rPh>
    <rPh sb="14" eb="16">
      <t>ケイカク</t>
    </rPh>
    <phoneticPr fontId="12"/>
  </si>
  <si>
    <t>就移４６・地公体・人欠２・未計画１・拘束減</t>
    <rPh sb="13" eb="14">
      <t>ミ</t>
    </rPh>
    <rPh sb="14" eb="16">
      <t>ケイカク</t>
    </rPh>
    <phoneticPr fontId="12"/>
  </si>
  <si>
    <t>就移４６・地公体・人欠２・拘束減</t>
    <rPh sb="5" eb="6">
      <t>チ</t>
    </rPh>
    <rPh sb="6" eb="7">
      <t>コウ</t>
    </rPh>
    <rPh sb="7" eb="8">
      <t>カラダ</t>
    </rPh>
    <phoneticPr fontId="12"/>
  </si>
  <si>
    <t>就移４６・人欠２・未計画２・拘束減</t>
    <rPh sb="9" eb="10">
      <t>ミ</t>
    </rPh>
    <rPh sb="10" eb="12">
      <t>ケイカク</t>
    </rPh>
    <phoneticPr fontId="12"/>
  </si>
  <si>
    <t>就移４６・人欠２・未計画１・拘束減</t>
    <rPh sb="9" eb="10">
      <t>ミ</t>
    </rPh>
    <rPh sb="10" eb="12">
      <t>ケイカク</t>
    </rPh>
    <phoneticPr fontId="12"/>
  </si>
  <si>
    <t>就移４６・人欠２・拘束減</t>
  </si>
  <si>
    <t>就移４６・地公体・人欠２・未計画２</t>
    <rPh sb="13" eb="14">
      <t>ミ</t>
    </rPh>
    <rPh sb="14" eb="16">
      <t>ケイカク</t>
    </rPh>
    <phoneticPr fontId="12"/>
  </si>
  <si>
    <t>就移４６・地公体・人欠２・未計画１</t>
    <rPh sb="13" eb="14">
      <t>ミ</t>
    </rPh>
    <rPh sb="14" eb="16">
      <t>ケイカク</t>
    </rPh>
    <phoneticPr fontId="12"/>
  </si>
  <si>
    <t>就移４６・地公体・人欠２</t>
    <rPh sb="5" eb="6">
      <t>チ</t>
    </rPh>
    <rPh sb="6" eb="7">
      <t>コウ</t>
    </rPh>
    <rPh sb="7" eb="8">
      <t>カラダ</t>
    </rPh>
    <phoneticPr fontId="12"/>
  </si>
  <si>
    <t>就移４６・人欠２・未計画２</t>
    <rPh sb="9" eb="10">
      <t>ミ</t>
    </rPh>
    <rPh sb="10" eb="12">
      <t>ケイカク</t>
    </rPh>
    <phoneticPr fontId="12"/>
  </si>
  <si>
    <t>就移４６・人欠２・未計画１</t>
    <rPh sb="9" eb="10">
      <t>ミ</t>
    </rPh>
    <rPh sb="10" eb="12">
      <t>ケイカク</t>
    </rPh>
    <phoneticPr fontId="12"/>
  </si>
  <si>
    <t>就移４６・人欠２</t>
  </si>
  <si>
    <t>就移４５・地公体・人欠２・未計画２・期間超・拘束減</t>
    <rPh sb="13" eb="14">
      <t>ミ</t>
    </rPh>
    <rPh sb="14" eb="16">
      <t>ケイカク</t>
    </rPh>
    <phoneticPr fontId="12"/>
  </si>
  <si>
    <t>就移４５・地公体・人欠２・未計画１・期間超・拘束減</t>
    <rPh sb="13" eb="14">
      <t>ミ</t>
    </rPh>
    <rPh sb="14" eb="16">
      <t>ケイカク</t>
    </rPh>
    <phoneticPr fontId="12"/>
  </si>
  <si>
    <t>就移４５・地公体・人欠２・期間超・拘束減</t>
    <rPh sb="5" eb="6">
      <t>チ</t>
    </rPh>
    <rPh sb="6" eb="7">
      <t>コウ</t>
    </rPh>
    <rPh sb="7" eb="8">
      <t>カラダ</t>
    </rPh>
    <phoneticPr fontId="12"/>
  </si>
  <si>
    <t>就移４５・人欠２・未計画２・期間超・拘束減</t>
    <rPh sb="9" eb="10">
      <t>ミ</t>
    </rPh>
    <rPh sb="10" eb="12">
      <t>ケイカク</t>
    </rPh>
    <phoneticPr fontId="12"/>
  </si>
  <si>
    <t>就移４５・人欠２・未計画１・期間超・拘束減</t>
    <rPh sb="9" eb="10">
      <t>ミ</t>
    </rPh>
    <rPh sb="10" eb="12">
      <t>ケイカク</t>
    </rPh>
    <phoneticPr fontId="12"/>
  </si>
  <si>
    <t>就移４５・人欠２・期間超・拘束減</t>
  </si>
  <si>
    <t>就移４５・地公体・人欠２・未計画２・期間超</t>
    <rPh sb="13" eb="14">
      <t>ミ</t>
    </rPh>
    <rPh sb="14" eb="16">
      <t>ケイカク</t>
    </rPh>
    <phoneticPr fontId="12"/>
  </si>
  <si>
    <t>就移４５・地公体・人欠２・未計画１・期間超</t>
    <rPh sb="13" eb="14">
      <t>ミ</t>
    </rPh>
    <rPh sb="14" eb="16">
      <t>ケイカク</t>
    </rPh>
    <phoneticPr fontId="12"/>
  </si>
  <si>
    <t>就移４５・地公体・人欠２・期間超</t>
    <rPh sb="5" eb="6">
      <t>チ</t>
    </rPh>
    <rPh sb="6" eb="7">
      <t>コウ</t>
    </rPh>
    <rPh sb="7" eb="8">
      <t>カラダ</t>
    </rPh>
    <phoneticPr fontId="12"/>
  </si>
  <si>
    <t>就移４５・人欠２・未計画２・期間超</t>
    <rPh sb="9" eb="10">
      <t>ミ</t>
    </rPh>
    <rPh sb="10" eb="12">
      <t>ケイカク</t>
    </rPh>
    <phoneticPr fontId="12"/>
  </si>
  <si>
    <t>就移４５・人欠２・未計画１・期間超</t>
    <rPh sb="9" eb="10">
      <t>ミ</t>
    </rPh>
    <rPh sb="10" eb="12">
      <t>ケイカク</t>
    </rPh>
    <phoneticPr fontId="12"/>
  </si>
  <si>
    <t>就移４５・人欠２・期間超</t>
  </si>
  <si>
    <t>就移４５・地公体・人欠２・未計画２・拘束減</t>
    <rPh sb="13" eb="14">
      <t>ミ</t>
    </rPh>
    <rPh sb="14" eb="16">
      <t>ケイカク</t>
    </rPh>
    <phoneticPr fontId="12"/>
  </si>
  <si>
    <t>就移４５・地公体・人欠２・未計画１・拘束減</t>
    <rPh sb="13" eb="14">
      <t>ミ</t>
    </rPh>
    <rPh sb="14" eb="16">
      <t>ケイカク</t>
    </rPh>
    <phoneticPr fontId="12"/>
  </si>
  <si>
    <t>就移４５・地公体・人欠２・拘束減</t>
    <rPh sb="5" eb="6">
      <t>チ</t>
    </rPh>
    <rPh sb="6" eb="7">
      <t>コウ</t>
    </rPh>
    <rPh sb="7" eb="8">
      <t>カラダ</t>
    </rPh>
    <phoneticPr fontId="12"/>
  </si>
  <si>
    <t>就移４５・人欠２・未計画２・拘束減</t>
    <rPh sb="9" eb="10">
      <t>ミ</t>
    </rPh>
    <rPh sb="10" eb="12">
      <t>ケイカク</t>
    </rPh>
    <phoneticPr fontId="12"/>
  </si>
  <si>
    <t>就移４５・人欠２・未計画１・拘束減</t>
    <rPh sb="9" eb="10">
      <t>ミ</t>
    </rPh>
    <rPh sb="10" eb="12">
      <t>ケイカク</t>
    </rPh>
    <phoneticPr fontId="12"/>
  </si>
  <si>
    <t>就移４５・人欠２・拘束減</t>
  </si>
  <si>
    <t>就移４５・地公体・人欠２・未計画２</t>
    <rPh sb="13" eb="14">
      <t>ミ</t>
    </rPh>
    <rPh sb="14" eb="16">
      <t>ケイカク</t>
    </rPh>
    <phoneticPr fontId="12"/>
  </si>
  <si>
    <t>就移４５・地公体・人欠２・未計画１</t>
    <rPh sb="13" eb="14">
      <t>ミ</t>
    </rPh>
    <rPh sb="14" eb="16">
      <t>ケイカク</t>
    </rPh>
    <phoneticPr fontId="12"/>
  </si>
  <si>
    <t>就移４５・地公体・人欠２</t>
    <rPh sb="5" eb="6">
      <t>チ</t>
    </rPh>
    <rPh sb="6" eb="7">
      <t>コウ</t>
    </rPh>
    <rPh sb="7" eb="8">
      <t>カラダ</t>
    </rPh>
    <phoneticPr fontId="12"/>
  </si>
  <si>
    <t>就移４５・人欠２・未計画２</t>
    <rPh sb="9" eb="10">
      <t>ミ</t>
    </rPh>
    <rPh sb="10" eb="12">
      <t>ケイカク</t>
    </rPh>
    <phoneticPr fontId="12"/>
  </si>
  <si>
    <t>就移４５・人欠２・未計画１</t>
    <rPh sb="9" eb="10">
      <t>ミ</t>
    </rPh>
    <rPh sb="10" eb="12">
      <t>ケイカク</t>
    </rPh>
    <phoneticPr fontId="12"/>
  </si>
  <si>
    <t>就移４５・人欠２</t>
  </si>
  <si>
    <t>就移４４・地公体・人欠２・未計画２・期間超・拘束減</t>
    <rPh sb="13" eb="14">
      <t>ミ</t>
    </rPh>
    <rPh sb="14" eb="16">
      <t>ケイカク</t>
    </rPh>
    <phoneticPr fontId="12"/>
  </si>
  <si>
    <t>就移４４・地公体・人欠２・未計画１・期間超・拘束減</t>
    <rPh sb="13" eb="14">
      <t>ミ</t>
    </rPh>
    <rPh sb="14" eb="16">
      <t>ケイカク</t>
    </rPh>
    <phoneticPr fontId="12"/>
  </si>
  <si>
    <t>就移４４・地公体・人欠２・期間超・拘束減</t>
    <rPh sb="5" eb="6">
      <t>チ</t>
    </rPh>
    <rPh sb="6" eb="7">
      <t>コウ</t>
    </rPh>
    <rPh sb="7" eb="8">
      <t>カラダ</t>
    </rPh>
    <phoneticPr fontId="12"/>
  </si>
  <si>
    <t>就移４４・人欠２・未計画２・期間超・拘束減</t>
    <rPh sb="9" eb="10">
      <t>ミ</t>
    </rPh>
    <rPh sb="10" eb="12">
      <t>ケイカク</t>
    </rPh>
    <phoneticPr fontId="12"/>
  </si>
  <si>
    <t>就移４４・人欠２・未計画１・期間超・拘束減</t>
    <rPh sb="9" eb="10">
      <t>ミ</t>
    </rPh>
    <rPh sb="10" eb="12">
      <t>ケイカク</t>
    </rPh>
    <phoneticPr fontId="12"/>
  </si>
  <si>
    <t>就移４４・人欠２・期間超・拘束減</t>
  </si>
  <si>
    <t>就移４４・地公体・人欠２・未計画２・期間超</t>
    <rPh sb="13" eb="14">
      <t>ミ</t>
    </rPh>
    <rPh sb="14" eb="16">
      <t>ケイカク</t>
    </rPh>
    <phoneticPr fontId="12"/>
  </si>
  <si>
    <t>就移４４・地公体・人欠２・未計画１・期間超</t>
    <rPh sb="13" eb="14">
      <t>ミ</t>
    </rPh>
    <rPh sb="14" eb="16">
      <t>ケイカク</t>
    </rPh>
    <phoneticPr fontId="12"/>
  </si>
  <si>
    <t>就移４４・地公体・人欠２・期間超</t>
    <rPh sb="5" eb="6">
      <t>チ</t>
    </rPh>
    <rPh sb="6" eb="7">
      <t>コウ</t>
    </rPh>
    <rPh sb="7" eb="8">
      <t>カラダ</t>
    </rPh>
    <phoneticPr fontId="12"/>
  </si>
  <si>
    <t>就移４４・人欠２・未計画２・期間超</t>
    <rPh sb="9" eb="10">
      <t>ミ</t>
    </rPh>
    <rPh sb="10" eb="12">
      <t>ケイカク</t>
    </rPh>
    <phoneticPr fontId="12"/>
  </si>
  <si>
    <t>就移４４・人欠２・未計画１・期間超</t>
    <rPh sb="9" eb="10">
      <t>ミ</t>
    </rPh>
    <rPh sb="10" eb="12">
      <t>ケイカク</t>
    </rPh>
    <phoneticPr fontId="12"/>
  </si>
  <si>
    <t>就移４４・人欠２・期間超</t>
  </si>
  <si>
    <t>就移４４・地公体・人欠２・未計画２・拘束減</t>
    <rPh sb="13" eb="14">
      <t>ミ</t>
    </rPh>
    <rPh sb="14" eb="16">
      <t>ケイカク</t>
    </rPh>
    <phoneticPr fontId="12"/>
  </si>
  <si>
    <t>就移４４・地公体・人欠２・未計画１・拘束減</t>
    <rPh sb="13" eb="14">
      <t>ミ</t>
    </rPh>
    <rPh sb="14" eb="16">
      <t>ケイカク</t>
    </rPh>
    <phoneticPr fontId="12"/>
  </si>
  <si>
    <t>就移４４・地公体・人欠２・拘束減</t>
    <rPh sb="5" eb="6">
      <t>チ</t>
    </rPh>
    <rPh sb="6" eb="7">
      <t>コウ</t>
    </rPh>
    <rPh sb="7" eb="8">
      <t>カラダ</t>
    </rPh>
    <phoneticPr fontId="12"/>
  </si>
  <si>
    <t>就移４４・人欠２・未計画２・拘束減</t>
    <rPh sb="9" eb="10">
      <t>ミ</t>
    </rPh>
    <rPh sb="10" eb="12">
      <t>ケイカク</t>
    </rPh>
    <phoneticPr fontId="12"/>
  </si>
  <si>
    <t>就移４４・人欠２・未計画１・拘束減</t>
    <rPh sb="9" eb="10">
      <t>ミ</t>
    </rPh>
    <rPh sb="10" eb="12">
      <t>ケイカク</t>
    </rPh>
    <phoneticPr fontId="12"/>
  </si>
  <si>
    <t>就移４４・人欠２・拘束減</t>
  </si>
  <si>
    <t>就移４４・地公体・人欠２・未計画２</t>
    <rPh sb="13" eb="14">
      <t>ミ</t>
    </rPh>
    <rPh sb="14" eb="16">
      <t>ケイカク</t>
    </rPh>
    <phoneticPr fontId="12"/>
  </si>
  <si>
    <t>就移４４・地公体・人欠２・未計画１</t>
    <rPh sb="13" eb="14">
      <t>ミ</t>
    </rPh>
    <rPh sb="14" eb="16">
      <t>ケイカク</t>
    </rPh>
    <phoneticPr fontId="12"/>
  </si>
  <si>
    <t>就移４４・地公体・人欠２</t>
    <rPh sb="5" eb="6">
      <t>チ</t>
    </rPh>
    <rPh sb="6" eb="7">
      <t>コウ</t>
    </rPh>
    <rPh sb="7" eb="8">
      <t>カラダ</t>
    </rPh>
    <phoneticPr fontId="12"/>
  </si>
  <si>
    <t>就移４４・人欠２・未計画２</t>
    <rPh sb="9" eb="10">
      <t>ミ</t>
    </rPh>
    <rPh sb="10" eb="12">
      <t>ケイカク</t>
    </rPh>
    <phoneticPr fontId="12"/>
  </si>
  <si>
    <t>就移４４・人欠２・未計画１</t>
    <rPh sb="9" eb="10">
      <t>ミ</t>
    </rPh>
    <rPh sb="10" eb="12">
      <t>ケイカク</t>
    </rPh>
    <phoneticPr fontId="12"/>
  </si>
  <si>
    <t>就移４４・人欠２</t>
  </si>
  <si>
    <t>就移４３・地公体・人欠２・未計画２・期間超・拘束減</t>
    <rPh sb="13" eb="14">
      <t>ミ</t>
    </rPh>
    <rPh sb="14" eb="16">
      <t>ケイカク</t>
    </rPh>
    <phoneticPr fontId="12"/>
  </si>
  <si>
    <t>就移４３・地公体・人欠２・未計画１・期間超・拘束減</t>
    <rPh sb="13" eb="14">
      <t>ミ</t>
    </rPh>
    <rPh sb="14" eb="16">
      <t>ケイカク</t>
    </rPh>
    <phoneticPr fontId="12"/>
  </si>
  <si>
    <t>就移４３・地公体・人欠２・期間超・拘束減</t>
    <rPh sb="5" eb="6">
      <t>チ</t>
    </rPh>
    <rPh sb="6" eb="7">
      <t>コウ</t>
    </rPh>
    <rPh sb="7" eb="8">
      <t>カラダ</t>
    </rPh>
    <phoneticPr fontId="12"/>
  </si>
  <si>
    <t>就移４３・人欠２・未計画２・期間超・拘束減</t>
    <rPh sb="9" eb="10">
      <t>ミ</t>
    </rPh>
    <rPh sb="10" eb="12">
      <t>ケイカク</t>
    </rPh>
    <phoneticPr fontId="12"/>
  </si>
  <si>
    <t>就移４３・人欠２・未計画１・期間超・拘束減</t>
    <rPh sb="9" eb="10">
      <t>ミ</t>
    </rPh>
    <rPh sb="10" eb="12">
      <t>ケイカク</t>
    </rPh>
    <phoneticPr fontId="12"/>
  </si>
  <si>
    <t>就移４３・人欠２・期間超・拘束減</t>
  </si>
  <si>
    <t>就移４３・地公体・人欠２・未計画２・期間超</t>
    <rPh sb="13" eb="14">
      <t>ミ</t>
    </rPh>
    <rPh sb="14" eb="16">
      <t>ケイカク</t>
    </rPh>
    <phoneticPr fontId="12"/>
  </si>
  <si>
    <t>就移４３・地公体・人欠２・未計画１・期間超</t>
    <rPh sb="13" eb="14">
      <t>ミ</t>
    </rPh>
    <rPh sb="14" eb="16">
      <t>ケイカク</t>
    </rPh>
    <phoneticPr fontId="12"/>
  </si>
  <si>
    <t>就移４３・地公体・人欠２・期間超</t>
    <rPh sb="5" eb="6">
      <t>チ</t>
    </rPh>
    <rPh sb="6" eb="7">
      <t>コウ</t>
    </rPh>
    <rPh sb="7" eb="8">
      <t>カラダ</t>
    </rPh>
    <phoneticPr fontId="12"/>
  </si>
  <si>
    <t>就移４３・人欠２・未計画２・期間超</t>
    <rPh sb="9" eb="10">
      <t>ミ</t>
    </rPh>
    <rPh sb="10" eb="12">
      <t>ケイカク</t>
    </rPh>
    <phoneticPr fontId="12"/>
  </si>
  <si>
    <t>就移４３・人欠２・未計画１・期間超</t>
    <rPh sb="9" eb="10">
      <t>ミ</t>
    </rPh>
    <rPh sb="10" eb="12">
      <t>ケイカク</t>
    </rPh>
    <phoneticPr fontId="12"/>
  </si>
  <si>
    <t>就移４３・人欠２・期間超</t>
  </si>
  <si>
    <t>就移４３・地公体・人欠２・未計画２・拘束減</t>
    <rPh sb="13" eb="14">
      <t>ミ</t>
    </rPh>
    <rPh sb="14" eb="16">
      <t>ケイカク</t>
    </rPh>
    <phoneticPr fontId="12"/>
  </si>
  <si>
    <t>就移４３・地公体・人欠２・未計画１・拘束減</t>
    <rPh sb="13" eb="14">
      <t>ミ</t>
    </rPh>
    <rPh sb="14" eb="16">
      <t>ケイカク</t>
    </rPh>
    <phoneticPr fontId="12"/>
  </si>
  <si>
    <t>就移４３・地公体・人欠２・拘束減</t>
    <rPh sb="5" eb="6">
      <t>チ</t>
    </rPh>
    <rPh sb="6" eb="7">
      <t>コウ</t>
    </rPh>
    <rPh sb="7" eb="8">
      <t>カラダ</t>
    </rPh>
    <phoneticPr fontId="12"/>
  </si>
  <si>
    <t>就移４３・人欠２・未計画２・拘束減</t>
    <rPh sb="9" eb="10">
      <t>ミ</t>
    </rPh>
    <rPh sb="10" eb="12">
      <t>ケイカク</t>
    </rPh>
    <phoneticPr fontId="12"/>
  </si>
  <si>
    <t>就移４３・人欠２・未計画１・拘束減</t>
    <rPh sb="9" eb="10">
      <t>ミ</t>
    </rPh>
    <rPh sb="10" eb="12">
      <t>ケイカク</t>
    </rPh>
    <phoneticPr fontId="12"/>
  </si>
  <si>
    <t>就移４３・人欠２・拘束減</t>
  </si>
  <si>
    <t>就移４３・地公体・人欠２・未計画２</t>
    <rPh sb="13" eb="14">
      <t>ミ</t>
    </rPh>
    <rPh sb="14" eb="16">
      <t>ケイカク</t>
    </rPh>
    <phoneticPr fontId="12"/>
  </si>
  <si>
    <t>就移４３・地公体・人欠２・未計画１</t>
    <rPh sb="13" eb="14">
      <t>ミ</t>
    </rPh>
    <rPh sb="14" eb="16">
      <t>ケイカク</t>
    </rPh>
    <phoneticPr fontId="12"/>
  </si>
  <si>
    <t>就移４３・地公体・人欠２</t>
    <rPh sb="5" eb="6">
      <t>チ</t>
    </rPh>
    <rPh sb="6" eb="7">
      <t>コウ</t>
    </rPh>
    <rPh sb="7" eb="8">
      <t>カラダ</t>
    </rPh>
    <phoneticPr fontId="12"/>
  </si>
  <si>
    <t>就移４３・人欠２・未計画２</t>
    <rPh sb="9" eb="10">
      <t>ミ</t>
    </rPh>
    <rPh sb="10" eb="12">
      <t>ケイカク</t>
    </rPh>
    <phoneticPr fontId="12"/>
  </si>
  <si>
    <t>就移４３・人欠２・未計画１</t>
    <rPh sb="9" eb="10">
      <t>ミ</t>
    </rPh>
    <rPh sb="10" eb="12">
      <t>ケイカク</t>
    </rPh>
    <phoneticPr fontId="12"/>
  </si>
  <si>
    <t>就移４３・人欠２</t>
  </si>
  <si>
    <t>就移４２・地公体・人欠２・未計画２・期間超・拘束減</t>
    <rPh sb="13" eb="14">
      <t>ミ</t>
    </rPh>
    <rPh sb="14" eb="16">
      <t>ケイカク</t>
    </rPh>
    <phoneticPr fontId="12"/>
  </si>
  <si>
    <t>就移４２・地公体・人欠２・未計画１・期間超・拘束減</t>
    <rPh sb="13" eb="14">
      <t>ミ</t>
    </rPh>
    <rPh sb="14" eb="16">
      <t>ケイカク</t>
    </rPh>
    <phoneticPr fontId="12"/>
  </si>
  <si>
    <t>就移４２・地公体・人欠２・期間超・拘束減</t>
    <rPh sb="5" eb="6">
      <t>チ</t>
    </rPh>
    <rPh sb="6" eb="7">
      <t>コウ</t>
    </rPh>
    <rPh sb="7" eb="8">
      <t>カラダ</t>
    </rPh>
    <phoneticPr fontId="12"/>
  </si>
  <si>
    <t>就移４２・人欠２・未計画２・期間超・拘束減</t>
    <rPh sb="9" eb="10">
      <t>ミ</t>
    </rPh>
    <rPh sb="10" eb="12">
      <t>ケイカク</t>
    </rPh>
    <phoneticPr fontId="12"/>
  </si>
  <si>
    <t>就移４２・人欠２・未計画１・期間超・拘束減</t>
    <rPh sb="9" eb="10">
      <t>ミ</t>
    </rPh>
    <rPh sb="10" eb="12">
      <t>ケイカク</t>
    </rPh>
    <phoneticPr fontId="12"/>
  </si>
  <si>
    <t>就移４２・人欠２・期間超・拘束減</t>
  </si>
  <si>
    <t>就移４２・地公体・人欠２・未計画２・期間超</t>
    <rPh sb="13" eb="14">
      <t>ミ</t>
    </rPh>
    <rPh sb="14" eb="16">
      <t>ケイカク</t>
    </rPh>
    <phoneticPr fontId="12"/>
  </si>
  <si>
    <t>就移４２・地公体・人欠２・未計画１・期間超</t>
    <rPh sb="13" eb="14">
      <t>ミ</t>
    </rPh>
    <rPh sb="14" eb="16">
      <t>ケイカク</t>
    </rPh>
    <phoneticPr fontId="12"/>
  </si>
  <si>
    <t>就移４２・地公体・人欠２・期間超</t>
    <rPh sb="5" eb="6">
      <t>チ</t>
    </rPh>
    <rPh sb="6" eb="7">
      <t>コウ</t>
    </rPh>
    <rPh sb="7" eb="8">
      <t>カラダ</t>
    </rPh>
    <phoneticPr fontId="12"/>
  </si>
  <si>
    <t>就移４２・人欠２・未計画２・期間超</t>
    <rPh sb="9" eb="10">
      <t>ミ</t>
    </rPh>
    <rPh sb="10" eb="12">
      <t>ケイカク</t>
    </rPh>
    <phoneticPr fontId="12"/>
  </si>
  <si>
    <t>就移４２・人欠２・未計画１・期間超</t>
    <rPh sb="9" eb="10">
      <t>ミ</t>
    </rPh>
    <rPh sb="10" eb="12">
      <t>ケイカク</t>
    </rPh>
    <phoneticPr fontId="12"/>
  </si>
  <si>
    <t>就移４２・人欠２・期間超</t>
  </si>
  <si>
    <t>就移４２・地公体・人欠２・未計画２・拘束減</t>
    <rPh sb="13" eb="14">
      <t>ミ</t>
    </rPh>
    <rPh sb="14" eb="16">
      <t>ケイカク</t>
    </rPh>
    <phoneticPr fontId="12"/>
  </si>
  <si>
    <t>就移４２・地公体・人欠２・未計画１・拘束減</t>
    <rPh sb="13" eb="14">
      <t>ミ</t>
    </rPh>
    <rPh sb="14" eb="16">
      <t>ケイカク</t>
    </rPh>
    <phoneticPr fontId="12"/>
  </si>
  <si>
    <t>就移４２・地公体・人欠２・拘束減</t>
    <rPh sb="5" eb="6">
      <t>チ</t>
    </rPh>
    <rPh sb="6" eb="7">
      <t>コウ</t>
    </rPh>
    <rPh sb="7" eb="8">
      <t>カラダ</t>
    </rPh>
    <phoneticPr fontId="12"/>
  </si>
  <si>
    <t>就移４２・人欠２・未計画２・拘束減</t>
    <rPh sb="9" eb="10">
      <t>ミ</t>
    </rPh>
    <rPh sb="10" eb="12">
      <t>ケイカク</t>
    </rPh>
    <phoneticPr fontId="12"/>
  </si>
  <si>
    <t>就移４２・人欠２・未計画１・拘束減</t>
    <rPh sb="9" eb="10">
      <t>ミ</t>
    </rPh>
    <rPh sb="10" eb="12">
      <t>ケイカク</t>
    </rPh>
    <phoneticPr fontId="12"/>
  </si>
  <si>
    <t>就移４２・人欠２・拘束減</t>
  </si>
  <si>
    <t>就移４２・地公体・人欠２・未計画２</t>
    <rPh sb="13" eb="14">
      <t>ミ</t>
    </rPh>
    <rPh sb="14" eb="16">
      <t>ケイカク</t>
    </rPh>
    <phoneticPr fontId="12"/>
  </si>
  <si>
    <t>就移４２・地公体・人欠２・未計画１</t>
    <rPh sb="13" eb="14">
      <t>ミ</t>
    </rPh>
    <rPh sb="14" eb="16">
      <t>ケイカク</t>
    </rPh>
    <phoneticPr fontId="12"/>
  </si>
  <si>
    <t>就移４２・地公体・人欠２</t>
    <rPh sb="5" eb="6">
      <t>チ</t>
    </rPh>
    <rPh sb="6" eb="7">
      <t>コウ</t>
    </rPh>
    <rPh sb="7" eb="8">
      <t>カラダ</t>
    </rPh>
    <phoneticPr fontId="12"/>
  </si>
  <si>
    <t>就移４２・人欠２・未計画２</t>
    <rPh sb="9" eb="10">
      <t>ミ</t>
    </rPh>
    <rPh sb="10" eb="12">
      <t>ケイカク</t>
    </rPh>
    <phoneticPr fontId="12"/>
  </si>
  <si>
    <t>就移４２・人欠２・未計画１</t>
    <rPh sb="9" eb="10">
      <t>ミ</t>
    </rPh>
    <rPh sb="10" eb="12">
      <t>ケイカク</t>
    </rPh>
    <phoneticPr fontId="12"/>
  </si>
  <si>
    <t>就移４２・人欠２</t>
  </si>
  <si>
    <t>就移４１・地公体・人欠２・未計画２・期間超・拘束減</t>
    <rPh sb="13" eb="14">
      <t>ミ</t>
    </rPh>
    <rPh sb="14" eb="16">
      <t>ケイカク</t>
    </rPh>
    <phoneticPr fontId="12"/>
  </si>
  <si>
    <t>就移４１・地公体・人欠２・未計画１・期間超・拘束減</t>
    <rPh sb="13" eb="14">
      <t>ミ</t>
    </rPh>
    <rPh sb="14" eb="16">
      <t>ケイカク</t>
    </rPh>
    <phoneticPr fontId="12"/>
  </si>
  <si>
    <t>就移４１・地公体・人欠２・期間超・拘束減</t>
    <rPh sb="5" eb="6">
      <t>チ</t>
    </rPh>
    <rPh sb="6" eb="7">
      <t>コウ</t>
    </rPh>
    <rPh sb="7" eb="8">
      <t>カラダ</t>
    </rPh>
    <phoneticPr fontId="12"/>
  </si>
  <si>
    <t>就移４１・人欠２・未計画２・期間超・拘束減</t>
    <rPh sb="9" eb="10">
      <t>ミ</t>
    </rPh>
    <rPh sb="10" eb="12">
      <t>ケイカク</t>
    </rPh>
    <phoneticPr fontId="12"/>
  </si>
  <si>
    <t>就移４１・人欠２・未計画１・期間超・拘束減</t>
    <rPh sb="9" eb="10">
      <t>ミ</t>
    </rPh>
    <rPh sb="10" eb="12">
      <t>ケイカク</t>
    </rPh>
    <phoneticPr fontId="12"/>
  </si>
  <si>
    <t>就移４１・人欠２・期間超・拘束減</t>
  </si>
  <si>
    <t>就移４１・地公体・人欠２・未計画２・期間超</t>
    <rPh sb="13" eb="14">
      <t>ミ</t>
    </rPh>
    <rPh sb="14" eb="16">
      <t>ケイカク</t>
    </rPh>
    <phoneticPr fontId="12"/>
  </si>
  <si>
    <t>就移４１・地公体・人欠２・未計画１・期間超</t>
    <rPh sb="13" eb="14">
      <t>ミ</t>
    </rPh>
    <rPh sb="14" eb="16">
      <t>ケイカク</t>
    </rPh>
    <phoneticPr fontId="12"/>
  </si>
  <si>
    <t>就移４１・地公体・人欠２・期間超</t>
    <rPh sb="5" eb="6">
      <t>チ</t>
    </rPh>
    <rPh sb="6" eb="7">
      <t>コウ</t>
    </rPh>
    <rPh sb="7" eb="8">
      <t>カラダ</t>
    </rPh>
    <phoneticPr fontId="12"/>
  </si>
  <si>
    <t>就移４１・人欠２・未計画２・期間超</t>
    <rPh sb="9" eb="10">
      <t>ミ</t>
    </rPh>
    <rPh sb="10" eb="12">
      <t>ケイカク</t>
    </rPh>
    <phoneticPr fontId="12"/>
  </si>
  <si>
    <t>就移４１・人欠２・未計画１・期間超</t>
    <rPh sb="9" eb="10">
      <t>ミ</t>
    </rPh>
    <rPh sb="10" eb="12">
      <t>ケイカク</t>
    </rPh>
    <phoneticPr fontId="12"/>
  </si>
  <si>
    <t>就移４１・人欠２・期間超</t>
  </si>
  <si>
    <t>就移４１・地公体・人欠２・未計画２・拘束減</t>
    <rPh sb="13" eb="14">
      <t>ミ</t>
    </rPh>
    <rPh sb="14" eb="16">
      <t>ケイカク</t>
    </rPh>
    <phoneticPr fontId="12"/>
  </si>
  <si>
    <t>就移４１・地公体・人欠２・未計画１・拘束減</t>
    <rPh sb="13" eb="14">
      <t>ミ</t>
    </rPh>
    <rPh sb="14" eb="16">
      <t>ケイカク</t>
    </rPh>
    <phoneticPr fontId="12"/>
  </si>
  <si>
    <t>就移４１・地公体・人欠２・拘束減</t>
    <rPh sb="5" eb="6">
      <t>チ</t>
    </rPh>
    <rPh sb="6" eb="7">
      <t>コウ</t>
    </rPh>
    <rPh sb="7" eb="8">
      <t>カラダ</t>
    </rPh>
    <phoneticPr fontId="12"/>
  </si>
  <si>
    <t>就移４１・人欠２・未計画２・拘束減</t>
    <rPh sb="9" eb="10">
      <t>ミ</t>
    </rPh>
    <rPh sb="10" eb="12">
      <t>ケイカク</t>
    </rPh>
    <phoneticPr fontId="12"/>
  </si>
  <si>
    <t>就移４１・人欠２・未計画１・拘束減</t>
    <rPh sb="9" eb="10">
      <t>ミ</t>
    </rPh>
    <rPh sb="10" eb="12">
      <t>ケイカク</t>
    </rPh>
    <phoneticPr fontId="12"/>
  </si>
  <si>
    <t>就移４１・人欠２・拘束減</t>
  </si>
  <si>
    <t>就移４１・地公体・人欠２・未計画２</t>
    <rPh sb="13" eb="14">
      <t>ミ</t>
    </rPh>
    <rPh sb="14" eb="16">
      <t>ケイカク</t>
    </rPh>
    <phoneticPr fontId="12"/>
  </si>
  <si>
    <t>就移４１・地公体・人欠２・未計画１</t>
    <rPh sb="13" eb="14">
      <t>ミ</t>
    </rPh>
    <rPh sb="14" eb="16">
      <t>ケイカク</t>
    </rPh>
    <phoneticPr fontId="12"/>
  </si>
  <si>
    <t>就移４１・地公体・人欠２</t>
    <rPh sb="5" eb="6">
      <t>チ</t>
    </rPh>
    <rPh sb="6" eb="7">
      <t>コウ</t>
    </rPh>
    <rPh sb="7" eb="8">
      <t>カラダ</t>
    </rPh>
    <phoneticPr fontId="12"/>
  </si>
  <si>
    <t>就移４１・人欠２・未計画２</t>
    <rPh sb="9" eb="10">
      <t>ミ</t>
    </rPh>
    <rPh sb="10" eb="12">
      <t>ケイカク</t>
    </rPh>
    <phoneticPr fontId="12"/>
  </si>
  <si>
    <t>就移４１・人欠２・未計画１</t>
    <rPh sb="9" eb="10">
      <t>ミ</t>
    </rPh>
    <rPh sb="10" eb="12">
      <t>ケイカク</t>
    </rPh>
    <phoneticPr fontId="12"/>
  </si>
  <si>
    <t>就移４１・人欠２</t>
  </si>
  <si>
    <t>就移３７・地公体・人欠２・未計画２・期間超・拘束減</t>
    <rPh sb="13" eb="14">
      <t>ミ</t>
    </rPh>
    <rPh sb="14" eb="16">
      <t>ケイカク</t>
    </rPh>
    <phoneticPr fontId="12"/>
  </si>
  <si>
    <t>就移３７・地公体・人欠２・未計画１・期間超・拘束減</t>
    <rPh sb="13" eb="14">
      <t>ミ</t>
    </rPh>
    <rPh sb="14" eb="16">
      <t>ケイカク</t>
    </rPh>
    <phoneticPr fontId="12"/>
  </si>
  <si>
    <t>就移３７・地公体・人欠２・期間超・拘束減</t>
    <rPh sb="5" eb="6">
      <t>チ</t>
    </rPh>
    <rPh sb="6" eb="7">
      <t>コウ</t>
    </rPh>
    <rPh sb="7" eb="8">
      <t>カラダ</t>
    </rPh>
    <phoneticPr fontId="12"/>
  </si>
  <si>
    <t>就移３７・人欠２・未計画２・期間超・拘束減</t>
    <rPh sb="9" eb="10">
      <t>ミ</t>
    </rPh>
    <rPh sb="10" eb="12">
      <t>ケイカク</t>
    </rPh>
    <phoneticPr fontId="12"/>
  </si>
  <si>
    <t>就移３７・人欠２・未計画１・期間超・拘束減</t>
    <rPh sb="9" eb="10">
      <t>ミ</t>
    </rPh>
    <rPh sb="10" eb="12">
      <t>ケイカク</t>
    </rPh>
    <phoneticPr fontId="12"/>
  </si>
  <si>
    <t>就移３７・人欠２・期間超・拘束減</t>
  </si>
  <si>
    <t>就移３７・地公体・人欠２・未計画２・期間超</t>
    <rPh sb="13" eb="14">
      <t>ミ</t>
    </rPh>
    <rPh sb="14" eb="16">
      <t>ケイカク</t>
    </rPh>
    <phoneticPr fontId="12"/>
  </si>
  <si>
    <t>就移３７・地公体・人欠２・未計画１・期間超</t>
    <rPh sb="13" eb="14">
      <t>ミ</t>
    </rPh>
    <rPh sb="14" eb="16">
      <t>ケイカク</t>
    </rPh>
    <phoneticPr fontId="12"/>
  </si>
  <si>
    <t>就移３７・地公体・人欠２・期間超</t>
    <rPh sb="5" eb="6">
      <t>チ</t>
    </rPh>
    <rPh sb="6" eb="7">
      <t>コウ</t>
    </rPh>
    <rPh sb="7" eb="8">
      <t>カラダ</t>
    </rPh>
    <phoneticPr fontId="12"/>
  </si>
  <si>
    <t>就移３７・人欠２・未計画２・期間超</t>
    <rPh sb="9" eb="10">
      <t>ミ</t>
    </rPh>
    <rPh sb="10" eb="12">
      <t>ケイカク</t>
    </rPh>
    <phoneticPr fontId="12"/>
  </si>
  <si>
    <t>就移３７・人欠２・未計画１・期間超</t>
    <rPh sb="9" eb="10">
      <t>ミ</t>
    </rPh>
    <rPh sb="10" eb="12">
      <t>ケイカク</t>
    </rPh>
    <phoneticPr fontId="12"/>
  </si>
  <si>
    <t>就移３７・人欠２・期間超</t>
  </si>
  <si>
    <t>就移３７・地公体・人欠２・未計画２・拘束減</t>
    <rPh sb="13" eb="14">
      <t>ミ</t>
    </rPh>
    <rPh sb="14" eb="16">
      <t>ケイカク</t>
    </rPh>
    <phoneticPr fontId="12"/>
  </si>
  <si>
    <t>就移３７・地公体・人欠２・未計画１・拘束減</t>
    <rPh sb="13" eb="14">
      <t>ミ</t>
    </rPh>
    <rPh sb="14" eb="16">
      <t>ケイカク</t>
    </rPh>
    <phoneticPr fontId="12"/>
  </si>
  <si>
    <t>就移３７・地公体・人欠２・拘束減</t>
    <rPh sb="5" eb="6">
      <t>チ</t>
    </rPh>
    <rPh sb="6" eb="7">
      <t>コウ</t>
    </rPh>
    <rPh sb="7" eb="8">
      <t>カラダ</t>
    </rPh>
    <phoneticPr fontId="12"/>
  </si>
  <si>
    <t>就移３７・人欠２・未計画２・拘束減</t>
    <rPh sb="9" eb="10">
      <t>ミ</t>
    </rPh>
    <rPh sb="10" eb="12">
      <t>ケイカク</t>
    </rPh>
    <phoneticPr fontId="12"/>
  </si>
  <si>
    <t>就移３７・人欠２・未計画１・拘束減</t>
    <rPh sb="9" eb="10">
      <t>ミ</t>
    </rPh>
    <rPh sb="10" eb="12">
      <t>ケイカク</t>
    </rPh>
    <phoneticPr fontId="12"/>
  </si>
  <si>
    <t>就移３７・人欠２・拘束減</t>
  </si>
  <si>
    <t>就移３７・地公体・人欠２・未計画２</t>
    <rPh sb="13" eb="14">
      <t>ミ</t>
    </rPh>
    <rPh sb="14" eb="16">
      <t>ケイカク</t>
    </rPh>
    <phoneticPr fontId="12"/>
  </si>
  <si>
    <t>就移３７・地公体・人欠２・未計画１</t>
    <rPh sb="13" eb="14">
      <t>ミ</t>
    </rPh>
    <rPh sb="14" eb="16">
      <t>ケイカク</t>
    </rPh>
    <phoneticPr fontId="12"/>
  </si>
  <si>
    <t>就移３７・地公体・人欠２</t>
    <rPh sb="5" eb="6">
      <t>チ</t>
    </rPh>
    <rPh sb="6" eb="7">
      <t>コウ</t>
    </rPh>
    <rPh sb="7" eb="8">
      <t>カラダ</t>
    </rPh>
    <phoneticPr fontId="12"/>
  </si>
  <si>
    <t>就移３７・人欠２・未計画２</t>
    <rPh sb="9" eb="10">
      <t>ミ</t>
    </rPh>
    <rPh sb="10" eb="12">
      <t>ケイカク</t>
    </rPh>
    <phoneticPr fontId="12"/>
  </si>
  <si>
    <t>就移３７・人欠２・未計画１</t>
    <rPh sb="9" eb="10">
      <t>ミ</t>
    </rPh>
    <rPh sb="10" eb="12">
      <t>ケイカク</t>
    </rPh>
    <phoneticPr fontId="12"/>
  </si>
  <si>
    <t>就移３７・人欠２</t>
  </si>
  <si>
    <t>就移３６・地公体・人欠２・未計画２・期間超・拘束減</t>
    <rPh sb="13" eb="14">
      <t>ミ</t>
    </rPh>
    <rPh sb="14" eb="16">
      <t>ケイカク</t>
    </rPh>
    <phoneticPr fontId="12"/>
  </si>
  <si>
    <t>就移３６・地公体・人欠２・未計画１・期間超・拘束減</t>
    <rPh sb="13" eb="14">
      <t>ミ</t>
    </rPh>
    <rPh sb="14" eb="16">
      <t>ケイカク</t>
    </rPh>
    <phoneticPr fontId="12"/>
  </si>
  <si>
    <t>就移３６・地公体・人欠２・期間超・拘束減</t>
    <rPh sb="5" eb="6">
      <t>チ</t>
    </rPh>
    <rPh sb="6" eb="7">
      <t>コウ</t>
    </rPh>
    <rPh sb="7" eb="8">
      <t>カラダ</t>
    </rPh>
    <phoneticPr fontId="12"/>
  </si>
  <si>
    <t>就移３６・人欠２・未計画２・期間超・拘束減</t>
    <rPh sb="9" eb="10">
      <t>ミ</t>
    </rPh>
    <rPh sb="10" eb="12">
      <t>ケイカク</t>
    </rPh>
    <phoneticPr fontId="12"/>
  </si>
  <si>
    <t>就移３６・人欠２・未計画１・期間超・拘束減</t>
    <rPh sb="9" eb="10">
      <t>ミ</t>
    </rPh>
    <rPh sb="10" eb="12">
      <t>ケイカク</t>
    </rPh>
    <phoneticPr fontId="12"/>
  </si>
  <si>
    <t>就移３６・人欠２・期間超・拘束減</t>
  </si>
  <si>
    <t>就移３６・地公体・人欠２・未計画２・期間超</t>
    <rPh sb="13" eb="14">
      <t>ミ</t>
    </rPh>
    <rPh sb="14" eb="16">
      <t>ケイカク</t>
    </rPh>
    <phoneticPr fontId="12"/>
  </si>
  <si>
    <t>就移３６・地公体・人欠２・未計画１・期間超</t>
    <rPh sb="13" eb="14">
      <t>ミ</t>
    </rPh>
    <rPh sb="14" eb="16">
      <t>ケイカク</t>
    </rPh>
    <phoneticPr fontId="12"/>
  </si>
  <si>
    <t>就移３６・地公体・人欠２・期間超</t>
    <rPh sb="5" eb="6">
      <t>チ</t>
    </rPh>
    <rPh sb="6" eb="7">
      <t>コウ</t>
    </rPh>
    <rPh sb="7" eb="8">
      <t>カラダ</t>
    </rPh>
    <phoneticPr fontId="12"/>
  </si>
  <si>
    <t>就移３６・人欠２・未計画２・期間超</t>
    <rPh sb="9" eb="10">
      <t>ミ</t>
    </rPh>
    <rPh sb="10" eb="12">
      <t>ケイカク</t>
    </rPh>
    <phoneticPr fontId="12"/>
  </si>
  <si>
    <t>就移３６・人欠２・未計画１・期間超</t>
    <rPh sb="9" eb="10">
      <t>ミ</t>
    </rPh>
    <rPh sb="10" eb="12">
      <t>ケイカク</t>
    </rPh>
    <phoneticPr fontId="12"/>
  </si>
  <si>
    <t>就移３６・人欠２・期間超</t>
  </si>
  <si>
    <t>就移３６・地公体・人欠２・未計画２・拘束減</t>
    <rPh sb="13" eb="14">
      <t>ミ</t>
    </rPh>
    <rPh sb="14" eb="16">
      <t>ケイカク</t>
    </rPh>
    <phoneticPr fontId="12"/>
  </si>
  <si>
    <t>就移３６・地公体・人欠２・未計画１・拘束減</t>
    <rPh sb="13" eb="14">
      <t>ミ</t>
    </rPh>
    <rPh sb="14" eb="16">
      <t>ケイカク</t>
    </rPh>
    <phoneticPr fontId="12"/>
  </si>
  <si>
    <t>就移３６・地公体・人欠２・拘束減</t>
    <rPh sb="5" eb="6">
      <t>チ</t>
    </rPh>
    <rPh sb="6" eb="7">
      <t>コウ</t>
    </rPh>
    <rPh sb="7" eb="8">
      <t>カラダ</t>
    </rPh>
    <phoneticPr fontId="12"/>
  </si>
  <si>
    <t>就移３６・人欠２・未計画２・拘束減</t>
    <rPh sb="9" eb="10">
      <t>ミ</t>
    </rPh>
    <rPh sb="10" eb="12">
      <t>ケイカク</t>
    </rPh>
    <phoneticPr fontId="12"/>
  </si>
  <si>
    <t>就移３６・人欠２・未計画１・拘束減</t>
    <rPh sb="9" eb="10">
      <t>ミ</t>
    </rPh>
    <rPh sb="10" eb="12">
      <t>ケイカク</t>
    </rPh>
    <phoneticPr fontId="12"/>
  </si>
  <si>
    <t>就移３６・人欠２・拘束減</t>
  </si>
  <si>
    <t>就移３６・地公体・人欠２・未計画２</t>
    <rPh sb="13" eb="14">
      <t>ミ</t>
    </rPh>
    <rPh sb="14" eb="16">
      <t>ケイカク</t>
    </rPh>
    <phoneticPr fontId="12"/>
  </si>
  <si>
    <t>就移３６・地公体・人欠２・未計画１</t>
    <rPh sb="13" eb="14">
      <t>ミ</t>
    </rPh>
    <rPh sb="14" eb="16">
      <t>ケイカク</t>
    </rPh>
    <phoneticPr fontId="12"/>
  </si>
  <si>
    <t>就移３６・地公体・人欠２</t>
    <rPh sb="5" eb="6">
      <t>チ</t>
    </rPh>
    <rPh sb="6" eb="7">
      <t>コウ</t>
    </rPh>
    <rPh sb="7" eb="8">
      <t>カラダ</t>
    </rPh>
    <phoneticPr fontId="12"/>
  </si>
  <si>
    <t>就移３６・人欠２・未計画２</t>
    <rPh sb="9" eb="10">
      <t>ミ</t>
    </rPh>
    <rPh sb="10" eb="12">
      <t>ケイカク</t>
    </rPh>
    <phoneticPr fontId="12"/>
  </si>
  <si>
    <t>就移３６・人欠２・未計画１</t>
    <rPh sb="9" eb="10">
      <t>ミ</t>
    </rPh>
    <rPh sb="10" eb="12">
      <t>ケイカク</t>
    </rPh>
    <phoneticPr fontId="12"/>
  </si>
  <si>
    <t>就移３６・人欠２</t>
  </si>
  <si>
    <t>就移３５・地公体・人欠２・未計画２・期間超・拘束減</t>
    <rPh sb="13" eb="14">
      <t>ミ</t>
    </rPh>
    <rPh sb="14" eb="16">
      <t>ケイカク</t>
    </rPh>
    <phoneticPr fontId="12"/>
  </si>
  <si>
    <t>就移３５・地公体・人欠２・未計画１・期間超・拘束減</t>
    <rPh sb="13" eb="14">
      <t>ミ</t>
    </rPh>
    <rPh sb="14" eb="16">
      <t>ケイカク</t>
    </rPh>
    <phoneticPr fontId="12"/>
  </si>
  <si>
    <t>就移３５・地公体・人欠２・期間超・拘束減</t>
    <rPh sb="5" eb="6">
      <t>チ</t>
    </rPh>
    <rPh sb="6" eb="7">
      <t>コウ</t>
    </rPh>
    <rPh sb="7" eb="8">
      <t>カラダ</t>
    </rPh>
    <phoneticPr fontId="12"/>
  </si>
  <si>
    <t>就移３５・人欠２・未計画２・期間超・拘束減</t>
    <rPh sb="9" eb="10">
      <t>ミ</t>
    </rPh>
    <rPh sb="10" eb="12">
      <t>ケイカク</t>
    </rPh>
    <phoneticPr fontId="12"/>
  </si>
  <si>
    <t>就移３５・人欠２・未計画１・期間超・拘束減</t>
    <rPh sb="9" eb="10">
      <t>ミ</t>
    </rPh>
    <rPh sb="10" eb="12">
      <t>ケイカク</t>
    </rPh>
    <phoneticPr fontId="12"/>
  </si>
  <si>
    <t>就移３５・人欠２・期間超・拘束減</t>
  </si>
  <si>
    <t>就移３５・地公体・人欠２・未計画２・期間超</t>
    <rPh sb="13" eb="14">
      <t>ミ</t>
    </rPh>
    <rPh sb="14" eb="16">
      <t>ケイカク</t>
    </rPh>
    <phoneticPr fontId="12"/>
  </si>
  <si>
    <t>就移３５・地公体・人欠２・未計画１・期間超</t>
    <rPh sb="13" eb="14">
      <t>ミ</t>
    </rPh>
    <rPh sb="14" eb="16">
      <t>ケイカク</t>
    </rPh>
    <phoneticPr fontId="12"/>
  </si>
  <si>
    <t>就移３５・地公体・人欠２・期間超</t>
    <rPh sb="5" eb="6">
      <t>チ</t>
    </rPh>
    <rPh sb="6" eb="7">
      <t>コウ</t>
    </rPh>
    <rPh sb="7" eb="8">
      <t>カラダ</t>
    </rPh>
    <phoneticPr fontId="12"/>
  </si>
  <si>
    <t>就移３５・人欠２・未計画２・期間超</t>
    <rPh sb="9" eb="10">
      <t>ミ</t>
    </rPh>
    <rPh sb="10" eb="12">
      <t>ケイカク</t>
    </rPh>
    <phoneticPr fontId="12"/>
  </si>
  <si>
    <t>就移３５・人欠２・未計画１・期間超</t>
    <rPh sb="9" eb="10">
      <t>ミ</t>
    </rPh>
    <rPh sb="10" eb="12">
      <t>ケイカク</t>
    </rPh>
    <phoneticPr fontId="12"/>
  </si>
  <si>
    <t>就移３５・人欠２・期間超</t>
  </si>
  <si>
    <t>就移３５・地公体・人欠２・未計画２・拘束減</t>
    <rPh sb="13" eb="14">
      <t>ミ</t>
    </rPh>
    <rPh sb="14" eb="16">
      <t>ケイカク</t>
    </rPh>
    <phoneticPr fontId="12"/>
  </si>
  <si>
    <t>就移３５・地公体・人欠２・未計画１・拘束減</t>
    <rPh sb="13" eb="14">
      <t>ミ</t>
    </rPh>
    <rPh sb="14" eb="16">
      <t>ケイカク</t>
    </rPh>
    <phoneticPr fontId="12"/>
  </si>
  <si>
    <t>就移３５・地公体・人欠２・拘束減</t>
    <rPh sb="5" eb="6">
      <t>チ</t>
    </rPh>
    <rPh sb="6" eb="7">
      <t>コウ</t>
    </rPh>
    <rPh sb="7" eb="8">
      <t>カラダ</t>
    </rPh>
    <phoneticPr fontId="12"/>
  </si>
  <si>
    <t>就移３５・人欠２・未計画２・拘束減</t>
    <rPh sb="9" eb="10">
      <t>ミ</t>
    </rPh>
    <rPh sb="10" eb="12">
      <t>ケイカク</t>
    </rPh>
    <phoneticPr fontId="12"/>
  </si>
  <si>
    <t>就移３５・人欠２・未計画１・拘束減</t>
    <rPh sb="9" eb="10">
      <t>ミ</t>
    </rPh>
    <rPh sb="10" eb="12">
      <t>ケイカク</t>
    </rPh>
    <phoneticPr fontId="12"/>
  </si>
  <si>
    <t>就移３５・人欠２・拘束減</t>
  </si>
  <si>
    <t>就移３５・地公体・人欠２・未計画２</t>
    <rPh sb="13" eb="14">
      <t>ミ</t>
    </rPh>
    <rPh sb="14" eb="16">
      <t>ケイカク</t>
    </rPh>
    <phoneticPr fontId="12"/>
  </si>
  <si>
    <t>就移３５・地公体・人欠２・未計画１</t>
    <rPh sb="13" eb="14">
      <t>ミ</t>
    </rPh>
    <rPh sb="14" eb="16">
      <t>ケイカク</t>
    </rPh>
    <phoneticPr fontId="12"/>
  </si>
  <si>
    <t>就移３５・地公体・人欠２</t>
    <rPh sb="5" eb="6">
      <t>チ</t>
    </rPh>
    <rPh sb="6" eb="7">
      <t>コウ</t>
    </rPh>
    <rPh sb="7" eb="8">
      <t>カラダ</t>
    </rPh>
    <phoneticPr fontId="12"/>
  </si>
  <si>
    <t>就移３５・人欠２・未計画２</t>
    <rPh sb="9" eb="10">
      <t>ミ</t>
    </rPh>
    <rPh sb="10" eb="12">
      <t>ケイカク</t>
    </rPh>
    <phoneticPr fontId="12"/>
  </si>
  <si>
    <t>就移３５・人欠２・未計画１</t>
    <rPh sb="9" eb="10">
      <t>ミ</t>
    </rPh>
    <rPh sb="10" eb="12">
      <t>ケイカク</t>
    </rPh>
    <phoneticPr fontId="12"/>
  </si>
  <si>
    <t>就移３５・人欠２</t>
  </si>
  <si>
    <t>就移３４・地公体・人欠２・未計画２・期間超・拘束減</t>
    <rPh sb="13" eb="14">
      <t>ミ</t>
    </rPh>
    <rPh sb="14" eb="16">
      <t>ケイカク</t>
    </rPh>
    <phoneticPr fontId="12"/>
  </si>
  <si>
    <t>就移３４・地公体・人欠２・未計画１・期間超・拘束減</t>
    <rPh sb="13" eb="14">
      <t>ミ</t>
    </rPh>
    <rPh sb="14" eb="16">
      <t>ケイカク</t>
    </rPh>
    <phoneticPr fontId="12"/>
  </si>
  <si>
    <t>就移３４・地公体・人欠２・期間超・拘束減</t>
    <rPh sb="5" eb="6">
      <t>チ</t>
    </rPh>
    <rPh sb="6" eb="7">
      <t>コウ</t>
    </rPh>
    <rPh sb="7" eb="8">
      <t>カラダ</t>
    </rPh>
    <phoneticPr fontId="12"/>
  </si>
  <si>
    <t>就移３４・人欠２・未計画２・期間超・拘束減</t>
    <rPh sb="9" eb="10">
      <t>ミ</t>
    </rPh>
    <rPh sb="10" eb="12">
      <t>ケイカク</t>
    </rPh>
    <phoneticPr fontId="12"/>
  </si>
  <si>
    <t>就移３４・人欠２・未計画１・期間超・拘束減</t>
    <rPh sb="9" eb="10">
      <t>ミ</t>
    </rPh>
    <rPh sb="10" eb="12">
      <t>ケイカク</t>
    </rPh>
    <phoneticPr fontId="12"/>
  </si>
  <si>
    <t>就移３４・人欠２・期間超・拘束減</t>
  </si>
  <si>
    <t>就移３４・地公体・人欠２・未計画２・期間超</t>
    <rPh sb="13" eb="14">
      <t>ミ</t>
    </rPh>
    <rPh sb="14" eb="16">
      <t>ケイカク</t>
    </rPh>
    <phoneticPr fontId="12"/>
  </si>
  <si>
    <t>就移３４・地公体・人欠２・未計画１・期間超</t>
    <rPh sb="13" eb="14">
      <t>ミ</t>
    </rPh>
    <rPh sb="14" eb="16">
      <t>ケイカク</t>
    </rPh>
    <phoneticPr fontId="12"/>
  </si>
  <si>
    <t>就移３４・地公体・人欠２・期間超</t>
    <rPh sb="5" eb="6">
      <t>チ</t>
    </rPh>
    <rPh sb="6" eb="7">
      <t>コウ</t>
    </rPh>
    <rPh sb="7" eb="8">
      <t>カラダ</t>
    </rPh>
    <phoneticPr fontId="12"/>
  </si>
  <si>
    <t>就移３４・人欠２・未計画２・期間超</t>
    <rPh sb="9" eb="10">
      <t>ミ</t>
    </rPh>
    <rPh sb="10" eb="12">
      <t>ケイカク</t>
    </rPh>
    <phoneticPr fontId="12"/>
  </si>
  <si>
    <t>就移３４・人欠２・未計画１・期間超</t>
    <rPh sb="9" eb="10">
      <t>ミ</t>
    </rPh>
    <rPh sb="10" eb="12">
      <t>ケイカク</t>
    </rPh>
    <phoneticPr fontId="12"/>
  </si>
  <si>
    <t>就移３４・人欠２・期間超</t>
  </si>
  <si>
    <t>就移３４・地公体・人欠２・未計画２・拘束減</t>
    <rPh sb="13" eb="14">
      <t>ミ</t>
    </rPh>
    <rPh sb="14" eb="16">
      <t>ケイカク</t>
    </rPh>
    <phoneticPr fontId="12"/>
  </si>
  <si>
    <t>就移３４・地公体・人欠２・未計画１・拘束減</t>
    <rPh sb="13" eb="14">
      <t>ミ</t>
    </rPh>
    <rPh sb="14" eb="16">
      <t>ケイカク</t>
    </rPh>
    <phoneticPr fontId="12"/>
  </si>
  <si>
    <t>就移３４・地公体・人欠２・拘束減</t>
    <rPh sb="5" eb="6">
      <t>チ</t>
    </rPh>
    <rPh sb="6" eb="7">
      <t>コウ</t>
    </rPh>
    <rPh sb="7" eb="8">
      <t>カラダ</t>
    </rPh>
    <phoneticPr fontId="12"/>
  </si>
  <si>
    <t>就移３４・人欠２・未計画２・拘束減</t>
    <rPh sb="9" eb="10">
      <t>ミ</t>
    </rPh>
    <rPh sb="10" eb="12">
      <t>ケイカク</t>
    </rPh>
    <phoneticPr fontId="12"/>
  </si>
  <si>
    <t>就移３４・人欠２・未計画１・拘束減</t>
    <rPh sb="9" eb="10">
      <t>ミ</t>
    </rPh>
    <rPh sb="10" eb="12">
      <t>ケイカク</t>
    </rPh>
    <phoneticPr fontId="12"/>
  </si>
  <si>
    <t>就移３４・人欠２・拘束減</t>
  </si>
  <si>
    <t>就移３４・地公体・人欠２・未計画２</t>
    <rPh sb="13" eb="14">
      <t>ミ</t>
    </rPh>
    <rPh sb="14" eb="16">
      <t>ケイカク</t>
    </rPh>
    <phoneticPr fontId="12"/>
  </si>
  <si>
    <t>就移３４・地公体・人欠２・未計画１</t>
    <rPh sb="13" eb="14">
      <t>ミ</t>
    </rPh>
    <rPh sb="14" eb="16">
      <t>ケイカク</t>
    </rPh>
    <phoneticPr fontId="12"/>
  </si>
  <si>
    <t>就移３４・地公体・人欠２</t>
    <rPh sb="5" eb="6">
      <t>チ</t>
    </rPh>
    <rPh sb="6" eb="7">
      <t>コウ</t>
    </rPh>
    <rPh sb="7" eb="8">
      <t>カラダ</t>
    </rPh>
    <phoneticPr fontId="12"/>
  </si>
  <si>
    <t>就移３４・人欠２・未計画２</t>
    <rPh sb="9" eb="10">
      <t>ミ</t>
    </rPh>
    <rPh sb="10" eb="12">
      <t>ケイカク</t>
    </rPh>
    <phoneticPr fontId="12"/>
  </si>
  <si>
    <t>就移３４・人欠２・未計画１</t>
    <rPh sb="9" eb="10">
      <t>ミ</t>
    </rPh>
    <rPh sb="10" eb="12">
      <t>ケイカク</t>
    </rPh>
    <phoneticPr fontId="12"/>
  </si>
  <si>
    <t>就移３４・人欠２</t>
  </si>
  <si>
    <t>就移３３・地公体・人欠２・未計画２・期間超・拘束減</t>
    <rPh sb="13" eb="14">
      <t>ミ</t>
    </rPh>
    <rPh sb="14" eb="16">
      <t>ケイカク</t>
    </rPh>
    <phoneticPr fontId="12"/>
  </si>
  <si>
    <t>就移３３・地公体・人欠２・未計画１・期間超・拘束減</t>
    <rPh sb="13" eb="14">
      <t>ミ</t>
    </rPh>
    <rPh sb="14" eb="16">
      <t>ケイカク</t>
    </rPh>
    <phoneticPr fontId="12"/>
  </si>
  <si>
    <t>就移３３・地公体・人欠２・期間超・拘束減</t>
    <rPh sb="5" eb="6">
      <t>チ</t>
    </rPh>
    <rPh sb="6" eb="7">
      <t>コウ</t>
    </rPh>
    <rPh sb="7" eb="8">
      <t>カラダ</t>
    </rPh>
    <phoneticPr fontId="12"/>
  </si>
  <si>
    <t>就移３３・人欠２・未計画２・期間超・拘束減</t>
    <rPh sb="9" eb="10">
      <t>ミ</t>
    </rPh>
    <rPh sb="10" eb="12">
      <t>ケイカク</t>
    </rPh>
    <phoneticPr fontId="12"/>
  </si>
  <si>
    <t>就移３３・人欠２・未計画１・期間超・拘束減</t>
    <rPh sb="9" eb="10">
      <t>ミ</t>
    </rPh>
    <rPh sb="10" eb="12">
      <t>ケイカク</t>
    </rPh>
    <phoneticPr fontId="12"/>
  </si>
  <si>
    <t>就移３３・人欠２・期間超・拘束減</t>
  </si>
  <si>
    <t>就移３３・地公体・人欠２・未計画２・期間超</t>
    <rPh sb="13" eb="14">
      <t>ミ</t>
    </rPh>
    <rPh sb="14" eb="16">
      <t>ケイカク</t>
    </rPh>
    <phoneticPr fontId="12"/>
  </si>
  <si>
    <t>就移３３・地公体・人欠２・未計画１・期間超</t>
    <rPh sb="13" eb="14">
      <t>ミ</t>
    </rPh>
    <rPh sb="14" eb="16">
      <t>ケイカク</t>
    </rPh>
    <phoneticPr fontId="12"/>
  </si>
  <si>
    <t>就移３３・地公体・人欠２・期間超</t>
    <rPh sb="5" eb="6">
      <t>チ</t>
    </rPh>
    <rPh sb="6" eb="7">
      <t>コウ</t>
    </rPh>
    <rPh sb="7" eb="8">
      <t>カラダ</t>
    </rPh>
    <phoneticPr fontId="12"/>
  </si>
  <si>
    <t>就移３３・人欠２・未計画２・期間超</t>
    <rPh sb="9" eb="10">
      <t>ミ</t>
    </rPh>
    <rPh sb="10" eb="12">
      <t>ケイカク</t>
    </rPh>
    <phoneticPr fontId="12"/>
  </si>
  <si>
    <t>就移３３・人欠２・未計画１・期間超</t>
    <rPh sb="9" eb="10">
      <t>ミ</t>
    </rPh>
    <rPh sb="10" eb="12">
      <t>ケイカク</t>
    </rPh>
    <phoneticPr fontId="12"/>
  </si>
  <si>
    <t>就移３３・人欠２・期間超</t>
  </si>
  <si>
    <t>就移３３・地公体・人欠２・未計画２・拘束減</t>
    <rPh sb="13" eb="14">
      <t>ミ</t>
    </rPh>
    <rPh sb="14" eb="16">
      <t>ケイカク</t>
    </rPh>
    <phoneticPr fontId="12"/>
  </si>
  <si>
    <t>就移３３・地公体・人欠２・未計画１・拘束減</t>
    <rPh sb="13" eb="14">
      <t>ミ</t>
    </rPh>
    <rPh sb="14" eb="16">
      <t>ケイカク</t>
    </rPh>
    <phoneticPr fontId="12"/>
  </si>
  <si>
    <t>就移３３・地公体・人欠２・拘束減</t>
    <rPh sb="5" eb="6">
      <t>チ</t>
    </rPh>
    <rPh sb="6" eb="7">
      <t>コウ</t>
    </rPh>
    <rPh sb="7" eb="8">
      <t>カラダ</t>
    </rPh>
    <phoneticPr fontId="12"/>
  </si>
  <si>
    <t>就移３３・人欠２・未計画２・拘束減</t>
    <rPh sb="9" eb="10">
      <t>ミ</t>
    </rPh>
    <rPh sb="10" eb="12">
      <t>ケイカク</t>
    </rPh>
    <phoneticPr fontId="12"/>
  </si>
  <si>
    <t>就移３３・人欠２・未計画１・拘束減</t>
    <rPh sb="9" eb="10">
      <t>ミ</t>
    </rPh>
    <rPh sb="10" eb="12">
      <t>ケイカク</t>
    </rPh>
    <phoneticPr fontId="12"/>
  </si>
  <si>
    <t>就移３３・人欠２・拘束減</t>
  </si>
  <si>
    <t>就移３３・地公体・人欠２・未計画２</t>
    <rPh sb="13" eb="14">
      <t>ミ</t>
    </rPh>
    <rPh sb="14" eb="16">
      <t>ケイカク</t>
    </rPh>
    <phoneticPr fontId="12"/>
  </si>
  <si>
    <t>就移３３・地公体・人欠２・未計画１</t>
    <rPh sb="13" eb="14">
      <t>ミ</t>
    </rPh>
    <rPh sb="14" eb="16">
      <t>ケイカク</t>
    </rPh>
    <phoneticPr fontId="12"/>
  </si>
  <si>
    <t>就移３３・地公体・人欠２</t>
    <rPh sb="5" eb="6">
      <t>チ</t>
    </rPh>
    <rPh sb="6" eb="7">
      <t>コウ</t>
    </rPh>
    <rPh sb="7" eb="8">
      <t>カラダ</t>
    </rPh>
    <phoneticPr fontId="12"/>
  </si>
  <si>
    <t>就移３３・人欠２・未計画２</t>
    <rPh sb="9" eb="10">
      <t>ミ</t>
    </rPh>
    <rPh sb="10" eb="12">
      <t>ケイカク</t>
    </rPh>
    <phoneticPr fontId="12"/>
  </si>
  <si>
    <t>就移３３・人欠２・未計画１</t>
    <rPh sb="9" eb="10">
      <t>ミ</t>
    </rPh>
    <rPh sb="10" eb="12">
      <t>ケイカク</t>
    </rPh>
    <phoneticPr fontId="12"/>
  </si>
  <si>
    <t>就移３３・人欠２</t>
  </si>
  <si>
    <t>就移３２・地公体・人欠２・未計画２・期間超・拘束減</t>
    <rPh sb="13" eb="14">
      <t>ミ</t>
    </rPh>
    <rPh sb="14" eb="16">
      <t>ケイカク</t>
    </rPh>
    <phoneticPr fontId="12"/>
  </si>
  <si>
    <t>就移３２・地公体・人欠２・未計画１・期間超・拘束減</t>
    <rPh sb="13" eb="14">
      <t>ミ</t>
    </rPh>
    <rPh sb="14" eb="16">
      <t>ケイカク</t>
    </rPh>
    <phoneticPr fontId="12"/>
  </si>
  <si>
    <t>就移３２・地公体・人欠２・期間超・拘束減</t>
    <rPh sb="5" eb="6">
      <t>チ</t>
    </rPh>
    <rPh sb="6" eb="7">
      <t>コウ</t>
    </rPh>
    <rPh sb="7" eb="8">
      <t>カラダ</t>
    </rPh>
    <phoneticPr fontId="12"/>
  </si>
  <si>
    <t>就移３２・人欠２・未計画２・期間超・拘束減</t>
    <rPh sb="9" eb="10">
      <t>ミ</t>
    </rPh>
    <rPh sb="10" eb="12">
      <t>ケイカク</t>
    </rPh>
    <phoneticPr fontId="12"/>
  </si>
  <si>
    <t>就移３２・人欠２・未計画１・期間超・拘束減</t>
    <rPh sb="9" eb="10">
      <t>ミ</t>
    </rPh>
    <rPh sb="10" eb="12">
      <t>ケイカク</t>
    </rPh>
    <phoneticPr fontId="12"/>
  </si>
  <si>
    <t>就移３２・人欠２・期間超・拘束減</t>
  </si>
  <si>
    <t>就移３２・地公体・人欠２・未計画２・期間超</t>
    <rPh sb="13" eb="14">
      <t>ミ</t>
    </rPh>
    <rPh sb="14" eb="16">
      <t>ケイカク</t>
    </rPh>
    <phoneticPr fontId="12"/>
  </si>
  <si>
    <t>就移３２・地公体・人欠２・未計画１・期間超</t>
    <rPh sb="13" eb="14">
      <t>ミ</t>
    </rPh>
    <rPh sb="14" eb="16">
      <t>ケイカク</t>
    </rPh>
    <phoneticPr fontId="12"/>
  </si>
  <si>
    <t>就移３２・地公体・人欠２・期間超</t>
    <rPh sb="5" eb="6">
      <t>チ</t>
    </rPh>
    <rPh sb="6" eb="7">
      <t>コウ</t>
    </rPh>
    <rPh sb="7" eb="8">
      <t>カラダ</t>
    </rPh>
    <phoneticPr fontId="12"/>
  </si>
  <si>
    <t>就移３２・人欠２・未計画２・期間超</t>
    <rPh sb="9" eb="10">
      <t>ミ</t>
    </rPh>
    <rPh sb="10" eb="12">
      <t>ケイカク</t>
    </rPh>
    <phoneticPr fontId="12"/>
  </si>
  <si>
    <t>就移３２・人欠２・未計画１・期間超</t>
    <rPh sb="9" eb="10">
      <t>ミ</t>
    </rPh>
    <rPh sb="10" eb="12">
      <t>ケイカク</t>
    </rPh>
    <phoneticPr fontId="12"/>
  </si>
  <si>
    <t>就移３２・人欠２・期間超</t>
  </si>
  <si>
    <t>就移３２・地公体・人欠２・未計画２・拘束減</t>
    <rPh sb="13" eb="14">
      <t>ミ</t>
    </rPh>
    <rPh sb="14" eb="16">
      <t>ケイカク</t>
    </rPh>
    <phoneticPr fontId="12"/>
  </si>
  <si>
    <t>就移３２・地公体・人欠２・未計画１・拘束減</t>
    <rPh sb="13" eb="14">
      <t>ミ</t>
    </rPh>
    <rPh sb="14" eb="16">
      <t>ケイカク</t>
    </rPh>
    <phoneticPr fontId="12"/>
  </si>
  <si>
    <t>就移３２・地公体・人欠２・拘束減</t>
    <rPh sb="5" eb="6">
      <t>チ</t>
    </rPh>
    <rPh sb="6" eb="7">
      <t>コウ</t>
    </rPh>
    <rPh sb="7" eb="8">
      <t>カラダ</t>
    </rPh>
    <phoneticPr fontId="12"/>
  </si>
  <si>
    <t>就移３２・人欠２・未計画２・拘束減</t>
    <rPh sb="9" eb="10">
      <t>ミ</t>
    </rPh>
    <rPh sb="10" eb="12">
      <t>ケイカク</t>
    </rPh>
    <phoneticPr fontId="12"/>
  </si>
  <si>
    <t>就移３２・人欠２・未計画１・拘束減</t>
    <rPh sb="9" eb="10">
      <t>ミ</t>
    </rPh>
    <rPh sb="10" eb="12">
      <t>ケイカク</t>
    </rPh>
    <phoneticPr fontId="12"/>
  </si>
  <si>
    <t>就移３２・人欠２・拘束減</t>
  </si>
  <si>
    <t>就移３２・地公体・人欠２・未計画２</t>
    <rPh sb="13" eb="14">
      <t>ミ</t>
    </rPh>
    <rPh sb="14" eb="16">
      <t>ケイカク</t>
    </rPh>
    <phoneticPr fontId="12"/>
  </si>
  <si>
    <t>就移３２・地公体・人欠２・未計画１</t>
    <rPh sb="13" eb="14">
      <t>ミ</t>
    </rPh>
    <rPh sb="14" eb="16">
      <t>ケイカク</t>
    </rPh>
    <phoneticPr fontId="12"/>
  </si>
  <si>
    <t>就移３２・地公体・人欠２</t>
    <rPh sb="5" eb="6">
      <t>チ</t>
    </rPh>
    <rPh sb="6" eb="7">
      <t>コウ</t>
    </rPh>
    <rPh sb="7" eb="8">
      <t>カラダ</t>
    </rPh>
    <phoneticPr fontId="12"/>
  </si>
  <si>
    <t>就移３２・人欠２・未計画２</t>
    <rPh sb="9" eb="10">
      <t>ミ</t>
    </rPh>
    <rPh sb="10" eb="12">
      <t>ケイカク</t>
    </rPh>
    <phoneticPr fontId="12"/>
  </si>
  <si>
    <t>就移３２・人欠２・未計画１</t>
    <rPh sb="9" eb="10">
      <t>ミ</t>
    </rPh>
    <rPh sb="10" eb="12">
      <t>ケイカク</t>
    </rPh>
    <phoneticPr fontId="12"/>
  </si>
  <si>
    <t>就移３２・人欠２</t>
  </si>
  <si>
    <t>就移３１・地公体・人欠２・未計画２・期間超・拘束減</t>
    <rPh sb="13" eb="14">
      <t>ミ</t>
    </rPh>
    <rPh sb="14" eb="16">
      <t>ケイカク</t>
    </rPh>
    <phoneticPr fontId="12"/>
  </si>
  <si>
    <t>就移３１・地公体・人欠２・未計画１・期間超・拘束減</t>
    <rPh sb="13" eb="14">
      <t>ミ</t>
    </rPh>
    <rPh sb="14" eb="16">
      <t>ケイカク</t>
    </rPh>
    <phoneticPr fontId="12"/>
  </si>
  <si>
    <t>就移３１・地公体・人欠２・期間超・拘束減</t>
    <rPh sb="5" eb="6">
      <t>チ</t>
    </rPh>
    <rPh sb="6" eb="7">
      <t>コウ</t>
    </rPh>
    <rPh sb="7" eb="8">
      <t>カラダ</t>
    </rPh>
    <phoneticPr fontId="12"/>
  </si>
  <si>
    <t>就移３１・人欠２・未計画２・期間超・拘束減</t>
    <rPh sb="9" eb="10">
      <t>ミ</t>
    </rPh>
    <rPh sb="10" eb="12">
      <t>ケイカク</t>
    </rPh>
    <phoneticPr fontId="12"/>
  </si>
  <si>
    <t>就移３１・人欠２・未計画１・期間超・拘束減</t>
    <rPh sb="9" eb="10">
      <t>ミ</t>
    </rPh>
    <rPh sb="10" eb="12">
      <t>ケイカク</t>
    </rPh>
    <phoneticPr fontId="12"/>
  </si>
  <si>
    <t>就移３１・人欠２・期間超・拘束減</t>
  </si>
  <si>
    <t>就移３１・地公体・人欠２・未計画２・期間超</t>
    <rPh sb="13" eb="14">
      <t>ミ</t>
    </rPh>
    <rPh sb="14" eb="16">
      <t>ケイカク</t>
    </rPh>
    <phoneticPr fontId="12"/>
  </si>
  <si>
    <t>就移３１・地公体・人欠２・未計画１・期間超</t>
    <rPh sb="13" eb="14">
      <t>ミ</t>
    </rPh>
    <rPh sb="14" eb="16">
      <t>ケイカク</t>
    </rPh>
    <phoneticPr fontId="12"/>
  </si>
  <si>
    <t>就移３１・地公体・人欠２・期間超</t>
    <rPh sb="5" eb="6">
      <t>チ</t>
    </rPh>
    <rPh sb="6" eb="7">
      <t>コウ</t>
    </rPh>
    <rPh sb="7" eb="8">
      <t>カラダ</t>
    </rPh>
    <phoneticPr fontId="12"/>
  </si>
  <si>
    <t>就移３１・人欠２・未計画２・期間超</t>
    <rPh sb="9" eb="10">
      <t>ミ</t>
    </rPh>
    <rPh sb="10" eb="12">
      <t>ケイカク</t>
    </rPh>
    <phoneticPr fontId="12"/>
  </si>
  <si>
    <t>就移３１・人欠２・未計画１・期間超</t>
    <rPh sb="9" eb="10">
      <t>ミ</t>
    </rPh>
    <rPh sb="10" eb="12">
      <t>ケイカク</t>
    </rPh>
    <phoneticPr fontId="12"/>
  </si>
  <si>
    <t>就移３１・人欠２・期間超</t>
  </si>
  <si>
    <t>就移３１・地公体・人欠２・未計画２・拘束減</t>
    <rPh sb="13" eb="14">
      <t>ミ</t>
    </rPh>
    <rPh sb="14" eb="16">
      <t>ケイカク</t>
    </rPh>
    <phoneticPr fontId="12"/>
  </si>
  <si>
    <t>就移３１・地公体・人欠２・未計画１・拘束減</t>
    <rPh sb="13" eb="14">
      <t>ミ</t>
    </rPh>
    <rPh sb="14" eb="16">
      <t>ケイカク</t>
    </rPh>
    <phoneticPr fontId="12"/>
  </si>
  <si>
    <t>就移３１・地公体・人欠２・拘束減</t>
    <rPh sb="5" eb="6">
      <t>チ</t>
    </rPh>
    <rPh sb="6" eb="7">
      <t>コウ</t>
    </rPh>
    <rPh sb="7" eb="8">
      <t>カラダ</t>
    </rPh>
    <phoneticPr fontId="12"/>
  </si>
  <si>
    <t>就移３１・人欠２・未計画２・拘束減</t>
    <rPh sb="9" eb="10">
      <t>ミ</t>
    </rPh>
    <rPh sb="10" eb="12">
      <t>ケイカク</t>
    </rPh>
    <phoneticPr fontId="12"/>
  </si>
  <si>
    <t>就移３１・人欠２・未計画１・拘束減</t>
    <rPh sb="9" eb="10">
      <t>ミ</t>
    </rPh>
    <rPh sb="10" eb="12">
      <t>ケイカク</t>
    </rPh>
    <phoneticPr fontId="12"/>
  </si>
  <si>
    <t>就移３１・人欠２・拘束減</t>
  </si>
  <si>
    <t>就移３１・地公体・人欠２・未計画２</t>
    <rPh sb="13" eb="14">
      <t>ミ</t>
    </rPh>
    <rPh sb="14" eb="16">
      <t>ケイカク</t>
    </rPh>
    <phoneticPr fontId="12"/>
  </si>
  <si>
    <t>就移３１・地公体・人欠２・未計画１</t>
    <rPh sb="13" eb="14">
      <t>ミ</t>
    </rPh>
    <rPh sb="14" eb="16">
      <t>ケイカク</t>
    </rPh>
    <phoneticPr fontId="12"/>
  </si>
  <si>
    <t>就移３１・地公体・人欠２</t>
    <rPh sb="5" eb="6">
      <t>チ</t>
    </rPh>
    <rPh sb="6" eb="7">
      <t>コウ</t>
    </rPh>
    <rPh sb="7" eb="8">
      <t>カラダ</t>
    </rPh>
    <phoneticPr fontId="12"/>
  </si>
  <si>
    <t>就移３１・人欠２・未計画２</t>
    <rPh sb="9" eb="10">
      <t>ミ</t>
    </rPh>
    <rPh sb="10" eb="12">
      <t>ケイカク</t>
    </rPh>
    <phoneticPr fontId="12"/>
  </si>
  <si>
    <t>就移３１・人欠２・未計画１</t>
    <rPh sb="9" eb="10">
      <t>ミ</t>
    </rPh>
    <rPh sb="10" eb="12">
      <t>ケイカク</t>
    </rPh>
    <phoneticPr fontId="12"/>
  </si>
  <si>
    <t>就移３１・人欠２</t>
  </si>
  <si>
    <t>就移２７・地公体・人欠２・未計画２・期間超・拘束減</t>
    <rPh sb="13" eb="14">
      <t>ミ</t>
    </rPh>
    <rPh sb="14" eb="16">
      <t>ケイカク</t>
    </rPh>
    <phoneticPr fontId="12"/>
  </si>
  <si>
    <t>就移２７・地公体・人欠２・未計画１・期間超・拘束減</t>
    <rPh sb="13" eb="14">
      <t>ミ</t>
    </rPh>
    <rPh sb="14" eb="16">
      <t>ケイカク</t>
    </rPh>
    <phoneticPr fontId="12"/>
  </si>
  <si>
    <t>就移２７・地公体・人欠２・期間超・拘束減</t>
    <rPh sb="5" eb="6">
      <t>チ</t>
    </rPh>
    <rPh sb="6" eb="7">
      <t>コウ</t>
    </rPh>
    <rPh sb="7" eb="8">
      <t>カラダ</t>
    </rPh>
    <phoneticPr fontId="12"/>
  </si>
  <si>
    <t>就移２７・人欠２・未計画２・期間超・拘束減</t>
    <rPh sb="9" eb="10">
      <t>ミ</t>
    </rPh>
    <rPh sb="10" eb="12">
      <t>ケイカク</t>
    </rPh>
    <phoneticPr fontId="12"/>
  </si>
  <si>
    <t>就移２７・人欠２・未計画１・期間超・拘束減</t>
    <rPh sb="9" eb="10">
      <t>ミ</t>
    </rPh>
    <rPh sb="10" eb="12">
      <t>ケイカク</t>
    </rPh>
    <phoneticPr fontId="12"/>
  </si>
  <si>
    <t>就移２７・人欠２・期間超・拘束減</t>
  </si>
  <si>
    <t>就移２７・地公体・人欠２・未計画２・期間超</t>
    <rPh sb="13" eb="14">
      <t>ミ</t>
    </rPh>
    <rPh sb="14" eb="16">
      <t>ケイカク</t>
    </rPh>
    <phoneticPr fontId="12"/>
  </si>
  <si>
    <t>就移２７・地公体・人欠２・未計画１・期間超</t>
    <rPh sb="13" eb="14">
      <t>ミ</t>
    </rPh>
    <rPh sb="14" eb="16">
      <t>ケイカク</t>
    </rPh>
    <phoneticPr fontId="12"/>
  </si>
  <si>
    <t>就移２７・地公体・人欠２・期間超</t>
    <rPh sb="5" eb="6">
      <t>チ</t>
    </rPh>
    <rPh sb="6" eb="7">
      <t>コウ</t>
    </rPh>
    <rPh sb="7" eb="8">
      <t>カラダ</t>
    </rPh>
    <phoneticPr fontId="12"/>
  </si>
  <si>
    <t>就移２７・人欠２・未計画２・期間超</t>
    <rPh sb="9" eb="10">
      <t>ミ</t>
    </rPh>
    <rPh sb="10" eb="12">
      <t>ケイカク</t>
    </rPh>
    <phoneticPr fontId="12"/>
  </si>
  <si>
    <t>就移２７・人欠２・未計画１・期間超</t>
    <rPh sb="9" eb="10">
      <t>ミ</t>
    </rPh>
    <rPh sb="10" eb="12">
      <t>ケイカク</t>
    </rPh>
    <phoneticPr fontId="12"/>
  </si>
  <si>
    <t>就移２７・人欠２・期間超</t>
  </si>
  <si>
    <t>就移２７・地公体・人欠２・未計画２・拘束減</t>
    <rPh sb="13" eb="14">
      <t>ミ</t>
    </rPh>
    <rPh sb="14" eb="16">
      <t>ケイカク</t>
    </rPh>
    <phoneticPr fontId="12"/>
  </si>
  <si>
    <t>就移２７・地公体・人欠２・未計画１・拘束減</t>
    <rPh sb="13" eb="14">
      <t>ミ</t>
    </rPh>
    <rPh sb="14" eb="16">
      <t>ケイカク</t>
    </rPh>
    <phoneticPr fontId="12"/>
  </si>
  <si>
    <t>就移２７・地公体・人欠２・拘束減</t>
    <rPh sb="5" eb="6">
      <t>チ</t>
    </rPh>
    <rPh sb="6" eb="7">
      <t>コウ</t>
    </rPh>
    <rPh sb="7" eb="8">
      <t>カラダ</t>
    </rPh>
    <phoneticPr fontId="12"/>
  </si>
  <si>
    <t>就移２７・人欠２・未計画２・拘束減</t>
    <rPh sb="9" eb="10">
      <t>ミ</t>
    </rPh>
    <rPh sb="10" eb="12">
      <t>ケイカク</t>
    </rPh>
    <phoneticPr fontId="12"/>
  </si>
  <si>
    <t>就移２７・人欠２・未計画１・拘束減</t>
    <rPh sb="9" eb="10">
      <t>ミ</t>
    </rPh>
    <rPh sb="10" eb="12">
      <t>ケイカク</t>
    </rPh>
    <phoneticPr fontId="12"/>
  </si>
  <si>
    <t>就移２７・人欠２・拘束減</t>
  </si>
  <si>
    <t>就移２７・地公体・人欠２・未計画２</t>
    <rPh sb="13" eb="14">
      <t>ミ</t>
    </rPh>
    <rPh sb="14" eb="16">
      <t>ケイカク</t>
    </rPh>
    <phoneticPr fontId="12"/>
  </si>
  <si>
    <t>就移２７・地公体・人欠２・未計画１</t>
    <rPh sb="13" eb="14">
      <t>ミ</t>
    </rPh>
    <rPh sb="14" eb="16">
      <t>ケイカク</t>
    </rPh>
    <phoneticPr fontId="12"/>
  </si>
  <si>
    <t>就移２７・地公体・人欠２</t>
    <rPh sb="5" eb="6">
      <t>チ</t>
    </rPh>
    <rPh sb="6" eb="7">
      <t>コウ</t>
    </rPh>
    <rPh sb="7" eb="8">
      <t>カラダ</t>
    </rPh>
    <phoneticPr fontId="12"/>
  </si>
  <si>
    <t>就移２７・人欠２・未計画２</t>
    <rPh sb="9" eb="10">
      <t>ミ</t>
    </rPh>
    <rPh sb="10" eb="12">
      <t>ケイカク</t>
    </rPh>
    <phoneticPr fontId="12"/>
  </si>
  <si>
    <t>就移２７・人欠２・未計画１</t>
    <rPh sb="9" eb="10">
      <t>ミ</t>
    </rPh>
    <rPh sb="10" eb="12">
      <t>ケイカク</t>
    </rPh>
    <phoneticPr fontId="12"/>
  </si>
  <si>
    <t>就移２７・人欠２</t>
  </si>
  <si>
    <t>就移２６・地公体・人欠２・未計画２・期間超・拘束減</t>
    <rPh sb="13" eb="14">
      <t>ミ</t>
    </rPh>
    <rPh sb="14" eb="16">
      <t>ケイカク</t>
    </rPh>
    <phoneticPr fontId="12"/>
  </si>
  <si>
    <t>就移２６・地公体・人欠２・未計画１・期間超・拘束減</t>
    <rPh sb="13" eb="14">
      <t>ミ</t>
    </rPh>
    <rPh sb="14" eb="16">
      <t>ケイカク</t>
    </rPh>
    <phoneticPr fontId="12"/>
  </si>
  <si>
    <t>就移２６・地公体・人欠２・期間超・拘束減</t>
    <rPh sb="5" eb="6">
      <t>チ</t>
    </rPh>
    <rPh sb="6" eb="7">
      <t>コウ</t>
    </rPh>
    <rPh sb="7" eb="8">
      <t>カラダ</t>
    </rPh>
    <phoneticPr fontId="12"/>
  </si>
  <si>
    <t>就移２６・人欠２・未計画２・期間超・拘束減</t>
    <rPh sb="9" eb="10">
      <t>ミ</t>
    </rPh>
    <rPh sb="10" eb="12">
      <t>ケイカク</t>
    </rPh>
    <phoneticPr fontId="12"/>
  </si>
  <si>
    <t>就移２６・人欠２・未計画１・期間超・拘束減</t>
    <rPh sb="9" eb="10">
      <t>ミ</t>
    </rPh>
    <rPh sb="10" eb="12">
      <t>ケイカク</t>
    </rPh>
    <phoneticPr fontId="12"/>
  </si>
  <si>
    <t>就移２６・人欠２・期間超・拘束減</t>
  </si>
  <si>
    <t>就移２６・地公体・人欠２・未計画２・期間超</t>
    <rPh sb="13" eb="14">
      <t>ミ</t>
    </rPh>
    <rPh sb="14" eb="16">
      <t>ケイカク</t>
    </rPh>
    <phoneticPr fontId="12"/>
  </si>
  <si>
    <t>就移２６・地公体・人欠２・未計画１・期間超</t>
    <rPh sb="13" eb="14">
      <t>ミ</t>
    </rPh>
    <rPh sb="14" eb="16">
      <t>ケイカク</t>
    </rPh>
    <phoneticPr fontId="12"/>
  </si>
  <si>
    <t>就移２６・地公体・人欠２・期間超</t>
    <rPh sb="5" eb="6">
      <t>チ</t>
    </rPh>
    <rPh sb="6" eb="7">
      <t>コウ</t>
    </rPh>
    <rPh sb="7" eb="8">
      <t>カラダ</t>
    </rPh>
    <phoneticPr fontId="12"/>
  </si>
  <si>
    <t>就移２６・人欠２・未計画２・期間超</t>
    <rPh sb="9" eb="10">
      <t>ミ</t>
    </rPh>
    <rPh sb="10" eb="12">
      <t>ケイカク</t>
    </rPh>
    <phoneticPr fontId="12"/>
  </si>
  <si>
    <t>就移２６・人欠２・未計画１・期間超</t>
    <rPh sb="9" eb="10">
      <t>ミ</t>
    </rPh>
    <rPh sb="10" eb="12">
      <t>ケイカク</t>
    </rPh>
    <phoneticPr fontId="12"/>
  </si>
  <si>
    <t>就移２６・人欠２・期間超</t>
  </si>
  <si>
    <t>就移２６・地公体・人欠２・未計画２・拘束減</t>
    <rPh sb="13" eb="14">
      <t>ミ</t>
    </rPh>
    <rPh sb="14" eb="16">
      <t>ケイカク</t>
    </rPh>
    <phoneticPr fontId="12"/>
  </si>
  <si>
    <t>就移２６・地公体・人欠２・未計画１・拘束減</t>
    <rPh sb="13" eb="14">
      <t>ミ</t>
    </rPh>
    <rPh sb="14" eb="16">
      <t>ケイカク</t>
    </rPh>
    <phoneticPr fontId="12"/>
  </si>
  <si>
    <t>就移２６・地公体・人欠２・拘束減</t>
    <rPh sb="5" eb="6">
      <t>チ</t>
    </rPh>
    <rPh sb="6" eb="7">
      <t>コウ</t>
    </rPh>
    <rPh sb="7" eb="8">
      <t>カラダ</t>
    </rPh>
    <phoneticPr fontId="12"/>
  </si>
  <si>
    <t>就移２６・人欠２・未計画２・拘束減</t>
    <rPh sb="9" eb="10">
      <t>ミ</t>
    </rPh>
    <rPh sb="10" eb="12">
      <t>ケイカク</t>
    </rPh>
    <phoneticPr fontId="12"/>
  </si>
  <si>
    <t>就移２６・人欠２・未計画１・拘束減</t>
    <rPh sb="9" eb="10">
      <t>ミ</t>
    </rPh>
    <rPh sb="10" eb="12">
      <t>ケイカク</t>
    </rPh>
    <phoneticPr fontId="12"/>
  </si>
  <si>
    <t>就移２６・人欠２・拘束減</t>
  </si>
  <si>
    <t>就移２６・地公体・人欠２・未計画２</t>
    <rPh sb="13" eb="14">
      <t>ミ</t>
    </rPh>
    <rPh sb="14" eb="16">
      <t>ケイカク</t>
    </rPh>
    <phoneticPr fontId="12"/>
  </si>
  <si>
    <t>就移２６・地公体・人欠２・未計画１</t>
    <rPh sb="13" eb="14">
      <t>ミ</t>
    </rPh>
    <rPh sb="14" eb="16">
      <t>ケイカク</t>
    </rPh>
    <phoneticPr fontId="12"/>
  </si>
  <si>
    <t>就移２６・地公体・人欠２</t>
    <rPh sb="5" eb="6">
      <t>チ</t>
    </rPh>
    <rPh sb="6" eb="7">
      <t>コウ</t>
    </rPh>
    <rPh sb="7" eb="8">
      <t>カラダ</t>
    </rPh>
    <phoneticPr fontId="12"/>
  </si>
  <si>
    <t>就移２６・人欠２・未計画２</t>
    <rPh sb="9" eb="10">
      <t>ミ</t>
    </rPh>
    <rPh sb="10" eb="12">
      <t>ケイカク</t>
    </rPh>
    <phoneticPr fontId="12"/>
  </si>
  <si>
    <t>就移２６・人欠２・未計画１</t>
    <rPh sb="9" eb="10">
      <t>ミ</t>
    </rPh>
    <rPh sb="10" eb="12">
      <t>ケイカク</t>
    </rPh>
    <phoneticPr fontId="12"/>
  </si>
  <si>
    <t>就移２６・人欠２</t>
  </si>
  <si>
    <t>就移２５・地公体・人欠２・未計画２・期間超・拘束減</t>
    <rPh sb="13" eb="14">
      <t>ミ</t>
    </rPh>
    <rPh sb="14" eb="16">
      <t>ケイカク</t>
    </rPh>
    <phoneticPr fontId="12"/>
  </si>
  <si>
    <t>就移２５・地公体・人欠２・未計画１・期間超・拘束減</t>
    <rPh sb="13" eb="14">
      <t>ミ</t>
    </rPh>
    <rPh sb="14" eb="16">
      <t>ケイカク</t>
    </rPh>
    <phoneticPr fontId="12"/>
  </si>
  <si>
    <t>就移２５・地公体・人欠２・期間超・拘束減</t>
    <rPh sb="5" eb="6">
      <t>チ</t>
    </rPh>
    <rPh sb="6" eb="7">
      <t>コウ</t>
    </rPh>
    <rPh sb="7" eb="8">
      <t>カラダ</t>
    </rPh>
    <phoneticPr fontId="12"/>
  </si>
  <si>
    <t>就移２５・人欠２・未計画２・期間超・拘束減</t>
    <rPh sb="9" eb="10">
      <t>ミ</t>
    </rPh>
    <rPh sb="10" eb="12">
      <t>ケイカク</t>
    </rPh>
    <phoneticPr fontId="12"/>
  </si>
  <si>
    <t>就移２５・人欠２・未計画１・期間超・拘束減</t>
    <rPh sb="9" eb="10">
      <t>ミ</t>
    </rPh>
    <rPh sb="10" eb="12">
      <t>ケイカク</t>
    </rPh>
    <phoneticPr fontId="12"/>
  </si>
  <si>
    <t>就移２５・人欠２・期間超・拘束減</t>
  </si>
  <si>
    <t>就移２５・地公体・人欠２・未計画２・期間超</t>
    <rPh sb="13" eb="14">
      <t>ミ</t>
    </rPh>
    <rPh sb="14" eb="16">
      <t>ケイカク</t>
    </rPh>
    <phoneticPr fontId="12"/>
  </si>
  <si>
    <t>就移２５・地公体・人欠２・未計画１・期間超</t>
    <rPh sb="13" eb="14">
      <t>ミ</t>
    </rPh>
    <rPh sb="14" eb="16">
      <t>ケイカク</t>
    </rPh>
    <phoneticPr fontId="12"/>
  </si>
  <si>
    <t>就移２５・地公体・人欠２・期間超</t>
    <rPh sb="5" eb="6">
      <t>チ</t>
    </rPh>
    <rPh sb="6" eb="7">
      <t>コウ</t>
    </rPh>
    <rPh sb="7" eb="8">
      <t>カラダ</t>
    </rPh>
    <phoneticPr fontId="12"/>
  </si>
  <si>
    <t>就移２５・人欠２・未計画２・期間超</t>
    <rPh sb="9" eb="10">
      <t>ミ</t>
    </rPh>
    <rPh sb="10" eb="12">
      <t>ケイカク</t>
    </rPh>
    <phoneticPr fontId="12"/>
  </si>
  <si>
    <t>就移２５・人欠２・未計画１・期間超</t>
    <rPh sb="9" eb="10">
      <t>ミ</t>
    </rPh>
    <rPh sb="10" eb="12">
      <t>ケイカク</t>
    </rPh>
    <phoneticPr fontId="12"/>
  </si>
  <si>
    <t>就移２５・人欠２・期間超</t>
  </si>
  <si>
    <t>就移２５・地公体・人欠２・未計画２・拘束減</t>
    <rPh sb="13" eb="14">
      <t>ミ</t>
    </rPh>
    <rPh sb="14" eb="16">
      <t>ケイカク</t>
    </rPh>
    <phoneticPr fontId="12"/>
  </si>
  <si>
    <t>就移２５・地公体・人欠２・未計画１・拘束減</t>
    <rPh sb="13" eb="14">
      <t>ミ</t>
    </rPh>
    <rPh sb="14" eb="16">
      <t>ケイカク</t>
    </rPh>
    <phoneticPr fontId="12"/>
  </si>
  <si>
    <t>就移２５・地公体・人欠２・拘束減</t>
    <rPh sb="5" eb="6">
      <t>チ</t>
    </rPh>
    <rPh sb="6" eb="7">
      <t>コウ</t>
    </rPh>
    <rPh sb="7" eb="8">
      <t>カラダ</t>
    </rPh>
    <phoneticPr fontId="12"/>
  </si>
  <si>
    <t>就移２５・人欠２・未計画２・拘束減</t>
    <rPh sb="9" eb="10">
      <t>ミ</t>
    </rPh>
    <rPh sb="10" eb="12">
      <t>ケイカク</t>
    </rPh>
    <phoneticPr fontId="12"/>
  </si>
  <si>
    <t>就移２５・人欠２・未計画１・拘束減</t>
    <rPh sb="9" eb="10">
      <t>ミ</t>
    </rPh>
    <rPh sb="10" eb="12">
      <t>ケイカク</t>
    </rPh>
    <phoneticPr fontId="12"/>
  </si>
  <si>
    <t>就移２５・人欠２・拘束減</t>
  </si>
  <si>
    <t>就移２５・地公体・人欠２・未計画２</t>
    <rPh sb="13" eb="14">
      <t>ミ</t>
    </rPh>
    <rPh sb="14" eb="16">
      <t>ケイカク</t>
    </rPh>
    <phoneticPr fontId="12"/>
  </si>
  <si>
    <t>就移２５・地公体・人欠２・未計画１</t>
    <rPh sb="13" eb="14">
      <t>ミ</t>
    </rPh>
    <rPh sb="14" eb="16">
      <t>ケイカク</t>
    </rPh>
    <phoneticPr fontId="12"/>
  </si>
  <si>
    <t>就移２５・地公体・人欠２</t>
    <rPh sb="5" eb="6">
      <t>チ</t>
    </rPh>
    <rPh sb="6" eb="7">
      <t>コウ</t>
    </rPh>
    <rPh sb="7" eb="8">
      <t>カラダ</t>
    </rPh>
    <phoneticPr fontId="12"/>
  </si>
  <si>
    <t>就移２５・人欠２・未計画２</t>
    <rPh sb="9" eb="10">
      <t>ミ</t>
    </rPh>
    <rPh sb="10" eb="12">
      <t>ケイカク</t>
    </rPh>
    <phoneticPr fontId="12"/>
  </si>
  <si>
    <t>就移２５・人欠２・未計画１</t>
    <rPh sb="9" eb="10">
      <t>ミ</t>
    </rPh>
    <rPh sb="10" eb="12">
      <t>ケイカク</t>
    </rPh>
    <phoneticPr fontId="12"/>
  </si>
  <si>
    <t>就移２５・人欠２</t>
  </si>
  <si>
    <t>就移２４・地公体・人欠２・未計画２・期間超・拘束減</t>
    <rPh sb="13" eb="14">
      <t>ミ</t>
    </rPh>
    <rPh sb="14" eb="16">
      <t>ケイカク</t>
    </rPh>
    <phoneticPr fontId="12"/>
  </si>
  <si>
    <t>就移２４・地公体・人欠２・未計画１・期間超・拘束減</t>
    <rPh sb="13" eb="14">
      <t>ミ</t>
    </rPh>
    <rPh sb="14" eb="16">
      <t>ケイカク</t>
    </rPh>
    <phoneticPr fontId="12"/>
  </si>
  <si>
    <t>就移２４・地公体・人欠２・期間超・拘束減</t>
    <rPh sb="5" eb="6">
      <t>チ</t>
    </rPh>
    <rPh sb="6" eb="7">
      <t>コウ</t>
    </rPh>
    <rPh sb="7" eb="8">
      <t>カラダ</t>
    </rPh>
    <phoneticPr fontId="12"/>
  </si>
  <si>
    <t>就移２４・人欠２・未計画２・期間超・拘束減</t>
    <rPh sb="9" eb="10">
      <t>ミ</t>
    </rPh>
    <rPh sb="10" eb="12">
      <t>ケイカク</t>
    </rPh>
    <phoneticPr fontId="12"/>
  </si>
  <si>
    <t>就移２４・人欠２・未計画１・期間超・拘束減</t>
    <rPh sb="9" eb="10">
      <t>ミ</t>
    </rPh>
    <rPh sb="10" eb="12">
      <t>ケイカク</t>
    </rPh>
    <phoneticPr fontId="12"/>
  </si>
  <si>
    <t>就移２４・人欠２・期間超・拘束減</t>
  </si>
  <si>
    <t>就移２４・地公体・人欠２・未計画２・期間超</t>
    <rPh sb="13" eb="14">
      <t>ミ</t>
    </rPh>
    <rPh sb="14" eb="16">
      <t>ケイカク</t>
    </rPh>
    <phoneticPr fontId="12"/>
  </si>
  <si>
    <t>就移２４・地公体・人欠２・未計画１・期間超</t>
    <rPh sb="13" eb="14">
      <t>ミ</t>
    </rPh>
    <rPh sb="14" eb="16">
      <t>ケイカク</t>
    </rPh>
    <phoneticPr fontId="12"/>
  </si>
  <si>
    <t>就移２４・地公体・人欠２・期間超</t>
    <rPh sb="5" eb="6">
      <t>チ</t>
    </rPh>
    <rPh sb="6" eb="7">
      <t>コウ</t>
    </rPh>
    <rPh sb="7" eb="8">
      <t>カラダ</t>
    </rPh>
    <phoneticPr fontId="12"/>
  </si>
  <si>
    <t>就移２４・人欠２・未計画２・期間超</t>
    <rPh sb="9" eb="10">
      <t>ミ</t>
    </rPh>
    <rPh sb="10" eb="12">
      <t>ケイカク</t>
    </rPh>
    <phoneticPr fontId="12"/>
  </si>
  <si>
    <t>就移２４・人欠２・未計画１・期間超</t>
    <rPh sb="9" eb="10">
      <t>ミ</t>
    </rPh>
    <rPh sb="10" eb="12">
      <t>ケイカク</t>
    </rPh>
    <phoneticPr fontId="12"/>
  </si>
  <si>
    <t>就移２４・人欠２・期間超</t>
  </si>
  <si>
    <t>就移２４・地公体・人欠２・未計画２・拘束減</t>
    <rPh sb="13" eb="14">
      <t>ミ</t>
    </rPh>
    <rPh sb="14" eb="16">
      <t>ケイカク</t>
    </rPh>
    <phoneticPr fontId="12"/>
  </si>
  <si>
    <t>就移２４・地公体・人欠２・未計画１・拘束減</t>
    <rPh sb="13" eb="14">
      <t>ミ</t>
    </rPh>
    <rPh sb="14" eb="16">
      <t>ケイカク</t>
    </rPh>
    <phoneticPr fontId="12"/>
  </si>
  <si>
    <t>就移２４・地公体・人欠２・拘束減</t>
    <rPh sb="5" eb="6">
      <t>チ</t>
    </rPh>
    <rPh sb="6" eb="7">
      <t>コウ</t>
    </rPh>
    <rPh sb="7" eb="8">
      <t>カラダ</t>
    </rPh>
    <phoneticPr fontId="12"/>
  </si>
  <si>
    <t>就移２４・人欠２・未計画２・拘束減</t>
    <rPh sb="9" eb="10">
      <t>ミ</t>
    </rPh>
    <rPh sb="10" eb="12">
      <t>ケイカク</t>
    </rPh>
    <phoneticPr fontId="12"/>
  </si>
  <si>
    <t>就移２４・人欠２・未計画１・拘束減</t>
    <rPh sb="9" eb="10">
      <t>ミ</t>
    </rPh>
    <rPh sb="10" eb="12">
      <t>ケイカク</t>
    </rPh>
    <phoneticPr fontId="12"/>
  </si>
  <si>
    <t>就移２４・人欠２・拘束減</t>
  </si>
  <si>
    <t>就移２４・地公体・人欠２・未計画２</t>
    <rPh sb="13" eb="14">
      <t>ミ</t>
    </rPh>
    <rPh sb="14" eb="16">
      <t>ケイカク</t>
    </rPh>
    <phoneticPr fontId="12"/>
  </si>
  <si>
    <t>就移２４・地公体・人欠２・未計画１</t>
    <rPh sb="13" eb="14">
      <t>ミ</t>
    </rPh>
    <rPh sb="14" eb="16">
      <t>ケイカク</t>
    </rPh>
    <phoneticPr fontId="12"/>
  </si>
  <si>
    <t>就移２４・地公体・人欠２</t>
    <rPh sb="5" eb="6">
      <t>チ</t>
    </rPh>
    <rPh sb="6" eb="7">
      <t>コウ</t>
    </rPh>
    <rPh sb="7" eb="8">
      <t>カラダ</t>
    </rPh>
    <phoneticPr fontId="12"/>
  </si>
  <si>
    <t>就移２４・人欠２・未計画２</t>
    <rPh sb="9" eb="10">
      <t>ミ</t>
    </rPh>
    <rPh sb="10" eb="12">
      <t>ケイカク</t>
    </rPh>
    <phoneticPr fontId="12"/>
  </si>
  <si>
    <t>就移２４・人欠２・未計画１</t>
    <rPh sb="9" eb="10">
      <t>ミ</t>
    </rPh>
    <rPh sb="10" eb="12">
      <t>ケイカク</t>
    </rPh>
    <phoneticPr fontId="12"/>
  </si>
  <si>
    <t>就移２４・人欠２</t>
  </si>
  <si>
    <t>就移２３・地公体・人欠２・未計画２・期間超・拘束減</t>
    <rPh sb="13" eb="14">
      <t>ミ</t>
    </rPh>
    <rPh sb="14" eb="16">
      <t>ケイカク</t>
    </rPh>
    <phoneticPr fontId="12"/>
  </si>
  <si>
    <t>就移２３・地公体・人欠２・未計画１・期間超・拘束減</t>
    <rPh sb="13" eb="14">
      <t>ミ</t>
    </rPh>
    <rPh sb="14" eb="16">
      <t>ケイカク</t>
    </rPh>
    <phoneticPr fontId="12"/>
  </si>
  <si>
    <t>就移２３・地公体・人欠２・期間超・拘束減</t>
    <rPh sb="5" eb="6">
      <t>チ</t>
    </rPh>
    <rPh sb="6" eb="7">
      <t>コウ</t>
    </rPh>
    <rPh sb="7" eb="8">
      <t>カラダ</t>
    </rPh>
    <phoneticPr fontId="12"/>
  </si>
  <si>
    <t>就移２３・人欠２・未計画２・期間超・拘束減</t>
    <rPh sb="9" eb="10">
      <t>ミ</t>
    </rPh>
    <rPh sb="10" eb="12">
      <t>ケイカク</t>
    </rPh>
    <phoneticPr fontId="12"/>
  </si>
  <si>
    <t>就移２３・人欠２・未計画１・期間超・拘束減</t>
    <rPh sb="9" eb="10">
      <t>ミ</t>
    </rPh>
    <rPh sb="10" eb="12">
      <t>ケイカク</t>
    </rPh>
    <phoneticPr fontId="12"/>
  </si>
  <si>
    <t>就移２３・人欠２・期間超・拘束減</t>
  </si>
  <si>
    <t>就移２３・地公体・人欠２・未計画２・期間超</t>
    <rPh sb="13" eb="14">
      <t>ミ</t>
    </rPh>
    <rPh sb="14" eb="16">
      <t>ケイカク</t>
    </rPh>
    <phoneticPr fontId="12"/>
  </si>
  <si>
    <t>就移２３・地公体・人欠２・未計画１・期間超</t>
    <rPh sb="13" eb="14">
      <t>ミ</t>
    </rPh>
    <rPh sb="14" eb="16">
      <t>ケイカク</t>
    </rPh>
    <phoneticPr fontId="12"/>
  </si>
  <si>
    <t>就移２３・地公体・人欠２・期間超</t>
    <rPh sb="5" eb="6">
      <t>チ</t>
    </rPh>
    <rPh sb="6" eb="7">
      <t>コウ</t>
    </rPh>
    <rPh sb="7" eb="8">
      <t>カラダ</t>
    </rPh>
    <phoneticPr fontId="12"/>
  </si>
  <si>
    <t>就移２３・人欠２・未計画２・期間超</t>
    <rPh sb="9" eb="10">
      <t>ミ</t>
    </rPh>
    <rPh sb="10" eb="12">
      <t>ケイカク</t>
    </rPh>
    <phoneticPr fontId="12"/>
  </si>
  <si>
    <t>就移２３・人欠２・未計画１・期間超</t>
    <rPh sb="9" eb="10">
      <t>ミ</t>
    </rPh>
    <rPh sb="10" eb="12">
      <t>ケイカク</t>
    </rPh>
    <phoneticPr fontId="12"/>
  </si>
  <si>
    <t>就移２３・人欠２・期間超</t>
  </si>
  <si>
    <t>就移２３・地公体・人欠２・未計画２・拘束減</t>
    <rPh sb="13" eb="14">
      <t>ミ</t>
    </rPh>
    <rPh sb="14" eb="16">
      <t>ケイカク</t>
    </rPh>
    <phoneticPr fontId="12"/>
  </si>
  <si>
    <t>就移２３・地公体・人欠２・未計画１・拘束減</t>
    <rPh sb="13" eb="14">
      <t>ミ</t>
    </rPh>
    <rPh sb="14" eb="16">
      <t>ケイカク</t>
    </rPh>
    <phoneticPr fontId="12"/>
  </si>
  <si>
    <t>就移２３・地公体・人欠２・拘束減</t>
    <rPh sb="5" eb="6">
      <t>チ</t>
    </rPh>
    <rPh sb="6" eb="7">
      <t>コウ</t>
    </rPh>
    <rPh sb="7" eb="8">
      <t>カラダ</t>
    </rPh>
    <phoneticPr fontId="12"/>
  </si>
  <si>
    <t>就移２３・人欠２・未計画２・拘束減</t>
    <rPh sb="9" eb="10">
      <t>ミ</t>
    </rPh>
    <rPh sb="10" eb="12">
      <t>ケイカク</t>
    </rPh>
    <phoneticPr fontId="12"/>
  </si>
  <si>
    <t>就移２３・人欠２・未計画１・拘束減</t>
    <rPh sb="9" eb="10">
      <t>ミ</t>
    </rPh>
    <rPh sb="10" eb="12">
      <t>ケイカク</t>
    </rPh>
    <phoneticPr fontId="12"/>
  </si>
  <si>
    <t>就移２３・人欠２・拘束減</t>
  </si>
  <si>
    <t>就移２３・地公体・人欠２・未計画２</t>
    <rPh sb="13" eb="14">
      <t>ミ</t>
    </rPh>
    <rPh sb="14" eb="16">
      <t>ケイカク</t>
    </rPh>
    <phoneticPr fontId="12"/>
  </si>
  <si>
    <t>就移２３・地公体・人欠２・未計画１</t>
    <rPh sb="13" eb="14">
      <t>ミ</t>
    </rPh>
    <rPh sb="14" eb="16">
      <t>ケイカク</t>
    </rPh>
    <phoneticPr fontId="12"/>
  </si>
  <si>
    <t>就移２３・地公体・人欠２</t>
    <rPh sb="5" eb="6">
      <t>チ</t>
    </rPh>
    <rPh sb="6" eb="7">
      <t>コウ</t>
    </rPh>
    <rPh sb="7" eb="8">
      <t>カラダ</t>
    </rPh>
    <phoneticPr fontId="12"/>
  </si>
  <si>
    <t>就移２３・人欠２・未計画２</t>
    <rPh sb="9" eb="10">
      <t>ミ</t>
    </rPh>
    <rPh sb="10" eb="12">
      <t>ケイカク</t>
    </rPh>
    <phoneticPr fontId="12"/>
  </si>
  <si>
    <t>就移２３・人欠２・未計画１</t>
    <rPh sb="9" eb="10">
      <t>ミ</t>
    </rPh>
    <rPh sb="10" eb="12">
      <t>ケイカク</t>
    </rPh>
    <phoneticPr fontId="12"/>
  </si>
  <si>
    <t>就移２３・人欠２</t>
  </si>
  <si>
    <t>就移２２・地公体・人欠２・未計画２・期間超・拘束減</t>
    <rPh sb="13" eb="14">
      <t>ミ</t>
    </rPh>
    <rPh sb="14" eb="16">
      <t>ケイカク</t>
    </rPh>
    <phoneticPr fontId="12"/>
  </si>
  <si>
    <t>就移２２・地公体・人欠２・未計画１・期間超・拘束減</t>
    <rPh sb="13" eb="14">
      <t>ミ</t>
    </rPh>
    <rPh sb="14" eb="16">
      <t>ケイカク</t>
    </rPh>
    <phoneticPr fontId="12"/>
  </si>
  <si>
    <t>就移２２・地公体・人欠２・期間超・拘束減</t>
    <rPh sb="5" eb="6">
      <t>チ</t>
    </rPh>
    <rPh sb="6" eb="7">
      <t>コウ</t>
    </rPh>
    <rPh sb="7" eb="8">
      <t>カラダ</t>
    </rPh>
    <phoneticPr fontId="12"/>
  </si>
  <si>
    <t>就移２２・人欠２・未計画２・期間超・拘束減</t>
    <rPh sb="9" eb="10">
      <t>ミ</t>
    </rPh>
    <rPh sb="10" eb="12">
      <t>ケイカク</t>
    </rPh>
    <phoneticPr fontId="12"/>
  </si>
  <si>
    <t>就移２２・人欠２・未計画１・期間超・拘束減</t>
    <rPh sb="9" eb="10">
      <t>ミ</t>
    </rPh>
    <rPh sb="10" eb="12">
      <t>ケイカク</t>
    </rPh>
    <phoneticPr fontId="12"/>
  </si>
  <si>
    <t>就移２２・人欠２・期間超・拘束減</t>
  </si>
  <si>
    <t>就移２２・地公体・人欠２・未計画２・期間超</t>
    <rPh sb="13" eb="14">
      <t>ミ</t>
    </rPh>
    <rPh sb="14" eb="16">
      <t>ケイカク</t>
    </rPh>
    <phoneticPr fontId="12"/>
  </si>
  <si>
    <t>就移２２・地公体・人欠２・未計画１・期間超</t>
    <rPh sb="13" eb="14">
      <t>ミ</t>
    </rPh>
    <rPh sb="14" eb="16">
      <t>ケイカク</t>
    </rPh>
    <phoneticPr fontId="12"/>
  </si>
  <si>
    <t>就移２２・地公体・人欠２・期間超</t>
    <rPh sb="5" eb="6">
      <t>チ</t>
    </rPh>
    <rPh sb="6" eb="7">
      <t>コウ</t>
    </rPh>
    <rPh sb="7" eb="8">
      <t>カラダ</t>
    </rPh>
    <phoneticPr fontId="12"/>
  </si>
  <si>
    <t>就移２２・人欠２・未計画２・期間超</t>
    <rPh sb="9" eb="10">
      <t>ミ</t>
    </rPh>
    <rPh sb="10" eb="12">
      <t>ケイカク</t>
    </rPh>
    <phoneticPr fontId="12"/>
  </si>
  <si>
    <t>就移２２・人欠２・未計画１・期間超</t>
    <rPh sb="9" eb="10">
      <t>ミ</t>
    </rPh>
    <rPh sb="10" eb="12">
      <t>ケイカク</t>
    </rPh>
    <phoneticPr fontId="12"/>
  </si>
  <si>
    <t>就移２２・人欠２・期間超</t>
  </si>
  <si>
    <t>就移２２・地公体・人欠２・未計画２・拘束減</t>
    <rPh sb="13" eb="14">
      <t>ミ</t>
    </rPh>
    <rPh sb="14" eb="16">
      <t>ケイカク</t>
    </rPh>
    <phoneticPr fontId="12"/>
  </si>
  <si>
    <t>就移２２・地公体・人欠２・未計画１・拘束減</t>
    <rPh sb="13" eb="14">
      <t>ミ</t>
    </rPh>
    <rPh sb="14" eb="16">
      <t>ケイカク</t>
    </rPh>
    <phoneticPr fontId="12"/>
  </si>
  <si>
    <t>就移２２・地公体・人欠２・拘束減</t>
    <rPh sb="5" eb="6">
      <t>チ</t>
    </rPh>
    <rPh sb="6" eb="7">
      <t>コウ</t>
    </rPh>
    <rPh sb="7" eb="8">
      <t>カラダ</t>
    </rPh>
    <phoneticPr fontId="12"/>
  </si>
  <si>
    <t>就移２２・人欠２・未計画２・拘束減</t>
    <rPh sb="9" eb="10">
      <t>ミ</t>
    </rPh>
    <rPh sb="10" eb="12">
      <t>ケイカク</t>
    </rPh>
    <phoneticPr fontId="12"/>
  </si>
  <si>
    <t>就移２２・人欠２・未計画１・拘束減</t>
    <rPh sb="9" eb="10">
      <t>ミ</t>
    </rPh>
    <rPh sb="10" eb="12">
      <t>ケイカク</t>
    </rPh>
    <phoneticPr fontId="12"/>
  </si>
  <si>
    <t>就移２２・人欠２・拘束減</t>
  </si>
  <si>
    <t>就移２２・地公体・人欠２・未計画２</t>
    <rPh sb="13" eb="14">
      <t>ミ</t>
    </rPh>
    <rPh sb="14" eb="16">
      <t>ケイカク</t>
    </rPh>
    <phoneticPr fontId="12"/>
  </si>
  <si>
    <t>就移２２・地公体・人欠２・未計画１</t>
    <rPh sb="13" eb="14">
      <t>ミ</t>
    </rPh>
    <rPh sb="14" eb="16">
      <t>ケイカク</t>
    </rPh>
    <phoneticPr fontId="12"/>
  </si>
  <si>
    <t>就移２２・地公体・人欠２</t>
    <rPh sb="5" eb="6">
      <t>チ</t>
    </rPh>
    <rPh sb="6" eb="7">
      <t>コウ</t>
    </rPh>
    <rPh sb="7" eb="8">
      <t>カラダ</t>
    </rPh>
    <phoneticPr fontId="12"/>
  </si>
  <si>
    <t>就移２２・人欠２・未計画２</t>
    <rPh sb="9" eb="10">
      <t>ミ</t>
    </rPh>
    <rPh sb="10" eb="12">
      <t>ケイカク</t>
    </rPh>
    <phoneticPr fontId="12"/>
  </si>
  <si>
    <t>就移２２・人欠２・未計画１</t>
    <rPh sb="9" eb="10">
      <t>ミ</t>
    </rPh>
    <rPh sb="10" eb="12">
      <t>ケイカク</t>
    </rPh>
    <phoneticPr fontId="12"/>
  </si>
  <si>
    <t>就移２２・人欠２</t>
  </si>
  <si>
    <t>就移２１・地公体・人欠２・未計画２・期間超・拘束減</t>
    <rPh sb="13" eb="14">
      <t>ミ</t>
    </rPh>
    <rPh sb="14" eb="16">
      <t>ケイカク</t>
    </rPh>
    <phoneticPr fontId="12"/>
  </si>
  <si>
    <t>就移２１・地公体・人欠２・未計画１・期間超・拘束減</t>
    <rPh sb="13" eb="14">
      <t>ミ</t>
    </rPh>
    <rPh sb="14" eb="16">
      <t>ケイカク</t>
    </rPh>
    <phoneticPr fontId="12"/>
  </si>
  <si>
    <t>就移２１・地公体・人欠２・期間超・拘束減</t>
    <rPh sb="5" eb="6">
      <t>チ</t>
    </rPh>
    <rPh sb="6" eb="7">
      <t>コウ</t>
    </rPh>
    <rPh sb="7" eb="8">
      <t>カラダ</t>
    </rPh>
    <phoneticPr fontId="12"/>
  </si>
  <si>
    <t>就移２１・人欠２・未計画２・期間超・拘束減</t>
    <rPh sb="9" eb="10">
      <t>ミ</t>
    </rPh>
    <rPh sb="10" eb="12">
      <t>ケイカク</t>
    </rPh>
    <phoneticPr fontId="12"/>
  </si>
  <si>
    <t>就移２１・人欠２・未計画１・期間超・拘束減</t>
    <rPh sb="9" eb="10">
      <t>ミ</t>
    </rPh>
    <rPh sb="10" eb="12">
      <t>ケイカク</t>
    </rPh>
    <phoneticPr fontId="12"/>
  </si>
  <si>
    <t>就移２１・人欠２・期間超・拘束減</t>
  </si>
  <si>
    <t>就移２１・地公体・人欠２・未計画２・期間超</t>
    <rPh sb="13" eb="14">
      <t>ミ</t>
    </rPh>
    <rPh sb="14" eb="16">
      <t>ケイカク</t>
    </rPh>
    <phoneticPr fontId="12"/>
  </si>
  <si>
    <t>就移２１・地公体・人欠２・未計画１・期間超</t>
    <rPh sb="13" eb="14">
      <t>ミ</t>
    </rPh>
    <rPh sb="14" eb="16">
      <t>ケイカク</t>
    </rPh>
    <phoneticPr fontId="12"/>
  </si>
  <si>
    <t>就移２１・地公体・人欠２・期間超</t>
    <rPh sb="5" eb="6">
      <t>チ</t>
    </rPh>
    <rPh sb="6" eb="7">
      <t>コウ</t>
    </rPh>
    <rPh sb="7" eb="8">
      <t>カラダ</t>
    </rPh>
    <phoneticPr fontId="12"/>
  </si>
  <si>
    <t>就移２１・人欠２・未計画２・期間超</t>
    <rPh sb="9" eb="10">
      <t>ミ</t>
    </rPh>
    <rPh sb="10" eb="12">
      <t>ケイカク</t>
    </rPh>
    <phoneticPr fontId="12"/>
  </si>
  <si>
    <t>就移２１・人欠２・未計画１・期間超</t>
    <rPh sb="9" eb="10">
      <t>ミ</t>
    </rPh>
    <rPh sb="10" eb="12">
      <t>ケイカク</t>
    </rPh>
    <phoneticPr fontId="12"/>
  </si>
  <si>
    <t>就移２１・人欠２・期間超</t>
  </si>
  <si>
    <t>就移２１・地公体・人欠２・未計画２・拘束減</t>
    <rPh sb="13" eb="14">
      <t>ミ</t>
    </rPh>
    <rPh sb="14" eb="16">
      <t>ケイカク</t>
    </rPh>
    <phoneticPr fontId="12"/>
  </si>
  <si>
    <t>就移２１・地公体・人欠２・未計画１・拘束減</t>
    <rPh sb="13" eb="14">
      <t>ミ</t>
    </rPh>
    <rPh sb="14" eb="16">
      <t>ケイカク</t>
    </rPh>
    <phoneticPr fontId="12"/>
  </si>
  <si>
    <t>就移２１・地公体・人欠２・拘束減</t>
    <rPh sb="5" eb="6">
      <t>チ</t>
    </rPh>
    <rPh sb="6" eb="7">
      <t>コウ</t>
    </rPh>
    <rPh sb="7" eb="8">
      <t>カラダ</t>
    </rPh>
    <phoneticPr fontId="12"/>
  </si>
  <si>
    <t>就移２１・人欠２・未計画２・拘束減</t>
    <rPh sb="9" eb="10">
      <t>ミ</t>
    </rPh>
    <rPh sb="10" eb="12">
      <t>ケイカク</t>
    </rPh>
    <phoneticPr fontId="12"/>
  </si>
  <si>
    <t>就移２１・人欠２・未計画１・拘束減</t>
    <rPh sb="9" eb="10">
      <t>ミ</t>
    </rPh>
    <rPh sb="10" eb="12">
      <t>ケイカク</t>
    </rPh>
    <phoneticPr fontId="12"/>
  </si>
  <si>
    <t>就移２１・人欠２・拘束減</t>
  </si>
  <si>
    <t>就移２１・地公体・人欠２・未計画２</t>
    <rPh sb="13" eb="14">
      <t>ミ</t>
    </rPh>
    <rPh sb="14" eb="16">
      <t>ケイカク</t>
    </rPh>
    <phoneticPr fontId="12"/>
  </si>
  <si>
    <t>就移２１・地公体・人欠２・未計画１</t>
    <rPh sb="13" eb="14">
      <t>ミ</t>
    </rPh>
    <rPh sb="14" eb="16">
      <t>ケイカク</t>
    </rPh>
    <phoneticPr fontId="12"/>
  </si>
  <si>
    <t>就移２１・地公体・人欠２</t>
    <rPh sb="5" eb="6">
      <t>チ</t>
    </rPh>
    <rPh sb="6" eb="7">
      <t>コウ</t>
    </rPh>
    <rPh sb="7" eb="8">
      <t>カラダ</t>
    </rPh>
    <phoneticPr fontId="12"/>
  </si>
  <si>
    <t>就移２１・人欠２・未計画２</t>
    <rPh sb="9" eb="10">
      <t>ミ</t>
    </rPh>
    <rPh sb="10" eb="12">
      <t>ケイカク</t>
    </rPh>
    <phoneticPr fontId="12"/>
  </si>
  <si>
    <t>就移２１・人欠２・未計画１</t>
    <rPh sb="9" eb="10">
      <t>ミ</t>
    </rPh>
    <rPh sb="10" eb="12">
      <t>ケイカク</t>
    </rPh>
    <phoneticPr fontId="12"/>
  </si>
  <si>
    <t>就移２１・人欠２</t>
  </si>
  <si>
    <t>就移１７・地公体・人欠２・未計画２・期間超・拘束減</t>
    <rPh sb="13" eb="14">
      <t>ミ</t>
    </rPh>
    <rPh sb="14" eb="16">
      <t>ケイカク</t>
    </rPh>
    <phoneticPr fontId="12"/>
  </si>
  <si>
    <t>就移１７・地公体・人欠２・未計画１・期間超・拘束減</t>
    <rPh sb="13" eb="14">
      <t>ミ</t>
    </rPh>
    <rPh sb="14" eb="16">
      <t>ケイカク</t>
    </rPh>
    <phoneticPr fontId="12"/>
  </si>
  <si>
    <t>就移１７・地公体・人欠２・期間超・拘束減</t>
    <rPh sb="5" eb="6">
      <t>チ</t>
    </rPh>
    <rPh sb="6" eb="7">
      <t>コウ</t>
    </rPh>
    <rPh sb="7" eb="8">
      <t>カラダ</t>
    </rPh>
    <phoneticPr fontId="12"/>
  </si>
  <si>
    <t>就移１７・人欠２・未計画２・期間超・拘束減</t>
    <rPh sb="9" eb="10">
      <t>ミ</t>
    </rPh>
    <rPh sb="10" eb="12">
      <t>ケイカク</t>
    </rPh>
    <phoneticPr fontId="12"/>
  </si>
  <si>
    <t>就移１７・人欠２・未計画１・期間超・拘束減</t>
    <rPh sb="9" eb="10">
      <t>ミ</t>
    </rPh>
    <rPh sb="10" eb="12">
      <t>ケイカク</t>
    </rPh>
    <phoneticPr fontId="12"/>
  </si>
  <si>
    <t>就移１７・人欠２・期間超・拘束減</t>
  </si>
  <si>
    <t>就移１７・地公体・人欠２・未計画２・期間超</t>
    <rPh sb="13" eb="14">
      <t>ミ</t>
    </rPh>
    <rPh sb="14" eb="16">
      <t>ケイカク</t>
    </rPh>
    <phoneticPr fontId="12"/>
  </si>
  <si>
    <t>就移１７・地公体・人欠２・未計画１・期間超</t>
    <rPh sb="13" eb="14">
      <t>ミ</t>
    </rPh>
    <rPh sb="14" eb="16">
      <t>ケイカク</t>
    </rPh>
    <phoneticPr fontId="12"/>
  </si>
  <si>
    <t>就移１７・地公体・人欠２・期間超</t>
    <rPh sb="5" eb="6">
      <t>チ</t>
    </rPh>
    <rPh sb="6" eb="7">
      <t>コウ</t>
    </rPh>
    <rPh sb="7" eb="8">
      <t>カラダ</t>
    </rPh>
    <phoneticPr fontId="12"/>
  </si>
  <si>
    <t>就移１７・人欠２・未計画２・期間超</t>
    <rPh sb="9" eb="10">
      <t>ミ</t>
    </rPh>
    <rPh sb="10" eb="12">
      <t>ケイカク</t>
    </rPh>
    <phoneticPr fontId="12"/>
  </si>
  <si>
    <t>就移１７・人欠２・未計画１・期間超</t>
    <rPh sb="9" eb="10">
      <t>ミ</t>
    </rPh>
    <rPh sb="10" eb="12">
      <t>ケイカク</t>
    </rPh>
    <phoneticPr fontId="12"/>
  </si>
  <si>
    <t>就移１７・人欠２・期間超</t>
  </si>
  <si>
    <t>就移１７・地公体・人欠２・未計画２・拘束減</t>
    <rPh sb="13" eb="14">
      <t>ミ</t>
    </rPh>
    <rPh sb="14" eb="16">
      <t>ケイカク</t>
    </rPh>
    <phoneticPr fontId="12"/>
  </si>
  <si>
    <t>就移１７・地公体・人欠２・未計画１・拘束減</t>
    <rPh sb="13" eb="14">
      <t>ミ</t>
    </rPh>
    <rPh sb="14" eb="16">
      <t>ケイカク</t>
    </rPh>
    <phoneticPr fontId="12"/>
  </si>
  <si>
    <t>就移１７・地公体・人欠２・拘束減</t>
    <rPh sb="5" eb="6">
      <t>チ</t>
    </rPh>
    <rPh sb="6" eb="7">
      <t>コウ</t>
    </rPh>
    <rPh sb="7" eb="8">
      <t>カラダ</t>
    </rPh>
    <phoneticPr fontId="12"/>
  </si>
  <si>
    <t>就移１７・人欠２・未計画２・拘束減</t>
    <rPh sb="9" eb="10">
      <t>ミ</t>
    </rPh>
    <rPh sb="10" eb="12">
      <t>ケイカク</t>
    </rPh>
    <phoneticPr fontId="12"/>
  </si>
  <si>
    <t>就移１７・人欠２・未計画１・拘束減</t>
    <rPh sb="9" eb="10">
      <t>ミ</t>
    </rPh>
    <rPh sb="10" eb="12">
      <t>ケイカク</t>
    </rPh>
    <phoneticPr fontId="12"/>
  </si>
  <si>
    <t>就移１７・人欠２・拘束減</t>
  </si>
  <si>
    <t>就移１７・地公体・人欠２・未計画２</t>
    <rPh sb="13" eb="14">
      <t>ミ</t>
    </rPh>
    <rPh sb="14" eb="16">
      <t>ケイカク</t>
    </rPh>
    <phoneticPr fontId="12"/>
  </si>
  <si>
    <t>就移１７・地公体・人欠２・未計画１</t>
    <rPh sb="13" eb="14">
      <t>ミ</t>
    </rPh>
    <rPh sb="14" eb="16">
      <t>ケイカク</t>
    </rPh>
    <phoneticPr fontId="12"/>
  </si>
  <si>
    <t>就移１７・地公体・人欠２</t>
    <rPh sb="5" eb="6">
      <t>チ</t>
    </rPh>
    <rPh sb="6" eb="7">
      <t>コウ</t>
    </rPh>
    <rPh sb="7" eb="8">
      <t>カラダ</t>
    </rPh>
    <phoneticPr fontId="12"/>
  </si>
  <si>
    <t>就移１７・人欠２・未計画２</t>
    <rPh sb="9" eb="10">
      <t>ミ</t>
    </rPh>
    <rPh sb="10" eb="12">
      <t>ケイカク</t>
    </rPh>
    <phoneticPr fontId="12"/>
  </si>
  <si>
    <t>就移１７・人欠２・未計画１</t>
    <rPh sb="9" eb="10">
      <t>ミ</t>
    </rPh>
    <rPh sb="10" eb="12">
      <t>ケイカク</t>
    </rPh>
    <phoneticPr fontId="12"/>
  </si>
  <si>
    <t>就移１７・人欠２</t>
  </si>
  <si>
    <t>就移１６・地公体・人欠２・未計画２・期間超・拘束減</t>
    <rPh sb="13" eb="14">
      <t>ミ</t>
    </rPh>
    <rPh sb="14" eb="16">
      <t>ケイカク</t>
    </rPh>
    <phoneticPr fontId="12"/>
  </si>
  <si>
    <t>就移１６・地公体・人欠２・未計画１・期間超・拘束減</t>
    <rPh sb="13" eb="14">
      <t>ミ</t>
    </rPh>
    <rPh sb="14" eb="16">
      <t>ケイカク</t>
    </rPh>
    <phoneticPr fontId="12"/>
  </si>
  <si>
    <t>就移１６・地公体・人欠２・期間超・拘束減</t>
    <rPh sb="5" eb="6">
      <t>チ</t>
    </rPh>
    <rPh sb="6" eb="7">
      <t>コウ</t>
    </rPh>
    <rPh sb="7" eb="8">
      <t>カラダ</t>
    </rPh>
    <phoneticPr fontId="12"/>
  </si>
  <si>
    <t>就移１６・人欠２・未計画２・期間超・拘束減</t>
    <rPh sb="9" eb="10">
      <t>ミ</t>
    </rPh>
    <rPh sb="10" eb="12">
      <t>ケイカク</t>
    </rPh>
    <phoneticPr fontId="12"/>
  </si>
  <si>
    <t>就移１６・人欠２・未計画１・期間超・拘束減</t>
    <rPh sb="9" eb="10">
      <t>ミ</t>
    </rPh>
    <rPh sb="10" eb="12">
      <t>ケイカク</t>
    </rPh>
    <phoneticPr fontId="12"/>
  </si>
  <si>
    <t>就移１６・人欠２・期間超・拘束減</t>
  </si>
  <si>
    <t>就移１６・地公体・人欠２・未計画２・期間超</t>
    <rPh sb="13" eb="14">
      <t>ミ</t>
    </rPh>
    <rPh sb="14" eb="16">
      <t>ケイカク</t>
    </rPh>
    <phoneticPr fontId="12"/>
  </si>
  <si>
    <t>就移１６・地公体・人欠２・未計画１・期間超</t>
    <rPh sb="13" eb="14">
      <t>ミ</t>
    </rPh>
    <rPh sb="14" eb="16">
      <t>ケイカク</t>
    </rPh>
    <phoneticPr fontId="12"/>
  </si>
  <si>
    <t>就移１６・地公体・人欠２・期間超</t>
    <rPh sb="5" eb="6">
      <t>チ</t>
    </rPh>
    <rPh sb="6" eb="7">
      <t>コウ</t>
    </rPh>
    <rPh sb="7" eb="8">
      <t>カラダ</t>
    </rPh>
    <phoneticPr fontId="12"/>
  </si>
  <si>
    <t>就移１６・人欠２・未計画２・期間超</t>
    <rPh sb="9" eb="10">
      <t>ミ</t>
    </rPh>
    <rPh sb="10" eb="12">
      <t>ケイカク</t>
    </rPh>
    <phoneticPr fontId="12"/>
  </si>
  <si>
    <t>就移１６・人欠２・未計画１・期間超</t>
    <rPh sb="9" eb="10">
      <t>ミ</t>
    </rPh>
    <rPh sb="10" eb="12">
      <t>ケイカク</t>
    </rPh>
    <phoneticPr fontId="12"/>
  </si>
  <si>
    <t>就移１６・人欠２・期間超</t>
  </si>
  <si>
    <t>就移１６・地公体・人欠２・未計画２・拘束減</t>
    <rPh sb="13" eb="14">
      <t>ミ</t>
    </rPh>
    <rPh sb="14" eb="16">
      <t>ケイカク</t>
    </rPh>
    <phoneticPr fontId="12"/>
  </si>
  <si>
    <t>就移１６・地公体・人欠２・未計画１・拘束減</t>
    <rPh sb="13" eb="14">
      <t>ミ</t>
    </rPh>
    <rPh sb="14" eb="16">
      <t>ケイカク</t>
    </rPh>
    <phoneticPr fontId="12"/>
  </si>
  <si>
    <t>就移１６・地公体・人欠２・拘束減</t>
    <rPh sb="5" eb="6">
      <t>チ</t>
    </rPh>
    <rPh sb="6" eb="7">
      <t>コウ</t>
    </rPh>
    <rPh sb="7" eb="8">
      <t>カラダ</t>
    </rPh>
    <phoneticPr fontId="12"/>
  </si>
  <si>
    <t>就移１６・人欠２・未計画２・拘束減</t>
    <rPh sb="9" eb="10">
      <t>ミ</t>
    </rPh>
    <rPh sb="10" eb="12">
      <t>ケイカク</t>
    </rPh>
    <phoneticPr fontId="12"/>
  </si>
  <si>
    <t>就移１６・人欠２・未計画１・拘束減</t>
    <rPh sb="9" eb="10">
      <t>ミ</t>
    </rPh>
    <rPh sb="10" eb="12">
      <t>ケイカク</t>
    </rPh>
    <phoneticPr fontId="12"/>
  </si>
  <si>
    <t>就移１６・人欠２・拘束減</t>
  </si>
  <si>
    <t>就移１６・地公体・人欠２・未計画２</t>
    <rPh sb="13" eb="14">
      <t>ミ</t>
    </rPh>
    <rPh sb="14" eb="16">
      <t>ケイカク</t>
    </rPh>
    <phoneticPr fontId="12"/>
  </si>
  <si>
    <t>就移１６・地公体・人欠２・未計画１</t>
    <rPh sb="13" eb="14">
      <t>ミ</t>
    </rPh>
    <rPh sb="14" eb="16">
      <t>ケイカク</t>
    </rPh>
    <phoneticPr fontId="12"/>
  </si>
  <si>
    <t>就移１６・地公体・人欠２</t>
    <rPh sb="5" eb="6">
      <t>チ</t>
    </rPh>
    <rPh sb="6" eb="7">
      <t>コウ</t>
    </rPh>
    <rPh sb="7" eb="8">
      <t>カラダ</t>
    </rPh>
    <phoneticPr fontId="12"/>
  </si>
  <si>
    <t>就移１６・人欠２・未計画２</t>
    <rPh sb="9" eb="10">
      <t>ミ</t>
    </rPh>
    <rPh sb="10" eb="12">
      <t>ケイカク</t>
    </rPh>
    <phoneticPr fontId="12"/>
  </si>
  <si>
    <t>就移１６・人欠２・未計画１</t>
    <rPh sb="9" eb="10">
      <t>ミ</t>
    </rPh>
    <rPh sb="10" eb="12">
      <t>ケイカク</t>
    </rPh>
    <phoneticPr fontId="12"/>
  </si>
  <si>
    <t>就移１６・人欠２</t>
  </si>
  <si>
    <t>就移１５・地公体・人欠２・未計画２・期間超・拘束減</t>
    <rPh sb="13" eb="14">
      <t>ミ</t>
    </rPh>
    <rPh sb="14" eb="16">
      <t>ケイカク</t>
    </rPh>
    <phoneticPr fontId="12"/>
  </si>
  <si>
    <t>就移１５・地公体・人欠２・未計画１・期間超・拘束減</t>
    <rPh sb="13" eb="14">
      <t>ミ</t>
    </rPh>
    <rPh sb="14" eb="16">
      <t>ケイカク</t>
    </rPh>
    <phoneticPr fontId="12"/>
  </si>
  <si>
    <t>就移１５・地公体・人欠２・期間超・拘束減</t>
    <rPh sb="5" eb="6">
      <t>チ</t>
    </rPh>
    <rPh sb="6" eb="7">
      <t>コウ</t>
    </rPh>
    <rPh sb="7" eb="8">
      <t>カラダ</t>
    </rPh>
    <phoneticPr fontId="12"/>
  </si>
  <si>
    <t>就移１５・人欠２・未計画２・期間超・拘束減</t>
    <rPh sb="9" eb="10">
      <t>ミ</t>
    </rPh>
    <rPh sb="10" eb="12">
      <t>ケイカク</t>
    </rPh>
    <phoneticPr fontId="12"/>
  </si>
  <si>
    <t>就移１５・人欠２・未計画１・期間超・拘束減</t>
    <rPh sb="9" eb="10">
      <t>ミ</t>
    </rPh>
    <rPh sb="10" eb="12">
      <t>ケイカク</t>
    </rPh>
    <phoneticPr fontId="12"/>
  </si>
  <si>
    <t>就移１５・人欠２・期間超・拘束減</t>
  </si>
  <si>
    <t>就移１５・地公体・人欠２・未計画２・期間超</t>
    <rPh sb="13" eb="14">
      <t>ミ</t>
    </rPh>
    <rPh sb="14" eb="16">
      <t>ケイカク</t>
    </rPh>
    <phoneticPr fontId="12"/>
  </si>
  <si>
    <t>就移１５・地公体・人欠２・未計画１・期間超</t>
    <rPh sb="13" eb="14">
      <t>ミ</t>
    </rPh>
    <rPh sb="14" eb="16">
      <t>ケイカク</t>
    </rPh>
    <phoneticPr fontId="12"/>
  </si>
  <si>
    <t>就移１５・地公体・人欠２・期間超</t>
    <rPh sb="5" eb="6">
      <t>チ</t>
    </rPh>
    <rPh sb="6" eb="7">
      <t>コウ</t>
    </rPh>
    <rPh sb="7" eb="8">
      <t>カラダ</t>
    </rPh>
    <phoneticPr fontId="12"/>
  </si>
  <si>
    <t>就移１５・人欠２・未計画２・期間超</t>
    <rPh sb="9" eb="10">
      <t>ミ</t>
    </rPh>
    <rPh sb="10" eb="12">
      <t>ケイカク</t>
    </rPh>
    <phoneticPr fontId="12"/>
  </si>
  <si>
    <t>就移１５・人欠２・未計画１・期間超</t>
    <rPh sb="9" eb="10">
      <t>ミ</t>
    </rPh>
    <rPh sb="10" eb="12">
      <t>ケイカク</t>
    </rPh>
    <phoneticPr fontId="12"/>
  </si>
  <si>
    <t>就移１５・人欠２・期間超</t>
  </si>
  <si>
    <t>就移１５・地公体・人欠２・未計画２・拘束減</t>
    <rPh sb="13" eb="14">
      <t>ミ</t>
    </rPh>
    <rPh sb="14" eb="16">
      <t>ケイカク</t>
    </rPh>
    <phoneticPr fontId="12"/>
  </si>
  <si>
    <t>就移１５・地公体・人欠２・未計画１・拘束減</t>
    <rPh sb="13" eb="14">
      <t>ミ</t>
    </rPh>
    <rPh sb="14" eb="16">
      <t>ケイカク</t>
    </rPh>
    <phoneticPr fontId="12"/>
  </si>
  <si>
    <t>就移１５・地公体・人欠２・拘束減</t>
    <rPh sb="5" eb="6">
      <t>チ</t>
    </rPh>
    <rPh sb="6" eb="7">
      <t>コウ</t>
    </rPh>
    <rPh sb="7" eb="8">
      <t>カラダ</t>
    </rPh>
    <phoneticPr fontId="12"/>
  </si>
  <si>
    <t>就移１５・人欠２・未計画２・拘束減</t>
    <rPh sb="9" eb="10">
      <t>ミ</t>
    </rPh>
    <rPh sb="10" eb="12">
      <t>ケイカク</t>
    </rPh>
    <phoneticPr fontId="12"/>
  </si>
  <si>
    <t>就移１５・人欠２・未計画１・拘束減</t>
    <rPh sb="9" eb="10">
      <t>ミ</t>
    </rPh>
    <rPh sb="10" eb="12">
      <t>ケイカク</t>
    </rPh>
    <phoneticPr fontId="12"/>
  </si>
  <si>
    <t>就移１５・人欠２・拘束減</t>
  </si>
  <si>
    <t>就移１５・地公体・人欠２・未計画２</t>
    <rPh sb="13" eb="14">
      <t>ミ</t>
    </rPh>
    <rPh sb="14" eb="16">
      <t>ケイカク</t>
    </rPh>
    <phoneticPr fontId="12"/>
  </si>
  <si>
    <t>就移１５・地公体・人欠２・未計画１</t>
    <rPh sb="13" eb="14">
      <t>ミ</t>
    </rPh>
    <rPh sb="14" eb="16">
      <t>ケイカク</t>
    </rPh>
    <phoneticPr fontId="12"/>
  </si>
  <si>
    <t>就移１５・地公体・人欠２</t>
    <rPh sb="5" eb="6">
      <t>チ</t>
    </rPh>
    <rPh sb="6" eb="7">
      <t>コウ</t>
    </rPh>
    <rPh sb="7" eb="8">
      <t>カラダ</t>
    </rPh>
    <phoneticPr fontId="12"/>
  </si>
  <si>
    <t>就移１５・人欠２・未計画２</t>
    <rPh sb="9" eb="10">
      <t>ミ</t>
    </rPh>
    <rPh sb="10" eb="12">
      <t>ケイカク</t>
    </rPh>
    <phoneticPr fontId="12"/>
  </si>
  <si>
    <t>就移１５・人欠２・未計画１</t>
    <rPh sb="9" eb="10">
      <t>ミ</t>
    </rPh>
    <rPh sb="10" eb="12">
      <t>ケイカク</t>
    </rPh>
    <phoneticPr fontId="12"/>
  </si>
  <si>
    <t>就移１５・人欠２</t>
  </si>
  <si>
    <t>就移１４・地公体・人欠２・未計画２・期間超・拘束減</t>
    <rPh sb="13" eb="14">
      <t>ミ</t>
    </rPh>
    <rPh sb="14" eb="16">
      <t>ケイカク</t>
    </rPh>
    <phoneticPr fontId="12"/>
  </si>
  <si>
    <t>就移１４・地公体・人欠２・未計画１・期間超・拘束減</t>
    <rPh sb="13" eb="14">
      <t>ミ</t>
    </rPh>
    <rPh sb="14" eb="16">
      <t>ケイカク</t>
    </rPh>
    <phoneticPr fontId="12"/>
  </si>
  <si>
    <t>就移１４・地公体・人欠２・期間超・拘束減</t>
    <rPh sb="5" eb="6">
      <t>チ</t>
    </rPh>
    <rPh sb="6" eb="7">
      <t>コウ</t>
    </rPh>
    <rPh sb="7" eb="8">
      <t>カラダ</t>
    </rPh>
    <phoneticPr fontId="12"/>
  </si>
  <si>
    <t>就移１４・人欠２・未計画２・期間超・拘束減</t>
    <rPh sb="9" eb="10">
      <t>ミ</t>
    </rPh>
    <rPh sb="10" eb="12">
      <t>ケイカク</t>
    </rPh>
    <phoneticPr fontId="12"/>
  </si>
  <si>
    <t>就移１４・人欠２・未計画１・期間超・拘束減</t>
    <rPh sb="9" eb="10">
      <t>ミ</t>
    </rPh>
    <rPh sb="10" eb="12">
      <t>ケイカク</t>
    </rPh>
    <phoneticPr fontId="12"/>
  </si>
  <si>
    <t>就移１４・人欠２・期間超・拘束減</t>
  </si>
  <si>
    <t>就移１４・地公体・人欠２・未計画２・期間超</t>
    <rPh sb="13" eb="14">
      <t>ミ</t>
    </rPh>
    <rPh sb="14" eb="16">
      <t>ケイカク</t>
    </rPh>
    <phoneticPr fontId="12"/>
  </si>
  <si>
    <t>就移１４・地公体・人欠２・未計画１・期間超</t>
    <rPh sb="13" eb="14">
      <t>ミ</t>
    </rPh>
    <rPh sb="14" eb="16">
      <t>ケイカク</t>
    </rPh>
    <phoneticPr fontId="12"/>
  </si>
  <si>
    <t>就移１４・地公体・人欠２・期間超</t>
    <rPh sb="5" eb="6">
      <t>チ</t>
    </rPh>
    <rPh sb="6" eb="7">
      <t>コウ</t>
    </rPh>
    <rPh sb="7" eb="8">
      <t>カラダ</t>
    </rPh>
    <phoneticPr fontId="12"/>
  </si>
  <si>
    <t>就移１４・人欠２・未計画２・期間超</t>
    <rPh sb="9" eb="10">
      <t>ミ</t>
    </rPh>
    <rPh sb="10" eb="12">
      <t>ケイカク</t>
    </rPh>
    <phoneticPr fontId="12"/>
  </si>
  <si>
    <t>就移１４・人欠２・未計画１・期間超</t>
    <rPh sb="9" eb="10">
      <t>ミ</t>
    </rPh>
    <rPh sb="10" eb="12">
      <t>ケイカク</t>
    </rPh>
    <phoneticPr fontId="12"/>
  </si>
  <si>
    <t>就移１４・人欠２・期間超</t>
  </si>
  <si>
    <t>就移１４・地公体・人欠２・未計画２・拘束減</t>
    <rPh sb="13" eb="14">
      <t>ミ</t>
    </rPh>
    <rPh sb="14" eb="16">
      <t>ケイカク</t>
    </rPh>
    <phoneticPr fontId="12"/>
  </si>
  <si>
    <t>就移１４・地公体・人欠２・未計画１・拘束減</t>
    <rPh sb="13" eb="14">
      <t>ミ</t>
    </rPh>
    <rPh sb="14" eb="16">
      <t>ケイカク</t>
    </rPh>
    <phoneticPr fontId="12"/>
  </si>
  <si>
    <t>就移１４・地公体・人欠２・拘束減</t>
    <rPh sb="5" eb="6">
      <t>チ</t>
    </rPh>
    <rPh sb="6" eb="7">
      <t>コウ</t>
    </rPh>
    <rPh sb="7" eb="8">
      <t>カラダ</t>
    </rPh>
    <phoneticPr fontId="12"/>
  </si>
  <si>
    <t>就移１４・人欠２・未計画２・拘束減</t>
    <rPh sb="9" eb="10">
      <t>ミ</t>
    </rPh>
    <rPh sb="10" eb="12">
      <t>ケイカク</t>
    </rPh>
    <phoneticPr fontId="12"/>
  </si>
  <si>
    <t>就移１４・人欠２・未計画１・拘束減</t>
    <rPh sb="9" eb="10">
      <t>ミ</t>
    </rPh>
    <rPh sb="10" eb="12">
      <t>ケイカク</t>
    </rPh>
    <phoneticPr fontId="12"/>
  </si>
  <si>
    <t>就移１４・人欠２・拘束減</t>
  </si>
  <si>
    <t>就移１４・地公体・人欠２・未計画２</t>
    <rPh sb="13" eb="14">
      <t>ミ</t>
    </rPh>
    <rPh sb="14" eb="16">
      <t>ケイカク</t>
    </rPh>
    <phoneticPr fontId="12"/>
  </si>
  <si>
    <t>就移１４・地公体・人欠２・未計画１</t>
    <rPh sb="13" eb="14">
      <t>ミ</t>
    </rPh>
    <rPh sb="14" eb="16">
      <t>ケイカク</t>
    </rPh>
    <phoneticPr fontId="12"/>
  </si>
  <si>
    <t>就移１４・地公体・人欠２</t>
    <rPh sb="5" eb="6">
      <t>チ</t>
    </rPh>
    <rPh sb="6" eb="7">
      <t>コウ</t>
    </rPh>
    <rPh sb="7" eb="8">
      <t>カラダ</t>
    </rPh>
    <phoneticPr fontId="12"/>
  </si>
  <si>
    <t>就移１４・人欠２・未計画２</t>
    <rPh sb="9" eb="10">
      <t>ミ</t>
    </rPh>
    <rPh sb="10" eb="12">
      <t>ケイカク</t>
    </rPh>
    <phoneticPr fontId="12"/>
  </si>
  <si>
    <t>就移１４・人欠２・未計画１</t>
    <rPh sb="9" eb="10">
      <t>ミ</t>
    </rPh>
    <rPh sb="10" eb="12">
      <t>ケイカク</t>
    </rPh>
    <phoneticPr fontId="12"/>
  </si>
  <si>
    <t>就移１４・人欠２</t>
  </si>
  <si>
    <t>就移１３・地公体・人欠２・未計画２・期間超・拘束減</t>
    <rPh sb="13" eb="14">
      <t>ミ</t>
    </rPh>
    <rPh sb="14" eb="16">
      <t>ケイカク</t>
    </rPh>
    <phoneticPr fontId="12"/>
  </si>
  <si>
    <t>就移１３・地公体・人欠２・未計画１・期間超・拘束減</t>
    <rPh sb="13" eb="14">
      <t>ミ</t>
    </rPh>
    <rPh sb="14" eb="16">
      <t>ケイカク</t>
    </rPh>
    <phoneticPr fontId="12"/>
  </si>
  <si>
    <t>就移１３・地公体・人欠２・期間超・拘束減</t>
    <rPh sb="5" eb="6">
      <t>チ</t>
    </rPh>
    <rPh sb="6" eb="7">
      <t>コウ</t>
    </rPh>
    <rPh sb="7" eb="8">
      <t>カラダ</t>
    </rPh>
    <phoneticPr fontId="12"/>
  </si>
  <si>
    <t>就移１３・人欠２・未計画２・期間超・拘束減</t>
    <rPh sb="9" eb="10">
      <t>ミ</t>
    </rPh>
    <rPh sb="10" eb="12">
      <t>ケイカク</t>
    </rPh>
    <phoneticPr fontId="12"/>
  </si>
  <si>
    <t>就移１３・人欠２・未計画１・期間超・拘束減</t>
    <rPh sb="9" eb="10">
      <t>ミ</t>
    </rPh>
    <rPh sb="10" eb="12">
      <t>ケイカク</t>
    </rPh>
    <phoneticPr fontId="12"/>
  </si>
  <si>
    <t>就移１３・人欠２・期間超・拘束減</t>
  </si>
  <si>
    <t>就移１３・地公体・人欠２・未計画２・期間超</t>
    <rPh sb="13" eb="14">
      <t>ミ</t>
    </rPh>
    <rPh sb="14" eb="16">
      <t>ケイカク</t>
    </rPh>
    <phoneticPr fontId="12"/>
  </si>
  <si>
    <t>就移１３・地公体・人欠２・未計画１・期間超</t>
    <rPh sb="13" eb="14">
      <t>ミ</t>
    </rPh>
    <rPh sb="14" eb="16">
      <t>ケイカク</t>
    </rPh>
    <phoneticPr fontId="12"/>
  </si>
  <si>
    <t>就移１３・地公体・人欠２・期間超</t>
    <rPh sb="5" eb="6">
      <t>チ</t>
    </rPh>
    <rPh sb="6" eb="7">
      <t>コウ</t>
    </rPh>
    <rPh sb="7" eb="8">
      <t>カラダ</t>
    </rPh>
    <phoneticPr fontId="12"/>
  </si>
  <si>
    <t>就移１３・人欠２・未計画２・期間超</t>
    <rPh sb="9" eb="10">
      <t>ミ</t>
    </rPh>
    <rPh sb="10" eb="12">
      <t>ケイカク</t>
    </rPh>
    <phoneticPr fontId="12"/>
  </si>
  <si>
    <t>就移１３・人欠２・未計画１・期間超</t>
    <rPh sb="9" eb="10">
      <t>ミ</t>
    </rPh>
    <rPh sb="10" eb="12">
      <t>ケイカク</t>
    </rPh>
    <phoneticPr fontId="12"/>
  </si>
  <si>
    <t>就移１３・人欠２・期間超</t>
  </si>
  <si>
    <t>就移１３・地公体・人欠２・未計画２・拘束減</t>
    <rPh sb="13" eb="14">
      <t>ミ</t>
    </rPh>
    <rPh sb="14" eb="16">
      <t>ケイカク</t>
    </rPh>
    <phoneticPr fontId="12"/>
  </si>
  <si>
    <t>就移１３・地公体・人欠２・未計画１・拘束減</t>
    <rPh sb="13" eb="14">
      <t>ミ</t>
    </rPh>
    <rPh sb="14" eb="16">
      <t>ケイカク</t>
    </rPh>
    <phoneticPr fontId="12"/>
  </si>
  <si>
    <t>就移１３・地公体・人欠２・拘束減</t>
    <rPh sb="5" eb="6">
      <t>チ</t>
    </rPh>
    <rPh sb="6" eb="7">
      <t>コウ</t>
    </rPh>
    <rPh sb="7" eb="8">
      <t>カラダ</t>
    </rPh>
    <phoneticPr fontId="12"/>
  </si>
  <si>
    <t>就移１３・人欠２・未計画２・拘束減</t>
    <rPh sb="9" eb="10">
      <t>ミ</t>
    </rPh>
    <rPh sb="10" eb="12">
      <t>ケイカク</t>
    </rPh>
    <phoneticPr fontId="12"/>
  </si>
  <si>
    <t>就移１３・人欠２・未計画１・拘束減</t>
    <rPh sb="9" eb="10">
      <t>ミ</t>
    </rPh>
    <rPh sb="10" eb="12">
      <t>ケイカク</t>
    </rPh>
    <phoneticPr fontId="12"/>
  </si>
  <si>
    <t>就移１３・人欠２・拘束減</t>
  </si>
  <si>
    <t>就移１３・地公体・人欠２・未計画２</t>
    <rPh sb="13" eb="14">
      <t>ミ</t>
    </rPh>
    <rPh sb="14" eb="16">
      <t>ケイカク</t>
    </rPh>
    <phoneticPr fontId="12"/>
  </si>
  <si>
    <t>就移１３・地公体・人欠２・未計画１</t>
    <rPh sb="13" eb="14">
      <t>ミ</t>
    </rPh>
    <rPh sb="14" eb="16">
      <t>ケイカク</t>
    </rPh>
    <phoneticPr fontId="12"/>
  </si>
  <si>
    <t>就移１３・地公体・人欠２</t>
    <rPh sb="5" eb="6">
      <t>チ</t>
    </rPh>
    <rPh sb="6" eb="7">
      <t>コウ</t>
    </rPh>
    <rPh sb="7" eb="8">
      <t>カラダ</t>
    </rPh>
    <phoneticPr fontId="12"/>
  </si>
  <si>
    <t>就移１３・人欠２・未計画２</t>
    <rPh sb="9" eb="10">
      <t>ミ</t>
    </rPh>
    <rPh sb="10" eb="12">
      <t>ケイカク</t>
    </rPh>
    <phoneticPr fontId="12"/>
  </si>
  <si>
    <t>就移１３・人欠２・未計画１</t>
    <rPh sb="9" eb="10">
      <t>ミ</t>
    </rPh>
    <rPh sb="10" eb="12">
      <t>ケイカク</t>
    </rPh>
    <phoneticPr fontId="12"/>
  </si>
  <si>
    <t>就移１３・人欠２</t>
  </si>
  <si>
    <t>就移１２・地公体・人欠２・未計画２・期間超・拘束減</t>
    <rPh sb="13" eb="14">
      <t>ミ</t>
    </rPh>
    <rPh sb="14" eb="16">
      <t>ケイカク</t>
    </rPh>
    <phoneticPr fontId="12"/>
  </si>
  <si>
    <t>就移１２・地公体・人欠２・未計画１・期間超・拘束減</t>
    <rPh sb="13" eb="14">
      <t>ミ</t>
    </rPh>
    <rPh sb="14" eb="16">
      <t>ケイカク</t>
    </rPh>
    <phoneticPr fontId="12"/>
  </si>
  <si>
    <t>就移１２・地公体・人欠２・期間超・拘束減</t>
    <rPh sb="5" eb="6">
      <t>チ</t>
    </rPh>
    <rPh sb="6" eb="7">
      <t>コウ</t>
    </rPh>
    <rPh sb="7" eb="8">
      <t>カラダ</t>
    </rPh>
    <phoneticPr fontId="12"/>
  </si>
  <si>
    <t>就移１２・人欠２・未計画２・期間超・拘束減</t>
    <rPh sb="9" eb="10">
      <t>ミ</t>
    </rPh>
    <rPh sb="10" eb="12">
      <t>ケイカク</t>
    </rPh>
    <phoneticPr fontId="12"/>
  </si>
  <si>
    <t>就移１２・人欠２・未計画１・期間超・拘束減</t>
    <rPh sb="9" eb="10">
      <t>ミ</t>
    </rPh>
    <rPh sb="10" eb="12">
      <t>ケイカク</t>
    </rPh>
    <phoneticPr fontId="12"/>
  </si>
  <si>
    <t>就移１２・人欠２・期間超・拘束減</t>
  </si>
  <si>
    <t>就移１２・地公体・人欠２・未計画２・期間超</t>
    <rPh sb="13" eb="14">
      <t>ミ</t>
    </rPh>
    <rPh sb="14" eb="16">
      <t>ケイカク</t>
    </rPh>
    <phoneticPr fontId="12"/>
  </si>
  <si>
    <t>就移１２・地公体・人欠２・未計画１・期間超</t>
    <rPh sb="13" eb="14">
      <t>ミ</t>
    </rPh>
    <rPh sb="14" eb="16">
      <t>ケイカク</t>
    </rPh>
    <phoneticPr fontId="12"/>
  </si>
  <si>
    <t>就移１２・地公体・人欠２・期間超</t>
    <rPh sb="5" eb="6">
      <t>チ</t>
    </rPh>
    <rPh sb="6" eb="7">
      <t>コウ</t>
    </rPh>
    <rPh sb="7" eb="8">
      <t>カラダ</t>
    </rPh>
    <phoneticPr fontId="12"/>
  </si>
  <si>
    <t>就移１２・人欠２・未計画２・期間超</t>
    <rPh sb="9" eb="10">
      <t>ミ</t>
    </rPh>
    <rPh sb="10" eb="12">
      <t>ケイカク</t>
    </rPh>
    <phoneticPr fontId="12"/>
  </si>
  <si>
    <t>就移１２・人欠２・未計画１・期間超</t>
    <rPh sb="9" eb="10">
      <t>ミ</t>
    </rPh>
    <rPh sb="10" eb="12">
      <t>ケイカク</t>
    </rPh>
    <phoneticPr fontId="12"/>
  </si>
  <si>
    <t>就移１２・人欠２・期間超</t>
  </si>
  <si>
    <t>就移１２・地公体・人欠２・未計画２・拘束減</t>
    <rPh sb="13" eb="14">
      <t>ミ</t>
    </rPh>
    <rPh sb="14" eb="16">
      <t>ケイカク</t>
    </rPh>
    <phoneticPr fontId="12"/>
  </si>
  <si>
    <t>就移１２・地公体・人欠２・未計画１・拘束減</t>
    <rPh sb="13" eb="14">
      <t>ミ</t>
    </rPh>
    <rPh sb="14" eb="16">
      <t>ケイカク</t>
    </rPh>
    <phoneticPr fontId="12"/>
  </si>
  <si>
    <t>就移１２・地公体・人欠２・拘束減</t>
    <rPh sb="5" eb="6">
      <t>チ</t>
    </rPh>
    <rPh sb="6" eb="7">
      <t>コウ</t>
    </rPh>
    <rPh sb="7" eb="8">
      <t>カラダ</t>
    </rPh>
    <phoneticPr fontId="12"/>
  </si>
  <si>
    <t>就移１２・人欠２・未計画２・拘束減</t>
    <rPh sb="9" eb="10">
      <t>ミ</t>
    </rPh>
    <rPh sb="10" eb="12">
      <t>ケイカク</t>
    </rPh>
    <phoneticPr fontId="12"/>
  </si>
  <si>
    <t>就移１２・人欠２・未計画１・拘束減</t>
    <rPh sb="9" eb="10">
      <t>ミ</t>
    </rPh>
    <rPh sb="10" eb="12">
      <t>ケイカク</t>
    </rPh>
    <phoneticPr fontId="12"/>
  </si>
  <si>
    <t>就移１２・人欠２・拘束減</t>
  </si>
  <si>
    <t>就移１２・地公体・人欠２・未計画２</t>
    <rPh sb="13" eb="14">
      <t>ミ</t>
    </rPh>
    <rPh sb="14" eb="16">
      <t>ケイカク</t>
    </rPh>
    <phoneticPr fontId="12"/>
  </si>
  <si>
    <t>就移１２・地公体・人欠２・未計画１</t>
    <rPh sb="13" eb="14">
      <t>ミ</t>
    </rPh>
    <rPh sb="14" eb="16">
      <t>ケイカク</t>
    </rPh>
    <phoneticPr fontId="12"/>
  </si>
  <si>
    <t>就移１２・地公体・人欠２</t>
    <rPh sb="5" eb="6">
      <t>チ</t>
    </rPh>
    <rPh sb="6" eb="7">
      <t>コウ</t>
    </rPh>
    <rPh sb="7" eb="8">
      <t>カラダ</t>
    </rPh>
    <phoneticPr fontId="12"/>
  </si>
  <si>
    <t>就移１２・人欠２・未計画２</t>
    <rPh sb="9" eb="10">
      <t>ミ</t>
    </rPh>
    <rPh sb="10" eb="12">
      <t>ケイカク</t>
    </rPh>
    <phoneticPr fontId="12"/>
  </si>
  <si>
    <t>就移１２・人欠２・未計画１</t>
    <rPh sb="9" eb="10">
      <t>ミ</t>
    </rPh>
    <rPh sb="10" eb="12">
      <t>ケイカク</t>
    </rPh>
    <phoneticPr fontId="12"/>
  </si>
  <si>
    <t>就移１２・人欠２</t>
  </si>
  <si>
    <t>就移１１・地公体・人欠２・未計画２・期間超・拘束減</t>
    <rPh sb="13" eb="14">
      <t>ミ</t>
    </rPh>
    <rPh sb="14" eb="16">
      <t>ケイカク</t>
    </rPh>
    <phoneticPr fontId="12"/>
  </si>
  <si>
    <t>就移１１・地公体・人欠２・未計画１・期間超・拘束減</t>
    <rPh sb="13" eb="14">
      <t>ミ</t>
    </rPh>
    <rPh sb="14" eb="16">
      <t>ケイカク</t>
    </rPh>
    <phoneticPr fontId="12"/>
  </si>
  <si>
    <t>就移１１・地公体・人欠２・期間超・拘束減</t>
    <rPh sb="5" eb="6">
      <t>チ</t>
    </rPh>
    <rPh sb="6" eb="7">
      <t>コウ</t>
    </rPh>
    <rPh sb="7" eb="8">
      <t>カラダ</t>
    </rPh>
    <phoneticPr fontId="12"/>
  </si>
  <si>
    <t>就移１１・人欠２・未計画２・期間超・拘束減</t>
    <rPh sb="9" eb="10">
      <t>ミ</t>
    </rPh>
    <rPh sb="10" eb="12">
      <t>ケイカク</t>
    </rPh>
    <phoneticPr fontId="12"/>
  </si>
  <si>
    <t>就移１１・人欠２・未計画１・期間超・拘束減</t>
    <rPh sb="9" eb="10">
      <t>ミ</t>
    </rPh>
    <rPh sb="10" eb="12">
      <t>ケイカク</t>
    </rPh>
    <phoneticPr fontId="12"/>
  </si>
  <si>
    <t>就移１１・人欠２・期間超・拘束減</t>
  </si>
  <si>
    <t>就移１１・地公体・人欠２・未計画２・期間超</t>
    <rPh sb="13" eb="14">
      <t>ミ</t>
    </rPh>
    <rPh sb="14" eb="16">
      <t>ケイカク</t>
    </rPh>
    <phoneticPr fontId="12"/>
  </si>
  <si>
    <t>就移１１・地公体・人欠２・未計画１・期間超</t>
    <rPh sb="13" eb="14">
      <t>ミ</t>
    </rPh>
    <rPh sb="14" eb="16">
      <t>ケイカク</t>
    </rPh>
    <phoneticPr fontId="12"/>
  </si>
  <si>
    <t>就移１１・地公体・人欠２・期間超</t>
    <rPh sb="5" eb="6">
      <t>チ</t>
    </rPh>
    <rPh sb="6" eb="7">
      <t>コウ</t>
    </rPh>
    <rPh sb="7" eb="8">
      <t>カラダ</t>
    </rPh>
    <phoneticPr fontId="12"/>
  </si>
  <si>
    <t>就移１１・人欠２・未計画２・期間超</t>
    <rPh sb="9" eb="10">
      <t>ミ</t>
    </rPh>
    <rPh sb="10" eb="12">
      <t>ケイカク</t>
    </rPh>
    <phoneticPr fontId="12"/>
  </si>
  <si>
    <t>就移１１・人欠２・未計画１・期間超</t>
    <rPh sb="9" eb="10">
      <t>ミ</t>
    </rPh>
    <rPh sb="10" eb="12">
      <t>ケイカク</t>
    </rPh>
    <phoneticPr fontId="12"/>
  </si>
  <si>
    <t>就移１１・人欠２・期間超</t>
  </si>
  <si>
    <t>就移１１・地公体・人欠２・未計画２・拘束減</t>
    <rPh sb="13" eb="14">
      <t>ミ</t>
    </rPh>
    <rPh sb="14" eb="16">
      <t>ケイカク</t>
    </rPh>
    <phoneticPr fontId="12"/>
  </si>
  <si>
    <t>就移１１・地公体・人欠２・未計画１・拘束減</t>
    <rPh sb="13" eb="14">
      <t>ミ</t>
    </rPh>
    <rPh sb="14" eb="16">
      <t>ケイカク</t>
    </rPh>
    <phoneticPr fontId="12"/>
  </si>
  <si>
    <t>就移１１・地公体・人欠２・拘束減</t>
    <rPh sb="5" eb="6">
      <t>チ</t>
    </rPh>
    <rPh sb="6" eb="7">
      <t>コウ</t>
    </rPh>
    <rPh sb="7" eb="8">
      <t>カラダ</t>
    </rPh>
    <phoneticPr fontId="12"/>
  </si>
  <si>
    <t>就移１１・人欠２・未計画２・拘束減</t>
    <rPh sb="9" eb="10">
      <t>ミ</t>
    </rPh>
    <rPh sb="10" eb="12">
      <t>ケイカク</t>
    </rPh>
    <phoneticPr fontId="12"/>
  </si>
  <si>
    <t>就移１１・人欠２・未計画１・拘束減</t>
    <rPh sb="9" eb="10">
      <t>ミ</t>
    </rPh>
    <rPh sb="10" eb="12">
      <t>ケイカク</t>
    </rPh>
    <phoneticPr fontId="12"/>
  </si>
  <si>
    <t>就移１１・人欠２・拘束減</t>
  </si>
  <si>
    <t>就移１１・地公体・人欠２・未計画２</t>
    <rPh sb="13" eb="14">
      <t>ミ</t>
    </rPh>
    <rPh sb="14" eb="16">
      <t>ケイカク</t>
    </rPh>
    <phoneticPr fontId="12"/>
  </si>
  <si>
    <t>就移１１・地公体・人欠２・未計画１</t>
    <rPh sb="13" eb="14">
      <t>ミ</t>
    </rPh>
    <rPh sb="14" eb="16">
      <t>ケイカク</t>
    </rPh>
    <phoneticPr fontId="12"/>
  </si>
  <si>
    <t>就移１１・地公体・人欠２</t>
    <rPh sb="5" eb="6">
      <t>チ</t>
    </rPh>
    <rPh sb="6" eb="7">
      <t>コウ</t>
    </rPh>
    <rPh sb="7" eb="8">
      <t>カラダ</t>
    </rPh>
    <phoneticPr fontId="12"/>
  </si>
  <si>
    <t>就移１１・人欠２・未計画２</t>
    <rPh sb="9" eb="10">
      <t>ミ</t>
    </rPh>
    <rPh sb="10" eb="12">
      <t>ケイカク</t>
    </rPh>
    <phoneticPr fontId="12"/>
  </si>
  <si>
    <t>就移１１・人欠２・未計画１</t>
    <rPh sb="9" eb="10">
      <t>ミ</t>
    </rPh>
    <rPh sb="10" eb="12">
      <t>ケイカク</t>
    </rPh>
    <phoneticPr fontId="12"/>
  </si>
  <si>
    <t>就移１１・人欠２</t>
  </si>
  <si>
    <t>就移５７・地公体・人欠１・未計画２・期間超・拘束減</t>
    <rPh sb="13" eb="14">
      <t>ミ</t>
    </rPh>
    <rPh sb="14" eb="16">
      <t>ケイカク</t>
    </rPh>
    <phoneticPr fontId="12"/>
  </si>
  <si>
    <t>就移５７・地公体・人欠１・未計画１・期間超・拘束減</t>
    <rPh sb="13" eb="14">
      <t>ミ</t>
    </rPh>
    <rPh sb="14" eb="16">
      <t>ケイカク</t>
    </rPh>
    <phoneticPr fontId="12"/>
  </si>
  <si>
    <t>就移５７・地公体・人欠１・期間超・拘束減</t>
    <rPh sb="5" eb="6">
      <t>チ</t>
    </rPh>
    <rPh sb="6" eb="7">
      <t>コウ</t>
    </rPh>
    <rPh sb="7" eb="8">
      <t>カラダ</t>
    </rPh>
    <phoneticPr fontId="12"/>
  </si>
  <si>
    <t>就移５７・人欠１・未計画２・期間超・拘束減</t>
    <rPh sb="9" eb="10">
      <t>ミ</t>
    </rPh>
    <rPh sb="10" eb="12">
      <t>ケイカク</t>
    </rPh>
    <phoneticPr fontId="12"/>
  </si>
  <si>
    <t>就移５７・人欠１・未計画１・期間超・拘束減</t>
    <rPh sb="9" eb="10">
      <t>ミ</t>
    </rPh>
    <rPh sb="10" eb="12">
      <t>ケイカク</t>
    </rPh>
    <phoneticPr fontId="12"/>
  </si>
  <si>
    <t>就移５７・人欠１・期間超・拘束減</t>
  </si>
  <si>
    <t>就移５７・地公体・人欠１・未計画２・期間超</t>
    <rPh sb="13" eb="14">
      <t>ミ</t>
    </rPh>
    <rPh sb="14" eb="16">
      <t>ケイカク</t>
    </rPh>
    <phoneticPr fontId="12"/>
  </si>
  <si>
    <t>就移５７・地公体・人欠１・未計画１・期間超</t>
    <rPh sb="13" eb="14">
      <t>ミ</t>
    </rPh>
    <rPh sb="14" eb="16">
      <t>ケイカク</t>
    </rPh>
    <phoneticPr fontId="12"/>
  </si>
  <si>
    <t>就移５７・地公体・人欠１・期間超</t>
    <rPh sb="5" eb="6">
      <t>チ</t>
    </rPh>
    <rPh sb="6" eb="7">
      <t>コウ</t>
    </rPh>
    <rPh sb="7" eb="8">
      <t>カラダ</t>
    </rPh>
    <phoneticPr fontId="12"/>
  </si>
  <si>
    <t>就移５７・人欠１・未計画２・期間超</t>
    <rPh sb="9" eb="10">
      <t>ミ</t>
    </rPh>
    <rPh sb="10" eb="12">
      <t>ケイカク</t>
    </rPh>
    <phoneticPr fontId="12"/>
  </si>
  <si>
    <t>就移５７・人欠１・未計画１・期間超</t>
    <rPh sb="9" eb="10">
      <t>ミ</t>
    </rPh>
    <rPh sb="10" eb="12">
      <t>ケイカク</t>
    </rPh>
    <phoneticPr fontId="12"/>
  </si>
  <si>
    <t>就移５７・人欠１・期間超</t>
  </si>
  <si>
    <t>就移５７・地公体・人欠１・未計画２・拘束減</t>
    <rPh sb="13" eb="14">
      <t>ミ</t>
    </rPh>
    <rPh sb="14" eb="16">
      <t>ケイカク</t>
    </rPh>
    <phoneticPr fontId="12"/>
  </si>
  <si>
    <t>就移５７・地公体・人欠１・未計画１・拘束減</t>
    <rPh sb="13" eb="14">
      <t>ミ</t>
    </rPh>
    <rPh sb="14" eb="16">
      <t>ケイカク</t>
    </rPh>
    <phoneticPr fontId="12"/>
  </si>
  <si>
    <t>就移５７・地公体・人欠１・拘束減</t>
    <rPh sb="5" eb="6">
      <t>チ</t>
    </rPh>
    <rPh sb="6" eb="7">
      <t>コウ</t>
    </rPh>
    <rPh sb="7" eb="8">
      <t>カラダ</t>
    </rPh>
    <phoneticPr fontId="12"/>
  </si>
  <si>
    <t>就移５７・人欠１・未計画２・拘束減</t>
    <rPh sb="9" eb="10">
      <t>ミ</t>
    </rPh>
    <rPh sb="10" eb="12">
      <t>ケイカク</t>
    </rPh>
    <phoneticPr fontId="12"/>
  </si>
  <si>
    <t>就移５７・人欠１・未計画１・拘束減</t>
    <rPh sb="9" eb="10">
      <t>ミ</t>
    </rPh>
    <rPh sb="10" eb="12">
      <t>ケイカク</t>
    </rPh>
    <phoneticPr fontId="12"/>
  </si>
  <si>
    <t>就移５７・人欠１・拘束減</t>
  </si>
  <si>
    <t>就移５７・地公体・人欠１・未計画２</t>
    <rPh sb="13" eb="14">
      <t>ミ</t>
    </rPh>
    <rPh sb="14" eb="16">
      <t>ケイカク</t>
    </rPh>
    <phoneticPr fontId="12"/>
  </si>
  <si>
    <t>就移５７・地公体・人欠１・未計画１</t>
    <rPh sb="13" eb="14">
      <t>ミ</t>
    </rPh>
    <rPh sb="14" eb="16">
      <t>ケイカク</t>
    </rPh>
    <phoneticPr fontId="12"/>
  </si>
  <si>
    <t>就移５７・地公体・人欠１</t>
    <rPh sb="5" eb="6">
      <t>チ</t>
    </rPh>
    <rPh sb="6" eb="7">
      <t>コウ</t>
    </rPh>
    <rPh sb="7" eb="8">
      <t>カラダ</t>
    </rPh>
    <phoneticPr fontId="12"/>
  </si>
  <si>
    <t>就移５７・人欠１・未計画２</t>
    <rPh sb="9" eb="10">
      <t>ミ</t>
    </rPh>
    <rPh sb="10" eb="12">
      <t>ケイカク</t>
    </rPh>
    <phoneticPr fontId="12"/>
  </si>
  <si>
    <t>就移５７・人欠１・未計画１</t>
    <rPh sb="9" eb="10">
      <t>ミ</t>
    </rPh>
    <rPh sb="10" eb="12">
      <t>ケイカク</t>
    </rPh>
    <phoneticPr fontId="12"/>
  </si>
  <si>
    <t>減算が適用される月から2月目まで</t>
    <phoneticPr fontId="12"/>
  </si>
  <si>
    <t>就移５７・人欠１</t>
  </si>
  <si>
    <t>就移５６・地公体・人欠１・未計画２・期間超・拘束減</t>
    <rPh sb="13" eb="14">
      <t>ミ</t>
    </rPh>
    <rPh sb="14" eb="16">
      <t>ケイカク</t>
    </rPh>
    <phoneticPr fontId="12"/>
  </si>
  <si>
    <t>就移５６・地公体・人欠１・未計画１・期間超・拘束減</t>
    <rPh sb="13" eb="14">
      <t>ミ</t>
    </rPh>
    <rPh sb="14" eb="16">
      <t>ケイカク</t>
    </rPh>
    <phoneticPr fontId="12"/>
  </si>
  <si>
    <t>就移５６・地公体・人欠１・期間超・拘束減</t>
    <rPh sb="5" eb="6">
      <t>チ</t>
    </rPh>
    <rPh sb="6" eb="7">
      <t>コウ</t>
    </rPh>
    <rPh sb="7" eb="8">
      <t>カラダ</t>
    </rPh>
    <phoneticPr fontId="12"/>
  </si>
  <si>
    <t>就移５６・人欠１・未計画２・期間超・拘束減</t>
    <rPh sb="9" eb="10">
      <t>ミ</t>
    </rPh>
    <rPh sb="10" eb="12">
      <t>ケイカク</t>
    </rPh>
    <phoneticPr fontId="12"/>
  </si>
  <si>
    <t>就移５６・人欠１・未計画１・期間超・拘束減</t>
    <rPh sb="9" eb="10">
      <t>ミ</t>
    </rPh>
    <rPh sb="10" eb="12">
      <t>ケイカク</t>
    </rPh>
    <phoneticPr fontId="12"/>
  </si>
  <si>
    <t>就移５６・人欠１・期間超・拘束減</t>
  </si>
  <si>
    <t>就移５６・地公体・人欠１・未計画２・期間超</t>
    <rPh sb="13" eb="14">
      <t>ミ</t>
    </rPh>
    <rPh sb="14" eb="16">
      <t>ケイカク</t>
    </rPh>
    <phoneticPr fontId="12"/>
  </si>
  <si>
    <t>就移５６・地公体・人欠１・未計画１・期間超</t>
    <rPh sb="13" eb="14">
      <t>ミ</t>
    </rPh>
    <rPh sb="14" eb="16">
      <t>ケイカク</t>
    </rPh>
    <phoneticPr fontId="12"/>
  </si>
  <si>
    <t>就移５６・地公体・人欠１・期間超</t>
    <rPh sb="5" eb="6">
      <t>チ</t>
    </rPh>
    <rPh sb="6" eb="7">
      <t>コウ</t>
    </rPh>
    <rPh sb="7" eb="8">
      <t>カラダ</t>
    </rPh>
    <phoneticPr fontId="12"/>
  </si>
  <si>
    <t>就移５６・人欠１・未計画２・期間超</t>
    <rPh sb="9" eb="10">
      <t>ミ</t>
    </rPh>
    <rPh sb="10" eb="12">
      <t>ケイカク</t>
    </rPh>
    <phoneticPr fontId="12"/>
  </si>
  <si>
    <t>就移５６・人欠１・未計画１・期間超</t>
    <rPh sb="9" eb="10">
      <t>ミ</t>
    </rPh>
    <rPh sb="10" eb="12">
      <t>ケイカク</t>
    </rPh>
    <phoneticPr fontId="12"/>
  </si>
  <si>
    <t>就移５６・人欠１・期間超</t>
  </si>
  <si>
    <t>就移５６・地公体・人欠１・未計画２・拘束減</t>
    <rPh sb="13" eb="14">
      <t>ミ</t>
    </rPh>
    <rPh sb="14" eb="16">
      <t>ケイカク</t>
    </rPh>
    <phoneticPr fontId="12"/>
  </si>
  <si>
    <t>就移５６・地公体・人欠１・未計画１・拘束減</t>
    <rPh sb="13" eb="14">
      <t>ミ</t>
    </rPh>
    <rPh sb="14" eb="16">
      <t>ケイカク</t>
    </rPh>
    <phoneticPr fontId="12"/>
  </si>
  <si>
    <t>就移５６・地公体・人欠１・拘束減</t>
    <rPh sb="5" eb="6">
      <t>チ</t>
    </rPh>
    <rPh sb="6" eb="7">
      <t>コウ</t>
    </rPh>
    <rPh sb="7" eb="8">
      <t>カラダ</t>
    </rPh>
    <phoneticPr fontId="12"/>
  </si>
  <si>
    <t>就移５６・人欠１・未計画２・拘束減</t>
    <rPh sb="9" eb="10">
      <t>ミ</t>
    </rPh>
    <rPh sb="10" eb="12">
      <t>ケイカク</t>
    </rPh>
    <phoneticPr fontId="12"/>
  </si>
  <si>
    <t>就移５６・人欠１・未計画１・拘束減</t>
    <rPh sb="9" eb="10">
      <t>ミ</t>
    </rPh>
    <rPh sb="10" eb="12">
      <t>ケイカク</t>
    </rPh>
    <phoneticPr fontId="12"/>
  </si>
  <si>
    <t>就移５６・人欠１・拘束減</t>
  </si>
  <si>
    <t>就移５６・地公体・人欠１・未計画２</t>
    <rPh sb="13" eb="14">
      <t>ミ</t>
    </rPh>
    <rPh sb="14" eb="16">
      <t>ケイカク</t>
    </rPh>
    <phoneticPr fontId="12"/>
  </si>
  <si>
    <t>就移５６・地公体・人欠１・未計画１</t>
    <rPh sb="13" eb="14">
      <t>ミ</t>
    </rPh>
    <rPh sb="14" eb="16">
      <t>ケイカク</t>
    </rPh>
    <phoneticPr fontId="12"/>
  </si>
  <si>
    <t>就移５６・地公体・人欠１</t>
    <rPh sb="5" eb="6">
      <t>チ</t>
    </rPh>
    <rPh sb="6" eb="7">
      <t>コウ</t>
    </rPh>
    <rPh sb="7" eb="8">
      <t>カラダ</t>
    </rPh>
    <phoneticPr fontId="12"/>
  </si>
  <si>
    <t>就移５６・人欠１・未計画２</t>
    <rPh sb="9" eb="10">
      <t>ミ</t>
    </rPh>
    <rPh sb="10" eb="12">
      <t>ケイカク</t>
    </rPh>
    <phoneticPr fontId="12"/>
  </si>
  <si>
    <t>就移５６・人欠１・未計画１</t>
    <rPh sb="9" eb="10">
      <t>ミ</t>
    </rPh>
    <rPh sb="10" eb="12">
      <t>ケイカク</t>
    </rPh>
    <phoneticPr fontId="12"/>
  </si>
  <si>
    <t>就移５６・人欠１</t>
  </si>
  <si>
    <t>就移５５・地公体・人欠１・未計画２・期間超・拘束減</t>
    <rPh sb="13" eb="14">
      <t>ミ</t>
    </rPh>
    <rPh sb="14" eb="16">
      <t>ケイカク</t>
    </rPh>
    <phoneticPr fontId="12"/>
  </si>
  <si>
    <t>就移５５・地公体・人欠１・未計画１・期間超・拘束減</t>
    <rPh sb="13" eb="14">
      <t>ミ</t>
    </rPh>
    <rPh sb="14" eb="16">
      <t>ケイカク</t>
    </rPh>
    <phoneticPr fontId="12"/>
  </si>
  <si>
    <t>就移５５・地公体・人欠１・期間超・拘束減</t>
    <rPh sb="5" eb="6">
      <t>チ</t>
    </rPh>
    <rPh sb="6" eb="7">
      <t>コウ</t>
    </rPh>
    <rPh sb="7" eb="8">
      <t>カラダ</t>
    </rPh>
    <phoneticPr fontId="12"/>
  </si>
  <si>
    <t>就移５５・人欠１・未計画２・期間超・拘束減</t>
    <rPh sb="9" eb="10">
      <t>ミ</t>
    </rPh>
    <rPh sb="10" eb="12">
      <t>ケイカク</t>
    </rPh>
    <phoneticPr fontId="12"/>
  </si>
  <si>
    <t>就移５５・人欠１・未計画１・期間超・拘束減</t>
    <rPh sb="9" eb="10">
      <t>ミ</t>
    </rPh>
    <rPh sb="10" eb="12">
      <t>ケイカク</t>
    </rPh>
    <phoneticPr fontId="12"/>
  </si>
  <si>
    <t>就移５５・人欠１・期間超・拘束減</t>
  </si>
  <si>
    <t>就移５５・地公体・人欠１・未計画２・期間超</t>
    <rPh sb="13" eb="14">
      <t>ミ</t>
    </rPh>
    <rPh sb="14" eb="16">
      <t>ケイカク</t>
    </rPh>
    <phoneticPr fontId="12"/>
  </si>
  <si>
    <t>就移５５・地公体・人欠１・未計画１・期間超</t>
    <rPh sb="13" eb="14">
      <t>ミ</t>
    </rPh>
    <rPh sb="14" eb="16">
      <t>ケイカク</t>
    </rPh>
    <phoneticPr fontId="12"/>
  </si>
  <si>
    <t>就移５５・地公体・人欠１・期間超</t>
    <rPh sb="5" eb="6">
      <t>チ</t>
    </rPh>
    <rPh sb="6" eb="7">
      <t>コウ</t>
    </rPh>
    <rPh sb="7" eb="8">
      <t>カラダ</t>
    </rPh>
    <phoneticPr fontId="12"/>
  </si>
  <si>
    <t>就移５５・人欠１・未計画２・期間超</t>
    <rPh sb="9" eb="10">
      <t>ミ</t>
    </rPh>
    <rPh sb="10" eb="12">
      <t>ケイカク</t>
    </rPh>
    <phoneticPr fontId="12"/>
  </si>
  <si>
    <t>就移５５・人欠１・未計画１・期間超</t>
    <rPh sb="9" eb="10">
      <t>ミ</t>
    </rPh>
    <rPh sb="10" eb="12">
      <t>ケイカク</t>
    </rPh>
    <phoneticPr fontId="12"/>
  </si>
  <si>
    <t>就移５５・人欠１・期間超</t>
  </si>
  <si>
    <t>就移５５・地公体・人欠１・未計画２・拘束減</t>
    <rPh sb="13" eb="14">
      <t>ミ</t>
    </rPh>
    <rPh sb="14" eb="16">
      <t>ケイカク</t>
    </rPh>
    <phoneticPr fontId="12"/>
  </si>
  <si>
    <t>就移５５・地公体・人欠１・未計画１・拘束減</t>
    <rPh sb="13" eb="14">
      <t>ミ</t>
    </rPh>
    <rPh sb="14" eb="16">
      <t>ケイカク</t>
    </rPh>
    <phoneticPr fontId="12"/>
  </si>
  <si>
    <t>就移５５・地公体・人欠１・拘束減</t>
    <rPh sb="5" eb="6">
      <t>チ</t>
    </rPh>
    <rPh sb="6" eb="7">
      <t>コウ</t>
    </rPh>
    <rPh sb="7" eb="8">
      <t>カラダ</t>
    </rPh>
    <phoneticPr fontId="12"/>
  </si>
  <si>
    <t>就移５５・人欠１・未計画２・拘束減</t>
    <rPh sb="9" eb="10">
      <t>ミ</t>
    </rPh>
    <rPh sb="10" eb="12">
      <t>ケイカク</t>
    </rPh>
    <phoneticPr fontId="12"/>
  </si>
  <si>
    <t>就移５５・人欠１・未計画１・拘束減</t>
    <rPh sb="9" eb="10">
      <t>ミ</t>
    </rPh>
    <rPh sb="10" eb="12">
      <t>ケイカク</t>
    </rPh>
    <phoneticPr fontId="12"/>
  </si>
  <si>
    <t>就移５５・人欠１・拘束減</t>
  </si>
  <si>
    <t>就移５５・地公体・人欠１・未計画２</t>
    <rPh sb="13" eb="14">
      <t>ミ</t>
    </rPh>
    <rPh sb="14" eb="16">
      <t>ケイカク</t>
    </rPh>
    <phoneticPr fontId="12"/>
  </si>
  <si>
    <t>就移５５・地公体・人欠１・未計画１</t>
    <rPh sb="13" eb="14">
      <t>ミ</t>
    </rPh>
    <rPh sb="14" eb="16">
      <t>ケイカク</t>
    </rPh>
    <phoneticPr fontId="12"/>
  </si>
  <si>
    <t>就移５５・地公体・人欠１</t>
    <rPh sb="5" eb="6">
      <t>チ</t>
    </rPh>
    <rPh sb="6" eb="7">
      <t>コウ</t>
    </rPh>
    <rPh sb="7" eb="8">
      <t>カラダ</t>
    </rPh>
    <phoneticPr fontId="12"/>
  </si>
  <si>
    <t>3月以上連続して減算の場合</t>
    <phoneticPr fontId="10"/>
  </si>
  <si>
    <t>就移５５・人欠１・未計画２</t>
    <rPh sb="9" eb="10">
      <t>ミ</t>
    </rPh>
    <rPh sb="10" eb="12">
      <t>ケイカク</t>
    </rPh>
    <phoneticPr fontId="12"/>
  </si>
  <si>
    <t>就移５５・人欠１・未計画１</t>
    <rPh sb="9" eb="10">
      <t>ミ</t>
    </rPh>
    <rPh sb="10" eb="12">
      <t>ケイカク</t>
    </rPh>
    <phoneticPr fontId="12"/>
  </si>
  <si>
    <t>就移５５・人欠１</t>
  </si>
  <si>
    <t>就移５４・地公体・人欠１・未計画２・期間超・拘束減</t>
    <rPh sb="13" eb="14">
      <t>ミ</t>
    </rPh>
    <rPh sb="14" eb="16">
      <t>ケイカク</t>
    </rPh>
    <phoneticPr fontId="12"/>
  </si>
  <si>
    <t>就移５４・地公体・人欠１・未計画１・期間超・拘束減</t>
    <rPh sb="13" eb="14">
      <t>ミ</t>
    </rPh>
    <rPh sb="14" eb="16">
      <t>ケイカク</t>
    </rPh>
    <phoneticPr fontId="12"/>
  </si>
  <si>
    <t>単位減算</t>
    <phoneticPr fontId="12"/>
  </si>
  <si>
    <t>就移５４・地公体・人欠１・期間超・拘束減</t>
    <rPh sb="5" eb="6">
      <t>チ</t>
    </rPh>
    <rPh sb="6" eb="7">
      <t>コウ</t>
    </rPh>
    <rPh sb="7" eb="8">
      <t>カラダ</t>
    </rPh>
    <phoneticPr fontId="12"/>
  </si>
  <si>
    <t>就移５４・人欠１・未計画２・期間超・拘束減</t>
    <rPh sb="9" eb="10">
      <t>ミ</t>
    </rPh>
    <rPh sb="10" eb="12">
      <t>ケイカク</t>
    </rPh>
    <phoneticPr fontId="12"/>
  </si>
  <si>
    <t>就移５４・人欠１・未計画１・期間超・拘束減</t>
    <rPh sb="9" eb="10">
      <t>ミ</t>
    </rPh>
    <rPh sb="10" eb="12">
      <t>ケイカク</t>
    </rPh>
    <phoneticPr fontId="12"/>
  </si>
  <si>
    <t>就移５４・人欠１・期間超・拘束減</t>
  </si>
  <si>
    <t>就移５４・地公体・人欠１・未計画２・期間超</t>
    <rPh sb="13" eb="14">
      <t>ミ</t>
    </rPh>
    <rPh sb="14" eb="16">
      <t>ケイカク</t>
    </rPh>
    <phoneticPr fontId="12"/>
  </si>
  <si>
    <t>就移５４・地公体・人欠１・未計画１・期間超</t>
    <rPh sb="13" eb="14">
      <t>ミ</t>
    </rPh>
    <rPh sb="14" eb="16">
      <t>ケイカク</t>
    </rPh>
    <phoneticPr fontId="12"/>
  </si>
  <si>
    <t>就移５４・地公体・人欠１・期間超</t>
    <rPh sb="5" eb="6">
      <t>チ</t>
    </rPh>
    <rPh sb="6" eb="7">
      <t>コウ</t>
    </rPh>
    <rPh sb="7" eb="8">
      <t>カラダ</t>
    </rPh>
    <phoneticPr fontId="12"/>
  </si>
  <si>
    <t>就移５４・人欠１・未計画２・期間超</t>
    <rPh sb="9" eb="10">
      <t>ミ</t>
    </rPh>
    <rPh sb="10" eb="12">
      <t>ケイカク</t>
    </rPh>
    <phoneticPr fontId="12"/>
  </si>
  <si>
    <t>就移５４・人欠１・未計画１・期間超</t>
    <rPh sb="9" eb="10">
      <t>ミ</t>
    </rPh>
    <rPh sb="10" eb="12">
      <t>ケイカク</t>
    </rPh>
    <phoneticPr fontId="12"/>
  </si>
  <si>
    <t>標準利用期間超過減算</t>
    <phoneticPr fontId="12"/>
  </si>
  <si>
    <t>就移５４・人欠１・期間超</t>
  </si>
  <si>
    <t>就移５４・地公体・人欠１・未計画２・拘束減</t>
    <rPh sb="13" eb="14">
      <t>ミ</t>
    </rPh>
    <rPh sb="14" eb="16">
      <t>ケイカク</t>
    </rPh>
    <phoneticPr fontId="12"/>
  </si>
  <si>
    <t>就移５４・地公体・人欠１・未計画１・拘束減</t>
    <rPh sb="13" eb="14">
      <t>ミ</t>
    </rPh>
    <rPh sb="14" eb="16">
      <t>ケイカク</t>
    </rPh>
    <phoneticPr fontId="12"/>
  </si>
  <si>
    <t>就移５４・地公体・人欠１・拘束減</t>
    <rPh sb="5" eb="6">
      <t>チ</t>
    </rPh>
    <rPh sb="6" eb="7">
      <t>コウ</t>
    </rPh>
    <rPh sb="7" eb="8">
      <t>カラダ</t>
    </rPh>
    <phoneticPr fontId="12"/>
  </si>
  <si>
    <t>就移５４・人欠１・未計画２・拘束減</t>
    <rPh sb="9" eb="10">
      <t>ミ</t>
    </rPh>
    <rPh sb="10" eb="12">
      <t>ケイカク</t>
    </rPh>
    <phoneticPr fontId="12"/>
  </si>
  <si>
    <t>就移５４・人欠１・未計画１・拘束減</t>
    <rPh sb="9" eb="10">
      <t>ミ</t>
    </rPh>
    <rPh sb="10" eb="12">
      <t>ケイカク</t>
    </rPh>
    <phoneticPr fontId="12"/>
  </si>
  <si>
    <t>就移５４・人欠１・拘束減</t>
  </si>
  <si>
    <t>就移５４・地公体・人欠１・未計画２</t>
    <rPh sb="13" eb="14">
      <t>ミ</t>
    </rPh>
    <rPh sb="14" eb="16">
      <t>ケイカク</t>
    </rPh>
    <phoneticPr fontId="12"/>
  </si>
  <si>
    <t>就移５４・地公体・人欠１・未計画１</t>
    <rPh sb="13" eb="14">
      <t>ミ</t>
    </rPh>
    <rPh sb="14" eb="16">
      <t>ケイカク</t>
    </rPh>
    <phoneticPr fontId="12"/>
  </si>
  <si>
    <t>就移５４・地公体・人欠１</t>
    <rPh sb="5" eb="6">
      <t>チ</t>
    </rPh>
    <rPh sb="6" eb="7">
      <t>コウ</t>
    </rPh>
    <rPh sb="7" eb="8">
      <t>カラダ</t>
    </rPh>
    <phoneticPr fontId="12"/>
  </si>
  <si>
    <t>就移５４・人欠１・未計画２</t>
    <rPh sb="9" eb="10">
      <t>ミ</t>
    </rPh>
    <rPh sb="10" eb="12">
      <t>ケイカク</t>
    </rPh>
    <phoneticPr fontId="12"/>
  </si>
  <si>
    <t>就移５４・人欠１・未計画１</t>
    <rPh sb="9" eb="10">
      <t>ミ</t>
    </rPh>
    <rPh sb="10" eb="12">
      <t>ケイカク</t>
    </rPh>
    <phoneticPr fontId="12"/>
  </si>
  <si>
    <t>就移５４・人欠１</t>
  </si>
  <si>
    <t>就移５３・地公体・人欠１・未計画２・期間超・拘束減</t>
    <rPh sb="13" eb="14">
      <t>ミ</t>
    </rPh>
    <rPh sb="14" eb="16">
      <t>ケイカク</t>
    </rPh>
    <phoneticPr fontId="12"/>
  </si>
  <si>
    <t>就移５３・地公体・人欠１・未計画１・期間超・拘束減</t>
    <rPh sb="13" eb="14">
      <t>ミ</t>
    </rPh>
    <rPh sb="14" eb="16">
      <t>ケイカク</t>
    </rPh>
    <phoneticPr fontId="12"/>
  </si>
  <si>
    <t>就移５３・地公体・人欠１・期間超・拘束減</t>
    <rPh sb="5" eb="6">
      <t>チ</t>
    </rPh>
    <rPh sb="6" eb="7">
      <t>コウ</t>
    </rPh>
    <rPh sb="7" eb="8">
      <t>カラダ</t>
    </rPh>
    <phoneticPr fontId="12"/>
  </si>
  <si>
    <t>就移５３・人欠１・未計画２・期間超・拘束減</t>
    <rPh sb="9" eb="10">
      <t>ミ</t>
    </rPh>
    <rPh sb="10" eb="12">
      <t>ケイカク</t>
    </rPh>
    <phoneticPr fontId="12"/>
  </si>
  <si>
    <t>就移５３・人欠１・未計画１・期間超・拘束減</t>
    <rPh sb="9" eb="10">
      <t>ミ</t>
    </rPh>
    <rPh sb="10" eb="12">
      <t>ケイカク</t>
    </rPh>
    <phoneticPr fontId="12"/>
  </si>
  <si>
    <t>就移５３・人欠１・期間超・拘束減</t>
  </si>
  <si>
    <t>就移５３・地公体・人欠１・未計画２・期間超</t>
    <rPh sb="13" eb="14">
      <t>ミ</t>
    </rPh>
    <rPh sb="14" eb="16">
      <t>ケイカク</t>
    </rPh>
    <phoneticPr fontId="12"/>
  </si>
  <si>
    <t>就移５３・地公体・人欠１・未計画１・期間超</t>
    <rPh sb="13" eb="14">
      <t>ミ</t>
    </rPh>
    <rPh sb="14" eb="16">
      <t>ケイカク</t>
    </rPh>
    <phoneticPr fontId="12"/>
  </si>
  <si>
    <t>就移５３・地公体・人欠１・期間超</t>
    <rPh sb="5" eb="6">
      <t>チ</t>
    </rPh>
    <rPh sb="6" eb="7">
      <t>コウ</t>
    </rPh>
    <rPh sb="7" eb="8">
      <t>カラダ</t>
    </rPh>
    <phoneticPr fontId="12"/>
  </si>
  <si>
    <t>就移５３・人欠１・未計画２・期間超</t>
    <rPh sb="9" eb="10">
      <t>ミ</t>
    </rPh>
    <rPh sb="10" eb="12">
      <t>ケイカク</t>
    </rPh>
    <phoneticPr fontId="12"/>
  </si>
  <si>
    <t>就移５３・人欠１・未計画１・期間超</t>
    <rPh sb="9" eb="10">
      <t>ミ</t>
    </rPh>
    <rPh sb="10" eb="12">
      <t>ケイカク</t>
    </rPh>
    <phoneticPr fontId="12"/>
  </si>
  <si>
    <t>就移５３・人欠１・期間超</t>
  </si>
  <si>
    <t>就移５３・地公体・人欠１・未計画２・拘束減</t>
    <rPh sb="13" eb="14">
      <t>ミ</t>
    </rPh>
    <rPh sb="14" eb="16">
      <t>ケイカク</t>
    </rPh>
    <phoneticPr fontId="12"/>
  </si>
  <si>
    <t>就移５３・地公体・人欠１・未計画１・拘束減</t>
    <rPh sb="13" eb="14">
      <t>ミ</t>
    </rPh>
    <rPh sb="14" eb="16">
      <t>ケイカク</t>
    </rPh>
    <phoneticPr fontId="12"/>
  </si>
  <si>
    <t>就移５３・地公体・人欠１・拘束減</t>
    <rPh sb="5" eb="6">
      <t>チ</t>
    </rPh>
    <rPh sb="6" eb="7">
      <t>コウ</t>
    </rPh>
    <rPh sb="7" eb="8">
      <t>カラダ</t>
    </rPh>
    <phoneticPr fontId="12"/>
  </si>
  <si>
    <t>就移５３・人欠１・未計画２・拘束減</t>
    <rPh sb="9" eb="10">
      <t>ミ</t>
    </rPh>
    <rPh sb="10" eb="12">
      <t>ケイカク</t>
    </rPh>
    <phoneticPr fontId="12"/>
  </si>
  <si>
    <t>就移５３・人欠１・未計画１・拘束減</t>
    <rPh sb="9" eb="10">
      <t>ミ</t>
    </rPh>
    <rPh sb="10" eb="12">
      <t>ケイカク</t>
    </rPh>
    <phoneticPr fontId="12"/>
  </si>
  <si>
    <t>就移５３・人欠１・拘束減</t>
  </si>
  <si>
    <t>就移５３・地公体・人欠１・未計画２</t>
    <rPh sb="13" eb="14">
      <t>ミ</t>
    </rPh>
    <rPh sb="14" eb="16">
      <t>ケイカク</t>
    </rPh>
    <phoneticPr fontId="12"/>
  </si>
  <si>
    <t>就移５３・地公体・人欠１・未計画１</t>
    <rPh sb="13" eb="14">
      <t>ミ</t>
    </rPh>
    <rPh sb="14" eb="16">
      <t>ケイカク</t>
    </rPh>
    <phoneticPr fontId="12"/>
  </si>
  <si>
    <t>就移５３・地公体・人欠１</t>
    <rPh sb="5" eb="6">
      <t>チ</t>
    </rPh>
    <rPh sb="6" eb="7">
      <t>コウ</t>
    </rPh>
    <rPh sb="7" eb="8">
      <t>カラダ</t>
    </rPh>
    <phoneticPr fontId="12"/>
  </si>
  <si>
    <t>就移５３・人欠１・未計画２</t>
    <rPh sb="9" eb="10">
      <t>ミ</t>
    </rPh>
    <rPh sb="10" eb="12">
      <t>ケイカク</t>
    </rPh>
    <phoneticPr fontId="12"/>
  </si>
  <si>
    <t>就移５３・人欠１・未計画１</t>
    <rPh sb="9" eb="10">
      <t>ミ</t>
    </rPh>
    <rPh sb="10" eb="12">
      <t>ケイカク</t>
    </rPh>
    <phoneticPr fontId="12"/>
  </si>
  <si>
    <t>就移５３・人欠１</t>
  </si>
  <si>
    <t>就移５２・地公体・人欠１・未計画２・期間超・拘束減</t>
    <rPh sb="13" eb="14">
      <t>ミ</t>
    </rPh>
    <rPh sb="14" eb="16">
      <t>ケイカク</t>
    </rPh>
    <phoneticPr fontId="12"/>
  </si>
  <si>
    <t>就移５２・地公体・人欠１・未計画１・期間超・拘束減</t>
    <rPh sb="13" eb="14">
      <t>ミ</t>
    </rPh>
    <rPh sb="14" eb="16">
      <t>ケイカク</t>
    </rPh>
    <phoneticPr fontId="12"/>
  </si>
  <si>
    <t>就移５２・地公体・人欠１・期間超・拘束減</t>
    <rPh sb="5" eb="6">
      <t>チ</t>
    </rPh>
    <rPh sb="6" eb="7">
      <t>コウ</t>
    </rPh>
    <rPh sb="7" eb="8">
      <t>カラダ</t>
    </rPh>
    <phoneticPr fontId="12"/>
  </si>
  <si>
    <t>就移５２・人欠１・未計画２・期間超・拘束減</t>
    <rPh sb="9" eb="10">
      <t>ミ</t>
    </rPh>
    <rPh sb="10" eb="12">
      <t>ケイカク</t>
    </rPh>
    <phoneticPr fontId="12"/>
  </si>
  <si>
    <t>就移５２・人欠１・未計画１・期間超・拘束減</t>
    <rPh sb="9" eb="10">
      <t>ミ</t>
    </rPh>
    <rPh sb="10" eb="12">
      <t>ケイカク</t>
    </rPh>
    <phoneticPr fontId="12"/>
  </si>
  <si>
    <t>就移５２・人欠１・期間超・拘束減</t>
  </si>
  <si>
    <t>就移５２・地公体・人欠１・未計画２・期間超</t>
    <rPh sb="13" eb="14">
      <t>ミ</t>
    </rPh>
    <rPh sb="14" eb="16">
      <t>ケイカク</t>
    </rPh>
    <phoneticPr fontId="12"/>
  </si>
  <si>
    <t>就移５２・地公体・人欠１・未計画１・期間超</t>
    <rPh sb="13" eb="14">
      <t>ミ</t>
    </rPh>
    <rPh sb="14" eb="16">
      <t>ケイカク</t>
    </rPh>
    <phoneticPr fontId="12"/>
  </si>
  <si>
    <t>就移５２・地公体・人欠１・期間超</t>
    <rPh sb="5" eb="6">
      <t>チ</t>
    </rPh>
    <rPh sb="6" eb="7">
      <t>コウ</t>
    </rPh>
    <rPh sb="7" eb="8">
      <t>カラダ</t>
    </rPh>
    <phoneticPr fontId="12"/>
  </si>
  <si>
    <t>就移５２・人欠１・未計画２・期間超</t>
    <rPh sb="9" eb="10">
      <t>ミ</t>
    </rPh>
    <rPh sb="10" eb="12">
      <t>ケイカク</t>
    </rPh>
    <phoneticPr fontId="12"/>
  </si>
  <si>
    <t>就移５２・人欠１・未計画１・期間超</t>
    <rPh sb="9" eb="10">
      <t>ミ</t>
    </rPh>
    <rPh sb="10" eb="12">
      <t>ケイカク</t>
    </rPh>
    <phoneticPr fontId="12"/>
  </si>
  <si>
    <t>就移５２・人欠１・期間超</t>
  </si>
  <si>
    <t>就移５２・地公体・人欠１・未計画２・拘束減</t>
    <rPh sb="13" eb="14">
      <t>ミ</t>
    </rPh>
    <rPh sb="14" eb="16">
      <t>ケイカク</t>
    </rPh>
    <phoneticPr fontId="12"/>
  </si>
  <si>
    <t>就移５２・地公体・人欠１・未計画１・拘束減</t>
    <rPh sb="13" eb="14">
      <t>ミ</t>
    </rPh>
    <rPh sb="14" eb="16">
      <t>ケイカク</t>
    </rPh>
    <phoneticPr fontId="12"/>
  </si>
  <si>
    <t>就移５２・地公体・人欠１・拘束減</t>
    <rPh sb="5" eb="6">
      <t>チ</t>
    </rPh>
    <rPh sb="6" eb="7">
      <t>コウ</t>
    </rPh>
    <rPh sb="7" eb="8">
      <t>カラダ</t>
    </rPh>
    <phoneticPr fontId="12"/>
  </si>
  <si>
    <t>就移５２・人欠１・未計画２・拘束減</t>
    <rPh sb="9" eb="10">
      <t>ミ</t>
    </rPh>
    <rPh sb="10" eb="12">
      <t>ケイカク</t>
    </rPh>
    <phoneticPr fontId="12"/>
  </si>
  <si>
    <t>就移５２・人欠１・未計画１・拘束減</t>
    <rPh sb="9" eb="10">
      <t>ミ</t>
    </rPh>
    <rPh sb="10" eb="12">
      <t>ケイカク</t>
    </rPh>
    <phoneticPr fontId="12"/>
  </si>
  <si>
    <t>就移５２・人欠１・拘束減</t>
  </si>
  <si>
    <t>就移５２・地公体・人欠１・未計画２</t>
    <rPh sb="13" eb="14">
      <t>ミ</t>
    </rPh>
    <rPh sb="14" eb="16">
      <t>ケイカク</t>
    </rPh>
    <phoneticPr fontId="12"/>
  </si>
  <si>
    <t>就移５２・地公体・人欠１・未計画１</t>
    <rPh sb="13" eb="14">
      <t>ミ</t>
    </rPh>
    <rPh sb="14" eb="16">
      <t>ケイカク</t>
    </rPh>
    <phoneticPr fontId="12"/>
  </si>
  <si>
    <t>就移５２・地公体・人欠１</t>
    <rPh sb="5" eb="6">
      <t>チ</t>
    </rPh>
    <rPh sb="6" eb="7">
      <t>コウ</t>
    </rPh>
    <rPh sb="7" eb="8">
      <t>カラダ</t>
    </rPh>
    <phoneticPr fontId="12"/>
  </si>
  <si>
    <t>就移５２・人欠１・未計画２</t>
    <rPh sb="9" eb="10">
      <t>ミ</t>
    </rPh>
    <rPh sb="10" eb="12">
      <t>ケイカク</t>
    </rPh>
    <phoneticPr fontId="12"/>
  </si>
  <si>
    <t>就移５２・人欠１・未計画１</t>
    <rPh sb="9" eb="10">
      <t>ミ</t>
    </rPh>
    <rPh sb="10" eb="12">
      <t>ケイカク</t>
    </rPh>
    <phoneticPr fontId="12"/>
  </si>
  <si>
    <t>就移５２・人欠１</t>
  </si>
  <si>
    <t>就移５１・地公体・人欠１・未計画２・期間超・拘束減</t>
    <rPh sb="13" eb="14">
      <t>ミ</t>
    </rPh>
    <rPh sb="14" eb="16">
      <t>ケイカク</t>
    </rPh>
    <phoneticPr fontId="12"/>
  </si>
  <si>
    <t>就移５１・地公体・人欠１・未計画１・期間超・拘束減</t>
    <rPh sb="13" eb="14">
      <t>ミ</t>
    </rPh>
    <rPh sb="14" eb="16">
      <t>ケイカク</t>
    </rPh>
    <phoneticPr fontId="12"/>
  </si>
  <si>
    <t>就移５１・地公体・人欠１・期間超・拘束減</t>
    <rPh sb="5" eb="6">
      <t>チ</t>
    </rPh>
    <rPh sb="6" eb="7">
      <t>コウ</t>
    </rPh>
    <rPh sb="7" eb="8">
      <t>カラダ</t>
    </rPh>
    <phoneticPr fontId="12"/>
  </si>
  <si>
    <t>就移５１・人欠１・未計画２・期間超・拘束減</t>
    <rPh sb="9" eb="10">
      <t>ミ</t>
    </rPh>
    <rPh sb="10" eb="12">
      <t>ケイカク</t>
    </rPh>
    <phoneticPr fontId="12"/>
  </si>
  <si>
    <t>就移５１・人欠１・未計画１・期間超・拘束減</t>
    <rPh sb="9" eb="10">
      <t>ミ</t>
    </rPh>
    <rPh sb="10" eb="12">
      <t>ケイカク</t>
    </rPh>
    <phoneticPr fontId="12"/>
  </si>
  <si>
    <t>就移５１・人欠１・期間超・拘束減</t>
  </si>
  <si>
    <t>就移５１・地公体・人欠１・未計画２・期間超</t>
    <rPh sb="13" eb="14">
      <t>ミ</t>
    </rPh>
    <rPh sb="14" eb="16">
      <t>ケイカク</t>
    </rPh>
    <phoneticPr fontId="12"/>
  </si>
  <si>
    <t>就移５１・地公体・人欠１・未計画１・期間超</t>
    <rPh sb="13" eb="14">
      <t>ミ</t>
    </rPh>
    <rPh sb="14" eb="16">
      <t>ケイカク</t>
    </rPh>
    <phoneticPr fontId="12"/>
  </si>
  <si>
    <t>就移５１・地公体・人欠１・期間超</t>
    <rPh sb="5" eb="6">
      <t>チ</t>
    </rPh>
    <rPh sb="6" eb="7">
      <t>コウ</t>
    </rPh>
    <rPh sb="7" eb="8">
      <t>カラダ</t>
    </rPh>
    <phoneticPr fontId="12"/>
  </si>
  <si>
    <t>就移５１・人欠１・未計画２・期間超</t>
    <rPh sb="9" eb="10">
      <t>ミ</t>
    </rPh>
    <rPh sb="10" eb="12">
      <t>ケイカク</t>
    </rPh>
    <phoneticPr fontId="12"/>
  </si>
  <si>
    <t>就移５１・人欠１・未計画１・期間超</t>
    <rPh sb="9" eb="10">
      <t>ミ</t>
    </rPh>
    <rPh sb="10" eb="12">
      <t>ケイカク</t>
    </rPh>
    <phoneticPr fontId="12"/>
  </si>
  <si>
    <t>就移５１・人欠１・期間超</t>
  </si>
  <si>
    <t>就移５１・地公体・人欠１・未計画２・拘束減</t>
    <rPh sb="13" eb="14">
      <t>ミ</t>
    </rPh>
    <rPh sb="14" eb="16">
      <t>ケイカク</t>
    </rPh>
    <phoneticPr fontId="12"/>
  </si>
  <si>
    <t>就移５１・地公体・人欠１・未計画１・拘束減</t>
    <rPh sb="13" eb="14">
      <t>ミ</t>
    </rPh>
    <rPh sb="14" eb="16">
      <t>ケイカク</t>
    </rPh>
    <phoneticPr fontId="12"/>
  </si>
  <si>
    <t>就移５１・地公体・人欠１・拘束減</t>
    <rPh sb="5" eb="6">
      <t>チ</t>
    </rPh>
    <rPh sb="6" eb="7">
      <t>コウ</t>
    </rPh>
    <rPh sb="7" eb="8">
      <t>カラダ</t>
    </rPh>
    <phoneticPr fontId="12"/>
  </si>
  <si>
    <t>就移５１・人欠１・未計画２・拘束減</t>
    <rPh sb="9" eb="10">
      <t>ミ</t>
    </rPh>
    <rPh sb="10" eb="12">
      <t>ケイカク</t>
    </rPh>
    <phoneticPr fontId="12"/>
  </si>
  <si>
    <t>就移５１・人欠１・未計画１・拘束減</t>
    <rPh sb="9" eb="10">
      <t>ミ</t>
    </rPh>
    <rPh sb="10" eb="12">
      <t>ケイカク</t>
    </rPh>
    <phoneticPr fontId="12"/>
  </si>
  <si>
    <t>就移５１・人欠１・拘束減</t>
  </si>
  <si>
    <t>就移５１・地公体・人欠１・未計画２</t>
    <rPh sb="13" eb="14">
      <t>ミ</t>
    </rPh>
    <rPh sb="14" eb="16">
      <t>ケイカク</t>
    </rPh>
    <phoneticPr fontId="12"/>
  </si>
  <si>
    <t>就移５１・地公体・人欠１・未計画１</t>
    <rPh sb="13" eb="14">
      <t>ミ</t>
    </rPh>
    <rPh sb="14" eb="16">
      <t>ケイカク</t>
    </rPh>
    <phoneticPr fontId="12"/>
  </si>
  <si>
    <t>就移５１・地公体・人欠１</t>
    <rPh sb="5" eb="6">
      <t>チ</t>
    </rPh>
    <rPh sb="6" eb="7">
      <t>コウ</t>
    </rPh>
    <rPh sb="7" eb="8">
      <t>カラダ</t>
    </rPh>
    <phoneticPr fontId="12"/>
  </si>
  <si>
    <t>就移５１・人欠１・未計画２</t>
    <rPh sb="9" eb="10">
      <t>ミ</t>
    </rPh>
    <rPh sb="10" eb="12">
      <t>ケイカク</t>
    </rPh>
    <phoneticPr fontId="12"/>
  </si>
  <si>
    <t>就移５１・人欠１・未計画１</t>
    <rPh sb="9" eb="10">
      <t>ミ</t>
    </rPh>
    <rPh sb="10" eb="12">
      <t>ケイカク</t>
    </rPh>
    <phoneticPr fontId="12"/>
  </si>
  <si>
    <t>就移５１・人欠１</t>
  </si>
  <si>
    <t>就移４７・地公体・人欠１・未計画２・期間超・拘束減</t>
    <rPh sb="13" eb="14">
      <t>ミ</t>
    </rPh>
    <rPh sb="14" eb="16">
      <t>ケイカク</t>
    </rPh>
    <phoneticPr fontId="12"/>
  </si>
  <si>
    <t>就移４７・地公体・人欠１・未計画１・期間超・拘束減</t>
    <rPh sb="13" eb="14">
      <t>ミ</t>
    </rPh>
    <rPh sb="14" eb="16">
      <t>ケイカク</t>
    </rPh>
    <phoneticPr fontId="12"/>
  </si>
  <si>
    <t>就移４７・地公体・人欠１・期間超・拘束減</t>
    <rPh sb="5" eb="6">
      <t>チ</t>
    </rPh>
    <rPh sb="6" eb="7">
      <t>コウ</t>
    </rPh>
    <rPh sb="7" eb="8">
      <t>カラダ</t>
    </rPh>
    <phoneticPr fontId="12"/>
  </si>
  <si>
    <t>就移４７・人欠１・未計画２・期間超・拘束減</t>
    <rPh sb="9" eb="10">
      <t>ミ</t>
    </rPh>
    <rPh sb="10" eb="12">
      <t>ケイカク</t>
    </rPh>
    <phoneticPr fontId="12"/>
  </si>
  <si>
    <t>就移４７・人欠１・未計画１・期間超・拘束減</t>
    <rPh sb="9" eb="10">
      <t>ミ</t>
    </rPh>
    <rPh sb="10" eb="12">
      <t>ケイカク</t>
    </rPh>
    <phoneticPr fontId="12"/>
  </si>
  <si>
    <t>就移４７・人欠１・期間超・拘束減</t>
  </si>
  <si>
    <t>就移４７・地公体・人欠１・未計画２・期間超</t>
    <rPh sb="13" eb="14">
      <t>ミ</t>
    </rPh>
    <rPh sb="14" eb="16">
      <t>ケイカク</t>
    </rPh>
    <phoneticPr fontId="12"/>
  </si>
  <si>
    <t>就移４７・地公体・人欠１・未計画１・期間超</t>
    <rPh sb="13" eb="14">
      <t>ミ</t>
    </rPh>
    <rPh sb="14" eb="16">
      <t>ケイカク</t>
    </rPh>
    <phoneticPr fontId="12"/>
  </si>
  <si>
    <t>就移４７・地公体・人欠１・期間超</t>
    <rPh sb="5" eb="6">
      <t>チ</t>
    </rPh>
    <rPh sb="6" eb="7">
      <t>コウ</t>
    </rPh>
    <rPh sb="7" eb="8">
      <t>カラダ</t>
    </rPh>
    <phoneticPr fontId="12"/>
  </si>
  <si>
    <t>就移４７・人欠１・未計画２・期間超</t>
    <rPh sb="9" eb="10">
      <t>ミ</t>
    </rPh>
    <rPh sb="10" eb="12">
      <t>ケイカク</t>
    </rPh>
    <phoneticPr fontId="12"/>
  </si>
  <si>
    <t>就移４７・人欠１・未計画１・期間超</t>
    <rPh sb="9" eb="10">
      <t>ミ</t>
    </rPh>
    <rPh sb="10" eb="12">
      <t>ケイカク</t>
    </rPh>
    <phoneticPr fontId="12"/>
  </si>
  <si>
    <t>就移４７・人欠１・期間超</t>
  </si>
  <si>
    <t>就移４７・地公体・人欠１・未計画２・拘束減</t>
    <rPh sb="13" eb="14">
      <t>ミ</t>
    </rPh>
    <rPh sb="14" eb="16">
      <t>ケイカク</t>
    </rPh>
    <phoneticPr fontId="12"/>
  </si>
  <si>
    <t>就移４７・地公体・人欠１・未計画１・拘束減</t>
    <rPh sb="13" eb="14">
      <t>ミ</t>
    </rPh>
    <rPh sb="14" eb="16">
      <t>ケイカク</t>
    </rPh>
    <phoneticPr fontId="12"/>
  </si>
  <si>
    <t>就移４７・地公体・人欠１・拘束減</t>
    <rPh sb="5" eb="6">
      <t>チ</t>
    </rPh>
    <rPh sb="6" eb="7">
      <t>コウ</t>
    </rPh>
    <rPh sb="7" eb="8">
      <t>カラダ</t>
    </rPh>
    <phoneticPr fontId="12"/>
  </si>
  <si>
    <t>就移４７・人欠１・未計画２・拘束減</t>
    <rPh sb="9" eb="10">
      <t>ミ</t>
    </rPh>
    <rPh sb="10" eb="12">
      <t>ケイカク</t>
    </rPh>
    <phoneticPr fontId="12"/>
  </si>
  <si>
    <t>就移４７・人欠１・未計画１・拘束減</t>
    <rPh sb="9" eb="10">
      <t>ミ</t>
    </rPh>
    <rPh sb="10" eb="12">
      <t>ケイカク</t>
    </rPh>
    <phoneticPr fontId="12"/>
  </si>
  <si>
    <t>就移４７・人欠１・拘束減</t>
  </si>
  <si>
    <t>就移４７・地公体・人欠１・未計画２</t>
    <rPh sb="13" eb="14">
      <t>ミ</t>
    </rPh>
    <rPh sb="14" eb="16">
      <t>ケイカク</t>
    </rPh>
    <phoneticPr fontId="12"/>
  </si>
  <si>
    <t>就移４７・地公体・人欠１・未計画１</t>
    <rPh sb="13" eb="14">
      <t>ミ</t>
    </rPh>
    <rPh sb="14" eb="16">
      <t>ケイカク</t>
    </rPh>
    <phoneticPr fontId="12"/>
  </si>
  <si>
    <t>就移４７・地公体・人欠１</t>
    <rPh sb="5" eb="6">
      <t>チ</t>
    </rPh>
    <rPh sb="6" eb="7">
      <t>コウ</t>
    </rPh>
    <rPh sb="7" eb="8">
      <t>カラダ</t>
    </rPh>
    <phoneticPr fontId="12"/>
  </si>
  <si>
    <t>就移４７・人欠１・未計画２</t>
    <rPh sb="9" eb="10">
      <t>ミ</t>
    </rPh>
    <rPh sb="10" eb="12">
      <t>ケイカク</t>
    </rPh>
    <phoneticPr fontId="12"/>
  </si>
  <si>
    <t>就移４７・人欠１・未計画１</t>
    <rPh sb="9" eb="10">
      <t>ミ</t>
    </rPh>
    <rPh sb="10" eb="12">
      <t>ケイカク</t>
    </rPh>
    <phoneticPr fontId="12"/>
  </si>
  <si>
    <t>就移４７・人欠１</t>
  </si>
  <si>
    <t>就移４６・地公体・人欠１・未計画２・期間超・拘束減</t>
    <rPh sb="13" eb="14">
      <t>ミ</t>
    </rPh>
    <rPh sb="14" eb="16">
      <t>ケイカク</t>
    </rPh>
    <phoneticPr fontId="12"/>
  </si>
  <si>
    <t>就移４６・地公体・人欠１・未計画１・期間超・拘束減</t>
    <rPh sb="13" eb="14">
      <t>ミ</t>
    </rPh>
    <rPh sb="14" eb="16">
      <t>ケイカク</t>
    </rPh>
    <phoneticPr fontId="12"/>
  </si>
  <si>
    <t>就移４６・地公体・人欠１・期間超・拘束減</t>
    <rPh sb="5" eb="6">
      <t>チ</t>
    </rPh>
    <rPh sb="6" eb="7">
      <t>コウ</t>
    </rPh>
    <rPh sb="7" eb="8">
      <t>カラダ</t>
    </rPh>
    <phoneticPr fontId="12"/>
  </si>
  <si>
    <t>就移４６・人欠１・未計画２・期間超・拘束減</t>
    <rPh sb="9" eb="10">
      <t>ミ</t>
    </rPh>
    <rPh sb="10" eb="12">
      <t>ケイカク</t>
    </rPh>
    <phoneticPr fontId="12"/>
  </si>
  <si>
    <t>就移４６・人欠１・未計画１・期間超・拘束減</t>
    <rPh sb="9" eb="10">
      <t>ミ</t>
    </rPh>
    <rPh sb="10" eb="12">
      <t>ケイカク</t>
    </rPh>
    <phoneticPr fontId="12"/>
  </si>
  <si>
    <t>就移４６・人欠１・期間超・拘束減</t>
  </si>
  <si>
    <t>就移４６・地公体・人欠１・未計画２・期間超</t>
    <rPh sb="13" eb="14">
      <t>ミ</t>
    </rPh>
    <rPh sb="14" eb="16">
      <t>ケイカク</t>
    </rPh>
    <phoneticPr fontId="12"/>
  </si>
  <si>
    <t>就移４６・地公体・人欠１・未計画１・期間超</t>
    <rPh sb="13" eb="14">
      <t>ミ</t>
    </rPh>
    <rPh sb="14" eb="16">
      <t>ケイカク</t>
    </rPh>
    <phoneticPr fontId="12"/>
  </si>
  <si>
    <t>就移４６・地公体・人欠１・期間超</t>
    <rPh sb="5" eb="6">
      <t>チ</t>
    </rPh>
    <rPh sb="6" eb="7">
      <t>コウ</t>
    </rPh>
    <rPh sb="7" eb="8">
      <t>カラダ</t>
    </rPh>
    <phoneticPr fontId="12"/>
  </si>
  <si>
    <t>就移４６・人欠１・未計画２・期間超</t>
    <rPh sb="9" eb="10">
      <t>ミ</t>
    </rPh>
    <rPh sb="10" eb="12">
      <t>ケイカク</t>
    </rPh>
    <phoneticPr fontId="12"/>
  </si>
  <si>
    <t>就移４６・人欠１・未計画１・期間超</t>
    <rPh sb="9" eb="10">
      <t>ミ</t>
    </rPh>
    <rPh sb="10" eb="12">
      <t>ケイカク</t>
    </rPh>
    <phoneticPr fontId="12"/>
  </si>
  <si>
    <t>就移４６・人欠１・期間超</t>
  </si>
  <si>
    <t>就移４６・地公体・人欠１・未計画２・拘束減</t>
    <rPh sb="13" eb="14">
      <t>ミ</t>
    </rPh>
    <rPh sb="14" eb="16">
      <t>ケイカク</t>
    </rPh>
    <phoneticPr fontId="12"/>
  </si>
  <si>
    <t>就移４６・地公体・人欠１・未計画１・拘束減</t>
    <rPh sb="13" eb="14">
      <t>ミ</t>
    </rPh>
    <rPh sb="14" eb="16">
      <t>ケイカク</t>
    </rPh>
    <phoneticPr fontId="12"/>
  </si>
  <si>
    <t>就移４６・地公体・人欠１・拘束減</t>
    <rPh sb="5" eb="6">
      <t>チ</t>
    </rPh>
    <rPh sb="6" eb="7">
      <t>コウ</t>
    </rPh>
    <rPh sb="7" eb="8">
      <t>カラダ</t>
    </rPh>
    <phoneticPr fontId="12"/>
  </si>
  <si>
    <t>就移４６・人欠１・未計画２・拘束減</t>
    <rPh sb="9" eb="10">
      <t>ミ</t>
    </rPh>
    <rPh sb="10" eb="12">
      <t>ケイカク</t>
    </rPh>
    <phoneticPr fontId="12"/>
  </si>
  <si>
    <t>就移４６・人欠１・未計画１・拘束減</t>
    <rPh sb="9" eb="10">
      <t>ミ</t>
    </rPh>
    <rPh sb="10" eb="12">
      <t>ケイカク</t>
    </rPh>
    <phoneticPr fontId="12"/>
  </si>
  <si>
    <t>就移４６・人欠１・拘束減</t>
  </si>
  <si>
    <t>就移４６・地公体・人欠１・未計画２</t>
    <rPh sb="13" eb="14">
      <t>ミ</t>
    </rPh>
    <rPh sb="14" eb="16">
      <t>ケイカク</t>
    </rPh>
    <phoneticPr fontId="12"/>
  </si>
  <si>
    <t>就移４６・地公体・人欠１・未計画１</t>
    <rPh sb="13" eb="14">
      <t>ミ</t>
    </rPh>
    <rPh sb="14" eb="16">
      <t>ケイカク</t>
    </rPh>
    <phoneticPr fontId="12"/>
  </si>
  <si>
    <t>就移４６・地公体・人欠１</t>
    <rPh sb="5" eb="6">
      <t>チ</t>
    </rPh>
    <rPh sb="6" eb="7">
      <t>コウ</t>
    </rPh>
    <rPh sb="7" eb="8">
      <t>カラダ</t>
    </rPh>
    <phoneticPr fontId="12"/>
  </si>
  <si>
    <t>就移４６・人欠１・未計画２</t>
    <rPh sb="9" eb="10">
      <t>ミ</t>
    </rPh>
    <rPh sb="10" eb="12">
      <t>ケイカク</t>
    </rPh>
    <phoneticPr fontId="12"/>
  </si>
  <si>
    <t>就移４６・人欠１・未計画１</t>
    <rPh sb="9" eb="10">
      <t>ミ</t>
    </rPh>
    <rPh sb="10" eb="12">
      <t>ケイカク</t>
    </rPh>
    <phoneticPr fontId="12"/>
  </si>
  <si>
    <t>就移４６・人欠１</t>
  </si>
  <si>
    <t>就移４５・地公体・人欠１・未計画２・期間超・拘束減</t>
    <rPh sb="13" eb="14">
      <t>ミ</t>
    </rPh>
    <rPh sb="14" eb="16">
      <t>ケイカク</t>
    </rPh>
    <phoneticPr fontId="12"/>
  </si>
  <si>
    <t>就移４５・地公体・人欠１・未計画１・期間超・拘束減</t>
    <rPh sb="13" eb="14">
      <t>ミ</t>
    </rPh>
    <rPh sb="14" eb="16">
      <t>ケイカク</t>
    </rPh>
    <phoneticPr fontId="12"/>
  </si>
  <si>
    <t>就移４５・地公体・人欠１・期間超・拘束減</t>
    <rPh sb="5" eb="6">
      <t>チ</t>
    </rPh>
    <rPh sb="6" eb="7">
      <t>コウ</t>
    </rPh>
    <rPh sb="7" eb="8">
      <t>カラダ</t>
    </rPh>
    <phoneticPr fontId="12"/>
  </si>
  <si>
    <t>就移４５・人欠１・未計画２・期間超・拘束減</t>
    <rPh sb="9" eb="10">
      <t>ミ</t>
    </rPh>
    <rPh sb="10" eb="12">
      <t>ケイカク</t>
    </rPh>
    <phoneticPr fontId="12"/>
  </si>
  <si>
    <t>就移４５・人欠１・未計画１・期間超・拘束減</t>
    <rPh sb="9" eb="10">
      <t>ミ</t>
    </rPh>
    <rPh sb="10" eb="12">
      <t>ケイカク</t>
    </rPh>
    <phoneticPr fontId="12"/>
  </si>
  <si>
    <t>就移４５・人欠１・期間超・拘束減</t>
  </si>
  <si>
    <t>就移４５・地公体・人欠１・未計画２・期間超</t>
    <rPh sb="13" eb="14">
      <t>ミ</t>
    </rPh>
    <rPh sb="14" eb="16">
      <t>ケイカク</t>
    </rPh>
    <phoneticPr fontId="12"/>
  </si>
  <si>
    <t>就移４５・地公体・人欠１・未計画１・期間超</t>
    <rPh sb="13" eb="14">
      <t>ミ</t>
    </rPh>
    <rPh sb="14" eb="16">
      <t>ケイカク</t>
    </rPh>
    <phoneticPr fontId="12"/>
  </si>
  <si>
    <t>就移４５・地公体・人欠１・期間超</t>
    <rPh sb="5" eb="6">
      <t>チ</t>
    </rPh>
    <rPh sb="6" eb="7">
      <t>コウ</t>
    </rPh>
    <rPh sb="7" eb="8">
      <t>カラダ</t>
    </rPh>
    <phoneticPr fontId="12"/>
  </si>
  <si>
    <t>就移４５・人欠１・未計画２・期間超</t>
    <rPh sb="9" eb="10">
      <t>ミ</t>
    </rPh>
    <rPh sb="10" eb="12">
      <t>ケイカク</t>
    </rPh>
    <phoneticPr fontId="12"/>
  </si>
  <si>
    <t>就移４５・人欠１・未計画１・期間超</t>
    <rPh sb="9" eb="10">
      <t>ミ</t>
    </rPh>
    <rPh sb="10" eb="12">
      <t>ケイカク</t>
    </rPh>
    <phoneticPr fontId="12"/>
  </si>
  <si>
    <t>就移４５・人欠１・期間超</t>
  </si>
  <si>
    <t>就移４５・地公体・人欠１・未計画２・拘束減</t>
    <rPh sb="13" eb="14">
      <t>ミ</t>
    </rPh>
    <rPh sb="14" eb="16">
      <t>ケイカク</t>
    </rPh>
    <phoneticPr fontId="12"/>
  </si>
  <si>
    <t>就移４５・地公体・人欠１・未計画１・拘束減</t>
    <rPh sb="13" eb="14">
      <t>ミ</t>
    </rPh>
    <rPh sb="14" eb="16">
      <t>ケイカク</t>
    </rPh>
    <phoneticPr fontId="12"/>
  </si>
  <si>
    <t>就移４５・地公体・人欠１・拘束減</t>
    <rPh sb="5" eb="6">
      <t>チ</t>
    </rPh>
    <rPh sb="6" eb="7">
      <t>コウ</t>
    </rPh>
    <rPh sb="7" eb="8">
      <t>カラダ</t>
    </rPh>
    <phoneticPr fontId="12"/>
  </si>
  <si>
    <t>就移４５・人欠１・未計画２・拘束減</t>
    <rPh sb="9" eb="10">
      <t>ミ</t>
    </rPh>
    <rPh sb="10" eb="12">
      <t>ケイカク</t>
    </rPh>
    <phoneticPr fontId="12"/>
  </si>
  <si>
    <t>就移４５・人欠１・未計画１・拘束減</t>
    <rPh sb="9" eb="10">
      <t>ミ</t>
    </rPh>
    <rPh sb="10" eb="12">
      <t>ケイカク</t>
    </rPh>
    <phoneticPr fontId="12"/>
  </si>
  <si>
    <t>就移４５・人欠１・拘束減</t>
  </si>
  <si>
    <t>就移４５・地公体・人欠１・未計画２</t>
    <rPh sb="13" eb="14">
      <t>ミ</t>
    </rPh>
    <rPh sb="14" eb="16">
      <t>ケイカク</t>
    </rPh>
    <phoneticPr fontId="12"/>
  </si>
  <si>
    <t>就移４５・地公体・人欠１・未計画１</t>
    <rPh sb="13" eb="14">
      <t>ミ</t>
    </rPh>
    <rPh sb="14" eb="16">
      <t>ケイカク</t>
    </rPh>
    <phoneticPr fontId="12"/>
  </si>
  <si>
    <t>就移４５・地公体・人欠１</t>
    <rPh sb="5" eb="6">
      <t>チ</t>
    </rPh>
    <rPh sb="6" eb="7">
      <t>コウ</t>
    </rPh>
    <rPh sb="7" eb="8">
      <t>カラダ</t>
    </rPh>
    <phoneticPr fontId="12"/>
  </si>
  <si>
    <t>就移４５・人欠１・未計画２</t>
    <rPh sb="9" eb="10">
      <t>ミ</t>
    </rPh>
    <rPh sb="10" eb="12">
      <t>ケイカク</t>
    </rPh>
    <phoneticPr fontId="12"/>
  </si>
  <si>
    <t>就移４５・人欠１・未計画１</t>
    <rPh sb="9" eb="10">
      <t>ミ</t>
    </rPh>
    <rPh sb="10" eb="12">
      <t>ケイカク</t>
    </rPh>
    <phoneticPr fontId="12"/>
  </si>
  <si>
    <t>就移４５・人欠１</t>
  </si>
  <si>
    <t>就移４４・地公体・人欠１・未計画２・期間超・拘束減</t>
    <rPh sb="13" eb="14">
      <t>ミ</t>
    </rPh>
    <rPh sb="14" eb="16">
      <t>ケイカク</t>
    </rPh>
    <phoneticPr fontId="12"/>
  </si>
  <si>
    <t>就移４４・地公体・人欠１・未計画１・期間超・拘束減</t>
    <rPh sb="13" eb="14">
      <t>ミ</t>
    </rPh>
    <rPh sb="14" eb="16">
      <t>ケイカク</t>
    </rPh>
    <phoneticPr fontId="12"/>
  </si>
  <si>
    <t>就移４４・地公体・人欠１・期間超・拘束減</t>
    <rPh sb="5" eb="6">
      <t>チ</t>
    </rPh>
    <rPh sb="6" eb="7">
      <t>コウ</t>
    </rPh>
    <rPh sb="7" eb="8">
      <t>カラダ</t>
    </rPh>
    <phoneticPr fontId="12"/>
  </si>
  <si>
    <t>就移４４・人欠１・未計画２・期間超・拘束減</t>
    <rPh sb="9" eb="10">
      <t>ミ</t>
    </rPh>
    <rPh sb="10" eb="12">
      <t>ケイカク</t>
    </rPh>
    <phoneticPr fontId="12"/>
  </si>
  <si>
    <t>就移４４・人欠１・未計画１・期間超・拘束減</t>
    <rPh sb="9" eb="10">
      <t>ミ</t>
    </rPh>
    <rPh sb="10" eb="12">
      <t>ケイカク</t>
    </rPh>
    <phoneticPr fontId="12"/>
  </si>
  <si>
    <t>就移４４・人欠１・期間超・拘束減</t>
  </si>
  <si>
    <t>就移４４・地公体・人欠１・未計画２・期間超</t>
    <rPh sb="13" eb="14">
      <t>ミ</t>
    </rPh>
    <rPh sb="14" eb="16">
      <t>ケイカク</t>
    </rPh>
    <phoneticPr fontId="12"/>
  </si>
  <si>
    <t>就移４４・地公体・人欠１・未計画１・期間超</t>
    <rPh sb="13" eb="14">
      <t>ミ</t>
    </rPh>
    <rPh sb="14" eb="16">
      <t>ケイカク</t>
    </rPh>
    <phoneticPr fontId="12"/>
  </si>
  <si>
    <t>就移４４・地公体・人欠１・期間超</t>
    <rPh sb="5" eb="6">
      <t>チ</t>
    </rPh>
    <rPh sb="6" eb="7">
      <t>コウ</t>
    </rPh>
    <rPh sb="7" eb="8">
      <t>カラダ</t>
    </rPh>
    <phoneticPr fontId="12"/>
  </si>
  <si>
    <t>就移４４・人欠１・未計画２・期間超</t>
    <rPh sb="9" eb="10">
      <t>ミ</t>
    </rPh>
    <rPh sb="10" eb="12">
      <t>ケイカク</t>
    </rPh>
    <phoneticPr fontId="12"/>
  </si>
  <si>
    <t>就移４４・人欠１・未計画１・期間超</t>
    <rPh sb="9" eb="10">
      <t>ミ</t>
    </rPh>
    <rPh sb="10" eb="12">
      <t>ケイカク</t>
    </rPh>
    <phoneticPr fontId="12"/>
  </si>
  <si>
    <t>就移４４・人欠１・期間超</t>
  </si>
  <si>
    <t>就移４４・地公体・人欠１・未計画２・拘束減</t>
    <rPh sb="13" eb="14">
      <t>ミ</t>
    </rPh>
    <rPh sb="14" eb="16">
      <t>ケイカク</t>
    </rPh>
    <phoneticPr fontId="12"/>
  </si>
  <si>
    <t>就移４４・地公体・人欠１・未計画１・拘束減</t>
    <rPh sb="13" eb="14">
      <t>ミ</t>
    </rPh>
    <rPh sb="14" eb="16">
      <t>ケイカク</t>
    </rPh>
    <phoneticPr fontId="12"/>
  </si>
  <si>
    <t>就移４４・地公体・人欠１・拘束減</t>
    <rPh sb="5" eb="6">
      <t>チ</t>
    </rPh>
    <rPh sb="6" eb="7">
      <t>コウ</t>
    </rPh>
    <rPh sb="7" eb="8">
      <t>カラダ</t>
    </rPh>
    <phoneticPr fontId="12"/>
  </si>
  <si>
    <t>就移４４・人欠１・未計画２・拘束減</t>
    <rPh sb="9" eb="10">
      <t>ミ</t>
    </rPh>
    <rPh sb="10" eb="12">
      <t>ケイカク</t>
    </rPh>
    <phoneticPr fontId="12"/>
  </si>
  <si>
    <t>就移４４・人欠１・未計画１・拘束減</t>
    <rPh sb="9" eb="10">
      <t>ミ</t>
    </rPh>
    <rPh sb="10" eb="12">
      <t>ケイカク</t>
    </rPh>
    <phoneticPr fontId="12"/>
  </si>
  <si>
    <t>就移４４・人欠１・拘束減</t>
  </si>
  <si>
    <t>就移４４・地公体・人欠１・未計画２</t>
    <rPh sb="13" eb="14">
      <t>ミ</t>
    </rPh>
    <rPh sb="14" eb="16">
      <t>ケイカク</t>
    </rPh>
    <phoneticPr fontId="12"/>
  </si>
  <si>
    <t>就移４４・地公体・人欠１・未計画１</t>
    <rPh sb="13" eb="14">
      <t>ミ</t>
    </rPh>
    <rPh sb="14" eb="16">
      <t>ケイカク</t>
    </rPh>
    <phoneticPr fontId="12"/>
  </si>
  <si>
    <t>就移４４・地公体・人欠１</t>
    <rPh sb="5" eb="6">
      <t>チ</t>
    </rPh>
    <rPh sb="6" eb="7">
      <t>コウ</t>
    </rPh>
    <rPh sb="7" eb="8">
      <t>カラダ</t>
    </rPh>
    <phoneticPr fontId="12"/>
  </si>
  <si>
    <t>就移４４・人欠１・未計画２</t>
    <rPh sb="9" eb="10">
      <t>ミ</t>
    </rPh>
    <rPh sb="10" eb="12">
      <t>ケイカク</t>
    </rPh>
    <phoneticPr fontId="12"/>
  </si>
  <si>
    <t>就移４４・人欠１・未計画１</t>
    <rPh sb="9" eb="10">
      <t>ミ</t>
    </rPh>
    <rPh sb="10" eb="12">
      <t>ケイカク</t>
    </rPh>
    <phoneticPr fontId="12"/>
  </si>
  <si>
    <t>就移４４・人欠１</t>
  </si>
  <si>
    <t>就移４３・地公体・人欠１・未計画２・期間超・拘束減</t>
    <rPh sb="13" eb="14">
      <t>ミ</t>
    </rPh>
    <rPh sb="14" eb="16">
      <t>ケイカク</t>
    </rPh>
    <phoneticPr fontId="12"/>
  </si>
  <si>
    <t>就移４３・地公体・人欠１・未計画１・期間超・拘束減</t>
    <rPh sb="13" eb="14">
      <t>ミ</t>
    </rPh>
    <rPh sb="14" eb="16">
      <t>ケイカク</t>
    </rPh>
    <phoneticPr fontId="12"/>
  </si>
  <si>
    <t>就移４３・地公体・人欠１・期間超・拘束減</t>
    <rPh sb="5" eb="6">
      <t>チ</t>
    </rPh>
    <rPh sb="6" eb="7">
      <t>コウ</t>
    </rPh>
    <rPh sb="7" eb="8">
      <t>カラダ</t>
    </rPh>
    <phoneticPr fontId="12"/>
  </si>
  <si>
    <t>就移４３・人欠１・未計画２・期間超・拘束減</t>
    <rPh sb="9" eb="10">
      <t>ミ</t>
    </rPh>
    <rPh sb="10" eb="12">
      <t>ケイカク</t>
    </rPh>
    <phoneticPr fontId="12"/>
  </si>
  <si>
    <t>就移４３・人欠１・未計画１・期間超・拘束減</t>
    <rPh sb="9" eb="10">
      <t>ミ</t>
    </rPh>
    <rPh sb="10" eb="12">
      <t>ケイカク</t>
    </rPh>
    <phoneticPr fontId="12"/>
  </si>
  <si>
    <t>就移４３・人欠１・期間超・拘束減</t>
  </si>
  <si>
    <t>就移４３・地公体・人欠１・未計画２・期間超</t>
    <rPh sb="13" eb="14">
      <t>ミ</t>
    </rPh>
    <rPh sb="14" eb="16">
      <t>ケイカク</t>
    </rPh>
    <phoneticPr fontId="12"/>
  </si>
  <si>
    <t>就移４３・地公体・人欠１・未計画１・期間超</t>
    <rPh sb="13" eb="14">
      <t>ミ</t>
    </rPh>
    <rPh sb="14" eb="16">
      <t>ケイカク</t>
    </rPh>
    <phoneticPr fontId="12"/>
  </si>
  <si>
    <t>就移４３・地公体・人欠１・期間超</t>
    <rPh sb="5" eb="6">
      <t>チ</t>
    </rPh>
    <rPh sb="6" eb="7">
      <t>コウ</t>
    </rPh>
    <rPh sb="7" eb="8">
      <t>カラダ</t>
    </rPh>
    <phoneticPr fontId="12"/>
  </si>
  <si>
    <t>就移４３・人欠１・未計画２・期間超</t>
    <rPh sb="9" eb="10">
      <t>ミ</t>
    </rPh>
    <rPh sb="10" eb="12">
      <t>ケイカク</t>
    </rPh>
    <phoneticPr fontId="12"/>
  </si>
  <si>
    <t>就移４３・人欠１・未計画１・期間超</t>
    <rPh sb="9" eb="10">
      <t>ミ</t>
    </rPh>
    <rPh sb="10" eb="12">
      <t>ケイカク</t>
    </rPh>
    <phoneticPr fontId="12"/>
  </si>
  <si>
    <t>就移４３・人欠１・期間超</t>
  </si>
  <si>
    <t>就移４３・地公体・人欠１・未計画２・拘束減</t>
    <rPh sb="13" eb="14">
      <t>ミ</t>
    </rPh>
    <rPh sb="14" eb="16">
      <t>ケイカク</t>
    </rPh>
    <phoneticPr fontId="12"/>
  </si>
  <si>
    <t>就移４３・地公体・人欠１・未計画１・拘束減</t>
    <rPh sb="13" eb="14">
      <t>ミ</t>
    </rPh>
    <rPh sb="14" eb="16">
      <t>ケイカク</t>
    </rPh>
    <phoneticPr fontId="12"/>
  </si>
  <si>
    <t>就移４３・地公体・人欠１・拘束減</t>
    <rPh sb="5" eb="6">
      <t>チ</t>
    </rPh>
    <rPh sb="6" eb="7">
      <t>コウ</t>
    </rPh>
    <rPh sb="7" eb="8">
      <t>カラダ</t>
    </rPh>
    <phoneticPr fontId="12"/>
  </si>
  <si>
    <t>就移４３・人欠１・未計画２・拘束減</t>
    <rPh sb="9" eb="10">
      <t>ミ</t>
    </rPh>
    <rPh sb="10" eb="12">
      <t>ケイカク</t>
    </rPh>
    <phoneticPr fontId="12"/>
  </si>
  <si>
    <t>就移４３・人欠１・未計画１・拘束減</t>
    <rPh sb="9" eb="10">
      <t>ミ</t>
    </rPh>
    <rPh sb="10" eb="12">
      <t>ケイカク</t>
    </rPh>
    <phoneticPr fontId="12"/>
  </si>
  <si>
    <t>就移４３・人欠１・拘束減</t>
  </si>
  <si>
    <t>就移４３・地公体・人欠１・未計画２</t>
    <rPh sb="13" eb="14">
      <t>ミ</t>
    </rPh>
    <rPh sb="14" eb="16">
      <t>ケイカク</t>
    </rPh>
    <phoneticPr fontId="12"/>
  </si>
  <si>
    <t>就移４３・地公体・人欠１・未計画１</t>
    <rPh sb="13" eb="14">
      <t>ミ</t>
    </rPh>
    <rPh sb="14" eb="16">
      <t>ケイカク</t>
    </rPh>
    <phoneticPr fontId="12"/>
  </si>
  <si>
    <t>就移４３・地公体・人欠１</t>
    <rPh sb="5" eb="6">
      <t>チ</t>
    </rPh>
    <rPh sb="6" eb="7">
      <t>コウ</t>
    </rPh>
    <rPh sb="7" eb="8">
      <t>カラダ</t>
    </rPh>
    <phoneticPr fontId="12"/>
  </si>
  <si>
    <t>就移４３・人欠１・未計画２</t>
    <rPh sb="9" eb="10">
      <t>ミ</t>
    </rPh>
    <rPh sb="10" eb="12">
      <t>ケイカク</t>
    </rPh>
    <phoneticPr fontId="12"/>
  </si>
  <si>
    <t>就移４３・人欠１・未計画１</t>
    <rPh sb="9" eb="10">
      <t>ミ</t>
    </rPh>
    <rPh sb="10" eb="12">
      <t>ケイカク</t>
    </rPh>
    <phoneticPr fontId="12"/>
  </si>
  <si>
    <t>就移４３・人欠１</t>
  </si>
  <si>
    <t>就移４２・地公体・人欠１・未計画２・期間超・拘束減</t>
    <rPh sb="13" eb="14">
      <t>ミ</t>
    </rPh>
    <rPh sb="14" eb="16">
      <t>ケイカク</t>
    </rPh>
    <phoneticPr fontId="12"/>
  </si>
  <si>
    <t>就移４２・地公体・人欠１・未計画１・期間超・拘束減</t>
    <rPh sb="13" eb="14">
      <t>ミ</t>
    </rPh>
    <rPh sb="14" eb="16">
      <t>ケイカク</t>
    </rPh>
    <phoneticPr fontId="12"/>
  </si>
  <si>
    <t>就移４２・地公体・人欠１・期間超・拘束減</t>
    <rPh sb="5" eb="6">
      <t>チ</t>
    </rPh>
    <rPh sb="6" eb="7">
      <t>コウ</t>
    </rPh>
    <rPh sb="7" eb="8">
      <t>カラダ</t>
    </rPh>
    <phoneticPr fontId="12"/>
  </si>
  <si>
    <t>就移４２・人欠１・未計画２・期間超・拘束減</t>
    <rPh sb="9" eb="10">
      <t>ミ</t>
    </rPh>
    <rPh sb="10" eb="12">
      <t>ケイカク</t>
    </rPh>
    <phoneticPr fontId="12"/>
  </si>
  <si>
    <t>就移４２・人欠１・未計画１・期間超・拘束減</t>
    <rPh sb="9" eb="10">
      <t>ミ</t>
    </rPh>
    <rPh sb="10" eb="12">
      <t>ケイカク</t>
    </rPh>
    <phoneticPr fontId="12"/>
  </si>
  <si>
    <t>就移４２・人欠１・期間超・拘束減</t>
  </si>
  <si>
    <t>就移４２・地公体・人欠１・未計画２・期間超</t>
    <rPh sb="13" eb="14">
      <t>ミ</t>
    </rPh>
    <rPh sb="14" eb="16">
      <t>ケイカク</t>
    </rPh>
    <phoneticPr fontId="12"/>
  </si>
  <si>
    <t>就移４２・地公体・人欠１・未計画１・期間超</t>
    <rPh sb="13" eb="14">
      <t>ミ</t>
    </rPh>
    <rPh sb="14" eb="16">
      <t>ケイカク</t>
    </rPh>
    <phoneticPr fontId="12"/>
  </si>
  <si>
    <t>就移４２・地公体・人欠１・期間超</t>
    <rPh sb="5" eb="6">
      <t>チ</t>
    </rPh>
    <rPh sb="6" eb="7">
      <t>コウ</t>
    </rPh>
    <rPh sb="7" eb="8">
      <t>カラダ</t>
    </rPh>
    <phoneticPr fontId="12"/>
  </si>
  <si>
    <t>就移４２・人欠１・未計画２・期間超</t>
    <rPh sb="9" eb="10">
      <t>ミ</t>
    </rPh>
    <rPh sb="10" eb="12">
      <t>ケイカク</t>
    </rPh>
    <phoneticPr fontId="12"/>
  </si>
  <si>
    <t>就移４２・人欠１・未計画１・期間超</t>
    <rPh sb="9" eb="10">
      <t>ミ</t>
    </rPh>
    <rPh sb="10" eb="12">
      <t>ケイカク</t>
    </rPh>
    <phoneticPr fontId="12"/>
  </si>
  <si>
    <t>就移４２・人欠１・期間超</t>
  </si>
  <si>
    <t>就移４２・地公体・人欠１・未計画２・拘束減</t>
    <rPh sb="13" eb="14">
      <t>ミ</t>
    </rPh>
    <rPh sb="14" eb="16">
      <t>ケイカク</t>
    </rPh>
    <phoneticPr fontId="12"/>
  </si>
  <si>
    <t>就移４２・地公体・人欠１・未計画１・拘束減</t>
    <rPh sb="13" eb="14">
      <t>ミ</t>
    </rPh>
    <rPh sb="14" eb="16">
      <t>ケイカク</t>
    </rPh>
    <phoneticPr fontId="12"/>
  </si>
  <si>
    <t>就移４２・地公体・人欠１・拘束減</t>
    <rPh sb="5" eb="6">
      <t>チ</t>
    </rPh>
    <rPh sb="6" eb="7">
      <t>コウ</t>
    </rPh>
    <rPh sb="7" eb="8">
      <t>カラダ</t>
    </rPh>
    <phoneticPr fontId="12"/>
  </si>
  <si>
    <t>就移４２・人欠１・未計画２・拘束減</t>
    <rPh sb="9" eb="10">
      <t>ミ</t>
    </rPh>
    <rPh sb="10" eb="12">
      <t>ケイカク</t>
    </rPh>
    <phoneticPr fontId="12"/>
  </si>
  <si>
    <t>就移４２・人欠１・未計画１・拘束減</t>
    <rPh sb="9" eb="10">
      <t>ミ</t>
    </rPh>
    <rPh sb="10" eb="12">
      <t>ケイカク</t>
    </rPh>
    <phoneticPr fontId="12"/>
  </si>
  <si>
    <t>就移４２・人欠１・拘束減</t>
  </si>
  <si>
    <t>就移４２・地公体・人欠１・未計画２</t>
    <rPh sb="13" eb="14">
      <t>ミ</t>
    </rPh>
    <rPh sb="14" eb="16">
      <t>ケイカク</t>
    </rPh>
    <phoneticPr fontId="12"/>
  </si>
  <si>
    <t>就移４２・地公体・人欠１・未計画１</t>
    <rPh sb="13" eb="14">
      <t>ミ</t>
    </rPh>
    <rPh sb="14" eb="16">
      <t>ケイカク</t>
    </rPh>
    <phoneticPr fontId="12"/>
  </si>
  <si>
    <t>就移４２・地公体・人欠１</t>
    <rPh sb="5" eb="6">
      <t>チ</t>
    </rPh>
    <rPh sb="6" eb="7">
      <t>コウ</t>
    </rPh>
    <rPh sb="7" eb="8">
      <t>カラダ</t>
    </rPh>
    <phoneticPr fontId="12"/>
  </si>
  <si>
    <t>就移４２・人欠１・未計画２</t>
    <rPh sb="9" eb="10">
      <t>ミ</t>
    </rPh>
    <rPh sb="10" eb="12">
      <t>ケイカク</t>
    </rPh>
    <phoneticPr fontId="12"/>
  </si>
  <si>
    <t>就移４２・人欠１・未計画１</t>
    <rPh sb="9" eb="10">
      <t>ミ</t>
    </rPh>
    <rPh sb="10" eb="12">
      <t>ケイカク</t>
    </rPh>
    <phoneticPr fontId="12"/>
  </si>
  <si>
    <t>就移４２・人欠１</t>
  </si>
  <si>
    <t>就移４１・地公体・人欠１・未計画２・期間超・拘束減</t>
    <rPh sb="13" eb="14">
      <t>ミ</t>
    </rPh>
    <rPh sb="14" eb="16">
      <t>ケイカク</t>
    </rPh>
    <phoneticPr fontId="12"/>
  </si>
  <si>
    <t>就移４１・地公体・人欠１・未計画１・期間超・拘束減</t>
    <rPh sb="13" eb="14">
      <t>ミ</t>
    </rPh>
    <rPh sb="14" eb="16">
      <t>ケイカク</t>
    </rPh>
    <phoneticPr fontId="12"/>
  </si>
  <si>
    <t>就移４１・地公体・人欠１・期間超・拘束減</t>
    <rPh sb="5" eb="6">
      <t>チ</t>
    </rPh>
    <rPh sb="6" eb="7">
      <t>コウ</t>
    </rPh>
    <rPh sb="7" eb="8">
      <t>カラダ</t>
    </rPh>
    <phoneticPr fontId="12"/>
  </si>
  <si>
    <t>就移４１・人欠１・未計画２・期間超・拘束減</t>
    <rPh sb="9" eb="10">
      <t>ミ</t>
    </rPh>
    <rPh sb="10" eb="12">
      <t>ケイカク</t>
    </rPh>
    <phoneticPr fontId="12"/>
  </si>
  <si>
    <t>就移４１・人欠１・未計画１・期間超・拘束減</t>
    <rPh sb="9" eb="10">
      <t>ミ</t>
    </rPh>
    <rPh sb="10" eb="12">
      <t>ケイカク</t>
    </rPh>
    <phoneticPr fontId="12"/>
  </si>
  <si>
    <t>就移４１・人欠１・期間超・拘束減</t>
  </si>
  <si>
    <t>就移４１・地公体・人欠１・未計画２・期間超</t>
    <rPh sb="13" eb="14">
      <t>ミ</t>
    </rPh>
    <rPh sb="14" eb="16">
      <t>ケイカク</t>
    </rPh>
    <phoneticPr fontId="12"/>
  </si>
  <si>
    <t>就移４１・地公体・人欠１・未計画１・期間超</t>
    <rPh sb="13" eb="14">
      <t>ミ</t>
    </rPh>
    <rPh sb="14" eb="16">
      <t>ケイカク</t>
    </rPh>
    <phoneticPr fontId="12"/>
  </si>
  <si>
    <t>就移４１・地公体・人欠１・期間超</t>
    <rPh sb="5" eb="6">
      <t>チ</t>
    </rPh>
    <rPh sb="6" eb="7">
      <t>コウ</t>
    </rPh>
    <rPh sb="7" eb="8">
      <t>カラダ</t>
    </rPh>
    <phoneticPr fontId="12"/>
  </si>
  <si>
    <t>就移４１・人欠１・未計画２・期間超</t>
    <rPh sb="9" eb="10">
      <t>ミ</t>
    </rPh>
    <rPh sb="10" eb="12">
      <t>ケイカク</t>
    </rPh>
    <phoneticPr fontId="12"/>
  </si>
  <si>
    <t>就移４１・人欠１・未計画１・期間超</t>
    <rPh sb="9" eb="10">
      <t>ミ</t>
    </rPh>
    <rPh sb="10" eb="12">
      <t>ケイカク</t>
    </rPh>
    <phoneticPr fontId="12"/>
  </si>
  <si>
    <t>就移４１・人欠１・期間超</t>
  </si>
  <si>
    <t>就移４１・地公体・人欠１・未計画２・拘束減</t>
    <rPh sb="13" eb="14">
      <t>ミ</t>
    </rPh>
    <rPh sb="14" eb="16">
      <t>ケイカク</t>
    </rPh>
    <phoneticPr fontId="12"/>
  </si>
  <si>
    <t>就移４１・地公体・人欠１・未計画１・拘束減</t>
    <rPh sb="13" eb="14">
      <t>ミ</t>
    </rPh>
    <rPh sb="14" eb="16">
      <t>ケイカク</t>
    </rPh>
    <phoneticPr fontId="12"/>
  </si>
  <si>
    <t>就移４１・地公体・人欠１・拘束減</t>
    <rPh sb="5" eb="6">
      <t>チ</t>
    </rPh>
    <rPh sb="6" eb="7">
      <t>コウ</t>
    </rPh>
    <rPh sb="7" eb="8">
      <t>カラダ</t>
    </rPh>
    <phoneticPr fontId="12"/>
  </si>
  <si>
    <t>就移４１・人欠１・未計画２・拘束減</t>
    <rPh sb="9" eb="10">
      <t>ミ</t>
    </rPh>
    <rPh sb="10" eb="12">
      <t>ケイカク</t>
    </rPh>
    <phoneticPr fontId="12"/>
  </si>
  <si>
    <t>就移４１・人欠１・未計画１・拘束減</t>
    <rPh sb="9" eb="10">
      <t>ミ</t>
    </rPh>
    <rPh sb="10" eb="12">
      <t>ケイカク</t>
    </rPh>
    <phoneticPr fontId="12"/>
  </si>
  <si>
    <t>就移４１・人欠１・拘束減</t>
  </si>
  <si>
    <t>就移４１・地公体・人欠１・未計画２</t>
    <rPh sb="13" eb="14">
      <t>ミ</t>
    </rPh>
    <rPh sb="14" eb="16">
      <t>ケイカク</t>
    </rPh>
    <phoneticPr fontId="12"/>
  </si>
  <si>
    <t>就移４１・地公体・人欠１・未計画１</t>
    <rPh sb="13" eb="14">
      <t>ミ</t>
    </rPh>
    <rPh sb="14" eb="16">
      <t>ケイカク</t>
    </rPh>
    <phoneticPr fontId="12"/>
  </si>
  <si>
    <t>就移４１・地公体・人欠１</t>
    <rPh sb="5" eb="6">
      <t>チ</t>
    </rPh>
    <rPh sb="6" eb="7">
      <t>コウ</t>
    </rPh>
    <rPh sb="7" eb="8">
      <t>カラダ</t>
    </rPh>
    <phoneticPr fontId="12"/>
  </si>
  <si>
    <t>就移４１・人欠１・未計画２</t>
    <rPh sb="9" eb="10">
      <t>ミ</t>
    </rPh>
    <rPh sb="10" eb="12">
      <t>ケイカク</t>
    </rPh>
    <phoneticPr fontId="12"/>
  </si>
  <si>
    <t>就移４１・人欠１・未計画１</t>
    <rPh sb="9" eb="10">
      <t>ミ</t>
    </rPh>
    <rPh sb="10" eb="12">
      <t>ケイカク</t>
    </rPh>
    <phoneticPr fontId="12"/>
  </si>
  <si>
    <t>就移４１・人欠１</t>
  </si>
  <si>
    <t>就移３７・地公体・人欠１・未計画２・期間超・拘束減</t>
    <rPh sb="13" eb="14">
      <t>ミ</t>
    </rPh>
    <rPh sb="14" eb="16">
      <t>ケイカク</t>
    </rPh>
    <phoneticPr fontId="12"/>
  </si>
  <si>
    <t>就移３７・地公体・人欠１・未計画１・期間超・拘束減</t>
    <rPh sb="13" eb="14">
      <t>ミ</t>
    </rPh>
    <rPh sb="14" eb="16">
      <t>ケイカク</t>
    </rPh>
    <phoneticPr fontId="12"/>
  </si>
  <si>
    <t>就移３７・地公体・人欠１・期間超・拘束減</t>
    <rPh sb="5" eb="6">
      <t>チ</t>
    </rPh>
    <rPh sb="6" eb="7">
      <t>コウ</t>
    </rPh>
    <rPh sb="7" eb="8">
      <t>カラダ</t>
    </rPh>
    <phoneticPr fontId="12"/>
  </si>
  <si>
    <t>就移３７・人欠１・未計画２・期間超・拘束減</t>
    <rPh sb="9" eb="10">
      <t>ミ</t>
    </rPh>
    <rPh sb="10" eb="12">
      <t>ケイカク</t>
    </rPh>
    <phoneticPr fontId="12"/>
  </si>
  <si>
    <t>就移３７・人欠１・未計画１・期間超・拘束減</t>
    <rPh sb="9" eb="10">
      <t>ミ</t>
    </rPh>
    <rPh sb="10" eb="12">
      <t>ケイカク</t>
    </rPh>
    <phoneticPr fontId="12"/>
  </si>
  <si>
    <t>就移３７・人欠１・期間超・拘束減</t>
  </si>
  <si>
    <t>就移３７・地公体・人欠１・未計画２・期間超</t>
    <rPh sb="13" eb="14">
      <t>ミ</t>
    </rPh>
    <rPh sb="14" eb="16">
      <t>ケイカク</t>
    </rPh>
    <phoneticPr fontId="12"/>
  </si>
  <si>
    <t>就移３７・地公体・人欠１・未計画１・期間超</t>
    <rPh sb="13" eb="14">
      <t>ミ</t>
    </rPh>
    <rPh sb="14" eb="16">
      <t>ケイカク</t>
    </rPh>
    <phoneticPr fontId="12"/>
  </si>
  <si>
    <t>就移３７・地公体・人欠１・期間超</t>
    <rPh sb="5" eb="6">
      <t>チ</t>
    </rPh>
    <rPh sb="6" eb="7">
      <t>コウ</t>
    </rPh>
    <rPh sb="7" eb="8">
      <t>カラダ</t>
    </rPh>
    <phoneticPr fontId="12"/>
  </si>
  <si>
    <t>就移３７・人欠１・未計画２・期間超</t>
    <rPh sb="9" eb="10">
      <t>ミ</t>
    </rPh>
    <rPh sb="10" eb="12">
      <t>ケイカク</t>
    </rPh>
    <phoneticPr fontId="12"/>
  </si>
  <si>
    <t>就移３７・人欠１・未計画１・期間超</t>
    <rPh sb="9" eb="10">
      <t>ミ</t>
    </rPh>
    <rPh sb="10" eb="12">
      <t>ケイカク</t>
    </rPh>
    <phoneticPr fontId="12"/>
  </si>
  <si>
    <t>就移３７・人欠１・期間超</t>
  </si>
  <si>
    <t>就移３７・地公体・人欠１・未計画２・拘束減</t>
    <rPh sb="13" eb="14">
      <t>ミ</t>
    </rPh>
    <rPh sb="14" eb="16">
      <t>ケイカク</t>
    </rPh>
    <phoneticPr fontId="12"/>
  </si>
  <si>
    <t>就移３７・地公体・人欠１・未計画１・拘束減</t>
    <rPh sb="13" eb="14">
      <t>ミ</t>
    </rPh>
    <rPh sb="14" eb="16">
      <t>ケイカク</t>
    </rPh>
    <phoneticPr fontId="12"/>
  </si>
  <si>
    <t>就移３７・地公体・人欠１・拘束減</t>
    <rPh sb="5" eb="6">
      <t>チ</t>
    </rPh>
    <rPh sb="6" eb="7">
      <t>コウ</t>
    </rPh>
    <rPh sb="7" eb="8">
      <t>カラダ</t>
    </rPh>
    <phoneticPr fontId="12"/>
  </si>
  <si>
    <t>就移３７・人欠１・未計画２・拘束減</t>
    <rPh sb="9" eb="10">
      <t>ミ</t>
    </rPh>
    <rPh sb="10" eb="12">
      <t>ケイカク</t>
    </rPh>
    <phoneticPr fontId="12"/>
  </si>
  <si>
    <t>就移３７・人欠１・未計画１・拘束減</t>
    <rPh sb="9" eb="10">
      <t>ミ</t>
    </rPh>
    <rPh sb="10" eb="12">
      <t>ケイカク</t>
    </rPh>
    <phoneticPr fontId="12"/>
  </si>
  <si>
    <t>就移３７・人欠１・拘束減</t>
  </si>
  <si>
    <t>就移３７・地公体・人欠１・未計画２</t>
    <rPh sb="13" eb="14">
      <t>ミ</t>
    </rPh>
    <rPh sb="14" eb="16">
      <t>ケイカク</t>
    </rPh>
    <phoneticPr fontId="12"/>
  </si>
  <si>
    <t>就移３７・地公体・人欠１・未計画１</t>
    <rPh sb="13" eb="14">
      <t>ミ</t>
    </rPh>
    <rPh sb="14" eb="16">
      <t>ケイカク</t>
    </rPh>
    <phoneticPr fontId="12"/>
  </si>
  <si>
    <t>就移３７・地公体・人欠１</t>
    <rPh sb="5" eb="6">
      <t>チ</t>
    </rPh>
    <rPh sb="6" eb="7">
      <t>コウ</t>
    </rPh>
    <rPh sb="7" eb="8">
      <t>カラダ</t>
    </rPh>
    <phoneticPr fontId="12"/>
  </si>
  <si>
    <t>就移３７・人欠１・未計画２</t>
    <rPh sb="9" eb="10">
      <t>ミ</t>
    </rPh>
    <rPh sb="10" eb="12">
      <t>ケイカク</t>
    </rPh>
    <phoneticPr fontId="12"/>
  </si>
  <si>
    <t>就移３７・人欠１・未計画１</t>
    <rPh sb="9" eb="10">
      <t>ミ</t>
    </rPh>
    <rPh sb="10" eb="12">
      <t>ケイカク</t>
    </rPh>
    <phoneticPr fontId="12"/>
  </si>
  <si>
    <t>就移３７・人欠１</t>
  </si>
  <si>
    <t>就移３６・地公体・人欠１・未計画２・期間超・拘束減</t>
    <rPh sb="13" eb="14">
      <t>ミ</t>
    </rPh>
    <rPh sb="14" eb="16">
      <t>ケイカク</t>
    </rPh>
    <phoneticPr fontId="12"/>
  </si>
  <si>
    <t>就移３６・地公体・人欠１・未計画１・期間超・拘束減</t>
    <rPh sb="13" eb="14">
      <t>ミ</t>
    </rPh>
    <rPh sb="14" eb="16">
      <t>ケイカク</t>
    </rPh>
    <phoneticPr fontId="12"/>
  </si>
  <si>
    <t>就移３６・地公体・人欠１・期間超・拘束減</t>
    <rPh sb="5" eb="6">
      <t>チ</t>
    </rPh>
    <rPh sb="6" eb="7">
      <t>コウ</t>
    </rPh>
    <rPh sb="7" eb="8">
      <t>カラダ</t>
    </rPh>
    <phoneticPr fontId="12"/>
  </si>
  <si>
    <t>就移３６・人欠１・未計画２・期間超・拘束減</t>
    <rPh sb="9" eb="10">
      <t>ミ</t>
    </rPh>
    <rPh sb="10" eb="12">
      <t>ケイカク</t>
    </rPh>
    <phoneticPr fontId="12"/>
  </si>
  <si>
    <t>就移３６・人欠１・未計画１・期間超・拘束減</t>
    <rPh sb="9" eb="10">
      <t>ミ</t>
    </rPh>
    <rPh sb="10" eb="12">
      <t>ケイカク</t>
    </rPh>
    <phoneticPr fontId="12"/>
  </si>
  <si>
    <t>就移３６・人欠１・期間超・拘束減</t>
  </si>
  <si>
    <t>就移３６・地公体・人欠１・未計画２・期間超</t>
    <rPh sb="13" eb="14">
      <t>ミ</t>
    </rPh>
    <rPh sb="14" eb="16">
      <t>ケイカク</t>
    </rPh>
    <phoneticPr fontId="12"/>
  </si>
  <si>
    <t>就移３６・地公体・人欠１・未計画１・期間超</t>
    <rPh sb="13" eb="14">
      <t>ミ</t>
    </rPh>
    <rPh sb="14" eb="16">
      <t>ケイカク</t>
    </rPh>
    <phoneticPr fontId="12"/>
  </si>
  <si>
    <t>就移３６・地公体・人欠１・期間超</t>
    <rPh sb="5" eb="6">
      <t>チ</t>
    </rPh>
    <rPh sb="6" eb="7">
      <t>コウ</t>
    </rPh>
    <rPh sb="7" eb="8">
      <t>カラダ</t>
    </rPh>
    <phoneticPr fontId="12"/>
  </si>
  <si>
    <t>就移３６・人欠１・未計画２・期間超</t>
    <rPh sb="9" eb="10">
      <t>ミ</t>
    </rPh>
    <rPh sb="10" eb="12">
      <t>ケイカク</t>
    </rPh>
    <phoneticPr fontId="12"/>
  </si>
  <si>
    <t>就移３６・人欠１・未計画１・期間超</t>
    <rPh sb="9" eb="10">
      <t>ミ</t>
    </rPh>
    <rPh sb="10" eb="12">
      <t>ケイカク</t>
    </rPh>
    <phoneticPr fontId="12"/>
  </si>
  <si>
    <t>就移３６・人欠１・期間超</t>
  </si>
  <si>
    <t>就移３６・地公体・人欠１・未計画２・拘束減</t>
    <rPh sb="13" eb="14">
      <t>ミ</t>
    </rPh>
    <rPh sb="14" eb="16">
      <t>ケイカク</t>
    </rPh>
    <phoneticPr fontId="12"/>
  </si>
  <si>
    <t>就移３６・地公体・人欠１・未計画１・拘束減</t>
    <rPh sb="13" eb="14">
      <t>ミ</t>
    </rPh>
    <rPh sb="14" eb="16">
      <t>ケイカク</t>
    </rPh>
    <phoneticPr fontId="12"/>
  </si>
  <si>
    <t>就移３６・地公体・人欠１・拘束減</t>
    <rPh sb="5" eb="6">
      <t>チ</t>
    </rPh>
    <rPh sb="6" eb="7">
      <t>コウ</t>
    </rPh>
    <rPh sb="7" eb="8">
      <t>カラダ</t>
    </rPh>
    <phoneticPr fontId="12"/>
  </si>
  <si>
    <t>就移３６・人欠１・未計画２・拘束減</t>
    <rPh sb="9" eb="10">
      <t>ミ</t>
    </rPh>
    <rPh sb="10" eb="12">
      <t>ケイカク</t>
    </rPh>
    <phoneticPr fontId="12"/>
  </si>
  <si>
    <t>就移３６・人欠１・未計画１・拘束減</t>
    <rPh sb="9" eb="10">
      <t>ミ</t>
    </rPh>
    <rPh sb="10" eb="12">
      <t>ケイカク</t>
    </rPh>
    <phoneticPr fontId="12"/>
  </si>
  <si>
    <t>就移３６・人欠１・拘束減</t>
  </si>
  <si>
    <t>就移３６・地公体・人欠１・未計画２</t>
    <rPh sb="13" eb="14">
      <t>ミ</t>
    </rPh>
    <rPh sb="14" eb="16">
      <t>ケイカク</t>
    </rPh>
    <phoneticPr fontId="12"/>
  </si>
  <si>
    <t>就移３６・地公体・人欠１・未計画１</t>
    <rPh sb="13" eb="14">
      <t>ミ</t>
    </rPh>
    <rPh sb="14" eb="16">
      <t>ケイカク</t>
    </rPh>
    <phoneticPr fontId="12"/>
  </si>
  <si>
    <t>就移３６・地公体・人欠１</t>
    <rPh sb="5" eb="6">
      <t>チ</t>
    </rPh>
    <rPh sb="6" eb="7">
      <t>コウ</t>
    </rPh>
    <rPh sb="7" eb="8">
      <t>カラダ</t>
    </rPh>
    <phoneticPr fontId="12"/>
  </si>
  <si>
    <t>就移３６・人欠１・未計画２</t>
    <rPh sb="9" eb="10">
      <t>ミ</t>
    </rPh>
    <rPh sb="10" eb="12">
      <t>ケイカク</t>
    </rPh>
    <phoneticPr fontId="12"/>
  </si>
  <si>
    <t>就移３６・人欠１・未計画１</t>
    <rPh sb="9" eb="10">
      <t>ミ</t>
    </rPh>
    <rPh sb="10" eb="12">
      <t>ケイカク</t>
    </rPh>
    <phoneticPr fontId="12"/>
  </si>
  <si>
    <t>就移３６・人欠１</t>
  </si>
  <si>
    <t>就移３５・地公体・人欠１・未計画２・期間超・拘束減</t>
    <rPh sb="13" eb="14">
      <t>ミ</t>
    </rPh>
    <rPh sb="14" eb="16">
      <t>ケイカク</t>
    </rPh>
    <phoneticPr fontId="12"/>
  </si>
  <si>
    <t>就移３５・地公体・人欠１・未計画１・期間超・拘束減</t>
    <rPh sb="13" eb="14">
      <t>ミ</t>
    </rPh>
    <rPh sb="14" eb="16">
      <t>ケイカク</t>
    </rPh>
    <phoneticPr fontId="12"/>
  </si>
  <si>
    <t>就移３５・地公体・人欠１・期間超・拘束減</t>
    <rPh sb="5" eb="6">
      <t>チ</t>
    </rPh>
    <rPh sb="6" eb="7">
      <t>コウ</t>
    </rPh>
    <rPh sb="7" eb="8">
      <t>カラダ</t>
    </rPh>
    <phoneticPr fontId="12"/>
  </si>
  <si>
    <t>就移３５・人欠１・未計画２・期間超・拘束減</t>
    <rPh sb="9" eb="10">
      <t>ミ</t>
    </rPh>
    <rPh sb="10" eb="12">
      <t>ケイカク</t>
    </rPh>
    <phoneticPr fontId="12"/>
  </si>
  <si>
    <t>就移３５・人欠１・未計画１・期間超・拘束減</t>
    <rPh sb="9" eb="10">
      <t>ミ</t>
    </rPh>
    <rPh sb="10" eb="12">
      <t>ケイカク</t>
    </rPh>
    <phoneticPr fontId="12"/>
  </si>
  <si>
    <t>就移３５・人欠１・期間超・拘束減</t>
  </si>
  <si>
    <t>就移３５・地公体・人欠１・未計画２・期間超</t>
    <rPh sb="13" eb="14">
      <t>ミ</t>
    </rPh>
    <rPh sb="14" eb="16">
      <t>ケイカク</t>
    </rPh>
    <phoneticPr fontId="12"/>
  </si>
  <si>
    <t>就移３５・地公体・人欠１・未計画１・期間超</t>
    <rPh sb="13" eb="14">
      <t>ミ</t>
    </rPh>
    <rPh sb="14" eb="16">
      <t>ケイカク</t>
    </rPh>
    <phoneticPr fontId="12"/>
  </si>
  <si>
    <t>就移３５・地公体・人欠１・期間超</t>
    <rPh sb="5" eb="6">
      <t>チ</t>
    </rPh>
    <rPh sb="6" eb="7">
      <t>コウ</t>
    </rPh>
    <rPh sb="7" eb="8">
      <t>カラダ</t>
    </rPh>
    <phoneticPr fontId="12"/>
  </si>
  <si>
    <t>就移３５・人欠１・未計画２・期間超</t>
    <rPh sb="9" eb="10">
      <t>ミ</t>
    </rPh>
    <rPh sb="10" eb="12">
      <t>ケイカク</t>
    </rPh>
    <phoneticPr fontId="12"/>
  </si>
  <si>
    <t>就移３５・人欠１・未計画１・期間超</t>
    <rPh sb="9" eb="10">
      <t>ミ</t>
    </rPh>
    <rPh sb="10" eb="12">
      <t>ケイカク</t>
    </rPh>
    <phoneticPr fontId="12"/>
  </si>
  <si>
    <t>就移３５・人欠１・期間超</t>
  </si>
  <si>
    <t>就移３５・地公体・人欠１・未計画２・拘束減</t>
    <rPh sb="13" eb="14">
      <t>ミ</t>
    </rPh>
    <rPh sb="14" eb="16">
      <t>ケイカク</t>
    </rPh>
    <phoneticPr fontId="12"/>
  </si>
  <si>
    <t>就移３５・地公体・人欠１・未計画１・拘束減</t>
    <rPh sb="13" eb="14">
      <t>ミ</t>
    </rPh>
    <rPh sb="14" eb="16">
      <t>ケイカク</t>
    </rPh>
    <phoneticPr fontId="12"/>
  </si>
  <si>
    <t>就移３５・地公体・人欠１・拘束減</t>
    <rPh sb="5" eb="6">
      <t>チ</t>
    </rPh>
    <rPh sb="6" eb="7">
      <t>コウ</t>
    </rPh>
    <rPh sb="7" eb="8">
      <t>カラダ</t>
    </rPh>
    <phoneticPr fontId="12"/>
  </si>
  <si>
    <t>就移３５・人欠１・未計画２・拘束減</t>
    <rPh sb="9" eb="10">
      <t>ミ</t>
    </rPh>
    <rPh sb="10" eb="12">
      <t>ケイカク</t>
    </rPh>
    <phoneticPr fontId="12"/>
  </si>
  <si>
    <t>就移３５・人欠１・未計画１・拘束減</t>
    <rPh sb="9" eb="10">
      <t>ミ</t>
    </rPh>
    <rPh sb="10" eb="12">
      <t>ケイカク</t>
    </rPh>
    <phoneticPr fontId="12"/>
  </si>
  <si>
    <t>就移３５・人欠１・拘束減</t>
  </si>
  <si>
    <t>就移３５・地公体・人欠１・未計画２</t>
    <rPh sb="13" eb="14">
      <t>ミ</t>
    </rPh>
    <rPh sb="14" eb="16">
      <t>ケイカク</t>
    </rPh>
    <phoneticPr fontId="12"/>
  </si>
  <si>
    <t>就移３５・地公体・人欠１・未計画１</t>
    <rPh sb="13" eb="14">
      <t>ミ</t>
    </rPh>
    <rPh sb="14" eb="16">
      <t>ケイカク</t>
    </rPh>
    <phoneticPr fontId="12"/>
  </si>
  <si>
    <t>就移３５・地公体・人欠１</t>
    <rPh sb="5" eb="6">
      <t>チ</t>
    </rPh>
    <rPh sb="6" eb="7">
      <t>コウ</t>
    </rPh>
    <rPh sb="7" eb="8">
      <t>カラダ</t>
    </rPh>
    <phoneticPr fontId="12"/>
  </si>
  <si>
    <t>就移３５・人欠１・未計画２</t>
    <rPh sb="9" eb="10">
      <t>ミ</t>
    </rPh>
    <rPh sb="10" eb="12">
      <t>ケイカク</t>
    </rPh>
    <phoneticPr fontId="12"/>
  </si>
  <si>
    <t>就移３５・人欠１・未計画１</t>
    <rPh sb="9" eb="10">
      <t>ミ</t>
    </rPh>
    <rPh sb="10" eb="12">
      <t>ケイカク</t>
    </rPh>
    <phoneticPr fontId="12"/>
  </si>
  <si>
    <t>就移３５・人欠１</t>
  </si>
  <si>
    <t>就移３４・地公体・人欠１・未計画２・期間超・拘束減</t>
    <rPh sb="13" eb="14">
      <t>ミ</t>
    </rPh>
    <rPh sb="14" eb="16">
      <t>ケイカク</t>
    </rPh>
    <phoneticPr fontId="12"/>
  </si>
  <si>
    <t>就移３４・地公体・人欠１・未計画１・期間超・拘束減</t>
    <rPh sb="13" eb="14">
      <t>ミ</t>
    </rPh>
    <rPh sb="14" eb="16">
      <t>ケイカク</t>
    </rPh>
    <phoneticPr fontId="12"/>
  </si>
  <si>
    <t>就移３４・地公体・人欠１・期間超・拘束減</t>
    <rPh sb="5" eb="6">
      <t>チ</t>
    </rPh>
    <rPh sb="6" eb="7">
      <t>コウ</t>
    </rPh>
    <rPh sb="7" eb="8">
      <t>カラダ</t>
    </rPh>
    <phoneticPr fontId="12"/>
  </si>
  <si>
    <t>就移３４・人欠１・未計画２・期間超・拘束減</t>
    <rPh sb="9" eb="10">
      <t>ミ</t>
    </rPh>
    <rPh sb="10" eb="12">
      <t>ケイカク</t>
    </rPh>
    <phoneticPr fontId="12"/>
  </si>
  <si>
    <t>就移３４・人欠１・未計画１・期間超・拘束減</t>
    <rPh sb="9" eb="10">
      <t>ミ</t>
    </rPh>
    <rPh sb="10" eb="12">
      <t>ケイカク</t>
    </rPh>
    <phoneticPr fontId="12"/>
  </si>
  <si>
    <t>就移３４・人欠１・期間超・拘束減</t>
  </si>
  <si>
    <t>就移３４・地公体・人欠１・未計画２・期間超</t>
    <rPh sb="13" eb="14">
      <t>ミ</t>
    </rPh>
    <rPh sb="14" eb="16">
      <t>ケイカク</t>
    </rPh>
    <phoneticPr fontId="12"/>
  </si>
  <si>
    <t>就移３４・地公体・人欠１・未計画１・期間超</t>
    <rPh sb="13" eb="14">
      <t>ミ</t>
    </rPh>
    <rPh sb="14" eb="16">
      <t>ケイカク</t>
    </rPh>
    <phoneticPr fontId="12"/>
  </si>
  <si>
    <t>就移３４・地公体・人欠１・期間超</t>
    <rPh sb="5" eb="6">
      <t>チ</t>
    </rPh>
    <rPh sb="6" eb="7">
      <t>コウ</t>
    </rPh>
    <rPh sb="7" eb="8">
      <t>カラダ</t>
    </rPh>
    <phoneticPr fontId="12"/>
  </si>
  <si>
    <t>就移３４・人欠１・未計画２・期間超</t>
    <rPh sb="9" eb="10">
      <t>ミ</t>
    </rPh>
    <rPh sb="10" eb="12">
      <t>ケイカク</t>
    </rPh>
    <phoneticPr fontId="12"/>
  </si>
  <si>
    <t>就移３４・人欠１・未計画１・期間超</t>
    <rPh sb="9" eb="10">
      <t>ミ</t>
    </rPh>
    <rPh sb="10" eb="12">
      <t>ケイカク</t>
    </rPh>
    <phoneticPr fontId="12"/>
  </si>
  <si>
    <t>就移３４・人欠１・期間超</t>
  </si>
  <si>
    <t>就移３４・地公体・人欠１・未計画２・拘束減</t>
    <rPh sb="13" eb="14">
      <t>ミ</t>
    </rPh>
    <rPh sb="14" eb="16">
      <t>ケイカク</t>
    </rPh>
    <phoneticPr fontId="12"/>
  </si>
  <si>
    <t>就移３４・地公体・人欠１・未計画１・拘束減</t>
    <rPh sb="13" eb="14">
      <t>ミ</t>
    </rPh>
    <rPh sb="14" eb="16">
      <t>ケイカク</t>
    </rPh>
    <phoneticPr fontId="12"/>
  </si>
  <si>
    <t>就移３４・地公体・人欠１・拘束減</t>
    <rPh sb="5" eb="6">
      <t>チ</t>
    </rPh>
    <rPh sb="6" eb="7">
      <t>コウ</t>
    </rPh>
    <rPh sb="7" eb="8">
      <t>カラダ</t>
    </rPh>
    <phoneticPr fontId="12"/>
  </si>
  <si>
    <t>就移３４・人欠１・未計画２・拘束減</t>
    <rPh sb="9" eb="10">
      <t>ミ</t>
    </rPh>
    <rPh sb="10" eb="12">
      <t>ケイカク</t>
    </rPh>
    <phoneticPr fontId="12"/>
  </si>
  <si>
    <t>就移３４・人欠１・未計画１・拘束減</t>
    <rPh sb="9" eb="10">
      <t>ミ</t>
    </rPh>
    <rPh sb="10" eb="12">
      <t>ケイカク</t>
    </rPh>
    <phoneticPr fontId="12"/>
  </si>
  <si>
    <t>就移３４・人欠１・拘束減</t>
  </si>
  <si>
    <t>就移３４・地公体・人欠１・未計画２</t>
    <rPh sb="13" eb="14">
      <t>ミ</t>
    </rPh>
    <rPh sb="14" eb="16">
      <t>ケイカク</t>
    </rPh>
    <phoneticPr fontId="12"/>
  </si>
  <si>
    <t>就移３４・地公体・人欠１・未計画１</t>
    <rPh sb="13" eb="14">
      <t>ミ</t>
    </rPh>
    <rPh sb="14" eb="16">
      <t>ケイカク</t>
    </rPh>
    <phoneticPr fontId="12"/>
  </si>
  <si>
    <t>就移３４・地公体・人欠１</t>
    <rPh sb="5" eb="6">
      <t>チ</t>
    </rPh>
    <rPh sb="6" eb="7">
      <t>コウ</t>
    </rPh>
    <rPh sb="7" eb="8">
      <t>カラダ</t>
    </rPh>
    <phoneticPr fontId="12"/>
  </si>
  <si>
    <t>就移３４・人欠１・未計画２</t>
    <rPh sb="9" eb="10">
      <t>ミ</t>
    </rPh>
    <rPh sb="10" eb="12">
      <t>ケイカク</t>
    </rPh>
    <phoneticPr fontId="12"/>
  </si>
  <si>
    <t>就移３４・人欠１・未計画１</t>
    <rPh sb="9" eb="10">
      <t>ミ</t>
    </rPh>
    <rPh sb="10" eb="12">
      <t>ケイカク</t>
    </rPh>
    <phoneticPr fontId="12"/>
  </si>
  <si>
    <t>就移３４・人欠１</t>
  </si>
  <si>
    <t>就移３３・地公体・人欠１・未計画２・期間超・拘束減</t>
    <rPh sb="13" eb="14">
      <t>ミ</t>
    </rPh>
    <rPh sb="14" eb="16">
      <t>ケイカク</t>
    </rPh>
    <phoneticPr fontId="12"/>
  </si>
  <si>
    <t>就移３３・地公体・人欠１・未計画１・期間超・拘束減</t>
    <rPh sb="13" eb="14">
      <t>ミ</t>
    </rPh>
    <rPh sb="14" eb="16">
      <t>ケイカク</t>
    </rPh>
    <phoneticPr fontId="12"/>
  </si>
  <si>
    <t>就移３３・地公体・人欠１・期間超・拘束減</t>
    <rPh sb="5" eb="6">
      <t>チ</t>
    </rPh>
    <rPh sb="6" eb="7">
      <t>コウ</t>
    </rPh>
    <rPh sb="7" eb="8">
      <t>カラダ</t>
    </rPh>
    <phoneticPr fontId="12"/>
  </si>
  <si>
    <t>就移３３・人欠１・未計画２・期間超・拘束減</t>
    <rPh sb="9" eb="10">
      <t>ミ</t>
    </rPh>
    <rPh sb="10" eb="12">
      <t>ケイカク</t>
    </rPh>
    <phoneticPr fontId="12"/>
  </si>
  <si>
    <t>就移３３・人欠１・未計画１・期間超・拘束減</t>
    <rPh sb="9" eb="10">
      <t>ミ</t>
    </rPh>
    <rPh sb="10" eb="12">
      <t>ケイカク</t>
    </rPh>
    <phoneticPr fontId="12"/>
  </si>
  <si>
    <t>就移３３・人欠１・期間超・拘束減</t>
  </si>
  <si>
    <t>就移３３・地公体・人欠１・未計画２・期間超</t>
    <rPh sb="13" eb="14">
      <t>ミ</t>
    </rPh>
    <rPh sb="14" eb="16">
      <t>ケイカク</t>
    </rPh>
    <phoneticPr fontId="12"/>
  </si>
  <si>
    <t>就移３３・地公体・人欠１・未計画１・期間超</t>
    <rPh sb="13" eb="14">
      <t>ミ</t>
    </rPh>
    <rPh sb="14" eb="16">
      <t>ケイカク</t>
    </rPh>
    <phoneticPr fontId="12"/>
  </si>
  <si>
    <t>就移３３・地公体・人欠１・期間超</t>
    <rPh sb="5" eb="6">
      <t>チ</t>
    </rPh>
    <rPh sb="6" eb="7">
      <t>コウ</t>
    </rPh>
    <rPh sb="7" eb="8">
      <t>カラダ</t>
    </rPh>
    <phoneticPr fontId="12"/>
  </si>
  <si>
    <t>就移３３・人欠１・未計画２・期間超</t>
    <rPh sb="9" eb="10">
      <t>ミ</t>
    </rPh>
    <rPh sb="10" eb="12">
      <t>ケイカク</t>
    </rPh>
    <phoneticPr fontId="12"/>
  </si>
  <si>
    <t>就移３３・人欠１・未計画１・期間超</t>
    <rPh sb="9" eb="10">
      <t>ミ</t>
    </rPh>
    <rPh sb="10" eb="12">
      <t>ケイカク</t>
    </rPh>
    <phoneticPr fontId="12"/>
  </si>
  <si>
    <t>就移３３・人欠１・期間超</t>
  </si>
  <si>
    <t>就移３３・地公体・人欠１・未計画２・拘束減</t>
    <rPh sb="13" eb="14">
      <t>ミ</t>
    </rPh>
    <rPh sb="14" eb="16">
      <t>ケイカク</t>
    </rPh>
    <phoneticPr fontId="12"/>
  </si>
  <si>
    <t>就移３３・地公体・人欠１・未計画１・拘束減</t>
    <rPh sb="13" eb="14">
      <t>ミ</t>
    </rPh>
    <rPh sb="14" eb="16">
      <t>ケイカク</t>
    </rPh>
    <phoneticPr fontId="12"/>
  </si>
  <si>
    <t>就移３３・地公体・人欠１・拘束減</t>
    <rPh sb="5" eb="6">
      <t>チ</t>
    </rPh>
    <rPh sb="6" eb="7">
      <t>コウ</t>
    </rPh>
    <rPh sb="7" eb="8">
      <t>カラダ</t>
    </rPh>
    <phoneticPr fontId="12"/>
  </si>
  <si>
    <t>就移３３・人欠１・未計画２・拘束減</t>
    <rPh sb="9" eb="10">
      <t>ミ</t>
    </rPh>
    <rPh sb="10" eb="12">
      <t>ケイカク</t>
    </rPh>
    <phoneticPr fontId="12"/>
  </si>
  <si>
    <t>就移３３・人欠１・未計画１・拘束減</t>
    <rPh sb="9" eb="10">
      <t>ミ</t>
    </rPh>
    <rPh sb="10" eb="12">
      <t>ケイカク</t>
    </rPh>
    <phoneticPr fontId="12"/>
  </si>
  <si>
    <t>就移３３・人欠１・拘束減</t>
  </si>
  <si>
    <t>就移３３・地公体・人欠１・未計画２</t>
    <rPh sb="13" eb="14">
      <t>ミ</t>
    </rPh>
    <rPh sb="14" eb="16">
      <t>ケイカク</t>
    </rPh>
    <phoneticPr fontId="12"/>
  </si>
  <si>
    <t>就移３３・地公体・人欠１・未計画１</t>
    <rPh sb="13" eb="14">
      <t>ミ</t>
    </rPh>
    <rPh sb="14" eb="16">
      <t>ケイカク</t>
    </rPh>
    <phoneticPr fontId="12"/>
  </si>
  <si>
    <t>就移３３・地公体・人欠１</t>
    <rPh sb="5" eb="6">
      <t>チ</t>
    </rPh>
    <rPh sb="6" eb="7">
      <t>コウ</t>
    </rPh>
    <rPh sb="7" eb="8">
      <t>カラダ</t>
    </rPh>
    <phoneticPr fontId="12"/>
  </si>
  <si>
    <t>就移３３・人欠１・未計画２</t>
    <rPh sb="9" eb="10">
      <t>ミ</t>
    </rPh>
    <rPh sb="10" eb="12">
      <t>ケイカク</t>
    </rPh>
    <phoneticPr fontId="12"/>
  </si>
  <si>
    <t>就移３３・人欠１・未計画１</t>
    <rPh sb="9" eb="10">
      <t>ミ</t>
    </rPh>
    <rPh sb="10" eb="12">
      <t>ケイカク</t>
    </rPh>
    <phoneticPr fontId="12"/>
  </si>
  <si>
    <t>就移３３・人欠１</t>
  </si>
  <si>
    <t>就移３２・地公体・人欠１・未計画２・期間超・拘束減</t>
    <rPh sb="13" eb="14">
      <t>ミ</t>
    </rPh>
    <rPh sb="14" eb="16">
      <t>ケイカク</t>
    </rPh>
    <phoneticPr fontId="12"/>
  </si>
  <si>
    <t>就移３２・地公体・人欠１・未計画１・期間超・拘束減</t>
    <rPh sb="13" eb="14">
      <t>ミ</t>
    </rPh>
    <rPh sb="14" eb="16">
      <t>ケイカク</t>
    </rPh>
    <phoneticPr fontId="12"/>
  </si>
  <si>
    <t>就移３２・地公体・人欠１・期間超・拘束減</t>
    <rPh sb="5" eb="6">
      <t>チ</t>
    </rPh>
    <rPh sb="6" eb="7">
      <t>コウ</t>
    </rPh>
    <rPh sb="7" eb="8">
      <t>カラダ</t>
    </rPh>
    <phoneticPr fontId="12"/>
  </si>
  <si>
    <t>就移３２・人欠１・未計画２・期間超・拘束減</t>
    <rPh sb="9" eb="10">
      <t>ミ</t>
    </rPh>
    <rPh sb="10" eb="12">
      <t>ケイカク</t>
    </rPh>
    <phoneticPr fontId="12"/>
  </si>
  <si>
    <t>就移３２・人欠１・未計画１・期間超・拘束減</t>
    <rPh sb="9" eb="10">
      <t>ミ</t>
    </rPh>
    <rPh sb="10" eb="12">
      <t>ケイカク</t>
    </rPh>
    <phoneticPr fontId="12"/>
  </si>
  <si>
    <t>就移３２・人欠１・期間超・拘束減</t>
  </si>
  <si>
    <t>就移３２・地公体・人欠１・未計画２・期間超</t>
    <rPh sb="13" eb="14">
      <t>ミ</t>
    </rPh>
    <rPh sb="14" eb="16">
      <t>ケイカク</t>
    </rPh>
    <phoneticPr fontId="12"/>
  </si>
  <si>
    <t>就移３２・地公体・人欠１・未計画１・期間超</t>
    <rPh sb="13" eb="14">
      <t>ミ</t>
    </rPh>
    <rPh sb="14" eb="16">
      <t>ケイカク</t>
    </rPh>
    <phoneticPr fontId="12"/>
  </si>
  <si>
    <t>就移３２・地公体・人欠１・期間超</t>
    <rPh sb="5" eb="6">
      <t>チ</t>
    </rPh>
    <rPh sb="6" eb="7">
      <t>コウ</t>
    </rPh>
    <rPh sb="7" eb="8">
      <t>カラダ</t>
    </rPh>
    <phoneticPr fontId="12"/>
  </si>
  <si>
    <t>就移３２・人欠１・未計画２・期間超</t>
    <rPh sb="9" eb="10">
      <t>ミ</t>
    </rPh>
    <rPh sb="10" eb="12">
      <t>ケイカク</t>
    </rPh>
    <phoneticPr fontId="12"/>
  </si>
  <si>
    <t>就移３２・人欠１・未計画１・期間超</t>
    <rPh sb="9" eb="10">
      <t>ミ</t>
    </rPh>
    <rPh sb="10" eb="12">
      <t>ケイカク</t>
    </rPh>
    <phoneticPr fontId="12"/>
  </si>
  <si>
    <t>就移３２・人欠１・期間超</t>
  </si>
  <si>
    <t>就移３２・地公体・人欠１・未計画２・拘束減</t>
    <rPh sb="13" eb="14">
      <t>ミ</t>
    </rPh>
    <rPh sb="14" eb="16">
      <t>ケイカク</t>
    </rPh>
    <phoneticPr fontId="12"/>
  </si>
  <si>
    <t>就移３２・地公体・人欠１・未計画１・拘束減</t>
    <rPh sb="13" eb="14">
      <t>ミ</t>
    </rPh>
    <rPh sb="14" eb="16">
      <t>ケイカク</t>
    </rPh>
    <phoneticPr fontId="12"/>
  </si>
  <si>
    <t>就移３２・地公体・人欠１・拘束減</t>
    <rPh sb="5" eb="6">
      <t>チ</t>
    </rPh>
    <rPh sb="6" eb="7">
      <t>コウ</t>
    </rPh>
    <rPh sb="7" eb="8">
      <t>カラダ</t>
    </rPh>
    <phoneticPr fontId="12"/>
  </si>
  <si>
    <t>就移３２・人欠１・未計画２・拘束減</t>
    <rPh sb="9" eb="10">
      <t>ミ</t>
    </rPh>
    <rPh sb="10" eb="12">
      <t>ケイカク</t>
    </rPh>
    <phoneticPr fontId="12"/>
  </si>
  <si>
    <t>就移３２・人欠１・未計画１・拘束減</t>
    <rPh sb="9" eb="10">
      <t>ミ</t>
    </rPh>
    <rPh sb="10" eb="12">
      <t>ケイカク</t>
    </rPh>
    <phoneticPr fontId="12"/>
  </si>
  <si>
    <t>就移３２・人欠１・拘束減</t>
  </si>
  <si>
    <t>就移３２・地公体・人欠１・未計画２</t>
    <rPh sb="13" eb="14">
      <t>ミ</t>
    </rPh>
    <rPh sb="14" eb="16">
      <t>ケイカク</t>
    </rPh>
    <phoneticPr fontId="12"/>
  </si>
  <si>
    <t>就移３２・地公体・人欠１・未計画１</t>
    <rPh sb="13" eb="14">
      <t>ミ</t>
    </rPh>
    <rPh sb="14" eb="16">
      <t>ケイカク</t>
    </rPh>
    <phoneticPr fontId="12"/>
  </si>
  <si>
    <t>就移３２・地公体・人欠１</t>
    <rPh sb="5" eb="6">
      <t>チ</t>
    </rPh>
    <rPh sb="6" eb="7">
      <t>コウ</t>
    </rPh>
    <rPh sb="7" eb="8">
      <t>カラダ</t>
    </rPh>
    <phoneticPr fontId="12"/>
  </si>
  <si>
    <t>就移３２・人欠１・未計画２</t>
    <rPh sb="9" eb="10">
      <t>ミ</t>
    </rPh>
    <rPh sb="10" eb="12">
      <t>ケイカク</t>
    </rPh>
    <phoneticPr fontId="12"/>
  </si>
  <si>
    <t>就移３２・人欠１・未計画１</t>
    <rPh sb="9" eb="10">
      <t>ミ</t>
    </rPh>
    <rPh sb="10" eb="12">
      <t>ケイカク</t>
    </rPh>
    <phoneticPr fontId="12"/>
  </si>
  <si>
    <t>就移３２・人欠１</t>
  </si>
  <si>
    <t>就移３１・地公体・人欠１・未計画２・期間超・拘束減</t>
    <rPh sb="13" eb="14">
      <t>ミ</t>
    </rPh>
    <rPh sb="14" eb="16">
      <t>ケイカク</t>
    </rPh>
    <phoneticPr fontId="12"/>
  </si>
  <si>
    <t>就移３１・地公体・人欠１・未計画１・期間超・拘束減</t>
    <rPh sb="13" eb="14">
      <t>ミ</t>
    </rPh>
    <rPh sb="14" eb="16">
      <t>ケイカク</t>
    </rPh>
    <phoneticPr fontId="12"/>
  </si>
  <si>
    <t>就移３１・地公体・人欠１・期間超・拘束減</t>
    <rPh sb="5" eb="6">
      <t>チ</t>
    </rPh>
    <rPh sb="6" eb="7">
      <t>コウ</t>
    </rPh>
    <rPh sb="7" eb="8">
      <t>カラダ</t>
    </rPh>
    <phoneticPr fontId="12"/>
  </si>
  <si>
    <t>就移３１・人欠１・未計画２・期間超・拘束減</t>
    <rPh sb="9" eb="10">
      <t>ミ</t>
    </rPh>
    <rPh sb="10" eb="12">
      <t>ケイカク</t>
    </rPh>
    <phoneticPr fontId="12"/>
  </si>
  <si>
    <t>就移３１・人欠１・未計画１・期間超・拘束減</t>
    <rPh sb="9" eb="10">
      <t>ミ</t>
    </rPh>
    <rPh sb="10" eb="12">
      <t>ケイカク</t>
    </rPh>
    <phoneticPr fontId="12"/>
  </si>
  <si>
    <t>就移３１・人欠１・期間超・拘束減</t>
  </si>
  <si>
    <t>就移３１・地公体・人欠１・未計画２・期間超</t>
    <rPh sb="13" eb="14">
      <t>ミ</t>
    </rPh>
    <rPh sb="14" eb="16">
      <t>ケイカク</t>
    </rPh>
    <phoneticPr fontId="12"/>
  </si>
  <si>
    <t>就移３１・地公体・人欠１・未計画１・期間超</t>
    <rPh sb="13" eb="14">
      <t>ミ</t>
    </rPh>
    <rPh sb="14" eb="16">
      <t>ケイカク</t>
    </rPh>
    <phoneticPr fontId="12"/>
  </si>
  <si>
    <t>就移３１・地公体・人欠１・期間超</t>
    <rPh sb="5" eb="6">
      <t>チ</t>
    </rPh>
    <rPh sb="6" eb="7">
      <t>コウ</t>
    </rPh>
    <rPh sb="7" eb="8">
      <t>カラダ</t>
    </rPh>
    <phoneticPr fontId="12"/>
  </si>
  <si>
    <t>就移３１・人欠１・未計画２・期間超</t>
    <rPh sb="9" eb="10">
      <t>ミ</t>
    </rPh>
    <rPh sb="10" eb="12">
      <t>ケイカク</t>
    </rPh>
    <phoneticPr fontId="12"/>
  </si>
  <si>
    <t>就移３１・人欠１・未計画１・期間超</t>
    <rPh sb="9" eb="10">
      <t>ミ</t>
    </rPh>
    <rPh sb="10" eb="12">
      <t>ケイカク</t>
    </rPh>
    <phoneticPr fontId="12"/>
  </si>
  <si>
    <t>就移３１・人欠１・期間超</t>
  </si>
  <si>
    <t>就移３１・地公体・人欠１・未計画２・拘束減</t>
    <rPh sb="13" eb="14">
      <t>ミ</t>
    </rPh>
    <rPh sb="14" eb="16">
      <t>ケイカク</t>
    </rPh>
    <phoneticPr fontId="12"/>
  </si>
  <si>
    <t>就移３１・地公体・人欠１・未計画１・拘束減</t>
    <rPh sb="13" eb="14">
      <t>ミ</t>
    </rPh>
    <rPh sb="14" eb="16">
      <t>ケイカク</t>
    </rPh>
    <phoneticPr fontId="12"/>
  </si>
  <si>
    <t>就移３１・地公体・人欠１・拘束減</t>
    <rPh sb="5" eb="6">
      <t>チ</t>
    </rPh>
    <rPh sb="6" eb="7">
      <t>コウ</t>
    </rPh>
    <rPh sb="7" eb="8">
      <t>カラダ</t>
    </rPh>
    <phoneticPr fontId="12"/>
  </si>
  <si>
    <t>就移３１・人欠１・未計画２・拘束減</t>
    <rPh sb="9" eb="10">
      <t>ミ</t>
    </rPh>
    <rPh sb="10" eb="12">
      <t>ケイカク</t>
    </rPh>
    <phoneticPr fontId="12"/>
  </si>
  <si>
    <t>就移３１・人欠１・未計画１・拘束減</t>
    <rPh sb="9" eb="10">
      <t>ミ</t>
    </rPh>
    <rPh sb="10" eb="12">
      <t>ケイカク</t>
    </rPh>
    <phoneticPr fontId="12"/>
  </si>
  <si>
    <t>就移３１・人欠１・拘束減</t>
  </si>
  <si>
    <t>就移３１・地公体・人欠１・未計画２</t>
    <rPh sb="13" eb="14">
      <t>ミ</t>
    </rPh>
    <rPh sb="14" eb="16">
      <t>ケイカク</t>
    </rPh>
    <phoneticPr fontId="12"/>
  </si>
  <si>
    <t>就移３１・地公体・人欠１・未計画１</t>
    <rPh sb="13" eb="14">
      <t>ミ</t>
    </rPh>
    <rPh sb="14" eb="16">
      <t>ケイカク</t>
    </rPh>
    <phoneticPr fontId="12"/>
  </si>
  <si>
    <t>就移３１・地公体・人欠１</t>
    <rPh sb="5" eb="6">
      <t>チ</t>
    </rPh>
    <rPh sb="6" eb="7">
      <t>コウ</t>
    </rPh>
    <rPh sb="7" eb="8">
      <t>カラダ</t>
    </rPh>
    <phoneticPr fontId="12"/>
  </si>
  <si>
    <t>就移３１・人欠１・未計画２</t>
    <rPh sb="9" eb="10">
      <t>ミ</t>
    </rPh>
    <rPh sb="10" eb="12">
      <t>ケイカク</t>
    </rPh>
    <phoneticPr fontId="12"/>
  </si>
  <si>
    <t>就移３１・人欠１・未計画１</t>
    <rPh sb="9" eb="10">
      <t>ミ</t>
    </rPh>
    <rPh sb="10" eb="12">
      <t>ケイカク</t>
    </rPh>
    <phoneticPr fontId="12"/>
  </si>
  <si>
    <t>就移３１・人欠１</t>
  </si>
  <si>
    <t>就移２７・地公体・人欠１・未計画２・期間超・拘束減</t>
    <rPh sb="13" eb="14">
      <t>ミ</t>
    </rPh>
    <rPh sb="14" eb="16">
      <t>ケイカク</t>
    </rPh>
    <phoneticPr fontId="12"/>
  </si>
  <si>
    <t>就移２７・地公体・人欠１・未計画１・期間超・拘束減</t>
    <rPh sb="13" eb="14">
      <t>ミ</t>
    </rPh>
    <rPh sb="14" eb="16">
      <t>ケイカク</t>
    </rPh>
    <phoneticPr fontId="12"/>
  </si>
  <si>
    <t>就移２７・地公体・人欠１・期間超・拘束減</t>
    <rPh sb="5" eb="6">
      <t>チ</t>
    </rPh>
    <rPh sb="6" eb="7">
      <t>コウ</t>
    </rPh>
    <rPh sb="7" eb="8">
      <t>カラダ</t>
    </rPh>
    <phoneticPr fontId="12"/>
  </si>
  <si>
    <t>就移２７・人欠１・未計画２・期間超・拘束減</t>
    <rPh sb="9" eb="10">
      <t>ミ</t>
    </rPh>
    <rPh sb="10" eb="12">
      <t>ケイカク</t>
    </rPh>
    <phoneticPr fontId="12"/>
  </si>
  <si>
    <t>就移２７・人欠１・未計画１・期間超・拘束減</t>
    <rPh sb="9" eb="10">
      <t>ミ</t>
    </rPh>
    <rPh sb="10" eb="12">
      <t>ケイカク</t>
    </rPh>
    <phoneticPr fontId="12"/>
  </si>
  <si>
    <t>就移２７・人欠１・期間超・拘束減</t>
  </si>
  <si>
    <t>就移２７・地公体・人欠１・未計画２・期間超</t>
    <rPh sb="13" eb="14">
      <t>ミ</t>
    </rPh>
    <rPh sb="14" eb="16">
      <t>ケイカク</t>
    </rPh>
    <phoneticPr fontId="12"/>
  </si>
  <si>
    <t>就移２７・地公体・人欠１・未計画１・期間超</t>
    <rPh sb="13" eb="14">
      <t>ミ</t>
    </rPh>
    <rPh sb="14" eb="16">
      <t>ケイカク</t>
    </rPh>
    <phoneticPr fontId="12"/>
  </si>
  <si>
    <t>就移２７・地公体・人欠１・期間超</t>
    <rPh sb="5" eb="6">
      <t>チ</t>
    </rPh>
    <rPh sb="6" eb="7">
      <t>コウ</t>
    </rPh>
    <rPh sb="7" eb="8">
      <t>カラダ</t>
    </rPh>
    <phoneticPr fontId="12"/>
  </si>
  <si>
    <t>就移２７・人欠１・未計画２・期間超</t>
    <rPh sb="9" eb="10">
      <t>ミ</t>
    </rPh>
    <rPh sb="10" eb="12">
      <t>ケイカク</t>
    </rPh>
    <phoneticPr fontId="12"/>
  </si>
  <si>
    <t>就移２７・人欠１・未計画１・期間超</t>
    <rPh sb="9" eb="10">
      <t>ミ</t>
    </rPh>
    <rPh sb="10" eb="12">
      <t>ケイカク</t>
    </rPh>
    <phoneticPr fontId="12"/>
  </si>
  <si>
    <t>就移２７・人欠１・期間超</t>
  </si>
  <si>
    <t>就移２７・地公体・人欠１・未計画２・拘束減</t>
    <rPh sb="13" eb="14">
      <t>ミ</t>
    </rPh>
    <rPh sb="14" eb="16">
      <t>ケイカク</t>
    </rPh>
    <phoneticPr fontId="12"/>
  </si>
  <si>
    <t>就移２７・地公体・人欠１・未計画１・拘束減</t>
    <rPh sb="13" eb="14">
      <t>ミ</t>
    </rPh>
    <rPh sb="14" eb="16">
      <t>ケイカク</t>
    </rPh>
    <phoneticPr fontId="12"/>
  </si>
  <si>
    <t>就移２７・地公体・人欠１・拘束減</t>
    <rPh sb="5" eb="6">
      <t>チ</t>
    </rPh>
    <rPh sb="6" eb="7">
      <t>コウ</t>
    </rPh>
    <rPh sb="7" eb="8">
      <t>カラダ</t>
    </rPh>
    <phoneticPr fontId="12"/>
  </si>
  <si>
    <t>就移２７・人欠１・未計画２・拘束減</t>
    <rPh sb="9" eb="10">
      <t>ミ</t>
    </rPh>
    <rPh sb="10" eb="12">
      <t>ケイカク</t>
    </rPh>
    <phoneticPr fontId="12"/>
  </si>
  <si>
    <t>就移２７・人欠１・未計画１・拘束減</t>
    <rPh sb="9" eb="10">
      <t>ミ</t>
    </rPh>
    <rPh sb="10" eb="12">
      <t>ケイカク</t>
    </rPh>
    <phoneticPr fontId="12"/>
  </si>
  <si>
    <t>就移２７・人欠１・拘束減</t>
  </si>
  <si>
    <t>就移２７・地公体・人欠１・未計画２</t>
    <rPh sb="13" eb="14">
      <t>ミ</t>
    </rPh>
    <rPh sb="14" eb="16">
      <t>ケイカク</t>
    </rPh>
    <phoneticPr fontId="12"/>
  </si>
  <si>
    <t>就移２７・地公体・人欠１・未計画１</t>
    <rPh sb="13" eb="14">
      <t>ミ</t>
    </rPh>
    <rPh sb="14" eb="16">
      <t>ケイカク</t>
    </rPh>
    <phoneticPr fontId="12"/>
  </si>
  <si>
    <t>就移２７・地公体・人欠１</t>
    <rPh sb="5" eb="6">
      <t>チ</t>
    </rPh>
    <rPh sb="6" eb="7">
      <t>コウ</t>
    </rPh>
    <rPh sb="7" eb="8">
      <t>カラダ</t>
    </rPh>
    <phoneticPr fontId="12"/>
  </si>
  <si>
    <t>就移２７・人欠１・未計画２</t>
    <rPh sb="9" eb="10">
      <t>ミ</t>
    </rPh>
    <rPh sb="10" eb="12">
      <t>ケイカク</t>
    </rPh>
    <phoneticPr fontId="12"/>
  </si>
  <si>
    <t>就移２７・人欠１・未計画１</t>
    <rPh sb="9" eb="10">
      <t>ミ</t>
    </rPh>
    <rPh sb="10" eb="12">
      <t>ケイカク</t>
    </rPh>
    <phoneticPr fontId="12"/>
  </si>
  <si>
    <t>就移２７・人欠１</t>
  </si>
  <si>
    <t>就移２６・地公体・人欠１・未計画２・期間超・拘束減</t>
    <rPh sb="13" eb="14">
      <t>ミ</t>
    </rPh>
    <rPh sb="14" eb="16">
      <t>ケイカク</t>
    </rPh>
    <phoneticPr fontId="12"/>
  </si>
  <si>
    <t>就移２６・地公体・人欠１・未計画１・期間超・拘束減</t>
    <rPh sb="13" eb="14">
      <t>ミ</t>
    </rPh>
    <rPh sb="14" eb="16">
      <t>ケイカク</t>
    </rPh>
    <phoneticPr fontId="12"/>
  </si>
  <si>
    <t>就移２６・地公体・人欠１・期間超・拘束減</t>
    <rPh sb="5" eb="6">
      <t>チ</t>
    </rPh>
    <rPh sb="6" eb="7">
      <t>コウ</t>
    </rPh>
    <rPh sb="7" eb="8">
      <t>カラダ</t>
    </rPh>
    <phoneticPr fontId="12"/>
  </si>
  <si>
    <t>就移２６・人欠１・未計画２・期間超・拘束減</t>
    <rPh sb="9" eb="10">
      <t>ミ</t>
    </rPh>
    <rPh sb="10" eb="12">
      <t>ケイカク</t>
    </rPh>
    <phoneticPr fontId="12"/>
  </si>
  <si>
    <t>就移２６・人欠１・未計画１・期間超・拘束減</t>
    <rPh sb="9" eb="10">
      <t>ミ</t>
    </rPh>
    <rPh sb="10" eb="12">
      <t>ケイカク</t>
    </rPh>
    <phoneticPr fontId="12"/>
  </si>
  <si>
    <t>就移２６・人欠１・期間超・拘束減</t>
  </si>
  <si>
    <t>就移２６・地公体・人欠１・未計画２・期間超</t>
    <rPh sb="13" eb="14">
      <t>ミ</t>
    </rPh>
    <rPh sb="14" eb="16">
      <t>ケイカク</t>
    </rPh>
    <phoneticPr fontId="12"/>
  </si>
  <si>
    <t>就移２６・地公体・人欠１・未計画１・期間超</t>
    <rPh sb="13" eb="14">
      <t>ミ</t>
    </rPh>
    <rPh sb="14" eb="16">
      <t>ケイカク</t>
    </rPh>
    <phoneticPr fontId="12"/>
  </si>
  <si>
    <t>就移２６・地公体・人欠１・期間超</t>
    <rPh sb="5" eb="6">
      <t>チ</t>
    </rPh>
    <rPh sb="6" eb="7">
      <t>コウ</t>
    </rPh>
    <rPh sb="7" eb="8">
      <t>カラダ</t>
    </rPh>
    <phoneticPr fontId="12"/>
  </si>
  <si>
    <t>就移２６・人欠１・未計画２・期間超</t>
    <rPh sb="9" eb="10">
      <t>ミ</t>
    </rPh>
    <rPh sb="10" eb="12">
      <t>ケイカク</t>
    </rPh>
    <phoneticPr fontId="12"/>
  </si>
  <si>
    <t>就移２６・人欠１・未計画１・期間超</t>
    <rPh sb="9" eb="10">
      <t>ミ</t>
    </rPh>
    <rPh sb="10" eb="12">
      <t>ケイカク</t>
    </rPh>
    <phoneticPr fontId="12"/>
  </si>
  <si>
    <t>就移２６・人欠１・期間超</t>
  </si>
  <si>
    <t>就移２６・地公体・人欠１・未計画２・拘束減</t>
    <rPh sb="13" eb="14">
      <t>ミ</t>
    </rPh>
    <rPh sb="14" eb="16">
      <t>ケイカク</t>
    </rPh>
    <phoneticPr fontId="12"/>
  </si>
  <si>
    <t>就移２６・地公体・人欠１・未計画１・拘束減</t>
    <rPh sb="13" eb="14">
      <t>ミ</t>
    </rPh>
    <rPh sb="14" eb="16">
      <t>ケイカク</t>
    </rPh>
    <phoneticPr fontId="12"/>
  </si>
  <si>
    <t>就移２６・地公体・人欠１・拘束減</t>
    <rPh sb="5" eb="6">
      <t>チ</t>
    </rPh>
    <rPh sb="6" eb="7">
      <t>コウ</t>
    </rPh>
    <rPh sb="7" eb="8">
      <t>カラダ</t>
    </rPh>
    <phoneticPr fontId="12"/>
  </si>
  <si>
    <t>就移２６・人欠１・未計画２・拘束減</t>
    <rPh sb="9" eb="10">
      <t>ミ</t>
    </rPh>
    <rPh sb="10" eb="12">
      <t>ケイカク</t>
    </rPh>
    <phoneticPr fontId="12"/>
  </si>
  <si>
    <t>就移２６・人欠１・未計画１・拘束減</t>
    <rPh sb="9" eb="10">
      <t>ミ</t>
    </rPh>
    <rPh sb="10" eb="12">
      <t>ケイカク</t>
    </rPh>
    <phoneticPr fontId="12"/>
  </si>
  <si>
    <t>就移２６・人欠１・拘束減</t>
  </si>
  <si>
    <t>就移２６・地公体・人欠１・未計画２</t>
    <rPh sb="13" eb="14">
      <t>ミ</t>
    </rPh>
    <rPh sb="14" eb="16">
      <t>ケイカク</t>
    </rPh>
    <phoneticPr fontId="12"/>
  </si>
  <si>
    <t>就移２６・地公体・人欠１・未計画１</t>
    <rPh sb="13" eb="14">
      <t>ミ</t>
    </rPh>
    <rPh sb="14" eb="16">
      <t>ケイカク</t>
    </rPh>
    <phoneticPr fontId="12"/>
  </si>
  <si>
    <t>就移２６・地公体・人欠１</t>
    <rPh sb="5" eb="6">
      <t>チ</t>
    </rPh>
    <rPh sb="6" eb="7">
      <t>コウ</t>
    </rPh>
    <rPh sb="7" eb="8">
      <t>カラダ</t>
    </rPh>
    <phoneticPr fontId="12"/>
  </si>
  <si>
    <t>就移２６・人欠１・未計画２</t>
    <rPh sb="9" eb="10">
      <t>ミ</t>
    </rPh>
    <rPh sb="10" eb="12">
      <t>ケイカク</t>
    </rPh>
    <phoneticPr fontId="12"/>
  </si>
  <si>
    <t>就移２６・人欠１・未計画１</t>
    <rPh sb="9" eb="10">
      <t>ミ</t>
    </rPh>
    <rPh sb="10" eb="12">
      <t>ケイカク</t>
    </rPh>
    <phoneticPr fontId="12"/>
  </si>
  <si>
    <t>就移２６・人欠１</t>
  </si>
  <si>
    <t>就移２５・地公体・人欠１・未計画２・期間超・拘束減</t>
    <rPh sb="13" eb="14">
      <t>ミ</t>
    </rPh>
    <rPh sb="14" eb="16">
      <t>ケイカク</t>
    </rPh>
    <phoneticPr fontId="12"/>
  </si>
  <si>
    <t>就移２５・地公体・人欠１・未計画１・期間超・拘束減</t>
    <rPh sb="13" eb="14">
      <t>ミ</t>
    </rPh>
    <rPh sb="14" eb="16">
      <t>ケイカク</t>
    </rPh>
    <phoneticPr fontId="12"/>
  </si>
  <si>
    <t>就移２５・地公体・人欠１・期間超・拘束減</t>
    <rPh sb="5" eb="6">
      <t>チ</t>
    </rPh>
    <rPh sb="6" eb="7">
      <t>コウ</t>
    </rPh>
    <rPh sb="7" eb="8">
      <t>カラダ</t>
    </rPh>
    <phoneticPr fontId="12"/>
  </si>
  <si>
    <t>就移２５・人欠１・未計画２・期間超・拘束減</t>
    <rPh sb="9" eb="10">
      <t>ミ</t>
    </rPh>
    <rPh sb="10" eb="12">
      <t>ケイカク</t>
    </rPh>
    <phoneticPr fontId="12"/>
  </si>
  <si>
    <t>就移２５・人欠１・未計画１・期間超・拘束減</t>
    <rPh sb="9" eb="10">
      <t>ミ</t>
    </rPh>
    <rPh sb="10" eb="12">
      <t>ケイカク</t>
    </rPh>
    <phoneticPr fontId="12"/>
  </si>
  <si>
    <t>就移２５・人欠１・期間超・拘束減</t>
  </si>
  <si>
    <t>就移２５・地公体・人欠１・未計画２・期間超</t>
    <rPh sb="13" eb="14">
      <t>ミ</t>
    </rPh>
    <rPh sb="14" eb="16">
      <t>ケイカク</t>
    </rPh>
    <phoneticPr fontId="12"/>
  </si>
  <si>
    <t>就移２５・地公体・人欠１・未計画１・期間超</t>
    <rPh sb="13" eb="14">
      <t>ミ</t>
    </rPh>
    <rPh sb="14" eb="16">
      <t>ケイカク</t>
    </rPh>
    <phoneticPr fontId="12"/>
  </si>
  <si>
    <t>就移２５・地公体・人欠１・期間超</t>
    <rPh sb="5" eb="6">
      <t>チ</t>
    </rPh>
    <rPh sb="6" eb="7">
      <t>コウ</t>
    </rPh>
    <rPh sb="7" eb="8">
      <t>カラダ</t>
    </rPh>
    <phoneticPr fontId="12"/>
  </si>
  <si>
    <t>就移２５・人欠１・未計画２・期間超</t>
    <rPh sb="9" eb="10">
      <t>ミ</t>
    </rPh>
    <rPh sb="10" eb="12">
      <t>ケイカク</t>
    </rPh>
    <phoneticPr fontId="12"/>
  </si>
  <si>
    <t>就移２５・人欠１・未計画１・期間超</t>
    <rPh sb="9" eb="10">
      <t>ミ</t>
    </rPh>
    <rPh sb="10" eb="12">
      <t>ケイカク</t>
    </rPh>
    <phoneticPr fontId="12"/>
  </si>
  <si>
    <t>就移２５・人欠１・期間超</t>
  </si>
  <si>
    <t>就移２５・地公体・人欠１・未計画２・拘束減</t>
    <rPh sb="13" eb="14">
      <t>ミ</t>
    </rPh>
    <rPh sb="14" eb="16">
      <t>ケイカク</t>
    </rPh>
    <phoneticPr fontId="12"/>
  </si>
  <si>
    <t>就移２５・地公体・人欠１・未計画１・拘束減</t>
    <rPh sb="13" eb="14">
      <t>ミ</t>
    </rPh>
    <rPh sb="14" eb="16">
      <t>ケイカク</t>
    </rPh>
    <phoneticPr fontId="12"/>
  </si>
  <si>
    <t>就移２５・地公体・人欠１・拘束減</t>
    <rPh sb="5" eb="6">
      <t>チ</t>
    </rPh>
    <rPh sb="6" eb="7">
      <t>コウ</t>
    </rPh>
    <rPh sb="7" eb="8">
      <t>カラダ</t>
    </rPh>
    <phoneticPr fontId="12"/>
  </si>
  <si>
    <t>就移２５・人欠１・未計画２・拘束減</t>
    <rPh sb="9" eb="10">
      <t>ミ</t>
    </rPh>
    <rPh sb="10" eb="12">
      <t>ケイカク</t>
    </rPh>
    <phoneticPr fontId="12"/>
  </si>
  <si>
    <t>就移２５・人欠１・未計画１・拘束減</t>
    <rPh sb="9" eb="10">
      <t>ミ</t>
    </rPh>
    <rPh sb="10" eb="12">
      <t>ケイカク</t>
    </rPh>
    <phoneticPr fontId="12"/>
  </si>
  <si>
    <t>就移２５・人欠１・拘束減</t>
  </si>
  <si>
    <t>就移２５・地公体・人欠１・未計画２</t>
    <rPh sb="13" eb="14">
      <t>ミ</t>
    </rPh>
    <rPh sb="14" eb="16">
      <t>ケイカク</t>
    </rPh>
    <phoneticPr fontId="12"/>
  </si>
  <si>
    <t>就移２５・地公体・人欠１・未計画１</t>
    <rPh sb="13" eb="14">
      <t>ミ</t>
    </rPh>
    <rPh sb="14" eb="16">
      <t>ケイカク</t>
    </rPh>
    <phoneticPr fontId="12"/>
  </si>
  <si>
    <t>就移２５・地公体・人欠１</t>
    <rPh sb="5" eb="6">
      <t>チ</t>
    </rPh>
    <rPh sb="6" eb="7">
      <t>コウ</t>
    </rPh>
    <rPh sb="7" eb="8">
      <t>カラダ</t>
    </rPh>
    <phoneticPr fontId="12"/>
  </si>
  <si>
    <t>就移２５・人欠１・未計画２</t>
    <rPh sb="9" eb="10">
      <t>ミ</t>
    </rPh>
    <rPh sb="10" eb="12">
      <t>ケイカク</t>
    </rPh>
    <phoneticPr fontId="12"/>
  </si>
  <si>
    <t>就移２５・人欠１・未計画１</t>
    <rPh sb="9" eb="10">
      <t>ミ</t>
    </rPh>
    <rPh sb="10" eb="12">
      <t>ケイカク</t>
    </rPh>
    <phoneticPr fontId="12"/>
  </si>
  <si>
    <t>就移２５・人欠１</t>
  </si>
  <si>
    <t>就移２４・地公体・人欠１・未計画２・期間超・拘束減</t>
    <rPh sb="13" eb="14">
      <t>ミ</t>
    </rPh>
    <rPh sb="14" eb="16">
      <t>ケイカク</t>
    </rPh>
    <phoneticPr fontId="12"/>
  </si>
  <si>
    <t>就移２４・地公体・人欠１・未計画１・期間超・拘束減</t>
    <rPh sb="13" eb="14">
      <t>ミ</t>
    </rPh>
    <rPh sb="14" eb="16">
      <t>ケイカク</t>
    </rPh>
    <phoneticPr fontId="12"/>
  </si>
  <si>
    <t>就移２４・地公体・人欠１・期間超・拘束減</t>
    <rPh sb="5" eb="6">
      <t>チ</t>
    </rPh>
    <rPh sb="6" eb="7">
      <t>コウ</t>
    </rPh>
    <rPh sb="7" eb="8">
      <t>カラダ</t>
    </rPh>
    <phoneticPr fontId="12"/>
  </si>
  <si>
    <t>就移２４・人欠１・未計画２・期間超・拘束減</t>
    <rPh sb="9" eb="10">
      <t>ミ</t>
    </rPh>
    <rPh sb="10" eb="12">
      <t>ケイカク</t>
    </rPh>
    <phoneticPr fontId="12"/>
  </si>
  <si>
    <t>就移２４・人欠１・未計画１・期間超・拘束減</t>
    <rPh sb="9" eb="10">
      <t>ミ</t>
    </rPh>
    <rPh sb="10" eb="12">
      <t>ケイカク</t>
    </rPh>
    <phoneticPr fontId="12"/>
  </si>
  <si>
    <t>就移２４・人欠１・期間超・拘束減</t>
  </si>
  <si>
    <t>就移２４・地公体・人欠１・未計画２・期間超</t>
    <rPh sb="13" eb="14">
      <t>ミ</t>
    </rPh>
    <rPh sb="14" eb="16">
      <t>ケイカク</t>
    </rPh>
    <phoneticPr fontId="12"/>
  </si>
  <si>
    <t>就移２４・地公体・人欠１・未計画１・期間超</t>
    <rPh sb="13" eb="14">
      <t>ミ</t>
    </rPh>
    <rPh sb="14" eb="16">
      <t>ケイカク</t>
    </rPh>
    <phoneticPr fontId="12"/>
  </si>
  <si>
    <t>就移２４・地公体・人欠１・期間超</t>
    <rPh sb="5" eb="6">
      <t>チ</t>
    </rPh>
    <rPh sb="6" eb="7">
      <t>コウ</t>
    </rPh>
    <rPh sb="7" eb="8">
      <t>カラダ</t>
    </rPh>
    <phoneticPr fontId="12"/>
  </si>
  <si>
    <t>就移２４・人欠１・未計画２・期間超</t>
    <rPh sb="9" eb="10">
      <t>ミ</t>
    </rPh>
    <rPh sb="10" eb="12">
      <t>ケイカク</t>
    </rPh>
    <phoneticPr fontId="12"/>
  </si>
  <si>
    <t>就移２４・人欠１・未計画１・期間超</t>
    <rPh sb="9" eb="10">
      <t>ミ</t>
    </rPh>
    <rPh sb="10" eb="12">
      <t>ケイカク</t>
    </rPh>
    <phoneticPr fontId="12"/>
  </si>
  <si>
    <t>就移２４・人欠１・期間超</t>
  </si>
  <si>
    <t>就移２４・地公体・人欠１・未計画２・拘束減</t>
    <rPh sb="13" eb="14">
      <t>ミ</t>
    </rPh>
    <rPh sb="14" eb="16">
      <t>ケイカク</t>
    </rPh>
    <phoneticPr fontId="12"/>
  </si>
  <si>
    <t>就移２４・地公体・人欠１・未計画１・拘束減</t>
    <rPh sb="13" eb="14">
      <t>ミ</t>
    </rPh>
    <rPh sb="14" eb="16">
      <t>ケイカク</t>
    </rPh>
    <phoneticPr fontId="12"/>
  </si>
  <si>
    <t>就移２４・地公体・人欠１・拘束減</t>
    <rPh sb="5" eb="6">
      <t>チ</t>
    </rPh>
    <rPh sb="6" eb="7">
      <t>コウ</t>
    </rPh>
    <rPh sb="7" eb="8">
      <t>カラダ</t>
    </rPh>
    <phoneticPr fontId="12"/>
  </si>
  <si>
    <t>就移２４・人欠１・未計画２・拘束減</t>
    <rPh sb="9" eb="10">
      <t>ミ</t>
    </rPh>
    <rPh sb="10" eb="12">
      <t>ケイカク</t>
    </rPh>
    <phoneticPr fontId="12"/>
  </si>
  <si>
    <t>就移２４・人欠１・未計画１・拘束減</t>
    <rPh sb="9" eb="10">
      <t>ミ</t>
    </rPh>
    <rPh sb="10" eb="12">
      <t>ケイカク</t>
    </rPh>
    <phoneticPr fontId="12"/>
  </si>
  <si>
    <t>就移２４・人欠１・拘束減</t>
  </si>
  <si>
    <t>就移２４・地公体・人欠１・未計画２</t>
    <rPh sb="13" eb="14">
      <t>ミ</t>
    </rPh>
    <rPh sb="14" eb="16">
      <t>ケイカク</t>
    </rPh>
    <phoneticPr fontId="12"/>
  </si>
  <si>
    <t>就移２４・地公体・人欠１・未計画１</t>
    <rPh sb="13" eb="14">
      <t>ミ</t>
    </rPh>
    <rPh sb="14" eb="16">
      <t>ケイカク</t>
    </rPh>
    <phoneticPr fontId="12"/>
  </si>
  <si>
    <t>就移２４・地公体・人欠１</t>
    <rPh sb="5" eb="6">
      <t>チ</t>
    </rPh>
    <rPh sb="6" eb="7">
      <t>コウ</t>
    </rPh>
    <rPh sb="7" eb="8">
      <t>カラダ</t>
    </rPh>
    <phoneticPr fontId="12"/>
  </si>
  <si>
    <t>就移２４・人欠１・未計画２</t>
    <rPh sb="9" eb="10">
      <t>ミ</t>
    </rPh>
    <rPh sb="10" eb="12">
      <t>ケイカク</t>
    </rPh>
    <phoneticPr fontId="12"/>
  </si>
  <si>
    <t>就移２４・人欠１・未計画１</t>
    <rPh sb="9" eb="10">
      <t>ミ</t>
    </rPh>
    <rPh sb="10" eb="12">
      <t>ケイカク</t>
    </rPh>
    <phoneticPr fontId="12"/>
  </si>
  <si>
    <t>就移２４・人欠１</t>
  </si>
  <si>
    <t>就移２３・地公体・人欠１・未計画２・期間超・拘束減</t>
    <rPh sb="13" eb="14">
      <t>ミ</t>
    </rPh>
    <rPh sb="14" eb="16">
      <t>ケイカク</t>
    </rPh>
    <phoneticPr fontId="12"/>
  </si>
  <si>
    <t>就移２３・地公体・人欠１・未計画１・期間超・拘束減</t>
    <rPh sb="13" eb="14">
      <t>ミ</t>
    </rPh>
    <rPh sb="14" eb="16">
      <t>ケイカク</t>
    </rPh>
    <phoneticPr fontId="12"/>
  </si>
  <si>
    <t>就移２３・地公体・人欠１・期間超・拘束減</t>
    <rPh sb="5" eb="6">
      <t>チ</t>
    </rPh>
    <rPh sb="6" eb="7">
      <t>コウ</t>
    </rPh>
    <rPh sb="7" eb="8">
      <t>カラダ</t>
    </rPh>
    <phoneticPr fontId="12"/>
  </si>
  <si>
    <t>就移２３・人欠１・未計画２・期間超・拘束減</t>
    <rPh sb="9" eb="10">
      <t>ミ</t>
    </rPh>
    <rPh sb="10" eb="12">
      <t>ケイカク</t>
    </rPh>
    <phoneticPr fontId="12"/>
  </si>
  <si>
    <t>就移２３・人欠１・未計画１・期間超・拘束減</t>
    <rPh sb="9" eb="10">
      <t>ミ</t>
    </rPh>
    <rPh sb="10" eb="12">
      <t>ケイカク</t>
    </rPh>
    <phoneticPr fontId="12"/>
  </si>
  <si>
    <t>就移２３・人欠１・期間超・拘束減</t>
  </si>
  <si>
    <t>就移２３・地公体・人欠１・未計画２・期間超</t>
    <rPh sb="13" eb="14">
      <t>ミ</t>
    </rPh>
    <rPh sb="14" eb="16">
      <t>ケイカク</t>
    </rPh>
    <phoneticPr fontId="12"/>
  </si>
  <si>
    <t>就移２３・地公体・人欠１・未計画１・期間超</t>
    <rPh sb="13" eb="14">
      <t>ミ</t>
    </rPh>
    <rPh sb="14" eb="16">
      <t>ケイカク</t>
    </rPh>
    <phoneticPr fontId="12"/>
  </si>
  <si>
    <t>就移２３・地公体・人欠１・期間超</t>
    <rPh sb="5" eb="6">
      <t>チ</t>
    </rPh>
    <rPh sb="6" eb="7">
      <t>コウ</t>
    </rPh>
    <rPh sb="7" eb="8">
      <t>カラダ</t>
    </rPh>
    <phoneticPr fontId="12"/>
  </si>
  <si>
    <t>就移２３・人欠１・未計画２・期間超</t>
    <rPh sb="9" eb="10">
      <t>ミ</t>
    </rPh>
    <rPh sb="10" eb="12">
      <t>ケイカク</t>
    </rPh>
    <phoneticPr fontId="12"/>
  </si>
  <si>
    <t>就移２３・人欠１・未計画１・期間超</t>
    <rPh sb="9" eb="10">
      <t>ミ</t>
    </rPh>
    <rPh sb="10" eb="12">
      <t>ケイカク</t>
    </rPh>
    <phoneticPr fontId="12"/>
  </si>
  <si>
    <t>就移２３・人欠１・期間超</t>
  </si>
  <si>
    <t>就移２３・地公体・人欠１・未計画２・拘束減</t>
    <rPh sb="13" eb="14">
      <t>ミ</t>
    </rPh>
    <rPh sb="14" eb="16">
      <t>ケイカク</t>
    </rPh>
    <phoneticPr fontId="12"/>
  </si>
  <si>
    <t>就移２３・地公体・人欠１・未計画１・拘束減</t>
    <rPh sb="13" eb="14">
      <t>ミ</t>
    </rPh>
    <rPh sb="14" eb="16">
      <t>ケイカク</t>
    </rPh>
    <phoneticPr fontId="12"/>
  </si>
  <si>
    <t>就移２３・地公体・人欠１・拘束減</t>
    <rPh sb="5" eb="6">
      <t>チ</t>
    </rPh>
    <rPh sb="6" eb="7">
      <t>コウ</t>
    </rPh>
    <rPh sb="7" eb="8">
      <t>カラダ</t>
    </rPh>
    <phoneticPr fontId="12"/>
  </si>
  <si>
    <t>就移２３・人欠１・未計画２・拘束減</t>
    <rPh sb="9" eb="10">
      <t>ミ</t>
    </rPh>
    <rPh sb="10" eb="12">
      <t>ケイカク</t>
    </rPh>
    <phoneticPr fontId="12"/>
  </si>
  <si>
    <t>就移２３・人欠１・未計画１・拘束減</t>
    <rPh sb="9" eb="10">
      <t>ミ</t>
    </rPh>
    <rPh sb="10" eb="12">
      <t>ケイカク</t>
    </rPh>
    <phoneticPr fontId="12"/>
  </si>
  <si>
    <t>就移２３・人欠１・拘束減</t>
  </si>
  <si>
    <t>就移２３・地公体・人欠１・未計画２</t>
    <rPh sb="13" eb="14">
      <t>ミ</t>
    </rPh>
    <rPh sb="14" eb="16">
      <t>ケイカク</t>
    </rPh>
    <phoneticPr fontId="12"/>
  </si>
  <si>
    <t>就移２３・地公体・人欠１・未計画１</t>
    <rPh sb="13" eb="14">
      <t>ミ</t>
    </rPh>
    <rPh sb="14" eb="16">
      <t>ケイカク</t>
    </rPh>
    <phoneticPr fontId="12"/>
  </si>
  <si>
    <t>就移２３・地公体・人欠１</t>
    <rPh sb="5" eb="6">
      <t>チ</t>
    </rPh>
    <rPh sb="6" eb="7">
      <t>コウ</t>
    </rPh>
    <rPh sb="7" eb="8">
      <t>カラダ</t>
    </rPh>
    <phoneticPr fontId="12"/>
  </si>
  <si>
    <t>就移２３・人欠１・未計画２</t>
    <rPh sb="9" eb="10">
      <t>ミ</t>
    </rPh>
    <rPh sb="10" eb="12">
      <t>ケイカク</t>
    </rPh>
    <phoneticPr fontId="12"/>
  </si>
  <si>
    <t>就移２３・人欠１・未計画１</t>
    <rPh sb="9" eb="10">
      <t>ミ</t>
    </rPh>
    <rPh sb="10" eb="12">
      <t>ケイカク</t>
    </rPh>
    <phoneticPr fontId="12"/>
  </si>
  <si>
    <t>就移２３・人欠１</t>
  </si>
  <si>
    <t>就移２２・地公体・人欠１・未計画２・期間超・拘束減</t>
    <rPh sb="13" eb="14">
      <t>ミ</t>
    </rPh>
    <rPh sb="14" eb="16">
      <t>ケイカク</t>
    </rPh>
    <phoneticPr fontId="12"/>
  </si>
  <si>
    <t>就移２２・地公体・人欠１・未計画１・期間超・拘束減</t>
    <rPh sb="13" eb="14">
      <t>ミ</t>
    </rPh>
    <rPh sb="14" eb="16">
      <t>ケイカク</t>
    </rPh>
    <phoneticPr fontId="12"/>
  </si>
  <si>
    <t>就移２２・地公体・人欠１・期間超・拘束減</t>
    <rPh sb="5" eb="6">
      <t>チ</t>
    </rPh>
    <rPh sb="6" eb="7">
      <t>コウ</t>
    </rPh>
    <rPh sb="7" eb="8">
      <t>カラダ</t>
    </rPh>
    <phoneticPr fontId="12"/>
  </si>
  <si>
    <t>就移２２・人欠１・未計画２・期間超・拘束減</t>
    <rPh sb="9" eb="10">
      <t>ミ</t>
    </rPh>
    <rPh sb="10" eb="12">
      <t>ケイカク</t>
    </rPh>
    <phoneticPr fontId="12"/>
  </si>
  <si>
    <t>就移２２・人欠１・未計画１・期間超・拘束減</t>
    <rPh sb="9" eb="10">
      <t>ミ</t>
    </rPh>
    <rPh sb="10" eb="12">
      <t>ケイカク</t>
    </rPh>
    <phoneticPr fontId="12"/>
  </si>
  <si>
    <t>就移２２・人欠１・期間超・拘束減</t>
  </si>
  <si>
    <t>就移２２・地公体・人欠１・未計画２・期間超</t>
    <rPh sb="13" eb="14">
      <t>ミ</t>
    </rPh>
    <rPh sb="14" eb="16">
      <t>ケイカク</t>
    </rPh>
    <phoneticPr fontId="12"/>
  </si>
  <si>
    <t>就移２２・地公体・人欠１・未計画１・期間超</t>
    <rPh sb="13" eb="14">
      <t>ミ</t>
    </rPh>
    <rPh sb="14" eb="16">
      <t>ケイカク</t>
    </rPh>
    <phoneticPr fontId="12"/>
  </si>
  <si>
    <t>就移２２・地公体・人欠１・期間超</t>
    <rPh sb="5" eb="6">
      <t>チ</t>
    </rPh>
    <rPh sb="6" eb="7">
      <t>コウ</t>
    </rPh>
    <rPh sb="7" eb="8">
      <t>カラダ</t>
    </rPh>
    <phoneticPr fontId="12"/>
  </si>
  <si>
    <t>就移２２・人欠１・未計画２・期間超</t>
    <rPh sb="9" eb="10">
      <t>ミ</t>
    </rPh>
    <rPh sb="10" eb="12">
      <t>ケイカク</t>
    </rPh>
    <phoneticPr fontId="12"/>
  </si>
  <si>
    <t>就移２２・人欠１・未計画１・期間超</t>
    <rPh sb="9" eb="10">
      <t>ミ</t>
    </rPh>
    <rPh sb="10" eb="12">
      <t>ケイカク</t>
    </rPh>
    <phoneticPr fontId="12"/>
  </si>
  <si>
    <t>就移２２・人欠１・期間超</t>
  </si>
  <si>
    <t>就移２２・地公体・人欠１・未計画２・拘束減</t>
    <rPh sb="13" eb="14">
      <t>ミ</t>
    </rPh>
    <rPh sb="14" eb="16">
      <t>ケイカク</t>
    </rPh>
    <phoneticPr fontId="12"/>
  </si>
  <si>
    <t>就移２２・地公体・人欠１・未計画１・拘束減</t>
    <rPh sb="13" eb="14">
      <t>ミ</t>
    </rPh>
    <rPh sb="14" eb="16">
      <t>ケイカク</t>
    </rPh>
    <phoneticPr fontId="12"/>
  </si>
  <si>
    <t>就移２２・地公体・人欠１・拘束減</t>
    <rPh sb="5" eb="6">
      <t>チ</t>
    </rPh>
    <rPh sb="6" eb="7">
      <t>コウ</t>
    </rPh>
    <rPh sb="7" eb="8">
      <t>カラダ</t>
    </rPh>
    <phoneticPr fontId="12"/>
  </si>
  <si>
    <t>就移２２・人欠１・未計画２・拘束減</t>
    <rPh sb="9" eb="10">
      <t>ミ</t>
    </rPh>
    <rPh sb="10" eb="12">
      <t>ケイカク</t>
    </rPh>
    <phoneticPr fontId="12"/>
  </si>
  <si>
    <t>就移２２・人欠１・未計画１・拘束減</t>
    <rPh sb="9" eb="10">
      <t>ミ</t>
    </rPh>
    <rPh sb="10" eb="12">
      <t>ケイカク</t>
    </rPh>
    <phoneticPr fontId="12"/>
  </si>
  <si>
    <t>就移２２・人欠１・拘束減</t>
  </si>
  <si>
    <t>就移２２・地公体・人欠１・未計画２</t>
    <rPh sb="13" eb="14">
      <t>ミ</t>
    </rPh>
    <rPh sb="14" eb="16">
      <t>ケイカク</t>
    </rPh>
    <phoneticPr fontId="12"/>
  </si>
  <si>
    <t>就移２２・地公体・人欠１・未計画１</t>
    <rPh sb="13" eb="14">
      <t>ミ</t>
    </rPh>
    <rPh sb="14" eb="16">
      <t>ケイカク</t>
    </rPh>
    <phoneticPr fontId="12"/>
  </si>
  <si>
    <t>就移２２・地公体・人欠１</t>
    <rPh sb="5" eb="6">
      <t>チ</t>
    </rPh>
    <rPh sb="6" eb="7">
      <t>コウ</t>
    </rPh>
    <rPh sb="7" eb="8">
      <t>カラダ</t>
    </rPh>
    <phoneticPr fontId="12"/>
  </si>
  <si>
    <t>就移２２・人欠１・未計画２</t>
    <rPh sb="9" eb="10">
      <t>ミ</t>
    </rPh>
    <rPh sb="10" eb="12">
      <t>ケイカク</t>
    </rPh>
    <phoneticPr fontId="12"/>
  </si>
  <si>
    <t>就移２２・人欠１・未計画１</t>
    <rPh sb="9" eb="10">
      <t>ミ</t>
    </rPh>
    <rPh sb="10" eb="12">
      <t>ケイカク</t>
    </rPh>
    <phoneticPr fontId="12"/>
  </si>
  <si>
    <t>就移２２・人欠１</t>
  </si>
  <si>
    <t>就移２１・地公体・人欠１・未計画２・期間超・拘束減</t>
    <rPh sb="13" eb="14">
      <t>ミ</t>
    </rPh>
    <rPh sb="14" eb="16">
      <t>ケイカク</t>
    </rPh>
    <phoneticPr fontId="12"/>
  </si>
  <si>
    <t>就移２１・地公体・人欠１・未計画１・期間超・拘束減</t>
    <rPh sb="13" eb="14">
      <t>ミ</t>
    </rPh>
    <rPh sb="14" eb="16">
      <t>ケイカク</t>
    </rPh>
    <phoneticPr fontId="12"/>
  </si>
  <si>
    <t>就移２１・地公体・人欠１・期間超・拘束減</t>
    <rPh sb="5" eb="6">
      <t>チ</t>
    </rPh>
    <rPh sb="6" eb="7">
      <t>コウ</t>
    </rPh>
    <rPh sb="7" eb="8">
      <t>カラダ</t>
    </rPh>
    <phoneticPr fontId="12"/>
  </si>
  <si>
    <t>就移２１・人欠１・未計画２・期間超・拘束減</t>
    <rPh sb="9" eb="10">
      <t>ミ</t>
    </rPh>
    <rPh sb="10" eb="12">
      <t>ケイカク</t>
    </rPh>
    <phoneticPr fontId="12"/>
  </si>
  <si>
    <t>就移２１・人欠１・未計画１・期間超・拘束減</t>
    <rPh sb="9" eb="10">
      <t>ミ</t>
    </rPh>
    <rPh sb="10" eb="12">
      <t>ケイカク</t>
    </rPh>
    <phoneticPr fontId="12"/>
  </si>
  <si>
    <t>就移２１・人欠１・期間超・拘束減</t>
  </si>
  <si>
    <t>就移２１・地公体・人欠１・未計画２・期間超</t>
    <rPh sb="13" eb="14">
      <t>ミ</t>
    </rPh>
    <rPh sb="14" eb="16">
      <t>ケイカク</t>
    </rPh>
    <phoneticPr fontId="12"/>
  </si>
  <si>
    <t>就移２１・地公体・人欠１・未計画１・期間超</t>
    <rPh sb="13" eb="14">
      <t>ミ</t>
    </rPh>
    <rPh sb="14" eb="16">
      <t>ケイカク</t>
    </rPh>
    <phoneticPr fontId="12"/>
  </si>
  <si>
    <t>就移２１・地公体・人欠１・期間超</t>
    <rPh sb="5" eb="6">
      <t>チ</t>
    </rPh>
    <rPh sb="6" eb="7">
      <t>コウ</t>
    </rPh>
    <rPh sb="7" eb="8">
      <t>カラダ</t>
    </rPh>
    <phoneticPr fontId="12"/>
  </si>
  <si>
    <t>就移２１・人欠１・未計画２・期間超</t>
    <rPh sb="9" eb="10">
      <t>ミ</t>
    </rPh>
    <rPh sb="10" eb="12">
      <t>ケイカク</t>
    </rPh>
    <phoneticPr fontId="12"/>
  </si>
  <si>
    <t>就移２１・人欠１・未計画１・期間超</t>
    <rPh sb="9" eb="10">
      <t>ミ</t>
    </rPh>
    <rPh sb="10" eb="12">
      <t>ケイカク</t>
    </rPh>
    <phoneticPr fontId="12"/>
  </si>
  <si>
    <t>就移２１・人欠１・期間超</t>
  </si>
  <si>
    <t>就移２１・地公体・人欠１・未計画２・拘束減</t>
    <rPh sb="13" eb="14">
      <t>ミ</t>
    </rPh>
    <rPh sb="14" eb="16">
      <t>ケイカク</t>
    </rPh>
    <phoneticPr fontId="12"/>
  </si>
  <si>
    <t>就移２１・地公体・人欠１・未計画１・拘束減</t>
    <rPh sb="13" eb="14">
      <t>ミ</t>
    </rPh>
    <rPh sb="14" eb="16">
      <t>ケイカク</t>
    </rPh>
    <phoneticPr fontId="12"/>
  </si>
  <si>
    <t>就移２１・地公体・人欠１・拘束減</t>
    <rPh sb="5" eb="6">
      <t>チ</t>
    </rPh>
    <rPh sb="6" eb="7">
      <t>コウ</t>
    </rPh>
    <rPh sb="7" eb="8">
      <t>カラダ</t>
    </rPh>
    <phoneticPr fontId="12"/>
  </si>
  <si>
    <t>就移２１・人欠１・未計画２・拘束減</t>
    <rPh sb="9" eb="10">
      <t>ミ</t>
    </rPh>
    <rPh sb="10" eb="12">
      <t>ケイカク</t>
    </rPh>
    <phoneticPr fontId="12"/>
  </si>
  <si>
    <t>就移２１・人欠１・未計画１・拘束減</t>
    <rPh sb="9" eb="10">
      <t>ミ</t>
    </rPh>
    <rPh sb="10" eb="12">
      <t>ケイカク</t>
    </rPh>
    <phoneticPr fontId="12"/>
  </si>
  <si>
    <t>就移２１・人欠１・拘束減</t>
  </si>
  <si>
    <t>就移２１・地公体・人欠１・未計画２</t>
    <rPh sb="13" eb="14">
      <t>ミ</t>
    </rPh>
    <rPh sb="14" eb="16">
      <t>ケイカク</t>
    </rPh>
    <phoneticPr fontId="12"/>
  </si>
  <si>
    <t>就移２１・地公体・人欠１・未計画１</t>
    <rPh sb="13" eb="14">
      <t>ミ</t>
    </rPh>
    <rPh sb="14" eb="16">
      <t>ケイカク</t>
    </rPh>
    <phoneticPr fontId="12"/>
  </si>
  <si>
    <t>就移２１・地公体・人欠１</t>
    <rPh sb="5" eb="6">
      <t>チ</t>
    </rPh>
    <rPh sb="6" eb="7">
      <t>コウ</t>
    </rPh>
    <rPh sb="7" eb="8">
      <t>カラダ</t>
    </rPh>
    <phoneticPr fontId="12"/>
  </si>
  <si>
    <t>就移２１・人欠１・未計画２</t>
    <rPh sb="9" eb="10">
      <t>ミ</t>
    </rPh>
    <rPh sb="10" eb="12">
      <t>ケイカク</t>
    </rPh>
    <phoneticPr fontId="12"/>
  </si>
  <si>
    <t>就移２１・人欠１・未計画１</t>
    <rPh sb="9" eb="10">
      <t>ミ</t>
    </rPh>
    <rPh sb="10" eb="12">
      <t>ケイカク</t>
    </rPh>
    <phoneticPr fontId="12"/>
  </si>
  <si>
    <t>就移２１・人欠１</t>
  </si>
  <si>
    <t>就移１７・地公体・人欠１・未計画２・期間超・拘束減</t>
    <rPh sb="13" eb="14">
      <t>ミ</t>
    </rPh>
    <rPh sb="14" eb="16">
      <t>ケイカク</t>
    </rPh>
    <phoneticPr fontId="12"/>
  </si>
  <si>
    <t>就移１７・地公体・人欠１・未計画１・期間超・拘束減</t>
    <rPh sb="13" eb="14">
      <t>ミ</t>
    </rPh>
    <rPh sb="14" eb="16">
      <t>ケイカク</t>
    </rPh>
    <phoneticPr fontId="12"/>
  </si>
  <si>
    <t>就移１７・地公体・人欠１・期間超・拘束減</t>
    <rPh sb="5" eb="6">
      <t>チ</t>
    </rPh>
    <rPh sb="6" eb="7">
      <t>コウ</t>
    </rPh>
    <rPh sb="7" eb="8">
      <t>カラダ</t>
    </rPh>
    <phoneticPr fontId="12"/>
  </si>
  <si>
    <t>就移１７・人欠１・未計画２・期間超・拘束減</t>
    <rPh sb="9" eb="10">
      <t>ミ</t>
    </rPh>
    <rPh sb="10" eb="12">
      <t>ケイカク</t>
    </rPh>
    <phoneticPr fontId="12"/>
  </si>
  <si>
    <t>就移１７・人欠１・未計画１・期間超・拘束減</t>
    <rPh sb="9" eb="10">
      <t>ミ</t>
    </rPh>
    <rPh sb="10" eb="12">
      <t>ケイカク</t>
    </rPh>
    <phoneticPr fontId="12"/>
  </si>
  <si>
    <t>就移１７・人欠１・期間超・拘束減</t>
  </si>
  <si>
    <t>就移１７・地公体・人欠１・未計画２・期間超</t>
    <rPh sb="13" eb="14">
      <t>ミ</t>
    </rPh>
    <rPh sb="14" eb="16">
      <t>ケイカク</t>
    </rPh>
    <phoneticPr fontId="12"/>
  </si>
  <si>
    <t>就移１７・地公体・人欠１・未計画１・期間超</t>
    <rPh sb="13" eb="14">
      <t>ミ</t>
    </rPh>
    <rPh sb="14" eb="16">
      <t>ケイカク</t>
    </rPh>
    <phoneticPr fontId="12"/>
  </si>
  <si>
    <t>就移１７・地公体・人欠１・期間超</t>
    <rPh sb="5" eb="6">
      <t>チ</t>
    </rPh>
    <rPh sb="6" eb="7">
      <t>コウ</t>
    </rPh>
    <rPh sb="7" eb="8">
      <t>カラダ</t>
    </rPh>
    <phoneticPr fontId="12"/>
  </si>
  <si>
    <t>就移１７・人欠１・未計画２・期間超</t>
    <rPh sb="9" eb="10">
      <t>ミ</t>
    </rPh>
    <rPh sb="10" eb="12">
      <t>ケイカク</t>
    </rPh>
    <phoneticPr fontId="12"/>
  </si>
  <si>
    <t>就移１７・人欠１・未計画１・期間超</t>
    <rPh sb="9" eb="10">
      <t>ミ</t>
    </rPh>
    <rPh sb="10" eb="12">
      <t>ケイカク</t>
    </rPh>
    <phoneticPr fontId="12"/>
  </si>
  <si>
    <t>就移１７・人欠１・期間超</t>
  </si>
  <si>
    <t>就移１７・地公体・人欠１・未計画２・拘束減</t>
    <rPh sb="13" eb="14">
      <t>ミ</t>
    </rPh>
    <rPh sb="14" eb="16">
      <t>ケイカク</t>
    </rPh>
    <phoneticPr fontId="12"/>
  </si>
  <si>
    <t>就移１７・地公体・人欠１・未計画１・拘束減</t>
    <rPh sb="13" eb="14">
      <t>ミ</t>
    </rPh>
    <rPh sb="14" eb="16">
      <t>ケイカク</t>
    </rPh>
    <phoneticPr fontId="12"/>
  </si>
  <si>
    <t>就移１７・地公体・人欠１・拘束減</t>
    <rPh sb="5" eb="6">
      <t>チ</t>
    </rPh>
    <rPh sb="6" eb="7">
      <t>コウ</t>
    </rPh>
    <rPh sb="7" eb="8">
      <t>カラダ</t>
    </rPh>
    <phoneticPr fontId="12"/>
  </si>
  <si>
    <t>就移１７・人欠１・未計画２・拘束減</t>
    <rPh sb="9" eb="10">
      <t>ミ</t>
    </rPh>
    <rPh sb="10" eb="12">
      <t>ケイカク</t>
    </rPh>
    <phoneticPr fontId="12"/>
  </si>
  <si>
    <t>就移１７・人欠１・未計画１・拘束減</t>
    <rPh sb="9" eb="10">
      <t>ミ</t>
    </rPh>
    <rPh sb="10" eb="12">
      <t>ケイカク</t>
    </rPh>
    <phoneticPr fontId="12"/>
  </si>
  <si>
    <t>就移１７・人欠１・拘束減</t>
  </si>
  <si>
    <t>就移１７・地公体・人欠１・未計画２</t>
    <rPh sb="13" eb="14">
      <t>ミ</t>
    </rPh>
    <rPh sb="14" eb="16">
      <t>ケイカク</t>
    </rPh>
    <phoneticPr fontId="12"/>
  </si>
  <si>
    <t>就移１７・地公体・人欠１・未計画１</t>
    <rPh sb="13" eb="14">
      <t>ミ</t>
    </rPh>
    <rPh sb="14" eb="16">
      <t>ケイカク</t>
    </rPh>
    <phoneticPr fontId="12"/>
  </si>
  <si>
    <t>就移１７・地公体・人欠１</t>
    <rPh sb="5" eb="6">
      <t>チ</t>
    </rPh>
    <rPh sb="6" eb="7">
      <t>コウ</t>
    </rPh>
    <rPh sb="7" eb="8">
      <t>カラダ</t>
    </rPh>
    <phoneticPr fontId="12"/>
  </si>
  <si>
    <t>就移１７・人欠１・未計画２</t>
    <rPh sb="9" eb="10">
      <t>ミ</t>
    </rPh>
    <rPh sb="10" eb="12">
      <t>ケイカク</t>
    </rPh>
    <phoneticPr fontId="12"/>
  </si>
  <si>
    <t>就移１７・人欠１・未計画１</t>
    <rPh sb="9" eb="10">
      <t>ミ</t>
    </rPh>
    <rPh sb="10" eb="12">
      <t>ケイカク</t>
    </rPh>
    <phoneticPr fontId="12"/>
  </si>
  <si>
    <t>就移１７・人欠１</t>
  </si>
  <si>
    <t>就移１６・地公体・人欠１・未計画２・期間超・拘束減</t>
    <rPh sb="13" eb="14">
      <t>ミ</t>
    </rPh>
    <rPh sb="14" eb="16">
      <t>ケイカク</t>
    </rPh>
    <phoneticPr fontId="12"/>
  </si>
  <si>
    <t>就移１６・地公体・人欠１・未計画１・期間超・拘束減</t>
    <rPh sb="13" eb="14">
      <t>ミ</t>
    </rPh>
    <rPh sb="14" eb="16">
      <t>ケイカク</t>
    </rPh>
    <phoneticPr fontId="12"/>
  </si>
  <si>
    <t>就移１６・地公体・人欠１・期間超・拘束減</t>
    <rPh sb="5" eb="6">
      <t>チ</t>
    </rPh>
    <rPh sb="6" eb="7">
      <t>コウ</t>
    </rPh>
    <rPh sb="7" eb="8">
      <t>カラダ</t>
    </rPh>
    <phoneticPr fontId="12"/>
  </si>
  <si>
    <t>就移１６・人欠１・未計画２・期間超・拘束減</t>
    <rPh sb="9" eb="10">
      <t>ミ</t>
    </rPh>
    <rPh sb="10" eb="12">
      <t>ケイカク</t>
    </rPh>
    <phoneticPr fontId="12"/>
  </si>
  <si>
    <t>就移１６・人欠１・未計画１・期間超・拘束減</t>
    <rPh sb="9" eb="10">
      <t>ミ</t>
    </rPh>
    <rPh sb="10" eb="12">
      <t>ケイカク</t>
    </rPh>
    <phoneticPr fontId="12"/>
  </si>
  <si>
    <t>就移１６・人欠１・期間超・拘束減</t>
  </si>
  <si>
    <t>就移１６・地公体・人欠１・未計画２・期間超</t>
    <rPh sb="13" eb="14">
      <t>ミ</t>
    </rPh>
    <rPh sb="14" eb="16">
      <t>ケイカク</t>
    </rPh>
    <phoneticPr fontId="12"/>
  </si>
  <si>
    <t>就移１６・地公体・人欠１・未計画１・期間超</t>
    <rPh sb="13" eb="14">
      <t>ミ</t>
    </rPh>
    <rPh sb="14" eb="16">
      <t>ケイカク</t>
    </rPh>
    <phoneticPr fontId="12"/>
  </si>
  <si>
    <t>就移１６・地公体・人欠１・期間超</t>
    <rPh sb="5" eb="6">
      <t>チ</t>
    </rPh>
    <rPh sb="6" eb="7">
      <t>コウ</t>
    </rPh>
    <rPh sb="7" eb="8">
      <t>カラダ</t>
    </rPh>
    <phoneticPr fontId="12"/>
  </si>
  <si>
    <t>就移１６・人欠１・未計画２・期間超</t>
    <rPh sb="9" eb="10">
      <t>ミ</t>
    </rPh>
    <rPh sb="10" eb="12">
      <t>ケイカク</t>
    </rPh>
    <phoneticPr fontId="12"/>
  </si>
  <si>
    <t>就移１６・人欠１・未計画１・期間超</t>
    <rPh sb="9" eb="10">
      <t>ミ</t>
    </rPh>
    <rPh sb="10" eb="12">
      <t>ケイカク</t>
    </rPh>
    <phoneticPr fontId="12"/>
  </si>
  <si>
    <t>就移１６・人欠１・期間超</t>
  </si>
  <si>
    <t>就移１６・地公体・人欠１・未計画２・拘束減</t>
    <rPh sb="13" eb="14">
      <t>ミ</t>
    </rPh>
    <rPh sb="14" eb="16">
      <t>ケイカク</t>
    </rPh>
    <phoneticPr fontId="12"/>
  </si>
  <si>
    <t>就移１６・地公体・人欠１・未計画１・拘束減</t>
    <rPh sb="13" eb="14">
      <t>ミ</t>
    </rPh>
    <rPh sb="14" eb="16">
      <t>ケイカク</t>
    </rPh>
    <phoneticPr fontId="12"/>
  </si>
  <si>
    <t>就移１６・地公体・人欠１・拘束減</t>
    <rPh sb="5" eb="6">
      <t>チ</t>
    </rPh>
    <rPh sb="6" eb="7">
      <t>コウ</t>
    </rPh>
    <rPh sb="7" eb="8">
      <t>カラダ</t>
    </rPh>
    <phoneticPr fontId="12"/>
  </si>
  <si>
    <t>就移１６・人欠１・未計画２・拘束減</t>
    <rPh sb="9" eb="10">
      <t>ミ</t>
    </rPh>
    <rPh sb="10" eb="12">
      <t>ケイカク</t>
    </rPh>
    <phoneticPr fontId="12"/>
  </si>
  <si>
    <t>就移１６・人欠１・未計画１・拘束減</t>
    <rPh sb="9" eb="10">
      <t>ミ</t>
    </rPh>
    <rPh sb="10" eb="12">
      <t>ケイカク</t>
    </rPh>
    <phoneticPr fontId="12"/>
  </si>
  <si>
    <t>就移１６・人欠１・拘束減</t>
  </si>
  <si>
    <t>就移１６・地公体・人欠１・未計画２</t>
    <rPh sb="13" eb="14">
      <t>ミ</t>
    </rPh>
    <rPh sb="14" eb="16">
      <t>ケイカク</t>
    </rPh>
    <phoneticPr fontId="12"/>
  </si>
  <si>
    <t>就移１６・地公体・人欠１・未計画１</t>
    <rPh sb="13" eb="14">
      <t>ミ</t>
    </rPh>
    <rPh sb="14" eb="16">
      <t>ケイカク</t>
    </rPh>
    <phoneticPr fontId="12"/>
  </si>
  <si>
    <t>就移１６・地公体・人欠１</t>
    <rPh sb="5" eb="6">
      <t>チ</t>
    </rPh>
    <rPh sb="6" eb="7">
      <t>コウ</t>
    </rPh>
    <rPh sb="7" eb="8">
      <t>カラダ</t>
    </rPh>
    <phoneticPr fontId="12"/>
  </si>
  <si>
    <t>就移１６・人欠１・未計画２</t>
    <rPh sb="9" eb="10">
      <t>ミ</t>
    </rPh>
    <rPh sb="10" eb="12">
      <t>ケイカク</t>
    </rPh>
    <phoneticPr fontId="12"/>
  </si>
  <si>
    <t>就移１６・人欠１・未計画１</t>
    <rPh sb="9" eb="10">
      <t>ミ</t>
    </rPh>
    <rPh sb="10" eb="12">
      <t>ケイカク</t>
    </rPh>
    <phoneticPr fontId="12"/>
  </si>
  <si>
    <t>就移１６・人欠１</t>
  </si>
  <si>
    <t>就移１５・地公体・人欠１・未計画２・期間超・拘束減</t>
    <rPh sb="13" eb="14">
      <t>ミ</t>
    </rPh>
    <rPh sb="14" eb="16">
      <t>ケイカク</t>
    </rPh>
    <phoneticPr fontId="12"/>
  </si>
  <si>
    <t>就移１５・地公体・人欠１・未計画１・期間超・拘束減</t>
    <rPh sb="13" eb="14">
      <t>ミ</t>
    </rPh>
    <rPh sb="14" eb="16">
      <t>ケイカク</t>
    </rPh>
    <phoneticPr fontId="12"/>
  </si>
  <si>
    <t>就移１５・地公体・人欠１・期間超・拘束減</t>
    <rPh sb="5" eb="6">
      <t>チ</t>
    </rPh>
    <rPh sb="6" eb="7">
      <t>コウ</t>
    </rPh>
    <rPh sb="7" eb="8">
      <t>カラダ</t>
    </rPh>
    <phoneticPr fontId="12"/>
  </si>
  <si>
    <t>就移１５・人欠１・未計画２・期間超・拘束減</t>
    <rPh sb="9" eb="10">
      <t>ミ</t>
    </rPh>
    <rPh sb="10" eb="12">
      <t>ケイカク</t>
    </rPh>
    <phoneticPr fontId="12"/>
  </si>
  <si>
    <t>就移１５・人欠１・未計画１・期間超・拘束減</t>
    <rPh sb="9" eb="10">
      <t>ミ</t>
    </rPh>
    <rPh sb="10" eb="12">
      <t>ケイカク</t>
    </rPh>
    <phoneticPr fontId="12"/>
  </si>
  <si>
    <t>就移１５・人欠１・期間超・拘束減</t>
  </si>
  <si>
    <t>就移１５・地公体・人欠１・未計画２・期間超</t>
    <rPh sb="13" eb="14">
      <t>ミ</t>
    </rPh>
    <rPh sb="14" eb="16">
      <t>ケイカク</t>
    </rPh>
    <phoneticPr fontId="12"/>
  </si>
  <si>
    <t>就移１５・地公体・人欠１・未計画１・期間超</t>
    <rPh sb="13" eb="14">
      <t>ミ</t>
    </rPh>
    <rPh sb="14" eb="16">
      <t>ケイカク</t>
    </rPh>
    <phoneticPr fontId="12"/>
  </si>
  <si>
    <t>就移１５・地公体・人欠１・期間超</t>
    <rPh sb="5" eb="6">
      <t>チ</t>
    </rPh>
    <rPh sb="6" eb="7">
      <t>コウ</t>
    </rPh>
    <rPh sb="7" eb="8">
      <t>カラダ</t>
    </rPh>
    <phoneticPr fontId="12"/>
  </si>
  <si>
    <t>就移１５・人欠１・未計画２・期間超</t>
    <rPh sb="9" eb="10">
      <t>ミ</t>
    </rPh>
    <rPh sb="10" eb="12">
      <t>ケイカク</t>
    </rPh>
    <phoneticPr fontId="12"/>
  </si>
  <si>
    <t>就移１５・人欠１・未計画１・期間超</t>
    <rPh sb="9" eb="10">
      <t>ミ</t>
    </rPh>
    <rPh sb="10" eb="12">
      <t>ケイカク</t>
    </rPh>
    <phoneticPr fontId="12"/>
  </si>
  <si>
    <t>就移１５・人欠１・期間超</t>
  </si>
  <si>
    <t>就移１５・地公体・人欠１・未計画２・拘束減</t>
    <rPh sb="13" eb="14">
      <t>ミ</t>
    </rPh>
    <rPh sb="14" eb="16">
      <t>ケイカク</t>
    </rPh>
    <phoneticPr fontId="12"/>
  </si>
  <si>
    <t>就移１５・地公体・人欠１・未計画１・拘束減</t>
    <rPh sb="13" eb="14">
      <t>ミ</t>
    </rPh>
    <rPh sb="14" eb="16">
      <t>ケイカク</t>
    </rPh>
    <phoneticPr fontId="12"/>
  </si>
  <si>
    <t>就移１５・地公体・人欠１・拘束減</t>
    <rPh sb="5" eb="6">
      <t>チ</t>
    </rPh>
    <rPh sb="6" eb="7">
      <t>コウ</t>
    </rPh>
    <rPh sb="7" eb="8">
      <t>カラダ</t>
    </rPh>
    <phoneticPr fontId="12"/>
  </si>
  <si>
    <t>就移１５・人欠１・未計画２・拘束減</t>
    <rPh sb="9" eb="10">
      <t>ミ</t>
    </rPh>
    <rPh sb="10" eb="12">
      <t>ケイカク</t>
    </rPh>
    <phoneticPr fontId="12"/>
  </si>
  <si>
    <t>就移１５・人欠１・未計画１・拘束減</t>
    <rPh sb="9" eb="10">
      <t>ミ</t>
    </rPh>
    <rPh sb="10" eb="12">
      <t>ケイカク</t>
    </rPh>
    <phoneticPr fontId="12"/>
  </si>
  <si>
    <t>就移１５・人欠１・拘束減</t>
  </si>
  <si>
    <t>就移１５・地公体・人欠１・未計画２</t>
    <rPh sb="13" eb="14">
      <t>ミ</t>
    </rPh>
    <rPh sb="14" eb="16">
      <t>ケイカク</t>
    </rPh>
    <phoneticPr fontId="12"/>
  </si>
  <si>
    <t>就移１５・地公体・人欠１・未計画１</t>
    <rPh sb="13" eb="14">
      <t>ミ</t>
    </rPh>
    <rPh sb="14" eb="16">
      <t>ケイカク</t>
    </rPh>
    <phoneticPr fontId="12"/>
  </si>
  <si>
    <t>就移１５・地公体・人欠１</t>
    <rPh sb="5" eb="6">
      <t>チ</t>
    </rPh>
    <rPh sb="6" eb="7">
      <t>コウ</t>
    </rPh>
    <rPh sb="7" eb="8">
      <t>カラダ</t>
    </rPh>
    <phoneticPr fontId="12"/>
  </si>
  <si>
    <t>就移１５・人欠１・未計画２</t>
    <rPh sb="9" eb="10">
      <t>ミ</t>
    </rPh>
    <rPh sb="10" eb="12">
      <t>ケイカク</t>
    </rPh>
    <phoneticPr fontId="12"/>
  </si>
  <si>
    <t>就移１５・人欠１・未計画１</t>
    <rPh sb="9" eb="10">
      <t>ミ</t>
    </rPh>
    <rPh sb="10" eb="12">
      <t>ケイカク</t>
    </rPh>
    <phoneticPr fontId="12"/>
  </si>
  <si>
    <t>就移１５・人欠１</t>
  </si>
  <si>
    <t>就移１４・地公体・人欠１・未計画２・期間超・拘束減</t>
    <rPh sb="13" eb="14">
      <t>ミ</t>
    </rPh>
    <rPh sb="14" eb="16">
      <t>ケイカク</t>
    </rPh>
    <phoneticPr fontId="12"/>
  </si>
  <si>
    <t>就移１４・地公体・人欠１・未計画１・期間超・拘束減</t>
    <rPh sb="13" eb="14">
      <t>ミ</t>
    </rPh>
    <rPh sb="14" eb="16">
      <t>ケイカク</t>
    </rPh>
    <phoneticPr fontId="12"/>
  </si>
  <si>
    <t>就移１４・地公体・人欠１・期間超・拘束減</t>
    <rPh sb="5" eb="6">
      <t>チ</t>
    </rPh>
    <rPh sb="6" eb="7">
      <t>コウ</t>
    </rPh>
    <rPh sb="7" eb="8">
      <t>カラダ</t>
    </rPh>
    <phoneticPr fontId="12"/>
  </si>
  <si>
    <t>就移１４・人欠１・未計画２・期間超・拘束減</t>
    <rPh sb="9" eb="10">
      <t>ミ</t>
    </rPh>
    <rPh sb="10" eb="12">
      <t>ケイカク</t>
    </rPh>
    <phoneticPr fontId="12"/>
  </si>
  <si>
    <t>就移１４・人欠１・未計画１・期間超・拘束減</t>
    <rPh sb="9" eb="10">
      <t>ミ</t>
    </rPh>
    <rPh sb="10" eb="12">
      <t>ケイカク</t>
    </rPh>
    <phoneticPr fontId="12"/>
  </si>
  <si>
    <t>就移１４・人欠１・期間超・拘束減</t>
  </si>
  <si>
    <t>就移１４・地公体・人欠１・未計画２・期間超</t>
    <rPh sb="13" eb="14">
      <t>ミ</t>
    </rPh>
    <rPh sb="14" eb="16">
      <t>ケイカク</t>
    </rPh>
    <phoneticPr fontId="12"/>
  </si>
  <si>
    <t>就移１４・地公体・人欠１・未計画１・期間超</t>
    <rPh sb="13" eb="14">
      <t>ミ</t>
    </rPh>
    <rPh sb="14" eb="16">
      <t>ケイカク</t>
    </rPh>
    <phoneticPr fontId="12"/>
  </si>
  <si>
    <t>就移１４・地公体・人欠１・期間超</t>
    <rPh sb="5" eb="6">
      <t>チ</t>
    </rPh>
    <rPh sb="6" eb="7">
      <t>コウ</t>
    </rPh>
    <rPh sb="7" eb="8">
      <t>カラダ</t>
    </rPh>
    <phoneticPr fontId="12"/>
  </si>
  <si>
    <t>就移１４・人欠１・未計画２・期間超</t>
    <rPh sb="9" eb="10">
      <t>ミ</t>
    </rPh>
    <rPh sb="10" eb="12">
      <t>ケイカク</t>
    </rPh>
    <phoneticPr fontId="12"/>
  </si>
  <si>
    <t>就移１４・人欠１・未計画１・期間超</t>
    <rPh sb="9" eb="10">
      <t>ミ</t>
    </rPh>
    <rPh sb="10" eb="12">
      <t>ケイカク</t>
    </rPh>
    <phoneticPr fontId="12"/>
  </si>
  <si>
    <t>就移１４・人欠１・期間超</t>
  </si>
  <si>
    <t>就移１４・地公体・人欠１・未計画２・拘束減</t>
    <rPh sb="13" eb="14">
      <t>ミ</t>
    </rPh>
    <rPh sb="14" eb="16">
      <t>ケイカク</t>
    </rPh>
    <phoneticPr fontId="12"/>
  </si>
  <si>
    <t>就移１４・地公体・人欠１・未計画１・拘束減</t>
    <rPh sb="13" eb="14">
      <t>ミ</t>
    </rPh>
    <rPh sb="14" eb="16">
      <t>ケイカク</t>
    </rPh>
    <phoneticPr fontId="12"/>
  </si>
  <si>
    <t>就移１４・地公体・人欠１・拘束減</t>
    <rPh sb="5" eb="6">
      <t>チ</t>
    </rPh>
    <rPh sb="6" eb="7">
      <t>コウ</t>
    </rPh>
    <rPh sb="7" eb="8">
      <t>カラダ</t>
    </rPh>
    <phoneticPr fontId="12"/>
  </si>
  <si>
    <t>就移１４・人欠１・未計画２・拘束減</t>
    <rPh sb="9" eb="10">
      <t>ミ</t>
    </rPh>
    <rPh sb="10" eb="12">
      <t>ケイカク</t>
    </rPh>
    <phoneticPr fontId="12"/>
  </si>
  <si>
    <t>就移１４・人欠１・未計画１・拘束減</t>
    <rPh sb="9" eb="10">
      <t>ミ</t>
    </rPh>
    <rPh sb="10" eb="12">
      <t>ケイカク</t>
    </rPh>
    <phoneticPr fontId="12"/>
  </si>
  <si>
    <t>就移１４・人欠１・拘束減</t>
  </si>
  <si>
    <t>就移１４・地公体・人欠１・未計画２</t>
    <rPh sb="13" eb="14">
      <t>ミ</t>
    </rPh>
    <rPh sb="14" eb="16">
      <t>ケイカク</t>
    </rPh>
    <phoneticPr fontId="12"/>
  </si>
  <si>
    <t>就移１４・地公体・人欠１・未計画１</t>
    <rPh sb="13" eb="14">
      <t>ミ</t>
    </rPh>
    <rPh sb="14" eb="16">
      <t>ケイカク</t>
    </rPh>
    <phoneticPr fontId="12"/>
  </si>
  <si>
    <t>就移１４・地公体・人欠１</t>
    <rPh sb="5" eb="6">
      <t>チ</t>
    </rPh>
    <rPh sb="6" eb="7">
      <t>コウ</t>
    </rPh>
    <rPh sb="7" eb="8">
      <t>カラダ</t>
    </rPh>
    <phoneticPr fontId="12"/>
  </si>
  <si>
    <t>就移１４・人欠１・未計画２</t>
    <rPh sb="9" eb="10">
      <t>ミ</t>
    </rPh>
    <rPh sb="10" eb="12">
      <t>ケイカク</t>
    </rPh>
    <phoneticPr fontId="12"/>
  </si>
  <si>
    <t>就移１４・人欠１・未計画１</t>
    <rPh sb="9" eb="10">
      <t>ミ</t>
    </rPh>
    <rPh sb="10" eb="12">
      <t>ケイカク</t>
    </rPh>
    <phoneticPr fontId="12"/>
  </si>
  <si>
    <t>就移１４・人欠１</t>
  </si>
  <si>
    <t>就移１３・地公体・人欠１・未計画２・期間超・拘束減</t>
    <rPh sb="13" eb="14">
      <t>ミ</t>
    </rPh>
    <rPh sb="14" eb="16">
      <t>ケイカク</t>
    </rPh>
    <phoneticPr fontId="12"/>
  </si>
  <si>
    <t>就移１３・地公体・人欠１・未計画１・期間超・拘束減</t>
    <rPh sb="13" eb="14">
      <t>ミ</t>
    </rPh>
    <rPh sb="14" eb="16">
      <t>ケイカク</t>
    </rPh>
    <phoneticPr fontId="12"/>
  </si>
  <si>
    <t>就移１３・地公体・人欠１・期間超・拘束減</t>
    <rPh sb="5" eb="6">
      <t>チ</t>
    </rPh>
    <rPh sb="6" eb="7">
      <t>コウ</t>
    </rPh>
    <rPh sb="7" eb="8">
      <t>カラダ</t>
    </rPh>
    <phoneticPr fontId="12"/>
  </si>
  <si>
    <t>就移１３・人欠１・未計画２・期間超・拘束減</t>
    <rPh sb="9" eb="10">
      <t>ミ</t>
    </rPh>
    <rPh sb="10" eb="12">
      <t>ケイカク</t>
    </rPh>
    <phoneticPr fontId="12"/>
  </si>
  <si>
    <t>就移１３・人欠１・未計画１・期間超・拘束減</t>
    <rPh sb="9" eb="10">
      <t>ミ</t>
    </rPh>
    <rPh sb="10" eb="12">
      <t>ケイカク</t>
    </rPh>
    <phoneticPr fontId="12"/>
  </si>
  <si>
    <t>就移１３・人欠１・期間超・拘束減</t>
  </si>
  <si>
    <t>就移１３・地公体・人欠１・未計画２・期間超</t>
    <rPh sb="13" eb="14">
      <t>ミ</t>
    </rPh>
    <rPh sb="14" eb="16">
      <t>ケイカク</t>
    </rPh>
    <phoneticPr fontId="12"/>
  </si>
  <si>
    <t>就移１３・地公体・人欠１・未計画１・期間超</t>
    <rPh sb="13" eb="14">
      <t>ミ</t>
    </rPh>
    <rPh sb="14" eb="16">
      <t>ケイカク</t>
    </rPh>
    <phoneticPr fontId="12"/>
  </si>
  <si>
    <t>就移１３・地公体・人欠１・期間超</t>
    <rPh sb="5" eb="6">
      <t>チ</t>
    </rPh>
    <rPh sb="6" eb="7">
      <t>コウ</t>
    </rPh>
    <rPh sb="7" eb="8">
      <t>カラダ</t>
    </rPh>
    <phoneticPr fontId="12"/>
  </si>
  <si>
    <t>就移１３・人欠１・未計画２・期間超</t>
    <rPh sb="9" eb="10">
      <t>ミ</t>
    </rPh>
    <rPh sb="10" eb="12">
      <t>ケイカク</t>
    </rPh>
    <phoneticPr fontId="12"/>
  </si>
  <si>
    <t>就移１３・人欠１・未計画１・期間超</t>
    <rPh sb="9" eb="10">
      <t>ミ</t>
    </rPh>
    <rPh sb="10" eb="12">
      <t>ケイカク</t>
    </rPh>
    <phoneticPr fontId="12"/>
  </si>
  <si>
    <t>就移１３・人欠１・期間超</t>
  </si>
  <si>
    <t>就移１３・地公体・人欠１・未計画２・拘束減</t>
    <rPh sb="13" eb="14">
      <t>ミ</t>
    </rPh>
    <rPh sb="14" eb="16">
      <t>ケイカク</t>
    </rPh>
    <phoneticPr fontId="12"/>
  </si>
  <si>
    <t>就移１３・地公体・人欠１・未計画１・拘束減</t>
    <rPh sb="13" eb="14">
      <t>ミ</t>
    </rPh>
    <rPh sb="14" eb="16">
      <t>ケイカク</t>
    </rPh>
    <phoneticPr fontId="12"/>
  </si>
  <si>
    <t>就移１３・地公体・人欠１・拘束減</t>
    <rPh sb="5" eb="6">
      <t>チ</t>
    </rPh>
    <rPh sb="6" eb="7">
      <t>コウ</t>
    </rPh>
    <rPh sb="7" eb="8">
      <t>カラダ</t>
    </rPh>
    <phoneticPr fontId="12"/>
  </si>
  <si>
    <t>就移１３・人欠１・未計画２・拘束減</t>
    <rPh sb="9" eb="10">
      <t>ミ</t>
    </rPh>
    <rPh sb="10" eb="12">
      <t>ケイカク</t>
    </rPh>
    <phoneticPr fontId="12"/>
  </si>
  <si>
    <t>就移１３・人欠１・未計画１・拘束減</t>
    <rPh sb="9" eb="10">
      <t>ミ</t>
    </rPh>
    <rPh sb="10" eb="12">
      <t>ケイカク</t>
    </rPh>
    <phoneticPr fontId="12"/>
  </si>
  <si>
    <t>就移１３・人欠１・拘束減</t>
  </si>
  <si>
    <t>就移１３・地公体・人欠１・未計画２</t>
    <rPh sb="13" eb="14">
      <t>ミ</t>
    </rPh>
    <rPh sb="14" eb="16">
      <t>ケイカク</t>
    </rPh>
    <phoneticPr fontId="12"/>
  </si>
  <si>
    <t>就移１３・地公体・人欠１・未計画１</t>
    <rPh sb="13" eb="14">
      <t>ミ</t>
    </rPh>
    <rPh sb="14" eb="16">
      <t>ケイカク</t>
    </rPh>
    <phoneticPr fontId="12"/>
  </si>
  <si>
    <t>就移１３・地公体・人欠１</t>
    <rPh sb="5" eb="6">
      <t>チ</t>
    </rPh>
    <rPh sb="6" eb="7">
      <t>コウ</t>
    </rPh>
    <rPh sb="7" eb="8">
      <t>カラダ</t>
    </rPh>
    <phoneticPr fontId="12"/>
  </si>
  <si>
    <t>就移１３・人欠１・未計画２</t>
    <rPh sb="9" eb="10">
      <t>ミ</t>
    </rPh>
    <rPh sb="10" eb="12">
      <t>ケイカク</t>
    </rPh>
    <phoneticPr fontId="12"/>
  </si>
  <si>
    <t>就移１３・人欠１・未計画１</t>
    <rPh sb="9" eb="10">
      <t>ミ</t>
    </rPh>
    <rPh sb="10" eb="12">
      <t>ケイカク</t>
    </rPh>
    <phoneticPr fontId="12"/>
  </si>
  <si>
    <t>就移１３・人欠１</t>
  </si>
  <si>
    <t>就移１２・地公体・人欠１・未計画２・期間超・拘束減</t>
    <rPh sb="13" eb="14">
      <t>ミ</t>
    </rPh>
    <rPh sb="14" eb="16">
      <t>ケイカク</t>
    </rPh>
    <phoneticPr fontId="12"/>
  </si>
  <si>
    <t>就移１２・地公体・人欠１・未計画１・期間超・拘束減</t>
    <rPh sb="13" eb="14">
      <t>ミ</t>
    </rPh>
    <rPh sb="14" eb="16">
      <t>ケイカク</t>
    </rPh>
    <phoneticPr fontId="12"/>
  </si>
  <si>
    <t>就移１２・地公体・人欠１・期間超・拘束減</t>
    <rPh sb="5" eb="6">
      <t>チ</t>
    </rPh>
    <rPh sb="6" eb="7">
      <t>コウ</t>
    </rPh>
    <rPh sb="7" eb="8">
      <t>カラダ</t>
    </rPh>
    <phoneticPr fontId="12"/>
  </si>
  <si>
    <t>就移１２・人欠１・未計画２・期間超・拘束減</t>
    <rPh sb="9" eb="10">
      <t>ミ</t>
    </rPh>
    <rPh sb="10" eb="12">
      <t>ケイカク</t>
    </rPh>
    <phoneticPr fontId="12"/>
  </si>
  <si>
    <t>就移１２・人欠１・未計画１・期間超・拘束減</t>
    <rPh sb="9" eb="10">
      <t>ミ</t>
    </rPh>
    <rPh sb="10" eb="12">
      <t>ケイカク</t>
    </rPh>
    <phoneticPr fontId="12"/>
  </si>
  <si>
    <t>就移１２・人欠１・期間超・拘束減</t>
  </si>
  <si>
    <t>就移１２・地公体・人欠１・未計画２・期間超</t>
    <rPh sb="13" eb="14">
      <t>ミ</t>
    </rPh>
    <rPh sb="14" eb="16">
      <t>ケイカク</t>
    </rPh>
    <phoneticPr fontId="12"/>
  </si>
  <si>
    <t>就移１２・地公体・人欠１・未計画１・期間超</t>
    <rPh sb="13" eb="14">
      <t>ミ</t>
    </rPh>
    <rPh sb="14" eb="16">
      <t>ケイカク</t>
    </rPh>
    <phoneticPr fontId="12"/>
  </si>
  <si>
    <t>就移１２・地公体・人欠１・期間超</t>
    <rPh sb="5" eb="6">
      <t>チ</t>
    </rPh>
    <rPh sb="6" eb="7">
      <t>コウ</t>
    </rPh>
    <rPh sb="7" eb="8">
      <t>カラダ</t>
    </rPh>
    <phoneticPr fontId="12"/>
  </si>
  <si>
    <t>就移１２・人欠１・未計画２・期間超</t>
    <rPh sb="9" eb="10">
      <t>ミ</t>
    </rPh>
    <rPh sb="10" eb="12">
      <t>ケイカク</t>
    </rPh>
    <phoneticPr fontId="12"/>
  </si>
  <si>
    <t>就移１２・人欠１・未計画１・期間超</t>
    <rPh sb="9" eb="10">
      <t>ミ</t>
    </rPh>
    <rPh sb="10" eb="12">
      <t>ケイカク</t>
    </rPh>
    <phoneticPr fontId="12"/>
  </si>
  <si>
    <t>就移１２・人欠１・期間超</t>
  </si>
  <si>
    <t>就移１２・地公体・人欠１・未計画２・拘束減</t>
    <rPh sb="13" eb="14">
      <t>ミ</t>
    </rPh>
    <rPh sb="14" eb="16">
      <t>ケイカク</t>
    </rPh>
    <phoneticPr fontId="12"/>
  </si>
  <si>
    <t>就移１２・地公体・人欠１・未計画１・拘束減</t>
    <rPh sb="13" eb="14">
      <t>ミ</t>
    </rPh>
    <rPh sb="14" eb="16">
      <t>ケイカク</t>
    </rPh>
    <phoneticPr fontId="12"/>
  </si>
  <si>
    <t>就移１２・地公体・人欠１・拘束減</t>
    <rPh sb="5" eb="6">
      <t>チ</t>
    </rPh>
    <rPh sb="6" eb="7">
      <t>コウ</t>
    </rPh>
    <rPh sb="7" eb="8">
      <t>カラダ</t>
    </rPh>
    <phoneticPr fontId="12"/>
  </si>
  <si>
    <t>就移１２・人欠１・未計画２・拘束減</t>
    <rPh sb="9" eb="10">
      <t>ミ</t>
    </rPh>
    <rPh sb="10" eb="12">
      <t>ケイカク</t>
    </rPh>
    <phoneticPr fontId="12"/>
  </si>
  <si>
    <t>就移１２・人欠１・未計画１・拘束減</t>
    <rPh sb="9" eb="10">
      <t>ミ</t>
    </rPh>
    <rPh sb="10" eb="12">
      <t>ケイカク</t>
    </rPh>
    <phoneticPr fontId="12"/>
  </si>
  <si>
    <t>就移１２・人欠１・拘束減</t>
  </si>
  <si>
    <t>就移１２・地公体・人欠１・未計画２</t>
    <rPh sb="13" eb="14">
      <t>ミ</t>
    </rPh>
    <rPh sb="14" eb="16">
      <t>ケイカク</t>
    </rPh>
    <phoneticPr fontId="12"/>
  </si>
  <si>
    <t>就移１２・地公体・人欠１・未計画１</t>
    <rPh sb="13" eb="14">
      <t>ミ</t>
    </rPh>
    <rPh sb="14" eb="16">
      <t>ケイカク</t>
    </rPh>
    <phoneticPr fontId="12"/>
  </si>
  <si>
    <t>就移１２・地公体・人欠１</t>
    <rPh sb="5" eb="6">
      <t>チ</t>
    </rPh>
    <rPh sb="6" eb="7">
      <t>コウ</t>
    </rPh>
    <rPh sb="7" eb="8">
      <t>カラダ</t>
    </rPh>
    <phoneticPr fontId="12"/>
  </si>
  <si>
    <t>就移１２・人欠１・未計画２</t>
    <rPh sb="9" eb="10">
      <t>ミ</t>
    </rPh>
    <rPh sb="10" eb="12">
      <t>ケイカク</t>
    </rPh>
    <phoneticPr fontId="12"/>
  </si>
  <si>
    <t>就移１２・人欠１・未計画１</t>
    <rPh sb="9" eb="10">
      <t>ミ</t>
    </rPh>
    <rPh sb="10" eb="12">
      <t>ケイカク</t>
    </rPh>
    <phoneticPr fontId="12"/>
  </si>
  <si>
    <t>就移１２・人欠１</t>
  </si>
  <si>
    <t>就移１１・地公体・人欠１・未計画２・期間超・拘束減</t>
    <rPh sb="13" eb="14">
      <t>ミ</t>
    </rPh>
    <rPh sb="14" eb="16">
      <t>ケイカク</t>
    </rPh>
    <phoneticPr fontId="12"/>
  </si>
  <si>
    <t>就移１１・地公体・人欠１・未計画１・期間超・拘束減</t>
    <rPh sb="13" eb="14">
      <t>ミ</t>
    </rPh>
    <rPh sb="14" eb="16">
      <t>ケイカク</t>
    </rPh>
    <phoneticPr fontId="12"/>
  </si>
  <si>
    <t>就移１１・地公体・人欠１・期間超・拘束減</t>
    <rPh sb="5" eb="6">
      <t>チ</t>
    </rPh>
    <rPh sb="6" eb="7">
      <t>コウ</t>
    </rPh>
    <rPh sb="7" eb="8">
      <t>カラダ</t>
    </rPh>
    <phoneticPr fontId="12"/>
  </si>
  <si>
    <t>就移１１・人欠１・未計画２・期間超・拘束減</t>
    <rPh sb="9" eb="10">
      <t>ミ</t>
    </rPh>
    <rPh sb="10" eb="12">
      <t>ケイカク</t>
    </rPh>
    <phoneticPr fontId="12"/>
  </si>
  <si>
    <t>就移１１・人欠１・未計画１・期間超・拘束減</t>
    <rPh sb="9" eb="10">
      <t>ミ</t>
    </rPh>
    <rPh sb="10" eb="12">
      <t>ケイカク</t>
    </rPh>
    <phoneticPr fontId="12"/>
  </si>
  <si>
    <t>就移１１・人欠１・期間超・拘束減</t>
  </si>
  <si>
    <t>就移１１・地公体・人欠１・未計画２・期間超</t>
    <rPh sb="13" eb="14">
      <t>ミ</t>
    </rPh>
    <rPh sb="14" eb="16">
      <t>ケイカク</t>
    </rPh>
    <phoneticPr fontId="12"/>
  </si>
  <si>
    <t>就移１１・地公体・人欠１・未計画１・期間超</t>
    <rPh sb="13" eb="14">
      <t>ミ</t>
    </rPh>
    <rPh sb="14" eb="16">
      <t>ケイカク</t>
    </rPh>
    <phoneticPr fontId="12"/>
  </si>
  <si>
    <t>就移１１・地公体・人欠１・期間超</t>
    <rPh sb="5" eb="6">
      <t>チ</t>
    </rPh>
    <rPh sb="6" eb="7">
      <t>コウ</t>
    </rPh>
    <rPh sb="7" eb="8">
      <t>カラダ</t>
    </rPh>
    <phoneticPr fontId="12"/>
  </si>
  <si>
    <t>就移１１・人欠１・未計画２・期間超</t>
    <rPh sb="9" eb="10">
      <t>ミ</t>
    </rPh>
    <rPh sb="10" eb="12">
      <t>ケイカク</t>
    </rPh>
    <phoneticPr fontId="12"/>
  </si>
  <si>
    <t>就移１１・人欠１・未計画１・期間超</t>
    <rPh sb="9" eb="10">
      <t>ミ</t>
    </rPh>
    <rPh sb="10" eb="12">
      <t>ケイカク</t>
    </rPh>
    <phoneticPr fontId="12"/>
  </si>
  <si>
    <t>就移１１・人欠１・期間超</t>
  </si>
  <si>
    <t>就移１１・地公体・人欠１・未計画２・拘束減</t>
    <rPh sb="13" eb="14">
      <t>ミ</t>
    </rPh>
    <rPh sb="14" eb="16">
      <t>ケイカク</t>
    </rPh>
    <phoneticPr fontId="12"/>
  </si>
  <si>
    <t>就移１１・地公体・人欠１・未計画１・拘束減</t>
    <rPh sb="13" eb="14">
      <t>ミ</t>
    </rPh>
    <rPh sb="14" eb="16">
      <t>ケイカク</t>
    </rPh>
    <phoneticPr fontId="12"/>
  </si>
  <si>
    <t>就移１１・地公体・人欠１・拘束減</t>
    <rPh sb="5" eb="6">
      <t>チ</t>
    </rPh>
    <rPh sb="6" eb="7">
      <t>コウ</t>
    </rPh>
    <rPh sb="7" eb="8">
      <t>カラダ</t>
    </rPh>
    <phoneticPr fontId="12"/>
  </si>
  <si>
    <t>就移１１・人欠１・未計画２・拘束減</t>
    <rPh sb="9" eb="10">
      <t>ミ</t>
    </rPh>
    <rPh sb="10" eb="12">
      <t>ケイカク</t>
    </rPh>
    <phoneticPr fontId="12"/>
  </si>
  <si>
    <t>就移１１・人欠１・未計画１・拘束減</t>
    <rPh sb="9" eb="10">
      <t>ミ</t>
    </rPh>
    <rPh sb="10" eb="12">
      <t>ケイカク</t>
    </rPh>
    <phoneticPr fontId="12"/>
  </si>
  <si>
    <t>就移１１・人欠１・拘束減</t>
  </si>
  <si>
    <t>就移１１・地公体・人欠１・未計画２</t>
    <rPh sb="13" eb="14">
      <t>ミ</t>
    </rPh>
    <rPh sb="14" eb="16">
      <t>ケイカク</t>
    </rPh>
    <phoneticPr fontId="12"/>
  </si>
  <si>
    <t>就移１１・地公体・人欠１・未計画１</t>
    <rPh sb="13" eb="14">
      <t>ミ</t>
    </rPh>
    <rPh sb="14" eb="16">
      <t>ケイカク</t>
    </rPh>
    <phoneticPr fontId="12"/>
  </si>
  <si>
    <t>就移１１・地公体・人欠１</t>
    <rPh sb="5" eb="6">
      <t>チ</t>
    </rPh>
    <rPh sb="6" eb="7">
      <t>コウ</t>
    </rPh>
    <rPh sb="7" eb="8">
      <t>カラダ</t>
    </rPh>
    <phoneticPr fontId="12"/>
  </si>
  <si>
    <t>就移１１・人欠１・未計画２</t>
    <rPh sb="9" eb="10">
      <t>ミ</t>
    </rPh>
    <rPh sb="10" eb="12">
      <t>ケイカク</t>
    </rPh>
    <phoneticPr fontId="12"/>
  </si>
  <si>
    <t>就移１１・人欠１・未計画１</t>
    <rPh sb="9" eb="10">
      <t>ミ</t>
    </rPh>
    <rPh sb="10" eb="12">
      <t>ケイカク</t>
    </rPh>
    <phoneticPr fontId="12"/>
  </si>
  <si>
    <t>就移１１・人欠１</t>
    <phoneticPr fontId="12"/>
  </si>
  <si>
    <t>（職業指導員若しくは生活支援員、就労支援員欠員）</t>
    <rPh sb="1" eb="3">
      <t>ショクギョウ</t>
    </rPh>
    <rPh sb="3" eb="5">
      <t>シドウ</t>
    </rPh>
    <rPh sb="5" eb="6">
      <t>イン</t>
    </rPh>
    <rPh sb="6" eb="7">
      <t>モ</t>
    </rPh>
    <rPh sb="10" eb="12">
      <t>セイカツ</t>
    </rPh>
    <rPh sb="12" eb="14">
      <t>シエン</t>
    </rPh>
    <rPh sb="14" eb="15">
      <t>イン</t>
    </rPh>
    <rPh sb="16" eb="18">
      <t>シュウロウ</t>
    </rPh>
    <rPh sb="18" eb="20">
      <t>シエン</t>
    </rPh>
    <rPh sb="20" eb="21">
      <t>イン</t>
    </rPh>
    <rPh sb="21" eb="23">
      <t>ケツイン</t>
    </rPh>
    <phoneticPr fontId="10"/>
  </si>
  <si>
    <t>就移５７・地公体・責欠２・未計画２・期間超・拘束減</t>
    <rPh sb="13" eb="14">
      <t>ミ</t>
    </rPh>
    <rPh sb="14" eb="16">
      <t>ケイカク</t>
    </rPh>
    <phoneticPr fontId="12"/>
  </si>
  <si>
    <t>就移５７・地公体・責欠２・未計画１・期間超・拘束減</t>
    <rPh sb="13" eb="14">
      <t>ミ</t>
    </rPh>
    <rPh sb="14" eb="16">
      <t>ケイカク</t>
    </rPh>
    <phoneticPr fontId="12"/>
  </si>
  <si>
    <t>単位減算</t>
    <phoneticPr fontId="12"/>
  </si>
  <si>
    <t>就移５７・地公体・責欠２・期間超・拘束減</t>
    <rPh sb="5" eb="6">
      <t>チ</t>
    </rPh>
    <rPh sb="6" eb="7">
      <t>コウ</t>
    </rPh>
    <rPh sb="7" eb="8">
      <t>カラダ</t>
    </rPh>
    <phoneticPr fontId="12"/>
  </si>
  <si>
    <t>就移５７・責欠２・未計画２・期間超・拘束減</t>
    <rPh sb="9" eb="10">
      <t>ミ</t>
    </rPh>
    <rPh sb="10" eb="12">
      <t>ケイカク</t>
    </rPh>
    <phoneticPr fontId="12"/>
  </si>
  <si>
    <t>就移５７・責欠２・未計画１・期間超・拘束減</t>
    <rPh sb="9" eb="10">
      <t>ミ</t>
    </rPh>
    <rPh sb="10" eb="12">
      <t>ケイカク</t>
    </rPh>
    <phoneticPr fontId="12"/>
  </si>
  <si>
    <t>就移５７・責欠２・期間超・拘束減</t>
  </si>
  <si>
    <t>就移５７・地公体・責欠２・未計画２・期間超</t>
    <rPh sb="13" eb="14">
      <t>ミ</t>
    </rPh>
    <rPh sb="14" eb="16">
      <t>ケイカク</t>
    </rPh>
    <phoneticPr fontId="12"/>
  </si>
  <si>
    <t>就移５７・地公体・責欠２・未計画１・期間超</t>
    <rPh sb="13" eb="14">
      <t>ミ</t>
    </rPh>
    <rPh sb="14" eb="16">
      <t>ケイカク</t>
    </rPh>
    <phoneticPr fontId="12"/>
  </si>
  <si>
    <t>就移５７・地公体・責欠２・期間超</t>
    <rPh sb="5" eb="6">
      <t>チ</t>
    </rPh>
    <rPh sb="6" eb="7">
      <t>コウ</t>
    </rPh>
    <rPh sb="7" eb="8">
      <t>カラダ</t>
    </rPh>
    <phoneticPr fontId="12"/>
  </si>
  <si>
    <t>就移５７・責欠２・未計画２・期間超</t>
    <rPh sb="9" eb="10">
      <t>ミ</t>
    </rPh>
    <rPh sb="10" eb="12">
      <t>ケイカク</t>
    </rPh>
    <phoneticPr fontId="12"/>
  </si>
  <si>
    <t>就移５７・責欠２・未計画１・期間超</t>
    <rPh sb="9" eb="10">
      <t>ミ</t>
    </rPh>
    <rPh sb="10" eb="12">
      <t>ケイカク</t>
    </rPh>
    <phoneticPr fontId="12"/>
  </si>
  <si>
    <t>標準利用期間超過減算</t>
    <phoneticPr fontId="12"/>
  </si>
  <si>
    <t>就移５７・責欠２・期間超</t>
  </si>
  <si>
    <t>就移５７・地公体・責欠２・未計画２・拘束減</t>
    <rPh sb="13" eb="14">
      <t>ミ</t>
    </rPh>
    <rPh sb="14" eb="16">
      <t>ケイカク</t>
    </rPh>
    <phoneticPr fontId="12"/>
  </si>
  <si>
    <t>就移５７・地公体・責欠２・未計画１・拘束減</t>
    <rPh sb="13" eb="14">
      <t>ミ</t>
    </rPh>
    <rPh sb="14" eb="16">
      <t>ケイカク</t>
    </rPh>
    <phoneticPr fontId="12"/>
  </si>
  <si>
    <t>単位減算</t>
    <phoneticPr fontId="12"/>
  </si>
  <si>
    <t>就移５７・地公体・責欠２・拘束減</t>
    <rPh sb="5" eb="6">
      <t>チ</t>
    </rPh>
    <rPh sb="6" eb="7">
      <t>コウ</t>
    </rPh>
    <rPh sb="7" eb="8">
      <t>カラダ</t>
    </rPh>
    <phoneticPr fontId="12"/>
  </si>
  <si>
    <t>就移５７・責欠２・未計画２・拘束減</t>
    <rPh sb="9" eb="10">
      <t>ミ</t>
    </rPh>
    <rPh sb="10" eb="12">
      <t>ケイカク</t>
    </rPh>
    <phoneticPr fontId="12"/>
  </si>
  <si>
    <t>就移５７・責欠２・未計画１・拘束減</t>
    <rPh sb="9" eb="10">
      <t>ミ</t>
    </rPh>
    <rPh sb="10" eb="12">
      <t>ケイカク</t>
    </rPh>
    <phoneticPr fontId="12"/>
  </si>
  <si>
    <t>就移５７・責欠２・拘束減</t>
  </si>
  <si>
    <t>就移５７・地公体・責欠２・未計画２</t>
    <rPh sb="13" eb="14">
      <t>ミ</t>
    </rPh>
    <rPh sb="14" eb="16">
      <t>ケイカク</t>
    </rPh>
    <phoneticPr fontId="12"/>
  </si>
  <si>
    <t>就移５７・地公体・責欠２・未計画１</t>
    <rPh sb="13" eb="14">
      <t>ミ</t>
    </rPh>
    <rPh sb="14" eb="16">
      <t>ケイカク</t>
    </rPh>
    <phoneticPr fontId="12"/>
  </si>
  <si>
    <t>就移５７・地公体・責欠２</t>
    <rPh sb="5" eb="6">
      <t>チ</t>
    </rPh>
    <rPh sb="6" eb="7">
      <t>コウ</t>
    </rPh>
    <rPh sb="7" eb="8">
      <t>カラダ</t>
    </rPh>
    <phoneticPr fontId="12"/>
  </si>
  <si>
    <t>就移５７・責欠２・未計画２</t>
    <rPh sb="9" eb="10">
      <t>ミ</t>
    </rPh>
    <rPh sb="10" eb="12">
      <t>ケイカク</t>
    </rPh>
    <phoneticPr fontId="12"/>
  </si>
  <si>
    <t>就移５７・責欠２・未計画１</t>
    <rPh sb="9" eb="10">
      <t>ミ</t>
    </rPh>
    <rPh sb="10" eb="12">
      <t>ケイカク</t>
    </rPh>
    <phoneticPr fontId="12"/>
  </si>
  <si>
    <t>5月以上連続して減算の場合</t>
  </si>
  <si>
    <t>サービス管理責任者の員数が基準に満たない場合</t>
    <phoneticPr fontId="12"/>
  </si>
  <si>
    <t>就移５７・責欠２</t>
  </si>
  <si>
    <t>就移５６・地公体・責欠２・未計画２・期間超・拘束減</t>
    <rPh sb="13" eb="14">
      <t>ミ</t>
    </rPh>
    <rPh sb="14" eb="16">
      <t>ケイカク</t>
    </rPh>
    <phoneticPr fontId="12"/>
  </si>
  <si>
    <t>就移５６・地公体・責欠２・未計画１・期間超・拘束減</t>
    <rPh sb="13" eb="14">
      <t>ミ</t>
    </rPh>
    <rPh sb="14" eb="16">
      <t>ケイカク</t>
    </rPh>
    <phoneticPr fontId="12"/>
  </si>
  <si>
    <t>就移５６・地公体・責欠２・期間超・拘束減</t>
    <rPh sb="5" eb="6">
      <t>チ</t>
    </rPh>
    <rPh sb="6" eb="7">
      <t>コウ</t>
    </rPh>
    <rPh sb="7" eb="8">
      <t>カラダ</t>
    </rPh>
    <phoneticPr fontId="12"/>
  </si>
  <si>
    <t>就移５６・責欠２・未計画２・期間超・拘束減</t>
    <rPh sb="9" eb="10">
      <t>ミ</t>
    </rPh>
    <rPh sb="10" eb="12">
      <t>ケイカク</t>
    </rPh>
    <phoneticPr fontId="12"/>
  </si>
  <si>
    <t>就移５６・責欠２・未計画１・期間超・拘束減</t>
    <rPh sb="9" eb="10">
      <t>ミ</t>
    </rPh>
    <rPh sb="10" eb="12">
      <t>ケイカク</t>
    </rPh>
    <phoneticPr fontId="12"/>
  </si>
  <si>
    <t>就移５６・責欠２・期間超・拘束減</t>
  </si>
  <si>
    <t>就移５６・地公体・責欠２・未計画２・期間超</t>
    <rPh sb="13" eb="14">
      <t>ミ</t>
    </rPh>
    <rPh sb="14" eb="16">
      <t>ケイカク</t>
    </rPh>
    <phoneticPr fontId="12"/>
  </si>
  <si>
    <t>就移５６・地公体・責欠２・未計画１・期間超</t>
    <rPh sb="13" eb="14">
      <t>ミ</t>
    </rPh>
    <rPh sb="14" eb="16">
      <t>ケイカク</t>
    </rPh>
    <phoneticPr fontId="12"/>
  </si>
  <si>
    <t>就移５６・地公体・責欠２・期間超</t>
    <rPh sb="5" eb="6">
      <t>チ</t>
    </rPh>
    <rPh sb="6" eb="7">
      <t>コウ</t>
    </rPh>
    <rPh sb="7" eb="8">
      <t>カラダ</t>
    </rPh>
    <phoneticPr fontId="12"/>
  </si>
  <si>
    <t>就移５６・責欠２・未計画２・期間超</t>
    <rPh sb="9" eb="10">
      <t>ミ</t>
    </rPh>
    <rPh sb="10" eb="12">
      <t>ケイカク</t>
    </rPh>
    <phoneticPr fontId="12"/>
  </si>
  <si>
    <t>就移５６・責欠２・未計画１・期間超</t>
    <rPh sb="9" eb="10">
      <t>ミ</t>
    </rPh>
    <rPh sb="10" eb="12">
      <t>ケイカク</t>
    </rPh>
    <phoneticPr fontId="12"/>
  </si>
  <si>
    <t>就移５６・責欠２・期間超</t>
  </si>
  <si>
    <t>就移５６・地公体・責欠２・未計画２・拘束減</t>
    <rPh sb="13" eb="14">
      <t>ミ</t>
    </rPh>
    <rPh sb="14" eb="16">
      <t>ケイカク</t>
    </rPh>
    <phoneticPr fontId="12"/>
  </si>
  <si>
    <t>就移５６・地公体・責欠２・未計画１・拘束減</t>
    <rPh sb="13" eb="14">
      <t>ミ</t>
    </rPh>
    <rPh sb="14" eb="16">
      <t>ケイカク</t>
    </rPh>
    <phoneticPr fontId="12"/>
  </si>
  <si>
    <t>就移５６・地公体・責欠２・拘束減</t>
    <rPh sb="5" eb="6">
      <t>チ</t>
    </rPh>
    <rPh sb="6" eb="7">
      <t>コウ</t>
    </rPh>
    <rPh sb="7" eb="8">
      <t>カラダ</t>
    </rPh>
    <phoneticPr fontId="12"/>
  </si>
  <si>
    <t>就移５６・責欠２・未計画２・拘束減</t>
    <rPh sb="9" eb="10">
      <t>ミ</t>
    </rPh>
    <rPh sb="10" eb="12">
      <t>ケイカク</t>
    </rPh>
    <phoneticPr fontId="12"/>
  </si>
  <si>
    <t>就移５６・責欠２・未計画１・拘束減</t>
    <rPh sb="9" eb="10">
      <t>ミ</t>
    </rPh>
    <rPh sb="10" eb="12">
      <t>ケイカク</t>
    </rPh>
    <phoneticPr fontId="12"/>
  </si>
  <si>
    <t>就移５６・責欠２・拘束減</t>
  </si>
  <si>
    <t>就移５６・地公体・責欠２・未計画２</t>
    <rPh sb="13" eb="14">
      <t>ミ</t>
    </rPh>
    <rPh sb="14" eb="16">
      <t>ケイカク</t>
    </rPh>
    <phoneticPr fontId="12"/>
  </si>
  <si>
    <t>就移５６・地公体・責欠２・未計画１</t>
    <rPh sb="13" eb="14">
      <t>ミ</t>
    </rPh>
    <rPh sb="14" eb="16">
      <t>ケイカク</t>
    </rPh>
    <phoneticPr fontId="12"/>
  </si>
  <si>
    <t>就移５６・地公体・責欠２</t>
    <rPh sb="5" eb="6">
      <t>チ</t>
    </rPh>
    <rPh sb="6" eb="7">
      <t>コウ</t>
    </rPh>
    <rPh sb="7" eb="8">
      <t>カラダ</t>
    </rPh>
    <phoneticPr fontId="12"/>
  </si>
  <si>
    <t>就移５６・責欠２・未計画２</t>
    <rPh sb="9" eb="10">
      <t>ミ</t>
    </rPh>
    <rPh sb="10" eb="12">
      <t>ケイカク</t>
    </rPh>
    <phoneticPr fontId="12"/>
  </si>
  <si>
    <t>就移５６・責欠２・未計画１</t>
    <rPh sb="9" eb="10">
      <t>ミ</t>
    </rPh>
    <rPh sb="10" eb="12">
      <t>ケイカク</t>
    </rPh>
    <phoneticPr fontId="12"/>
  </si>
  <si>
    <t>就移５６・責欠２</t>
  </si>
  <si>
    <t>就移５５・地公体・責欠２・未計画２・期間超・拘束減</t>
    <rPh sb="13" eb="14">
      <t>ミ</t>
    </rPh>
    <rPh sb="14" eb="16">
      <t>ケイカク</t>
    </rPh>
    <phoneticPr fontId="12"/>
  </si>
  <si>
    <t>就移５５・地公体・責欠２・未計画１・期間超・拘束減</t>
    <rPh sb="13" eb="14">
      <t>ミ</t>
    </rPh>
    <rPh sb="14" eb="16">
      <t>ケイカク</t>
    </rPh>
    <phoneticPr fontId="12"/>
  </si>
  <si>
    <t>就移５５・地公体・責欠２・期間超・拘束減</t>
    <rPh sb="5" eb="6">
      <t>チ</t>
    </rPh>
    <rPh sb="6" eb="7">
      <t>コウ</t>
    </rPh>
    <rPh sb="7" eb="8">
      <t>カラダ</t>
    </rPh>
    <phoneticPr fontId="12"/>
  </si>
  <si>
    <t>就移５５・責欠２・未計画２・期間超・拘束減</t>
    <rPh sb="9" eb="10">
      <t>ミ</t>
    </rPh>
    <rPh sb="10" eb="12">
      <t>ケイカク</t>
    </rPh>
    <phoneticPr fontId="12"/>
  </si>
  <si>
    <t>就移５５・責欠２・未計画１・期間超・拘束減</t>
    <rPh sb="9" eb="10">
      <t>ミ</t>
    </rPh>
    <rPh sb="10" eb="12">
      <t>ケイカク</t>
    </rPh>
    <phoneticPr fontId="12"/>
  </si>
  <si>
    <t>就移５５・責欠２・期間超・拘束減</t>
  </si>
  <si>
    <t>就移５５・地公体・責欠２・未計画２・期間超</t>
    <rPh sb="13" eb="14">
      <t>ミ</t>
    </rPh>
    <rPh sb="14" eb="16">
      <t>ケイカク</t>
    </rPh>
    <phoneticPr fontId="12"/>
  </si>
  <si>
    <t>就移５５・地公体・責欠２・未計画１・期間超</t>
    <rPh sb="13" eb="14">
      <t>ミ</t>
    </rPh>
    <rPh sb="14" eb="16">
      <t>ケイカク</t>
    </rPh>
    <phoneticPr fontId="12"/>
  </si>
  <si>
    <t>就移５５・地公体・責欠２・期間超</t>
    <rPh sb="5" eb="6">
      <t>チ</t>
    </rPh>
    <rPh sb="6" eb="7">
      <t>コウ</t>
    </rPh>
    <rPh sb="7" eb="8">
      <t>カラダ</t>
    </rPh>
    <phoneticPr fontId="12"/>
  </si>
  <si>
    <t>就移５５・責欠２・未計画２・期間超</t>
    <rPh sb="9" eb="10">
      <t>ミ</t>
    </rPh>
    <rPh sb="10" eb="12">
      <t>ケイカク</t>
    </rPh>
    <phoneticPr fontId="12"/>
  </si>
  <si>
    <t>就移５５・責欠２・未計画１・期間超</t>
    <rPh sb="9" eb="10">
      <t>ミ</t>
    </rPh>
    <rPh sb="10" eb="12">
      <t>ケイカク</t>
    </rPh>
    <phoneticPr fontId="12"/>
  </si>
  <si>
    <t>就移５５・責欠２・期間超</t>
  </si>
  <si>
    <t>就移５５・地公体・責欠２・未計画２・拘束減</t>
    <rPh sb="13" eb="14">
      <t>ミ</t>
    </rPh>
    <rPh sb="14" eb="16">
      <t>ケイカク</t>
    </rPh>
    <phoneticPr fontId="12"/>
  </si>
  <si>
    <t>就移５５・地公体・責欠２・未計画１・拘束減</t>
    <rPh sb="13" eb="14">
      <t>ミ</t>
    </rPh>
    <rPh sb="14" eb="16">
      <t>ケイカク</t>
    </rPh>
    <phoneticPr fontId="12"/>
  </si>
  <si>
    <t>就移５５・地公体・責欠２・拘束減</t>
    <rPh sb="5" eb="6">
      <t>チ</t>
    </rPh>
    <rPh sb="6" eb="7">
      <t>コウ</t>
    </rPh>
    <rPh sb="7" eb="8">
      <t>カラダ</t>
    </rPh>
    <phoneticPr fontId="12"/>
  </si>
  <si>
    <t>就移５５・責欠２・未計画２・拘束減</t>
    <rPh sb="9" eb="10">
      <t>ミ</t>
    </rPh>
    <rPh sb="10" eb="12">
      <t>ケイカク</t>
    </rPh>
    <phoneticPr fontId="12"/>
  </si>
  <si>
    <t>就移５５・責欠２・未計画１・拘束減</t>
    <rPh sb="9" eb="10">
      <t>ミ</t>
    </rPh>
    <rPh sb="10" eb="12">
      <t>ケイカク</t>
    </rPh>
    <phoneticPr fontId="12"/>
  </si>
  <si>
    <t>就移５５・責欠２・拘束減</t>
  </si>
  <si>
    <t>就移５５・地公体・責欠２・未計画２</t>
    <rPh sb="13" eb="14">
      <t>ミ</t>
    </rPh>
    <rPh sb="14" eb="16">
      <t>ケイカク</t>
    </rPh>
    <phoneticPr fontId="12"/>
  </si>
  <si>
    <t>就移５５・地公体・責欠２・未計画１</t>
    <rPh sb="13" eb="14">
      <t>ミ</t>
    </rPh>
    <rPh sb="14" eb="16">
      <t>ケイカク</t>
    </rPh>
    <phoneticPr fontId="12"/>
  </si>
  <si>
    <t>就移５５・地公体・責欠２</t>
    <rPh sb="5" eb="6">
      <t>チ</t>
    </rPh>
    <rPh sb="6" eb="7">
      <t>コウ</t>
    </rPh>
    <rPh sb="7" eb="8">
      <t>カラダ</t>
    </rPh>
    <phoneticPr fontId="12"/>
  </si>
  <si>
    <t>就移５５・責欠２・未計画２</t>
    <rPh sb="9" eb="10">
      <t>ミ</t>
    </rPh>
    <rPh sb="10" eb="12">
      <t>ケイカク</t>
    </rPh>
    <phoneticPr fontId="12"/>
  </si>
  <si>
    <t>就移５５・責欠２・未計画１</t>
    <rPh sb="9" eb="10">
      <t>ミ</t>
    </rPh>
    <rPh sb="10" eb="12">
      <t>ケイカク</t>
    </rPh>
    <phoneticPr fontId="12"/>
  </si>
  <si>
    <t>就移５５・責欠２</t>
  </si>
  <si>
    <t>就移５４・地公体・責欠２・未計画２・期間超・拘束減</t>
    <rPh sb="13" eb="14">
      <t>ミ</t>
    </rPh>
    <rPh sb="14" eb="16">
      <t>ケイカク</t>
    </rPh>
    <phoneticPr fontId="12"/>
  </si>
  <si>
    <t>就移５４・地公体・責欠２・未計画１・期間超・拘束減</t>
    <rPh sb="13" eb="14">
      <t>ミ</t>
    </rPh>
    <rPh sb="14" eb="16">
      <t>ケイカク</t>
    </rPh>
    <phoneticPr fontId="12"/>
  </si>
  <si>
    <t>就移５４・地公体・責欠２・期間超・拘束減</t>
    <rPh sb="5" eb="6">
      <t>チ</t>
    </rPh>
    <rPh sb="6" eb="7">
      <t>コウ</t>
    </rPh>
    <rPh sb="7" eb="8">
      <t>カラダ</t>
    </rPh>
    <phoneticPr fontId="12"/>
  </si>
  <si>
    <t>就移５４・責欠２・未計画２・期間超・拘束減</t>
    <rPh sb="9" eb="10">
      <t>ミ</t>
    </rPh>
    <rPh sb="10" eb="12">
      <t>ケイカク</t>
    </rPh>
    <phoneticPr fontId="12"/>
  </si>
  <si>
    <t>就移５４・責欠２・未計画１・期間超・拘束減</t>
    <rPh sb="9" eb="10">
      <t>ミ</t>
    </rPh>
    <rPh sb="10" eb="12">
      <t>ケイカク</t>
    </rPh>
    <phoneticPr fontId="12"/>
  </si>
  <si>
    <t>就移５４・責欠２・期間超・拘束減</t>
  </si>
  <si>
    <t>就移５４・地公体・責欠２・未計画２・期間超</t>
    <rPh sb="13" eb="14">
      <t>ミ</t>
    </rPh>
    <rPh sb="14" eb="16">
      <t>ケイカク</t>
    </rPh>
    <phoneticPr fontId="12"/>
  </si>
  <si>
    <t>就移５４・地公体・責欠２・未計画１・期間超</t>
    <rPh sb="13" eb="14">
      <t>ミ</t>
    </rPh>
    <rPh sb="14" eb="16">
      <t>ケイカク</t>
    </rPh>
    <phoneticPr fontId="12"/>
  </si>
  <si>
    <t>就移５４・地公体・責欠２・期間超</t>
    <rPh sb="5" eb="6">
      <t>チ</t>
    </rPh>
    <rPh sb="6" eb="7">
      <t>コウ</t>
    </rPh>
    <rPh sb="7" eb="8">
      <t>カラダ</t>
    </rPh>
    <phoneticPr fontId="12"/>
  </si>
  <si>
    <t>就移５４・責欠２・未計画２・期間超</t>
    <rPh sb="9" eb="10">
      <t>ミ</t>
    </rPh>
    <rPh sb="10" eb="12">
      <t>ケイカク</t>
    </rPh>
    <phoneticPr fontId="12"/>
  </si>
  <si>
    <t>就移５４・責欠２・未計画１・期間超</t>
    <rPh sb="9" eb="10">
      <t>ミ</t>
    </rPh>
    <rPh sb="10" eb="12">
      <t>ケイカク</t>
    </rPh>
    <phoneticPr fontId="12"/>
  </si>
  <si>
    <t>就移５４・責欠２・期間超</t>
  </si>
  <si>
    <t>就移５４・地公体・責欠２・未計画２・拘束減</t>
    <rPh sb="13" eb="14">
      <t>ミ</t>
    </rPh>
    <rPh sb="14" eb="16">
      <t>ケイカク</t>
    </rPh>
    <phoneticPr fontId="12"/>
  </si>
  <si>
    <t>就移５４・地公体・責欠２・未計画１・拘束減</t>
    <rPh sb="13" eb="14">
      <t>ミ</t>
    </rPh>
    <rPh sb="14" eb="16">
      <t>ケイカク</t>
    </rPh>
    <phoneticPr fontId="12"/>
  </si>
  <si>
    <t>就移５４・地公体・責欠２・拘束減</t>
    <rPh sb="5" eb="6">
      <t>チ</t>
    </rPh>
    <rPh sb="6" eb="7">
      <t>コウ</t>
    </rPh>
    <rPh sb="7" eb="8">
      <t>カラダ</t>
    </rPh>
    <phoneticPr fontId="12"/>
  </si>
  <si>
    <t>就移５４・責欠２・未計画２・拘束減</t>
    <rPh sb="9" eb="10">
      <t>ミ</t>
    </rPh>
    <rPh sb="10" eb="12">
      <t>ケイカク</t>
    </rPh>
    <phoneticPr fontId="12"/>
  </si>
  <si>
    <t>就移５４・責欠２・未計画１・拘束減</t>
    <rPh sb="9" eb="10">
      <t>ミ</t>
    </rPh>
    <rPh sb="10" eb="12">
      <t>ケイカク</t>
    </rPh>
    <phoneticPr fontId="12"/>
  </si>
  <si>
    <t>就移５４・責欠２・拘束減</t>
  </si>
  <si>
    <t>就移５４・地公体・責欠２・未計画２</t>
    <rPh sb="13" eb="14">
      <t>ミ</t>
    </rPh>
    <rPh sb="14" eb="16">
      <t>ケイカク</t>
    </rPh>
    <phoneticPr fontId="12"/>
  </si>
  <si>
    <t>就移５４・地公体・責欠２・未計画１</t>
    <rPh sb="13" eb="14">
      <t>ミ</t>
    </rPh>
    <rPh sb="14" eb="16">
      <t>ケイカク</t>
    </rPh>
    <phoneticPr fontId="12"/>
  </si>
  <si>
    <t>就移５４・地公体・責欠２</t>
    <rPh sb="5" eb="6">
      <t>チ</t>
    </rPh>
    <rPh sb="6" eb="7">
      <t>コウ</t>
    </rPh>
    <rPh sb="7" eb="8">
      <t>カラダ</t>
    </rPh>
    <phoneticPr fontId="12"/>
  </si>
  <si>
    <t>就移５４・責欠２・未計画２</t>
    <rPh sb="9" eb="10">
      <t>ミ</t>
    </rPh>
    <rPh sb="10" eb="12">
      <t>ケイカク</t>
    </rPh>
    <phoneticPr fontId="12"/>
  </si>
  <si>
    <t>就移５４・責欠２・未計画１</t>
    <rPh sb="9" eb="10">
      <t>ミ</t>
    </rPh>
    <rPh sb="10" eb="12">
      <t>ケイカク</t>
    </rPh>
    <phoneticPr fontId="12"/>
  </si>
  <si>
    <t>就移５４・責欠２</t>
  </si>
  <si>
    <t>就移５３・地公体・責欠２・未計画２・期間超・拘束減</t>
    <rPh sb="13" eb="14">
      <t>ミ</t>
    </rPh>
    <rPh sb="14" eb="16">
      <t>ケイカク</t>
    </rPh>
    <phoneticPr fontId="12"/>
  </si>
  <si>
    <t>就移５３・地公体・責欠２・未計画１・期間超・拘束減</t>
    <rPh sb="13" eb="14">
      <t>ミ</t>
    </rPh>
    <rPh sb="14" eb="16">
      <t>ケイカク</t>
    </rPh>
    <phoneticPr fontId="12"/>
  </si>
  <si>
    <t>就移５３・地公体・責欠２・期間超・拘束減</t>
    <rPh sb="5" eb="6">
      <t>チ</t>
    </rPh>
    <rPh sb="6" eb="7">
      <t>コウ</t>
    </rPh>
    <rPh sb="7" eb="8">
      <t>カラダ</t>
    </rPh>
    <phoneticPr fontId="12"/>
  </si>
  <si>
    <t>就移５３・責欠２・未計画２・期間超・拘束減</t>
    <rPh sb="9" eb="10">
      <t>ミ</t>
    </rPh>
    <rPh sb="10" eb="12">
      <t>ケイカク</t>
    </rPh>
    <phoneticPr fontId="12"/>
  </si>
  <si>
    <t>就移５３・責欠２・未計画１・期間超・拘束減</t>
    <rPh sb="9" eb="10">
      <t>ミ</t>
    </rPh>
    <rPh sb="10" eb="12">
      <t>ケイカク</t>
    </rPh>
    <phoneticPr fontId="12"/>
  </si>
  <si>
    <t>就移５３・責欠２・期間超・拘束減</t>
  </si>
  <si>
    <t>就移５３・地公体・責欠２・未計画２・期間超</t>
    <rPh sb="13" eb="14">
      <t>ミ</t>
    </rPh>
    <rPh sb="14" eb="16">
      <t>ケイカク</t>
    </rPh>
    <phoneticPr fontId="12"/>
  </si>
  <si>
    <t>就移５３・地公体・責欠２・未計画１・期間超</t>
    <rPh sb="13" eb="14">
      <t>ミ</t>
    </rPh>
    <rPh sb="14" eb="16">
      <t>ケイカク</t>
    </rPh>
    <phoneticPr fontId="12"/>
  </si>
  <si>
    <t>就移５３・地公体・責欠２・期間超</t>
    <rPh sb="5" eb="6">
      <t>チ</t>
    </rPh>
    <rPh sb="6" eb="7">
      <t>コウ</t>
    </rPh>
    <rPh sb="7" eb="8">
      <t>カラダ</t>
    </rPh>
    <phoneticPr fontId="12"/>
  </si>
  <si>
    <t>就移５３・責欠２・未計画２・期間超</t>
    <rPh sb="9" eb="10">
      <t>ミ</t>
    </rPh>
    <rPh sb="10" eb="12">
      <t>ケイカク</t>
    </rPh>
    <phoneticPr fontId="12"/>
  </si>
  <si>
    <t>就移５３・責欠２・未計画１・期間超</t>
    <rPh sb="9" eb="10">
      <t>ミ</t>
    </rPh>
    <rPh sb="10" eb="12">
      <t>ケイカク</t>
    </rPh>
    <phoneticPr fontId="12"/>
  </si>
  <si>
    <t>就移５３・責欠２・期間超</t>
  </si>
  <si>
    <t>就移５３・地公体・責欠２・未計画２・拘束減</t>
    <rPh sb="13" eb="14">
      <t>ミ</t>
    </rPh>
    <rPh sb="14" eb="16">
      <t>ケイカク</t>
    </rPh>
    <phoneticPr fontId="12"/>
  </si>
  <si>
    <t>就移５３・地公体・責欠２・未計画１・拘束減</t>
    <rPh sb="13" eb="14">
      <t>ミ</t>
    </rPh>
    <rPh sb="14" eb="16">
      <t>ケイカク</t>
    </rPh>
    <phoneticPr fontId="12"/>
  </si>
  <si>
    <t>就移５３・地公体・責欠２・拘束減</t>
    <rPh sb="5" eb="6">
      <t>チ</t>
    </rPh>
    <rPh sb="6" eb="7">
      <t>コウ</t>
    </rPh>
    <rPh sb="7" eb="8">
      <t>カラダ</t>
    </rPh>
    <phoneticPr fontId="12"/>
  </si>
  <si>
    <t>3月以上連続して減算の場合</t>
    <phoneticPr fontId="10"/>
  </si>
  <si>
    <t>就移５３・責欠２・未計画２・拘束減</t>
    <rPh sb="9" eb="10">
      <t>ミ</t>
    </rPh>
    <rPh sb="10" eb="12">
      <t>ケイカク</t>
    </rPh>
    <phoneticPr fontId="12"/>
  </si>
  <si>
    <t>就移５３・責欠２・未計画１・拘束減</t>
    <rPh sb="9" eb="10">
      <t>ミ</t>
    </rPh>
    <rPh sb="10" eb="12">
      <t>ケイカク</t>
    </rPh>
    <phoneticPr fontId="12"/>
  </si>
  <si>
    <t>就移５３・責欠２・拘束減</t>
  </si>
  <si>
    <t>就移５３・地公体・責欠２・未計画２</t>
    <rPh sb="13" eb="14">
      <t>ミ</t>
    </rPh>
    <rPh sb="14" eb="16">
      <t>ケイカク</t>
    </rPh>
    <phoneticPr fontId="12"/>
  </si>
  <si>
    <t>就移５３・地公体・責欠２・未計画１</t>
    <rPh sb="13" eb="14">
      <t>ミ</t>
    </rPh>
    <rPh sb="14" eb="16">
      <t>ケイカク</t>
    </rPh>
    <phoneticPr fontId="12"/>
  </si>
  <si>
    <t>就移５３・地公体・責欠２</t>
    <rPh sb="5" eb="6">
      <t>チ</t>
    </rPh>
    <rPh sb="6" eb="7">
      <t>コウ</t>
    </rPh>
    <rPh sb="7" eb="8">
      <t>カラダ</t>
    </rPh>
    <phoneticPr fontId="12"/>
  </si>
  <si>
    <t>就移５３・責欠２・未計画２</t>
    <rPh sb="9" eb="10">
      <t>ミ</t>
    </rPh>
    <rPh sb="10" eb="12">
      <t>ケイカク</t>
    </rPh>
    <phoneticPr fontId="12"/>
  </si>
  <si>
    <t>就移５３・責欠２・未計画１</t>
    <rPh sb="9" eb="10">
      <t>ミ</t>
    </rPh>
    <rPh sb="10" eb="12">
      <t>ケイカク</t>
    </rPh>
    <phoneticPr fontId="12"/>
  </si>
  <si>
    <t>就移５３・責欠２</t>
  </si>
  <si>
    <t>就移５２・地公体・責欠２・未計画２・期間超・拘束減</t>
    <rPh sb="13" eb="14">
      <t>ミ</t>
    </rPh>
    <rPh sb="14" eb="16">
      <t>ケイカク</t>
    </rPh>
    <phoneticPr fontId="12"/>
  </si>
  <si>
    <t>就移５２・地公体・責欠２・未計画１・期間超・拘束減</t>
    <rPh sb="13" eb="14">
      <t>ミ</t>
    </rPh>
    <rPh sb="14" eb="16">
      <t>ケイカク</t>
    </rPh>
    <phoneticPr fontId="12"/>
  </si>
  <si>
    <t>就移５２・地公体・責欠２・期間超・拘束減</t>
    <rPh sb="5" eb="6">
      <t>チ</t>
    </rPh>
    <rPh sb="6" eb="7">
      <t>コウ</t>
    </rPh>
    <rPh sb="7" eb="8">
      <t>カラダ</t>
    </rPh>
    <phoneticPr fontId="12"/>
  </si>
  <si>
    <t>就移５２・責欠２・未計画２・期間超・拘束減</t>
    <rPh sb="9" eb="10">
      <t>ミ</t>
    </rPh>
    <rPh sb="10" eb="12">
      <t>ケイカク</t>
    </rPh>
    <phoneticPr fontId="12"/>
  </si>
  <si>
    <t>就移５２・責欠２・未計画１・期間超・拘束減</t>
    <rPh sb="9" eb="10">
      <t>ミ</t>
    </rPh>
    <rPh sb="10" eb="12">
      <t>ケイカク</t>
    </rPh>
    <phoneticPr fontId="12"/>
  </si>
  <si>
    <t>就移５２・責欠２・期間超・拘束減</t>
  </si>
  <si>
    <t>就移５２・地公体・責欠２・未計画２・期間超</t>
    <rPh sb="13" eb="14">
      <t>ミ</t>
    </rPh>
    <rPh sb="14" eb="16">
      <t>ケイカク</t>
    </rPh>
    <phoneticPr fontId="12"/>
  </si>
  <si>
    <t>就移５２・地公体・責欠２・未計画１・期間超</t>
    <rPh sb="13" eb="14">
      <t>ミ</t>
    </rPh>
    <rPh sb="14" eb="16">
      <t>ケイカク</t>
    </rPh>
    <phoneticPr fontId="12"/>
  </si>
  <si>
    <t>就移５２・地公体・責欠２・期間超</t>
    <rPh sb="5" eb="6">
      <t>チ</t>
    </rPh>
    <rPh sb="6" eb="7">
      <t>コウ</t>
    </rPh>
    <rPh sb="7" eb="8">
      <t>カラダ</t>
    </rPh>
    <phoneticPr fontId="12"/>
  </si>
  <si>
    <t>就移５２・責欠２・未計画２・期間超</t>
    <rPh sb="9" eb="10">
      <t>ミ</t>
    </rPh>
    <rPh sb="10" eb="12">
      <t>ケイカク</t>
    </rPh>
    <phoneticPr fontId="12"/>
  </si>
  <si>
    <t>就移５２・責欠２・未計画１・期間超</t>
    <rPh sb="9" eb="10">
      <t>ミ</t>
    </rPh>
    <rPh sb="10" eb="12">
      <t>ケイカク</t>
    </rPh>
    <phoneticPr fontId="12"/>
  </si>
  <si>
    <t>就移５２・責欠２・期間超</t>
  </si>
  <si>
    <t>就移５２・地公体・責欠２・未計画２・拘束減</t>
    <rPh sb="13" eb="14">
      <t>ミ</t>
    </rPh>
    <rPh sb="14" eb="16">
      <t>ケイカク</t>
    </rPh>
    <phoneticPr fontId="12"/>
  </si>
  <si>
    <t>就移５２・地公体・責欠２・未計画１・拘束減</t>
    <rPh sb="13" eb="14">
      <t>ミ</t>
    </rPh>
    <rPh sb="14" eb="16">
      <t>ケイカク</t>
    </rPh>
    <phoneticPr fontId="12"/>
  </si>
  <si>
    <t>就移５２・地公体・責欠２・拘束減</t>
    <rPh sb="5" eb="6">
      <t>チ</t>
    </rPh>
    <rPh sb="6" eb="7">
      <t>コウ</t>
    </rPh>
    <rPh sb="7" eb="8">
      <t>カラダ</t>
    </rPh>
    <phoneticPr fontId="12"/>
  </si>
  <si>
    <t>就移５２・責欠２・未計画２・拘束減</t>
    <rPh sb="9" eb="10">
      <t>ミ</t>
    </rPh>
    <rPh sb="10" eb="12">
      <t>ケイカク</t>
    </rPh>
    <phoneticPr fontId="12"/>
  </si>
  <si>
    <t>就移５２・責欠２・未計画１・拘束減</t>
    <rPh sb="9" eb="10">
      <t>ミ</t>
    </rPh>
    <rPh sb="10" eb="12">
      <t>ケイカク</t>
    </rPh>
    <phoneticPr fontId="12"/>
  </si>
  <si>
    <t>就移５２・責欠２・拘束減</t>
  </si>
  <si>
    <t>就移５２・地公体・責欠２・未計画２</t>
    <rPh sb="13" eb="14">
      <t>ミ</t>
    </rPh>
    <rPh sb="14" eb="16">
      <t>ケイカク</t>
    </rPh>
    <phoneticPr fontId="12"/>
  </si>
  <si>
    <t>就移５２・地公体・責欠２・未計画１</t>
    <rPh sb="13" eb="14">
      <t>ミ</t>
    </rPh>
    <rPh sb="14" eb="16">
      <t>ケイカク</t>
    </rPh>
    <phoneticPr fontId="12"/>
  </si>
  <si>
    <t>就移５２・地公体・責欠２</t>
    <rPh sb="5" eb="6">
      <t>チ</t>
    </rPh>
    <rPh sb="6" eb="7">
      <t>コウ</t>
    </rPh>
    <rPh sb="7" eb="8">
      <t>カラダ</t>
    </rPh>
    <phoneticPr fontId="12"/>
  </si>
  <si>
    <t>就移５２・責欠２・未計画２</t>
    <rPh sb="9" eb="10">
      <t>ミ</t>
    </rPh>
    <rPh sb="10" eb="12">
      <t>ケイカク</t>
    </rPh>
    <phoneticPr fontId="12"/>
  </si>
  <si>
    <t>就移５２・責欠２・未計画１</t>
    <rPh sb="9" eb="10">
      <t>ミ</t>
    </rPh>
    <rPh sb="10" eb="12">
      <t>ケイカク</t>
    </rPh>
    <phoneticPr fontId="12"/>
  </si>
  <si>
    <t>就移５２・責欠２</t>
  </si>
  <si>
    <t>就移５１・地公体・責欠２・未計画２・期間超・拘束減</t>
    <rPh sb="13" eb="14">
      <t>ミ</t>
    </rPh>
    <rPh sb="14" eb="16">
      <t>ケイカク</t>
    </rPh>
    <phoneticPr fontId="12"/>
  </si>
  <si>
    <t>就移５１・地公体・責欠２・未計画１・期間超・拘束減</t>
    <rPh sb="13" eb="14">
      <t>ミ</t>
    </rPh>
    <rPh sb="14" eb="16">
      <t>ケイカク</t>
    </rPh>
    <phoneticPr fontId="12"/>
  </si>
  <si>
    <t>就移５１・地公体・責欠２・期間超・拘束減</t>
    <rPh sb="5" eb="6">
      <t>チ</t>
    </rPh>
    <rPh sb="6" eb="7">
      <t>コウ</t>
    </rPh>
    <rPh sb="7" eb="8">
      <t>カラダ</t>
    </rPh>
    <phoneticPr fontId="12"/>
  </si>
  <si>
    <t>就移５１・責欠２・未計画２・期間超・拘束減</t>
    <rPh sb="9" eb="10">
      <t>ミ</t>
    </rPh>
    <rPh sb="10" eb="12">
      <t>ケイカク</t>
    </rPh>
    <phoneticPr fontId="12"/>
  </si>
  <si>
    <t>就移５１・責欠２・未計画１・期間超・拘束減</t>
    <rPh sb="9" eb="10">
      <t>ミ</t>
    </rPh>
    <rPh sb="10" eb="12">
      <t>ケイカク</t>
    </rPh>
    <phoneticPr fontId="12"/>
  </si>
  <si>
    <t>就移５１・責欠２・期間超・拘束減</t>
  </si>
  <si>
    <t>就移５１・地公体・責欠２・未計画２・期間超</t>
    <rPh sb="13" eb="14">
      <t>ミ</t>
    </rPh>
    <rPh sb="14" eb="16">
      <t>ケイカク</t>
    </rPh>
    <phoneticPr fontId="12"/>
  </si>
  <si>
    <t>就移５１・地公体・責欠２・未計画１・期間超</t>
    <rPh sb="13" eb="14">
      <t>ミ</t>
    </rPh>
    <rPh sb="14" eb="16">
      <t>ケイカク</t>
    </rPh>
    <phoneticPr fontId="12"/>
  </si>
  <si>
    <t>就移５１・地公体・責欠２・期間超</t>
    <rPh sb="5" eb="6">
      <t>チ</t>
    </rPh>
    <rPh sb="6" eb="7">
      <t>コウ</t>
    </rPh>
    <rPh sb="7" eb="8">
      <t>カラダ</t>
    </rPh>
    <phoneticPr fontId="12"/>
  </si>
  <si>
    <t>就移５１・責欠２・未計画２・期間超</t>
    <rPh sb="9" eb="10">
      <t>ミ</t>
    </rPh>
    <rPh sb="10" eb="12">
      <t>ケイカク</t>
    </rPh>
    <phoneticPr fontId="12"/>
  </si>
  <si>
    <t>就移５１・責欠２・未計画１・期間超</t>
    <rPh sb="9" eb="10">
      <t>ミ</t>
    </rPh>
    <rPh sb="10" eb="12">
      <t>ケイカク</t>
    </rPh>
    <phoneticPr fontId="12"/>
  </si>
  <si>
    <t>就移５１・責欠２・期間超</t>
  </si>
  <si>
    <t>就移５１・地公体・責欠２・未計画２・拘束減</t>
    <rPh sb="13" eb="14">
      <t>ミ</t>
    </rPh>
    <rPh sb="14" eb="16">
      <t>ケイカク</t>
    </rPh>
    <phoneticPr fontId="12"/>
  </si>
  <si>
    <t>就移５１・地公体・責欠２・未計画１・拘束減</t>
    <rPh sb="13" eb="14">
      <t>ミ</t>
    </rPh>
    <rPh sb="14" eb="16">
      <t>ケイカク</t>
    </rPh>
    <phoneticPr fontId="12"/>
  </si>
  <si>
    <t>就移５１・地公体・責欠２・拘束減</t>
    <rPh sb="5" eb="6">
      <t>チ</t>
    </rPh>
    <rPh sb="6" eb="7">
      <t>コウ</t>
    </rPh>
    <rPh sb="7" eb="8">
      <t>カラダ</t>
    </rPh>
    <phoneticPr fontId="12"/>
  </si>
  <si>
    <t>就移５１・責欠２・未計画２・拘束減</t>
    <rPh sb="9" eb="10">
      <t>ミ</t>
    </rPh>
    <rPh sb="10" eb="12">
      <t>ケイカク</t>
    </rPh>
    <phoneticPr fontId="12"/>
  </si>
  <si>
    <t>就移５１・責欠２・未計画１・拘束減</t>
    <rPh sb="9" eb="10">
      <t>ミ</t>
    </rPh>
    <rPh sb="10" eb="12">
      <t>ケイカク</t>
    </rPh>
    <phoneticPr fontId="12"/>
  </si>
  <si>
    <t>就移５１・責欠２・拘束減</t>
  </si>
  <si>
    <t>就移５１・地公体・責欠２・未計画２</t>
    <rPh sb="13" eb="14">
      <t>ミ</t>
    </rPh>
    <rPh sb="14" eb="16">
      <t>ケイカク</t>
    </rPh>
    <phoneticPr fontId="12"/>
  </si>
  <si>
    <t>就移５１・地公体・責欠２・未計画１</t>
    <rPh sb="13" eb="14">
      <t>ミ</t>
    </rPh>
    <rPh sb="14" eb="16">
      <t>ケイカク</t>
    </rPh>
    <phoneticPr fontId="12"/>
  </si>
  <si>
    <t>就移５１・地公体・責欠２</t>
    <rPh sb="5" eb="6">
      <t>チ</t>
    </rPh>
    <rPh sb="6" eb="7">
      <t>コウ</t>
    </rPh>
    <rPh sb="7" eb="8">
      <t>カラダ</t>
    </rPh>
    <phoneticPr fontId="12"/>
  </si>
  <si>
    <t>就移５１・責欠２・未計画２</t>
    <rPh sb="9" eb="10">
      <t>ミ</t>
    </rPh>
    <rPh sb="10" eb="12">
      <t>ケイカク</t>
    </rPh>
    <phoneticPr fontId="12"/>
  </si>
  <si>
    <t>就移５１・責欠２・未計画１</t>
    <rPh sb="9" eb="10">
      <t>ミ</t>
    </rPh>
    <rPh sb="10" eb="12">
      <t>ケイカク</t>
    </rPh>
    <phoneticPr fontId="12"/>
  </si>
  <si>
    <t>就移５１・責欠２</t>
  </si>
  <si>
    <t>就移４７・地公体・責欠２・未計画２・期間超・拘束減</t>
    <rPh sb="13" eb="14">
      <t>ミ</t>
    </rPh>
    <rPh sb="14" eb="16">
      <t>ケイカク</t>
    </rPh>
    <phoneticPr fontId="12"/>
  </si>
  <si>
    <t>就移４７・地公体・責欠２・未計画１・期間超・拘束減</t>
    <rPh sb="13" eb="14">
      <t>ミ</t>
    </rPh>
    <rPh sb="14" eb="16">
      <t>ケイカク</t>
    </rPh>
    <phoneticPr fontId="12"/>
  </si>
  <si>
    <t>就移４７・地公体・責欠２・期間超・拘束減</t>
    <rPh sb="5" eb="6">
      <t>チ</t>
    </rPh>
    <rPh sb="6" eb="7">
      <t>コウ</t>
    </rPh>
    <rPh sb="7" eb="8">
      <t>カラダ</t>
    </rPh>
    <phoneticPr fontId="12"/>
  </si>
  <si>
    <t>就移４７・責欠２・未計画２・期間超・拘束減</t>
    <rPh sb="9" eb="10">
      <t>ミ</t>
    </rPh>
    <rPh sb="10" eb="12">
      <t>ケイカク</t>
    </rPh>
    <phoneticPr fontId="12"/>
  </si>
  <si>
    <t>就移４７・責欠２・未計画１・期間超・拘束減</t>
    <rPh sb="9" eb="10">
      <t>ミ</t>
    </rPh>
    <rPh sb="10" eb="12">
      <t>ケイカク</t>
    </rPh>
    <phoneticPr fontId="12"/>
  </si>
  <si>
    <t>就移４７・責欠２・期間超・拘束減</t>
  </si>
  <si>
    <t>就移４７・地公体・責欠２・未計画２・期間超</t>
    <rPh sb="13" eb="14">
      <t>ミ</t>
    </rPh>
    <rPh sb="14" eb="16">
      <t>ケイカク</t>
    </rPh>
    <phoneticPr fontId="12"/>
  </si>
  <si>
    <t>就移４７・地公体・責欠２・未計画１・期間超</t>
    <rPh sb="13" eb="14">
      <t>ミ</t>
    </rPh>
    <rPh sb="14" eb="16">
      <t>ケイカク</t>
    </rPh>
    <phoneticPr fontId="12"/>
  </si>
  <si>
    <t>就移４７・地公体・責欠２・期間超</t>
    <rPh sb="5" eb="6">
      <t>チ</t>
    </rPh>
    <rPh sb="6" eb="7">
      <t>コウ</t>
    </rPh>
    <rPh sb="7" eb="8">
      <t>カラダ</t>
    </rPh>
    <phoneticPr fontId="12"/>
  </si>
  <si>
    <t>就移４７・責欠２・未計画２・期間超</t>
    <rPh sb="9" eb="10">
      <t>ミ</t>
    </rPh>
    <rPh sb="10" eb="12">
      <t>ケイカク</t>
    </rPh>
    <phoneticPr fontId="12"/>
  </si>
  <si>
    <t>就移４７・責欠２・未計画１・期間超</t>
    <rPh sb="9" eb="10">
      <t>ミ</t>
    </rPh>
    <rPh sb="10" eb="12">
      <t>ケイカク</t>
    </rPh>
    <phoneticPr fontId="12"/>
  </si>
  <si>
    <t>就移４７・責欠２・期間超</t>
  </si>
  <si>
    <t>就移４７・地公体・責欠２・未計画２・拘束減</t>
    <rPh sb="13" eb="14">
      <t>ミ</t>
    </rPh>
    <rPh sb="14" eb="16">
      <t>ケイカク</t>
    </rPh>
    <phoneticPr fontId="12"/>
  </si>
  <si>
    <t>就移４７・地公体・責欠２・未計画１・拘束減</t>
    <rPh sb="13" eb="14">
      <t>ミ</t>
    </rPh>
    <rPh sb="14" eb="16">
      <t>ケイカク</t>
    </rPh>
    <phoneticPr fontId="12"/>
  </si>
  <si>
    <t>就移４７・地公体・責欠２・拘束減</t>
    <rPh sb="5" eb="6">
      <t>チ</t>
    </rPh>
    <rPh sb="6" eb="7">
      <t>コウ</t>
    </rPh>
    <rPh sb="7" eb="8">
      <t>カラダ</t>
    </rPh>
    <phoneticPr fontId="12"/>
  </si>
  <si>
    <t>就移４７・責欠２・未計画２・拘束減</t>
    <rPh sb="9" eb="10">
      <t>ミ</t>
    </rPh>
    <rPh sb="10" eb="12">
      <t>ケイカク</t>
    </rPh>
    <phoneticPr fontId="12"/>
  </si>
  <si>
    <t>就移４７・責欠２・未計画１・拘束減</t>
    <rPh sb="9" eb="10">
      <t>ミ</t>
    </rPh>
    <rPh sb="10" eb="12">
      <t>ケイカク</t>
    </rPh>
    <phoneticPr fontId="12"/>
  </si>
  <si>
    <t>就移４７・責欠２・拘束減</t>
  </si>
  <si>
    <t>就移４７・地公体・責欠２・未計画２</t>
    <rPh sb="13" eb="14">
      <t>ミ</t>
    </rPh>
    <rPh sb="14" eb="16">
      <t>ケイカク</t>
    </rPh>
    <phoneticPr fontId="12"/>
  </si>
  <si>
    <t>就移４７・地公体・責欠２・未計画１</t>
    <rPh sb="13" eb="14">
      <t>ミ</t>
    </rPh>
    <rPh sb="14" eb="16">
      <t>ケイカク</t>
    </rPh>
    <phoneticPr fontId="12"/>
  </si>
  <si>
    <t>就移４７・地公体・責欠２</t>
    <rPh sb="5" eb="6">
      <t>チ</t>
    </rPh>
    <rPh sb="6" eb="7">
      <t>コウ</t>
    </rPh>
    <rPh sb="7" eb="8">
      <t>カラダ</t>
    </rPh>
    <phoneticPr fontId="12"/>
  </si>
  <si>
    <t>就移４７・責欠２・未計画２</t>
    <rPh sb="9" eb="10">
      <t>ミ</t>
    </rPh>
    <rPh sb="10" eb="12">
      <t>ケイカク</t>
    </rPh>
    <phoneticPr fontId="12"/>
  </si>
  <si>
    <t>就移４７・責欠２・未計画１</t>
    <rPh sb="9" eb="10">
      <t>ミ</t>
    </rPh>
    <rPh sb="10" eb="12">
      <t>ケイカク</t>
    </rPh>
    <phoneticPr fontId="12"/>
  </si>
  <si>
    <t>就移４７・責欠２</t>
  </si>
  <si>
    <t>就移４６・地公体・責欠２・未計画２・期間超・拘束減</t>
    <rPh sb="13" eb="14">
      <t>ミ</t>
    </rPh>
    <rPh sb="14" eb="16">
      <t>ケイカク</t>
    </rPh>
    <phoneticPr fontId="12"/>
  </si>
  <si>
    <t>就移４６・地公体・責欠２・未計画１・期間超・拘束減</t>
    <rPh sb="13" eb="14">
      <t>ミ</t>
    </rPh>
    <rPh sb="14" eb="16">
      <t>ケイカク</t>
    </rPh>
    <phoneticPr fontId="12"/>
  </si>
  <si>
    <t>就移４６・地公体・責欠２・期間超・拘束減</t>
    <rPh sb="5" eb="6">
      <t>チ</t>
    </rPh>
    <rPh sb="6" eb="7">
      <t>コウ</t>
    </rPh>
    <rPh sb="7" eb="8">
      <t>カラダ</t>
    </rPh>
    <phoneticPr fontId="12"/>
  </si>
  <si>
    <t>就移４６・責欠２・未計画２・期間超・拘束減</t>
    <rPh sb="9" eb="10">
      <t>ミ</t>
    </rPh>
    <rPh sb="10" eb="12">
      <t>ケイカク</t>
    </rPh>
    <phoneticPr fontId="12"/>
  </si>
  <si>
    <t>就移４６・責欠２・未計画１・期間超・拘束減</t>
    <rPh sb="9" eb="10">
      <t>ミ</t>
    </rPh>
    <rPh sb="10" eb="12">
      <t>ケイカク</t>
    </rPh>
    <phoneticPr fontId="12"/>
  </si>
  <si>
    <t>就移４６・責欠２・期間超・拘束減</t>
  </si>
  <si>
    <t>就移４６・地公体・責欠２・未計画２・期間超</t>
    <rPh sb="13" eb="14">
      <t>ミ</t>
    </rPh>
    <rPh sb="14" eb="16">
      <t>ケイカク</t>
    </rPh>
    <phoneticPr fontId="12"/>
  </si>
  <si>
    <t>就移４６・地公体・責欠２・未計画１・期間超</t>
    <rPh sb="13" eb="14">
      <t>ミ</t>
    </rPh>
    <rPh sb="14" eb="16">
      <t>ケイカク</t>
    </rPh>
    <phoneticPr fontId="12"/>
  </si>
  <si>
    <t>就移４６・地公体・責欠２・期間超</t>
    <rPh sb="5" eb="6">
      <t>チ</t>
    </rPh>
    <rPh sb="6" eb="7">
      <t>コウ</t>
    </rPh>
    <rPh sb="7" eb="8">
      <t>カラダ</t>
    </rPh>
    <phoneticPr fontId="12"/>
  </si>
  <si>
    <t>就移４６・責欠２・未計画２・期間超</t>
    <rPh sb="9" eb="10">
      <t>ミ</t>
    </rPh>
    <rPh sb="10" eb="12">
      <t>ケイカク</t>
    </rPh>
    <phoneticPr fontId="12"/>
  </si>
  <si>
    <t>就移４６・責欠２・未計画１・期間超</t>
    <rPh sb="9" eb="10">
      <t>ミ</t>
    </rPh>
    <rPh sb="10" eb="12">
      <t>ケイカク</t>
    </rPh>
    <phoneticPr fontId="12"/>
  </si>
  <si>
    <t>就移４６・責欠２・期間超</t>
  </si>
  <si>
    <t>就移４６・地公体・責欠２・未計画２・拘束減</t>
    <rPh sb="13" eb="14">
      <t>ミ</t>
    </rPh>
    <rPh sb="14" eb="16">
      <t>ケイカク</t>
    </rPh>
    <phoneticPr fontId="12"/>
  </si>
  <si>
    <t>就移４６・地公体・責欠２・未計画１・拘束減</t>
    <rPh sb="13" eb="14">
      <t>ミ</t>
    </rPh>
    <rPh sb="14" eb="16">
      <t>ケイカク</t>
    </rPh>
    <phoneticPr fontId="12"/>
  </si>
  <si>
    <t>就移４６・地公体・責欠２・拘束減</t>
    <rPh sb="5" eb="6">
      <t>チ</t>
    </rPh>
    <rPh sb="6" eb="7">
      <t>コウ</t>
    </rPh>
    <rPh sb="7" eb="8">
      <t>カラダ</t>
    </rPh>
    <phoneticPr fontId="12"/>
  </si>
  <si>
    <t>就移４６・責欠２・未計画２・拘束減</t>
    <rPh sb="9" eb="10">
      <t>ミ</t>
    </rPh>
    <rPh sb="10" eb="12">
      <t>ケイカク</t>
    </rPh>
    <phoneticPr fontId="12"/>
  </si>
  <si>
    <t>就移４６・責欠２・未計画１・拘束減</t>
    <rPh sb="9" eb="10">
      <t>ミ</t>
    </rPh>
    <rPh sb="10" eb="12">
      <t>ケイカク</t>
    </rPh>
    <phoneticPr fontId="12"/>
  </si>
  <si>
    <t>就移４６・責欠２・拘束減</t>
  </si>
  <si>
    <t>就移４６・地公体・責欠２・未計画２</t>
    <rPh sb="13" eb="14">
      <t>ミ</t>
    </rPh>
    <rPh sb="14" eb="16">
      <t>ケイカク</t>
    </rPh>
    <phoneticPr fontId="12"/>
  </si>
  <si>
    <t>就移４６・地公体・責欠２・未計画１</t>
    <rPh sb="13" eb="14">
      <t>ミ</t>
    </rPh>
    <rPh sb="14" eb="16">
      <t>ケイカク</t>
    </rPh>
    <phoneticPr fontId="12"/>
  </si>
  <si>
    <t>就移４６・地公体・責欠２</t>
    <rPh sb="5" eb="6">
      <t>チ</t>
    </rPh>
    <rPh sb="6" eb="7">
      <t>コウ</t>
    </rPh>
    <rPh sb="7" eb="8">
      <t>カラダ</t>
    </rPh>
    <phoneticPr fontId="12"/>
  </si>
  <si>
    <t>就移４６・責欠２・未計画２</t>
    <rPh sb="9" eb="10">
      <t>ミ</t>
    </rPh>
    <rPh sb="10" eb="12">
      <t>ケイカク</t>
    </rPh>
    <phoneticPr fontId="12"/>
  </si>
  <si>
    <t>就移４６・責欠２・未計画１</t>
    <rPh sb="9" eb="10">
      <t>ミ</t>
    </rPh>
    <rPh sb="10" eb="12">
      <t>ケイカク</t>
    </rPh>
    <phoneticPr fontId="12"/>
  </si>
  <si>
    <t>就移４６・責欠２</t>
  </si>
  <si>
    <t>就移４５・地公体・責欠２・未計画２・期間超・拘束減</t>
    <rPh sb="13" eb="14">
      <t>ミ</t>
    </rPh>
    <rPh sb="14" eb="16">
      <t>ケイカク</t>
    </rPh>
    <phoneticPr fontId="12"/>
  </si>
  <si>
    <t>就移４５・地公体・責欠２・未計画１・期間超・拘束減</t>
    <rPh sb="13" eb="14">
      <t>ミ</t>
    </rPh>
    <rPh sb="14" eb="16">
      <t>ケイカク</t>
    </rPh>
    <phoneticPr fontId="12"/>
  </si>
  <si>
    <t>就移４５・地公体・責欠２・期間超・拘束減</t>
    <rPh sb="5" eb="6">
      <t>チ</t>
    </rPh>
    <rPh sb="6" eb="7">
      <t>コウ</t>
    </rPh>
    <rPh sb="7" eb="8">
      <t>カラダ</t>
    </rPh>
    <phoneticPr fontId="12"/>
  </si>
  <si>
    <t>就移４５・責欠２・未計画２・期間超・拘束減</t>
    <rPh sb="9" eb="10">
      <t>ミ</t>
    </rPh>
    <rPh sb="10" eb="12">
      <t>ケイカク</t>
    </rPh>
    <phoneticPr fontId="12"/>
  </si>
  <si>
    <t>就移４５・責欠２・未計画１・期間超・拘束減</t>
    <rPh sb="9" eb="10">
      <t>ミ</t>
    </rPh>
    <rPh sb="10" eb="12">
      <t>ケイカク</t>
    </rPh>
    <phoneticPr fontId="12"/>
  </si>
  <si>
    <t>就移４５・責欠２・期間超・拘束減</t>
  </si>
  <si>
    <t>就移４５・地公体・責欠２・未計画２・期間超</t>
    <rPh sb="13" eb="14">
      <t>ミ</t>
    </rPh>
    <rPh sb="14" eb="16">
      <t>ケイカク</t>
    </rPh>
    <phoneticPr fontId="12"/>
  </si>
  <si>
    <t>就移４５・地公体・責欠２・未計画１・期間超</t>
    <rPh sb="13" eb="14">
      <t>ミ</t>
    </rPh>
    <rPh sb="14" eb="16">
      <t>ケイカク</t>
    </rPh>
    <phoneticPr fontId="12"/>
  </si>
  <si>
    <t>就移４５・地公体・責欠２・期間超</t>
    <rPh sb="5" eb="6">
      <t>チ</t>
    </rPh>
    <rPh sb="6" eb="7">
      <t>コウ</t>
    </rPh>
    <rPh sb="7" eb="8">
      <t>カラダ</t>
    </rPh>
    <phoneticPr fontId="12"/>
  </si>
  <si>
    <t>就移４５・責欠２・未計画２・期間超</t>
    <rPh sb="9" eb="10">
      <t>ミ</t>
    </rPh>
    <rPh sb="10" eb="12">
      <t>ケイカク</t>
    </rPh>
    <phoneticPr fontId="12"/>
  </si>
  <si>
    <t>就移４５・責欠２・未計画１・期間超</t>
    <rPh sb="9" eb="10">
      <t>ミ</t>
    </rPh>
    <rPh sb="10" eb="12">
      <t>ケイカク</t>
    </rPh>
    <phoneticPr fontId="12"/>
  </si>
  <si>
    <t>就移４５・責欠２・期間超</t>
  </si>
  <si>
    <t>就移４５・地公体・責欠２・未計画２・拘束減</t>
    <rPh sb="13" eb="14">
      <t>ミ</t>
    </rPh>
    <rPh sb="14" eb="16">
      <t>ケイカク</t>
    </rPh>
    <phoneticPr fontId="12"/>
  </si>
  <si>
    <t>就移４５・地公体・責欠２・未計画１・拘束減</t>
    <rPh sb="13" eb="14">
      <t>ミ</t>
    </rPh>
    <rPh sb="14" eb="16">
      <t>ケイカク</t>
    </rPh>
    <phoneticPr fontId="12"/>
  </si>
  <si>
    <t>就移４５・地公体・責欠２・拘束減</t>
    <rPh sb="5" eb="6">
      <t>チ</t>
    </rPh>
    <rPh sb="6" eb="7">
      <t>コウ</t>
    </rPh>
    <rPh sb="7" eb="8">
      <t>カラダ</t>
    </rPh>
    <phoneticPr fontId="12"/>
  </si>
  <si>
    <t>就移４５・責欠２・未計画２・拘束減</t>
    <rPh sb="9" eb="10">
      <t>ミ</t>
    </rPh>
    <rPh sb="10" eb="12">
      <t>ケイカク</t>
    </rPh>
    <phoneticPr fontId="12"/>
  </si>
  <si>
    <t>就移４５・責欠２・未計画１・拘束減</t>
    <rPh sb="9" eb="10">
      <t>ミ</t>
    </rPh>
    <rPh sb="10" eb="12">
      <t>ケイカク</t>
    </rPh>
    <phoneticPr fontId="12"/>
  </si>
  <si>
    <t>就移４５・責欠２・拘束減</t>
  </si>
  <si>
    <t>就移４５・地公体・責欠２・未計画２</t>
    <rPh sb="13" eb="14">
      <t>ミ</t>
    </rPh>
    <rPh sb="14" eb="16">
      <t>ケイカク</t>
    </rPh>
    <phoneticPr fontId="12"/>
  </si>
  <si>
    <t>就移４５・地公体・責欠２・未計画１</t>
    <rPh sb="13" eb="14">
      <t>ミ</t>
    </rPh>
    <rPh sb="14" eb="16">
      <t>ケイカク</t>
    </rPh>
    <phoneticPr fontId="12"/>
  </si>
  <si>
    <t>就移４５・地公体・責欠２</t>
    <rPh sb="5" eb="6">
      <t>チ</t>
    </rPh>
    <rPh sb="6" eb="7">
      <t>コウ</t>
    </rPh>
    <rPh sb="7" eb="8">
      <t>カラダ</t>
    </rPh>
    <phoneticPr fontId="12"/>
  </si>
  <si>
    <t>就移４５・責欠２・未計画２</t>
    <rPh sb="9" eb="10">
      <t>ミ</t>
    </rPh>
    <rPh sb="10" eb="12">
      <t>ケイカク</t>
    </rPh>
    <phoneticPr fontId="12"/>
  </si>
  <si>
    <t>就移４５・責欠２・未計画１</t>
    <rPh sb="9" eb="10">
      <t>ミ</t>
    </rPh>
    <rPh sb="10" eb="12">
      <t>ケイカク</t>
    </rPh>
    <phoneticPr fontId="12"/>
  </si>
  <si>
    <t>就移４５・責欠２</t>
  </si>
  <si>
    <t>就移４４・地公体・責欠２・未計画２・期間超・拘束減</t>
    <rPh sb="13" eb="14">
      <t>ミ</t>
    </rPh>
    <rPh sb="14" eb="16">
      <t>ケイカク</t>
    </rPh>
    <phoneticPr fontId="12"/>
  </si>
  <si>
    <t>就移４４・地公体・責欠２・未計画１・期間超・拘束減</t>
    <rPh sb="13" eb="14">
      <t>ミ</t>
    </rPh>
    <rPh sb="14" eb="16">
      <t>ケイカク</t>
    </rPh>
    <phoneticPr fontId="12"/>
  </si>
  <si>
    <t>就移４４・地公体・責欠２・期間超・拘束減</t>
    <rPh sb="5" eb="6">
      <t>チ</t>
    </rPh>
    <rPh sb="6" eb="7">
      <t>コウ</t>
    </rPh>
    <rPh sb="7" eb="8">
      <t>カラダ</t>
    </rPh>
    <phoneticPr fontId="12"/>
  </si>
  <si>
    <t>就移４４・責欠２・未計画２・期間超・拘束減</t>
    <rPh sb="9" eb="10">
      <t>ミ</t>
    </rPh>
    <rPh sb="10" eb="12">
      <t>ケイカク</t>
    </rPh>
    <phoneticPr fontId="12"/>
  </si>
  <si>
    <t>就移４４・責欠２・未計画１・期間超・拘束減</t>
    <rPh sb="9" eb="10">
      <t>ミ</t>
    </rPh>
    <rPh sb="10" eb="12">
      <t>ケイカク</t>
    </rPh>
    <phoneticPr fontId="12"/>
  </si>
  <si>
    <t>就移４４・責欠２・期間超・拘束減</t>
  </si>
  <si>
    <t>就移４４・地公体・責欠２・未計画２・期間超</t>
    <rPh sb="13" eb="14">
      <t>ミ</t>
    </rPh>
    <rPh sb="14" eb="16">
      <t>ケイカク</t>
    </rPh>
    <phoneticPr fontId="12"/>
  </si>
  <si>
    <t>就移４４・地公体・責欠２・未計画１・期間超</t>
    <rPh sb="13" eb="14">
      <t>ミ</t>
    </rPh>
    <rPh sb="14" eb="16">
      <t>ケイカク</t>
    </rPh>
    <phoneticPr fontId="12"/>
  </si>
  <si>
    <t>就移４４・地公体・責欠２・期間超</t>
    <rPh sb="5" eb="6">
      <t>チ</t>
    </rPh>
    <rPh sb="6" eb="7">
      <t>コウ</t>
    </rPh>
    <rPh sb="7" eb="8">
      <t>カラダ</t>
    </rPh>
    <phoneticPr fontId="12"/>
  </si>
  <si>
    <t>就移４４・責欠２・未計画２・期間超</t>
    <rPh sb="9" eb="10">
      <t>ミ</t>
    </rPh>
    <rPh sb="10" eb="12">
      <t>ケイカク</t>
    </rPh>
    <phoneticPr fontId="12"/>
  </si>
  <si>
    <t>就移４４・責欠２・未計画１・期間超</t>
    <rPh sb="9" eb="10">
      <t>ミ</t>
    </rPh>
    <rPh sb="10" eb="12">
      <t>ケイカク</t>
    </rPh>
    <phoneticPr fontId="12"/>
  </si>
  <si>
    <t>就移４４・責欠２・期間超</t>
  </si>
  <si>
    <t>就移４４・地公体・責欠２・未計画２・拘束減</t>
    <rPh sb="13" eb="14">
      <t>ミ</t>
    </rPh>
    <rPh sb="14" eb="16">
      <t>ケイカク</t>
    </rPh>
    <phoneticPr fontId="12"/>
  </si>
  <si>
    <t>就移４４・地公体・責欠２・未計画１・拘束減</t>
    <rPh sb="13" eb="14">
      <t>ミ</t>
    </rPh>
    <rPh sb="14" eb="16">
      <t>ケイカク</t>
    </rPh>
    <phoneticPr fontId="12"/>
  </si>
  <si>
    <t>就移４４・地公体・責欠２・拘束減</t>
    <rPh sb="5" eb="6">
      <t>チ</t>
    </rPh>
    <rPh sb="6" eb="7">
      <t>コウ</t>
    </rPh>
    <rPh sb="7" eb="8">
      <t>カラダ</t>
    </rPh>
    <phoneticPr fontId="12"/>
  </si>
  <si>
    <t>就移４４・責欠２・未計画２・拘束減</t>
    <rPh sb="9" eb="10">
      <t>ミ</t>
    </rPh>
    <rPh sb="10" eb="12">
      <t>ケイカク</t>
    </rPh>
    <phoneticPr fontId="12"/>
  </si>
  <si>
    <t>就移４４・責欠２・未計画１・拘束減</t>
    <rPh sb="9" eb="10">
      <t>ミ</t>
    </rPh>
    <rPh sb="10" eb="12">
      <t>ケイカク</t>
    </rPh>
    <phoneticPr fontId="12"/>
  </si>
  <si>
    <t>就移４４・責欠２・拘束減</t>
  </si>
  <si>
    <t>就移４４・地公体・責欠２・未計画２</t>
    <rPh sb="13" eb="14">
      <t>ミ</t>
    </rPh>
    <rPh sb="14" eb="16">
      <t>ケイカク</t>
    </rPh>
    <phoneticPr fontId="12"/>
  </si>
  <si>
    <t>就移４４・地公体・責欠２・未計画１</t>
    <rPh sb="13" eb="14">
      <t>ミ</t>
    </rPh>
    <rPh sb="14" eb="16">
      <t>ケイカク</t>
    </rPh>
    <phoneticPr fontId="12"/>
  </si>
  <si>
    <t>就移４４・地公体・責欠２</t>
    <rPh sb="5" eb="6">
      <t>チ</t>
    </rPh>
    <rPh sb="6" eb="7">
      <t>コウ</t>
    </rPh>
    <rPh sb="7" eb="8">
      <t>カラダ</t>
    </rPh>
    <phoneticPr fontId="12"/>
  </si>
  <si>
    <t>就移４４・責欠２・未計画２</t>
    <rPh sb="9" eb="10">
      <t>ミ</t>
    </rPh>
    <rPh sb="10" eb="12">
      <t>ケイカク</t>
    </rPh>
    <phoneticPr fontId="12"/>
  </si>
  <si>
    <t>就移４４・責欠２・未計画１</t>
    <rPh sb="9" eb="10">
      <t>ミ</t>
    </rPh>
    <rPh sb="10" eb="12">
      <t>ケイカク</t>
    </rPh>
    <phoneticPr fontId="12"/>
  </si>
  <si>
    <t>就移４４・責欠２</t>
  </si>
  <si>
    <t>就移４３・地公体・責欠２・未計画２・期間超・拘束減</t>
    <rPh sb="13" eb="14">
      <t>ミ</t>
    </rPh>
    <rPh sb="14" eb="16">
      <t>ケイカク</t>
    </rPh>
    <phoneticPr fontId="12"/>
  </si>
  <si>
    <t>就移４３・地公体・責欠２・未計画１・期間超・拘束減</t>
    <rPh sb="13" eb="14">
      <t>ミ</t>
    </rPh>
    <rPh sb="14" eb="16">
      <t>ケイカク</t>
    </rPh>
    <phoneticPr fontId="12"/>
  </si>
  <si>
    <t>就移４３・地公体・責欠２・期間超・拘束減</t>
    <rPh sb="5" eb="6">
      <t>チ</t>
    </rPh>
    <rPh sb="6" eb="7">
      <t>コウ</t>
    </rPh>
    <rPh sb="7" eb="8">
      <t>カラダ</t>
    </rPh>
    <phoneticPr fontId="12"/>
  </si>
  <si>
    <t>就移４３・責欠２・未計画２・期間超・拘束減</t>
    <rPh sb="9" eb="10">
      <t>ミ</t>
    </rPh>
    <rPh sb="10" eb="12">
      <t>ケイカク</t>
    </rPh>
    <phoneticPr fontId="12"/>
  </si>
  <si>
    <t>就移４３・責欠２・未計画１・期間超・拘束減</t>
    <rPh sb="9" eb="10">
      <t>ミ</t>
    </rPh>
    <rPh sb="10" eb="12">
      <t>ケイカク</t>
    </rPh>
    <phoneticPr fontId="12"/>
  </si>
  <si>
    <t>就移４３・責欠２・期間超・拘束減</t>
  </si>
  <si>
    <t>就移４３・地公体・責欠２・未計画２・期間超</t>
    <rPh sb="13" eb="14">
      <t>ミ</t>
    </rPh>
    <rPh sb="14" eb="16">
      <t>ケイカク</t>
    </rPh>
    <phoneticPr fontId="12"/>
  </si>
  <si>
    <t>就移４３・地公体・責欠２・未計画１・期間超</t>
    <rPh sb="13" eb="14">
      <t>ミ</t>
    </rPh>
    <rPh sb="14" eb="16">
      <t>ケイカク</t>
    </rPh>
    <phoneticPr fontId="12"/>
  </si>
  <si>
    <t>就移４３・地公体・責欠２・期間超</t>
    <rPh sb="5" eb="6">
      <t>チ</t>
    </rPh>
    <rPh sb="6" eb="7">
      <t>コウ</t>
    </rPh>
    <rPh sb="7" eb="8">
      <t>カラダ</t>
    </rPh>
    <phoneticPr fontId="12"/>
  </si>
  <si>
    <t>就移４３・責欠２・未計画２・期間超</t>
    <rPh sb="9" eb="10">
      <t>ミ</t>
    </rPh>
    <rPh sb="10" eb="12">
      <t>ケイカク</t>
    </rPh>
    <phoneticPr fontId="12"/>
  </si>
  <si>
    <t>就移４３・責欠２・未計画１・期間超</t>
    <rPh sb="9" eb="10">
      <t>ミ</t>
    </rPh>
    <rPh sb="10" eb="12">
      <t>ケイカク</t>
    </rPh>
    <phoneticPr fontId="12"/>
  </si>
  <si>
    <t>就移４３・責欠２・期間超</t>
  </si>
  <si>
    <t>就移４３・地公体・責欠２・未計画２・拘束減</t>
    <rPh sb="13" eb="14">
      <t>ミ</t>
    </rPh>
    <rPh sb="14" eb="16">
      <t>ケイカク</t>
    </rPh>
    <phoneticPr fontId="12"/>
  </si>
  <si>
    <t>就移４３・地公体・責欠２・未計画１・拘束減</t>
    <rPh sb="13" eb="14">
      <t>ミ</t>
    </rPh>
    <rPh sb="14" eb="16">
      <t>ケイカク</t>
    </rPh>
    <phoneticPr fontId="12"/>
  </si>
  <si>
    <t>就移４３・地公体・責欠２・拘束減</t>
    <rPh sb="5" eb="6">
      <t>チ</t>
    </rPh>
    <rPh sb="6" eb="7">
      <t>コウ</t>
    </rPh>
    <rPh sb="7" eb="8">
      <t>カラダ</t>
    </rPh>
    <phoneticPr fontId="12"/>
  </si>
  <si>
    <t>就移４３・責欠２・未計画２・拘束減</t>
    <rPh sb="9" eb="10">
      <t>ミ</t>
    </rPh>
    <rPh sb="10" eb="12">
      <t>ケイカク</t>
    </rPh>
    <phoneticPr fontId="12"/>
  </si>
  <si>
    <t>就移４３・責欠２・未計画１・拘束減</t>
    <rPh sb="9" eb="10">
      <t>ミ</t>
    </rPh>
    <rPh sb="10" eb="12">
      <t>ケイカク</t>
    </rPh>
    <phoneticPr fontId="12"/>
  </si>
  <si>
    <t>就移４３・責欠２・拘束減</t>
  </si>
  <si>
    <t>就移４３・地公体・責欠２・未計画２</t>
    <rPh sb="13" eb="14">
      <t>ミ</t>
    </rPh>
    <rPh sb="14" eb="16">
      <t>ケイカク</t>
    </rPh>
    <phoneticPr fontId="12"/>
  </si>
  <si>
    <t>就移４３・地公体・責欠２・未計画１</t>
    <rPh sb="13" eb="14">
      <t>ミ</t>
    </rPh>
    <rPh sb="14" eb="16">
      <t>ケイカク</t>
    </rPh>
    <phoneticPr fontId="12"/>
  </si>
  <si>
    <t>就移４３・地公体・責欠２</t>
    <rPh sb="5" eb="6">
      <t>チ</t>
    </rPh>
    <rPh sb="6" eb="7">
      <t>コウ</t>
    </rPh>
    <rPh sb="7" eb="8">
      <t>カラダ</t>
    </rPh>
    <phoneticPr fontId="12"/>
  </si>
  <si>
    <t>就移４３・責欠２・未計画２</t>
    <rPh sb="9" eb="10">
      <t>ミ</t>
    </rPh>
    <rPh sb="10" eb="12">
      <t>ケイカク</t>
    </rPh>
    <phoneticPr fontId="12"/>
  </si>
  <si>
    <t>就移４３・責欠２・未計画１</t>
    <rPh sb="9" eb="10">
      <t>ミ</t>
    </rPh>
    <rPh sb="10" eb="12">
      <t>ケイカク</t>
    </rPh>
    <phoneticPr fontId="12"/>
  </si>
  <si>
    <t>就移４３・責欠２</t>
  </si>
  <si>
    <t>就移４２・地公体・責欠２・未計画２・期間超・拘束減</t>
    <rPh sb="13" eb="14">
      <t>ミ</t>
    </rPh>
    <rPh sb="14" eb="16">
      <t>ケイカク</t>
    </rPh>
    <phoneticPr fontId="12"/>
  </si>
  <si>
    <t>就移４２・地公体・責欠２・未計画１・期間超・拘束減</t>
    <rPh sb="13" eb="14">
      <t>ミ</t>
    </rPh>
    <rPh sb="14" eb="16">
      <t>ケイカク</t>
    </rPh>
    <phoneticPr fontId="12"/>
  </si>
  <si>
    <t>就移４２・地公体・責欠２・期間超・拘束減</t>
    <rPh sb="5" eb="6">
      <t>チ</t>
    </rPh>
    <rPh sb="6" eb="7">
      <t>コウ</t>
    </rPh>
    <rPh sb="7" eb="8">
      <t>カラダ</t>
    </rPh>
    <phoneticPr fontId="12"/>
  </si>
  <si>
    <t>就移４２・責欠２・未計画２・期間超・拘束減</t>
    <rPh sb="9" eb="10">
      <t>ミ</t>
    </rPh>
    <rPh sb="10" eb="12">
      <t>ケイカク</t>
    </rPh>
    <phoneticPr fontId="12"/>
  </si>
  <si>
    <t>就移４２・責欠２・未計画１・期間超・拘束減</t>
    <rPh sb="9" eb="10">
      <t>ミ</t>
    </rPh>
    <rPh sb="10" eb="12">
      <t>ケイカク</t>
    </rPh>
    <phoneticPr fontId="12"/>
  </si>
  <si>
    <t>就移４２・責欠２・期間超・拘束減</t>
  </si>
  <si>
    <t>就移４２・地公体・責欠２・未計画２・期間超</t>
    <rPh sb="13" eb="14">
      <t>ミ</t>
    </rPh>
    <rPh sb="14" eb="16">
      <t>ケイカク</t>
    </rPh>
    <phoneticPr fontId="12"/>
  </si>
  <si>
    <t>就移４２・地公体・責欠２・未計画１・期間超</t>
    <rPh sb="13" eb="14">
      <t>ミ</t>
    </rPh>
    <rPh sb="14" eb="16">
      <t>ケイカク</t>
    </rPh>
    <phoneticPr fontId="12"/>
  </si>
  <si>
    <t>就移４２・地公体・責欠２・期間超</t>
    <rPh sb="5" eb="6">
      <t>チ</t>
    </rPh>
    <rPh sb="6" eb="7">
      <t>コウ</t>
    </rPh>
    <rPh sb="7" eb="8">
      <t>カラダ</t>
    </rPh>
    <phoneticPr fontId="12"/>
  </si>
  <si>
    <t>就移４２・責欠２・未計画２・期間超</t>
    <rPh sb="9" eb="10">
      <t>ミ</t>
    </rPh>
    <rPh sb="10" eb="12">
      <t>ケイカク</t>
    </rPh>
    <phoneticPr fontId="12"/>
  </si>
  <si>
    <t>就移４２・責欠２・未計画１・期間超</t>
    <rPh sb="9" eb="10">
      <t>ミ</t>
    </rPh>
    <rPh sb="10" eb="12">
      <t>ケイカク</t>
    </rPh>
    <phoneticPr fontId="12"/>
  </si>
  <si>
    <t>就移４２・責欠２・期間超</t>
  </si>
  <si>
    <t>就移４２・地公体・責欠２・未計画２・拘束減</t>
    <rPh sb="13" eb="14">
      <t>ミ</t>
    </rPh>
    <rPh sb="14" eb="16">
      <t>ケイカク</t>
    </rPh>
    <phoneticPr fontId="12"/>
  </si>
  <si>
    <t>就移４２・地公体・責欠２・未計画１・拘束減</t>
    <rPh sb="13" eb="14">
      <t>ミ</t>
    </rPh>
    <rPh sb="14" eb="16">
      <t>ケイカク</t>
    </rPh>
    <phoneticPr fontId="12"/>
  </si>
  <si>
    <t>就移４２・地公体・責欠２・拘束減</t>
    <rPh sb="5" eb="6">
      <t>チ</t>
    </rPh>
    <rPh sb="6" eb="7">
      <t>コウ</t>
    </rPh>
    <rPh sb="7" eb="8">
      <t>カラダ</t>
    </rPh>
    <phoneticPr fontId="12"/>
  </si>
  <si>
    <t>就移４２・責欠２・未計画２・拘束減</t>
    <rPh sb="9" eb="10">
      <t>ミ</t>
    </rPh>
    <rPh sb="10" eb="12">
      <t>ケイカク</t>
    </rPh>
    <phoneticPr fontId="12"/>
  </si>
  <si>
    <t>就移４２・責欠２・未計画１・拘束減</t>
    <rPh sb="9" eb="10">
      <t>ミ</t>
    </rPh>
    <rPh sb="10" eb="12">
      <t>ケイカク</t>
    </rPh>
    <phoneticPr fontId="12"/>
  </si>
  <si>
    <t>就移４２・責欠２・拘束減</t>
  </si>
  <si>
    <t>就移４２・地公体・責欠２・未計画２</t>
    <rPh sb="13" eb="14">
      <t>ミ</t>
    </rPh>
    <rPh sb="14" eb="16">
      <t>ケイカク</t>
    </rPh>
    <phoneticPr fontId="12"/>
  </si>
  <si>
    <t>就移４２・地公体・責欠２・未計画１</t>
    <rPh sb="13" eb="14">
      <t>ミ</t>
    </rPh>
    <rPh sb="14" eb="16">
      <t>ケイカク</t>
    </rPh>
    <phoneticPr fontId="12"/>
  </si>
  <si>
    <t>就移４２・地公体・責欠２</t>
    <rPh sb="5" eb="6">
      <t>チ</t>
    </rPh>
    <rPh sb="6" eb="7">
      <t>コウ</t>
    </rPh>
    <rPh sb="7" eb="8">
      <t>カラダ</t>
    </rPh>
    <phoneticPr fontId="12"/>
  </si>
  <si>
    <t>就移４２・責欠２・未計画２</t>
    <rPh sb="9" eb="10">
      <t>ミ</t>
    </rPh>
    <rPh sb="10" eb="12">
      <t>ケイカク</t>
    </rPh>
    <phoneticPr fontId="12"/>
  </si>
  <si>
    <t>就移４２・責欠２・未計画１</t>
    <rPh sb="9" eb="10">
      <t>ミ</t>
    </rPh>
    <rPh sb="10" eb="12">
      <t>ケイカク</t>
    </rPh>
    <phoneticPr fontId="12"/>
  </si>
  <si>
    <t>就移４２・責欠２</t>
  </si>
  <si>
    <t>就移４１・地公体・責欠２・未計画２・期間超・拘束減</t>
    <rPh sb="13" eb="14">
      <t>ミ</t>
    </rPh>
    <rPh sb="14" eb="16">
      <t>ケイカク</t>
    </rPh>
    <phoneticPr fontId="12"/>
  </si>
  <si>
    <t>就移４１・地公体・責欠２・未計画１・期間超・拘束減</t>
    <rPh sb="13" eb="14">
      <t>ミ</t>
    </rPh>
    <rPh sb="14" eb="16">
      <t>ケイカク</t>
    </rPh>
    <phoneticPr fontId="12"/>
  </si>
  <si>
    <t>就移４１・地公体・責欠２・期間超・拘束減</t>
    <rPh sb="5" eb="6">
      <t>チ</t>
    </rPh>
    <rPh sb="6" eb="7">
      <t>コウ</t>
    </rPh>
    <rPh sb="7" eb="8">
      <t>カラダ</t>
    </rPh>
    <phoneticPr fontId="12"/>
  </si>
  <si>
    <t>就移４１・責欠２・未計画２・期間超・拘束減</t>
    <rPh sb="9" eb="10">
      <t>ミ</t>
    </rPh>
    <rPh sb="10" eb="12">
      <t>ケイカク</t>
    </rPh>
    <phoneticPr fontId="12"/>
  </si>
  <si>
    <t>就移４１・責欠２・未計画１・期間超・拘束減</t>
    <rPh sb="9" eb="10">
      <t>ミ</t>
    </rPh>
    <rPh sb="10" eb="12">
      <t>ケイカク</t>
    </rPh>
    <phoneticPr fontId="12"/>
  </si>
  <si>
    <t>就移４１・責欠２・期間超・拘束減</t>
  </si>
  <si>
    <t>就移４１・地公体・責欠２・未計画２・期間超</t>
    <rPh sb="13" eb="14">
      <t>ミ</t>
    </rPh>
    <rPh sb="14" eb="16">
      <t>ケイカク</t>
    </rPh>
    <phoneticPr fontId="12"/>
  </si>
  <si>
    <t>就移４１・地公体・責欠２・未計画１・期間超</t>
    <rPh sb="13" eb="14">
      <t>ミ</t>
    </rPh>
    <rPh sb="14" eb="16">
      <t>ケイカク</t>
    </rPh>
    <phoneticPr fontId="12"/>
  </si>
  <si>
    <t>就移４１・地公体・責欠２・期間超</t>
    <rPh sb="5" eb="6">
      <t>チ</t>
    </rPh>
    <rPh sb="6" eb="7">
      <t>コウ</t>
    </rPh>
    <rPh sb="7" eb="8">
      <t>カラダ</t>
    </rPh>
    <phoneticPr fontId="12"/>
  </si>
  <si>
    <t>就移４１・責欠２・未計画２・期間超</t>
    <rPh sb="9" eb="10">
      <t>ミ</t>
    </rPh>
    <rPh sb="10" eb="12">
      <t>ケイカク</t>
    </rPh>
    <phoneticPr fontId="12"/>
  </si>
  <si>
    <t>就移４１・責欠２・未計画１・期間超</t>
    <rPh sb="9" eb="10">
      <t>ミ</t>
    </rPh>
    <rPh sb="10" eb="12">
      <t>ケイカク</t>
    </rPh>
    <phoneticPr fontId="12"/>
  </si>
  <si>
    <t>就移４１・責欠２・期間超</t>
  </si>
  <si>
    <t>就移４１・地公体・責欠２・未計画２・拘束減</t>
    <rPh sb="13" eb="14">
      <t>ミ</t>
    </rPh>
    <rPh sb="14" eb="16">
      <t>ケイカク</t>
    </rPh>
    <phoneticPr fontId="12"/>
  </si>
  <si>
    <t>就移４１・地公体・責欠２・未計画１・拘束減</t>
    <rPh sb="13" eb="14">
      <t>ミ</t>
    </rPh>
    <rPh sb="14" eb="16">
      <t>ケイカク</t>
    </rPh>
    <phoneticPr fontId="12"/>
  </si>
  <si>
    <t>就移４１・地公体・責欠２・拘束減</t>
    <rPh sb="5" eb="6">
      <t>チ</t>
    </rPh>
    <rPh sb="6" eb="7">
      <t>コウ</t>
    </rPh>
    <rPh sb="7" eb="8">
      <t>カラダ</t>
    </rPh>
    <phoneticPr fontId="12"/>
  </si>
  <si>
    <t>就移４１・責欠２・未計画２・拘束減</t>
    <rPh sb="9" eb="10">
      <t>ミ</t>
    </rPh>
    <rPh sb="10" eb="12">
      <t>ケイカク</t>
    </rPh>
    <phoneticPr fontId="12"/>
  </si>
  <si>
    <t>就移４１・責欠２・未計画１・拘束減</t>
    <rPh sb="9" eb="10">
      <t>ミ</t>
    </rPh>
    <rPh sb="10" eb="12">
      <t>ケイカク</t>
    </rPh>
    <phoneticPr fontId="12"/>
  </si>
  <si>
    <t>就移４１・責欠２・拘束減</t>
  </si>
  <si>
    <t>就移４１・地公体・責欠２・未計画２</t>
    <rPh sb="13" eb="14">
      <t>ミ</t>
    </rPh>
    <rPh sb="14" eb="16">
      <t>ケイカク</t>
    </rPh>
    <phoneticPr fontId="12"/>
  </si>
  <si>
    <t>就移４１・地公体・責欠２・未計画１</t>
    <rPh sb="13" eb="14">
      <t>ミ</t>
    </rPh>
    <rPh sb="14" eb="16">
      <t>ケイカク</t>
    </rPh>
    <phoneticPr fontId="12"/>
  </si>
  <si>
    <t>就移４１・地公体・責欠２</t>
    <rPh sb="5" eb="6">
      <t>チ</t>
    </rPh>
    <rPh sb="6" eb="7">
      <t>コウ</t>
    </rPh>
    <rPh sb="7" eb="8">
      <t>カラダ</t>
    </rPh>
    <phoneticPr fontId="12"/>
  </si>
  <si>
    <t>就移４１・責欠２・未計画２</t>
    <rPh sb="9" eb="10">
      <t>ミ</t>
    </rPh>
    <rPh sb="10" eb="12">
      <t>ケイカク</t>
    </rPh>
    <phoneticPr fontId="12"/>
  </si>
  <si>
    <t>就移４１・責欠２・未計画１</t>
    <rPh sb="9" eb="10">
      <t>ミ</t>
    </rPh>
    <rPh sb="10" eb="12">
      <t>ケイカク</t>
    </rPh>
    <phoneticPr fontId="12"/>
  </si>
  <si>
    <t>就移４１・責欠２</t>
  </si>
  <si>
    <t>就移３７・地公体・責欠２・未計画２・期間超・拘束減</t>
    <rPh sb="13" eb="14">
      <t>ミ</t>
    </rPh>
    <rPh sb="14" eb="16">
      <t>ケイカク</t>
    </rPh>
    <phoneticPr fontId="12"/>
  </si>
  <si>
    <t>就移３７・地公体・責欠２・未計画１・期間超・拘束減</t>
    <rPh sb="13" eb="14">
      <t>ミ</t>
    </rPh>
    <rPh sb="14" eb="16">
      <t>ケイカク</t>
    </rPh>
    <phoneticPr fontId="12"/>
  </si>
  <si>
    <t>就移３７・地公体・責欠２・期間超・拘束減</t>
    <rPh sb="5" eb="6">
      <t>チ</t>
    </rPh>
    <rPh sb="6" eb="7">
      <t>コウ</t>
    </rPh>
    <rPh sb="7" eb="8">
      <t>カラダ</t>
    </rPh>
    <phoneticPr fontId="12"/>
  </si>
  <si>
    <t>就移３７・責欠２・未計画２・期間超・拘束減</t>
    <rPh sb="9" eb="10">
      <t>ミ</t>
    </rPh>
    <rPh sb="10" eb="12">
      <t>ケイカク</t>
    </rPh>
    <phoneticPr fontId="12"/>
  </si>
  <si>
    <t>就移３７・責欠２・未計画１・期間超・拘束減</t>
    <rPh sb="9" eb="10">
      <t>ミ</t>
    </rPh>
    <rPh sb="10" eb="12">
      <t>ケイカク</t>
    </rPh>
    <phoneticPr fontId="12"/>
  </si>
  <si>
    <t>就移３７・責欠２・期間超・拘束減</t>
  </si>
  <si>
    <t>就移３７・地公体・責欠２・未計画２・期間超</t>
    <rPh sb="13" eb="14">
      <t>ミ</t>
    </rPh>
    <rPh sb="14" eb="16">
      <t>ケイカク</t>
    </rPh>
    <phoneticPr fontId="12"/>
  </si>
  <si>
    <t>就移３７・地公体・責欠２・未計画１・期間超</t>
    <rPh sb="13" eb="14">
      <t>ミ</t>
    </rPh>
    <rPh sb="14" eb="16">
      <t>ケイカク</t>
    </rPh>
    <phoneticPr fontId="12"/>
  </si>
  <si>
    <t>就移３７・地公体・責欠２・期間超</t>
    <rPh sb="5" eb="6">
      <t>チ</t>
    </rPh>
    <rPh sb="6" eb="7">
      <t>コウ</t>
    </rPh>
    <rPh sb="7" eb="8">
      <t>カラダ</t>
    </rPh>
    <phoneticPr fontId="12"/>
  </si>
  <si>
    <t>就移３７・責欠２・未計画２・期間超</t>
    <rPh sb="9" eb="10">
      <t>ミ</t>
    </rPh>
    <rPh sb="10" eb="12">
      <t>ケイカク</t>
    </rPh>
    <phoneticPr fontId="12"/>
  </si>
  <si>
    <t>就移３７・責欠２・未計画１・期間超</t>
    <rPh sb="9" eb="10">
      <t>ミ</t>
    </rPh>
    <rPh sb="10" eb="12">
      <t>ケイカク</t>
    </rPh>
    <phoneticPr fontId="12"/>
  </si>
  <si>
    <t>就移３７・責欠２・期間超</t>
  </si>
  <si>
    <t>就移３７・地公体・責欠２・未計画２・拘束減</t>
    <rPh sb="13" eb="14">
      <t>ミ</t>
    </rPh>
    <rPh sb="14" eb="16">
      <t>ケイカク</t>
    </rPh>
    <phoneticPr fontId="12"/>
  </si>
  <si>
    <t>就移３７・地公体・責欠２・未計画１・拘束減</t>
    <rPh sb="13" eb="14">
      <t>ミ</t>
    </rPh>
    <rPh sb="14" eb="16">
      <t>ケイカク</t>
    </rPh>
    <phoneticPr fontId="12"/>
  </si>
  <si>
    <t>就移３７・地公体・責欠２・拘束減</t>
    <rPh sb="5" eb="6">
      <t>チ</t>
    </rPh>
    <rPh sb="6" eb="7">
      <t>コウ</t>
    </rPh>
    <rPh sb="7" eb="8">
      <t>カラダ</t>
    </rPh>
    <phoneticPr fontId="12"/>
  </si>
  <si>
    <t>就移３７・責欠２・未計画２・拘束減</t>
    <rPh sb="9" eb="10">
      <t>ミ</t>
    </rPh>
    <rPh sb="10" eb="12">
      <t>ケイカク</t>
    </rPh>
    <phoneticPr fontId="12"/>
  </si>
  <si>
    <t>就移３７・責欠２・未計画１・拘束減</t>
    <rPh sb="9" eb="10">
      <t>ミ</t>
    </rPh>
    <rPh sb="10" eb="12">
      <t>ケイカク</t>
    </rPh>
    <phoneticPr fontId="12"/>
  </si>
  <si>
    <t>就移３７・責欠２・拘束減</t>
  </si>
  <si>
    <t>就移３７・地公体・責欠２・未計画２</t>
    <rPh sb="13" eb="14">
      <t>ミ</t>
    </rPh>
    <rPh sb="14" eb="16">
      <t>ケイカク</t>
    </rPh>
    <phoneticPr fontId="12"/>
  </si>
  <si>
    <t>就移３７・地公体・責欠２・未計画１</t>
    <rPh sb="13" eb="14">
      <t>ミ</t>
    </rPh>
    <rPh sb="14" eb="16">
      <t>ケイカク</t>
    </rPh>
    <phoneticPr fontId="12"/>
  </si>
  <si>
    <t>就移３７・地公体・責欠２</t>
    <rPh sb="5" eb="6">
      <t>チ</t>
    </rPh>
    <rPh sb="6" eb="7">
      <t>コウ</t>
    </rPh>
    <rPh sb="7" eb="8">
      <t>カラダ</t>
    </rPh>
    <phoneticPr fontId="12"/>
  </si>
  <si>
    <t>就移３７・責欠２・未計画２</t>
    <rPh sb="9" eb="10">
      <t>ミ</t>
    </rPh>
    <rPh sb="10" eb="12">
      <t>ケイカク</t>
    </rPh>
    <phoneticPr fontId="12"/>
  </si>
  <si>
    <t>就移３７・責欠２・未計画１</t>
    <rPh sb="9" eb="10">
      <t>ミ</t>
    </rPh>
    <rPh sb="10" eb="12">
      <t>ケイカク</t>
    </rPh>
    <phoneticPr fontId="12"/>
  </si>
  <si>
    <t>就移３７・責欠２</t>
  </si>
  <si>
    <t>就移３６・地公体・責欠２・未計画２・期間超・拘束減</t>
    <rPh sb="13" eb="14">
      <t>ミ</t>
    </rPh>
    <rPh sb="14" eb="16">
      <t>ケイカク</t>
    </rPh>
    <phoneticPr fontId="12"/>
  </si>
  <si>
    <t>就移３６・地公体・責欠２・未計画１・期間超・拘束減</t>
    <rPh sb="13" eb="14">
      <t>ミ</t>
    </rPh>
    <rPh sb="14" eb="16">
      <t>ケイカク</t>
    </rPh>
    <phoneticPr fontId="12"/>
  </si>
  <si>
    <t>就移３６・地公体・責欠２・期間超・拘束減</t>
    <rPh sb="5" eb="6">
      <t>チ</t>
    </rPh>
    <rPh sb="6" eb="7">
      <t>コウ</t>
    </rPh>
    <rPh sb="7" eb="8">
      <t>カラダ</t>
    </rPh>
    <phoneticPr fontId="12"/>
  </si>
  <si>
    <t>就移３６・責欠２・未計画２・期間超・拘束減</t>
    <rPh sb="9" eb="10">
      <t>ミ</t>
    </rPh>
    <rPh sb="10" eb="12">
      <t>ケイカク</t>
    </rPh>
    <phoneticPr fontId="12"/>
  </si>
  <si>
    <t>就移３６・責欠２・未計画１・期間超・拘束減</t>
    <rPh sb="9" eb="10">
      <t>ミ</t>
    </rPh>
    <rPh sb="10" eb="12">
      <t>ケイカク</t>
    </rPh>
    <phoneticPr fontId="12"/>
  </si>
  <si>
    <t>就移３６・責欠２・期間超・拘束減</t>
  </si>
  <si>
    <t>就移３６・地公体・責欠２・未計画２・期間超</t>
    <rPh sb="13" eb="14">
      <t>ミ</t>
    </rPh>
    <rPh sb="14" eb="16">
      <t>ケイカク</t>
    </rPh>
    <phoneticPr fontId="12"/>
  </si>
  <si>
    <t>就移３６・地公体・責欠２・未計画１・期間超</t>
    <rPh sb="13" eb="14">
      <t>ミ</t>
    </rPh>
    <rPh sb="14" eb="16">
      <t>ケイカク</t>
    </rPh>
    <phoneticPr fontId="12"/>
  </si>
  <si>
    <t>就移３６・地公体・責欠２・期間超</t>
    <rPh sb="5" eb="6">
      <t>チ</t>
    </rPh>
    <rPh sb="6" eb="7">
      <t>コウ</t>
    </rPh>
    <rPh sb="7" eb="8">
      <t>カラダ</t>
    </rPh>
    <phoneticPr fontId="12"/>
  </si>
  <si>
    <t>就移３６・責欠２・未計画２・期間超</t>
    <rPh sb="9" eb="10">
      <t>ミ</t>
    </rPh>
    <rPh sb="10" eb="12">
      <t>ケイカク</t>
    </rPh>
    <phoneticPr fontId="12"/>
  </si>
  <si>
    <t>就移３６・責欠２・未計画１・期間超</t>
    <rPh sb="9" eb="10">
      <t>ミ</t>
    </rPh>
    <rPh sb="10" eb="12">
      <t>ケイカク</t>
    </rPh>
    <phoneticPr fontId="12"/>
  </si>
  <si>
    <t>就移３６・責欠２・期間超</t>
  </si>
  <si>
    <t>就移３６・地公体・責欠２・未計画２・拘束減</t>
    <rPh sb="13" eb="14">
      <t>ミ</t>
    </rPh>
    <rPh sb="14" eb="16">
      <t>ケイカク</t>
    </rPh>
    <phoneticPr fontId="12"/>
  </si>
  <si>
    <t>就移３６・地公体・責欠２・未計画１・拘束減</t>
    <rPh sb="13" eb="14">
      <t>ミ</t>
    </rPh>
    <rPh sb="14" eb="16">
      <t>ケイカク</t>
    </rPh>
    <phoneticPr fontId="12"/>
  </si>
  <si>
    <t>就移３６・地公体・責欠２・拘束減</t>
    <rPh sb="5" eb="6">
      <t>チ</t>
    </rPh>
    <rPh sb="6" eb="7">
      <t>コウ</t>
    </rPh>
    <rPh sb="7" eb="8">
      <t>カラダ</t>
    </rPh>
    <phoneticPr fontId="12"/>
  </si>
  <si>
    <t>就移３６・責欠２・未計画２・拘束減</t>
    <rPh sb="9" eb="10">
      <t>ミ</t>
    </rPh>
    <rPh sb="10" eb="12">
      <t>ケイカク</t>
    </rPh>
    <phoneticPr fontId="12"/>
  </si>
  <si>
    <t>就移３６・責欠２・未計画１・拘束減</t>
    <rPh sb="9" eb="10">
      <t>ミ</t>
    </rPh>
    <rPh sb="10" eb="12">
      <t>ケイカク</t>
    </rPh>
    <phoneticPr fontId="12"/>
  </si>
  <si>
    <t>就移３６・責欠２・拘束減</t>
  </si>
  <si>
    <t>就移３６・地公体・責欠２・未計画２</t>
    <rPh sb="13" eb="14">
      <t>ミ</t>
    </rPh>
    <rPh sb="14" eb="16">
      <t>ケイカク</t>
    </rPh>
    <phoneticPr fontId="12"/>
  </si>
  <si>
    <t>就移３６・地公体・責欠２・未計画１</t>
    <rPh sb="13" eb="14">
      <t>ミ</t>
    </rPh>
    <rPh sb="14" eb="16">
      <t>ケイカク</t>
    </rPh>
    <phoneticPr fontId="12"/>
  </si>
  <si>
    <t>就移３６・地公体・責欠２</t>
    <rPh sb="5" eb="6">
      <t>チ</t>
    </rPh>
    <rPh sb="6" eb="7">
      <t>コウ</t>
    </rPh>
    <rPh sb="7" eb="8">
      <t>カラダ</t>
    </rPh>
    <phoneticPr fontId="12"/>
  </si>
  <si>
    <t>就移３６・責欠２・未計画２</t>
    <rPh sb="9" eb="10">
      <t>ミ</t>
    </rPh>
    <rPh sb="10" eb="12">
      <t>ケイカク</t>
    </rPh>
    <phoneticPr fontId="12"/>
  </si>
  <si>
    <t>就移３６・責欠２・未計画１</t>
    <rPh sb="9" eb="10">
      <t>ミ</t>
    </rPh>
    <rPh sb="10" eb="12">
      <t>ケイカク</t>
    </rPh>
    <phoneticPr fontId="12"/>
  </si>
  <si>
    <t>就移３６・責欠２</t>
  </si>
  <si>
    <t>就移３５・地公体・責欠２・未計画２・期間超・拘束減</t>
    <rPh sb="13" eb="14">
      <t>ミ</t>
    </rPh>
    <rPh sb="14" eb="16">
      <t>ケイカク</t>
    </rPh>
    <phoneticPr fontId="12"/>
  </si>
  <si>
    <t>就移３５・地公体・責欠２・未計画１・期間超・拘束減</t>
    <rPh sb="13" eb="14">
      <t>ミ</t>
    </rPh>
    <rPh sb="14" eb="16">
      <t>ケイカク</t>
    </rPh>
    <phoneticPr fontId="12"/>
  </si>
  <si>
    <t>就移３５・地公体・責欠２・期間超・拘束減</t>
    <rPh sb="5" eb="6">
      <t>チ</t>
    </rPh>
    <rPh sb="6" eb="7">
      <t>コウ</t>
    </rPh>
    <rPh sb="7" eb="8">
      <t>カラダ</t>
    </rPh>
    <phoneticPr fontId="12"/>
  </si>
  <si>
    <t>就移３５・責欠２・未計画２・期間超・拘束減</t>
    <rPh sb="9" eb="10">
      <t>ミ</t>
    </rPh>
    <rPh sb="10" eb="12">
      <t>ケイカク</t>
    </rPh>
    <phoneticPr fontId="12"/>
  </si>
  <si>
    <t>就移３５・責欠２・未計画１・期間超・拘束減</t>
    <rPh sb="9" eb="10">
      <t>ミ</t>
    </rPh>
    <rPh sb="10" eb="12">
      <t>ケイカク</t>
    </rPh>
    <phoneticPr fontId="12"/>
  </si>
  <si>
    <t>就移３５・責欠２・期間超・拘束減</t>
  </si>
  <si>
    <t>就移３５・地公体・責欠２・未計画２・期間超</t>
    <rPh sb="13" eb="14">
      <t>ミ</t>
    </rPh>
    <rPh sb="14" eb="16">
      <t>ケイカク</t>
    </rPh>
    <phoneticPr fontId="12"/>
  </si>
  <si>
    <t>就移３５・地公体・責欠２・未計画１・期間超</t>
    <rPh sb="13" eb="14">
      <t>ミ</t>
    </rPh>
    <rPh sb="14" eb="16">
      <t>ケイカク</t>
    </rPh>
    <phoneticPr fontId="12"/>
  </si>
  <si>
    <t>就移３５・地公体・責欠２・期間超</t>
    <rPh sb="5" eb="6">
      <t>チ</t>
    </rPh>
    <rPh sb="6" eb="7">
      <t>コウ</t>
    </rPh>
    <rPh sb="7" eb="8">
      <t>カラダ</t>
    </rPh>
    <phoneticPr fontId="12"/>
  </si>
  <si>
    <t>就移３５・責欠２・未計画２・期間超</t>
    <rPh sb="9" eb="10">
      <t>ミ</t>
    </rPh>
    <rPh sb="10" eb="12">
      <t>ケイカク</t>
    </rPh>
    <phoneticPr fontId="12"/>
  </si>
  <si>
    <t>就移３５・責欠２・未計画１・期間超</t>
    <rPh sb="9" eb="10">
      <t>ミ</t>
    </rPh>
    <rPh sb="10" eb="12">
      <t>ケイカク</t>
    </rPh>
    <phoneticPr fontId="12"/>
  </si>
  <si>
    <t>就移３５・責欠２・期間超</t>
  </si>
  <si>
    <t>就移３５・地公体・責欠２・未計画２・拘束減</t>
    <rPh sb="13" eb="14">
      <t>ミ</t>
    </rPh>
    <rPh sb="14" eb="16">
      <t>ケイカク</t>
    </rPh>
    <phoneticPr fontId="12"/>
  </si>
  <si>
    <t>就移３５・地公体・責欠２・未計画１・拘束減</t>
    <rPh sb="13" eb="14">
      <t>ミ</t>
    </rPh>
    <rPh sb="14" eb="16">
      <t>ケイカク</t>
    </rPh>
    <phoneticPr fontId="12"/>
  </si>
  <si>
    <t>就移３５・地公体・責欠２・拘束減</t>
    <rPh sb="5" eb="6">
      <t>チ</t>
    </rPh>
    <rPh sb="6" eb="7">
      <t>コウ</t>
    </rPh>
    <rPh sb="7" eb="8">
      <t>カラダ</t>
    </rPh>
    <phoneticPr fontId="12"/>
  </si>
  <si>
    <t>就移３５・責欠２・未計画２・拘束減</t>
    <rPh sb="9" eb="10">
      <t>ミ</t>
    </rPh>
    <rPh sb="10" eb="12">
      <t>ケイカク</t>
    </rPh>
    <phoneticPr fontId="12"/>
  </si>
  <si>
    <t>就移３５・責欠２・未計画１・拘束減</t>
    <rPh sb="9" eb="10">
      <t>ミ</t>
    </rPh>
    <rPh sb="10" eb="12">
      <t>ケイカク</t>
    </rPh>
    <phoneticPr fontId="12"/>
  </si>
  <si>
    <t>就移３５・責欠２・拘束減</t>
  </si>
  <si>
    <t>就移３５・地公体・責欠２・未計画２</t>
    <rPh sb="13" eb="14">
      <t>ミ</t>
    </rPh>
    <rPh sb="14" eb="16">
      <t>ケイカク</t>
    </rPh>
    <phoneticPr fontId="12"/>
  </si>
  <si>
    <t>就移３５・地公体・責欠２・未計画１</t>
    <rPh sb="13" eb="14">
      <t>ミ</t>
    </rPh>
    <rPh sb="14" eb="16">
      <t>ケイカク</t>
    </rPh>
    <phoneticPr fontId="12"/>
  </si>
  <si>
    <t>就移３５・地公体・責欠２</t>
    <rPh sb="5" eb="6">
      <t>チ</t>
    </rPh>
    <rPh sb="6" eb="7">
      <t>コウ</t>
    </rPh>
    <rPh sb="7" eb="8">
      <t>カラダ</t>
    </rPh>
    <phoneticPr fontId="12"/>
  </si>
  <si>
    <t>就移３５・責欠２・未計画２</t>
    <rPh sb="9" eb="10">
      <t>ミ</t>
    </rPh>
    <rPh sb="10" eb="12">
      <t>ケイカク</t>
    </rPh>
    <phoneticPr fontId="12"/>
  </si>
  <si>
    <t>就移３５・責欠２・未計画１</t>
    <rPh sb="9" eb="10">
      <t>ミ</t>
    </rPh>
    <rPh sb="10" eb="12">
      <t>ケイカク</t>
    </rPh>
    <phoneticPr fontId="12"/>
  </si>
  <si>
    <t>就移３５・責欠２</t>
  </si>
  <si>
    <t>就移３４・地公体・責欠２・未計画２・期間超・拘束減</t>
    <rPh sb="13" eb="14">
      <t>ミ</t>
    </rPh>
    <rPh sb="14" eb="16">
      <t>ケイカク</t>
    </rPh>
    <phoneticPr fontId="12"/>
  </si>
  <si>
    <t>就移３４・地公体・責欠２・未計画１・期間超・拘束減</t>
    <rPh sb="13" eb="14">
      <t>ミ</t>
    </rPh>
    <rPh sb="14" eb="16">
      <t>ケイカク</t>
    </rPh>
    <phoneticPr fontId="12"/>
  </si>
  <si>
    <t>就移３４・地公体・責欠２・期間超・拘束減</t>
    <rPh sb="5" eb="6">
      <t>チ</t>
    </rPh>
    <rPh sb="6" eb="7">
      <t>コウ</t>
    </rPh>
    <rPh sb="7" eb="8">
      <t>カラダ</t>
    </rPh>
    <phoneticPr fontId="12"/>
  </si>
  <si>
    <t>就移３４・責欠２・未計画２・期間超・拘束減</t>
    <rPh sb="9" eb="10">
      <t>ミ</t>
    </rPh>
    <rPh sb="10" eb="12">
      <t>ケイカク</t>
    </rPh>
    <phoneticPr fontId="12"/>
  </si>
  <si>
    <t>就移３４・責欠２・未計画１・期間超・拘束減</t>
    <rPh sb="9" eb="10">
      <t>ミ</t>
    </rPh>
    <rPh sb="10" eb="12">
      <t>ケイカク</t>
    </rPh>
    <phoneticPr fontId="12"/>
  </si>
  <si>
    <t>就移３４・責欠２・期間超・拘束減</t>
  </si>
  <si>
    <t>就移３４・地公体・責欠２・未計画２・期間超</t>
    <rPh sb="13" eb="14">
      <t>ミ</t>
    </rPh>
    <rPh sb="14" eb="16">
      <t>ケイカク</t>
    </rPh>
    <phoneticPr fontId="12"/>
  </si>
  <si>
    <t>就移３４・地公体・責欠２・未計画１・期間超</t>
    <rPh sb="13" eb="14">
      <t>ミ</t>
    </rPh>
    <rPh sb="14" eb="16">
      <t>ケイカク</t>
    </rPh>
    <phoneticPr fontId="12"/>
  </si>
  <si>
    <t>就移３４・地公体・責欠２・期間超</t>
    <rPh sb="5" eb="6">
      <t>チ</t>
    </rPh>
    <rPh sb="6" eb="7">
      <t>コウ</t>
    </rPh>
    <rPh sb="7" eb="8">
      <t>カラダ</t>
    </rPh>
    <phoneticPr fontId="12"/>
  </si>
  <si>
    <t>就移３４・責欠２・未計画２・期間超</t>
    <rPh sb="9" eb="10">
      <t>ミ</t>
    </rPh>
    <rPh sb="10" eb="12">
      <t>ケイカク</t>
    </rPh>
    <phoneticPr fontId="12"/>
  </si>
  <si>
    <t>就移３４・責欠２・未計画１・期間超</t>
    <rPh sb="9" eb="10">
      <t>ミ</t>
    </rPh>
    <rPh sb="10" eb="12">
      <t>ケイカク</t>
    </rPh>
    <phoneticPr fontId="12"/>
  </si>
  <si>
    <t>就移３４・責欠２・期間超</t>
  </si>
  <si>
    <t>就移３４・地公体・責欠２・未計画２・拘束減</t>
    <rPh sb="13" eb="14">
      <t>ミ</t>
    </rPh>
    <rPh sb="14" eb="16">
      <t>ケイカク</t>
    </rPh>
    <phoneticPr fontId="12"/>
  </si>
  <si>
    <t>就移３４・地公体・責欠２・未計画１・拘束減</t>
    <rPh sb="13" eb="14">
      <t>ミ</t>
    </rPh>
    <rPh sb="14" eb="16">
      <t>ケイカク</t>
    </rPh>
    <phoneticPr fontId="12"/>
  </si>
  <si>
    <t>就移３４・地公体・責欠２・拘束減</t>
    <rPh sb="5" eb="6">
      <t>チ</t>
    </rPh>
    <rPh sb="6" eb="7">
      <t>コウ</t>
    </rPh>
    <rPh sb="7" eb="8">
      <t>カラダ</t>
    </rPh>
    <phoneticPr fontId="12"/>
  </si>
  <si>
    <t>就移３４・責欠２・未計画２・拘束減</t>
    <rPh sb="9" eb="10">
      <t>ミ</t>
    </rPh>
    <rPh sb="10" eb="12">
      <t>ケイカク</t>
    </rPh>
    <phoneticPr fontId="12"/>
  </si>
  <si>
    <t>就移３４・責欠２・未計画１・拘束減</t>
    <rPh sb="9" eb="10">
      <t>ミ</t>
    </rPh>
    <rPh sb="10" eb="12">
      <t>ケイカク</t>
    </rPh>
    <phoneticPr fontId="12"/>
  </si>
  <si>
    <t>就移３４・責欠２・拘束減</t>
  </si>
  <si>
    <t>就移３４・地公体・責欠２・未計画２</t>
    <rPh sb="13" eb="14">
      <t>ミ</t>
    </rPh>
    <rPh sb="14" eb="16">
      <t>ケイカク</t>
    </rPh>
    <phoneticPr fontId="12"/>
  </si>
  <si>
    <t>就移３４・地公体・責欠２・未計画１</t>
    <rPh sb="13" eb="14">
      <t>ミ</t>
    </rPh>
    <rPh sb="14" eb="16">
      <t>ケイカク</t>
    </rPh>
    <phoneticPr fontId="12"/>
  </si>
  <si>
    <t>就移３４・地公体・責欠２</t>
    <rPh sb="5" eb="6">
      <t>チ</t>
    </rPh>
    <rPh sb="6" eb="7">
      <t>コウ</t>
    </rPh>
    <rPh sb="7" eb="8">
      <t>カラダ</t>
    </rPh>
    <phoneticPr fontId="12"/>
  </si>
  <si>
    <t>就移３４・責欠２・未計画２</t>
    <rPh sb="9" eb="10">
      <t>ミ</t>
    </rPh>
    <rPh sb="10" eb="12">
      <t>ケイカク</t>
    </rPh>
    <phoneticPr fontId="12"/>
  </si>
  <si>
    <t>就移３４・責欠２・未計画１</t>
    <rPh sb="9" eb="10">
      <t>ミ</t>
    </rPh>
    <rPh sb="10" eb="12">
      <t>ケイカク</t>
    </rPh>
    <phoneticPr fontId="12"/>
  </si>
  <si>
    <t>就移３４・責欠２</t>
  </si>
  <si>
    <t>就移３３・地公体・責欠２・未計画２・期間超・拘束減</t>
    <rPh sb="13" eb="14">
      <t>ミ</t>
    </rPh>
    <rPh sb="14" eb="16">
      <t>ケイカク</t>
    </rPh>
    <phoneticPr fontId="12"/>
  </si>
  <si>
    <t>就移３３・地公体・責欠２・未計画１・期間超・拘束減</t>
    <rPh sb="13" eb="14">
      <t>ミ</t>
    </rPh>
    <rPh sb="14" eb="16">
      <t>ケイカク</t>
    </rPh>
    <phoneticPr fontId="12"/>
  </si>
  <si>
    <t>就移３３・地公体・責欠２・期間超・拘束減</t>
    <rPh sb="5" eb="6">
      <t>チ</t>
    </rPh>
    <rPh sb="6" eb="7">
      <t>コウ</t>
    </rPh>
    <rPh sb="7" eb="8">
      <t>カラダ</t>
    </rPh>
    <phoneticPr fontId="12"/>
  </si>
  <si>
    <t>就移３３・責欠２・未計画２・期間超・拘束減</t>
    <rPh sb="9" eb="10">
      <t>ミ</t>
    </rPh>
    <rPh sb="10" eb="12">
      <t>ケイカク</t>
    </rPh>
    <phoneticPr fontId="12"/>
  </si>
  <si>
    <t>就移３３・責欠２・未計画１・期間超・拘束減</t>
    <rPh sb="9" eb="10">
      <t>ミ</t>
    </rPh>
    <rPh sb="10" eb="12">
      <t>ケイカク</t>
    </rPh>
    <phoneticPr fontId="12"/>
  </si>
  <si>
    <t>就移３３・責欠２・期間超・拘束減</t>
  </si>
  <si>
    <t>就移３３・地公体・責欠２・未計画２・期間超</t>
    <rPh sb="13" eb="14">
      <t>ミ</t>
    </rPh>
    <rPh sb="14" eb="16">
      <t>ケイカク</t>
    </rPh>
    <phoneticPr fontId="12"/>
  </si>
  <si>
    <t>就移３３・地公体・責欠２・未計画１・期間超</t>
    <rPh sb="13" eb="14">
      <t>ミ</t>
    </rPh>
    <rPh sb="14" eb="16">
      <t>ケイカク</t>
    </rPh>
    <phoneticPr fontId="12"/>
  </si>
  <si>
    <t>就移３３・地公体・責欠２・期間超</t>
    <rPh sb="5" eb="6">
      <t>チ</t>
    </rPh>
    <rPh sb="6" eb="7">
      <t>コウ</t>
    </rPh>
    <rPh sb="7" eb="8">
      <t>カラダ</t>
    </rPh>
    <phoneticPr fontId="12"/>
  </si>
  <si>
    <t>就移３３・責欠２・未計画２・期間超</t>
    <rPh sb="9" eb="10">
      <t>ミ</t>
    </rPh>
    <rPh sb="10" eb="12">
      <t>ケイカク</t>
    </rPh>
    <phoneticPr fontId="12"/>
  </si>
  <si>
    <t>就移３３・責欠２・未計画１・期間超</t>
    <rPh sb="9" eb="10">
      <t>ミ</t>
    </rPh>
    <rPh sb="10" eb="12">
      <t>ケイカク</t>
    </rPh>
    <phoneticPr fontId="12"/>
  </si>
  <si>
    <t>就移３３・責欠２・期間超</t>
  </si>
  <si>
    <t>就移３３・地公体・責欠２・未計画２・拘束減</t>
    <rPh sb="13" eb="14">
      <t>ミ</t>
    </rPh>
    <rPh sb="14" eb="16">
      <t>ケイカク</t>
    </rPh>
    <phoneticPr fontId="12"/>
  </si>
  <si>
    <t>就移３３・地公体・責欠２・未計画１・拘束減</t>
    <rPh sb="13" eb="14">
      <t>ミ</t>
    </rPh>
    <rPh sb="14" eb="16">
      <t>ケイカク</t>
    </rPh>
    <phoneticPr fontId="12"/>
  </si>
  <si>
    <t>就移３３・地公体・責欠２・拘束減</t>
    <rPh sb="5" eb="6">
      <t>チ</t>
    </rPh>
    <rPh sb="6" eb="7">
      <t>コウ</t>
    </rPh>
    <rPh sb="7" eb="8">
      <t>カラダ</t>
    </rPh>
    <phoneticPr fontId="12"/>
  </si>
  <si>
    <t>就移３３・責欠２・未計画２・拘束減</t>
    <rPh sb="9" eb="10">
      <t>ミ</t>
    </rPh>
    <rPh sb="10" eb="12">
      <t>ケイカク</t>
    </rPh>
    <phoneticPr fontId="12"/>
  </si>
  <si>
    <t>就移３３・責欠２・未計画１・拘束減</t>
    <rPh sb="9" eb="10">
      <t>ミ</t>
    </rPh>
    <rPh sb="10" eb="12">
      <t>ケイカク</t>
    </rPh>
    <phoneticPr fontId="12"/>
  </si>
  <si>
    <t>就移３３・責欠２・拘束減</t>
  </si>
  <si>
    <t>就移３３・地公体・責欠２・未計画２</t>
    <rPh sb="13" eb="14">
      <t>ミ</t>
    </rPh>
    <rPh sb="14" eb="16">
      <t>ケイカク</t>
    </rPh>
    <phoneticPr fontId="12"/>
  </si>
  <si>
    <t>就移３３・地公体・責欠２・未計画１</t>
    <rPh sb="13" eb="14">
      <t>ミ</t>
    </rPh>
    <rPh sb="14" eb="16">
      <t>ケイカク</t>
    </rPh>
    <phoneticPr fontId="12"/>
  </si>
  <si>
    <t>就移３３・地公体・責欠２</t>
    <rPh sb="5" eb="6">
      <t>チ</t>
    </rPh>
    <rPh sb="6" eb="7">
      <t>コウ</t>
    </rPh>
    <rPh sb="7" eb="8">
      <t>カラダ</t>
    </rPh>
    <phoneticPr fontId="12"/>
  </si>
  <si>
    <t>就移３３・責欠２・未計画２</t>
    <rPh sb="9" eb="10">
      <t>ミ</t>
    </rPh>
    <rPh sb="10" eb="12">
      <t>ケイカク</t>
    </rPh>
    <phoneticPr fontId="12"/>
  </si>
  <si>
    <t>就移３３・責欠２・未計画１</t>
    <rPh sb="9" eb="10">
      <t>ミ</t>
    </rPh>
    <rPh sb="10" eb="12">
      <t>ケイカク</t>
    </rPh>
    <phoneticPr fontId="12"/>
  </si>
  <si>
    <t>就移３３・責欠２</t>
  </si>
  <si>
    <t>就移３２・地公体・責欠２・未計画２・期間超・拘束減</t>
    <rPh sb="13" eb="14">
      <t>ミ</t>
    </rPh>
    <rPh sb="14" eb="16">
      <t>ケイカク</t>
    </rPh>
    <phoneticPr fontId="12"/>
  </si>
  <si>
    <t>就移３２・地公体・責欠２・未計画１・期間超・拘束減</t>
    <rPh sb="13" eb="14">
      <t>ミ</t>
    </rPh>
    <rPh sb="14" eb="16">
      <t>ケイカク</t>
    </rPh>
    <phoneticPr fontId="12"/>
  </si>
  <si>
    <t>就移３２・地公体・責欠２・期間超・拘束減</t>
    <rPh sb="5" eb="6">
      <t>チ</t>
    </rPh>
    <rPh sb="6" eb="7">
      <t>コウ</t>
    </rPh>
    <rPh sb="7" eb="8">
      <t>カラダ</t>
    </rPh>
    <phoneticPr fontId="12"/>
  </si>
  <si>
    <t>就移３２・責欠２・未計画２・期間超・拘束減</t>
    <rPh sb="9" eb="10">
      <t>ミ</t>
    </rPh>
    <rPh sb="10" eb="12">
      <t>ケイカク</t>
    </rPh>
    <phoneticPr fontId="12"/>
  </si>
  <si>
    <t>就移３２・責欠２・未計画１・期間超・拘束減</t>
    <rPh sb="9" eb="10">
      <t>ミ</t>
    </rPh>
    <rPh sb="10" eb="12">
      <t>ケイカク</t>
    </rPh>
    <phoneticPr fontId="12"/>
  </si>
  <si>
    <t>就移３２・責欠２・期間超・拘束減</t>
  </si>
  <si>
    <t>就移３２・地公体・責欠２・未計画２・期間超</t>
    <rPh sb="13" eb="14">
      <t>ミ</t>
    </rPh>
    <rPh sb="14" eb="16">
      <t>ケイカク</t>
    </rPh>
    <phoneticPr fontId="12"/>
  </si>
  <si>
    <t>就移３２・地公体・責欠２・未計画１・期間超</t>
    <rPh sb="13" eb="14">
      <t>ミ</t>
    </rPh>
    <rPh sb="14" eb="16">
      <t>ケイカク</t>
    </rPh>
    <phoneticPr fontId="12"/>
  </si>
  <si>
    <t>就移３２・地公体・責欠２・期間超</t>
    <rPh sb="5" eb="6">
      <t>チ</t>
    </rPh>
    <rPh sb="6" eb="7">
      <t>コウ</t>
    </rPh>
    <rPh sb="7" eb="8">
      <t>カラダ</t>
    </rPh>
    <phoneticPr fontId="12"/>
  </si>
  <si>
    <t>就移３２・責欠２・未計画２・期間超</t>
    <rPh sb="9" eb="10">
      <t>ミ</t>
    </rPh>
    <rPh sb="10" eb="12">
      <t>ケイカク</t>
    </rPh>
    <phoneticPr fontId="12"/>
  </si>
  <si>
    <t>就移３２・責欠２・未計画１・期間超</t>
    <rPh sb="9" eb="10">
      <t>ミ</t>
    </rPh>
    <rPh sb="10" eb="12">
      <t>ケイカク</t>
    </rPh>
    <phoneticPr fontId="12"/>
  </si>
  <si>
    <t>就移３２・責欠２・期間超</t>
  </si>
  <si>
    <t>就移３２・地公体・責欠２・未計画２・拘束減</t>
    <rPh sb="13" eb="14">
      <t>ミ</t>
    </rPh>
    <rPh sb="14" eb="16">
      <t>ケイカク</t>
    </rPh>
    <phoneticPr fontId="12"/>
  </si>
  <si>
    <t>就移３２・地公体・責欠２・未計画１・拘束減</t>
    <rPh sb="13" eb="14">
      <t>ミ</t>
    </rPh>
    <rPh sb="14" eb="16">
      <t>ケイカク</t>
    </rPh>
    <phoneticPr fontId="12"/>
  </si>
  <si>
    <t>就移３２・地公体・責欠２・拘束減</t>
    <rPh sb="5" eb="6">
      <t>チ</t>
    </rPh>
    <rPh sb="6" eb="7">
      <t>コウ</t>
    </rPh>
    <rPh sb="7" eb="8">
      <t>カラダ</t>
    </rPh>
    <phoneticPr fontId="12"/>
  </si>
  <si>
    <t>就移３２・責欠２・未計画２・拘束減</t>
    <rPh sb="9" eb="10">
      <t>ミ</t>
    </rPh>
    <rPh sb="10" eb="12">
      <t>ケイカク</t>
    </rPh>
    <phoneticPr fontId="12"/>
  </si>
  <si>
    <t>就移３２・責欠２・未計画１・拘束減</t>
    <rPh sb="9" eb="10">
      <t>ミ</t>
    </rPh>
    <rPh sb="10" eb="12">
      <t>ケイカク</t>
    </rPh>
    <phoneticPr fontId="12"/>
  </si>
  <si>
    <t>就移３２・責欠２・拘束減</t>
  </si>
  <si>
    <t>就移３２・地公体・責欠２・未計画２</t>
    <rPh sb="13" eb="14">
      <t>ミ</t>
    </rPh>
    <rPh sb="14" eb="16">
      <t>ケイカク</t>
    </rPh>
    <phoneticPr fontId="12"/>
  </si>
  <si>
    <t>就移３２・地公体・責欠２・未計画１</t>
    <rPh sb="13" eb="14">
      <t>ミ</t>
    </rPh>
    <rPh sb="14" eb="16">
      <t>ケイカク</t>
    </rPh>
    <phoneticPr fontId="12"/>
  </si>
  <si>
    <t>就移３２・地公体・責欠２</t>
    <rPh sb="5" eb="6">
      <t>チ</t>
    </rPh>
    <rPh sb="6" eb="7">
      <t>コウ</t>
    </rPh>
    <rPh sb="7" eb="8">
      <t>カラダ</t>
    </rPh>
    <phoneticPr fontId="12"/>
  </si>
  <si>
    <t>就移３２・責欠２・未計画２</t>
    <rPh sb="9" eb="10">
      <t>ミ</t>
    </rPh>
    <rPh sb="10" eb="12">
      <t>ケイカク</t>
    </rPh>
    <phoneticPr fontId="12"/>
  </si>
  <si>
    <t>就移３２・責欠２・未計画１</t>
    <rPh sb="9" eb="10">
      <t>ミ</t>
    </rPh>
    <rPh sb="10" eb="12">
      <t>ケイカク</t>
    </rPh>
    <phoneticPr fontId="12"/>
  </si>
  <si>
    <t>就移３２・責欠２</t>
  </si>
  <si>
    <t>就移３１・地公体・責欠２・未計画２・期間超・拘束減</t>
    <rPh sb="13" eb="14">
      <t>ミ</t>
    </rPh>
    <rPh sb="14" eb="16">
      <t>ケイカク</t>
    </rPh>
    <phoneticPr fontId="12"/>
  </si>
  <si>
    <t>就移３１・地公体・責欠２・未計画１・期間超・拘束減</t>
    <rPh sb="13" eb="14">
      <t>ミ</t>
    </rPh>
    <rPh sb="14" eb="16">
      <t>ケイカク</t>
    </rPh>
    <phoneticPr fontId="12"/>
  </si>
  <si>
    <t>就移３１・地公体・責欠２・期間超・拘束減</t>
    <rPh sb="5" eb="6">
      <t>チ</t>
    </rPh>
    <rPh sb="6" eb="7">
      <t>コウ</t>
    </rPh>
    <rPh sb="7" eb="8">
      <t>カラダ</t>
    </rPh>
    <phoneticPr fontId="12"/>
  </si>
  <si>
    <t>就移３１・責欠２・未計画２・期間超・拘束減</t>
    <rPh sb="9" eb="10">
      <t>ミ</t>
    </rPh>
    <rPh sb="10" eb="12">
      <t>ケイカク</t>
    </rPh>
    <phoneticPr fontId="12"/>
  </si>
  <si>
    <t>就移３１・責欠２・未計画１・期間超・拘束減</t>
    <rPh sb="9" eb="10">
      <t>ミ</t>
    </rPh>
    <rPh sb="10" eb="12">
      <t>ケイカク</t>
    </rPh>
    <phoneticPr fontId="12"/>
  </si>
  <si>
    <t>就移３１・責欠２・期間超・拘束減</t>
  </si>
  <si>
    <t>就移３１・地公体・責欠２・未計画２・期間超</t>
    <rPh sb="13" eb="14">
      <t>ミ</t>
    </rPh>
    <rPh sb="14" eb="16">
      <t>ケイカク</t>
    </rPh>
    <phoneticPr fontId="12"/>
  </si>
  <si>
    <t>就移３１・地公体・責欠２・未計画１・期間超</t>
    <rPh sb="13" eb="14">
      <t>ミ</t>
    </rPh>
    <rPh sb="14" eb="16">
      <t>ケイカク</t>
    </rPh>
    <phoneticPr fontId="12"/>
  </si>
  <si>
    <t>就移３１・地公体・責欠２・期間超</t>
    <rPh sb="5" eb="6">
      <t>チ</t>
    </rPh>
    <rPh sb="6" eb="7">
      <t>コウ</t>
    </rPh>
    <rPh sb="7" eb="8">
      <t>カラダ</t>
    </rPh>
    <phoneticPr fontId="12"/>
  </si>
  <si>
    <t>就移３１・責欠２・未計画２・期間超</t>
    <rPh sb="9" eb="10">
      <t>ミ</t>
    </rPh>
    <rPh sb="10" eb="12">
      <t>ケイカク</t>
    </rPh>
    <phoneticPr fontId="12"/>
  </si>
  <si>
    <t>就移３１・責欠２・未計画１・期間超</t>
    <rPh sb="9" eb="10">
      <t>ミ</t>
    </rPh>
    <rPh sb="10" eb="12">
      <t>ケイカク</t>
    </rPh>
    <phoneticPr fontId="12"/>
  </si>
  <si>
    <t>就移３１・責欠２・期間超</t>
  </si>
  <si>
    <t>就移３１・地公体・責欠２・未計画２・拘束減</t>
    <rPh sb="13" eb="14">
      <t>ミ</t>
    </rPh>
    <rPh sb="14" eb="16">
      <t>ケイカク</t>
    </rPh>
    <phoneticPr fontId="12"/>
  </si>
  <si>
    <t>就移３１・地公体・責欠２・未計画１・拘束減</t>
    <rPh sb="13" eb="14">
      <t>ミ</t>
    </rPh>
    <rPh sb="14" eb="16">
      <t>ケイカク</t>
    </rPh>
    <phoneticPr fontId="12"/>
  </si>
  <si>
    <t>就移３１・地公体・責欠２・拘束減</t>
    <rPh sb="5" eb="6">
      <t>チ</t>
    </rPh>
    <rPh sb="6" eb="7">
      <t>コウ</t>
    </rPh>
    <rPh sb="7" eb="8">
      <t>カラダ</t>
    </rPh>
    <phoneticPr fontId="12"/>
  </si>
  <si>
    <t>就移３１・責欠２・未計画２・拘束減</t>
    <rPh sb="9" eb="10">
      <t>ミ</t>
    </rPh>
    <rPh sb="10" eb="12">
      <t>ケイカク</t>
    </rPh>
    <phoneticPr fontId="12"/>
  </si>
  <si>
    <t>就移３１・責欠２・未計画１・拘束減</t>
    <rPh sb="9" eb="10">
      <t>ミ</t>
    </rPh>
    <rPh sb="10" eb="12">
      <t>ケイカク</t>
    </rPh>
    <phoneticPr fontId="12"/>
  </si>
  <si>
    <t>就移３１・責欠２・拘束減</t>
  </si>
  <si>
    <t>就移３１・地公体・責欠２・未計画２</t>
    <rPh sb="13" eb="14">
      <t>ミ</t>
    </rPh>
    <rPh sb="14" eb="16">
      <t>ケイカク</t>
    </rPh>
    <phoneticPr fontId="12"/>
  </si>
  <si>
    <t>就移３１・地公体・責欠２・未計画１</t>
    <rPh sb="13" eb="14">
      <t>ミ</t>
    </rPh>
    <rPh sb="14" eb="16">
      <t>ケイカク</t>
    </rPh>
    <phoneticPr fontId="12"/>
  </si>
  <si>
    <t>就移３１・地公体・責欠２</t>
    <rPh sb="5" eb="6">
      <t>チ</t>
    </rPh>
    <rPh sb="6" eb="7">
      <t>コウ</t>
    </rPh>
    <rPh sb="7" eb="8">
      <t>カラダ</t>
    </rPh>
    <phoneticPr fontId="12"/>
  </si>
  <si>
    <t>就移３１・責欠２・未計画２</t>
    <rPh sb="9" eb="10">
      <t>ミ</t>
    </rPh>
    <rPh sb="10" eb="12">
      <t>ケイカク</t>
    </rPh>
    <phoneticPr fontId="12"/>
  </si>
  <si>
    <t>就移３１・責欠２・未計画１</t>
    <rPh sb="9" eb="10">
      <t>ミ</t>
    </rPh>
    <rPh sb="10" eb="12">
      <t>ケイカク</t>
    </rPh>
    <phoneticPr fontId="12"/>
  </si>
  <si>
    <t>就移３１・責欠２</t>
  </si>
  <si>
    <t>就移２７・地公体・責欠２・未計画２・期間超・拘束減</t>
    <rPh sb="13" eb="14">
      <t>ミ</t>
    </rPh>
    <rPh sb="14" eb="16">
      <t>ケイカク</t>
    </rPh>
    <phoneticPr fontId="12"/>
  </si>
  <si>
    <t>就移２７・地公体・責欠２・未計画１・期間超・拘束減</t>
    <rPh sb="13" eb="14">
      <t>ミ</t>
    </rPh>
    <rPh sb="14" eb="16">
      <t>ケイカク</t>
    </rPh>
    <phoneticPr fontId="12"/>
  </si>
  <si>
    <t>就移２７・地公体・責欠２・期間超・拘束減</t>
    <rPh sb="5" eb="6">
      <t>チ</t>
    </rPh>
    <rPh sb="6" eb="7">
      <t>コウ</t>
    </rPh>
    <rPh sb="7" eb="8">
      <t>カラダ</t>
    </rPh>
    <phoneticPr fontId="12"/>
  </si>
  <si>
    <t>就移２７・責欠２・未計画２・期間超・拘束減</t>
    <rPh sb="9" eb="10">
      <t>ミ</t>
    </rPh>
    <rPh sb="10" eb="12">
      <t>ケイカク</t>
    </rPh>
    <phoneticPr fontId="12"/>
  </si>
  <si>
    <t>就移２７・責欠２・未計画１・期間超・拘束減</t>
    <rPh sb="9" eb="10">
      <t>ミ</t>
    </rPh>
    <rPh sb="10" eb="12">
      <t>ケイカク</t>
    </rPh>
    <phoneticPr fontId="12"/>
  </si>
  <si>
    <t>就移２７・責欠２・期間超・拘束減</t>
  </si>
  <si>
    <t>就移２７・地公体・責欠２・未計画２・期間超</t>
    <rPh sb="13" eb="14">
      <t>ミ</t>
    </rPh>
    <rPh sb="14" eb="16">
      <t>ケイカク</t>
    </rPh>
    <phoneticPr fontId="12"/>
  </si>
  <si>
    <t>就移２７・地公体・責欠２・未計画１・期間超</t>
    <rPh sb="13" eb="14">
      <t>ミ</t>
    </rPh>
    <rPh sb="14" eb="16">
      <t>ケイカク</t>
    </rPh>
    <phoneticPr fontId="12"/>
  </si>
  <si>
    <t>就移２７・地公体・責欠２・期間超</t>
    <rPh sb="5" eb="6">
      <t>チ</t>
    </rPh>
    <rPh sb="6" eb="7">
      <t>コウ</t>
    </rPh>
    <rPh sb="7" eb="8">
      <t>カラダ</t>
    </rPh>
    <phoneticPr fontId="12"/>
  </si>
  <si>
    <t>就移２７・責欠２・未計画２・期間超</t>
    <rPh sb="9" eb="10">
      <t>ミ</t>
    </rPh>
    <rPh sb="10" eb="12">
      <t>ケイカク</t>
    </rPh>
    <phoneticPr fontId="12"/>
  </si>
  <si>
    <t>就移２７・責欠２・未計画１・期間超</t>
    <rPh sb="9" eb="10">
      <t>ミ</t>
    </rPh>
    <rPh sb="10" eb="12">
      <t>ケイカク</t>
    </rPh>
    <phoneticPr fontId="12"/>
  </si>
  <si>
    <t>就移２７・責欠２・期間超</t>
  </si>
  <si>
    <t>就移２７・地公体・責欠２・未計画２・拘束減</t>
    <rPh sb="13" eb="14">
      <t>ミ</t>
    </rPh>
    <rPh sb="14" eb="16">
      <t>ケイカク</t>
    </rPh>
    <phoneticPr fontId="12"/>
  </si>
  <si>
    <t>就移２７・地公体・責欠２・未計画１・拘束減</t>
    <rPh sb="13" eb="14">
      <t>ミ</t>
    </rPh>
    <rPh sb="14" eb="16">
      <t>ケイカク</t>
    </rPh>
    <phoneticPr fontId="12"/>
  </si>
  <si>
    <t>就移２７・地公体・責欠２・拘束減</t>
    <rPh sb="5" eb="6">
      <t>チ</t>
    </rPh>
    <rPh sb="6" eb="7">
      <t>コウ</t>
    </rPh>
    <rPh sb="7" eb="8">
      <t>カラダ</t>
    </rPh>
    <phoneticPr fontId="12"/>
  </si>
  <si>
    <t>就移２７・責欠２・未計画２・拘束減</t>
    <rPh sb="9" eb="10">
      <t>ミ</t>
    </rPh>
    <rPh sb="10" eb="12">
      <t>ケイカク</t>
    </rPh>
    <phoneticPr fontId="12"/>
  </si>
  <si>
    <t>就移２７・責欠２・未計画１・拘束減</t>
    <rPh sb="9" eb="10">
      <t>ミ</t>
    </rPh>
    <rPh sb="10" eb="12">
      <t>ケイカク</t>
    </rPh>
    <phoneticPr fontId="12"/>
  </si>
  <si>
    <t>就移２７・責欠２・拘束減</t>
  </si>
  <si>
    <t>就移２７・地公体・責欠２・未計画２</t>
    <rPh sb="13" eb="14">
      <t>ミ</t>
    </rPh>
    <rPh sb="14" eb="16">
      <t>ケイカク</t>
    </rPh>
    <phoneticPr fontId="12"/>
  </si>
  <si>
    <t>就移２７・地公体・責欠２・未計画１</t>
    <rPh sb="13" eb="14">
      <t>ミ</t>
    </rPh>
    <rPh sb="14" eb="16">
      <t>ケイカク</t>
    </rPh>
    <phoneticPr fontId="12"/>
  </si>
  <si>
    <t>就移２７・地公体・責欠２</t>
    <rPh sb="5" eb="6">
      <t>チ</t>
    </rPh>
    <rPh sb="6" eb="7">
      <t>コウ</t>
    </rPh>
    <rPh sb="7" eb="8">
      <t>カラダ</t>
    </rPh>
    <phoneticPr fontId="12"/>
  </si>
  <si>
    <t>就移２７・責欠２・未計画２</t>
    <rPh sb="9" eb="10">
      <t>ミ</t>
    </rPh>
    <rPh sb="10" eb="12">
      <t>ケイカク</t>
    </rPh>
    <phoneticPr fontId="12"/>
  </si>
  <si>
    <t>就移２７・責欠２・未計画１</t>
    <rPh sb="9" eb="10">
      <t>ミ</t>
    </rPh>
    <rPh sb="10" eb="12">
      <t>ケイカク</t>
    </rPh>
    <phoneticPr fontId="12"/>
  </si>
  <si>
    <t>就移２７・責欠２</t>
  </si>
  <si>
    <t>就移２６・地公体・責欠２・未計画２・期間超・拘束減</t>
    <rPh sb="13" eb="14">
      <t>ミ</t>
    </rPh>
    <rPh sb="14" eb="16">
      <t>ケイカク</t>
    </rPh>
    <phoneticPr fontId="12"/>
  </si>
  <si>
    <t>就移２６・地公体・責欠２・未計画１・期間超・拘束減</t>
    <rPh sb="13" eb="14">
      <t>ミ</t>
    </rPh>
    <rPh sb="14" eb="16">
      <t>ケイカク</t>
    </rPh>
    <phoneticPr fontId="12"/>
  </si>
  <si>
    <t>就移２６・地公体・責欠２・期間超・拘束減</t>
    <rPh sb="5" eb="6">
      <t>チ</t>
    </rPh>
    <rPh sb="6" eb="7">
      <t>コウ</t>
    </rPh>
    <rPh sb="7" eb="8">
      <t>カラダ</t>
    </rPh>
    <phoneticPr fontId="12"/>
  </si>
  <si>
    <t>就移２６・責欠２・未計画２・期間超・拘束減</t>
    <rPh sb="9" eb="10">
      <t>ミ</t>
    </rPh>
    <rPh sb="10" eb="12">
      <t>ケイカク</t>
    </rPh>
    <phoneticPr fontId="12"/>
  </si>
  <si>
    <t>就移２６・責欠２・未計画１・期間超・拘束減</t>
    <rPh sb="9" eb="10">
      <t>ミ</t>
    </rPh>
    <rPh sb="10" eb="12">
      <t>ケイカク</t>
    </rPh>
    <phoneticPr fontId="12"/>
  </si>
  <si>
    <t>就移２６・責欠２・期間超・拘束減</t>
  </si>
  <si>
    <t>就移２６・地公体・責欠２・未計画２・期間超</t>
    <rPh sb="13" eb="14">
      <t>ミ</t>
    </rPh>
    <rPh sb="14" eb="16">
      <t>ケイカク</t>
    </rPh>
    <phoneticPr fontId="12"/>
  </si>
  <si>
    <t>就移２６・地公体・責欠２・未計画１・期間超</t>
    <rPh sb="13" eb="14">
      <t>ミ</t>
    </rPh>
    <rPh sb="14" eb="16">
      <t>ケイカク</t>
    </rPh>
    <phoneticPr fontId="12"/>
  </si>
  <si>
    <t>就移２６・地公体・責欠２・期間超</t>
    <rPh sb="5" eb="6">
      <t>チ</t>
    </rPh>
    <rPh sb="6" eb="7">
      <t>コウ</t>
    </rPh>
    <rPh sb="7" eb="8">
      <t>カラダ</t>
    </rPh>
    <phoneticPr fontId="12"/>
  </si>
  <si>
    <t>就移２６・責欠２・未計画２・期間超</t>
    <rPh sb="9" eb="10">
      <t>ミ</t>
    </rPh>
    <rPh sb="10" eb="12">
      <t>ケイカク</t>
    </rPh>
    <phoneticPr fontId="12"/>
  </si>
  <si>
    <t>就移２６・責欠２・未計画１・期間超</t>
    <rPh sb="9" eb="10">
      <t>ミ</t>
    </rPh>
    <rPh sb="10" eb="12">
      <t>ケイカク</t>
    </rPh>
    <phoneticPr fontId="12"/>
  </si>
  <si>
    <t>就移２６・責欠２・期間超</t>
  </si>
  <si>
    <t>就移２６・地公体・責欠２・未計画２・拘束減</t>
    <rPh sb="13" eb="14">
      <t>ミ</t>
    </rPh>
    <rPh sb="14" eb="16">
      <t>ケイカク</t>
    </rPh>
    <phoneticPr fontId="12"/>
  </si>
  <si>
    <t>就移２６・地公体・責欠２・未計画１・拘束減</t>
    <rPh sb="13" eb="14">
      <t>ミ</t>
    </rPh>
    <rPh sb="14" eb="16">
      <t>ケイカク</t>
    </rPh>
    <phoneticPr fontId="12"/>
  </si>
  <si>
    <t>就移２６・地公体・責欠２・拘束減</t>
    <rPh sb="5" eb="6">
      <t>チ</t>
    </rPh>
    <rPh sb="6" eb="7">
      <t>コウ</t>
    </rPh>
    <rPh sb="7" eb="8">
      <t>カラダ</t>
    </rPh>
    <phoneticPr fontId="12"/>
  </si>
  <si>
    <t>就移２６・責欠２・未計画２・拘束減</t>
    <rPh sb="9" eb="10">
      <t>ミ</t>
    </rPh>
    <rPh sb="10" eb="12">
      <t>ケイカク</t>
    </rPh>
    <phoneticPr fontId="12"/>
  </si>
  <si>
    <t>就移２６・責欠２・未計画１・拘束減</t>
    <rPh sb="9" eb="10">
      <t>ミ</t>
    </rPh>
    <rPh sb="10" eb="12">
      <t>ケイカク</t>
    </rPh>
    <phoneticPr fontId="12"/>
  </si>
  <si>
    <t>就移２６・責欠２・拘束減</t>
  </si>
  <si>
    <t>就移２６・地公体・責欠２・未計画２</t>
    <rPh sb="13" eb="14">
      <t>ミ</t>
    </rPh>
    <rPh sb="14" eb="16">
      <t>ケイカク</t>
    </rPh>
    <phoneticPr fontId="12"/>
  </si>
  <si>
    <t>就移２６・地公体・責欠２・未計画１</t>
    <rPh sb="13" eb="14">
      <t>ミ</t>
    </rPh>
    <rPh sb="14" eb="16">
      <t>ケイカク</t>
    </rPh>
    <phoneticPr fontId="12"/>
  </si>
  <si>
    <t>就移２６・地公体・責欠２</t>
    <rPh sb="5" eb="6">
      <t>チ</t>
    </rPh>
    <rPh sb="6" eb="7">
      <t>コウ</t>
    </rPh>
    <rPh sb="7" eb="8">
      <t>カラダ</t>
    </rPh>
    <phoneticPr fontId="12"/>
  </si>
  <si>
    <t>就移２６・責欠２・未計画２</t>
    <rPh sb="9" eb="10">
      <t>ミ</t>
    </rPh>
    <rPh sb="10" eb="12">
      <t>ケイカク</t>
    </rPh>
    <phoneticPr fontId="12"/>
  </si>
  <si>
    <t>就移２６・責欠２・未計画１</t>
    <rPh sb="9" eb="10">
      <t>ミ</t>
    </rPh>
    <rPh sb="10" eb="12">
      <t>ケイカク</t>
    </rPh>
    <phoneticPr fontId="12"/>
  </si>
  <si>
    <t>就移２６・責欠２</t>
  </si>
  <si>
    <t>就移２５・地公体・責欠２・未計画２・期間超・拘束減</t>
    <rPh sb="13" eb="14">
      <t>ミ</t>
    </rPh>
    <rPh sb="14" eb="16">
      <t>ケイカク</t>
    </rPh>
    <phoneticPr fontId="12"/>
  </si>
  <si>
    <t>就移２５・地公体・責欠２・未計画１・期間超・拘束減</t>
    <rPh sb="13" eb="14">
      <t>ミ</t>
    </rPh>
    <rPh sb="14" eb="16">
      <t>ケイカク</t>
    </rPh>
    <phoneticPr fontId="12"/>
  </si>
  <si>
    <t>就移２５・地公体・責欠２・期間超・拘束減</t>
    <rPh sb="5" eb="6">
      <t>チ</t>
    </rPh>
    <rPh sb="6" eb="7">
      <t>コウ</t>
    </rPh>
    <rPh sb="7" eb="8">
      <t>カラダ</t>
    </rPh>
    <phoneticPr fontId="12"/>
  </si>
  <si>
    <t>就移２５・責欠２・未計画２・期間超・拘束減</t>
    <rPh sb="9" eb="10">
      <t>ミ</t>
    </rPh>
    <rPh sb="10" eb="12">
      <t>ケイカク</t>
    </rPh>
    <phoneticPr fontId="12"/>
  </si>
  <si>
    <t>就移２５・責欠２・未計画１・期間超・拘束減</t>
    <rPh sb="9" eb="10">
      <t>ミ</t>
    </rPh>
    <rPh sb="10" eb="12">
      <t>ケイカク</t>
    </rPh>
    <phoneticPr fontId="12"/>
  </si>
  <si>
    <t>就移２５・責欠２・期間超・拘束減</t>
  </si>
  <si>
    <t>就移２５・地公体・責欠２・未計画２・期間超</t>
    <rPh sb="13" eb="14">
      <t>ミ</t>
    </rPh>
    <rPh sb="14" eb="16">
      <t>ケイカク</t>
    </rPh>
    <phoneticPr fontId="12"/>
  </si>
  <si>
    <t>就移２５・地公体・責欠２・未計画１・期間超</t>
    <rPh sb="13" eb="14">
      <t>ミ</t>
    </rPh>
    <rPh sb="14" eb="16">
      <t>ケイカク</t>
    </rPh>
    <phoneticPr fontId="12"/>
  </si>
  <si>
    <t>就移２５・地公体・責欠２・期間超</t>
    <rPh sb="5" eb="6">
      <t>チ</t>
    </rPh>
    <rPh sb="6" eb="7">
      <t>コウ</t>
    </rPh>
    <rPh sb="7" eb="8">
      <t>カラダ</t>
    </rPh>
    <phoneticPr fontId="12"/>
  </si>
  <si>
    <t>就移２５・責欠２・未計画２・期間超</t>
    <rPh sb="9" eb="10">
      <t>ミ</t>
    </rPh>
    <rPh sb="10" eb="12">
      <t>ケイカク</t>
    </rPh>
    <phoneticPr fontId="12"/>
  </si>
  <si>
    <t>就移２５・責欠２・未計画１・期間超</t>
    <rPh sb="9" eb="10">
      <t>ミ</t>
    </rPh>
    <rPh sb="10" eb="12">
      <t>ケイカク</t>
    </rPh>
    <phoneticPr fontId="12"/>
  </si>
  <si>
    <t>就移２５・責欠２・期間超</t>
  </si>
  <si>
    <t>就移２５・地公体・責欠２・未計画２・拘束減</t>
    <rPh sb="13" eb="14">
      <t>ミ</t>
    </rPh>
    <rPh sb="14" eb="16">
      <t>ケイカク</t>
    </rPh>
    <phoneticPr fontId="12"/>
  </si>
  <si>
    <t>就移２５・地公体・責欠２・未計画１・拘束減</t>
    <rPh sb="13" eb="14">
      <t>ミ</t>
    </rPh>
    <rPh sb="14" eb="16">
      <t>ケイカク</t>
    </rPh>
    <phoneticPr fontId="12"/>
  </si>
  <si>
    <t>就移２５・地公体・責欠２・拘束減</t>
    <rPh sb="5" eb="6">
      <t>チ</t>
    </rPh>
    <rPh sb="6" eb="7">
      <t>コウ</t>
    </rPh>
    <rPh sb="7" eb="8">
      <t>カラダ</t>
    </rPh>
    <phoneticPr fontId="12"/>
  </si>
  <si>
    <t>就移２５・責欠２・未計画２・拘束減</t>
    <rPh sb="9" eb="10">
      <t>ミ</t>
    </rPh>
    <rPh sb="10" eb="12">
      <t>ケイカク</t>
    </rPh>
    <phoneticPr fontId="12"/>
  </si>
  <si>
    <t>就移２５・責欠２・未計画１・拘束減</t>
    <rPh sb="9" eb="10">
      <t>ミ</t>
    </rPh>
    <rPh sb="10" eb="12">
      <t>ケイカク</t>
    </rPh>
    <phoneticPr fontId="12"/>
  </si>
  <si>
    <t>就移２５・責欠２・拘束減</t>
  </si>
  <si>
    <t>就移２５・地公体・責欠２・未計画２</t>
    <rPh sb="13" eb="14">
      <t>ミ</t>
    </rPh>
    <rPh sb="14" eb="16">
      <t>ケイカク</t>
    </rPh>
    <phoneticPr fontId="12"/>
  </si>
  <si>
    <t>就移２５・地公体・責欠２・未計画１</t>
    <rPh sb="13" eb="14">
      <t>ミ</t>
    </rPh>
    <rPh sb="14" eb="16">
      <t>ケイカク</t>
    </rPh>
    <phoneticPr fontId="12"/>
  </si>
  <si>
    <t>就移２５・地公体・責欠２</t>
    <rPh sb="5" eb="6">
      <t>チ</t>
    </rPh>
    <rPh sb="6" eb="7">
      <t>コウ</t>
    </rPh>
    <rPh sb="7" eb="8">
      <t>カラダ</t>
    </rPh>
    <phoneticPr fontId="12"/>
  </si>
  <si>
    <t>就移２５・責欠２・未計画２</t>
    <rPh sb="9" eb="10">
      <t>ミ</t>
    </rPh>
    <rPh sb="10" eb="12">
      <t>ケイカク</t>
    </rPh>
    <phoneticPr fontId="12"/>
  </si>
  <si>
    <t>就移２５・責欠２・未計画１</t>
    <rPh sb="9" eb="10">
      <t>ミ</t>
    </rPh>
    <rPh sb="10" eb="12">
      <t>ケイカク</t>
    </rPh>
    <phoneticPr fontId="12"/>
  </si>
  <si>
    <t>就移２５・責欠２</t>
  </si>
  <si>
    <t>就移２４・地公体・責欠２・未計画２・期間超・拘束減</t>
    <rPh sb="13" eb="14">
      <t>ミ</t>
    </rPh>
    <rPh sb="14" eb="16">
      <t>ケイカク</t>
    </rPh>
    <phoneticPr fontId="12"/>
  </si>
  <si>
    <t>就移２４・地公体・責欠２・未計画１・期間超・拘束減</t>
    <rPh sb="13" eb="14">
      <t>ミ</t>
    </rPh>
    <rPh sb="14" eb="16">
      <t>ケイカク</t>
    </rPh>
    <phoneticPr fontId="12"/>
  </si>
  <si>
    <t>就移２４・地公体・責欠２・期間超・拘束減</t>
    <rPh sb="5" eb="6">
      <t>チ</t>
    </rPh>
    <rPh sb="6" eb="7">
      <t>コウ</t>
    </rPh>
    <rPh sb="7" eb="8">
      <t>カラダ</t>
    </rPh>
    <phoneticPr fontId="12"/>
  </si>
  <si>
    <t>就移２４・責欠２・未計画２・期間超・拘束減</t>
    <rPh sb="9" eb="10">
      <t>ミ</t>
    </rPh>
    <rPh sb="10" eb="12">
      <t>ケイカク</t>
    </rPh>
    <phoneticPr fontId="12"/>
  </si>
  <si>
    <t>就移２４・責欠２・未計画１・期間超・拘束減</t>
    <rPh sb="9" eb="10">
      <t>ミ</t>
    </rPh>
    <rPh sb="10" eb="12">
      <t>ケイカク</t>
    </rPh>
    <phoneticPr fontId="12"/>
  </si>
  <si>
    <t>就移２４・責欠２・期間超・拘束減</t>
  </si>
  <si>
    <t>就移２４・地公体・責欠２・未計画２・期間超</t>
    <rPh sb="13" eb="14">
      <t>ミ</t>
    </rPh>
    <rPh sb="14" eb="16">
      <t>ケイカク</t>
    </rPh>
    <phoneticPr fontId="12"/>
  </si>
  <si>
    <t>就移２４・地公体・責欠２・未計画１・期間超</t>
    <rPh sb="13" eb="14">
      <t>ミ</t>
    </rPh>
    <rPh sb="14" eb="16">
      <t>ケイカク</t>
    </rPh>
    <phoneticPr fontId="12"/>
  </si>
  <si>
    <t>就移２４・地公体・責欠２・期間超</t>
    <rPh sb="5" eb="6">
      <t>チ</t>
    </rPh>
    <rPh sb="6" eb="7">
      <t>コウ</t>
    </rPh>
    <rPh sb="7" eb="8">
      <t>カラダ</t>
    </rPh>
    <phoneticPr fontId="12"/>
  </si>
  <si>
    <t>就移２４・責欠２・未計画２・期間超</t>
    <rPh sb="9" eb="10">
      <t>ミ</t>
    </rPh>
    <rPh sb="10" eb="12">
      <t>ケイカク</t>
    </rPh>
    <phoneticPr fontId="12"/>
  </si>
  <si>
    <t>就移２４・責欠２・未計画１・期間超</t>
    <rPh sb="9" eb="10">
      <t>ミ</t>
    </rPh>
    <rPh sb="10" eb="12">
      <t>ケイカク</t>
    </rPh>
    <phoneticPr fontId="12"/>
  </si>
  <si>
    <t>就移２４・責欠２・期間超</t>
  </si>
  <si>
    <t>就移２４・地公体・責欠２・未計画２・拘束減</t>
    <rPh sb="13" eb="14">
      <t>ミ</t>
    </rPh>
    <rPh sb="14" eb="16">
      <t>ケイカク</t>
    </rPh>
    <phoneticPr fontId="12"/>
  </si>
  <si>
    <t>就移２４・地公体・責欠２・未計画１・拘束減</t>
    <rPh sb="13" eb="14">
      <t>ミ</t>
    </rPh>
    <rPh sb="14" eb="16">
      <t>ケイカク</t>
    </rPh>
    <phoneticPr fontId="12"/>
  </si>
  <si>
    <t>就移２４・地公体・責欠２・拘束減</t>
    <rPh sb="5" eb="6">
      <t>チ</t>
    </rPh>
    <rPh sb="6" eb="7">
      <t>コウ</t>
    </rPh>
    <rPh sb="7" eb="8">
      <t>カラダ</t>
    </rPh>
    <phoneticPr fontId="12"/>
  </si>
  <si>
    <t>就移２４・責欠２・未計画２・拘束減</t>
    <rPh sb="9" eb="10">
      <t>ミ</t>
    </rPh>
    <rPh sb="10" eb="12">
      <t>ケイカク</t>
    </rPh>
    <phoneticPr fontId="12"/>
  </si>
  <si>
    <t>就移２４・責欠２・未計画１・拘束減</t>
    <rPh sb="9" eb="10">
      <t>ミ</t>
    </rPh>
    <rPh sb="10" eb="12">
      <t>ケイカク</t>
    </rPh>
    <phoneticPr fontId="12"/>
  </si>
  <si>
    <t>就移２４・責欠２・拘束減</t>
  </si>
  <si>
    <t>就移２４・地公体・責欠２・未計画２</t>
    <rPh sb="13" eb="14">
      <t>ミ</t>
    </rPh>
    <rPh sb="14" eb="16">
      <t>ケイカク</t>
    </rPh>
    <phoneticPr fontId="12"/>
  </si>
  <si>
    <t>就移２４・地公体・責欠２・未計画１</t>
    <rPh sb="13" eb="14">
      <t>ミ</t>
    </rPh>
    <rPh sb="14" eb="16">
      <t>ケイカク</t>
    </rPh>
    <phoneticPr fontId="12"/>
  </si>
  <si>
    <t>就移２４・地公体・責欠２</t>
    <rPh sb="5" eb="6">
      <t>チ</t>
    </rPh>
    <rPh sb="6" eb="7">
      <t>コウ</t>
    </rPh>
    <rPh sb="7" eb="8">
      <t>カラダ</t>
    </rPh>
    <phoneticPr fontId="12"/>
  </si>
  <si>
    <t>就移２４・責欠２・未計画２</t>
    <rPh sb="9" eb="10">
      <t>ミ</t>
    </rPh>
    <rPh sb="10" eb="12">
      <t>ケイカク</t>
    </rPh>
    <phoneticPr fontId="12"/>
  </si>
  <si>
    <t>就移２４・責欠２・未計画１</t>
    <rPh sb="9" eb="10">
      <t>ミ</t>
    </rPh>
    <rPh sb="10" eb="12">
      <t>ケイカク</t>
    </rPh>
    <phoneticPr fontId="12"/>
  </si>
  <si>
    <t>就移２４・責欠２</t>
  </si>
  <si>
    <t>就移２３・地公体・責欠２・未計画２・期間超・拘束減</t>
    <rPh sb="13" eb="14">
      <t>ミ</t>
    </rPh>
    <rPh sb="14" eb="16">
      <t>ケイカク</t>
    </rPh>
    <phoneticPr fontId="12"/>
  </si>
  <si>
    <t>就移２３・地公体・責欠２・未計画１・期間超・拘束減</t>
    <rPh sb="13" eb="14">
      <t>ミ</t>
    </rPh>
    <rPh sb="14" eb="16">
      <t>ケイカク</t>
    </rPh>
    <phoneticPr fontId="12"/>
  </si>
  <si>
    <t>就移２３・地公体・責欠２・期間超・拘束減</t>
    <rPh sb="5" eb="6">
      <t>チ</t>
    </rPh>
    <rPh sb="6" eb="7">
      <t>コウ</t>
    </rPh>
    <rPh sb="7" eb="8">
      <t>カラダ</t>
    </rPh>
    <phoneticPr fontId="12"/>
  </si>
  <si>
    <t>就移２３・責欠２・未計画２・期間超・拘束減</t>
    <rPh sb="9" eb="10">
      <t>ミ</t>
    </rPh>
    <rPh sb="10" eb="12">
      <t>ケイカク</t>
    </rPh>
    <phoneticPr fontId="12"/>
  </si>
  <si>
    <t>就移２３・責欠２・未計画１・期間超・拘束減</t>
    <rPh sb="9" eb="10">
      <t>ミ</t>
    </rPh>
    <rPh sb="10" eb="12">
      <t>ケイカク</t>
    </rPh>
    <phoneticPr fontId="12"/>
  </si>
  <si>
    <t>就移２３・責欠２・期間超・拘束減</t>
  </si>
  <si>
    <t>就移２３・地公体・責欠２・未計画２・期間超</t>
    <rPh sb="13" eb="14">
      <t>ミ</t>
    </rPh>
    <rPh sb="14" eb="16">
      <t>ケイカク</t>
    </rPh>
    <phoneticPr fontId="12"/>
  </si>
  <si>
    <t>就移２３・地公体・責欠２・未計画１・期間超</t>
    <rPh sb="13" eb="14">
      <t>ミ</t>
    </rPh>
    <rPh sb="14" eb="16">
      <t>ケイカク</t>
    </rPh>
    <phoneticPr fontId="12"/>
  </si>
  <si>
    <t>就移２３・地公体・責欠２・期間超</t>
    <rPh sb="5" eb="6">
      <t>チ</t>
    </rPh>
    <rPh sb="6" eb="7">
      <t>コウ</t>
    </rPh>
    <rPh sb="7" eb="8">
      <t>カラダ</t>
    </rPh>
    <phoneticPr fontId="12"/>
  </si>
  <si>
    <t>就移２３・責欠２・未計画２・期間超</t>
    <rPh sb="9" eb="10">
      <t>ミ</t>
    </rPh>
    <rPh sb="10" eb="12">
      <t>ケイカク</t>
    </rPh>
    <phoneticPr fontId="12"/>
  </si>
  <si>
    <t>就移２３・責欠２・未計画１・期間超</t>
    <rPh sb="9" eb="10">
      <t>ミ</t>
    </rPh>
    <rPh sb="10" eb="12">
      <t>ケイカク</t>
    </rPh>
    <phoneticPr fontId="12"/>
  </si>
  <si>
    <t>就移２３・責欠２・期間超</t>
  </si>
  <si>
    <t>就移２３・地公体・責欠２・未計画２・拘束減</t>
    <rPh sb="13" eb="14">
      <t>ミ</t>
    </rPh>
    <rPh sb="14" eb="16">
      <t>ケイカク</t>
    </rPh>
    <phoneticPr fontId="12"/>
  </si>
  <si>
    <t>就移２３・地公体・責欠２・未計画１・拘束減</t>
    <rPh sb="13" eb="14">
      <t>ミ</t>
    </rPh>
    <rPh sb="14" eb="16">
      <t>ケイカク</t>
    </rPh>
    <phoneticPr fontId="12"/>
  </si>
  <si>
    <t>就移２３・地公体・責欠２・拘束減</t>
    <rPh sb="5" eb="6">
      <t>チ</t>
    </rPh>
    <rPh sb="6" eb="7">
      <t>コウ</t>
    </rPh>
    <rPh sb="7" eb="8">
      <t>カラダ</t>
    </rPh>
    <phoneticPr fontId="12"/>
  </si>
  <si>
    <t>就移２３・責欠２・未計画２・拘束減</t>
    <rPh sb="9" eb="10">
      <t>ミ</t>
    </rPh>
    <rPh sb="10" eb="12">
      <t>ケイカク</t>
    </rPh>
    <phoneticPr fontId="12"/>
  </si>
  <si>
    <t>就移２３・責欠２・未計画１・拘束減</t>
    <rPh sb="9" eb="10">
      <t>ミ</t>
    </rPh>
    <rPh sb="10" eb="12">
      <t>ケイカク</t>
    </rPh>
    <phoneticPr fontId="12"/>
  </si>
  <si>
    <t>就移２３・責欠２・拘束減</t>
  </si>
  <si>
    <t>就移２３・地公体・責欠２・未計画２</t>
    <rPh sb="13" eb="14">
      <t>ミ</t>
    </rPh>
    <rPh sb="14" eb="16">
      <t>ケイカク</t>
    </rPh>
    <phoneticPr fontId="12"/>
  </si>
  <si>
    <t>就移２３・地公体・責欠２・未計画１</t>
    <rPh sb="13" eb="14">
      <t>ミ</t>
    </rPh>
    <rPh sb="14" eb="16">
      <t>ケイカク</t>
    </rPh>
    <phoneticPr fontId="12"/>
  </si>
  <si>
    <t>就移２３・地公体・責欠２</t>
    <rPh sb="5" eb="6">
      <t>チ</t>
    </rPh>
    <rPh sb="6" eb="7">
      <t>コウ</t>
    </rPh>
    <rPh sb="7" eb="8">
      <t>カラダ</t>
    </rPh>
    <phoneticPr fontId="12"/>
  </si>
  <si>
    <t>就移２３・責欠２・未計画２</t>
    <rPh sb="9" eb="10">
      <t>ミ</t>
    </rPh>
    <rPh sb="10" eb="12">
      <t>ケイカク</t>
    </rPh>
    <phoneticPr fontId="12"/>
  </si>
  <si>
    <t>就移２３・責欠２・未計画１</t>
    <rPh sb="9" eb="10">
      <t>ミ</t>
    </rPh>
    <rPh sb="10" eb="12">
      <t>ケイカク</t>
    </rPh>
    <phoneticPr fontId="12"/>
  </si>
  <si>
    <t>就移２３・責欠２</t>
  </si>
  <si>
    <t>就移２２・地公体・責欠２・未計画２・期間超・拘束減</t>
    <rPh sb="13" eb="14">
      <t>ミ</t>
    </rPh>
    <rPh sb="14" eb="16">
      <t>ケイカク</t>
    </rPh>
    <phoneticPr fontId="12"/>
  </si>
  <si>
    <t>就移２２・地公体・責欠２・未計画１・期間超・拘束減</t>
    <rPh sb="13" eb="14">
      <t>ミ</t>
    </rPh>
    <rPh sb="14" eb="16">
      <t>ケイカク</t>
    </rPh>
    <phoneticPr fontId="12"/>
  </si>
  <si>
    <t>就移２２・地公体・責欠２・期間超・拘束減</t>
    <rPh sb="5" eb="6">
      <t>チ</t>
    </rPh>
    <rPh sb="6" eb="7">
      <t>コウ</t>
    </rPh>
    <rPh sb="7" eb="8">
      <t>カラダ</t>
    </rPh>
    <phoneticPr fontId="12"/>
  </si>
  <si>
    <t>就移２２・責欠２・未計画２・期間超・拘束減</t>
    <rPh sb="9" eb="10">
      <t>ミ</t>
    </rPh>
    <rPh sb="10" eb="12">
      <t>ケイカク</t>
    </rPh>
    <phoneticPr fontId="12"/>
  </si>
  <si>
    <t>就移２２・責欠２・未計画１・期間超・拘束減</t>
    <rPh sb="9" eb="10">
      <t>ミ</t>
    </rPh>
    <rPh sb="10" eb="12">
      <t>ケイカク</t>
    </rPh>
    <phoneticPr fontId="12"/>
  </si>
  <si>
    <t>就移２２・責欠２・期間超・拘束減</t>
  </si>
  <si>
    <t>就移２２・地公体・責欠２・未計画２・期間超</t>
    <rPh sb="13" eb="14">
      <t>ミ</t>
    </rPh>
    <rPh sb="14" eb="16">
      <t>ケイカク</t>
    </rPh>
    <phoneticPr fontId="12"/>
  </si>
  <si>
    <t>就移２２・地公体・責欠２・未計画１・期間超</t>
    <rPh sb="13" eb="14">
      <t>ミ</t>
    </rPh>
    <rPh sb="14" eb="16">
      <t>ケイカク</t>
    </rPh>
    <phoneticPr fontId="12"/>
  </si>
  <si>
    <t>就移２２・地公体・責欠２・期間超</t>
    <rPh sb="5" eb="6">
      <t>チ</t>
    </rPh>
    <rPh sb="6" eb="7">
      <t>コウ</t>
    </rPh>
    <rPh sb="7" eb="8">
      <t>カラダ</t>
    </rPh>
    <phoneticPr fontId="12"/>
  </si>
  <si>
    <t>就移２２・責欠２・未計画２・期間超</t>
    <rPh sb="9" eb="10">
      <t>ミ</t>
    </rPh>
    <rPh sb="10" eb="12">
      <t>ケイカク</t>
    </rPh>
    <phoneticPr fontId="12"/>
  </si>
  <si>
    <t>就移２２・責欠２・未計画１・期間超</t>
    <rPh sb="9" eb="10">
      <t>ミ</t>
    </rPh>
    <rPh sb="10" eb="12">
      <t>ケイカク</t>
    </rPh>
    <phoneticPr fontId="12"/>
  </si>
  <si>
    <t>就移２２・責欠２・期間超</t>
  </si>
  <si>
    <t>就移２２・地公体・責欠２・未計画２・拘束減</t>
    <rPh sb="13" eb="14">
      <t>ミ</t>
    </rPh>
    <rPh sb="14" eb="16">
      <t>ケイカク</t>
    </rPh>
    <phoneticPr fontId="12"/>
  </si>
  <si>
    <t>就移２２・地公体・責欠２・未計画１・拘束減</t>
    <rPh sb="13" eb="14">
      <t>ミ</t>
    </rPh>
    <rPh sb="14" eb="16">
      <t>ケイカク</t>
    </rPh>
    <phoneticPr fontId="12"/>
  </si>
  <si>
    <t>就移２２・地公体・責欠２・拘束減</t>
    <rPh sb="5" eb="6">
      <t>チ</t>
    </rPh>
    <rPh sb="6" eb="7">
      <t>コウ</t>
    </rPh>
    <rPh sb="7" eb="8">
      <t>カラダ</t>
    </rPh>
    <phoneticPr fontId="12"/>
  </si>
  <si>
    <t>就移２２・責欠２・未計画２・拘束減</t>
    <rPh sb="9" eb="10">
      <t>ミ</t>
    </rPh>
    <rPh sb="10" eb="12">
      <t>ケイカク</t>
    </rPh>
    <phoneticPr fontId="12"/>
  </si>
  <si>
    <t>就移２２・責欠２・未計画１・拘束減</t>
    <rPh sb="9" eb="10">
      <t>ミ</t>
    </rPh>
    <rPh sb="10" eb="12">
      <t>ケイカク</t>
    </rPh>
    <phoneticPr fontId="12"/>
  </si>
  <si>
    <t>就移２２・責欠２・拘束減</t>
  </si>
  <si>
    <t>就移２２・地公体・責欠２・未計画２</t>
    <rPh sb="13" eb="14">
      <t>ミ</t>
    </rPh>
    <rPh sb="14" eb="16">
      <t>ケイカク</t>
    </rPh>
    <phoneticPr fontId="12"/>
  </si>
  <si>
    <t>就移２２・地公体・責欠２・未計画１</t>
    <rPh sb="13" eb="14">
      <t>ミ</t>
    </rPh>
    <rPh sb="14" eb="16">
      <t>ケイカク</t>
    </rPh>
    <phoneticPr fontId="12"/>
  </si>
  <si>
    <t>就移２２・地公体・責欠２</t>
    <rPh sb="5" eb="6">
      <t>チ</t>
    </rPh>
    <rPh sb="6" eb="7">
      <t>コウ</t>
    </rPh>
    <rPh sb="7" eb="8">
      <t>カラダ</t>
    </rPh>
    <phoneticPr fontId="12"/>
  </si>
  <si>
    <t>就移２２・責欠２・未計画２</t>
    <rPh sb="9" eb="10">
      <t>ミ</t>
    </rPh>
    <rPh sb="10" eb="12">
      <t>ケイカク</t>
    </rPh>
    <phoneticPr fontId="12"/>
  </si>
  <si>
    <t>就移２２・責欠２・未計画１</t>
    <rPh sb="9" eb="10">
      <t>ミ</t>
    </rPh>
    <rPh sb="10" eb="12">
      <t>ケイカク</t>
    </rPh>
    <phoneticPr fontId="12"/>
  </si>
  <si>
    <t>就移２２・責欠２</t>
  </si>
  <si>
    <t>就移２１・地公体・責欠２・未計画２・期間超・拘束減</t>
    <rPh sb="13" eb="14">
      <t>ミ</t>
    </rPh>
    <rPh sb="14" eb="16">
      <t>ケイカク</t>
    </rPh>
    <phoneticPr fontId="12"/>
  </si>
  <si>
    <t>就移２１・地公体・責欠２・未計画１・期間超・拘束減</t>
    <rPh sb="13" eb="14">
      <t>ミ</t>
    </rPh>
    <rPh sb="14" eb="16">
      <t>ケイカク</t>
    </rPh>
    <phoneticPr fontId="12"/>
  </si>
  <si>
    <t>就移２１・地公体・責欠２・期間超・拘束減</t>
    <rPh sb="5" eb="6">
      <t>チ</t>
    </rPh>
    <rPh sb="6" eb="7">
      <t>コウ</t>
    </rPh>
    <rPh sb="7" eb="8">
      <t>カラダ</t>
    </rPh>
    <phoneticPr fontId="12"/>
  </si>
  <si>
    <t>就移２１・責欠２・未計画２・期間超・拘束減</t>
    <rPh sb="9" eb="10">
      <t>ミ</t>
    </rPh>
    <rPh sb="10" eb="12">
      <t>ケイカク</t>
    </rPh>
    <phoneticPr fontId="12"/>
  </si>
  <si>
    <t>就移２１・責欠２・未計画１・期間超・拘束減</t>
    <rPh sb="9" eb="10">
      <t>ミ</t>
    </rPh>
    <rPh sb="10" eb="12">
      <t>ケイカク</t>
    </rPh>
    <phoneticPr fontId="12"/>
  </si>
  <si>
    <t>就移２１・責欠２・期間超・拘束減</t>
  </si>
  <si>
    <t>就移２１・地公体・責欠２・未計画２・期間超</t>
    <rPh sb="13" eb="14">
      <t>ミ</t>
    </rPh>
    <rPh sb="14" eb="16">
      <t>ケイカク</t>
    </rPh>
    <phoneticPr fontId="12"/>
  </si>
  <si>
    <t>就移２１・地公体・責欠２・未計画１・期間超</t>
    <rPh sb="13" eb="14">
      <t>ミ</t>
    </rPh>
    <rPh sb="14" eb="16">
      <t>ケイカク</t>
    </rPh>
    <phoneticPr fontId="12"/>
  </si>
  <si>
    <t>就移２１・地公体・責欠２・期間超</t>
    <rPh sb="5" eb="6">
      <t>チ</t>
    </rPh>
    <rPh sb="6" eb="7">
      <t>コウ</t>
    </rPh>
    <rPh sb="7" eb="8">
      <t>カラダ</t>
    </rPh>
    <phoneticPr fontId="12"/>
  </si>
  <si>
    <t>就移２１・責欠２・未計画２・期間超</t>
    <rPh sb="9" eb="10">
      <t>ミ</t>
    </rPh>
    <rPh sb="10" eb="12">
      <t>ケイカク</t>
    </rPh>
    <phoneticPr fontId="12"/>
  </si>
  <si>
    <t>就移２１・責欠２・未計画１・期間超</t>
    <rPh sb="9" eb="10">
      <t>ミ</t>
    </rPh>
    <rPh sb="10" eb="12">
      <t>ケイカク</t>
    </rPh>
    <phoneticPr fontId="12"/>
  </si>
  <si>
    <t>就移２１・責欠２・期間超</t>
  </si>
  <si>
    <t>就移２１・地公体・責欠２・未計画２・拘束減</t>
    <rPh sb="13" eb="14">
      <t>ミ</t>
    </rPh>
    <rPh sb="14" eb="16">
      <t>ケイカク</t>
    </rPh>
    <phoneticPr fontId="12"/>
  </si>
  <si>
    <t>就移２１・地公体・責欠２・未計画１・拘束減</t>
    <rPh sb="13" eb="14">
      <t>ミ</t>
    </rPh>
    <rPh sb="14" eb="16">
      <t>ケイカク</t>
    </rPh>
    <phoneticPr fontId="12"/>
  </si>
  <si>
    <t>就移２１・地公体・責欠２・拘束減</t>
    <rPh sb="5" eb="6">
      <t>チ</t>
    </rPh>
    <rPh sb="6" eb="7">
      <t>コウ</t>
    </rPh>
    <rPh sb="7" eb="8">
      <t>カラダ</t>
    </rPh>
    <phoneticPr fontId="12"/>
  </si>
  <si>
    <t>就移２１・責欠２・未計画２・拘束減</t>
    <rPh sb="9" eb="10">
      <t>ミ</t>
    </rPh>
    <rPh sb="10" eb="12">
      <t>ケイカク</t>
    </rPh>
    <phoneticPr fontId="12"/>
  </si>
  <si>
    <t>就移２１・責欠２・未計画１・拘束減</t>
    <rPh sb="9" eb="10">
      <t>ミ</t>
    </rPh>
    <rPh sb="10" eb="12">
      <t>ケイカク</t>
    </rPh>
    <phoneticPr fontId="12"/>
  </si>
  <si>
    <t>就移２１・責欠２・拘束減</t>
  </si>
  <si>
    <t>就移２１・地公体・責欠２・未計画２</t>
    <rPh sb="13" eb="14">
      <t>ミ</t>
    </rPh>
    <rPh sb="14" eb="16">
      <t>ケイカク</t>
    </rPh>
    <phoneticPr fontId="12"/>
  </si>
  <si>
    <t>注 平成30年9月末まで</t>
    <phoneticPr fontId="12"/>
  </si>
  <si>
    <t>就移２１・地公体・責欠２・未計画１</t>
    <rPh sb="13" eb="14">
      <t>ミ</t>
    </rPh>
    <rPh sb="14" eb="16">
      <t>ケイカク</t>
    </rPh>
    <phoneticPr fontId="12"/>
  </si>
  <si>
    <t>就移２１・地公体・責欠２</t>
    <rPh sb="5" eb="6">
      <t>チ</t>
    </rPh>
    <rPh sb="6" eb="7">
      <t>コウ</t>
    </rPh>
    <rPh sb="7" eb="8">
      <t>カラダ</t>
    </rPh>
    <phoneticPr fontId="12"/>
  </si>
  <si>
    <t>就移２１・責欠２・未計画２</t>
    <rPh sb="9" eb="10">
      <t>ミ</t>
    </rPh>
    <rPh sb="10" eb="12">
      <t>ケイカク</t>
    </rPh>
    <phoneticPr fontId="12"/>
  </si>
  <si>
    <t>就移２１・責欠２・未計画１</t>
    <rPh sb="9" eb="10">
      <t>ミ</t>
    </rPh>
    <rPh sb="10" eb="12">
      <t>ケイカク</t>
    </rPh>
    <phoneticPr fontId="12"/>
  </si>
  <si>
    <t>就移２１・責欠２</t>
  </si>
  <si>
    <t>就移１７・地公体・責欠２・未計画２・期間超・拘束減</t>
    <rPh sb="13" eb="14">
      <t>ミ</t>
    </rPh>
    <rPh sb="14" eb="16">
      <t>ケイカク</t>
    </rPh>
    <phoneticPr fontId="12"/>
  </si>
  <si>
    <t>就移１７・地公体・責欠２・未計画１・期間超・拘束減</t>
    <rPh sb="13" eb="14">
      <t>ミ</t>
    </rPh>
    <rPh sb="14" eb="16">
      <t>ケイカク</t>
    </rPh>
    <phoneticPr fontId="12"/>
  </si>
  <si>
    <t>就移１７・地公体・責欠２・期間超・拘束減</t>
    <rPh sb="5" eb="6">
      <t>チ</t>
    </rPh>
    <rPh sb="6" eb="7">
      <t>コウ</t>
    </rPh>
    <rPh sb="7" eb="8">
      <t>カラダ</t>
    </rPh>
    <phoneticPr fontId="12"/>
  </si>
  <si>
    <t>就移１７・責欠２・未計画２・期間超・拘束減</t>
    <rPh sb="9" eb="10">
      <t>ミ</t>
    </rPh>
    <rPh sb="10" eb="12">
      <t>ケイカク</t>
    </rPh>
    <phoneticPr fontId="12"/>
  </si>
  <si>
    <t>就移１７・責欠２・未計画１・期間超・拘束減</t>
    <rPh sb="9" eb="10">
      <t>ミ</t>
    </rPh>
    <rPh sb="10" eb="12">
      <t>ケイカク</t>
    </rPh>
    <phoneticPr fontId="12"/>
  </si>
  <si>
    <t>就移１７・責欠２・期間超・拘束減</t>
  </si>
  <si>
    <t>就移１７・地公体・責欠２・未計画２・期間超</t>
    <rPh sb="13" eb="14">
      <t>ミ</t>
    </rPh>
    <rPh sb="14" eb="16">
      <t>ケイカク</t>
    </rPh>
    <phoneticPr fontId="12"/>
  </si>
  <si>
    <t>就移１７・地公体・責欠２・未計画１・期間超</t>
    <rPh sb="13" eb="14">
      <t>ミ</t>
    </rPh>
    <rPh sb="14" eb="16">
      <t>ケイカク</t>
    </rPh>
    <phoneticPr fontId="12"/>
  </si>
  <si>
    <t>就移１７・地公体・責欠２・期間超</t>
    <rPh sb="5" eb="6">
      <t>チ</t>
    </rPh>
    <rPh sb="6" eb="7">
      <t>コウ</t>
    </rPh>
    <rPh sb="7" eb="8">
      <t>カラダ</t>
    </rPh>
    <phoneticPr fontId="12"/>
  </si>
  <si>
    <t>就移１７・責欠２・未計画２・期間超</t>
    <rPh sb="9" eb="10">
      <t>ミ</t>
    </rPh>
    <rPh sb="10" eb="12">
      <t>ケイカク</t>
    </rPh>
    <phoneticPr fontId="12"/>
  </si>
  <si>
    <t>就移１７・責欠２・未計画１・期間超</t>
    <rPh sb="9" eb="10">
      <t>ミ</t>
    </rPh>
    <rPh sb="10" eb="12">
      <t>ケイカク</t>
    </rPh>
    <phoneticPr fontId="12"/>
  </si>
  <si>
    <t>就移１７・責欠２・期間超</t>
  </si>
  <si>
    <t>就移１７・地公体・責欠２・未計画２・拘束減</t>
    <rPh sb="13" eb="14">
      <t>ミ</t>
    </rPh>
    <rPh sb="14" eb="16">
      <t>ケイカク</t>
    </rPh>
    <phoneticPr fontId="12"/>
  </si>
  <si>
    <t>就移１７・地公体・責欠２・未計画１・拘束減</t>
    <rPh sb="13" eb="14">
      <t>ミ</t>
    </rPh>
    <rPh sb="14" eb="16">
      <t>ケイカク</t>
    </rPh>
    <phoneticPr fontId="12"/>
  </si>
  <si>
    <t>就移１７・地公体・責欠２・拘束減</t>
    <rPh sb="5" eb="6">
      <t>チ</t>
    </rPh>
    <rPh sb="6" eb="7">
      <t>コウ</t>
    </rPh>
    <rPh sb="7" eb="8">
      <t>カラダ</t>
    </rPh>
    <phoneticPr fontId="12"/>
  </si>
  <si>
    <t>就移１７・責欠２・未計画２・拘束減</t>
    <rPh sb="9" eb="10">
      <t>ミ</t>
    </rPh>
    <rPh sb="10" eb="12">
      <t>ケイカク</t>
    </rPh>
    <phoneticPr fontId="12"/>
  </si>
  <si>
    <t>就移１７・責欠２・未計画１・拘束減</t>
    <rPh sb="9" eb="10">
      <t>ミ</t>
    </rPh>
    <rPh sb="10" eb="12">
      <t>ケイカク</t>
    </rPh>
    <phoneticPr fontId="12"/>
  </si>
  <si>
    <t>就移１７・責欠２・拘束減</t>
  </si>
  <si>
    <t>就移１７・地公体・責欠２・未計画２</t>
    <rPh sb="13" eb="14">
      <t>ミ</t>
    </rPh>
    <rPh sb="14" eb="16">
      <t>ケイカク</t>
    </rPh>
    <phoneticPr fontId="12"/>
  </si>
  <si>
    <t>就移１７・地公体・責欠２・未計画１</t>
    <rPh sb="13" eb="14">
      <t>ミ</t>
    </rPh>
    <rPh sb="14" eb="16">
      <t>ケイカク</t>
    </rPh>
    <phoneticPr fontId="12"/>
  </si>
  <si>
    <t>就移１７・地公体・責欠２</t>
    <rPh sb="5" eb="6">
      <t>チ</t>
    </rPh>
    <rPh sb="6" eb="7">
      <t>コウ</t>
    </rPh>
    <rPh sb="7" eb="8">
      <t>カラダ</t>
    </rPh>
    <phoneticPr fontId="12"/>
  </si>
  <si>
    <t>就移１７・責欠２・未計画２</t>
    <rPh sb="9" eb="10">
      <t>ミ</t>
    </rPh>
    <rPh sb="10" eb="12">
      <t>ケイカク</t>
    </rPh>
    <phoneticPr fontId="12"/>
  </si>
  <si>
    <t>就移１７・責欠２・未計画１</t>
    <rPh sb="9" eb="10">
      <t>ミ</t>
    </rPh>
    <rPh sb="10" eb="12">
      <t>ケイカク</t>
    </rPh>
    <phoneticPr fontId="12"/>
  </si>
  <si>
    <t>就移１７・責欠２</t>
  </si>
  <si>
    <t>就移１６・地公体・責欠２・未計画２・期間超・拘束減</t>
    <rPh sb="13" eb="14">
      <t>ミ</t>
    </rPh>
    <rPh sb="14" eb="16">
      <t>ケイカク</t>
    </rPh>
    <phoneticPr fontId="12"/>
  </si>
  <si>
    <t>就移１６・地公体・責欠２・未計画１・期間超・拘束減</t>
    <rPh sb="13" eb="14">
      <t>ミ</t>
    </rPh>
    <rPh sb="14" eb="16">
      <t>ケイカク</t>
    </rPh>
    <phoneticPr fontId="12"/>
  </si>
  <si>
    <t>就移１６・地公体・責欠２・期間超・拘束減</t>
    <rPh sb="5" eb="6">
      <t>チ</t>
    </rPh>
    <rPh sb="6" eb="7">
      <t>コウ</t>
    </rPh>
    <rPh sb="7" eb="8">
      <t>カラダ</t>
    </rPh>
    <phoneticPr fontId="12"/>
  </si>
  <si>
    <t>就移１６・責欠２・未計画２・期間超・拘束減</t>
    <rPh sb="9" eb="10">
      <t>ミ</t>
    </rPh>
    <rPh sb="10" eb="12">
      <t>ケイカク</t>
    </rPh>
    <phoneticPr fontId="12"/>
  </si>
  <si>
    <t>就移１６・責欠２・未計画１・期間超・拘束減</t>
    <rPh sb="9" eb="10">
      <t>ミ</t>
    </rPh>
    <rPh sb="10" eb="12">
      <t>ケイカク</t>
    </rPh>
    <phoneticPr fontId="12"/>
  </si>
  <si>
    <t>就移１６・責欠２・期間超・拘束減</t>
  </si>
  <si>
    <t>就移１６・地公体・責欠２・未計画２・期間超</t>
    <rPh sb="13" eb="14">
      <t>ミ</t>
    </rPh>
    <rPh sb="14" eb="16">
      <t>ケイカク</t>
    </rPh>
    <phoneticPr fontId="12"/>
  </si>
  <si>
    <t>就移１６・地公体・責欠２・未計画１・期間超</t>
    <rPh sb="13" eb="14">
      <t>ミ</t>
    </rPh>
    <rPh sb="14" eb="16">
      <t>ケイカク</t>
    </rPh>
    <phoneticPr fontId="12"/>
  </si>
  <si>
    <t>就移１６・地公体・責欠２・期間超</t>
    <rPh sb="5" eb="6">
      <t>チ</t>
    </rPh>
    <rPh sb="6" eb="7">
      <t>コウ</t>
    </rPh>
    <rPh sb="7" eb="8">
      <t>カラダ</t>
    </rPh>
    <phoneticPr fontId="12"/>
  </si>
  <si>
    <t>就移１６・責欠２・未計画２・期間超</t>
    <rPh sb="9" eb="10">
      <t>ミ</t>
    </rPh>
    <rPh sb="10" eb="12">
      <t>ケイカク</t>
    </rPh>
    <phoneticPr fontId="12"/>
  </si>
  <si>
    <t>就移１６・責欠２・未計画１・期間超</t>
    <rPh sb="9" eb="10">
      <t>ミ</t>
    </rPh>
    <rPh sb="10" eb="12">
      <t>ケイカク</t>
    </rPh>
    <phoneticPr fontId="12"/>
  </si>
  <si>
    <t>就移１６・責欠２・期間超</t>
  </si>
  <si>
    <t>就移１６・地公体・責欠２・未計画２・拘束減</t>
    <rPh sb="13" eb="14">
      <t>ミ</t>
    </rPh>
    <rPh sb="14" eb="16">
      <t>ケイカク</t>
    </rPh>
    <phoneticPr fontId="12"/>
  </si>
  <si>
    <t>就移１６・地公体・責欠２・未計画１・拘束減</t>
    <rPh sb="13" eb="14">
      <t>ミ</t>
    </rPh>
    <rPh sb="14" eb="16">
      <t>ケイカク</t>
    </rPh>
    <phoneticPr fontId="12"/>
  </si>
  <si>
    <t>就移１６・地公体・責欠２・拘束減</t>
    <rPh sb="5" eb="6">
      <t>チ</t>
    </rPh>
    <rPh sb="6" eb="7">
      <t>コウ</t>
    </rPh>
    <rPh sb="7" eb="8">
      <t>カラダ</t>
    </rPh>
    <phoneticPr fontId="12"/>
  </si>
  <si>
    <t>就移１６・責欠２・未計画２・拘束減</t>
    <rPh sb="9" eb="10">
      <t>ミ</t>
    </rPh>
    <rPh sb="10" eb="12">
      <t>ケイカク</t>
    </rPh>
    <phoneticPr fontId="12"/>
  </si>
  <si>
    <t>就移１６・責欠２・未計画１・拘束減</t>
    <rPh sb="9" eb="10">
      <t>ミ</t>
    </rPh>
    <rPh sb="10" eb="12">
      <t>ケイカク</t>
    </rPh>
    <phoneticPr fontId="12"/>
  </si>
  <si>
    <t>就移１６・責欠２・拘束減</t>
  </si>
  <si>
    <t>就移１６・地公体・責欠２・未計画２</t>
    <rPh sb="13" eb="14">
      <t>ミ</t>
    </rPh>
    <rPh sb="14" eb="16">
      <t>ケイカク</t>
    </rPh>
    <phoneticPr fontId="12"/>
  </si>
  <si>
    <t>就移１６・地公体・責欠２・未計画１</t>
    <rPh sb="13" eb="14">
      <t>ミ</t>
    </rPh>
    <rPh sb="14" eb="16">
      <t>ケイカク</t>
    </rPh>
    <phoneticPr fontId="12"/>
  </si>
  <si>
    <t>就移１６・地公体・責欠２</t>
    <rPh sb="5" eb="6">
      <t>チ</t>
    </rPh>
    <rPh sb="6" eb="7">
      <t>コウ</t>
    </rPh>
    <rPh sb="7" eb="8">
      <t>カラダ</t>
    </rPh>
    <phoneticPr fontId="12"/>
  </si>
  <si>
    <t>就移１６・責欠２・未計画２</t>
    <rPh sb="9" eb="10">
      <t>ミ</t>
    </rPh>
    <rPh sb="10" eb="12">
      <t>ケイカク</t>
    </rPh>
    <phoneticPr fontId="12"/>
  </si>
  <si>
    <t>就移１６・責欠２・未計画１</t>
    <rPh sb="9" eb="10">
      <t>ミ</t>
    </rPh>
    <rPh sb="10" eb="12">
      <t>ケイカク</t>
    </rPh>
    <phoneticPr fontId="12"/>
  </si>
  <si>
    <t>就移１６・責欠２</t>
  </si>
  <si>
    <t>就移１５・地公体・責欠２・未計画２・期間超・拘束減</t>
    <rPh sb="13" eb="14">
      <t>ミ</t>
    </rPh>
    <rPh sb="14" eb="16">
      <t>ケイカク</t>
    </rPh>
    <phoneticPr fontId="12"/>
  </si>
  <si>
    <t>就移１５・地公体・責欠２・未計画１・期間超・拘束減</t>
    <rPh sb="13" eb="14">
      <t>ミ</t>
    </rPh>
    <rPh sb="14" eb="16">
      <t>ケイカク</t>
    </rPh>
    <phoneticPr fontId="12"/>
  </si>
  <si>
    <t>就移１５・地公体・責欠２・期間超・拘束減</t>
    <rPh sb="5" eb="6">
      <t>チ</t>
    </rPh>
    <rPh sb="6" eb="7">
      <t>コウ</t>
    </rPh>
    <rPh sb="7" eb="8">
      <t>カラダ</t>
    </rPh>
    <phoneticPr fontId="12"/>
  </si>
  <si>
    <t>就移１５・責欠２・未計画２・期間超・拘束減</t>
    <rPh sb="9" eb="10">
      <t>ミ</t>
    </rPh>
    <rPh sb="10" eb="12">
      <t>ケイカク</t>
    </rPh>
    <phoneticPr fontId="12"/>
  </si>
  <si>
    <t>就移１５・責欠２・未計画１・期間超・拘束減</t>
    <rPh sb="9" eb="10">
      <t>ミ</t>
    </rPh>
    <rPh sb="10" eb="12">
      <t>ケイカク</t>
    </rPh>
    <phoneticPr fontId="12"/>
  </si>
  <si>
    <t>就移１５・責欠２・期間超・拘束減</t>
  </si>
  <si>
    <t>就移１５・地公体・責欠２・未計画２・期間超</t>
    <rPh sb="13" eb="14">
      <t>ミ</t>
    </rPh>
    <rPh sb="14" eb="16">
      <t>ケイカク</t>
    </rPh>
    <phoneticPr fontId="12"/>
  </si>
  <si>
    <t>就移１５・地公体・責欠２・未計画１・期間超</t>
    <rPh sb="13" eb="14">
      <t>ミ</t>
    </rPh>
    <rPh sb="14" eb="16">
      <t>ケイカク</t>
    </rPh>
    <phoneticPr fontId="12"/>
  </si>
  <si>
    <t>就移１５・地公体・責欠２・期間超</t>
    <rPh sb="5" eb="6">
      <t>チ</t>
    </rPh>
    <rPh sb="6" eb="7">
      <t>コウ</t>
    </rPh>
    <rPh sb="7" eb="8">
      <t>カラダ</t>
    </rPh>
    <phoneticPr fontId="12"/>
  </si>
  <si>
    <t>就移１５・責欠２・未計画２・期間超</t>
    <rPh sb="9" eb="10">
      <t>ミ</t>
    </rPh>
    <rPh sb="10" eb="12">
      <t>ケイカク</t>
    </rPh>
    <phoneticPr fontId="12"/>
  </si>
  <si>
    <t>就移１５・責欠２・未計画１・期間超</t>
    <rPh sb="9" eb="10">
      <t>ミ</t>
    </rPh>
    <rPh sb="10" eb="12">
      <t>ケイカク</t>
    </rPh>
    <phoneticPr fontId="12"/>
  </si>
  <si>
    <t>就移１５・責欠２・期間超</t>
  </si>
  <si>
    <t>就移１５・地公体・責欠２・未計画２・拘束減</t>
    <rPh sb="13" eb="14">
      <t>ミ</t>
    </rPh>
    <rPh sb="14" eb="16">
      <t>ケイカク</t>
    </rPh>
    <phoneticPr fontId="12"/>
  </si>
  <si>
    <t>就移１５・地公体・責欠２・未計画１・拘束減</t>
    <rPh sb="13" eb="14">
      <t>ミ</t>
    </rPh>
    <rPh sb="14" eb="16">
      <t>ケイカク</t>
    </rPh>
    <phoneticPr fontId="12"/>
  </si>
  <si>
    <t>就移１５・地公体・責欠２・拘束減</t>
    <rPh sb="5" eb="6">
      <t>チ</t>
    </rPh>
    <rPh sb="6" eb="7">
      <t>コウ</t>
    </rPh>
    <rPh sb="7" eb="8">
      <t>カラダ</t>
    </rPh>
    <phoneticPr fontId="12"/>
  </si>
  <si>
    <t>就移１５・責欠２・未計画２・拘束減</t>
    <rPh sb="9" eb="10">
      <t>ミ</t>
    </rPh>
    <rPh sb="10" eb="12">
      <t>ケイカク</t>
    </rPh>
    <phoneticPr fontId="12"/>
  </si>
  <si>
    <t>就移１５・責欠２・未計画１・拘束減</t>
    <rPh sb="9" eb="10">
      <t>ミ</t>
    </rPh>
    <rPh sb="10" eb="12">
      <t>ケイカク</t>
    </rPh>
    <phoneticPr fontId="12"/>
  </si>
  <si>
    <t>就移１５・責欠２・拘束減</t>
  </si>
  <si>
    <t>就移１５・地公体・責欠２・未計画２</t>
    <rPh sb="13" eb="14">
      <t>ミ</t>
    </rPh>
    <rPh sb="14" eb="16">
      <t>ケイカク</t>
    </rPh>
    <phoneticPr fontId="12"/>
  </si>
  <si>
    <t>就移１５・地公体・責欠２・未計画１</t>
    <rPh sb="13" eb="14">
      <t>ミ</t>
    </rPh>
    <rPh sb="14" eb="16">
      <t>ケイカク</t>
    </rPh>
    <phoneticPr fontId="12"/>
  </si>
  <si>
    <t>就移１５・地公体・責欠２</t>
    <rPh sb="5" eb="6">
      <t>チ</t>
    </rPh>
    <rPh sb="6" eb="7">
      <t>コウ</t>
    </rPh>
    <rPh sb="7" eb="8">
      <t>カラダ</t>
    </rPh>
    <phoneticPr fontId="12"/>
  </si>
  <si>
    <t>就移１５・責欠２・未計画２</t>
    <rPh sb="9" eb="10">
      <t>ミ</t>
    </rPh>
    <rPh sb="10" eb="12">
      <t>ケイカク</t>
    </rPh>
    <phoneticPr fontId="12"/>
  </si>
  <si>
    <t>就移１５・責欠２・未計画１</t>
    <rPh sb="9" eb="10">
      <t>ミ</t>
    </rPh>
    <rPh sb="10" eb="12">
      <t>ケイカク</t>
    </rPh>
    <phoneticPr fontId="12"/>
  </si>
  <si>
    <t>就移１５・責欠２</t>
  </si>
  <si>
    <t>就移１４・地公体・責欠２・未計画２・期間超・拘束減</t>
    <rPh sb="13" eb="14">
      <t>ミ</t>
    </rPh>
    <rPh sb="14" eb="16">
      <t>ケイカク</t>
    </rPh>
    <phoneticPr fontId="12"/>
  </si>
  <si>
    <t>就移１４・地公体・責欠２・未計画１・期間超・拘束減</t>
    <rPh sb="13" eb="14">
      <t>ミ</t>
    </rPh>
    <rPh sb="14" eb="16">
      <t>ケイカク</t>
    </rPh>
    <phoneticPr fontId="12"/>
  </si>
  <si>
    <t>就移１４・地公体・責欠２・期間超・拘束減</t>
    <rPh sb="5" eb="6">
      <t>チ</t>
    </rPh>
    <rPh sb="6" eb="7">
      <t>コウ</t>
    </rPh>
    <rPh sb="7" eb="8">
      <t>カラダ</t>
    </rPh>
    <phoneticPr fontId="12"/>
  </si>
  <si>
    <t>就移１４・責欠２・未計画２・期間超・拘束減</t>
    <rPh sb="9" eb="10">
      <t>ミ</t>
    </rPh>
    <rPh sb="10" eb="12">
      <t>ケイカク</t>
    </rPh>
    <phoneticPr fontId="12"/>
  </si>
  <si>
    <t>就移１４・責欠２・未計画１・期間超・拘束減</t>
    <rPh sb="9" eb="10">
      <t>ミ</t>
    </rPh>
    <rPh sb="10" eb="12">
      <t>ケイカク</t>
    </rPh>
    <phoneticPr fontId="12"/>
  </si>
  <si>
    <t>就移１４・責欠２・期間超・拘束減</t>
  </si>
  <si>
    <t>就移１４・地公体・責欠２・未計画２・期間超</t>
    <rPh sb="13" eb="14">
      <t>ミ</t>
    </rPh>
    <rPh sb="14" eb="16">
      <t>ケイカク</t>
    </rPh>
    <phoneticPr fontId="12"/>
  </si>
  <si>
    <t>就移１４・地公体・責欠２・未計画１・期間超</t>
    <rPh sb="13" eb="14">
      <t>ミ</t>
    </rPh>
    <rPh sb="14" eb="16">
      <t>ケイカク</t>
    </rPh>
    <phoneticPr fontId="12"/>
  </si>
  <si>
    <t>就移１４・地公体・責欠２・期間超</t>
    <rPh sb="5" eb="6">
      <t>チ</t>
    </rPh>
    <rPh sb="6" eb="7">
      <t>コウ</t>
    </rPh>
    <rPh sb="7" eb="8">
      <t>カラダ</t>
    </rPh>
    <phoneticPr fontId="12"/>
  </si>
  <si>
    <t>就移１４・責欠２・未計画２・期間超</t>
    <rPh sb="9" eb="10">
      <t>ミ</t>
    </rPh>
    <rPh sb="10" eb="12">
      <t>ケイカク</t>
    </rPh>
    <phoneticPr fontId="12"/>
  </si>
  <si>
    <t>就移１４・責欠２・未計画１・期間超</t>
    <rPh sb="9" eb="10">
      <t>ミ</t>
    </rPh>
    <rPh sb="10" eb="12">
      <t>ケイカク</t>
    </rPh>
    <phoneticPr fontId="12"/>
  </si>
  <si>
    <t>就移１４・責欠２・期間超</t>
  </si>
  <si>
    <t>就移１４・地公体・責欠２・未計画２・拘束減</t>
    <rPh sb="13" eb="14">
      <t>ミ</t>
    </rPh>
    <rPh sb="14" eb="16">
      <t>ケイカク</t>
    </rPh>
    <phoneticPr fontId="12"/>
  </si>
  <si>
    <t>就移１４・地公体・責欠２・未計画１・拘束減</t>
    <rPh sb="13" eb="14">
      <t>ミ</t>
    </rPh>
    <rPh sb="14" eb="16">
      <t>ケイカク</t>
    </rPh>
    <phoneticPr fontId="12"/>
  </si>
  <si>
    <t>就移１４・地公体・責欠２・拘束減</t>
    <rPh sb="5" eb="6">
      <t>チ</t>
    </rPh>
    <rPh sb="6" eb="7">
      <t>コウ</t>
    </rPh>
    <rPh sb="7" eb="8">
      <t>カラダ</t>
    </rPh>
    <phoneticPr fontId="12"/>
  </si>
  <si>
    <t>就移１４・責欠２・未計画２・拘束減</t>
    <rPh sb="9" eb="10">
      <t>ミ</t>
    </rPh>
    <rPh sb="10" eb="12">
      <t>ケイカク</t>
    </rPh>
    <phoneticPr fontId="12"/>
  </si>
  <si>
    <t>就移１４・責欠２・未計画１・拘束減</t>
    <rPh sb="9" eb="10">
      <t>ミ</t>
    </rPh>
    <rPh sb="10" eb="12">
      <t>ケイカク</t>
    </rPh>
    <phoneticPr fontId="12"/>
  </si>
  <si>
    <t>就移１４・責欠２・拘束減</t>
  </si>
  <si>
    <t>就移１４・地公体・責欠２・未計画２</t>
    <rPh sb="13" eb="14">
      <t>ミ</t>
    </rPh>
    <rPh sb="14" eb="16">
      <t>ケイカク</t>
    </rPh>
    <phoneticPr fontId="12"/>
  </si>
  <si>
    <t>就移１４・地公体・責欠２・未計画１</t>
    <rPh sb="13" eb="14">
      <t>ミ</t>
    </rPh>
    <rPh sb="14" eb="16">
      <t>ケイカク</t>
    </rPh>
    <phoneticPr fontId="12"/>
  </si>
  <si>
    <t>就移１４・地公体・責欠２</t>
    <rPh sb="5" eb="6">
      <t>チ</t>
    </rPh>
    <rPh sb="6" eb="7">
      <t>コウ</t>
    </rPh>
    <rPh sb="7" eb="8">
      <t>カラダ</t>
    </rPh>
    <phoneticPr fontId="12"/>
  </si>
  <si>
    <t>就移１４・責欠２・未計画２</t>
    <rPh sb="9" eb="10">
      <t>ミ</t>
    </rPh>
    <rPh sb="10" eb="12">
      <t>ケイカク</t>
    </rPh>
    <phoneticPr fontId="12"/>
  </si>
  <si>
    <t>就移１４・責欠２・未計画１</t>
    <rPh sb="9" eb="10">
      <t>ミ</t>
    </rPh>
    <rPh sb="10" eb="12">
      <t>ケイカク</t>
    </rPh>
    <phoneticPr fontId="12"/>
  </si>
  <si>
    <t>就移１４・責欠２</t>
  </si>
  <si>
    <t>就移１３・地公体・責欠２・未計画２・期間超・拘束減</t>
    <rPh sb="13" eb="14">
      <t>ミ</t>
    </rPh>
    <rPh sb="14" eb="16">
      <t>ケイカク</t>
    </rPh>
    <phoneticPr fontId="12"/>
  </si>
  <si>
    <t>就移１３・地公体・責欠２・未計画１・期間超・拘束減</t>
    <rPh sb="13" eb="14">
      <t>ミ</t>
    </rPh>
    <rPh sb="14" eb="16">
      <t>ケイカク</t>
    </rPh>
    <phoneticPr fontId="12"/>
  </si>
  <si>
    <t>就移１３・地公体・責欠２・期間超・拘束減</t>
    <rPh sb="5" eb="6">
      <t>チ</t>
    </rPh>
    <rPh sb="6" eb="7">
      <t>コウ</t>
    </rPh>
    <rPh sb="7" eb="8">
      <t>カラダ</t>
    </rPh>
    <phoneticPr fontId="12"/>
  </si>
  <si>
    <t>就移１３・責欠２・未計画２・期間超・拘束減</t>
    <rPh sb="9" eb="10">
      <t>ミ</t>
    </rPh>
    <rPh sb="10" eb="12">
      <t>ケイカク</t>
    </rPh>
    <phoneticPr fontId="12"/>
  </si>
  <si>
    <t>就移１３・責欠２・未計画１・期間超・拘束減</t>
    <rPh sb="9" eb="10">
      <t>ミ</t>
    </rPh>
    <rPh sb="10" eb="12">
      <t>ケイカク</t>
    </rPh>
    <phoneticPr fontId="12"/>
  </si>
  <si>
    <t>就移１３・責欠２・期間超・拘束減</t>
  </si>
  <si>
    <t>就移１３・地公体・責欠２・未計画２・期間超</t>
    <rPh sb="13" eb="14">
      <t>ミ</t>
    </rPh>
    <rPh sb="14" eb="16">
      <t>ケイカク</t>
    </rPh>
    <phoneticPr fontId="12"/>
  </si>
  <si>
    <t>就移１３・地公体・責欠２・未計画１・期間超</t>
    <rPh sb="13" eb="14">
      <t>ミ</t>
    </rPh>
    <rPh sb="14" eb="16">
      <t>ケイカク</t>
    </rPh>
    <phoneticPr fontId="12"/>
  </si>
  <si>
    <t>就移１３・地公体・責欠２・期間超</t>
    <rPh sb="5" eb="6">
      <t>チ</t>
    </rPh>
    <rPh sb="6" eb="7">
      <t>コウ</t>
    </rPh>
    <rPh sb="7" eb="8">
      <t>カラダ</t>
    </rPh>
    <phoneticPr fontId="12"/>
  </si>
  <si>
    <t>就移１３・責欠２・未計画２・期間超</t>
    <rPh sb="9" eb="10">
      <t>ミ</t>
    </rPh>
    <rPh sb="10" eb="12">
      <t>ケイカク</t>
    </rPh>
    <phoneticPr fontId="12"/>
  </si>
  <si>
    <t>就移１３・責欠２・未計画１・期間超</t>
    <rPh sb="9" eb="10">
      <t>ミ</t>
    </rPh>
    <rPh sb="10" eb="12">
      <t>ケイカク</t>
    </rPh>
    <phoneticPr fontId="12"/>
  </si>
  <si>
    <t>就移１３・責欠２・期間超</t>
  </si>
  <si>
    <t>就移１３・地公体・責欠２・未計画２・拘束減</t>
    <rPh sb="13" eb="14">
      <t>ミ</t>
    </rPh>
    <rPh sb="14" eb="16">
      <t>ケイカク</t>
    </rPh>
    <phoneticPr fontId="12"/>
  </si>
  <si>
    <t>就移１３・地公体・責欠２・未計画１・拘束減</t>
    <rPh sb="13" eb="14">
      <t>ミ</t>
    </rPh>
    <rPh sb="14" eb="16">
      <t>ケイカク</t>
    </rPh>
    <phoneticPr fontId="12"/>
  </si>
  <si>
    <t>就移１３・地公体・責欠２・拘束減</t>
    <rPh sb="5" eb="6">
      <t>チ</t>
    </rPh>
    <rPh sb="6" eb="7">
      <t>コウ</t>
    </rPh>
    <rPh sb="7" eb="8">
      <t>カラダ</t>
    </rPh>
    <phoneticPr fontId="12"/>
  </si>
  <si>
    <t>就移１３・責欠２・未計画２・拘束減</t>
    <rPh sb="9" eb="10">
      <t>ミ</t>
    </rPh>
    <rPh sb="10" eb="12">
      <t>ケイカク</t>
    </rPh>
    <phoneticPr fontId="12"/>
  </si>
  <si>
    <t>就移１３・責欠２・未計画１・拘束減</t>
    <rPh sb="9" eb="10">
      <t>ミ</t>
    </rPh>
    <rPh sb="10" eb="12">
      <t>ケイカク</t>
    </rPh>
    <phoneticPr fontId="12"/>
  </si>
  <si>
    <t>就移１３・責欠２・拘束減</t>
  </si>
  <si>
    <t>就移１３・地公体・責欠２・未計画２</t>
    <rPh sb="13" eb="14">
      <t>ミ</t>
    </rPh>
    <rPh sb="14" eb="16">
      <t>ケイカク</t>
    </rPh>
    <phoneticPr fontId="12"/>
  </si>
  <si>
    <t>就移１３・地公体・責欠２・未計画１</t>
    <rPh sb="13" eb="14">
      <t>ミ</t>
    </rPh>
    <rPh sb="14" eb="16">
      <t>ケイカク</t>
    </rPh>
    <phoneticPr fontId="12"/>
  </si>
  <si>
    <t>就移１３・地公体・責欠２</t>
    <rPh sb="5" eb="6">
      <t>チ</t>
    </rPh>
    <rPh sb="6" eb="7">
      <t>コウ</t>
    </rPh>
    <rPh sb="7" eb="8">
      <t>カラダ</t>
    </rPh>
    <phoneticPr fontId="12"/>
  </si>
  <si>
    <t>就移１３・責欠２・未計画２</t>
    <rPh sb="9" eb="10">
      <t>ミ</t>
    </rPh>
    <rPh sb="10" eb="12">
      <t>ケイカク</t>
    </rPh>
    <phoneticPr fontId="12"/>
  </si>
  <si>
    <t>就移１３・責欠２・未計画１</t>
    <rPh sb="9" eb="10">
      <t>ミ</t>
    </rPh>
    <rPh sb="10" eb="12">
      <t>ケイカク</t>
    </rPh>
    <phoneticPr fontId="12"/>
  </si>
  <si>
    <t>就移１３・責欠２</t>
  </si>
  <si>
    <t>就移１２・地公体・責欠２・未計画２・期間超・拘束減</t>
    <rPh sb="13" eb="14">
      <t>ミ</t>
    </rPh>
    <rPh sb="14" eb="16">
      <t>ケイカク</t>
    </rPh>
    <phoneticPr fontId="12"/>
  </si>
  <si>
    <t>就移１２・地公体・責欠２・未計画１・期間超・拘束減</t>
    <rPh sb="13" eb="14">
      <t>ミ</t>
    </rPh>
    <rPh sb="14" eb="16">
      <t>ケイカク</t>
    </rPh>
    <phoneticPr fontId="12"/>
  </si>
  <si>
    <t>就移１２・地公体・責欠２・期間超・拘束減</t>
    <rPh sb="5" eb="6">
      <t>チ</t>
    </rPh>
    <rPh sb="6" eb="7">
      <t>コウ</t>
    </rPh>
    <rPh sb="7" eb="8">
      <t>カラダ</t>
    </rPh>
    <phoneticPr fontId="12"/>
  </si>
  <si>
    <t>就移１２・責欠２・未計画２・期間超・拘束減</t>
    <rPh sb="9" eb="10">
      <t>ミ</t>
    </rPh>
    <rPh sb="10" eb="12">
      <t>ケイカク</t>
    </rPh>
    <phoneticPr fontId="12"/>
  </si>
  <si>
    <t>就移１２・責欠２・未計画１・期間超・拘束減</t>
    <rPh sb="9" eb="10">
      <t>ミ</t>
    </rPh>
    <rPh sb="10" eb="12">
      <t>ケイカク</t>
    </rPh>
    <phoneticPr fontId="12"/>
  </si>
  <si>
    <t>就移１２・責欠２・期間超・拘束減</t>
  </si>
  <si>
    <t>就移１２・地公体・責欠２・未計画２・期間超</t>
    <rPh sb="13" eb="14">
      <t>ミ</t>
    </rPh>
    <rPh sb="14" eb="16">
      <t>ケイカク</t>
    </rPh>
    <phoneticPr fontId="12"/>
  </si>
  <si>
    <t>就移１２・地公体・責欠２・未計画１・期間超</t>
    <rPh sb="13" eb="14">
      <t>ミ</t>
    </rPh>
    <rPh sb="14" eb="16">
      <t>ケイカク</t>
    </rPh>
    <phoneticPr fontId="12"/>
  </si>
  <si>
    <t>就移１２・地公体・責欠２・期間超</t>
    <rPh sb="5" eb="6">
      <t>チ</t>
    </rPh>
    <rPh sb="6" eb="7">
      <t>コウ</t>
    </rPh>
    <rPh sb="7" eb="8">
      <t>カラダ</t>
    </rPh>
    <phoneticPr fontId="12"/>
  </si>
  <si>
    <t>就移１２・責欠２・未計画２・期間超</t>
    <rPh sb="9" eb="10">
      <t>ミ</t>
    </rPh>
    <rPh sb="10" eb="12">
      <t>ケイカク</t>
    </rPh>
    <phoneticPr fontId="12"/>
  </si>
  <si>
    <t>就移１２・責欠２・未計画１・期間超</t>
    <rPh sb="9" eb="10">
      <t>ミ</t>
    </rPh>
    <rPh sb="10" eb="12">
      <t>ケイカク</t>
    </rPh>
    <phoneticPr fontId="12"/>
  </si>
  <si>
    <t>就移１２・責欠２・期間超</t>
  </si>
  <si>
    <t>就移１２・地公体・責欠２・未計画２・拘束減</t>
    <rPh sb="13" eb="14">
      <t>ミ</t>
    </rPh>
    <rPh sb="14" eb="16">
      <t>ケイカク</t>
    </rPh>
    <phoneticPr fontId="12"/>
  </si>
  <si>
    <t>就移１２・地公体・責欠２・未計画１・拘束減</t>
    <rPh sb="13" eb="14">
      <t>ミ</t>
    </rPh>
    <rPh sb="14" eb="16">
      <t>ケイカク</t>
    </rPh>
    <phoneticPr fontId="12"/>
  </si>
  <si>
    <t>就移１２・地公体・責欠２・拘束減</t>
    <rPh sb="5" eb="6">
      <t>チ</t>
    </rPh>
    <rPh sb="6" eb="7">
      <t>コウ</t>
    </rPh>
    <rPh sb="7" eb="8">
      <t>カラダ</t>
    </rPh>
    <phoneticPr fontId="12"/>
  </si>
  <si>
    <t>就移１２・責欠２・未計画２・拘束減</t>
    <rPh sb="9" eb="10">
      <t>ミ</t>
    </rPh>
    <rPh sb="10" eb="12">
      <t>ケイカク</t>
    </rPh>
    <phoneticPr fontId="12"/>
  </si>
  <si>
    <t>就移１２・責欠２・未計画１・拘束減</t>
    <rPh sb="9" eb="10">
      <t>ミ</t>
    </rPh>
    <rPh sb="10" eb="12">
      <t>ケイカク</t>
    </rPh>
    <phoneticPr fontId="12"/>
  </si>
  <si>
    <t>就移１２・責欠２・拘束減</t>
  </si>
  <si>
    <t>就移１２・地公体・責欠２・未計画２</t>
    <rPh sb="13" eb="14">
      <t>ミ</t>
    </rPh>
    <rPh sb="14" eb="16">
      <t>ケイカク</t>
    </rPh>
    <phoneticPr fontId="12"/>
  </si>
  <si>
    <t>就移１２・地公体・責欠２・未計画１</t>
    <rPh sb="13" eb="14">
      <t>ミ</t>
    </rPh>
    <rPh sb="14" eb="16">
      <t>ケイカク</t>
    </rPh>
    <phoneticPr fontId="12"/>
  </si>
  <si>
    <t>就移１２・地公体・責欠２</t>
    <rPh sb="5" eb="6">
      <t>チ</t>
    </rPh>
    <rPh sb="6" eb="7">
      <t>コウ</t>
    </rPh>
    <rPh sb="7" eb="8">
      <t>カラダ</t>
    </rPh>
    <phoneticPr fontId="12"/>
  </si>
  <si>
    <t>就移１２・責欠２・未計画２</t>
    <rPh sb="9" eb="10">
      <t>ミ</t>
    </rPh>
    <rPh sb="10" eb="12">
      <t>ケイカク</t>
    </rPh>
    <phoneticPr fontId="12"/>
  </si>
  <si>
    <t>就移１２・責欠２・未計画１</t>
    <rPh sb="9" eb="10">
      <t>ミ</t>
    </rPh>
    <rPh sb="10" eb="12">
      <t>ケイカク</t>
    </rPh>
    <phoneticPr fontId="12"/>
  </si>
  <si>
    <t>就移１２・責欠２</t>
  </si>
  <si>
    <t>就移１１・地公体・責欠２・未計画２・期間超・拘束減</t>
    <rPh sb="13" eb="14">
      <t>ミ</t>
    </rPh>
    <rPh sb="14" eb="16">
      <t>ケイカク</t>
    </rPh>
    <phoneticPr fontId="12"/>
  </si>
  <si>
    <t>就移１１・地公体・責欠２・未計画１・期間超・拘束減</t>
    <rPh sb="13" eb="14">
      <t>ミ</t>
    </rPh>
    <rPh sb="14" eb="16">
      <t>ケイカク</t>
    </rPh>
    <phoneticPr fontId="12"/>
  </si>
  <si>
    <t>就移１１・地公体・責欠２・期間超・拘束減</t>
    <rPh sb="5" eb="6">
      <t>チ</t>
    </rPh>
    <rPh sb="6" eb="7">
      <t>コウ</t>
    </rPh>
    <rPh sb="7" eb="8">
      <t>カラダ</t>
    </rPh>
    <phoneticPr fontId="12"/>
  </si>
  <si>
    <t>就移１１・責欠２・未計画２・期間超・拘束減</t>
    <rPh sb="9" eb="10">
      <t>ミ</t>
    </rPh>
    <rPh sb="10" eb="12">
      <t>ケイカク</t>
    </rPh>
    <phoneticPr fontId="12"/>
  </si>
  <si>
    <t>就移１１・責欠２・未計画１・期間超・拘束減</t>
    <rPh sb="9" eb="10">
      <t>ミ</t>
    </rPh>
    <rPh sb="10" eb="12">
      <t>ケイカク</t>
    </rPh>
    <phoneticPr fontId="12"/>
  </si>
  <si>
    <t>就移１１・責欠２・期間超・拘束減</t>
  </si>
  <si>
    <t>就移１１・地公体・責欠２・未計画２・期間超</t>
    <rPh sb="13" eb="14">
      <t>ミ</t>
    </rPh>
    <rPh sb="14" eb="16">
      <t>ケイカク</t>
    </rPh>
    <phoneticPr fontId="12"/>
  </si>
  <si>
    <t>就移１１・地公体・責欠２・未計画１・期間超</t>
    <rPh sb="13" eb="14">
      <t>ミ</t>
    </rPh>
    <rPh sb="14" eb="16">
      <t>ケイカク</t>
    </rPh>
    <phoneticPr fontId="12"/>
  </si>
  <si>
    <t>就移１１・地公体・責欠２・期間超</t>
    <rPh sb="5" eb="6">
      <t>チ</t>
    </rPh>
    <rPh sb="6" eb="7">
      <t>コウ</t>
    </rPh>
    <rPh sb="7" eb="8">
      <t>カラダ</t>
    </rPh>
    <phoneticPr fontId="12"/>
  </si>
  <si>
    <t>就移１１・責欠２・未計画２・期間超</t>
    <rPh sb="9" eb="10">
      <t>ミ</t>
    </rPh>
    <rPh sb="10" eb="12">
      <t>ケイカク</t>
    </rPh>
    <phoneticPr fontId="12"/>
  </si>
  <si>
    <t>就移１１・責欠２・未計画１・期間超</t>
    <rPh sb="9" eb="10">
      <t>ミ</t>
    </rPh>
    <rPh sb="10" eb="12">
      <t>ケイカク</t>
    </rPh>
    <phoneticPr fontId="12"/>
  </si>
  <si>
    <t>就移１１・責欠２・期間超</t>
  </si>
  <si>
    <t>就移１１・地公体・責欠２・未計画２・拘束減</t>
    <rPh sb="13" eb="14">
      <t>ミ</t>
    </rPh>
    <rPh sb="14" eb="16">
      <t>ケイカク</t>
    </rPh>
    <phoneticPr fontId="12"/>
  </si>
  <si>
    <t>就移１１・地公体・責欠２・未計画１・拘束減</t>
    <rPh sb="13" eb="14">
      <t>ミ</t>
    </rPh>
    <rPh sb="14" eb="16">
      <t>ケイカク</t>
    </rPh>
    <phoneticPr fontId="12"/>
  </si>
  <si>
    <t>就移１１・地公体・責欠２・拘束減</t>
    <rPh sb="5" eb="6">
      <t>チ</t>
    </rPh>
    <rPh sb="6" eb="7">
      <t>コウ</t>
    </rPh>
    <rPh sb="7" eb="8">
      <t>カラダ</t>
    </rPh>
    <phoneticPr fontId="12"/>
  </si>
  <si>
    <t>就移１１・責欠２・未計画２・拘束減</t>
    <rPh sb="9" eb="10">
      <t>ミ</t>
    </rPh>
    <rPh sb="10" eb="12">
      <t>ケイカク</t>
    </rPh>
    <phoneticPr fontId="12"/>
  </si>
  <si>
    <t>就移１１・責欠２・未計画１・拘束減</t>
    <rPh sb="9" eb="10">
      <t>ミ</t>
    </rPh>
    <rPh sb="10" eb="12">
      <t>ケイカク</t>
    </rPh>
    <phoneticPr fontId="12"/>
  </si>
  <si>
    <t>就移１１・責欠２・拘束減</t>
  </si>
  <si>
    <t>就移１１・地公体・責欠２・未計画２</t>
    <rPh sb="13" eb="14">
      <t>ミ</t>
    </rPh>
    <rPh sb="14" eb="16">
      <t>ケイカク</t>
    </rPh>
    <phoneticPr fontId="12"/>
  </si>
  <si>
    <t>就移１１・地公体・責欠２・未計画１</t>
    <rPh sb="13" eb="14">
      <t>ミ</t>
    </rPh>
    <rPh sb="14" eb="16">
      <t>ケイカク</t>
    </rPh>
    <phoneticPr fontId="12"/>
  </si>
  <si>
    <t>就移１１・地公体・責欠２</t>
    <rPh sb="5" eb="6">
      <t>チ</t>
    </rPh>
    <rPh sb="6" eb="7">
      <t>コウ</t>
    </rPh>
    <rPh sb="7" eb="8">
      <t>カラダ</t>
    </rPh>
    <phoneticPr fontId="12"/>
  </si>
  <si>
    <t>就移１１・責欠２・未計画２</t>
    <rPh sb="9" eb="10">
      <t>ミ</t>
    </rPh>
    <rPh sb="10" eb="12">
      <t>ケイカク</t>
    </rPh>
    <phoneticPr fontId="12"/>
  </si>
  <si>
    <t>就移１１・責欠２・未計画１</t>
    <rPh sb="9" eb="10">
      <t>ミ</t>
    </rPh>
    <rPh sb="10" eb="12">
      <t>ケイカク</t>
    </rPh>
    <phoneticPr fontId="12"/>
  </si>
  <si>
    <t>就移１１・責欠２</t>
  </si>
  <si>
    <t>就移５７・地公体・責欠１・未計画２・期間超・拘束減</t>
    <rPh sb="13" eb="14">
      <t>ミ</t>
    </rPh>
    <rPh sb="14" eb="16">
      <t>ケイカク</t>
    </rPh>
    <phoneticPr fontId="12"/>
  </si>
  <si>
    <t>E840</t>
    <phoneticPr fontId="12"/>
  </si>
  <si>
    <t>就移５７・地公体・責欠１・未計画１・期間超・拘束減</t>
    <rPh sb="13" eb="14">
      <t>ミ</t>
    </rPh>
    <rPh sb="14" eb="16">
      <t>ケイカク</t>
    </rPh>
    <phoneticPr fontId="12"/>
  </si>
  <si>
    <t>E839</t>
    <phoneticPr fontId="12"/>
  </si>
  <si>
    <t>就移５７・地公体・責欠１・期間超・拘束減</t>
    <rPh sb="5" eb="6">
      <t>チ</t>
    </rPh>
    <rPh sb="6" eb="7">
      <t>コウ</t>
    </rPh>
    <rPh sb="7" eb="8">
      <t>カラダ</t>
    </rPh>
    <phoneticPr fontId="12"/>
  </si>
  <si>
    <t>就移５７・責欠１・未計画２・期間超・拘束減</t>
    <rPh sb="9" eb="10">
      <t>ミ</t>
    </rPh>
    <rPh sb="10" eb="12">
      <t>ケイカク</t>
    </rPh>
    <phoneticPr fontId="12"/>
  </si>
  <si>
    <t>就移５７・責欠１・未計画１・期間超・拘束減</t>
    <rPh sb="9" eb="10">
      <t>ミ</t>
    </rPh>
    <rPh sb="10" eb="12">
      <t>ケイカク</t>
    </rPh>
    <phoneticPr fontId="12"/>
  </si>
  <si>
    <t>就移５７・責欠１・期間超・拘束減</t>
  </si>
  <si>
    <t>就移５７・地公体・責欠１・未計画２・期間超</t>
    <rPh sb="13" eb="14">
      <t>ミ</t>
    </rPh>
    <rPh sb="14" eb="16">
      <t>ケイカク</t>
    </rPh>
    <phoneticPr fontId="12"/>
  </si>
  <si>
    <t>就移５７・地公体・責欠１・未計画１・期間超</t>
    <rPh sb="13" eb="14">
      <t>ミ</t>
    </rPh>
    <rPh sb="14" eb="16">
      <t>ケイカク</t>
    </rPh>
    <phoneticPr fontId="12"/>
  </si>
  <si>
    <t>就移５７・地公体・責欠１・期間超</t>
    <rPh sb="5" eb="6">
      <t>チ</t>
    </rPh>
    <rPh sb="6" eb="7">
      <t>コウ</t>
    </rPh>
    <rPh sb="7" eb="8">
      <t>カラダ</t>
    </rPh>
    <phoneticPr fontId="12"/>
  </si>
  <si>
    <t>就移５７・責欠１・未計画２・期間超</t>
    <rPh sb="9" eb="10">
      <t>ミ</t>
    </rPh>
    <rPh sb="10" eb="12">
      <t>ケイカク</t>
    </rPh>
    <phoneticPr fontId="12"/>
  </si>
  <si>
    <t>就移５７・責欠１・未計画１・期間超</t>
    <rPh sb="9" eb="10">
      <t>ミ</t>
    </rPh>
    <rPh sb="10" eb="12">
      <t>ケイカク</t>
    </rPh>
    <phoneticPr fontId="12"/>
  </si>
  <si>
    <t>就移５７・責欠１・期間超</t>
  </si>
  <si>
    <t>就移５７・地公体・責欠１・未計画２・拘束減</t>
    <rPh sb="13" eb="14">
      <t>ミ</t>
    </rPh>
    <rPh sb="14" eb="16">
      <t>ケイカク</t>
    </rPh>
    <phoneticPr fontId="12"/>
  </si>
  <si>
    <t>就移５７・地公体・責欠１・未計画１・拘束減</t>
    <rPh sb="13" eb="14">
      <t>ミ</t>
    </rPh>
    <rPh sb="14" eb="16">
      <t>ケイカク</t>
    </rPh>
    <phoneticPr fontId="12"/>
  </si>
  <si>
    <t>就移５７・地公体・責欠１・拘束減</t>
    <rPh sb="5" eb="6">
      <t>チ</t>
    </rPh>
    <rPh sb="6" eb="7">
      <t>コウ</t>
    </rPh>
    <rPh sb="7" eb="8">
      <t>カラダ</t>
    </rPh>
    <phoneticPr fontId="12"/>
  </si>
  <si>
    <t>就移５７・責欠１・未計画２・拘束減</t>
    <rPh sb="9" eb="10">
      <t>ミ</t>
    </rPh>
    <rPh sb="10" eb="12">
      <t>ケイカク</t>
    </rPh>
    <phoneticPr fontId="12"/>
  </si>
  <si>
    <t>就移５７・責欠１・未計画１・拘束減</t>
    <rPh sb="9" eb="10">
      <t>ミ</t>
    </rPh>
    <rPh sb="10" eb="12">
      <t>ケイカク</t>
    </rPh>
    <phoneticPr fontId="12"/>
  </si>
  <si>
    <t>就移５７・責欠１・拘束減</t>
  </si>
  <si>
    <t>就移５７・地公体・責欠１・未計画２</t>
    <rPh sb="13" eb="14">
      <t>ミ</t>
    </rPh>
    <rPh sb="14" eb="16">
      <t>ケイカク</t>
    </rPh>
    <phoneticPr fontId="12"/>
  </si>
  <si>
    <t>就移５７・地公体・責欠１・未計画１</t>
    <rPh sb="13" eb="14">
      <t>ミ</t>
    </rPh>
    <rPh sb="14" eb="16">
      <t>ケイカク</t>
    </rPh>
    <phoneticPr fontId="12"/>
  </si>
  <si>
    <t>就移５７・地公体・責欠１</t>
    <rPh sb="5" eb="6">
      <t>チ</t>
    </rPh>
    <rPh sb="6" eb="7">
      <t>コウ</t>
    </rPh>
    <rPh sb="7" eb="8">
      <t>カラダ</t>
    </rPh>
    <phoneticPr fontId="12"/>
  </si>
  <si>
    <t>就移５７・責欠１・未計画２</t>
    <rPh sb="9" eb="10">
      <t>ミ</t>
    </rPh>
    <rPh sb="10" eb="12">
      <t>ケイカク</t>
    </rPh>
    <phoneticPr fontId="12"/>
  </si>
  <si>
    <t>就移５７・責欠１・未計画１</t>
    <rPh sb="9" eb="10">
      <t>ミ</t>
    </rPh>
    <rPh sb="10" eb="12">
      <t>ケイカク</t>
    </rPh>
    <phoneticPr fontId="12"/>
  </si>
  <si>
    <t>減算が適用される月から4月目まで</t>
    <phoneticPr fontId="12"/>
  </si>
  <si>
    <t>就移５７・責欠１</t>
  </si>
  <si>
    <t>就移５６・地公体・責欠１・未計画２・期間超・拘束減</t>
    <rPh sb="13" eb="14">
      <t>ミ</t>
    </rPh>
    <rPh sb="14" eb="16">
      <t>ケイカク</t>
    </rPh>
    <phoneticPr fontId="12"/>
  </si>
  <si>
    <t>就移５６・地公体・責欠１・未計画１・期間超・拘束減</t>
    <rPh sb="13" eb="14">
      <t>ミ</t>
    </rPh>
    <rPh sb="14" eb="16">
      <t>ケイカク</t>
    </rPh>
    <phoneticPr fontId="12"/>
  </si>
  <si>
    <t>就移５６・地公体・責欠１・期間超・拘束減</t>
    <rPh sb="5" eb="6">
      <t>チ</t>
    </rPh>
    <rPh sb="6" eb="7">
      <t>コウ</t>
    </rPh>
    <rPh sb="7" eb="8">
      <t>カラダ</t>
    </rPh>
    <phoneticPr fontId="12"/>
  </si>
  <si>
    <t>就移５６・責欠１・未計画２・期間超・拘束減</t>
    <rPh sb="9" eb="10">
      <t>ミ</t>
    </rPh>
    <rPh sb="10" eb="12">
      <t>ケイカク</t>
    </rPh>
    <phoneticPr fontId="12"/>
  </si>
  <si>
    <t>就移５６・責欠１・未計画１・期間超・拘束減</t>
    <rPh sb="9" eb="10">
      <t>ミ</t>
    </rPh>
    <rPh sb="10" eb="12">
      <t>ケイカク</t>
    </rPh>
    <phoneticPr fontId="12"/>
  </si>
  <si>
    <t>就移５６・責欠１・期間超・拘束減</t>
  </si>
  <si>
    <t>就移５６・地公体・責欠１・未計画２・期間超</t>
    <rPh sb="13" eb="14">
      <t>ミ</t>
    </rPh>
    <rPh sb="14" eb="16">
      <t>ケイカク</t>
    </rPh>
    <phoneticPr fontId="12"/>
  </si>
  <si>
    <t>就移５６・地公体・責欠１・未計画１・期間超</t>
    <rPh sb="13" eb="14">
      <t>ミ</t>
    </rPh>
    <rPh sb="14" eb="16">
      <t>ケイカク</t>
    </rPh>
    <phoneticPr fontId="12"/>
  </si>
  <si>
    <t>就移５６・地公体・責欠１・期間超</t>
    <rPh sb="5" eb="6">
      <t>チ</t>
    </rPh>
    <rPh sb="6" eb="7">
      <t>コウ</t>
    </rPh>
    <rPh sb="7" eb="8">
      <t>カラダ</t>
    </rPh>
    <phoneticPr fontId="12"/>
  </si>
  <si>
    <t>就移５６・責欠１・未計画２・期間超</t>
    <rPh sb="9" eb="10">
      <t>ミ</t>
    </rPh>
    <rPh sb="10" eb="12">
      <t>ケイカク</t>
    </rPh>
    <phoneticPr fontId="12"/>
  </si>
  <si>
    <t>就移５６・責欠１・未計画１・期間超</t>
    <rPh sb="9" eb="10">
      <t>ミ</t>
    </rPh>
    <rPh sb="10" eb="12">
      <t>ケイカク</t>
    </rPh>
    <phoneticPr fontId="12"/>
  </si>
  <si>
    <t>就移５６・責欠１・期間超</t>
  </si>
  <si>
    <t>就移５６・地公体・責欠１・未計画２・拘束減</t>
    <rPh sb="13" eb="14">
      <t>ミ</t>
    </rPh>
    <rPh sb="14" eb="16">
      <t>ケイカク</t>
    </rPh>
    <phoneticPr fontId="12"/>
  </si>
  <si>
    <t>就移５６・地公体・責欠１・未計画１・拘束減</t>
    <rPh sb="13" eb="14">
      <t>ミ</t>
    </rPh>
    <rPh sb="14" eb="16">
      <t>ケイカク</t>
    </rPh>
    <phoneticPr fontId="12"/>
  </si>
  <si>
    <t>就移５６・地公体・責欠１・拘束減</t>
    <rPh sb="5" eb="6">
      <t>チ</t>
    </rPh>
    <rPh sb="6" eb="7">
      <t>コウ</t>
    </rPh>
    <rPh sb="7" eb="8">
      <t>カラダ</t>
    </rPh>
    <phoneticPr fontId="12"/>
  </si>
  <si>
    <t>就移５６・責欠１・未計画２・拘束減</t>
    <rPh sb="9" eb="10">
      <t>ミ</t>
    </rPh>
    <rPh sb="10" eb="12">
      <t>ケイカク</t>
    </rPh>
    <phoneticPr fontId="12"/>
  </si>
  <si>
    <t>就移５６・責欠１・未計画１・拘束減</t>
    <rPh sb="9" eb="10">
      <t>ミ</t>
    </rPh>
    <rPh sb="10" eb="12">
      <t>ケイカク</t>
    </rPh>
    <phoneticPr fontId="12"/>
  </si>
  <si>
    <t>就移５６・責欠１・拘束減</t>
  </si>
  <si>
    <t>就移５６・地公体・責欠１・未計画２</t>
    <rPh sb="13" eb="14">
      <t>ミ</t>
    </rPh>
    <rPh sb="14" eb="16">
      <t>ケイカク</t>
    </rPh>
    <phoneticPr fontId="12"/>
  </si>
  <si>
    <t>就移５６・地公体・責欠１・未計画１</t>
    <rPh sb="13" eb="14">
      <t>ミ</t>
    </rPh>
    <rPh sb="14" eb="16">
      <t>ケイカク</t>
    </rPh>
    <phoneticPr fontId="12"/>
  </si>
  <si>
    <t>就移５６・地公体・責欠１</t>
    <rPh sb="5" eb="6">
      <t>チ</t>
    </rPh>
    <rPh sb="6" eb="7">
      <t>コウ</t>
    </rPh>
    <rPh sb="7" eb="8">
      <t>カラダ</t>
    </rPh>
    <phoneticPr fontId="12"/>
  </si>
  <si>
    <t>就移５６・責欠１・未計画２</t>
    <rPh sb="9" eb="10">
      <t>ミ</t>
    </rPh>
    <rPh sb="10" eb="12">
      <t>ケイカク</t>
    </rPh>
    <phoneticPr fontId="12"/>
  </si>
  <si>
    <t>就移５６・責欠１・未計画１</t>
    <rPh sb="9" eb="10">
      <t>ミ</t>
    </rPh>
    <rPh sb="10" eb="12">
      <t>ケイカク</t>
    </rPh>
    <phoneticPr fontId="12"/>
  </si>
  <si>
    <t>就移５６・責欠１</t>
  </si>
  <si>
    <t>就移５５・地公体・責欠１・未計画２・期間超・拘束減</t>
    <rPh sb="13" eb="14">
      <t>ミ</t>
    </rPh>
    <rPh sb="14" eb="16">
      <t>ケイカク</t>
    </rPh>
    <phoneticPr fontId="12"/>
  </si>
  <si>
    <t>就移５５・地公体・責欠１・未計画１・期間超・拘束減</t>
    <rPh sb="13" eb="14">
      <t>ミ</t>
    </rPh>
    <rPh sb="14" eb="16">
      <t>ケイカク</t>
    </rPh>
    <phoneticPr fontId="12"/>
  </si>
  <si>
    <t>就移５５・地公体・責欠１・期間超・拘束減</t>
    <rPh sb="5" eb="6">
      <t>チ</t>
    </rPh>
    <rPh sb="6" eb="7">
      <t>コウ</t>
    </rPh>
    <rPh sb="7" eb="8">
      <t>カラダ</t>
    </rPh>
    <phoneticPr fontId="12"/>
  </si>
  <si>
    <t>就移５５・責欠１・未計画２・期間超・拘束減</t>
    <rPh sb="9" eb="10">
      <t>ミ</t>
    </rPh>
    <rPh sb="10" eb="12">
      <t>ケイカク</t>
    </rPh>
    <phoneticPr fontId="12"/>
  </si>
  <si>
    <t>就移５５・責欠１・未計画１・期間超・拘束減</t>
    <rPh sb="9" eb="10">
      <t>ミ</t>
    </rPh>
    <rPh sb="10" eb="12">
      <t>ケイカク</t>
    </rPh>
    <phoneticPr fontId="12"/>
  </si>
  <si>
    <t>就移５５・責欠１・期間超・拘束減</t>
  </si>
  <si>
    <t>就移５５・地公体・責欠１・未計画２・期間超</t>
    <rPh sb="13" eb="14">
      <t>ミ</t>
    </rPh>
    <rPh sb="14" eb="16">
      <t>ケイカク</t>
    </rPh>
    <phoneticPr fontId="12"/>
  </si>
  <si>
    <t>就移５５・地公体・責欠１・未計画１・期間超</t>
    <rPh sb="13" eb="14">
      <t>ミ</t>
    </rPh>
    <rPh sb="14" eb="16">
      <t>ケイカク</t>
    </rPh>
    <phoneticPr fontId="12"/>
  </si>
  <si>
    <t>就移５５・地公体・責欠１・期間超</t>
    <rPh sb="5" eb="6">
      <t>チ</t>
    </rPh>
    <rPh sb="6" eb="7">
      <t>コウ</t>
    </rPh>
    <rPh sb="7" eb="8">
      <t>カラダ</t>
    </rPh>
    <phoneticPr fontId="12"/>
  </si>
  <si>
    <t>就移５５・責欠１・未計画２・期間超</t>
    <rPh sb="9" eb="10">
      <t>ミ</t>
    </rPh>
    <rPh sb="10" eb="12">
      <t>ケイカク</t>
    </rPh>
    <phoneticPr fontId="12"/>
  </si>
  <si>
    <t>就移５５・責欠１・未計画１・期間超</t>
    <rPh sb="9" eb="10">
      <t>ミ</t>
    </rPh>
    <rPh sb="10" eb="12">
      <t>ケイカク</t>
    </rPh>
    <phoneticPr fontId="12"/>
  </si>
  <si>
    <t>就移５５・責欠１・期間超</t>
  </si>
  <si>
    <t>就移５５・地公体・責欠１・未計画２・拘束減</t>
    <rPh sb="13" eb="14">
      <t>ミ</t>
    </rPh>
    <rPh sb="14" eb="16">
      <t>ケイカク</t>
    </rPh>
    <phoneticPr fontId="12"/>
  </si>
  <si>
    <t>就移５５・地公体・責欠１・未計画１・拘束減</t>
    <rPh sb="13" eb="14">
      <t>ミ</t>
    </rPh>
    <rPh sb="14" eb="16">
      <t>ケイカク</t>
    </rPh>
    <phoneticPr fontId="12"/>
  </si>
  <si>
    <t>就移５５・地公体・責欠１・拘束減</t>
    <rPh sb="5" eb="6">
      <t>チ</t>
    </rPh>
    <rPh sb="6" eb="7">
      <t>コウ</t>
    </rPh>
    <rPh sb="7" eb="8">
      <t>カラダ</t>
    </rPh>
    <phoneticPr fontId="12"/>
  </si>
  <si>
    <t>就移５５・責欠１・未計画２・拘束減</t>
    <rPh sb="9" eb="10">
      <t>ミ</t>
    </rPh>
    <rPh sb="10" eb="12">
      <t>ケイカク</t>
    </rPh>
    <phoneticPr fontId="12"/>
  </si>
  <si>
    <t>就移５５・責欠１・未計画１・拘束減</t>
    <rPh sb="9" eb="10">
      <t>ミ</t>
    </rPh>
    <rPh sb="10" eb="12">
      <t>ケイカク</t>
    </rPh>
    <phoneticPr fontId="12"/>
  </si>
  <si>
    <t>就移５５・責欠１・拘束減</t>
  </si>
  <si>
    <t>就移５５・地公体・責欠１・未計画２</t>
    <rPh sb="13" eb="14">
      <t>ミ</t>
    </rPh>
    <rPh sb="14" eb="16">
      <t>ケイカク</t>
    </rPh>
    <phoneticPr fontId="12"/>
  </si>
  <si>
    <t>就移５５・地公体・責欠１・未計画１</t>
    <rPh sb="13" eb="14">
      <t>ミ</t>
    </rPh>
    <rPh sb="14" eb="16">
      <t>ケイカク</t>
    </rPh>
    <phoneticPr fontId="12"/>
  </si>
  <si>
    <t>就移５５・地公体・責欠１</t>
    <rPh sb="5" eb="6">
      <t>チ</t>
    </rPh>
    <rPh sb="6" eb="7">
      <t>コウ</t>
    </rPh>
    <rPh sb="7" eb="8">
      <t>カラダ</t>
    </rPh>
    <phoneticPr fontId="12"/>
  </si>
  <si>
    <t>就移５５・責欠１・未計画２</t>
    <rPh sb="9" eb="10">
      <t>ミ</t>
    </rPh>
    <rPh sb="10" eb="12">
      <t>ケイカク</t>
    </rPh>
    <phoneticPr fontId="12"/>
  </si>
  <si>
    <t>就移５５・責欠１・未計画１</t>
    <rPh sb="9" eb="10">
      <t>ミ</t>
    </rPh>
    <rPh sb="10" eb="12">
      <t>ケイカク</t>
    </rPh>
    <phoneticPr fontId="12"/>
  </si>
  <si>
    <t>就移５５・責欠１</t>
  </si>
  <si>
    <t>就移５４・地公体・責欠１・未計画２・期間超・拘束減</t>
    <rPh sb="13" eb="14">
      <t>ミ</t>
    </rPh>
    <rPh sb="14" eb="16">
      <t>ケイカク</t>
    </rPh>
    <phoneticPr fontId="12"/>
  </si>
  <si>
    <t>就移５４・地公体・責欠１・未計画１・期間超・拘束減</t>
    <rPh sb="13" eb="14">
      <t>ミ</t>
    </rPh>
    <rPh sb="14" eb="16">
      <t>ケイカク</t>
    </rPh>
    <phoneticPr fontId="12"/>
  </si>
  <si>
    <t>就移５４・地公体・責欠１・期間超・拘束減</t>
    <rPh sb="5" eb="6">
      <t>チ</t>
    </rPh>
    <rPh sb="6" eb="7">
      <t>コウ</t>
    </rPh>
    <rPh sb="7" eb="8">
      <t>カラダ</t>
    </rPh>
    <phoneticPr fontId="12"/>
  </si>
  <si>
    <t>就移５４・責欠１・未計画２・期間超・拘束減</t>
    <rPh sb="9" eb="10">
      <t>ミ</t>
    </rPh>
    <rPh sb="10" eb="12">
      <t>ケイカク</t>
    </rPh>
    <phoneticPr fontId="12"/>
  </si>
  <si>
    <t>就移５４・責欠１・未計画１・期間超・拘束減</t>
    <rPh sb="9" eb="10">
      <t>ミ</t>
    </rPh>
    <rPh sb="10" eb="12">
      <t>ケイカク</t>
    </rPh>
    <phoneticPr fontId="12"/>
  </si>
  <si>
    <t>就移５４・責欠１・期間超・拘束減</t>
  </si>
  <si>
    <t>就移５４・地公体・責欠１・未計画２・期間超</t>
    <rPh sb="13" eb="14">
      <t>ミ</t>
    </rPh>
    <rPh sb="14" eb="16">
      <t>ケイカク</t>
    </rPh>
    <phoneticPr fontId="12"/>
  </si>
  <si>
    <t>就移５４・地公体・責欠１・未計画１・期間超</t>
    <rPh sb="13" eb="14">
      <t>ミ</t>
    </rPh>
    <rPh sb="14" eb="16">
      <t>ケイカク</t>
    </rPh>
    <phoneticPr fontId="12"/>
  </si>
  <si>
    <t>就移５４・地公体・責欠１・期間超</t>
    <rPh sb="5" eb="6">
      <t>チ</t>
    </rPh>
    <rPh sb="6" eb="7">
      <t>コウ</t>
    </rPh>
    <rPh sb="7" eb="8">
      <t>カラダ</t>
    </rPh>
    <phoneticPr fontId="12"/>
  </si>
  <si>
    <t>就移５４・責欠１・未計画２・期間超</t>
    <rPh sb="9" eb="10">
      <t>ミ</t>
    </rPh>
    <rPh sb="10" eb="12">
      <t>ケイカク</t>
    </rPh>
    <phoneticPr fontId="12"/>
  </si>
  <si>
    <t>就移５４・責欠１・未計画１・期間超</t>
    <rPh sb="9" eb="10">
      <t>ミ</t>
    </rPh>
    <rPh sb="10" eb="12">
      <t>ケイカク</t>
    </rPh>
    <phoneticPr fontId="12"/>
  </si>
  <si>
    <t>就移５４・責欠１・期間超</t>
  </si>
  <si>
    <t>就移５４・地公体・責欠１・未計画２・拘束減</t>
    <rPh sb="13" eb="14">
      <t>ミ</t>
    </rPh>
    <rPh sb="14" eb="16">
      <t>ケイカク</t>
    </rPh>
    <phoneticPr fontId="12"/>
  </si>
  <si>
    <t>就移５４・地公体・責欠１・未計画１・拘束減</t>
    <rPh sb="13" eb="14">
      <t>ミ</t>
    </rPh>
    <rPh sb="14" eb="16">
      <t>ケイカク</t>
    </rPh>
    <phoneticPr fontId="12"/>
  </si>
  <si>
    <t>就移５４・地公体・責欠１・拘束減</t>
    <rPh sb="5" eb="6">
      <t>チ</t>
    </rPh>
    <rPh sb="6" eb="7">
      <t>コウ</t>
    </rPh>
    <rPh sb="7" eb="8">
      <t>カラダ</t>
    </rPh>
    <phoneticPr fontId="12"/>
  </si>
  <si>
    <t>就移５４・責欠１・未計画２・拘束減</t>
    <rPh sb="9" eb="10">
      <t>ミ</t>
    </rPh>
    <rPh sb="10" eb="12">
      <t>ケイカク</t>
    </rPh>
    <phoneticPr fontId="12"/>
  </si>
  <si>
    <t>就移５４・責欠１・未計画１・拘束減</t>
    <rPh sb="9" eb="10">
      <t>ミ</t>
    </rPh>
    <rPh sb="10" eb="12">
      <t>ケイカク</t>
    </rPh>
    <phoneticPr fontId="12"/>
  </si>
  <si>
    <t>就移５４・責欠１・拘束減</t>
  </si>
  <si>
    <t>就移５４・地公体・責欠１・未計画２</t>
    <rPh sb="13" eb="14">
      <t>ミ</t>
    </rPh>
    <rPh sb="14" eb="16">
      <t>ケイカク</t>
    </rPh>
    <phoneticPr fontId="12"/>
  </si>
  <si>
    <t>就移５４・地公体・責欠１・未計画１</t>
    <rPh sb="13" eb="14">
      <t>ミ</t>
    </rPh>
    <rPh sb="14" eb="16">
      <t>ケイカク</t>
    </rPh>
    <phoneticPr fontId="12"/>
  </si>
  <si>
    <t>就移５４・地公体・責欠１</t>
    <rPh sb="5" eb="6">
      <t>チ</t>
    </rPh>
    <rPh sb="6" eb="7">
      <t>コウ</t>
    </rPh>
    <rPh sb="7" eb="8">
      <t>カラダ</t>
    </rPh>
    <phoneticPr fontId="12"/>
  </si>
  <si>
    <t>就移５４・責欠１・未計画２</t>
    <rPh sb="9" eb="10">
      <t>ミ</t>
    </rPh>
    <rPh sb="10" eb="12">
      <t>ケイカク</t>
    </rPh>
    <phoneticPr fontId="12"/>
  </si>
  <si>
    <t>就移５４・責欠１・未計画１</t>
    <rPh sb="9" eb="10">
      <t>ミ</t>
    </rPh>
    <rPh sb="10" eb="12">
      <t>ケイカク</t>
    </rPh>
    <phoneticPr fontId="12"/>
  </si>
  <si>
    <t>就移５４・責欠１</t>
  </si>
  <si>
    <t>就移５３・地公体・責欠１・未計画２・期間超・拘束減</t>
    <rPh sb="13" eb="14">
      <t>ミ</t>
    </rPh>
    <rPh sb="14" eb="16">
      <t>ケイカク</t>
    </rPh>
    <phoneticPr fontId="12"/>
  </si>
  <si>
    <t>就移５３・地公体・責欠１・未計画１・期間超・拘束減</t>
    <rPh sb="13" eb="14">
      <t>ミ</t>
    </rPh>
    <rPh sb="14" eb="16">
      <t>ケイカク</t>
    </rPh>
    <phoneticPr fontId="12"/>
  </si>
  <si>
    <t>就移５３・地公体・責欠１・期間超・拘束減</t>
    <rPh sb="5" eb="6">
      <t>チ</t>
    </rPh>
    <rPh sb="6" eb="7">
      <t>コウ</t>
    </rPh>
    <rPh sb="7" eb="8">
      <t>カラダ</t>
    </rPh>
    <phoneticPr fontId="12"/>
  </si>
  <si>
    <t>就移５３・責欠１・未計画２・期間超・拘束減</t>
    <rPh sb="9" eb="10">
      <t>ミ</t>
    </rPh>
    <rPh sb="10" eb="12">
      <t>ケイカク</t>
    </rPh>
    <phoneticPr fontId="12"/>
  </si>
  <si>
    <t>就移５３・責欠１・未計画１・期間超・拘束減</t>
    <rPh sb="9" eb="10">
      <t>ミ</t>
    </rPh>
    <rPh sb="10" eb="12">
      <t>ケイカク</t>
    </rPh>
    <phoneticPr fontId="12"/>
  </si>
  <si>
    <t>就移５３・責欠１・期間超・拘束減</t>
  </si>
  <si>
    <t>就移５３・地公体・責欠１・未計画２・期間超</t>
    <rPh sb="13" eb="14">
      <t>ミ</t>
    </rPh>
    <rPh sb="14" eb="16">
      <t>ケイカク</t>
    </rPh>
    <phoneticPr fontId="12"/>
  </si>
  <si>
    <t>就移５３・地公体・責欠１・未計画１・期間超</t>
    <rPh sb="13" eb="14">
      <t>ミ</t>
    </rPh>
    <rPh sb="14" eb="16">
      <t>ケイカク</t>
    </rPh>
    <phoneticPr fontId="12"/>
  </si>
  <si>
    <t>就移５３・地公体・責欠１・期間超</t>
    <rPh sb="5" eb="6">
      <t>チ</t>
    </rPh>
    <rPh sb="6" eb="7">
      <t>コウ</t>
    </rPh>
    <rPh sb="7" eb="8">
      <t>カラダ</t>
    </rPh>
    <phoneticPr fontId="12"/>
  </si>
  <si>
    <t>就移５３・責欠１・未計画２・期間超</t>
    <rPh sb="9" eb="10">
      <t>ミ</t>
    </rPh>
    <rPh sb="10" eb="12">
      <t>ケイカク</t>
    </rPh>
    <phoneticPr fontId="12"/>
  </si>
  <si>
    <t>就移５３・責欠１・未計画１・期間超</t>
    <rPh sb="9" eb="10">
      <t>ミ</t>
    </rPh>
    <rPh sb="10" eb="12">
      <t>ケイカク</t>
    </rPh>
    <phoneticPr fontId="12"/>
  </si>
  <si>
    <t>就移５３・責欠１・期間超</t>
  </si>
  <si>
    <t>就移５３・地公体・責欠１・未計画２・拘束減</t>
    <rPh sb="13" eb="14">
      <t>ミ</t>
    </rPh>
    <rPh sb="14" eb="16">
      <t>ケイカク</t>
    </rPh>
    <phoneticPr fontId="12"/>
  </si>
  <si>
    <t>就移５３・地公体・責欠１・未計画１・拘束減</t>
    <rPh sb="13" eb="14">
      <t>ミ</t>
    </rPh>
    <rPh sb="14" eb="16">
      <t>ケイカク</t>
    </rPh>
    <phoneticPr fontId="12"/>
  </si>
  <si>
    <t>就移５３・地公体・責欠１・拘束減</t>
    <rPh sb="5" eb="6">
      <t>チ</t>
    </rPh>
    <rPh sb="6" eb="7">
      <t>コウ</t>
    </rPh>
    <rPh sb="7" eb="8">
      <t>カラダ</t>
    </rPh>
    <phoneticPr fontId="12"/>
  </si>
  <si>
    <t>就移５３・責欠１・未計画２・拘束減</t>
    <rPh sb="9" eb="10">
      <t>ミ</t>
    </rPh>
    <rPh sb="10" eb="12">
      <t>ケイカク</t>
    </rPh>
    <phoneticPr fontId="12"/>
  </si>
  <si>
    <t>就移５３・責欠１・未計画１・拘束減</t>
    <rPh sb="9" eb="10">
      <t>ミ</t>
    </rPh>
    <rPh sb="10" eb="12">
      <t>ケイカク</t>
    </rPh>
    <phoneticPr fontId="12"/>
  </si>
  <si>
    <t>就移５３・責欠１・拘束減</t>
  </si>
  <si>
    <t>就移５３・地公体・責欠１・未計画２</t>
    <rPh sb="13" eb="14">
      <t>ミ</t>
    </rPh>
    <rPh sb="14" eb="16">
      <t>ケイカク</t>
    </rPh>
    <phoneticPr fontId="12"/>
  </si>
  <si>
    <t>就移５３・地公体・責欠１・未計画１</t>
    <rPh sb="13" eb="14">
      <t>ミ</t>
    </rPh>
    <rPh sb="14" eb="16">
      <t>ケイカク</t>
    </rPh>
    <phoneticPr fontId="12"/>
  </si>
  <si>
    <t>就移５３・地公体・責欠１</t>
    <rPh sb="5" eb="6">
      <t>チ</t>
    </rPh>
    <rPh sb="6" eb="7">
      <t>コウ</t>
    </rPh>
    <rPh sb="7" eb="8">
      <t>カラダ</t>
    </rPh>
    <phoneticPr fontId="12"/>
  </si>
  <si>
    <t>就移５３・責欠１・未計画２</t>
    <rPh sb="9" eb="10">
      <t>ミ</t>
    </rPh>
    <rPh sb="10" eb="12">
      <t>ケイカク</t>
    </rPh>
    <phoneticPr fontId="12"/>
  </si>
  <si>
    <t>就移５３・責欠１・未計画１</t>
    <rPh sb="9" eb="10">
      <t>ミ</t>
    </rPh>
    <rPh sb="10" eb="12">
      <t>ケイカク</t>
    </rPh>
    <phoneticPr fontId="12"/>
  </si>
  <si>
    <t>就移５３・責欠１</t>
  </si>
  <si>
    <t>就移５２・地公体・責欠１・未計画２・期間超・拘束減</t>
    <rPh sb="13" eb="14">
      <t>ミ</t>
    </rPh>
    <rPh sb="14" eb="16">
      <t>ケイカク</t>
    </rPh>
    <phoneticPr fontId="12"/>
  </si>
  <si>
    <t>就移５２・地公体・責欠１・未計画１・期間超・拘束減</t>
    <rPh sb="13" eb="14">
      <t>ミ</t>
    </rPh>
    <rPh sb="14" eb="16">
      <t>ケイカク</t>
    </rPh>
    <phoneticPr fontId="12"/>
  </si>
  <si>
    <t>就移５２・地公体・責欠１・期間超・拘束減</t>
    <rPh sb="5" eb="6">
      <t>チ</t>
    </rPh>
    <rPh sb="6" eb="7">
      <t>コウ</t>
    </rPh>
    <rPh sb="7" eb="8">
      <t>カラダ</t>
    </rPh>
    <phoneticPr fontId="12"/>
  </si>
  <si>
    <t>就移５２・責欠１・未計画２・期間超・拘束減</t>
    <rPh sb="9" eb="10">
      <t>ミ</t>
    </rPh>
    <rPh sb="10" eb="12">
      <t>ケイカク</t>
    </rPh>
    <phoneticPr fontId="12"/>
  </si>
  <si>
    <t>就移５２・責欠１・未計画１・期間超・拘束減</t>
    <rPh sb="9" eb="10">
      <t>ミ</t>
    </rPh>
    <rPh sb="10" eb="12">
      <t>ケイカク</t>
    </rPh>
    <phoneticPr fontId="12"/>
  </si>
  <si>
    <t>就移５２・責欠１・期間超・拘束減</t>
  </si>
  <si>
    <t>就移５２・地公体・責欠１・未計画２・期間超</t>
    <rPh sb="13" eb="14">
      <t>ミ</t>
    </rPh>
    <rPh sb="14" eb="16">
      <t>ケイカク</t>
    </rPh>
    <phoneticPr fontId="12"/>
  </si>
  <si>
    <t>就移５２・地公体・責欠１・未計画１・期間超</t>
    <rPh sb="13" eb="14">
      <t>ミ</t>
    </rPh>
    <rPh sb="14" eb="16">
      <t>ケイカク</t>
    </rPh>
    <phoneticPr fontId="12"/>
  </si>
  <si>
    <t>就移５２・地公体・責欠１・期間超</t>
    <rPh sb="5" eb="6">
      <t>チ</t>
    </rPh>
    <rPh sb="6" eb="7">
      <t>コウ</t>
    </rPh>
    <rPh sb="7" eb="8">
      <t>カラダ</t>
    </rPh>
    <phoneticPr fontId="12"/>
  </si>
  <si>
    <t>就移５２・責欠１・未計画２・期間超</t>
    <rPh sb="9" eb="10">
      <t>ミ</t>
    </rPh>
    <rPh sb="10" eb="12">
      <t>ケイカク</t>
    </rPh>
    <phoneticPr fontId="12"/>
  </si>
  <si>
    <t>就移５２・責欠１・未計画１・期間超</t>
    <rPh sb="9" eb="10">
      <t>ミ</t>
    </rPh>
    <rPh sb="10" eb="12">
      <t>ケイカク</t>
    </rPh>
    <phoneticPr fontId="12"/>
  </si>
  <si>
    <t>就移５２・責欠１・期間超</t>
  </si>
  <si>
    <t>就移５２・地公体・責欠１・未計画２・拘束減</t>
    <rPh sb="13" eb="14">
      <t>ミ</t>
    </rPh>
    <rPh sb="14" eb="16">
      <t>ケイカク</t>
    </rPh>
    <phoneticPr fontId="12"/>
  </si>
  <si>
    <t>就移５２・地公体・責欠１・未計画１・拘束減</t>
    <rPh sb="13" eb="14">
      <t>ミ</t>
    </rPh>
    <rPh sb="14" eb="16">
      <t>ケイカク</t>
    </rPh>
    <phoneticPr fontId="12"/>
  </si>
  <si>
    <t>就移５２・地公体・責欠１・拘束減</t>
    <rPh sb="5" eb="6">
      <t>チ</t>
    </rPh>
    <rPh sb="6" eb="7">
      <t>コウ</t>
    </rPh>
    <rPh sb="7" eb="8">
      <t>カラダ</t>
    </rPh>
    <phoneticPr fontId="12"/>
  </si>
  <si>
    <t>就移５２・責欠１・未計画２・拘束減</t>
    <rPh sb="9" eb="10">
      <t>ミ</t>
    </rPh>
    <rPh sb="10" eb="12">
      <t>ケイカク</t>
    </rPh>
    <phoneticPr fontId="12"/>
  </si>
  <si>
    <t>就移５２・責欠１・未計画１・拘束減</t>
    <rPh sb="9" eb="10">
      <t>ミ</t>
    </rPh>
    <rPh sb="10" eb="12">
      <t>ケイカク</t>
    </rPh>
    <phoneticPr fontId="12"/>
  </si>
  <si>
    <t>就移５２・責欠１・拘束減</t>
  </si>
  <si>
    <t>就移５２・地公体・責欠１・未計画２</t>
    <rPh sb="13" eb="14">
      <t>ミ</t>
    </rPh>
    <rPh sb="14" eb="16">
      <t>ケイカク</t>
    </rPh>
    <phoneticPr fontId="12"/>
  </si>
  <si>
    <t>就移５２・地公体・責欠１・未計画１</t>
    <rPh sb="13" eb="14">
      <t>ミ</t>
    </rPh>
    <rPh sb="14" eb="16">
      <t>ケイカク</t>
    </rPh>
    <phoneticPr fontId="12"/>
  </si>
  <si>
    <t>就移５２・地公体・責欠１</t>
    <rPh sb="5" eb="6">
      <t>チ</t>
    </rPh>
    <rPh sb="6" eb="7">
      <t>コウ</t>
    </rPh>
    <rPh sb="7" eb="8">
      <t>カラダ</t>
    </rPh>
    <phoneticPr fontId="12"/>
  </si>
  <si>
    <t>就移５２・責欠１・未計画２</t>
    <rPh sb="9" eb="10">
      <t>ミ</t>
    </rPh>
    <rPh sb="10" eb="12">
      <t>ケイカク</t>
    </rPh>
    <phoneticPr fontId="12"/>
  </si>
  <si>
    <t>就移５２・責欠１・未計画１</t>
    <rPh sb="9" eb="10">
      <t>ミ</t>
    </rPh>
    <rPh sb="10" eb="12">
      <t>ケイカク</t>
    </rPh>
    <phoneticPr fontId="12"/>
  </si>
  <si>
    <t>就移５２・責欠１</t>
  </si>
  <si>
    <t>就移５１・地公体・責欠１・未計画２・期間超・拘束減</t>
    <rPh sb="13" eb="14">
      <t>ミ</t>
    </rPh>
    <rPh sb="14" eb="16">
      <t>ケイカク</t>
    </rPh>
    <phoneticPr fontId="12"/>
  </si>
  <si>
    <t>就移５１・地公体・責欠１・未計画１・期間超・拘束減</t>
    <rPh sb="13" eb="14">
      <t>ミ</t>
    </rPh>
    <rPh sb="14" eb="16">
      <t>ケイカク</t>
    </rPh>
    <phoneticPr fontId="12"/>
  </si>
  <si>
    <t>就移５１・地公体・責欠１・期間超・拘束減</t>
    <rPh sb="5" eb="6">
      <t>チ</t>
    </rPh>
    <rPh sb="6" eb="7">
      <t>コウ</t>
    </rPh>
    <rPh sb="7" eb="8">
      <t>カラダ</t>
    </rPh>
    <phoneticPr fontId="12"/>
  </si>
  <si>
    <t>就移５１・責欠１・未計画２・期間超・拘束減</t>
    <rPh sb="9" eb="10">
      <t>ミ</t>
    </rPh>
    <rPh sb="10" eb="12">
      <t>ケイカク</t>
    </rPh>
    <phoneticPr fontId="12"/>
  </si>
  <si>
    <t>就移５１・責欠１・未計画１・期間超・拘束減</t>
    <rPh sb="9" eb="10">
      <t>ミ</t>
    </rPh>
    <rPh sb="10" eb="12">
      <t>ケイカク</t>
    </rPh>
    <phoneticPr fontId="12"/>
  </si>
  <si>
    <t>就移５１・責欠１・期間超・拘束減</t>
  </si>
  <si>
    <t>就移５１・地公体・責欠１・未計画２・期間超</t>
    <rPh sb="13" eb="14">
      <t>ミ</t>
    </rPh>
    <rPh sb="14" eb="16">
      <t>ケイカク</t>
    </rPh>
    <phoneticPr fontId="12"/>
  </si>
  <si>
    <t>就移５１・地公体・責欠１・未計画１・期間超</t>
    <rPh sb="13" eb="14">
      <t>ミ</t>
    </rPh>
    <rPh sb="14" eb="16">
      <t>ケイカク</t>
    </rPh>
    <phoneticPr fontId="12"/>
  </si>
  <si>
    <t>就移５１・地公体・責欠１・期間超</t>
    <rPh sb="5" eb="6">
      <t>チ</t>
    </rPh>
    <rPh sb="6" eb="7">
      <t>コウ</t>
    </rPh>
    <rPh sb="7" eb="8">
      <t>カラダ</t>
    </rPh>
    <phoneticPr fontId="12"/>
  </si>
  <si>
    <t>就移５１・責欠１・未計画２・期間超</t>
    <rPh sb="9" eb="10">
      <t>ミ</t>
    </rPh>
    <rPh sb="10" eb="12">
      <t>ケイカク</t>
    </rPh>
    <phoneticPr fontId="12"/>
  </si>
  <si>
    <t>就移５１・責欠１・未計画１・期間超</t>
    <rPh sb="9" eb="10">
      <t>ミ</t>
    </rPh>
    <rPh sb="10" eb="12">
      <t>ケイカク</t>
    </rPh>
    <phoneticPr fontId="12"/>
  </si>
  <si>
    <t>就移５１・責欠１・期間超</t>
  </si>
  <si>
    <t>就移５１・地公体・責欠１・未計画２・拘束減</t>
    <rPh sb="13" eb="14">
      <t>ミ</t>
    </rPh>
    <rPh sb="14" eb="16">
      <t>ケイカク</t>
    </rPh>
    <phoneticPr fontId="12"/>
  </si>
  <si>
    <t>就移５１・地公体・責欠１・未計画１・拘束減</t>
    <rPh sb="13" eb="14">
      <t>ミ</t>
    </rPh>
    <rPh sb="14" eb="16">
      <t>ケイカク</t>
    </rPh>
    <phoneticPr fontId="12"/>
  </si>
  <si>
    <t>就移５１・地公体・責欠１・拘束減</t>
    <rPh sb="5" eb="6">
      <t>チ</t>
    </rPh>
    <rPh sb="6" eb="7">
      <t>コウ</t>
    </rPh>
    <rPh sb="7" eb="8">
      <t>カラダ</t>
    </rPh>
    <phoneticPr fontId="12"/>
  </si>
  <si>
    <t>就移５１・責欠１・未計画２・拘束減</t>
    <rPh sb="9" eb="10">
      <t>ミ</t>
    </rPh>
    <rPh sb="10" eb="12">
      <t>ケイカク</t>
    </rPh>
    <phoneticPr fontId="12"/>
  </si>
  <si>
    <t>就移５１・責欠１・未計画１・拘束減</t>
    <rPh sb="9" eb="10">
      <t>ミ</t>
    </rPh>
    <rPh sb="10" eb="12">
      <t>ケイカク</t>
    </rPh>
    <phoneticPr fontId="12"/>
  </si>
  <si>
    <t>就移５１・責欠１・拘束減</t>
  </si>
  <si>
    <t>就移５１・地公体・責欠１・未計画２</t>
    <rPh sb="13" eb="14">
      <t>ミ</t>
    </rPh>
    <rPh sb="14" eb="16">
      <t>ケイカク</t>
    </rPh>
    <phoneticPr fontId="12"/>
  </si>
  <si>
    <t>就移５１・地公体・責欠１・未計画１</t>
    <rPh sb="13" eb="14">
      <t>ミ</t>
    </rPh>
    <rPh sb="14" eb="16">
      <t>ケイカク</t>
    </rPh>
    <phoneticPr fontId="12"/>
  </si>
  <si>
    <t>就移５１・地公体・責欠１</t>
    <rPh sb="5" eb="6">
      <t>チ</t>
    </rPh>
    <rPh sb="6" eb="7">
      <t>コウ</t>
    </rPh>
    <rPh sb="7" eb="8">
      <t>カラダ</t>
    </rPh>
    <phoneticPr fontId="12"/>
  </si>
  <si>
    <t>就移５１・責欠１・未計画２</t>
    <rPh sb="9" eb="10">
      <t>ミ</t>
    </rPh>
    <rPh sb="10" eb="12">
      <t>ケイカク</t>
    </rPh>
    <phoneticPr fontId="12"/>
  </si>
  <si>
    <t>就移５１・責欠１・未計画１</t>
    <rPh sb="9" eb="10">
      <t>ミ</t>
    </rPh>
    <rPh sb="10" eb="12">
      <t>ケイカク</t>
    </rPh>
    <phoneticPr fontId="12"/>
  </si>
  <si>
    <t>就移５１・責欠１</t>
  </si>
  <si>
    <t>就移４７・地公体・責欠１・未計画２・期間超・拘束減</t>
    <rPh sb="13" eb="14">
      <t>ミ</t>
    </rPh>
    <rPh sb="14" eb="16">
      <t>ケイカク</t>
    </rPh>
    <phoneticPr fontId="12"/>
  </si>
  <si>
    <t>就移４７・地公体・責欠１・未計画１・期間超・拘束減</t>
    <rPh sb="13" eb="14">
      <t>ミ</t>
    </rPh>
    <rPh sb="14" eb="16">
      <t>ケイカク</t>
    </rPh>
    <phoneticPr fontId="12"/>
  </si>
  <si>
    <t>就移４７・地公体・責欠１・期間超・拘束減</t>
    <rPh sb="5" eb="6">
      <t>チ</t>
    </rPh>
    <rPh sb="6" eb="7">
      <t>コウ</t>
    </rPh>
    <rPh sb="7" eb="8">
      <t>カラダ</t>
    </rPh>
    <phoneticPr fontId="12"/>
  </si>
  <si>
    <t>就移４７・責欠１・未計画２・期間超・拘束減</t>
    <rPh sb="9" eb="10">
      <t>ミ</t>
    </rPh>
    <rPh sb="10" eb="12">
      <t>ケイカク</t>
    </rPh>
    <phoneticPr fontId="12"/>
  </si>
  <si>
    <t>就移４７・責欠１・未計画１・期間超・拘束減</t>
    <rPh sb="9" eb="10">
      <t>ミ</t>
    </rPh>
    <rPh sb="10" eb="12">
      <t>ケイカク</t>
    </rPh>
    <phoneticPr fontId="12"/>
  </si>
  <si>
    <t>就移４７・責欠１・期間超・拘束減</t>
  </si>
  <si>
    <t>就移４７・地公体・責欠１・未計画２・期間超</t>
    <rPh sb="13" eb="14">
      <t>ミ</t>
    </rPh>
    <rPh sb="14" eb="16">
      <t>ケイカク</t>
    </rPh>
    <phoneticPr fontId="12"/>
  </si>
  <si>
    <t>就移４７・地公体・責欠１・未計画１・期間超</t>
    <rPh sb="13" eb="14">
      <t>ミ</t>
    </rPh>
    <rPh sb="14" eb="16">
      <t>ケイカク</t>
    </rPh>
    <phoneticPr fontId="12"/>
  </si>
  <si>
    <t>就移４７・地公体・責欠１・期間超</t>
    <rPh sb="5" eb="6">
      <t>チ</t>
    </rPh>
    <rPh sb="6" eb="7">
      <t>コウ</t>
    </rPh>
    <rPh sb="7" eb="8">
      <t>カラダ</t>
    </rPh>
    <phoneticPr fontId="12"/>
  </si>
  <si>
    <t>就移４７・責欠１・未計画２・期間超</t>
    <rPh sb="9" eb="10">
      <t>ミ</t>
    </rPh>
    <rPh sb="10" eb="12">
      <t>ケイカク</t>
    </rPh>
    <phoneticPr fontId="12"/>
  </si>
  <si>
    <t>就移４７・責欠１・未計画１・期間超</t>
    <rPh sb="9" eb="10">
      <t>ミ</t>
    </rPh>
    <rPh sb="10" eb="12">
      <t>ケイカク</t>
    </rPh>
    <phoneticPr fontId="12"/>
  </si>
  <si>
    <t>就移４７・責欠１・期間超</t>
  </si>
  <si>
    <t>就移４７・地公体・責欠１・未計画２・拘束減</t>
    <rPh sb="13" eb="14">
      <t>ミ</t>
    </rPh>
    <rPh sb="14" eb="16">
      <t>ケイカク</t>
    </rPh>
    <phoneticPr fontId="12"/>
  </si>
  <si>
    <t>就移４７・地公体・責欠１・未計画１・拘束減</t>
    <rPh sb="13" eb="14">
      <t>ミ</t>
    </rPh>
    <rPh sb="14" eb="16">
      <t>ケイカク</t>
    </rPh>
    <phoneticPr fontId="12"/>
  </si>
  <si>
    <t>就移４７・地公体・責欠１・拘束減</t>
    <rPh sb="5" eb="6">
      <t>チ</t>
    </rPh>
    <rPh sb="6" eb="7">
      <t>コウ</t>
    </rPh>
    <rPh sb="7" eb="8">
      <t>カラダ</t>
    </rPh>
    <phoneticPr fontId="12"/>
  </si>
  <si>
    <t>就移４７・責欠１・未計画２・拘束減</t>
    <rPh sb="9" eb="10">
      <t>ミ</t>
    </rPh>
    <rPh sb="10" eb="12">
      <t>ケイカク</t>
    </rPh>
    <phoneticPr fontId="12"/>
  </si>
  <si>
    <t>就移４７・責欠１・未計画１・拘束減</t>
    <rPh sb="9" eb="10">
      <t>ミ</t>
    </rPh>
    <rPh sb="10" eb="12">
      <t>ケイカク</t>
    </rPh>
    <phoneticPr fontId="12"/>
  </si>
  <si>
    <t>就移４７・責欠１・拘束減</t>
  </si>
  <si>
    <t>就移４７・地公体・責欠１・未計画２</t>
    <rPh sb="13" eb="14">
      <t>ミ</t>
    </rPh>
    <rPh sb="14" eb="16">
      <t>ケイカク</t>
    </rPh>
    <phoneticPr fontId="12"/>
  </si>
  <si>
    <t>就移４７・地公体・責欠１・未計画１</t>
    <rPh sb="13" eb="14">
      <t>ミ</t>
    </rPh>
    <rPh sb="14" eb="16">
      <t>ケイカク</t>
    </rPh>
    <phoneticPr fontId="12"/>
  </si>
  <si>
    <t>就移４７・地公体・責欠１</t>
    <rPh sb="5" eb="6">
      <t>チ</t>
    </rPh>
    <rPh sb="6" eb="7">
      <t>コウ</t>
    </rPh>
    <rPh sb="7" eb="8">
      <t>カラダ</t>
    </rPh>
    <phoneticPr fontId="12"/>
  </si>
  <si>
    <t>就移４７・責欠１・未計画２</t>
    <rPh sb="9" eb="10">
      <t>ミ</t>
    </rPh>
    <rPh sb="10" eb="12">
      <t>ケイカク</t>
    </rPh>
    <phoneticPr fontId="12"/>
  </si>
  <si>
    <t>就移４７・責欠１・未計画１</t>
    <rPh sb="9" eb="10">
      <t>ミ</t>
    </rPh>
    <rPh sb="10" eb="12">
      <t>ケイカク</t>
    </rPh>
    <phoneticPr fontId="12"/>
  </si>
  <si>
    <t>就移４７・責欠１</t>
  </si>
  <si>
    <t>就移４６・地公体・責欠１・未計画２・期間超・拘束減</t>
    <rPh sb="13" eb="14">
      <t>ミ</t>
    </rPh>
    <rPh sb="14" eb="16">
      <t>ケイカク</t>
    </rPh>
    <phoneticPr fontId="12"/>
  </si>
  <si>
    <t>就移４６・地公体・責欠１・未計画１・期間超・拘束減</t>
    <rPh sb="13" eb="14">
      <t>ミ</t>
    </rPh>
    <rPh sb="14" eb="16">
      <t>ケイカク</t>
    </rPh>
    <phoneticPr fontId="12"/>
  </si>
  <si>
    <t>就移４６・地公体・責欠１・期間超・拘束減</t>
    <rPh sb="5" eb="6">
      <t>チ</t>
    </rPh>
    <rPh sb="6" eb="7">
      <t>コウ</t>
    </rPh>
    <rPh sb="7" eb="8">
      <t>カラダ</t>
    </rPh>
    <phoneticPr fontId="12"/>
  </si>
  <si>
    <t>就移４６・責欠１・未計画２・期間超・拘束減</t>
    <rPh sb="9" eb="10">
      <t>ミ</t>
    </rPh>
    <rPh sb="10" eb="12">
      <t>ケイカク</t>
    </rPh>
    <phoneticPr fontId="12"/>
  </si>
  <si>
    <t>就移４６・責欠１・未計画１・期間超・拘束減</t>
    <rPh sb="9" eb="10">
      <t>ミ</t>
    </rPh>
    <rPh sb="10" eb="12">
      <t>ケイカク</t>
    </rPh>
    <phoneticPr fontId="12"/>
  </si>
  <si>
    <t>就移４６・責欠１・期間超・拘束減</t>
  </si>
  <si>
    <t>就移４６・地公体・責欠１・未計画２・期間超</t>
    <rPh sb="13" eb="14">
      <t>ミ</t>
    </rPh>
    <rPh sb="14" eb="16">
      <t>ケイカク</t>
    </rPh>
    <phoneticPr fontId="12"/>
  </si>
  <si>
    <t>就移４６・地公体・責欠１・未計画１・期間超</t>
    <rPh sb="13" eb="14">
      <t>ミ</t>
    </rPh>
    <rPh sb="14" eb="16">
      <t>ケイカク</t>
    </rPh>
    <phoneticPr fontId="12"/>
  </si>
  <si>
    <t>就移４６・地公体・責欠１・期間超</t>
    <rPh sb="5" eb="6">
      <t>チ</t>
    </rPh>
    <rPh sb="6" eb="7">
      <t>コウ</t>
    </rPh>
    <rPh sb="7" eb="8">
      <t>カラダ</t>
    </rPh>
    <phoneticPr fontId="12"/>
  </si>
  <si>
    <t>就移４６・責欠１・未計画２・期間超</t>
    <rPh sb="9" eb="10">
      <t>ミ</t>
    </rPh>
    <rPh sb="10" eb="12">
      <t>ケイカク</t>
    </rPh>
    <phoneticPr fontId="12"/>
  </si>
  <si>
    <t>就移４６・責欠１・未計画１・期間超</t>
    <rPh sb="9" eb="10">
      <t>ミ</t>
    </rPh>
    <rPh sb="10" eb="12">
      <t>ケイカク</t>
    </rPh>
    <phoneticPr fontId="12"/>
  </si>
  <si>
    <t>就移４６・責欠１・期間超</t>
  </si>
  <si>
    <t>就移４６・地公体・責欠１・未計画２・拘束減</t>
    <rPh sb="13" eb="14">
      <t>ミ</t>
    </rPh>
    <rPh sb="14" eb="16">
      <t>ケイカク</t>
    </rPh>
    <phoneticPr fontId="12"/>
  </si>
  <si>
    <t>就移４６・地公体・責欠１・未計画１・拘束減</t>
    <rPh sb="13" eb="14">
      <t>ミ</t>
    </rPh>
    <rPh sb="14" eb="16">
      <t>ケイカク</t>
    </rPh>
    <phoneticPr fontId="12"/>
  </si>
  <si>
    <t>就移４６・地公体・責欠１・拘束減</t>
    <rPh sb="5" eb="6">
      <t>チ</t>
    </rPh>
    <rPh sb="6" eb="7">
      <t>コウ</t>
    </rPh>
    <rPh sb="7" eb="8">
      <t>カラダ</t>
    </rPh>
    <phoneticPr fontId="12"/>
  </si>
  <si>
    <t>就移４６・責欠１・未計画２・拘束減</t>
    <rPh sb="9" eb="10">
      <t>ミ</t>
    </rPh>
    <rPh sb="10" eb="12">
      <t>ケイカク</t>
    </rPh>
    <phoneticPr fontId="12"/>
  </si>
  <si>
    <t>就移４６・責欠１・未計画１・拘束減</t>
    <rPh sb="9" eb="10">
      <t>ミ</t>
    </rPh>
    <rPh sb="10" eb="12">
      <t>ケイカク</t>
    </rPh>
    <phoneticPr fontId="12"/>
  </si>
  <si>
    <t>就移４６・責欠１・拘束減</t>
  </si>
  <si>
    <t>就移４６・地公体・責欠１・未計画２</t>
    <rPh sb="13" eb="14">
      <t>ミ</t>
    </rPh>
    <rPh sb="14" eb="16">
      <t>ケイカク</t>
    </rPh>
    <phoneticPr fontId="12"/>
  </si>
  <si>
    <t>就移４６・地公体・責欠１・未計画１</t>
    <rPh sb="13" eb="14">
      <t>ミ</t>
    </rPh>
    <rPh sb="14" eb="16">
      <t>ケイカク</t>
    </rPh>
    <phoneticPr fontId="12"/>
  </si>
  <si>
    <t>就移４６・地公体・責欠１</t>
    <rPh sb="5" eb="6">
      <t>チ</t>
    </rPh>
    <rPh sb="6" eb="7">
      <t>コウ</t>
    </rPh>
    <rPh sb="7" eb="8">
      <t>カラダ</t>
    </rPh>
    <phoneticPr fontId="12"/>
  </si>
  <si>
    <t>就移４６・責欠１・未計画２</t>
    <rPh sb="9" eb="10">
      <t>ミ</t>
    </rPh>
    <rPh sb="10" eb="12">
      <t>ケイカク</t>
    </rPh>
    <phoneticPr fontId="12"/>
  </si>
  <si>
    <t>就移４６・責欠１・未計画１</t>
    <rPh sb="9" eb="10">
      <t>ミ</t>
    </rPh>
    <rPh sb="10" eb="12">
      <t>ケイカク</t>
    </rPh>
    <phoneticPr fontId="12"/>
  </si>
  <si>
    <t>就移４６・責欠１</t>
  </si>
  <si>
    <t>就移４５・地公体・責欠１・未計画２・期間超・拘束減</t>
    <rPh sb="13" eb="14">
      <t>ミ</t>
    </rPh>
    <rPh sb="14" eb="16">
      <t>ケイカク</t>
    </rPh>
    <phoneticPr fontId="12"/>
  </si>
  <si>
    <t>就移４５・地公体・責欠１・未計画１・期間超・拘束減</t>
    <rPh sb="13" eb="14">
      <t>ミ</t>
    </rPh>
    <rPh sb="14" eb="16">
      <t>ケイカク</t>
    </rPh>
    <phoneticPr fontId="12"/>
  </si>
  <si>
    <t>就移４５・地公体・責欠１・期間超・拘束減</t>
    <rPh sb="5" eb="6">
      <t>チ</t>
    </rPh>
    <rPh sb="6" eb="7">
      <t>コウ</t>
    </rPh>
    <rPh sb="7" eb="8">
      <t>カラダ</t>
    </rPh>
    <phoneticPr fontId="12"/>
  </si>
  <si>
    <t>就移４５・責欠１・未計画２・期間超・拘束減</t>
    <rPh sb="9" eb="10">
      <t>ミ</t>
    </rPh>
    <rPh sb="10" eb="12">
      <t>ケイカク</t>
    </rPh>
    <phoneticPr fontId="12"/>
  </si>
  <si>
    <t>就移４５・責欠１・未計画１・期間超・拘束減</t>
    <rPh sb="9" eb="10">
      <t>ミ</t>
    </rPh>
    <rPh sb="10" eb="12">
      <t>ケイカク</t>
    </rPh>
    <phoneticPr fontId="12"/>
  </si>
  <si>
    <t>就移４５・責欠１・期間超・拘束減</t>
  </si>
  <si>
    <t>就移４５・地公体・責欠１・未計画２・期間超</t>
    <rPh sb="13" eb="14">
      <t>ミ</t>
    </rPh>
    <rPh sb="14" eb="16">
      <t>ケイカク</t>
    </rPh>
    <phoneticPr fontId="12"/>
  </si>
  <si>
    <t>就移４５・地公体・責欠１・未計画１・期間超</t>
    <rPh sb="13" eb="14">
      <t>ミ</t>
    </rPh>
    <rPh sb="14" eb="16">
      <t>ケイカク</t>
    </rPh>
    <phoneticPr fontId="12"/>
  </si>
  <si>
    <t>就移４５・地公体・責欠１・期間超</t>
    <rPh sb="5" eb="6">
      <t>チ</t>
    </rPh>
    <rPh sb="6" eb="7">
      <t>コウ</t>
    </rPh>
    <rPh sb="7" eb="8">
      <t>カラダ</t>
    </rPh>
    <phoneticPr fontId="12"/>
  </si>
  <si>
    <t>就移４５・責欠１・未計画２・期間超</t>
    <rPh sb="9" eb="10">
      <t>ミ</t>
    </rPh>
    <rPh sb="10" eb="12">
      <t>ケイカク</t>
    </rPh>
    <phoneticPr fontId="12"/>
  </si>
  <si>
    <t>就移４５・責欠１・未計画１・期間超</t>
    <rPh sb="9" eb="10">
      <t>ミ</t>
    </rPh>
    <rPh sb="10" eb="12">
      <t>ケイカク</t>
    </rPh>
    <phoneticPr fontId="12"/>
  </si>
  <si>
    <t>就移４５・責欠１・期間超</t>
  </si>
  <si>
    <t>就移４５・地公体・責欠１・未計画２・拘束減</t>
    <rPh sb="13" eb="14">
      <t>ミ</t>
    </rPh>
    <rPh sb="14" eb="16">
      <t>ケイカク</t>
    </rPh>
    <phoneticPr fontId="12"/>
  </si>
  <si>
    <t>就移４５・地公体・責欠１・未計画１・拘束減</t>
    <rPh sb="13" eb="14">
      <t>ミ</t>
    </rPh>
    <rPh sb="14" eb="16">
      <t>ケイカク</t>
    </rPh>
    <phoneticPr fontId="12"/>
  </si>
  <si>
    <t>就移４５・地公体・責欠１・拘束減</t>
    <rPh sb="5" eb="6">
      <t>チ</t>
    </rPh>
    <rPh sb="6" eb="7">
      <t>コウ</t>
    </rPh>
    <rPh sb="7" eb="8">
      <t>カラダ</t>
    </rPh>
    <phoneticPr fontId="12"/>
  </si>
  <si>
    <t>就移４５・責欠１・未計画２・拘束減</t>
    <rPh sb="9" eb="10">
      <t>ミ</t>
    </rPh>
    <rPh sb="10" eb="12">
      <t>ケイカク</t>
    </rPh>
    <phoneticPr fontId="12"/>
  </si>
  <si>
    <t>就移４５・責欠１・未計画１・拘束減</t>
    <rPh sb="9" eb="10">
      <t>ミ</t>
    </rPh>
    <rPh sb="10" eb="12">
      <t>ケイカク</t>
    </rPh>
    <phoneticPr fontId="12"/>
  </si>
  <si>
    <t>就移４５・責欠１・拘束減</t>
  </si>
  <si>
    <t>就移４５・地公体・責欠１・未計画２</t>
    <rPh sb="13" eb="14">
      <t>ミ</t>
    </rPh>
    <rPh sb="14" eb="16">
      <t>ケイカク</t>
    </rPh>
    <phoneticPr fontId="12"/>
  </si>
  <si>
    <t>就移４５・地公体・責欠１・未計画１</t>
    <rPh sb="13" eb="14">
      <t>ミ</t>
    </rPh>
    <rPh sb="14" eb="16">
      <t>ケイカク</t>
    </rPh>
    <phoneticPr fontId="12"/>
  </si>
  <si>
    <t>就移４５・地公体・責欠１</t>
    <rPh sb="5" eb="6">
      <t>チ</t>
    </rPh>
    <rPh sb="6" eb="7">
      <t>コウ</t>
    </rPh>
    <rPh sb="7" eb="8">
      <t>カラダ</t>
    </rPh>
    <phoneticPr fontId="12"/>
  </si>
  <si>
    <t>就移４５・責欠１・未計画２</t>
    <rPh sb="9" eb="10">
      <t>ミ</t>
    </rPh>
    <rPh sb="10" eb="12">
      <t>ケイカク</t>
    </rPh>
    <phoneticPr fontId="12"/>
  </si>
  <si>
    <t>就移４５・責欠１・未計画１</t>
    <rPh sb="9" eb="10">
      <t>ミ</t>
    </rPh>
    <rPh sb="10" eb="12">
      <t>ケイカク</t>
    </rPh>
    <phoneticPr fontId="12"/>
  </si>
  <si>
    <t>就移４５・責欠１</t>
  </si>
  <si>
    <t>就移４４・地公体・責欠１・未計画２・期間超・拘束減</t>
    <rPh sb="13" eb="14">
      <t>ミ</t>
    </rPh>
    <rPh sb="14" eb="16">
      <t>ケイカク</t>
    </rPh>
    <phoneticPr fontId="12"/>
  </si>
  <si>
    <t>就移４４・地公体・責欠１・未計画１・期間超・拘束減</t>
    <rPh sb="13" eb="14">
      <t>ミ</t>
    </rPh>
    <rPh sb="14" eb="16">
      <t>ケイカク</t>
    </rPh>
    <phoneticPr fontId="12"/>
  </si>
  <si>
    <t>就移４４・地公体・責欠１・期間超・拘束減</t>
    <rPh sb="5" eb="6">
      <t>チ</t>
    </rPh>
    <rPh sb="6" eb="7">
      <t>コウ</t>
    </rPh>
    <rPh sb="7" eb="8">
      <t>カラダ</t>
    </rPh>
    <phoneticPr fontId="12"/>
  </si>
  <si>
    <t>就移４４・責欠１・未計画２・期間超・拘束減</t>
    <rPh sb="9" eb="10">
      <t>ミ</t>
    </rPh>
    <rPh sb="10" eb="12">
      <t>ケイカク</t>
    </rPh>
    <phoneticPr fontId="12"/>
  </si>
  <si>
    <t>就移４４・責欠１・未計画１・期間超・拘束減</t>
    <rPh sb="9" eb="10">
      <t>ミ</t>
    </rPh>
    <rPh sb="10" eb="12">
      <t>ケイカク</t>
    </rPh>
    <phoneticPr fontId="12"/>
  </si>
  <si>
    <t>就移４４・責欠１・期間超・拘束減</t>
  </si>
  <si>
    <t>就移４４・地公体・責欠１・未計画２・期間超</t>
    <rPh sb="13" eb="14">
      <t>ミ</t>
    </rPh>
    <rPh sb="14" eb="16">
      <t>ケイカク</t>
    </rPh>
    <phoneticPr fontId="12"/>
  </si>
  <si>
    <t>就移４４・地公体・責欠１・未計画１・期間超</t>
    <rPh sb="13" eb="14">
      <t>ミ</t>
    </rPh>
    <rPh sb="14" eb="16">
      <t>ケイカク</t>
    </rPh>
    <phoneticPr fontId="12"/>
  </si>
  <si>
    <t>就移４４・地公体・責欠１・期間超</t>
    <rPh sb="5" eb="6">
      <t>チ</t>
    </rPh>
    <rPh sb="6" eb="7">
      <t>コウ</t>
    </rPh>
    <rPh sb="7" eb="8">
      <t>カラダ</t>
    </rPh>
    <phoneticPr fontId="12"/>
  </si>
  <si>
    <t>就移４４・責欠１・未計画２・期間超</t>
    <rPh sb="9" eb="10">
      <t>ミ</t>
    </rPh>
    <rPh sb="10" eb="12">
      <t>ケイカク</t>
    </rPh>
    <phoneticPr fontId="12"/>
  </si>
  <si>
    <t>就移４４・責欠１・未計画１・期間超</t>
    <rPh sb="9" eb="10">
      <t>ミ</t>
    </rPh>
    <rPh sb="10" eb="12">
      <t>ケイカク</t>
    </rPh>
    <phoneticPr fontId="12"/>
  </si>
  <si>
    <t>就移４４・責欠１・期間超</t>
  </si>
  <si>
    <t>就移４４・地公体・責欠１・未計画２・拘束減</t>
    <rPh sb="13" eb="14">
      <t>ミ</t>
    </rPh>
    <rPh sb="14" eb="16">
      <t>ケイカク</t>
    </rPh>
    <phoneticPr fontId="12"/>
  </si>
  <si>
    <t>就移４４・地公体・責欠１・未計画１・拘束減</t>
    <rPh sb="13" eb="14">
      <t>ミ</t>
    </rPh>
    <rPh sb="14" eb="16">
      <t>ケイカク</t>
    </rPh>
    <phoneticPr fontId="12"/>
  </si>
  <si>
    <t>就移４４・地公体・責欠１・拘束減</t>
    <rPh sb="5" eb="6">
      <t>チ</t>
    </rPh>
    <rPh sb="6" eb="7">
      <t>コウ</t>
    </rPh>
    <rPh sb="7" eb="8">
      <t>カラダ</t>
    </rPh>
    <phoneticPr fontId="12"/>
  </si>
  <si>
    <t>就移４４・責欠１・未計画２・拘束減</t>
    <rPh sb="9" eb="10">
      <t>ミ</t>
    </rPh>
    <rPh sb="10" eb="12">
      <t>ケイカク</t>
    </rPh>
    <phoneticPr fontId="12"/>
  </si>
  <si>
    <t>就移４４・責欠１・未計画１・拘束減</t>
    <rPh sb="9" eb="10">
      <t>ミ</t>
    </rPh>
    <rPh sb="10" eb="12">
      <t>ケイカク</t>
    </rPh>
    <phoneticPr fontId="12"/>
  </si>
  <si>
    <t>就移４４・責欠１・拘束減</t>
  </si>
  <si>
    <t>就移４４・地公体・責欠１・未計画２</t>
    <rPh sb="13" eb="14">
      <t>ミ</t>
    </rPh>
    <rPh sb="14" eb="16">
      <t>ケイカク</t>
    </rPh>
    <phoneticPr fontId="12"/>
  </si>
  <si>
    <t>就移４４・地公体・責欠１・未計画１</t>
    <rPh sb="13" eb="14">
      <t>ミ</t>
    </rPh>
    <rPh sb="14" eb="16">
      <t>ケイカク</t>
    </rPh>
    <phoneticPr fontId="12"/>
  </si>
  <si>
    <t>就移４４・地公体・責欠１</t>
    <rPh sb="5" eb="6">
      <t>チ</t>
    </rPh>
    <rPh sb="6" eb="7">
      <t>コウ</t>
    </rPh>
    <rPh sb="7" eb="8">
      <t>カラダ</t>
    </rPh>
    <phoneticPr fontId="12"/>
  </si>
  <si>
    <t>就移４４・責欠１・未計画２</t>
    <rPh sb="9" eb="10">
      <t>ミ</t>
    </rPh>
    <rPh sb="10" eb="12">
      <t>ケイカク</t>
    </rPh>
    <phoneticPr fontId="12"/>
  </si>
  <si>
    <t>就移４４・責欠１・未計画１</t>
    <rPh sb="9" eb="10">
      <t>ミ</t>
    </rPh>
    <rPh sb="10" eb="12">
      <t>ケイカク</t>
    </rPh>
    <phoneticPr fontId="12"/>
  </si>
  <si>
    <t>就移４４・責欠１</t>
  </si>
  <si>
    <t>就移４３・地公体・責欠１・未計画２・期間超・拘束減</t>
    <rPh sb="13" eb="14">
      <t>ミ</t>
    </rPh>
    <rPh sb="14" eb="16">
      <t>ケイカク</t>
    </rPh>
    <phoneticPr fontId="12"/>
  </si>
  <si>
    <t>就移４３・地公体・責欠１・未計画１・期間超・拘束減</t>
    <rPh sb="13" eb="14">
      <t>ミ</t>
    </rPh>
    <rPh sb="14" eb="16">
      <t>ケイカク</t>
    </rPh>
    <phoneticPr fontId="12"/>
  </si>
  <si>
    <t>就移４３・地公体・責欠１・期間超・拘束減</t>
    <rPh sb="5" eb="6">
      <t>チ</t>
    </rPh>
    <rPh sb="6" eb="7">
      <t>コウ</t>
    </rPh>
    <rPh sb="7" eb="8">
      <t>カラダ</t>
    </rPh>
    <phoneticPr fontId="12"/>
  </si>
  <si>
    <t>就移４３・責欠１・未計画２・期間超・拘束減</t>
    <rPh sb="9" eb="10">
      <t>ミ</t>
    </rPh>
    <rPh sb="10" eb="12">
      <t>ケイカク</t>
    </rPh>
    <phoneticPr fontId="12"/>
  </si>
  <si>
    <t>就移４３・責欠１・未計画１・期間超・拘束減</t>
    <rPh sb="9" eb="10">
      <t>ミ</t>
    </rPh>
    <rPh sb="10" eb="12">
      <t>ケイカク</t>
    </rPh>
    <phoneticPr fontId="12"/>
  </si>
  <si>
    <t>就移４３・責欠１・期間超・拘束減</t>
  </si>
  <si>
    <t>就移４３・地公体・責欠１・未計画２・期間超</t>
    <rPh sb="13" eb="14">
      <t>ミ</t>
    </rPh>
    <rPh sb="14" eb="16">
      <t>ケイカク</t>
    </rPh>
    <phoneticPr fontId="12"/>
  </si>
  <si>
    <t>就移４３・地公体・責欠１・未計画１・期間超</t>
    <rPh sb="13" eb="14">
      <t>ミ</t>
    </rPh>
    <rPh sb="14" eb="16">
      <t>ケイカク</t>
    </rPh>
    <phoneticPr fontId="12"/>
  </si>
  <si>
    <t>就移４３・地公体・責欠１・期間超</t>
    <rPh sb="5" eb="6">
      <t>チ</t>
    </rPh>
    <rPh sb="6" eb="7">
      <t>コウ</t>
    </rPh>
    <rPh sb="7" eb="8">
      <t>カラダ</t>
    </rPh>
    <phoneticPr fontId="12"/>
  </si>
  <si>
    <t>就移４３・責欠１・未計画２・期間超</t>
    <rPh sb="9" eb="10">
      <t>ミ</t>
    </rPh>
    <rPh sb="10" eb="12">
      <t>ケイカク</t>
    </rPh>
    <phoneticPr fontId="12"/>
  </si>
  <si>
    <t>就移４３・責欠１・未計画１・期間超</t>
    <rPh sb="9" eb="10">
      <t>ミ</t>
    </rPh>
    <rPh sb="10" eb="12">
      <t>ケイカク</t>
    </rPh>
    <phoneticPr fontId="12"/>
  </si>
  <si>
    <t>就移４３・責欠１・期間超</t>
  </si>
  <si>
    <t>就移４３・地公体・責欠１・未計画２・拘束減</t>
    <rPh sb="13" eb="14">
      <t>ミ</t>
    </rPh>
    <rPh sb="14" eb="16">
      <t>ケイカク</t>
    </rPh>
    <phoneticPr fontId="12"/>
  </si>
  <si>
    <t>就移４３・地公体・責欠１・未計画１・拘束減</t>
    <rPh sb="13" eb="14">
      <t>ミ</t>
    </rPh>
    <rPh sb="14" eb="16">
      <t>ケイカク</t>
    </rPh>
    <phoneticPr fontId="12"/>
  </si>
  <si>
    <t>就移４３・地公体・責欠１・拘束減</t>
    <rPh sb="5" eb="6">
      <t>チ</t>
    </rPh>
    <rPh sb="6" eb="7">
      <t>コウ</t>
    </rPh>
    <rPh sb="7" eb="8">
      <t>カラダ</t>
    </rPh>
    <phoneticPr fontId="12"/>
  </si>
  <si>
    <t>就移４３・責欠１・未計画２・拘束減</t>
    <rPh sb="9" eb="10">
      <t>ミ</t>
    </rPh>
    <rPh sb="10" eb="12">
      <t>ケイカク</t>
    </rPh>
    <phoneticPr fontId="12"/>
  </si>
  <si>
    <t>就移４３・責欠１・未計画１・拘束減</t>
    <rPh sb="9" eb="10">
      <t>ミ</t>
    </rPh>
    <rPh sb="10" eb="12">
      <t>ケイカク</t>
    </rPh>
    <phoneticPr fontId="12"/>
  </si>
  <si>
    <t>就移４３・責欠１・拘束減</t>
  </si>
  <si>
    <t>就移４３・地公体・責欠１・未計画２</t>
    <rPh sb="13" eb="14">
      <t>ミ</t>
    </rPh>
    <rPh sb="14" eb="16">
      <t>ケイカク</t>
    </rPh>
    <phoneticPr fontId="12"/>
  </si>
  <si>
    <t>就移４３・地公体・責欠１・未計画１</t>
    <rPh sb="13" eb="14">
      <t>ミ</t>
    </rPh>
    <rPh sb="14" eb="16">
      <t>ケイカク</t>
    </rPh>
    <phoneticPr fontId="12"/>
  </si>
  <si>
    <t>就移４３・地公体・責欠１</t>
    <rPh sb="5" eb="6">
      <t>チ</t>
    </rPh>
    <rPh sb="6" eb="7">
      <t>コウ</t>
    </rPh>
    <rPh sb="7" eb="8">
      <t>カラダ</t>
    </rPh>
    <phoneticPr fontId="12"/>
  </si>
  <si>
    <t>就移４３・責欠１・未計画２</t>
    <rPh sb="9" eb="10">
      <t>ミ</t>
    </rPh>
    <rPh sb="10" eb="12">
      <t>ケイカク</t>
    </rPh>
    <phoneticPr fontId="12"/>
  </si>
  <si>
    <t>就移４３・責欠１・未計画１</t>
    <rPh sb="9" eb="10">
      <t>ミ</t>
    </rPh>
    <rPh sb="10" eb="12">
      <t>ケイカク</t>
    </rPh>
    <phoneticPr fontId="12"/>
  </si>
  <si>
    <t>就移４３・責欠１</t>
  </si>
  <si>
    <t>就移４２・地公体・責欠１・未計画２・期間超・拘束減</t>
    <rPh sb="13" eb="14">
      <t>ミ</t>
    </rPh>
    <rPh sb="14" eb="16">
      <t>ケイカク</t>
    </rPh>
    <phoneticPr fontId="12"/>
  </si>
  <si>
    <t>就移４２・地公体・責欠１・未計画１・期間超・拘束減</t>
    <rPh sb="13" eb="14">
      <t>ミ</t>
    </rPh>
    <rPh sb="14" eb="16">
      <t>ケイカク</t>
    </rPh>
    <phoneticPr fontId="12"/>
  </si>
  <si>
    <t>就移４２・地公体・責欠１・期間超・拘束減</t>
    <rPh sb="5" eb="6">
      <t>チ</t>
    </rPh>
    <rPh sb="6" eb="7">
      <t>コウ</t>
    </rPh>
    <rPh sb="7" eb="8">
      <t>カラダ</t>
    </rPh>
    <phoneticPr fontId="12"/>
  </si>
  <si>
    <t>就移４２・責欠１・未計画２・期間超・拘束減</t>
    <rPh sb="9" eb="10">
      <t>ミ</t>
    </rPh>
    <rPh sb="10" eb="12">
      <t>ケイカク</t>
    </rPh>
    <phoneticPr fontId="12"/>
  </si>
  <si>
    <t>就移４２・責欠１・未計画１・期間超・拘束減</t>
    <rPh sb="9" eb="10">
      <t>ミ</t>
    </rPh>
    <rPh sb="10" eb="12">
      <t>ケイカク</t>
    </rPh>
    <phoneticPr fontId="12"/>
  </si>
  <si>
    <t>就移４２・責欠１・期間超・拘束減</t>
  </si>
  <si>
    <t>就移４２・地公体・責欠１・未計画２・期間超</t>
    <rPh sb="13" eb="14">
      <t>ミ</t>
    </rPh>
    <rPh sb="14" eb="16">
      <t>ケイカク</t>
    </rPh>
    <phoneticPr fontId="12"/>
  </si>
  <si>
    <t>就移４２・地公体・責欠１・未計画１・期間超</t>
    <rPh sb="13" eb="14">
      <t>ミ</t>
    </rPh>
    <rPh sb="14" eb="16">
      <t>ケイカク</t>
    </rPh>
    <phoneticPr fontId="12"/>
  </si>
  <si>
    <t>就移４２・地公体・責欠１・期間超</t>
    <rPh sb="5" eb="6">
      <t>チ</t>
    </rPh>
    <rPh sb="6" eb="7">
      <t>コウ</t>
    </rPh>
    <rPh sb="7" eb="8">
      <t>カラダ</t>
    </rPh>
    <phoneticPr fontId="12"/>
  </si>
  <si>
    <t>就移４２・責欠１・未計画２・期間超</t>
    <rPh sb="9" eb="10">
      <t>ミ</t>
    </rPh>
    <rPh sb="10" eb="12">
      <t>ケイカク</t>
    </rPh>
    <phoneticPr fontId="12"/>
  </si>
  <si>
    <t>就移４２・責欠１・未計画１・期間超</t>
    <rPh sb="9" eb="10">
      <t>ミ</t>
    </rPh>
    <rPh sb="10" eb="12">
      <t>ケイカク</t>
    </rPh>
    <phoneticPr fontId="12"/>
  </si>
  <si>
    <t>就移４２・責欠１・期間超</t>
  </si>
  <si>
    <t>就移４２・地公体・責欠１・未計画２・拘束減</t>
    <rPh sb="13" eb="14">
      <t>ミ</t>
    </rPh>
    <rPh sb="14" eb="16">
      <t>ケイカク</t>
    </rPh>
    <phoneticPr fontId="12"/>
  </si>
  <si>
    <t>就移４２・地公体・責欠１・未計画１・拘束減</t>
    <rPh sb="13" eb="14">
      <t>ミ</t>
    </rPh>
    <rPh sb="14" eb="16">
      <t>ケイカク</t>
    </rPh>
    <phoneticPr fontId="12"/>
  </si>
  <si>
    <t>就移４２・地公体・責欠１・拘束減</t>
    <rPh sb="5" eb="6">
      <t>チ</t>
    </rPh>
    <rPh sb="6" eb="7">
      <t>コウ</t>
    </rPh>
    <rPh sb="7" eb="8">
      <t>カラダ</t>
    </rPh>
    <phoneticPr fontId="12"/>
  </si>
  <si>
    <t>就移４２・責欠１・未計画２・拘束減</t>
    <rPh sb="9" eb="10">
      <t>ミ</t>
    </rPh>
    <rPh sb="10" eb="12">
      <t>ケイカク</t>
    </rPh>
    <phoneticPr fontId="12"/>
  </si>
  <si>
    <t>就移４２・責欠１・未計画１・拘束減</t>
    <rPh sb="9" eb="10">
      <t>ミ</t>
    </rPh>
    <rPh sb="10" eb="12">
      <t>ケイカク</t>
    </rPh>
    <phoneticPr fontId="12"/>
  </si>
  <si>
    <t>就移４２・責欠１・拘束減</t>
  </si>
  <si>
    <t>就移４２・地公体・責欠１・未計画２</t>
    <rPh sb="13" eb="14">
      <t>ミ</t>
    </rPh>
    <rPh sb="14" eb="16">
      <t>ケイカク</t>
    </rPh>
    <phoneticPr fontId="12"/>
  </si>
  <si>
    <t>就移４２・地公体・責欠１・未計画１</t>
    <rPh sb="13" eb="14">
      <t>ミ</t>
    </rPh>
    <rPh sb="14" eb="16">
      <t>ケイカク</t>
    </rPh>
    <phoneticPr fontId="12"/>
  </si>
  <si>
    <t>就移４２・地公体・責欠１</t>
    <rPh sb="5" eb="6">
      <t>チ</t>
    </rPh>
    <rPh sb="6" eb="7">
      <t>コウ</t>
    </rPh>
    <rPh sb="7" eb="8">
      <t>カラダ</t>
    </rPh>
    <phoneticPr fontId="12"/>
  </si>
  <si>
    <t>就移４２・責欠１・未計画２</t>
    <rPh sb="9" eb="10">
      <t>ミ</t>
    </rPh>
    <rPh sb="10" eb="12">
      <t>ケイカク</t>
    </rPh>
    <phoneticPr fontId="12"/>
  </si>
  <si>
    <t>就移４２・責欠１・未計画１</t>
    <rPh sb="9" eb="10">
      <t>ミ</t>
    </rPh>
    <rPh sb="10" eb="12">
      <t>ケイカク</t>
    </rPh>
    <phoneticPr fontId="12"/>
  </si>
  <si>
    <t>就移４２・責欠１</t>
  </si>
  <si>
    <t>就移４１・地公体・責欠１・未計画２・期間超・拘束減</t>
    <rPh sb="13" eb="14">
      <t>ミ</t>
    </rPh>
    <rPh sb="14" eb="16">
      <t>ケイカク</t>
    </rPh>
    <phoneticPr fontId="12"/>
  </si>
  <si>
    <t>就移４１・地公体・責欠１・未計画１・期間超・拘束減</t>
    <rPh sb="13" eb="14">
      <t>ミ</t>
    </rPh>
    <rPh sb="14" eb="16">
      <t>ケイカク</t>
    </rPh>
    <phoneticPr fontId="12"/>
  </si>
  <si>
    <t>就移４１・地公体・責欠１・期間超・拘束減</t>
    <rPh sb="5" eb="6">
      <t>チ</t>
    </rPh>
    <rPh sb="6" eb="7">
      <t>コウ</t>
    </rPh>
    <rPh sb="7" eb="8">
      <t>カラダ</t>
    </rPh>
    <phoneticPr fontId="12"/>
  </si>
  <si>
    <t>就移４１・責欠１・未計画２・期間超・拘束減</t>
    <rPh sb="9" eb="10">
      <t>ミ</t>
    </rPh>
    <rPh sb="10" eb="12">
      <t>ケイカク</t>
    </rPh>
    <phoneticPr fontId="12"/>
  </si>
  <si>
    <t>就移４１・責欠１・未計画１・期間超・拘束減</t>
    <rPh sb="9" eb="10">
      <t>ミ</t>
    </rPh>
    <rPh sb="10" eb="12">
      <t>ケイカク</t>
    </rPh>
    <phoneticPr fontId="12"/>
  </si>
  <si>
    <t>就移４１・責欠１・期間超・拘束減</t>
  </si>
  <si>
    <t>就移４１・地公体・責欠１・未計画２・期間超</t>
    <rPh sb="13" eb="14">
      <t>ミ</t>
    </rPh>
    <rPh sb="14" eb="16">
      <t>ケイカク</t>
    </rPh>
    <phoneticPr fontId="12"/>
  </si>
  <si>
    <t>就移４１・地公体・責欠１・未計画１・期間超</t>
    <rPh sb="13" eb="14">
      <t>ミ</t>
    </rPh>
    <rPh sb="14" eb="16">
      <t>ケイカク</t>
    </rPh>
    <phoneticPr fontId="12"/>
  </si>
  <si>
    <t>就移４１・地公体・責欠１・期間超</t>
    <rPh sb="5" eb="6">
      <t>チ</t>
    </rPh>
    <rPh sb="6" eb="7">
      <t>コウ</t>
    </rPh>
    <rPh sb="7" eb="8">
      <t>カラダ</t>
    </rPh>
    <phoneticPr fontId="12"/>
  </si>
  <si>
    <t>就移４１・責欠１・未計画２・期間超</t>
    <rPh sb="9" eb="10">
      <t>ミ</t>
    </rPh>
    <rPh sb="10" eb="12">
      <t>ケイカク</t>
    </rPh>
    <phoneticPr fontId="12"/>
  </si>
  <si>
    <t>就移４１・責欠１・未計画１・期間超</t>
    <rPh sb="9" eb="10">
      <t>ミ</t>
    </rPh>
    <rPh sb="10" eb="12">
      <t>ケイカク</t>
    </rPh>
    <phoneticPr fontId="12"/>
  </si>
  <si>
    <t>就移４１・責欠１・期間超</t>
  </si>
  <si>
    <t>就移４１・地公体・責欠１・未計画２・拘束減</t>
    <rPh sb="13" eb="14">
      <t>ミ</t>
    </rPh>
    <rPh sb="14" eb="16">
      <t>ケイカク</t>
    </rPh>
    <phoneticPr fontId="12"/>
  </si>
  <si>
    <t>就移４１・地公体・責欠１・未計画１・拘束減</t>
    <rPh sb="13" eb="14">
      <t>ミ</t>
    </rPh>
    <rPh sb="14" eb="16">
      <t>ケイカク</t>
    </rPh>
    <phoneticPr fontId="12"/>
  </si>
  <si>
    <t>就移４１・地公体・責欠１・拘束減</t>
    <rPh sb="5" eb="6">
      <t>チ</t>
    </rPh>
    <rPh sb="6" eb="7">
      <t>コウ</t>
    </rPh>
    <rPh sb="7" eb="8">
      <t>カラダ</t>
    </rPh>
    <phoneticPr fontId="12"/>
  </si>
  <si>
    <t>就移４１・責欠１・未計画２・拘束減</t>
    <rPh sb="9" eb="10">
      <t>ミ</t>
    </rPh>
    <rPh sb="10" eb="12">
      <t>ケイカク</t>
    </rPh>
    <phoneticPr fontId="12"/>
  </si>
  <si>
    <t>就移４１・責欠１・未計画１・拘束減</t>
    <rPh sb="9" eb="10">
      <t>ミ</t>
    </rPh>
    <rPh sb="10" eb="12">
      <t>ケイカク</t>
    </rPh>
    <phoneticPr fontId="12"/>
  </si>
  <si>
    <t>就移４１・責欠１・拘束減</t>
  </si>
  <si>
    <t>就移４１・地公体・責欠１・未計画２</t>
    <rPh sb="13" eb="14">
      <t>ミ</t>
    </rPh>
    <rPh sb="14" eb="16">
      <t>ケイカク</t>
    </rPh>
    <phoneticPr fontId="12"/>
  </si>
  <si>
    <t>就移４１・地公体・責欠１・未計画１</t>
    <rPh sb="13" eb="14">
      <t>ミ</t>
    </rPh>
    <rPh sb="14" eb="16">
      <t>ケイカク</t>
    </rPh>
    <phoneticPr fontId="12"/>
  </si>
  <si>
    <t>就移４１・地公体・責欠１</t>
    <rPh sb="5" eb="6">
      <t>チ</t>
    </rPh>
    <rPh sb="6" eb="7">
      <t>コウ</t>
    </rPh>
    <rPh sb="7" eb="8">
      <t>カラダ</t>
    </rPh>
    <phoneticPr fontId="12"/>
  </si>
  <si>
    <t>就移４１・責欠１・未計画２</t>
    <rPh sb="9" eb="10">
      <t>ミ</t>
    </rPh>
    <rPh sb="10" eb="12">
      <t>ケイカク</t>
    </rPh>
    <phoneticPr fontId="12"/>
  </si>
  <si>
    <t>就移４１・責欠１・未計画１</t>
    <rPh sb="9" eb="10">
      <t>ミ</t>
    </rPh>
    <rPh sb="10" eb="12">
      <t>ケイカク</t>
    </rPh>
    <phoneticPr fontId="12"/>
  </si>
  <si>
    <t>就移４１・責欠１</t>
  </si>
  <si>
    <t>就移３７・地公体・責欠１・未計画２・期間超・拘束減</t>
    <rPh sb="13" eb="14">
      <t>ミ</t>
    </rPh>
    <rPh sb="14" eb="16">
      <t>ケイカク</t>
    </rPh>
    <phoneticPr fontId="12"/>
  </si>
  <si>
    <t>就移３７・地公体・責欠１・未計画１・期間超・拘束減</t>
    <rPh sb="13" eb="14">
      <t>ミ</t>
    </rPh>
    <rPh sb="14" eb="16">
      <t>ケイカク</t>
    </rPh>
    <phoneticPr fontId="12"/>
  </si>
  <si>
    <t>就移３７・地公体・責欠１・期間超・拘束減</t>
    <rPh sb="5" eb="6">
      <t>チ</t>
    </rPh>
    <rPh sb="6" eb="7">
      <t>コウ</t>
    </rPh>
    <rPh sb="7" eb="8">
      <t>カラダ</t>
    </rPh>
    <phoneticPr fontId="12"/>
  </si>
  <si>
    <t>就移３７・責欠１・未計画２・期間超・拘束減</t>
    <rPh sb="9" eb="10">
      <t>ミ</t>
    </rPh>
    <rPh sb="10" eb="12">
      <t>ケイカク</t>
    </rPh>
    <phoneticPr fontId="12"/>
  </si>
  <si>
    <t>就移３７・責欠１・未計画１・期間超・拘束減</t>
    <rPh sb="9" eb="10">
      <t>ミ</t>
    </rPh>
    <rPh sb="10" eb="12">
      <t>ケイカク</t>
    </rPh>
    <phoneticPr fontId="12"/>
  </si>
  <si>
    <t>就移３７・責欠１・期間超・拘束減</t>
  </si>
  <si>
    <t>就移３７・地公体・責欠１・未計画２・期間超</t>
    <rPh sb="13" eb="14">
      <t>ミ</t>
    </rPh>
    <rPh sb="14" eb="16">
      <t>ケイカク</t>
    </rPh>
    <phoneticPr fontId="12"/>
  </si>
  <si>
    <t>就移３７・地公体・責欠１・未計画１・期間超</t>
    <rPh sb="13" eb="14">
      <t>ミ</t>
    </rPh>
    <rPh sb="14" eb="16">
      <t>ケイカク</t>
    </rPh>
    <phoneticPr fontId="12"/>
  </si>
  <si>
    <t>就移３７・地公体・責欠１・期間超</t>
    <rPh sb="5" eb="6">
      <t>チ</t>
    </rPh>
    <rPh sb="6" eb="7">
      <t>コウ</t>
    </rPh>
    <rPh sb="7" eb="8">
      <t>カラダ</t>
    </rPh>
    <phoneticPr fontId="12"/>
  </si>
  <si>
    <t>就移３７・責欠１・未計画２・期間超</t>
    <rPh sb="9" eb="10">
      <t>ミ</t>
    </rPh>
    <rPh sb="10" eb="12">
      <t>ケイカク</t>
    </rPh>
    <phoneticPr fontId="12"/>
  </si>
  <si>
    <t>就移３７・責欠１・未計画１・期間超</t>
    <rPh sb="9" eb="10">
      <t>ミ</t>
    </rPh>
    <rPh sb="10" eb="12">
      <t>ケイカク</t>
    </rPh>
    <phoneticPr fontId="12"/>
  </si>
  <si>
    <t>就移３７・責欠１・期間超</t>
  </si>
  <si>
    <t>就移３７・地公体・責欠１・未計画２・拘束減</t>
    <rPh sb="13" eb="14">
      <t>ミ</t>
    </rPh>
    <rPh sb="14" eb="16">
      <t>ケイカク</t>
    </rPh>
    <phoneticPr fontId="12"/>
  </si>
  <si>
    <t>就移３７・地公体・責欠１・未計画１・拘束減</t>
    <rPh sb="13" eb="14">
      <t>ミ</t>
    </rPh>
    <rPh sb="14" eb="16">
      <t>ケイカク</t>
    </rPh>
    <phoneticPr fontId="12"/>
  </si>
  <si>
    <t>就移３７・地公体・責欠１・拘束減</t>
    <rPh sb="5" eb="6">
      <t>チ</t>
    </rPh>
    <rPh sb="6" eb="7">
      <t>コウ</t>
    </rPh>
    <rPh sb="7" eb="8">
      <t>カラダ</t>
    </rPh>
    <phoneticPr fontId="12"/>
  </si>
  <si>
    <t>就移３７・責欠１・未計画２・拘束減</t>
    <rPh sb="9" eb="10">
      <t>ミ</t>
    </rPh>
    <rPh sb="10" eb="12">
      <t>ケイカク</t>
    </rPh>
    <phoneticPr fontId="12"/>
  </si>
  <si>
    <t>就移３７・責欠１・未計画１・拘束減</t>
    <rPh sb="9" eb="10">
      <t>ミ</t>
    </rPh>
    <rPh sb="10" eb="12">
      <t>ケイカク</t>
    </rPh>
    <phoneticPr fontId="12"/>
  </si>
  <si>
    <t>就移３７・責欠１・拘束減</t>
  </si>
  <si>
    <t>就移３７・地公体・責欠１・未計画２</t>
    <rPh sb="13" eb="14">
      <t>ミ</t>
    </rPh>
    <rPh sb="14" eb="16">
      <t>ケイカク</t>
    </rPh>
    <phoneticPr fontId="12"/>
  </si>
  <si>
    <t>就移３７・地公体・責欠１・未計画１</t>
    <rPh sb="13" eb="14">
      <t>ミ</t>
    </rPh>
    <rPh sb="14" eb="16">
      <t>ケイカク</t>
    </rPh>
    <phoneticPr fontId="12"/>
  </si>
  <si>
    <t>就移３７・地公体・責欠１</t>
    <rPh sb="5" eb="6">
      <t>チ</t>
    </rPh>
    <rPh sb="6" eb="7">
      <t>コウ</t>
    </rPh>
    <rPh sb="7" eb="8">
      <t>カラダ</t>
    </rPh>
    <phoneticPr fontId="12"/>
  </si>
  <si>
    <t>就移３７・責欠１・未計画２</t>
    <rPh sb="9" eb="10">
      <t>ミ</t>
    </rPh>
    <rPh sb="10" eb="12">
      <t>ケイカク</t>
    </rPh>
    <phoneticPr fontId="12"/>
  </si>
  <si>
    <t>就移３７・責欠１・未計画１</t>
    <rPh sb="9" eb="10">
      <t>ミ</t>
    </rPh>
    <rPh sb="10" eb="12">
      <t>ケイカク</t>
    </rPh>
    <phoneticPr fontId="12"/>
  </si>
  <si>
    <t>就移３７・責欠１</t>
  </si>
  <si>
    <t>就移３６・地公体・責欠１・未計画２・期間超・拘束減</t>
    <rPh sb="13" eb="14">
      <t>ミ</t>
    </rPh>
    <rPh sb="14" eb="16">
      <t>ケイカク</t>
    </rPh>
    <phoneticPr fontId="12"/>
  </si>
  <si>
    <t>就移３６・地公体・責欠１・未計画１・期間超・拘束減</t>
    <rPh sb="13" eb="14">
      <t>ミ</t>
    </rPh>
    <rPh sb="14" eb="16">
      <t>ケイカク</t>
    </rPh>
    <phoneticPr fontId="12"/>
  </si>
  <si>
    <t>就移３６・地公体・責欠１・期間超・拘束減</t>
    <rPh sb="5" eb="6">
      <t>チ</t>
    </rPh>
    <rPh sb="6" eb="7">
      <t>コウ</t>
    </rPh>
    <rPh sb="7" eb="8">
      <t>カラダ</t>
    </rPh>
    <phoneticPr fontId="12"/>
  </si>
  <si>
    <t>就移３６・責欠１・未計画２・期間超・拘束減</t>
    <rPh sb="9" eb="10">
      <t>ミ</t>
    </rPh>
    <rPh sb="10" eb="12">
      <t>ケイカク</t>
    </rPh>
    <phoneticPr fontId="12"/>
  </si>
  <si>
    <t>就移３６・責欠１・未計画１・期間超・拘束減</t>
    <rPh sb="9" eb="10">
      <t>ミ</t>
    </rPh>
    <rPh sb="10" eb="12">
      <t>ケイカク</t>
    </rPh>
    <phoneticPr fontId="12"/>
  </si>
  <si>
    <t>就移３６・責欠１・期間超・拘束減</t>
  </si>
  <si>
    <t>就移３６・地公体・責欠１・未計画２・期間超</t>
    <rPh sb="13" eb="14">
      <t>ミ</t>
    </rPh>
    <rPh sb="14" eb="16">
      <t>ケイカク</t>
    </rPh>
    <phoneticPr fontId="12"/>
  </si>
  <si>
    <t>就移３６・地公体・責欠１・未計画１・期間超</t>
    <rPh sb="13" eb="14">
      <t>ミ</t>
    </rPh>
    <rPh sb="14" eb="16">
      <t>ケイカク</t>
    </rPh>
    <phoneticPr fontId="12"/>
  </si>
  <si>
    <t>就移３６・地公体・責欠１・期間超</t>
    <rPh sb="5" eb="6">
      <t>チ</t>
    </rPh>
    <rPh sb="6" eb="7">
      <t>コウ</t>
    </rPh>
    <rPh sb="7" eb="8">
      <t>カラダ</t>
    </rPh>
    <phoneticPr fontId="12"/>
  </si>
  <si>
    <t>就移３６・責欠１・未計画２・期間超</t>
    <rPh sb="9" eb="10">
      <t>ミ</t>
    </rPh>
    <rPh sb="10" eb="12">
      <t>ケイカク</t>
    </rPh>
    <phoneticPr fontId="12"/>
  </si>
  <si>
    <t>就移３６・責欠１・未計画１・期間超</t>
    <rPh sb="9" eb="10">
      <t>ミ</t>
    </rPh>
    <rPh sb="10" eb="12">
      <t>ケイカク</t>
    </rPh>
    <phoneticPr fontId="12"/>
  </si>
  <si>
    <t>就移３６・責欠１・期間超</t>
  </si>
  <si>
    <t>就移３６・地公体・責欠１・未計画２・拘束減</t>
    <rPh sb="13" eb="14">
      <t>ミ</t>
    </rPh>
    <rPh sb="14" eb="16">
      <t>ケイカク</t>
    </rPh>
    <phoneticPr fontId="12"/>
  </si>
  <si>
    <t>就移３６・地公体・責欠１・未計画１・拘束減</t>
    <rPh sb="13" eb="14">
      <t>ミ</t>
    </rPh>
    <rPh sb="14" eb="16">
      <t>ケイカク</t>
    </rPh>
    <phoneticPr fontId="12"/>
  </si>
  <si>
    <t>就移３６・地公体・責欠１・拘束減</t>
    <rPh sb="5" eb="6">
      <t>チ</t>
    </rPh>
    <rPh sb="6" eb="7">
      <t>コウ</t>
    </rPh>
    <rPh sb="7" eb="8">
      <t>カラダ</t>
    </rPh>
    <phoneticPr fontId="12"/>
  </si>
  <si>
    <t>就移３６・責欠１・未計画２・拘束減</t>
    <rPh sb="9" eb="10">
      <t>ミ</t>
    </rPh>
    <rPh sb="10" eb="12">
      <t>ケイカク</t>
    </rPh>
    <phoneticPr fontId="12"/>
  </si>
  <si>
    <t>就移３６・責欠１・未計画１・拘束減</t>
    <rPh sb="9" eb="10">
      <t>ミ</t>
    </rPh>
    <rPh sb="10" eb="12">
      <t>ケイカク</t>
    </rPh>
    <phoneticPr fontId="12"/>
  </si>
  <si>
    <t>就移３６・責欠１・拘束減</t>
  </si>
  <si>
    <t>就移３６・地公体・責欠１・未計画２</t>
    <rPh sb="13" eb="14">
      <t>ミ</t>
    </rPh>
    <rPh sb="14" eb="16">
      <t>ケイカク</t>
    </rPh>
    <phoneticPr fontId="12"/>
  </si>
  <si>
    <t>就移３６・地公体・責欠１・未計画１</t>
    <rPh sb="13" eb="14">
      <t>ミ</t>
    </rPh>
    <rPh sb="14" eb="16">
      <t>ケイカク</t>
    </rPh>
    <phoneticPr fontId="12"/>
  </si>
  <si>
    <t>就移３６・地公体・責欠１</t>
    <rPh sb="5" eb="6">
      <t>チ</t>
    </rPh>
    <rPh sb="6" eb="7">
      <t>コウ</t>
    </rPh>
    <rPh sb="7" eb="8">
      <t>カラダ</t>
    </rPh>
    <phoneticPr fontId="12"/>
  </si>
  <si>
    <t>就移３６・責欠１・未計画２</t>
    <rPh sb="9" eb="10">
      <t>ミ</t>
    </rPh>
    <rPh sb="10" eb="12">
      <t>ケイカク</t>
    </rPh>
    <phoneticPr fontId="12"/>
  </si>
  <si>
    <t>就移３６・責欠１・未計画１</t>
    <rPh sb="9" eb="10">
      <t>ミ</t>
    </rPh>
    <rPh sb="10" eb="12">
      <t>ケイカク</t>
    </rPh>
    <phoneticPr fontId="12"/>
  </si>
  <si>
    <t>就移３６・責欠１</t>
  </si>
  <si>
    <t>就移３５・地公体・責欠１・未計画２・期間超・拘束減</t>
    <rPh sb="13" eb="14">
      <t>ミ</t>
    </rPh>
    <rPh sb="14" eb="16">
      <t>ケイカク</t>
    </rPh>
    <phoneticPr fontId="12"/>
  </si>
  <si>
    <t>就移３５・地公体・責欠１・未計画１・期間超・拘束減</t>
    <rPh sb="13" eb="14">
      <t>ミ</t>
    </rPh>
    <rPh sb="14" eb="16">
      <t>ケイカク</t>
    </rPh>
    <phoneticPr fontId="12"/>
  </si>
  <si>
    <t>就移３５・地公体・責欠１・期間超・拘束減</t>
    <rPh sb="5" eb="6">
      <t>チ</t>
    </rPh>
    <rPh sb="6" eb="7">
      <t>コウ</t>
    </rPh>
    <rPh sb="7" eb="8">
      <t>カラダ</t>
    </rPh>
    <phoneticPr fontId="12"/>
  </si>
  <si>
    <t>就移３５・責欠１・未計画２・期間超・拘束減</t>
    <rPh sb="9" eb="10">
      <t>ミ</t>
    </rPh>
    <rPh sb="10" eb="12">
      <t>ケイカク</t>
    </rPh>
    <phoneticPr fontId="12"/>
  </si>
  <si>
    <t>就移３５・責欠１・未計画１・期間超・拘束減</t>
    <rPh sb="9" eb="10">
      <t>ミ</t>
    </rPh>
    <rPh sb="10" eb="12">
      <t>ケイカク</t>
    </rPh>
    <phoneticPr fontId="12"/>
  </si>
  <si>
    <t>就移３５・責欠１・期間超・拘束減</t>
  </si>
  <si>
    <t>就移３５・地公体・責欠１・未計画２・期間超</t>
    <rPh sb="13" eb="14">
      <t>ミ</t>
    </rPh>
    <rPh sb="14" eb="16">
      <t>ケイカク</t>
    </rPh>
    <phoneticPr fontId="12"/>
  </si>
  <si>
    <t>就移３５・地公体・責欠１・未計画１・期間超</t>
    <rPh sb="13" eb="14">
      <t>ミ</t>
    </rPh>
    <rPh sb="14" eb="16">
      <t>ケイカク</t>
    </rPh>
    <phoneticPr fontId="12"/>
  </si>
  <si>
    <t>就移３５・地公体・責欠１・期間超</t>
    <rPh sb="5" eb="6">
      <t>チ</t>
    </rPh>
    <rPh sb="6" eb="7">
      <t>コウ</t>
    </rPh>
    <rPh sb="7" eb="8">
      <t>カラダ</t>
    </rPh>
    <phoneticPr fontId="12"/>
  </si>
  <si>
    <t>就移３５・責欠１・未計画２・期間超</t>
    <rPh sb="9" eb="10">
      <t>ミ</t>
    </rPh>
    <rPh sb="10" eb="12">
      <t>ケイカク</t>
    </rPh>
    <phoneticPr fontId="12"/>
  </si>
  <si>
    <t>就移３５・責欠１・未計画１・期間超</t>
    <rPh sb="9" eb="10">
      <t>ミ</t>
    </rPh>
    <rPh sb="10" eb="12">
      <t>ケイカク</t>
    </rPh>
    <phoneticPr fontId="12"/>
  </si>
  <si>
    <t>就移３５・責欠１・期間超</t>
  </si>
  <si>
    <t>就移３５・地公体・責欠１・未計画２・拘束減</t>
    <rPh sb="13" eb="14">
      <t>ミ</t>
    </rPh>
    <rPh sb="14" eb="16">
      <t>ケイカク</t>
    </rPh>
    <phoneticPr fontId="12"/>
  </si>
  <si>
    <t>就移３５・地公体・責欠１・未計画１・拘束減</t>
    <rPh sb="13" eb="14">
      <t>ミ</t>
    </rPh>
    <rPh sb="14" eb="16">
      <t>ケイカク</t>
    </rPh>
    <phoneticPr fontId="12"/>
  </si>
  <si>
    <t>就移３５・地公体・責欠１・拘束減</t>
    <rPh sb="5" eb="6">
      <t>チ</t>
    </rPh>
    <rPh sb="6" eb="7">
      <t>コウ</t>
    </rPh>
    <rPh sb="7" eb="8">
      <t>カラダ</t>
    </rPh>
    <phoneticPr fontId="12"/>
  </si>
  <si>
    <t>就移３５・責欠１・未計画２・拘束減</t>
    <rPh sb="9" eb="10">
      <t>ミ</t>
    </rPh>
    <rPh sb="10" eb="12">
      <t>ケイカク</t>
    </rPh>
    <phoneticPr fontId="12"/>
  </si>
  <si>
    <t>就移３５・責欠１・未計画１・拘束減</t>
    <rPh sb="9" eb="10">
      <t>ミ</t>
    </rPh>
    <rPh sb="10" eb="12">
      <t>ケイカク</t>
    </rPh>
    <phoneticPr fontId="12"/>
  </si>
  <si>
    <t>就移３５・責欠１・拘束減</t>
  </si>
  <si>
    <t>就移３５・地公体・責欠１・未計画２</t>
    <rPh sb="13" eb="14">
      <t>ミ</t>
    </rPh>
    <rPh sb="14" eb="16">
      <t>ケイカク</t>
    </rPh>
    <phoneticPr fontId="12"/>
  </si>
  <si>
    <t>就移３５・地公体・責欠１・未計画１</t>
    <rPh sb="13" eb="14">
      <t>ミ</t>
    </rPh>
    <rPh sb="14" eb="16">
      <t>ケイカク</t>
    </rPh>
    <phoneticPr fontId="12"/>
  </si>
  <si>
    <t>就移３５・地公体・責欠１</t>
    <rPh sb="5" eb="6">
      <t>チ</t>
    </rPh>
    <rPh sb="6" eb="7">
      <t>コウ</t>
    </rPh>
    <rPh sb="7" eb="8">
      <t>カラダ</t>
    </rPh>
    <phoneticPr fontId="12"/>
  </si>
  <si>
    <t>就移３５・責欠１・未計画２</t>
    <rPh sb="9" eb="10">
      <t>ミ</t>
    </rPh>
    <rPh sb="10" eb="12">
      <t>ケイカク</t>
    </rPh>
    <phoneticPr fontId="12"/>
  </si>
  <si>
    <t>就移３５・責欠１・未計画１</t>
    <rPh sb="9" eb="10">
      <t>ミ</t>
    </rPh>
    <rPh sb="10" eb="12">
      <t>ケイカク</t>
    </rPh>
    <phoneticPr fontId="12"/>
  </si>
  <si>
    <t>就移３５・責欠１</t>
  </si>
  <si>
    <t>就移３４・地公体・責欠１・未計画２・期間超・拘束減</t>
    <rPh sb="13" eb="14">
      <t>ミ</t>
    </rPh>
    <rPh sb="14" eb="16">
      <t>ケイカク</t>
    </rPh>
    <phoneticPr fontId="12"/>
  </si>
  <si>
    <t>就移３４・地公体・責欠１・未計画１・期間超・拘束減</t>
    <rPh sb="13" eb="14">
      <t>ミ</t>
    </rPh>
    <rPh sb="14" eb="16">
      <t>ケイカク</t>
    </rPh>
    <phoneticPr fontId="12"/>
  </si>
  <si>
    <t>就移３４・地公体・責欠１・期間超・拘束減</t>
    <rPh sb="5" eb="6">
      <t>チ</t>
    </rPh>
    <rPh sb="6" eb="7">
      <t>コウ</t>
    </rPh>
    <rPh sb="7" eb="8">
      <t>カラダ</t>
    </rPh>
    <phoneticPr fontId="12"/>
  </si>
  <si>
    <t>就移３４・責欠１・未計画２・期間超・拘束減</t>
    <rPh sb="9" eb="10">
      <t>ミ</t>
    </rPh>
    <rPh sb="10" eb="12">
      <t>ケイカク</t>
    </rPh>
    <phoneticPr fontId="12"/>
  </si>
  <si>
    <t>就移３４・責欠１・未計画１・期間超・拘束減</t>
    <rPh sb="9" eb="10">
      <t>ミ</t>
    </rPh>
    <rPh sb="10" eb="12">
      <t>ケイカク</t>
    </rPh>
    <phoneticPr fontId="12"/>
  </si>
  <si>
    <t>就移３４・責欠１・期間超・拘束減</t>
  </si>
  <si>
    <t>就移３４・地公体・責欠１・未計画２・期間超</t>
    <rPh sb="13" eb="14">
      <t>ミ</t>
    </rPh>
    <rPh sb="14" eb="16">
      <t>ケイカク</t>
    </rPh>
    <phoneticPr fontId="12"/>
  </si>
  <si>
    <t>就移３４・地公体・責欠１・未計画１・期間超</t>
    <rPh sb="13" eb="14">
      <t>ミ</t>
    </rPh>
    <rPh sb="14" eb="16">
      <t>ケイカク</t>
    </rPh>
    <phoneticPr fontId="12"/>
  </si>
  <si>
    <t>就移３４・地公体・責欠１・期間超</t>
    <rPh sb="5" eb="6">
      <t>チ</t>
    </rPh>
    <rPh sb="6" eb="7">
      <t>コウ</t>
    </rPh>
    <rPh sb="7" eb="8">
      <t>カラダ</t>
    </rPh>
    <phoneticPr fontId="12"/>
  </si>
  <si>
    <t>就移３４・責欠１・未計画２・期間超</t>
    <rPh sb="9" eb="10">
      <t>ミ</t>
    </rPh>
    <rPh sb="10" eb="12">
      <t>ケイカク</t>
    </rPh>
    <phoneticPr fontId="12"/>
  </si>
  <si>
    <t>就移３４・責欠１・未計画１・期間超</t>
    <rPh sb="9" eb="10">
      <t>ミ</t>
    </rPh>
    <rPh sb="10" eb="12">
      <t>ケイカク</t>
    </rPh>
    <phoneticPr fontId="12"/>
  </si>
  <si>
    <t>就移３４・責欠１・期間超</t>
  </si>
  <si>
    <t>就移３４・地公体・責欠１・未計画２・拘束減</t>
    <rPh sb="13" eb="14">
      <t>ミ</t>
    </rPh>
    <rPh sb="14" eb="16">
      <t>ケイカク</t>
    </rPh>
    <phoneticPr fontId="12"/>
  </si>
  <si>
    <t>就移３４・地公体・責欠１・未計画１・拘束減</t>
    <rPh sb="13" eb="14">
      <t>ミ</t>
    </rPh>
    <rPh sb="14" eb="16">
      <t>ケイカク</t>
    </rPh>
    <phoneticPr fontId="12"/>
  </si>
  <si>
    <t>就移３４・地公体・責欠１・拘束減</t>
    <rPh sb="5" eb="6">
      <t>チ</t>
    </rPh>
    <rPh sb="6" eb="7">
      <t>コウ</t>
    </rPh>
    <rPh sb="7" eb="8">
      <t>カラダ</t>
    </rPh>
    <phoneticPr fontId="12"/>
  </si>
  <si>
    <t>就移３４・責欠１・未計画２・拘束減</t>
    <rPh sb="9" eb="10">
      <t>ミ</t>
    </rPh>
    <rPh sb="10" eb="12">
      <t>ケイカク</t>
    </rPh>
    <phoneticPr fontId="12"/>
  </si>
  <si>
    <t>就移３４・責欠１・未計画１・拘束減</t>
    <rPh sb="9" eb="10">
      <t>ミ</t>
    </rPh>
    <rPh sb="10" eb="12">
      <t>ケイカク</t>
    </rPh>
    <phoneticPr fontId="12"/>
  </si>
  <si>
    <t>就移３４・責欠１・拘束減</t>
  </si>
  <si>
    <t>就移３４・地公体・責欠１・未計画２</t>
    <rPh sb="13" eb="14">
      <t>ミ</t>
    </rPh>
    <rPh sb="14" eb="16">
      <t>ケイカク</t>
    </rPh>
    <phoneticPr fontId="12"/>
  </si>
  <si>
    <t>就移３４・地公体・責欠１・未計画１</t>
    <rPh sb="13" eb="14">
      <t>ミ</t>
    </rPh>
    <rPh sb="14" eb="16">
      <t>ケイカク</t>
    </rPh>
    <phoneticPr fontId="12"/>
  </si>
  <si>
    <t>就移３４・地公体・責欠１</t>
    <rPh sb="5" eb="6">
      <t>チ</t>
    </rPh>
    <rPh sb="6" eb="7">
      <t>コウ</t>
    </rPh>
    <rPh sb="7" eb="8">
      <t>カラダ</t>
    </rPh>
    <phoneticPr fontId="12"/>
  </si>
  <si>
    <t>就移３４・責欠１・未計画２</t>
    <rPh sb="9" eb="10">
      <t>ミ</t>
    </rPh>
    <rPh sb="10" eb="12">
      <t>ケイカク</t>
    </rPh>
    <phoneticPr fontId="12"/>
  </si>
  <si>
    <t>就移３４・責欠１・未計画１</t>
    <rPh sb="9" eb="10">
      <t>ミ</t>
    </rPh>
    <rPh sb="10" eb="12">
      <t>ケイカク</t>
    </rPh>
    <phoneticPr fontId="12"/>
  </si>
  <si>
    <t>就移３４・責欠１</t>
  </si>
  <si>
    <t>就移３３・地公体・責欠１・未計画２・期間超・拘束減</t>
    <rPh sb="13" eb="14">
      <t>ミ</t>
    </rPh>
    <rPh sb="14" eb="16">
      <t>ケイカク</t>
    </rPh>
    <phoneticPr fontId="12"/>
  </si>
  <si>
    <t>就移３３・地公体・責欠１・未計画１・期間超・拘束減</t>
    <rPh sb="13" eb="14">
      <t>ミ</t>
    </rPh>
    <rPh sb="14" eb="16">
      <t>ケイカク</t>
    </rPh>
    <phoneticPr fontId="12"/>
  </si>
  <si>
    <t>就移３３・地公体・責欠１・期間超・拘束減</t>
    <rPh sb="5" eb="6">
      <t>チ</t>
    </rPh>
    <rPh sb="6" eb="7">
      <t>コウ</t>
    </rPh>
    <rPh sb="7" eb="8">
      <t>カラダ</t>
    </rPh>
    <phoneticPr fontId="12"/>
  </si>
  <si>
    <t>就移３３・責欠１・未計画２・期間超・拘束減</t>
    <rPh sb="9" eb="10">
      <t>ミ</t>
    </rPh>
    <rPh sb="10" eb="12">
      <t>ケイカク</t>
    </rPh>
    <phoneticPr fontId="12"/>
  </si>
  <si>
    <t>就移３３・責欠１・未計画１・期間超・拘束減</t>
    <rPh sb="9" eb="10">
      <t>ミ</t>
    </rPh>
    <rPh sb="10" eb="12">
      <t>ケイカク</t>
    </rPh>
    <phoneticPr fontId="12"/>
  </si>
  <si>
    <t>就移３３・責欠１・期間超・拘束減</t>
  </si>
  <si>
    <t>就移３３・地公体・責欠１・未計画２・期間超</t>
    <rPh sb="13" eb="14">
      <t>ミ</t>
    </rPh>
    <rPh sb="14" eb="16">
      <t>ケイカク</t>
    </rPh>
    <phoneticPr fontId="12"/>
  </si>
  <si>
    <t>就移３３・地公体・責欠１・未計画１・期間超</t>
    <rPh sb="13" eb="14">
      <t>ミ</t>
    </rPh>
    <rPh sb="14" eb="16">
      <t>ケイカク</t>
    </rPh>
    <phoneticPr fontId="12"/>
  </si>
  <si>
    <t>就移３３・地公体・責欠１・期間超</t>
    <rPh sb="5" eb="6">
      <t>チ</t>
    </rPh>
    <rPh sb="6" eb="7">
      <t>コウ</t>
    </rPh>
    <rPh sb="7" eb="8">
      <t>カラダ</t>
    </rPh>
    <phoneticPr fontId="12"/>
  </si>
  <si>
    <t>就移３３・責欠１・未計画２・期間超</t>
    <rPh sb="9" eb="10">
      <t>ミ</t>
    </rPh>
    <rPh sb="10" eb="12">
      <t>ケイカク</t>
    </rPh>
    <phoneticPr fontId="12"/>
  </si>
  <si>
    <t>就移３３・責欠１・未計画１・期間超</t>
    <rPh sb="9" eb="10">
      <t>ミ</t>
    </rPh>
    <rPh sb="10" eb="12">
      <t>ケイカク</t>
    </rPh>
    <phoneticPr fontId="12"/>
  </si>
  <si>
    <t>就移３３・責欠１・期間超</t>
  </si>
  <si>
    <t>就移３３・地公体・責欠１・未計画２・拘束減</t>
    <rPh sb="13" eb="14">
      <t>ミ</t>
    </rPh>
    <rPh sb="14" eb="16">
      <t>ケイカク</t>
    </rPh>
    <phoneticPr fontId="12"/>
  </si>
  <si>
    <t>就移３３・地公体・責欠１・未計画１・拘束減</t>
    <rPh sb="13" eb="14">
      <t>ミ</t>
    </rPh>
    <rPh sb="14" eb="16">
      <t>ケイカク</t>
    </rPh>
    <phoneticPr fontId="12"/>
  </si>
  <si>
    <t>就移３３・地公体・責欠１・拘束減</t>
    <rPh sb="5" eb="6">
      <t>チ</t>
    </rPh>
    <rPh sb="6" eb="7">
      <t>コウ</t>
    </rPh>
    <rPh sb="7" eb="8">
      <t>カラダ</t>
    </rPh>
    <phoneticPr fontId="12"/>
  </si>
  <si>
    <t>就移３３・責欠１・未計画２・拘束減</t>
    <rPh sb="9" eb="10">
      <t>ミ</t>
    </rPh>
    <rPh sb="10" eb="12">
      <t>ケイカク</t>
    </rPh>
    <phoneticPr fontId="12"/>
  </si>
  <si>
    <t>就移３３・責欠１・未計画１・拘束減</t>
    <rPh sb="9" eb="10">
      <t>ミ</t>
    </rPh>
    <rPh sb="10" eb="12">
      <t>ケイカク</t>
    </rPh>
    <phoneticPr fontId="12"/>
  </si>
  <si>
    <t>就移３３・責欠１・拘束減</t>
  </si>
  <si>
    <t>就移３３・地公体・責欠１・未計画２</t>
    <rPh sb="13" eb="14">
      <t>ミ</t>
    </rPh>
    <rPh sb="14" eb="16">
      <t>ケイカク</t>
    </rPh>
    <phoneticPr fontId="12"/>
  </si>
  <si>
    <t>就移３３・地公体・責欠１・未計画１</t>
    <rPh sb="13" eb="14">
      <t>ミ</t>
    </rPh>
    <rPh sb="14" eb="16">
      <t>ケイカク</t>
    </rPh>
    <phoneticPr fontId="12"/>
  </si>
  <si>
    <t>就移３３・地公体・責欠１</t>
    <rPh sb="5" eb="6">
      <t>チ</t>
    </rPh>
    <rPh sb="6" eb="7">
      <t>コウ</t>
    </rPh>
    <rPh sb="7" eb="8">
      <t>カラダ</t>
    </rPh>
    <phoneticPr fontId="12"/>
  </si>
  <si>
    <t>就移３３・責欠１・未計画２</t>
    <rPh sb="9" eb="10">
      <t>ミ</t>
    </rPh>
    <rPh sb="10" eb="12">
      <t>ケイカク</t>
    </rPh>
    <phoneticPr fontId="12"/>
  </si>
  <si>
    <t>就移３３・責欠１・未計画１</t>
    <rPh sb="9" eb="10">
      <t>ミ</t>
    </rPh>
    <rPh sb="10" eb="12">
      <t>ケイカク</t>
    </rPh>
    <phoneticPr fontId="12"/>
  </si>
  <si>
    <t>就移３３・責欠１</t>
  </si>
  <si>
    <t>就移３２・地公体・責欠１・未計画２・期間超・拘束減</t>
    <rPh sb="13" eb="14">
      <t>ミ</t>
    </rPh>
    <rPh sb="14" eb="16">
      <t>ケイカク</t>
    </rPh>
    <phoneticPr fontId="12"/>
  </si>
  <si>
    <t>就移３２・地公体・責欠１・未計画１・期間超・拘束減</t>
    <rPh sb="13" eb="14">
      <t>ミ</t>
    </rPh>
    <rPh sb="14" eb="16">
      <t>ケイカク</t>
    </rPh>
    <phoneticPr fontId="12"/>
  </si>
  <si>
    <t>就移３２・地公体・責欠１・期間超・拘束減</t>
    <rPh sb="5" eb="6">
      <t>チ</t>
    </rPh>
    <rPh sb="6" eb="7">
      <t>コウ</t>
    </rPh>
    <rPh sb="7" eb="8">
      <t>カラダ</t>
    </rPh>
    <phoneticPr fontId="12"/>
  </si>
  <si>
    <t>就移３２・責欠１・未計画２・期間超・拘束減</t>
    <rPh sb="9" eb="10">
      <t>ミ</t>
    </rPh>
    <rPh sb="10" eb="12">
      <t>ケイカク</t>
    </rPh>
    <phoneticPr fontId="12"/>
  </si>
  <si>
    <t>就移３２・責欠１・未計画１・期間超・拘束減</t>
    <rPh sb="9" eb="10">
      <t>ミ</t>
    </rPh>
    <rPh sb="10" eb="12">
      <t>ケイカク</t>
    </rPh>
    <phoneticPr fontId="12"/>
  </si>
  <si>
    <t>就移３２・責欠１・期間超・拘束減</t>
  </si>
  <si>
    <t>就移３２・地公体・責欠１・未計画２・期間超</t>
    <rPh sb="13" eb="14">
      <t>ミ</t>
    </rPh>
    <rPh sb="14" eb="16">
      <t>ケイカク</t>
    </rPh>
    <phoneticPr fontId="12"/>
  </si>
  <si>
    <t>就移３２・地公体・責欠１・未計画１・期間超</t>
    <rPh sb="13" eb="14">
      <t>ミ</t>
    </rPh>
    <rPh sb="14" eb="16">
      <t>ケイカク</t>
    </rPh>
    <phoneticPr fontId="12"/>
  </si>
  <si>
    <t>就移３２・地公体・責欠１・期間超</t>
    <rPh sb="5" eb="6">
      <t>チ</t>
    </rPh>
    <rPh sb="6" eb="7">
      <t>コウ</t>
    </rPh>
    <rPh sb="7" eb="8">
      <t>カラダ</t>
    </rPh>
    <phoneticPr fontId="12"/>
  </si>
  <si>
    <t>就移３２・責欠１・未計画２・期間超</t>
    <rPh sb="9" eb="10">
      <t>ミ</t>
    </rPh>
    <rPh sb="10" eb="12">
      <t>ケイカク</t>
    </rPh>
    <phoneticPr fontId="12"/>
  </si>
  <si>
    <t>就移３２・責欠１・未計画１・期間超</t>
    <rPh sb="9" eb="10">
      <t>ミ</t>
    </rPh>
    <rPh sb="10" eb="12">
      <t>ケイカク</t>
    </rPh>
    <phoneticPr fontId="12"/>
  </si>
  <si>
    <t>就移３２・責欠１・期間超</t>
  </si>
  <si>
    <t>就移３２・地公体・責欠１・未計画２・拘束減</t>
    <rPh sb="13" eb="14">
      <t>ミ</t>
    </rPh>
    <rPh sb="14" eb="16">
      <t>ケイカク</t>
    </rPh>
    <phoneticPr fontId="12"/>
  </si>
  <si>
    <t>就移３２・地公体・責欠１・未計画１・拘束減</t>
    <rPh sb="13" eb="14">
      <t>ミ</t>
    </rPh>
    <rPh sb="14" eb="16">
      <t>ケイカク</t>
    </rPh>
    <phoneticPr fontId="12"/>
  </si>
  <si>
    <t>就移３２・地公体・責欠１・拘束減</t>
    <rPh sb="5" eb="6">
      <t>チ</t>
    </rPh>
    <rPh sb="6" eb="7">
      <t>コウ</t>
    </rPh>
    <rPh sb="7" eb="8">
      <t>カラダ</t>
    </rPh>
    <phoneticPr fontId="12"/>
  </si>
  <si>
    <t>就移３２・責欠１・未計画２・拘束減</t>
    <rPh sb="9" eb="10">
      <t>ミ</t>
    </rPh>
    <rPh sb="10" eb="12">
      <t>ケイカク</t>
    </rPh>
    <phoneticPr fontId="12"/>
  </si>
  <si>
    <t>就移３２・責欠１・未計画１・拘束減</t>
    <rPh sb="9" eb="10">
      <t>ミ</t>
    </rPh>
    <rPh sb="10" eb="12">
      <t>ケイカク</t>
    </rPh>
    <phoneticPr fontId="12"/>
  </si>
  <si>
    <t>就移３２・責欠１・拘束減</t>
  </si>
  <si>
    <t>就移３２・地公体・責欠１・未計画２</t>
    <rPh sb="13" eb="14">
      <t>ミ</t>
    </rPh>
    <rPh sb="14" eb="16">
      <t>ケイカク</t>
    </rPh>
    <phoneticPr fontId="12"/>
  </si>
  <si>
    <t>就移３２・地公体・責欠１・未計画１</t>
    <rPh sb="13" eb="14">
      <t>ミ</t>
    </rPh>
    <rPh sb="14" eb="16">
      <t>ケイカク</t>
    </rPh>
    <phoneticPr fontId="12"/>
  </si>
  <si>
    <t>就移３２・地公体・責欠１</t>
    <rPh sb="5" eb="6">
      <t>チ</t>
    </rPh>
    <rPh sb="6" eb="7">
      <t>コウ</t>
    </rPh>
    <rPh sb="7" eb="8">
      <t>カラダ</t>
    </rPh>
    <phoneticPr fontId="12"/>
  </si>
  <si>
    <t>就移３２・責欠１・未計画２</t>
    <rPh sb="9" eb="10">
      <t>ミ</t>
    </rPh>
    <rPh sb="10" eb="12">
      <t>ケイカク</t>
    </rPh>
    <phoneticPr fontId="12"/>
  </si>
  <si>
    <t>就移３２・責欠１・未計画１</t>
    <rPh sb="9" eb="10">
      <t>ミ</t>
    </rPh>
    <rPh sb="10" eb="12">
      <t>ケイカク</t>
    </rPh>
    <phoneticPr fontId="12"/>
  </si>
  <si>
    <t>就移３２・責欠１</t>
  </si>
  <si>
    <t>就移３１・地公体・責欠１・未計画２・期間超・拘束減</t>
    <rPh sb="13" eb="14">
      <t>ミ</t>
    </rPh>
    <rPh sb="14" eb="16">
      <t>ケイカク</t>
    </rPh>
    <phoneticPr fontId="12"/>
  </si>
  <si>
    <t>就移３１・地公体・責欠１・未計画１・期間超・拘束減</t>
    <rPh sb="13" eb="14">
      <t>ミ</t>
    </rPh>
    <rPh sb="14" eb="16">
      <t>ケイカク</t>
    </rPh>
    <phoneticPr fontId="12"/>
  </si>
  <si>
    <t>就移３１・地公体・責欠１・期間超・拘束減</t>
    <rPh sb="5" eb="6">
      <t>チ</t>
    </rPh>
    <rPh sb="6" eb="7">
      <t>コウ</t>
    </rPh>
    <rPh sb="7" eb="8">
      <t>カラダ</t>
    </rPh>
    <phoneticPr fontId="12"/>
  </si>
  <si>
    <t>就移３１・責欠１・未計画２・期間超・拘束減</t>
    <rPh sb="9" eb="10">
      <t>ミ</t>
    </rPh>
    <rPh sb="10" eb="12">
      <t>ケイカク</t>
    </rPh>
    <phoneticPr fontId="12"/>
  </si>
  <si>
    <t>就移３１・責欠１・未計画１・期間超・拘束減</t>
    <rPh sb="9" eb="10">
      <t>ミ</t>
    </rPh>
    <rPh sb="10" eb="12">
      <t>ケイカク</t>
    </rPh>
    <phoneticPr fontId="12"/>
  </si>
  <si>
    <t>就移３１・責欠１・期間超・拘束減</t>
  </si>
  <si>
    <t>就移３１・地公体・責欠１・未計画２・期間超</t>
    <rPh sb="13" eb="14">
      <t>ミ</t>
    </rPh>
    <rPh sb="14" eb="16">
      <t>ケイカク</t>
    </rPh>
    <phoneticPr fontId="12"/>
  </si>
  <si>
    <t>就移３１・地公体・責欠１・未計画１・期間超</t>
    <rPh sb="13" eb="14">
      <t>ミ</t>
    </rPh>
    <rPh sb="14" eb="16">
      <t>ケイカク</t>
    </rPh>
    <phoneticPr fontId="12"/>
  </si>
  <si>
    <t>就移３１・地公体・責欠１・期間超</t>
    <rPh sb="5" eb="6">
      <t>チ</t>
    </rPh>
    <rPh sb="6" eb="7">
      <t>コウ</t>
    </rPh>
    <rPh sb="7" eb="8">
      <t>カラダ</t>
    </rPh>
    <phoneticPr fontId="12"/>
  </si>
  <si>
    <t>就移３１・責欠１・未計画２・期間超</t>
    <rPh sb="9" eb="10">
      <t>ミ</t>
    </rPh>
    <rPh sb="10" eb="12">
      <t>ケイカク</t>
    </rPh>
    <phoneticPr fontId="12"/>
  </si>
  <si>
    <t>就移３１・責欠１・未計画１・期間超</t>
    <rPh sb="9" eb="10">
      <t>ミ</t>
    </rPh>
    <rPh sb="10" eb="12">
      <t>ケイカク</t>
    </rPh>
    <phoneticPr fontId="12"/>
  </si>
  <si>
    <t>就移３１・責欠１・期間超</t>
  </si>
  <si>
    <t>就移３１・地公体・責欠１・未計画２・拘束減</t>
    <rPh sb="13" eb="14">
      <t>ミ</t>
    </rPh>
    <rPh sb="14" eb="16">
      <t>ケイカク</t>
    </rPh>
    <phoneticPr fontId="12"/>
  </si>
  <si>
    <t>就移３１・地公体・責欠１・未計画１・拘束減</t>
    <rPh sb="13" eb="14">
      <t>ミ</t>
    </rPh>
    <rPh sb="14" eb="16">
      <t>ケイカク</t>
    </rPh>
    <phoneticPr fontId="12"/>
  </si>
  <si>
    <t>就移３１・地公体・責欠１・拘束減</t>
    <rPh sb="5" eb="6">
      <t>チ</t>
    </rPh>
    <rPh sb="6" eb="7">
      <t>コウ</t>
    </rPh>
    <rPh sb="7" eb="8">
      <t>カラダ</t>
    </rPh>
    <phoneticPr fontId="12"/>
  </si>
  <si>
    <t>就移３１・責欠１・未計画２・拘束減</t>
    <rPh sb="9" eb="10">
      <t>ミ</t>
    </rPh>
    <rPh sb="10" eb="12">
      <t>ケイカク</t>
    </rPh>
    <phoneticPr fontId="12"/>
  </si>
  <si>
    <t>就移３１・責欠１・未計画１・拘束減</t>
    <rPh sb="9" eb="10">
      <t>ミ</t>
    </rPh>
    <rPh sb="10" eb="12">
      <t>ケイカク</t>
    </rPh>
    <phoneticPr fontId="12"/>
  </si>
  <si>
    <t>就移３１・責欠１・拘束減</t>
  </si>
  <si>
    <t>就移３１・地公体・責欠１・未計画２</t>
    <rPh sb="13" eb="14">
      <t>ミ</t>
    </rPh>
    <rPh sb="14" eb="16">
      <t>ケイカク</t>
    </rPh>
    <phoneticPr fontId="12"/>
  </si>
  <si>
    <t>就移３１・地公体・責欠１・未計画１</t>
    <rPh sb="13" eb="14">
      <t>ミ</t>
    </rPh>
    <rPh sb="14" eb="16">
      <t>ケイカク</t>
    </rPh>
    <phoneticPr fontId="12"/>
  </si>
  <si>
    <t>就移３１・地公体・責欠１</t>
    <rPh sb="5" eb="6">
      <t>チ</t>
    </rPh>
    <rPh sb="6" eb="7">
      <t>コウ</t>
    </rPh>
    <rPh sb="7" eb="8">
      <t>カラダ</t>
    </rPh>
    <phoneticPr fontId="12"/>
  </si>
  <si>
    <t>就移３１・責欠１・未計画２</t>
    <rPh sb="9" eb="10">
      <t>ミ</t>
    </rPh>
    <rPh sb="10" eb="12">
      <t>ケイカク</t>
    </rPh>
    <phoneticPr fontId="12"/>
  </si>
  <si>
    <t>就移３１・責欠１・未計画１</t>
    <rPh sb="9" eb="10">
      <t>ミ</t>
    </rPh>
    <rPh sb="10" eb="12">
      <t>ケイカク</t>
    </rPh>
    <phoneticPr fontId="12"/>
  </si>
  <si>
    <t>就移３１・責欠１</t>
  </si>
  <si>
    <t>就移２７・地公体・責欠１・未計画２・期間超・拘束減</t>
    <rPh sb="13" eb="14">
      <t>ミ</t>
    </rPh>
    <rPh sb="14" eb="16">
      <t>ケイカク</t>
    </rPh>
    <phoneticPr fontId="12"/>
  </si>
  <si>
    <t>就移２７・地公体・責欠１・未計画１・期間超・拘束減</t>
    <rPh sb="13" eb="14">
      <t>ミ</t>
    </rPh>
    <rPh sb="14" eb="16">
      <t>ケイカク</t>
    </rPh>
    <phoneticPr fontId="12"/>
  </si>
  <si>
    <t>就移２７・地公体・責欠１・期間超・拘束減</t>
    <rPh sb="5" eb="6">
      <t>チ</t>
    </rPh>
    <rPh sb="6" eb="7">
      <t>コウ</t>
    </rPh>
    <rPh sb="7" eb="8">
      <t>カラダ</t>
    </rPh>
    <phoneticPr fontId="12"/>
  </si>
  <si>
    <t>就移２７・責欠１・未計画２・期間超・拘束減</t>
    <rPh sb="9" eb="10">
      <t>ミ</t>
    </rPh>
    <rPh sb="10" eb="12">
      <t>ケイカク</t>
    </rPh>
    <phoneticPr fontId="12"/>
  </si>
  <si>
    <t>就移２７・責欠１・未計画１・期間超・拘束減</t>
    <rPh sb="9" eb="10">
      <t>ミ</t>
    </rPh>
    <rPh sb="10" eb="12">
      <t>ケイカク</t>
    </rPh>
    <phoneticPr fontId="12"/>
  </si>
  <si>
    <t>就移２７・責欠１・期間超・拘束減</t>
  </si>
  <si>
    <t>就移２７・地公体・責欠１・未計画２・期間超</t>
    <rPh sb="13" eb="14">
      <t>ミ</t>
    </rPh>
    <rPh sb="14" eb="16">
      <t>ケイカク</t>
    </rPh>
    <phoneticPr fontId="12"/>
  </si>
  <si>
    <t>就移２７・地公体・責欠１・未計画１・期間超</t>
    <rPh sb="13" eb="14">
      <t>ミ</t>
    </rPh>
    <rPh sb="14" eb="16">
      <t>ケイカク</t>
    </rPh>
    <phoneticPr fontId="12"/>
  </si>
  <si>
    <t>就移２７・地公体・責欠１・期間超</t>
    <rPh sb="5" eb="6">
      <t>チ</t>
    </rPh>
    <rPh sb="6" eb="7">
      <t>コウ</t>
    </rPh>
    <rPh sb="7" eb="8">
      <t>カラダ</t>
    </rPh>
    <phoneticPr fontId="12"/>
  </si>
  <si>
    <t>就移２７・責欠１・未計画２・期間超</t>
    <rPh sb="9" eb="10">
      <t>ミ</t>
    </rPh>
    <rPh sb="10" eb="12">
      <t>ケイカク</t>
    </rPh>
    <phoneticPr fontId="12"/>
  </si>
  <si>
    <t>就移２７・責欠１・未計画１・期間超</t>
    <rPh sb="9" eb="10">
      <t>ミ</t>
    </rPh>
    <rPh sb="10" eb="12">
      <t>ケイカク</t>
    </rPh>
    <phoneticPr fontId="12"/>
  </si>
  <si>
    <t>就移２７・責欠１・期間超</t>
  </si>
  <si>
    <t>就移２７・地公体・責欠１・未計画２・拘束減</t>
    <rPh sb="13" eb="14">
      <t>ミ</t>
    </rPh>
    <rPh sb="14" eb="16">
      <t>ケイカク</t>
    </rPh>
    <phoneticPr fontId="12"/>
  </si>
  <si>
    <t>就移２７・地公体・責欠１・未計画１・拘束減</t>
    <rPh sb="13" eb="14">
      <t>ミ</t>
    </rPh>
    <rPh sb="14" eb="16">
      <t>ケイカク</t>
    </rPh>
    <phoneticPr fontId="12"/>
  </si>
  <si>
    <t>就移２７・地公体・責欠１・拘束減</t>
    <rPh sb="5" eb="6">
      <t>チ</t>
    </rPh>
    <rPh sb="6" eb="7">
      <t>コウ</t>
    </rPh>
    <rPh sb="7" eb="8">
      <t>カラダ</t>
    </rPh>
    <phoneticPr fontId="12"/>
  </si>
  <si>
    <t>就移２７・責欠１・未計画２・拘束減</t>
    <rPh sb="9" eb="10">
      <t>ミ</t>
    </rPh>
    <rPh sb="10" eb="12">
      <t>ケイカク</t>
    </rPh>
    <phoneticPr fontId="12"/>
  </si>
  <si>
    <t>就移２７・責欠１・未計画１・拘束減</t>
    <rPh sb="9" eb="10">
      <t>ミ</t>
    </rPh>
    <rPh sb="10" eb="12">
      <t>ケイカク</t>
    </rPh>
    <phoneticPr fontId="12"/>
  </si>
  <si>
    <t>就移２７・責欠１・拘束減</t>
  </si>
  <si>
    <t>就移２７・地公体・責欠１・未計画２</t>
    <rPh sb="13" eb="14">
      <t>ミ</t>
    </rPh>
    <rPh sb="14" eb="16">
      <t>ケイカク</t>
    </rPh>
    <phoneticPr fontId="12"/>
  </si>
  <si>
    <t>就移２７・地公体・責欠１・未計画１</t>
    <rPh sb="13" eb="14">
      <t>ミ</t>
    </rPh>
    <rPh sb="14" eb="16">
      <t>ケイカク</t>
    </rPh>
    <phoneticPr fontId="12"/>
  </si>
  <si>
    <t>就移２７・地公体・責欠１</t>
    <rPh sb="5" eb="6">
      <t>チ</t>
    </rPh>
    <rPh sb="6" eb="7">
      <t>コウ</t>
    </rPh>
    <rPh sb="7" eb="8">
      <t>カラダ</t>
    </rPh>
    <phoneticPr fontId="12"/>
  </si>
  <si>
    <t>就移２７・責欠１・未計画２</t>
    <rPh sb="9" eb="10">
      <t>ミ</t>
    </rPh>
    <rPh sb="10" eb="12">
      <t>ケイカク</t>
    </rPh>
    <phoneticPr fontId="12"/>
  </si>
  <si>
    <t>就移２７・責欠１・未計画１</t>
    <rPh sb="9" eb="10">
      <t>ミ</t>
    </rPh>
    <rPh sb="10" eb="12">
      <t>ケイカク</t>
    </rPh>
    <phoneticPr fontId="12"/>
  </si>
  <si>
    <t>就移２７・責欠１</t>
  </si>
  <si>
    <t>就移２６・地公体・責欠１・未計画２・期間超・拘束減</t>
    <rPh sb="13" eb="14">
      <t>ミ</t>
    </rPh>
    <rPh sb="14" eb="16">
      <t>ケイカク</t>
    </rPh>
    <phoneticPr fontId="12"/>
  </si>
  <si>
    <t>就移２６・地公体・責欠１・未計画１・期間超・拘束減</t>
    <rPh sb="13" eb="14">
      <t>ミ</t>
    </rPh>
    <rPh sb="14" eb="16">
      <t>ケイカク</t>
    </rPh>
    <phoneticPr fontId="12"/>
  </si>
  <si>
    <t>就移２６・地公体・責欠１・期間超・拘束減</t>
    <rPh sb="5" eb="6">
      <t>チ</t>
    </rPh>
    <rPh sb="6" eb="7">
      <t>コウ</t>
    </rPh>
    <rPh sb="7" eb="8">
      <t>カラダ</t>
    </rPh>
    <phoneticPr fontId="12"/>
  </si>
  <si>
    <t>就移２６・責欠１・未計画２・期間超・拘束減</t>
    <rPh sb="9" eb="10">
      <t>ミ</t>
    </rPh>
    <rPh sb="10" eb="12">
      <t>ケイカク</t>
    </rPh>
    <phoneticPr fontId="12"/>
  </si>
  <si>
    <t>就移２６・責欠１・未計画１・期間超・拘束減</t>
    <rPh sb="9" eb="10">
      <t>ミ</t>
    </rPh>
    <rPh sb="10" eb="12">
      <t>ケイカク</t>
    </rPh>
    <phoneticPr fontId="12"/>
  </si>
  <si>
    <t>就移２６・責欠１・期間超・拘束減</t>
  </si>
  <si>
    <t>就移２６・地公体・責欠１・未計画２・期間超</t>
    <rPh sb="13" eb="14">
      <t>ミ</t>
    </rPh>
    <rPh sb="14" eb="16">
      <t>ケイカク</t>
    </rPh>
    <phoneticPr fontId="12"/>
  </si>
  <si>
    <t>就移２６・地公体・責欠１・未計画１・期間超</t>
    <rPh sb="13" eb="14">
      <t>ミ</t>
    </rPh>
    <rPh sb="14" eb="16">
      <t>ケイカク</t>
    </rPh>
    <phoneticPr fontId="12"/>
  </si>
  <si>
    <t>就移２６・地公体・責欠１・期間超</t>
    <rPh sb="5" eb="6">
      <t>チ</t>
    </rPh>
    <rPh sb="6" eb="7">
      <t>コウ</t>
    </rPh>
    <rPh sb="7" eb="8">
      <t>カラダ</t>
    </rPh>
    <phoneticPr fontId="12"/>
  </si>
  <si>
    <t>就移２６・責欠１・未計画２・期間超</t>
    <rPh sb="9" eb="10">
      <t>ミ</t>
    </rPh>
    <rPh sb="10" eb="12">
      <t>ケイカク</t>
    </rPh>
    <phoneticPr fontId="12"/>
  </si>
  <si>
    <t>就移２６・責欠１・未計画１・期間超</t>
    <rPh sb="9" eb="10">
      <t>ミ</t>
    </rPh>
    <rPh sb="10" eb="12">
      <t>ケイカク</t>
    </rPh>
    <phoneticPr fontId="12"/>
  </si>
  <si>
    <t>就移２６・責欠１・期間超</t>
  </si>
  <si>
    <t>就移２６・地公体・責欠１・未計画２・拘束減</t>
    <rPh sb="13" eb="14">
      <t>ミ</t>
    </rPh>
    <rPh sb="14" eb="16">
      <t>ケイカク</t>
    </rPh>
    <phoneticPr fontId="12"/>
  </si>
  <si>
    <t>就移２６・地公体・責欠１・未計画１・拘束減</t>
    <rPh sb="13" eb="14">
      <t>ミ</t>
    </rPh>
    <rPh sb="14" eb="16">
      <t>ケイカク</t>
    </rPh>
    <phoneticPr fontId="12"/>
  </si>
  <si>
    <t>就移２６・地公体・責欠１・拘束減</t>
    <rPh sb="5" eb="6">
      <t>チ</t>
    </rPh>
    <rPh sb="6" eb="7">
      <t>コウ</t>
    </rPh>
    <rPh sb="7" eb="8">
      <t>カラダ</t>
    </rPh>
    <phoneticPr fontId="12"/>
  </si>
  <si>
    <t>就移２６・責欠１・未計画２・拘束減</t>
    <rPh sb="9" eb="10">
      <t>ミ</t>
    </rPh>
    <rPh sb="10" eb="12">
      <t>ケイカク</t>
    </rPh>
    <phoneticPr fontId="12"/>
  </si>
  <si>
    <t>就移２６・責欠１・未計画１・拘束減</t>
    <rPh sb="9" eb="10">
      <t>ミ</t>
    </rPh>
    <rPh sb="10" eb="12">
      <t>ケイカク</t>
    </rPh>
    <phoneticPr fontId="12"/>
  </si>
  <si>
    <t>就移２６・責欠１・拘束減</t>
  </si>
  <si>
    <t>就移２６・地公体・責欠１・未計画２</t>
    <rPh sb="13" eb="14">
      <t>ミ</t>
    </rPh>
    <rPh sb="14" eb="16">
      <t>ケイカク</t>
    </rPh>
    <phoneticPr fontId="12"/>
  </si>
  <si>
    <t>就移２６・地公体・責欠１・未計画１</t>
    <rPh sb="13" eb="14">
      <t>ミ</t>
    </rPh>
    <rPh sb="14" eb="16">
      <t>ケイカク</t>
    </rPh>
    <phoneticPr fontId="12"/>
  </si>
  <si>
    <t>就移２６・地公体・責欠１</t>
    <rPh sb="5" eb="6">
      <t>チ</t>
    </rPh>
    <rPh sb="6" eb="7">
      <t>コウ</t>
    </rPh>
    <rPh sb="7" eb="8">
      <t>カラダ</t>
    </rPh>
    <phoneticPr fontId="12"/>
  </si>
  <si>
    <t>就移２６・責欠１・未計画２</t>
    <rPh sb="9" eb="10">
      <t>ミ</t>
    </rPh>
    <rPh sb="10" eb="12">
      <t>ケイカク</t>
    </rPh>
    <phoneticPr fontId="12"/>
  </si>
  <si>
    <t>就移２６・責欠１・未計画１</t>
    <rPh sb="9" eb="10">
      <t>ミ</t>
    </rPh>
    <rPh sb="10" eb="12">
      <t>ケイカク</t>
    </rPh>
    <phoneticPr fontId="12"/>
  </si>
  <si>
    <t>就移２６・責欠１</t>
  </si>
  <si>
    <t>就移２５・地公体・責欠１・未計画２・期間超・拘束減</t>
    <rPh sb="13" eb="14">
      <t>ミ</t>
    </rPh>
    <rPh sb="14" eb="16">
      <t>ケイカク</t>
    </rPh>
    <phoneticPr fontId="12"/>
  </si>
  <si>
    <t>就移２５・地公体・責欠１・未計画１・期間超・拘束減</t>
    <rPh sb="13" eb="14">
      <t>ミ</t>
    </rPh>
    <rPh sb="14" eb="16">
      <t>ケイカク</t>
    </rPh>
    <phoneticPr fontId="12"/>
  </si>
  <si>
    <t>就移２５・地公体・責欠１・期間超・拘束減</t>
    <rPh sb="5" eb="6">
      <t>チ</t>
    </rPh>
    <rPh sb="6" eb="7">
      <t>コウ</t>
    </rPh>
    <rPh sb="7" eb="8">
      <t>カラダ</t>
    </rPh>
    <phoneticPr fontId="12"/>
  </si>
  <si>
    <t>就移２５・責欠１・未計画２・期間超・拘束減</t>
    <rPh sb="9" eb="10">
      <t>ミ</t>
    </rPh>
    <rPh sb="10" eb="12">
      <t>ケイカク</t>
    </rPh>
    <phoneticPr fontId="12"/>
  </si>
  <si>
    <t>就移２５・責欠１・未計画１・期間超・拘束減</t>
    <rPh sb="9" eb="10">
      <t>ミ</t>
    </rPh>
    <rPh sb="10" eb="12">
      <t>ケイカク</t>
    </rPh>
    <phoneticPr fontId="12"/>
  </si>
  <si>
    <t>就移２５・責欠１・期間超・拘束減</t>
  </si>
  <si>
    <t>就移２５・地公体・責欠１・未計画２・期間超</t>
    <rPh sb="13" eb="14">
      <t>ミ</t>
    </rPh>
    <rPh sb="14" eb="16">
      <t>ケイカク</t>
    </rPh>
    <phoneticPr fontId="12"/>
  </si>
  <si>
    <t>就移２５・地公体・責欠１・未計画１・期間超</t>
    <rPh sb="13" eb="14">
      <t>ミ</t>
    </rPh>
    <rPh sb="14" eb="16">
      <t>ケイカク</t>
    </rPh>
    <phoneticPr fontId="12"/>
  </si>
  <si>
    <t>就移２５・地公体・責欠１・期間超</t>
    <rPh sb="5" eb="6">
      <t>チ</t>
    </rPh>
    <rPh sb="6" eb="7">
      <t>コウ</t>
    </rPh>
    <rPh sb="7" eb="8">
      <t>カラダ</t>
    </rPh>
    <phoneticPr fontId="12"/>
  </si>
  <si>
    <t>就移２５・責欠１・未計画２・期間超</t>
    <rPh sb="9" eb="10">
      <t>ミ</t>
    </rPh>
    <rPh sb="10" eb="12">
      <t>ケイカク</t>
    </rPh>
    <phoneticPr fontId="12"/>
  </si>
  <si>
    <t>就移２５・責欠１・未計画１・期間超</t>
    <rPh sb="9" eb="10">
      <t>ミ</t>
    </rPh>
    <rPh sb="10" eb="12">
      <t>ケイカク</t>
    </rPh>
    <phoneticPr fontId="12"/>
  </si>
  <si>
    <t>就移２５・責欠１・期間超</t>
  </si>
  <si>
    <t>就移２５・地公体・責欠１・未計画２・拘束減</t>
    <rPh sb="13" eb="14">
      <t>ミ</t>
    </rPh>
    <rPh sb="14" eb="16">
      <t>ケイカク</t>
    </rPh>
    <phoneticPr fontId="12"/>
  </si>
  <si>
    <t>就移２５・地公体・責欠１・未計画１・拘束減</t>
    <rPh sb="13" eb="14">
      <t>ミ</t>
    </rPh>
    <rPh sb="14" eb="16">
      <t>ケイカク</t>
    </rPh>
    <phoneticPr fontId="12"/>
  </si>
  <si>
    <t>就移２５・地公体・責欠１・拘束減</t>
    <rPh sb="5" eb="6">
      <t>チ</t>
    </rPh>
    <rPh sb="6" eb="7">
      <t>コウ</t>
    </rPh>
    <rPh sb="7" eb="8">
      <t>カラダ</t>
    </rPh>
    <phoneticPr fontId="12"/>
  </si>
  <si>
    <t>就移２５・責欠１・未計画２・拘束減</t>
    <rPh sb="9" eb="10">
      <t>ミ</t>
    </rPh>
    <rPh sb="10" eb="12">
      <t>ケイカク</t>
    </rPh>
    <phoneticPr fontId="12"/>
  </si>
  <si>
    <t>就移２５・責欠１・未計画１・拘束減</t>
    <rPh sb="9" eb="10">
      <t>ミ</t>
    </rPh>
    <rPh sb="10" eb="12">
      <t>ケイカク</t>
    </rPh>
    <phoneticPr fontId="12"/>
  </si>
  <si>
    <t>就移２５・責欠１・拘束減</t>
  </si>
  <si>
    <t>就移２５・地公体・責欠１・未計画２</t>
    <rPh sb="13" eb="14">
      <t>ミ</t>
    </rPh>
    <rPh sb="14" eb="16">
      <t>ケイカク</t>
    </rPh>
    <phoneticPr fontId="12"/>
  </si>
  <si>
    <t>就移２５・地公体・責欠１・未計画１</t>
    <rPh sb="13" eb="14">
      <t>ミ</t>
    </rPh>
    <rPh sb="14" eb="16">
      <t>ケイカク</t>
    </rPh>
    <phoneticPr fontId="12"/>
  </si>
  <si>
    <t>就移２５・地公体・責欠１</t>
    <rPh sb="5" eb="6">
      <t>チ</t>
    </rPh>
    <rPh sb="6" eb="7">
      <t>コウ</t>
    </rPh>
    <rPh sb="7" eb="8">
      <t>カラダ</t>
    </rPh>
    <phoneticPr fontId="12"/>
  </si>
  <si>
    <t>就移２５・責欠１・未計画２</t>
    <rPh sb="9" eb="10">
      <t>ミ</t>
    </rPh>
    <rPh sb="10" eb="12">
      <t>ケイカク</t>
    </rPh>
    <phoneticPr fontId="12"/>
  </si>
  <si>
    <t>就移２５・責欠１・未計画１</t>
    <rPh sb="9" eb="10">
      <t>ミ</t>
    </rPh>
    <rPh sb="10" eb="12">
      <t>ケイカク</t>
    </rPh>
    <phoneticPr fontId="12"/>
  </si>
  <si>
    <t>就移２５・責欠１</t>
  </si>
  <si>
    <t>就移２４・地公体・責欠１・未計画２・期間超・拘束減</t>
    <rPh sb="13" eb="14">
      <t>ミ</t>
    </rPh>
    <rPh sb="14" eb="16">
      <t>ケイカク</t>
    </rPh>
    <phoneticPr fontId="12"/>
  </si>
  <si>
    <t>就移２４・地公体・責欠１・未計画１・期間超・拘束減</t>
    <rPh sb="13" eb="14">
      <t>ミ</t>
    </rPh>
    <rPh sb="14" eb="16">
      <t>ケイカク</t>
    </rPh>
    <phoneticPr fontId="12"/>
  </si>
  <si>
    <t>就移２４・地公体・責欠１・期間超・拘束減</t>
    <rPh sb="5" eb="6">
      <t>チ</t>
    </rPh>
    <rPh sb="6" eb="7">
      <t>コウ</t>
    </rPh>
    <rPh sb="7" eb="8">
      <t>カラダ</t>
    </rPh>
    <phoneticPr fontId="12"/>
  </si>
  <si>
    <t>就移２４・責欠１・未計画２・期間超・拘束減</t>
    <rPh sb="9" eb="10">
      <t>ミ</t>
    </rPh>
    <rPh sb="10" eb="12">
      <t>ケイカク</t>
    </rPh>
    <phoneticPr fontId="12"/>
  </si>
  <si>
    <t>就移２４・責欠１・未計画１・期間超・拘束減</t>
    <rPh sb="9" eb="10">
      <t>ミ</t>
    </rPh>
    <rPh sb="10" eb="12">
      <t>ケイカク</t>
    </rPh>
    <phoneticPr fontId="12"/>
  </si>
  <si>
    <t>就移２４・責欠１・期間超・拘束減</t>
  </si>
  <si>
    <t>就移２４・地公体・責欠１・未計画２・期間超</t>
    <rPh sb="13" eb="14">
      <t>ミ</t>
    </rPh>
    <rPh sb="14" eb="16">
      <t>ケイカク</t>
    </rPh>
    <phoneticPr fontId="12"/>
  </si>
  <si>
    <t>就移２４・地公体・責欠１・未計画１・期間超</t>
    <rPh sb="13" eb="14">
      <t>ミ</t>
    </rPh>
    <rPh sb="14" eb="16">
      <t>ケイカク</t>
    </rPh>
    <phoneticPr fontId="12"/>
  </si>
  <si>
    <t>就移２４・地公体・責欠１・期間超</t>
    <rPh sb="5" eb="6">
      <t>チ</t>
    </rPh>
    <rPh sb="6" eb="7">
      <t>コウ</t>
    </rPh>
    <rPh sb="7" eb="8">
      <t>カラダ</t>
    </rPh>
    <phoneticPr fontId="12"/>
  </si>
  <si>
    <t>就移２４・責欠１・未計画２・期間超</t>
    <rPh sb="9" eb="10">
      <t>ミ</t>
    </rPh>
    <rPh sb="10" eb="12">
      <t>ケイカク</t>
    </rPh>
    <phoneticPr fontId="12"/>
  </si>
  <si>
    <t>就移２４・責欠１・未計画１・期間超</t>
    <rPh sb="9" eb="10">
      <t>ミ</t>
    </rPh>
    <rPh sb="10" eb="12">
      <t>ケイカク</t>
    </rPh>
    <phoneticPr fontId="12"/>
  </si>
  <si>
    <t>就移２４・責欠１・期間超</t>
  </si>
  <si>
    <t>就移２４・地公体・責欠１・未計画２・拘束減</t>
    <rPh sb="13" eb="14">
      <t>ミ</t>
    </rPh>
    <rPh sb="14" eb="16">
      <t>ケイカク</t>
    </rPh>
    <phoneticPr fontId="12"/>
  </si>
  <si>
    <t>就移２４・地公体・責欠１・未計画１・拘束減</t>
    <rPh sb="13" eb="14">
      <t>ミ</t>
    </rPh>
    <rPh sb="14" eb="16">
      <t>ケイカク</t>
    </rPh>
    <phoneticPr fontId="12"/>
  </si>
  <si>
    <t>就移２４・地公体・責欠１・拘束減</t>
    <rPh sb="5" eb="6">
      <t>チ</t>
    </rPh>
    <rPh sb="6" eb="7">
      <t>コウ</t>
    </rPh>
    <rPh sb="7" eb="8">
      <t>カラダ</t>
    </rPh>
    <phoneticPr fontId="12"/>
  </si>
  <si>
    <t>就移２４・責欠１・未計画２・拘束減</t>
    <rPh sb="9" eb="10">
      <t>ミ</t>
    </rPh>
    <rPh sb="10" eb="12">
      <t>ケイカク</t>
    </rPh>
    <phoneticPr fontId="12"/>
  </si>
  <si>
    <t>就移２４・責欠１・未計画１・拘束減</t>
    <rPh sb="9" eb="10">
      <t>ミ</t>
    </rPh>
    <rPh sb="10" eb="12">
      <t>ケイカク</t>
    </rPh>
    <phoneticPr fontId="12"/>
  </si>
  <si>
    <t>就移２４・責欠１・拘束減</t>
  </si>
  <si>
    <t>就移２４・地公体・責欠１・未計画２</t>
    <rPh sb="13" eb="14">
      <t>ミ</t>
    </rPh>
    <rPh sb="14" eb="16">
      <t>ケイカク</t>
    </rPh>
    <phoneticPr fontId="12"/>
  </si>
  <si>
    <t>就移２４・地公体・責欠１・未計画１</t>
    <rPh sb="13" eb="14">
      <t>ミ</t>
    </rPh>
    <rPh sb="14" eb="16">
      <t>ケイカク</t>
    </rPh>
    <phoneticPr fontId="12"/>
  </si>
  <si>
    <t>就移２４・地公体・責欠１</t>
    <rPh sb="5" eb="6">
      <t>チ</t>
    </rPh>
    <rPh sb="6" eb="7">
      <t>コウ</t>
    </rPh>
    <rPh sb="7" eb="8">
      <t>カラダ</t>
    </rPh>
    <phoneticPr fontId="12"/>
  </si>
  <si>
    <t>就移２４・責欠１・未計画２</t>
    <rPh sb="9" eb="10">
      <t>ミ</t>
    </rPh>
    <rPh sb="10" eb="12">
      <t>ケイカク</t>
    </rPh>
    <phoneticPr fontId="12"/>
  </si>
  <si>
    <t>就移２４・責欠１・未計画１</t>
    <rPh sb="9" eb="10">
      <t>ミ</t>
    </rPh>
    <rPh sb="10" eb="12">
      <t>ケイカク</t>
    </rPh>
    <phoneticPr fontId="12"/>
  </si>
  <si>
    <t>就移２４・責欠１</t>
  </si>
  <si>
    <t>就移２３・地公体・責欠１・未計画２・期間超・拘束減</t>
    <rPh sb="13" eb="14">
      <t>ミ</t>
    </rPh>
    <rPh sb="14" eb="16">
      <t>ケイカク</t>
    </rPh>
    <phoneticPr fontId="12"/>
  </si>
  <si>
    <t>就移２３・地公体・責欠１・未計画１・期間超・拘束減</t>
    <rPh sb="13" eb="14">
      <t>ミ</t>
    </rPh>
    <rPh sb="14" eb="16">
      <t>ケイカク</t>
    </rPh>
    <phoneticPr fontId="12"/>
  </si>
  <si>
    <t>就移２３・地公体・責欠１・期間超・拘束減</t>
    <rPh sb="5" eb="6">
      <t>チ</t>
    </rPh>
    <rPh sb="6" eb="7">
      <t>コウ</t>
    </rPh>
    <rPh sb="7" eb="8">
      <t>カラダ</t>
    </rPh>
    <phoneticPr fontId="12"/>
  </si>
  <si>
    <t>就移２３・責欠１・未計画２・期間超・拘束減</t>
    <rPh sb="9" eb="10">
      <t>ミ</t>
    </rPh>
    <rPh sb="10" eb="12">
      <t>ケイカク</t>
    </rPh>
    <phoneticPr fontId="12"/>
  </si>
  <si>
    <t>就移２３・責欠１・未計画１・期間超・拘束減</t>
    <rPh sb="9" eb="10">
      <t>ミ</t>
    </rPh>
    <rPh sb="10" eb="12">
      <t>ケイカク</t>
    </rPh>
    <phoneticPr fontId="12"/>
  </si>
  <si>
    <t>就移２３・責欠１・期間超・拘束減</t>
  </si>
  <si>
    <t>就移２３・地公体・責欠１・未計画２・期間超</t>
    <rPh sb="13" eb="14">
      <t>ミ</t>
    </rPh>
    <rPh sb="14" eb="16">
      <t>ケイカク</t>
    </rPh>
    <phoneticPr fontId="12"/>
  </si>
  <si>
    <t>就移２３・地公体・責欠１・未計画１・期間超</t>
    <rPh sb="13" eb="14">
      <t>ミ</t>
    </rPh>
    <rPh sb="14" eb="16">
      <t>ケイカク</t>
    </rPh>
    <phoneticPr fontId="12"/>
  </si>
  <si>
    <t>就移２３・地公体・責欠１・期間超</t>
    <rPh sb="5" eb="6">
      <t>チ</t>
    </rPh>
    <rPh sb="6" eb="7">
      <t>コウ</t>
    </rPh>
    <rPh sb="7" eb="8">
      <t>カラダ</t>
    </rPh>
    <phoneticPr fontId="12"/>
  </si>
  <si>
    <t>就移２３・責欠１・未計画２・期間超</t>
    <rPh sb="9" eb="10">
      <t>ミ</t>
    </rPh>
    <rPh sb="10" eb="12">
      <t>ケイカク</t>
    </rPh>
    <phoneticPr fontId="12"/>
  </si>
  <si>
    <t>就移２３・責欠１・未計画１・期間超</t>
    <rPh sb="9" eb="10">
      <t>ミ</t>
    </rPh>
    <rPh sb="10" eb="12">
      <t>ケイカク</t>
    </rPh>
    <phoneticPr fontId="12"/>
  </si>
  <si>
    <t>就移２３・責欠１・期間超</t>
  </si>
  <si>
    <t>就移２３・地公体・責欠１・未計画２・拘束減</t>
    <rPh sb="13" eb="14">
      <t>ミ</t>
    </rPh>
    <rPh sb="14" eb="16">
      <t>ケイカク</t>
    </rPh>
    <phoneticPr fontId="12"/>
  </si>
  <si>
    <t>就移２３・地公体・責欠１・未計画１・拘束減</t>
    <rPh sb="13" eb="14">
      <t>ミ</t>
    </rPh>
    <rPh sb="14" eb="16">
      <t>ケイカク</t>
    </rPh>
    <phoneticPr fontId="12"/>
  </si>
  <si>
    <t>就移２３・地公体・責欠１・拘束減</t>
    <rPh sb="5" eb="6">
      <t>チ</t>
    </rPh>
    <rPh sb="6" eb="7">
      <t>コウ</t>
    </rPh>
    <rPh sb="7" eb="8">
      <t>カラダ</t>
    </rPh>
    <phoneticPr fontId="12"/>
  </si>
  <si>
    <t>就移２３・責欠１・未計画２・拘束減</t>
    <rPh sb="9" eb="10">
      <t>ミ</t>
    </rPh>
    <rPh sb="10" eb="12">
      <t>ケイカク</t>
    </rPh>
    <phoneticPr fontId="12"/>
  </si>
  <si>
    <t>就移２３・責欠１・未計画１・拘束減</t>
    <rPh sb="9" eb="10">
      <t>ミ</t>
    </rPh>
    <rPh sb="10" eb="12">
      <t>ケイカク</t>
    </rPh>
    <phoneticPr fontId="12"/>
  </si>
  <si>
    <t>就移２３・責欠１・拘束減</t>
  </si>
  <si>
    <t>就移２３・地公体・責欠１・未計画２</t>
    <rPh sb="13" eb="14">
      <t>ミ</t>
    </rPh>
    <rPh sb="14" eb="16">
      <t>ケイカク</t>
    </rPh>
    <phoneticPr fontId="12"/>
  </si>
  <si>
    <t>就移２３・地公体・責欠１・未計画１</t>
    <rPh sb="13" eb="14">
      <t>ミ</t>
    </rPh>
    <rPh sb="14" eb="16">
      <t>ケイカク</t>
    </rPh>
    <phoneticPr fontId="12"/>
  </si>
  <si>
    <t>就移２３・地公体・責欠１</t>
    <rPh sb="5" eb="6">
      <t>チ</t>
    </rPh>
    <rPh sb="6" eb="7">
      <t>コウ</t>
    </rPh>
    <rPh sb="7" eb="8">
      <t>カラダ</t>
    </rPh>
    <phoneticPr fontId="12"/>
  </si>
  <si>
    <t>就移２３・責欠１・未計画２</t>
    <rPh sb="9" eb="10">
      <t>ミ</t>
    </rPh>
    <rPh sb="10" eb="12">
      <t>ケイカク</t>
    </rPh>
    <phoneticPr fontId="12"/>
  </si>
  <si>
    <t>就移２３・責欠１・未計画１</t>
    <rPh sb="9" eb="10">
      <t>ミ</t>
    </rPh>
    <rPh sb="10" eb="12">
      <t>ケイカク</t>
    </rPh>
    <phoneticPr fontId="12"/>
  </si>
  <si>
    <t>就移２３・責欠１</t>
  </si>
  <si>
    <t>就移２２・地公体・責欠１・未計画２・期間超・拘束減</t>
    <rPh sb="13" eb="14">
      <t>ミ</t>
    </rPh>
    <rPh sb="14" eb="16">
      <t>ケイカク</t>
    </rPh>
    <phoneticPr fontId="12"/>
  </si>
  <si>
    <t>就移２２・地公体・責欠１・未計画１・期間超・拘束減</t>
    <rPh sb="13" eb="14">
      <t>ミ</t>
    </rPh>
    <rPh sb="14" eb="16">
      <t>ケイカク</t>
    </rPh>
    <phoneticPr fontId="12"/>
  </si>
  <si>
    <t>就移２２・地公体・責欠１・期間超・拘束減</t>
    <rPh sb="5" eb="6">
      <t>チ</t>
    </rPh>
    <rPh sb="6" eb="7">
      <t>コウ</t>
    </rPh>
    <rPh sb="7" eb="8">
      <t>カラダ</t>
    </rPh>
    <phoneticPr fontId="12"/>
  </si>
  <si>
    <t>就移２２・責欠１・未計画２・期間超・拘束減</t>
    <rPh sb="9" eb="10">
      <t>ミ</t>
    </rPh>
    <rPh sb="10" eb="12">
      <t>ケイカク</t>
    </rPh>
    <phoneticPr fontId="12"/>
  </si>
  <si>
    <t>就移２２・責欠１・未計画１・期間超・拘束減</t>
    <rPh sb="9" eb="10">
      <t>ミ</t>
    </rPh>
    <rPh sb="10" eb="12">
      <t>ケイカク</t>
    </rPh>
    <phoneticPr fontId="12"/>
  </si>
  <si>
    <t>就移２２・責欠１・期間超・拘束減</t>
  </si>
  <si>
    <t>就移２２・地公体・責欠１・未計画２・期間超</t>
    <rPh sb="13" eb="14">
      <t>ミ</t>
    </rPh>
    <rPh sb="14" eb="16">
      <t>ケイカク</t>
    </rPh>
    <phoneticPr fontId="12"/>
  </si>
  <si>
    <t>就移２２・地公体・責欠１・未計画１・期間超</t>
    <rPh sb="13" eb="14">
      <t>ミ</t>
    </rPh>
    <rPh sb="14" eb="16">
      <t>ケイカク</t>
    </rPh>
    <phoneticPr fontId="12"/>
  </si>
  <si>
    <t>就移２２・地公体・責欠１・期間超</t>
    <rPh sb="5" eb="6">
      <t>チ</t>
    </rPh>
    <rPh sb="6" eb="7">
      <t>コウ</t>
    </rPh>
    <rPh sb="7" eb="8">
      <t>カラダ</t>
    </rPh>
    <phoneticPr fontId="12"/>
  </si>
  <si>
    <t>就移２２・責欠１・未計画２・期間超</t>
    <rPh sb="9" eb="10">
      <t>ミ</t>
    </rPh>
    <rPh sb="10" eb="12">
      <t>ケイカク</t>
    </rPh>
    <phoneticPr fontId="12"/>
  </si>
  <si>
    <t>就移２２・責欠１・未計画１・期間超</t>
    <rPh sb="9" eb="10">
      <t>ミ</t>
    </rPh>
    <rPh sb="10" eb="12">
      <t>ケイカク</t>
    </rPh>
    <phoneticPr fontId="12"/>
  </si>
  <si>
    <t>就移２２・責欠１・期間超</t>
  </si>
  <si>
    <t>就移２２・地公体・責欠１・未計画２・拘束減</t>
    <rPh sb="13" eb="14">
      <t>ミ</t>
    </rPh>
    <rPh sb="14" eb="16">
      <t>ケイカク</t>
    </rPh>
    <phoneticPr fontId="12"/>
  </si>
  <si>
    <t>就移２２・地公体・責欠１・未計画１・拘束減</t>
    <rPh sb="13" eb="14">
      <t>ミ</t>
    </rPh>
    <rPh sb="14" eb="16">
      <t>ケイカク</t>
    </rPh>
    <phoneticPr fontId="12"/>
  </si>
  <si>
    <t>就移２２・地公体・責欠１・拘束減</t>
    <rPh sb="5" eb="6">
      <t>チ</t>
    </rPh>
    <rPh sb="6" eb="7">
      <t>コウ</t>
    </rPh>
    <rPh sb="7" eb="8">
      <t>カラダ</t>
    </rPh>
    <phoneticPr fontId="12"/>
  </si>
  <si>
    <t>就移２２・責欠１・未計画２・拘束減</t>
    <rPh sb="9" eb="10">
      <t>ミ</t>
    </rPh>
    <rPh sb="10" eb="12">
      <t>ケイカク</t>
    </rPh>
    <phoneticPr fontId="12"/>
  </si>
  <si>
    <t>就移２２・責欠１・未計画１・拘束減</t>
    <rPh sb="9" eb="10">
      <t>ミ</t>
    </rPh>
    <rPh sb="10" eb="12">
      <t>ケイカク</t>
    </rPh>
    <phoneticPr fontId="12"/>
  </si>
  <si>
    <t>就移２２・責欠１・拘束減</t>
  </si>
  <si>
    <t>就移２２・地公体・責欠１・未計画２</t>
    <rPh sb="13" eb="14">
      <t>ミ</t>
    </rPh>
    <rPh sb="14" eb="16">
      <t>ケイカク</t>
    </rPh>
    <phoneticPr fontId="12"/>
  </si>
  <si>
    <t>就移２２・地公体・責欠１・未計画１</t>
    <rPh sb="13" eb="14">
      <t>ミ</t>
    </rPh>
    <rPh sb="14" eb="16">
      <t>ケイカク</t>
    </rPh>
    <phoneticPr fontId="12"/>
  </si>
  <si>
    <t>就移２２・地公体・責欠１</t>
    <rPh sb="5" eb="6">
      <t>チ</t>
    </rPh>
    <rPh sb="6" eb="7">
      <t>コウ</t>
    </rPh>
    <rPh sb="7" eb="8">
      <t>カラダ</t>
    </rPh>
    <phoneticPr fontId="12"/>
  </si>
  <si>
    <t>就移２２・責欠１・未計画２</t>
    <rPh sb="9" eb="10">
      <t>ミ</t>
    </rPh>
    <rPh sb="10" eb="12">
      <t>ケイカク</t>
    </rPh>
    <phoneticPr fontId="12"/>
  </si>
  <si>
    <t>就移２２・責欠１・未計画１</t>
    <rPh sb="9" eb="10">
      <t>ミ</t>
    </rPh>
    <rPh sb="10" eb="12">
      <t>ケイカク</t>
    </rPh>
    <phoneticPr fontId="12"/>
  </si>
  <si>
    <t>就移２２・責欠１</t>
  </si>
  <si>
    <t>就移２１・地公体・責欠１・未計画２・期間超・拘束減</t>
    <rPh sb="13" eb="14">
      <t>ミ</t>
    </rPh>
    <rPh sb="14" eb="16">
      <t>ケイカク</t>
    </rPh>
    <phoneticPr fontId="12"/>
  </si>
  <si>
    <t>就移２１・地公体・責欠１・未計画１・期間超・拘束減</t>
    <rPh sb="13" eb="14">
      <t>ミ</t>
    </rPh>
    <rPh sb="14" eb="16">
      <t>ケイカク</t>
    </rPh>
    <phoneticPr fontId="12"/>
  </si>
  <si>
    <t>就移２１・地公体・責欠１・期間超・拘束減</t>
    <rPh sb="5" eb="6">
      <t>チ</t>
    </rPh>
    <rPh sb="6" eb="7">
      <t>コウ</t>
    </rPh>
    <rPh sb="7" eb="8">
      <t>カラダ</t>
    </rPh>
    <phoneticPr fontId="12"/>
  </si>
  <si>
    <t>就移２１・責欠１・未計画２・期間超・拘束減</t>
    <rPh sb="9" eb="10">
      <t>ミ</t>
    </rPh>
    <rPh sb="10" eb="12">
      <t>ケイカク</t>
    </rPh>
    <phoneticPr fontId="12"/>
  </si>
  <si>
    <t>就移２１・責欠１・未計画１・期間超・拘束減</t>
    <rPh sb="9" eb="10">
      <t>ミ</t>
    </rPh>
    <rPh sb="10" eb="12">
      <t>ケイカク</t>
    </rPh>
    <phoneticPr fontId="12"/>
  </si>
  <si>
    <t>就移２１・責欠１・期間超・拘束減</t>
  </si>
  <si>
    <t>就移２１・地公体・責欠１・未計画２・期間超</t>
    <rPh sb="13" eb="14">
      <t>ミ</t>
    </rPh>
    <rPh sb="14" eb="16">
      <t>ケイカク</t>
    </rPh>
    <phoneticPr fontId="12"/>
  </si>
  <si>
    <t>就移２１・地公体・責欠１・未計画１・期間超</t>
    <rPh sb="13" eb="14">
      <t>ミ</t>
    </rPh>
    <rPh sb="14" eb="16">
      <t>ケイカク</t>
    </rPh>
    <phoneticPr fontId="12"/>
  </si>
  <si>
    <t>就移２１・地公体・責欠１・期間超</t>
    <rPh sb="5" eb="6">
      <t>チ</t>
    </rPh>
    <rPh sb="6" eb="7">
      <t>コウ</t>
    </rPh>
    <rPh sb="7" eb="8">
      <t>カラダ</t>
    </rPh>
    <phoneticPr fontId="12"/>
  </si>
  <si>
    <t>就移２１・責欠１・未計画２・期間超</t>
    <rPh sb="9" eb="10">
      <t>ミ</t>
    </rPh>
    <rPh sb="10" eb="12">
      <t>ケイカク</t>
    </rPh>
    <phoneticPr fontId="12"/>
  </si>
  <si>
    <t>就移２１・責欠１・未計画１・期間超</t>
    <rPh sb="9" eb="10">
      <t>ミ</t>
    </rPh>
    <rPh sb="10" eb="12">
      <t>ケイカク</t>
    </rPh>
    <phoneticPr fontId="12"/>
  </si>
  <si>
    <t>就移２１・責欠１・期間超</t>
  </si>
  <si>
    <t>就移２１・地公体・責欠１・未計画２・拘束減</t>
    <rPh sb="13" eb="14">
      <t>ミ</t>
    </rPh>
    <rPh sb="14" eb="16">
      <t>ケイカク</t>
    </rPh>
    <phoneticPr fontId="12"/>
  </si>
  <si>
    <t>就移２１・地公体・責欠１・未計画１・拘束減</t>
    <rPh sb="13" eb="14">
      <t>ミ</t>
    </rPh>
    <rPh sb="14" eb="16">
      <t>ケイカク</t>
    </rPh>
    <phoneticPr fontId="12"/>
  </si>
  <si>
    <t>就移２１・地公体・責欠１・拘束減</t>
    <rPh sb="5" eb="6">
      <t>チ</t>
    </rPh>
    <rPh sb="6" eb="7">
      <t>コウ</t>
    </rPh>
    <rPh sb="7" eb="8">
      <t>カラダ</t>
    </rPh>
    <phoneticPr fontId="12"/>
  </si>
  <si>
    <t>就移２１・責欠１・未計画２・拘束減</t>
    <rPh sb="9" eb="10">
      <t>ミ</t>
    </rPh>
    <rPh sb="10" eb="12">
      <t>ケイカク</t>
    </rPh>
    <phoneticPr fontId="12"/>
  </si>
  <si>
    <t>就移２１・責欠１・未計画１・拘束減</t>
    <rPh sb="9" eb="10">
      <t>ミ</t>
    </rPh>
    <rPh sb="10" eb="12">
      <t>ケイカク</t>
    </rPh>
    <phoneticPr fontId="12"/>
  </si>
  <si>
    <t>就移２１・責欠１・拘束減</t>
  </si>
  <si>
    <t>就移２１・地公体・責欠１・未計画２</t>
    <rPh sb="13" eb="14">
      <t>ミ</t>
    </rPh>
    <rPh sb="14" eb="16">
      <t>ケイカク</t>
    </rPh>
    <phoneticPr fontId="12"/>
  </si>
  <si>
    <t>就移２１・地公体・責欠１・未計画１</t>
    <rPh sb="13" eb="14">
      <t>ミ</t>
    </rPh>
    <rPh sb="14" eb="16">
      <t>ケイカク</t>
    </rPh>
    <phoneticPr fontId="12"/>
  </si>
  <si>
    <t>就移２１・地公体・責欠１</t>
    <rPh sb="5" eb="6">
      <t>チ</t>
    </rPh>
    <rPh sb="6" eb="7">
      <t>コウ</t>
    </rPh>
    <rPh sb="7" eb="8">
      <t>カラダ</t>
    </rPh>
    <phoneticPr fontId="12"/>
  </si>
  <si>
    <t>就移２１・責欠１・未計画２</t>
    <rPh sb="9" eb="10">
      <t>ミ</t>
    </rPh>
    <rPh sb="10" eb="12">
      <t>ケイカク</t>
    </rPh>
    <phoneticPr fontId="12"/>
  </si>
  <si>
    <t>就移２１・責欠１・未計画１</t>
    <rPh sb="9" eb="10">
      <t>ミ</t>
    </rPh>
    <rPh sb="10" eb="12">
      <t>ケイカク</t>
    </rPh>
    <phoneticPr fontId="12"/>
  </si>
  <si>
    <t>就移２１・責欠１</t>
  </si>
  <si>
    <t>就移１７・地公体・責欠１・未計画２・期間超・拘束減</t>
    <rPh sb="13" eb="14">
      <t>ミ</t>
    </rPh>
    <rPh sb="14" eb="16">
      <t>ケイカク</t>
    </rPh>
    <phoneticPr fontId="12"/>
  </si>
  <si>
    <t>就移１７・地公体・責欠１・未計画１・期間超・拘束減</t>
    <rPh sb="13" eb="14">
      <t>ミ</t>
    </rPh>
    <rPh sb="14" eb="16">
      <t>ケイカク</t>
    </rPh>
    <phoneticPr fontId="12"/>
  </si>
  <si>
    <t>就移１７・地公体・責欠１・期間超・拘束減</t>
    <rPh sb="5" eb="6">
      <t>チ</t>
    </rPh>
    <rPh sb="6" eb="7">
      <t>コウ</t>
    </rPh>
    <rPh sb="7" eb="8">
      <t>カラダ</t>
    </rPh>
    <phoneticPr fontId="12"/>
  </si>
  <si>
    <t>就移１７・責欠１・未計画２・期間超・拘束減</t>
    <rPh sb="9" eb="10">
      <t>ミ</t>
    </rPh>
    <rPh sb="10" eb="12">
      <t>ケイカク</t>
    </rPh>
    <phoneticPr fontId="12"/>
  </si>
  <si>
    <t>就移１７・責欠１・未計画１・期間超・拘束減</t>
    <rPh sb="9" eb="10">
      <t>ミ</t>
    </rPh>
    <rPh sb="10" eb="12">
      <t>ケイカク</t>
    </rPh>
    <phoneticPr fontId="12"/>
  </si>
  <si>
    <t>就移１７・責欠１・期間超・拘束減</t>
  </si>
  <si>
    <t>就移１７・地公体・責欠１・未計画２・期間超</t>
    <rPh sb="13" eb="14">
      <t>ミ</t>
    </rPh>
    <rPh sb="14" eb="16">
      <t>ケイカク</t>
    </rPh>
    <phoneticPr fontId="12"/>
  </si>
  <si>
    <t>就移１７・地公体・責欠１・未計画１・期間超</t>
    <rPh sb="13" eb="14">
      <t>ミ</t>
    </rPh>
    <rPh sb="14" eb="16">
      <t>ケイカク</t>
    </rPh>
    <phoneticPr fontId="12"/>
  </si>
  <si>
    <t>就移１７・地公体・責欠１・期間超</t>
    <rPh sb="5" eb="6">
      <t>チ</t>
    </rPh>
    <rPh sb="6" eb="7">
      <t>コウ</t>
    </rPh>
    <rPh sb="7" eb="8">
      <t>カラダ</t>
    </rPh>
    <phoneticPr fontId="12"/>
  </si>
  <si>
    <t>就移１７・責欠１・未計画２・期間超</t>
    <rPh sb="9" eb="10">
      <t>ミ</t>
    </rPh>
    <rPh sb="10" eb="12">
      <t>ケイカク</t>
    </rPh>
    <phoneticPr fontId="12"/>
  </si>
  <si>
    <t>就移１７・責欠１・未計画１・期間超</t>
    <rPh sb="9" eb="10">
      <t>ミ</t>
    </rPh>
    <rPh sb="10" eb="12">
      <t>ケイカク</t>
    </rPh>
    <phoneticPr fontId="12"/>
  </si>
  <si>
    <t>就移１７・責欠１・期間超</t>
  </si>
  <si>
    <t>就移１７・地公体・責欠１・未計画２・拘束減</t>
    <rPh sb="13" eb="14">
      <t>ミ</t>
    </rPh>
    <rPh sb="14" eb="16">
      <t>ケイカク</t>
    </rPh>
    <phoneticPr fontId="12"/>
  </si>
  <si>
    <t>就移１７・地公体・責欠１・未計画１・拘束減</t>
    <rPh sb="13" eb="14">
      <t>ミ</t>
    </rPh>
    <rPh sb="14" eb="16">
      <t>ケイカク</t>
    </rPh>
    <phoneticPr fontId="12"/>
  </si>
  <si>
    <t>就移１７・地公体・責欠１・拘束減</t>
    <rPh sb="5" eb="6">
      <t>チ</t>
    </rPh>
    <rPh sb="6" eb="7">
      <t>コウ</t>
    </rPh>
    <rPh sb="7" eb="8">
      <t>カラダ</t>
    </rPh>
    <phoneticPr fontId="12"/>
  </si>
  <si>
    <t>就移１７・責欠１・未計画２・拘束減</t>
    <rPh sb="9" eb="10">
      <t>ミ</t>
    </rPh>
    <rPh sb="10" eb="12">
      <t>ケイカク</t>
    </rPh>
    <phoneticPr fontId="12"/>
  </si>
  <si>
    <t>就移１７・責欠１・未計画１・拘束減</t>
    <rPh sb="9" eb="10">
      <t>ミ</t>
    </rPh>
    <rPh sb="10" eb="12">
      <t>ケイカク</t>
    </rPh>
    <phoneticPr fontId="12"/>
  </si>
  <si>
    <t>就移１７・責欠１・拘束減</t>
  </si>
  <si>
    <t>就移１７・地公体・責欠１・未計画２</t>
    <rPh sb="13" eb="14">
      <t>ミ</t>
    </rPh>
    <rPh sb="14" eb="16">
      <t>ケイカク</t>
    </rPh>
    <phoneticPr fontId="12"/>
  </si>
  <si>
    <t>就移１７・地公体・責欠１・未計画１</t>
    <rPh sb="13" eb="14">
      <t>ミ</t>
    </rPh>
    <rPh sb="14" eb="16">
      <t>ケイカク</t>
    </rPh>
    <phoneticPr fontId="12"/>
  </si>
  <si>
    <t>就移１７・地公体・責欠１</t>
    <rPh sb="5" eb="6">
      <t>チ</t>
    </rPh>
    <rPh sb="6" eb="7">
      <t>コウ</t>
    </rPh>
    <rPh sb="7" eb="8">
      <t>カラダ</t>
    </rPh>
    <phoneticPr fontId="12"/>
  </si>
  <si>
    <t>就移１７・責欠１・未計画２</t>
    <rPh sb="9" eb="10">
      <t>ミ</t>
    </rPh>
    <rPh sb="10" eb="12">
      <t>ケイカク</t>
    </rPh>
    <phoneticPr fontId="12"/>
  </si>
  <si>
    <t>就移１７・責欠１・未計画１</t>
    <rPh sb="9" eb="10">
      <t>ミ</t>
    </rPh>
    <rPh sb="10" eb="12">
      <t>ケイカク</t>
    </rPh>
    <phoneticPr fontId="12"/>
  </si>
  <si>
    <t>就移１７・責欠１</t>
  </si>
  <si>
    <t>就移１６・地公体・責欠１・未計画２・期間超・拘束減</t>
    <rPh sb="13" eb="14">
      <t>ミ</t>
    </rPh>
    <rPh sb="14" eb="16">
      <t>ケイカク</t>
    </rPh>
    <phoneticPr fontId="12"/>
  </si>
  <si>
    <t>就移１６・地公体・責欠１・未計画１・期間超・拘束減</t>
    <rPh sb="13" eb="14">
      <t>ミ</t>
    </rPh>
    <rPh sb="14" eb="16">
      <t>ケイカク</t>
    </rPh>
    <phoneticPr fontId="12"/>
  </si>
  <si>
    <t>就移１６・地公体・責欠１・期間超・拘束減</t>
    <rPh sb="5" eb="6">
      <t>チ</t>
    </rPh>
    <rPh sb="6" eb="7">
      <t>コウ</t>
    </rPh>
    <rPh sb="7" eb="8">
      <t>カラダ</t>
    </rPh>
    <phoneticPr fontId="12"/>
  </si>
  <si>
    <t>就移１６・責欠１・未計画２・期間超・拘束減</t>
    <rPh sb="9" eb="10">
      <t>ミ</t>
    </rPh>
    <rPh sb="10" eb="12">
      <t>ケイカク</t>
    </rPh>
    <phoneticPr fontId="12"/>
  </si>
  <si>
    <t>就移１６・責欠１・未計画１・期間超・拘束減</t>
    <rPh sb="9" eb="10">
      <t>ミ</t>
    </rPh>
    <rPh sb="10" eb="12">
      <t>ケイカク</t>
    </rPh>
    <phoneticPr fontId="12"/>
  </si>
  <si>
    <t>就移１６・責欠１・期間超・拘束減</t>
  </si>
  <si>
    <t>就移１６・地公体・責欠１・未計画２・期間超</t>
    <rPh sb="13" eb="14">
      <t>ミ</t>
    </rPh>
    <rPh sb="14" eb="16">
      <t>ケイカク</t>
    </rPh>
    <phoneticPr fontId="12"/>
  </si>
  <si>
    <t>就移１６・地公体・責欠１・未計画１・期間超</t>
    <rPh sb="13" eb="14">
      <t>ミ</t>
    </rPh>
    <rPh sb="14" eb="16">
      <t>ケイカク</t>
    </rPh>
    <phoneticPr fontId="12"/>
  </si>
  <si>
    <t>就移１６・地公体・責欠１・期間超</t>
    <rPh sb="5" eb="6">
      <t>チ</t>
    </rPh>
    <rPh sb="6" eb="7">
      <t>コウ</t>
    </rPh>
    <rPh sb="7" eb="8">
      <t>カラダ</t>
    </rPh>
    <phoneticPr fontId="12"/>
  </si>
  <si>
    <t>就移１６・責欠１・未計画２・期間超</t>
    <rPh sb="9" eb="10">
      <t>ミ</t>
    </rPh>
    <rPh sb="10" eb="12">
      <t>ケイカク</t>
    </rPh>
    <phoneticPr fontId="12"/>
  </si>
  <si>
    <t>就移１６・責欠１・未計画１・期間超</t>
    <rPh sb="9" eb="10">
      <t>ミ</t>
    </rPh>
    <rPh sb="10" eb="12">
      <t>ケイカク</t>
    </rPh>
    <phoneticPr fontId="12"/>
  </si>
  <si>
    <t>就移１６・責欠１・期間超</t>
  </si>
  <si>
    <t>就移１６・地公体・責欠１・未計画２・拘束減</t>
    <rPh sb="13" eb="14">
      <t>ミ</t>
    </rPh>
    <rPh sb="14" eb="16">
      <t>ケイカク</t>
    </rPh>
    <phoneticPr fontId="12"/>
  </si>
  <si>
    <t>就移１６・地公体・責欠１・未計画１・拘束減</t>
    <rPh sb="13" eb="14">
      <t>ミ</t>
    </rPh>
    <rPh sb="14" eb="16">
      <t>ケイカク</t>
    </rPh>
    <phoneticPr fontId="12"/>
  </si>
  <si>
    <t>就移１６・地公体・責欠１・拘束減</t>
    <rPh sb="5" eb="6">
      <t>チ</t>
    </rPh>
    <rPh sb="6" eb="7">
      <t>コウ</t>
    </rPh>
    <rPh sb="7" eb="8">
      <t>カラダ</t>
    </rPh>
    <phoneticPr fontId="12"/>
  </si>
  <si>
    <t>就移１６・責欠１・未計画２・拘束減</t>
    <rPh sb="9" eb="10">
      <t>ミ</t>
    </rPh>
    <rPh sb="10" eb="12">
      <t>ケイカク</t>
    </rPh>
    <phoneticPr fontId="12"/>
  </si>
  <si>
    <t>就移１６・責欠１・未計画１・拘束減</t>
    <rPh sb="9" eb="10">
      <t>ミ</t>
    </rPh>
    <rPh sb="10" eb="12">
      <t>ケイカク</t>
    </rPh>
    <phoneticPr fontId="12"/>
  </si>
  <si>
    <t>就移１６・責欠１・拘束減</t>
  </si>
  <si>
    <t>就移１６・地公体・責欠１・未計画２</t>
    <rPh sb="13" eb="14">
      <t>ミ</t>
    </rPh>
    <rPh sb="14" eb="16">
      <t>ケイカク</t>
    </rPh>
    <phoneticPr fontId="12"/>
  </si>
  <si>
    <t>就移１６・地公体・責欠１・未計画１</t>
    <rPh sb="13" eb="14">
      <t>ミ</t>
    </rPh>
    <rPh sb="14" eb="16">
      <t>ケイカク</t>
    </rPh>
    <phoneticPr fontId="12"/>
  </si>
  <si>
    <t>就移１６・地公体・責欠１</t>
    <rPh sb="5" eb="6">
      <t>チ</t>
    </rPh>
    <rPh sb="6" eb="7">
      <t>コウ</t>
    </rPh>
    <rPh sb="7" eb="8">
      <t>カラダ</t>
    </rPh>
    <phoneticPr fontId="12"/>
  </si>
  <si>
    <t>就移１６・責欠１・未計画２</t>
    <rPh sb="9" eb="10">
      <t>ミ</t>
    </rPh>
    <rPh sb="10" eb="12">
      <t>ケイカク</t>
    </rPh>
    <phoneticPr fontId="12"/>
  </si>
  <si>
    <t>就移１６・責欠１・未計画１</t>
    <rPh sb="9" eb="10">
      <t>ミ</t>
    </rPh>
    <rPh sb="10" eb="12">
      <t>ケイカク</t>
    </rPh>
    <phoneticPr fontId="12"/>
  </si>
  <si>
    <t>就移１６・責欠１</t>
  </si>
  <si>
    <t>就移１５・地公体・責欠１・未計画２・期間超・拘束減</t>
    <rPh sb="13" eb="14">
      <t>ミ</t>
    </rPh>
    <rPh sb="14" eb="16">
      <t>ケイカク</t>
    </rPh>
    <phoneticPr fontId="12"/>
  </si>
  <si>
    <t>就移１５・地公体・責欠１・未計画１・期間超・拘束減</t>
    <rPh sb="13" eb="14">
      <t>ミ</t>
    </rPh>
    <rPh sb="14" eb="16">
      <t>ケイカク</t>
    </rPh>
    <phoneticPr fontId="12"/>
  </si>
  <si>
    <t>就移１５・地公体・責欠１・期間超・拘束減</t>
    <rPh sb="5" eb="6">
      <t>チ</t>
    </rPh>
    <rPh sb="6" eb="7">
      <t>コウ</t>
    </rPh>
    <rPh sb="7" eb="8">
      <t>カラダ</t>
    </rPh>
    <phoneticPr fontId="12"/>
  </si>
  <si>
    <t>就移１５・責欠１・未計画２・期間超・拘束減</t>
    <rPh sb="9" eb="10">
      <t>ミ</t>
    </rPh>
    <rPh sb="10" eb="12">
      <t>ケイカク</t>
    </rPh>
    <phoneticPr fontId="12"/>
  </si>
  <si>
    <t>就移１５・責欠１・未計画１・期間超・拘束減</t>
    <rPh sb="9" eb="10">
      <t>ミ</t>
    </rPh>
    <rPh sb="10" eb="12">
      <t>ケイカク</t>
    </rPh>
    <phoneticPr fontId="12"/>
  </si>
  <si>
    <t>就移１５・責欠１・期間超・拘束減</t>
  </si>
  <si>
    <t>就移１５・地公体・責欠１・未計画２・期間超</t>
    <rPh sb="13" eb="14">
      <t>ミ</t>
    </rPh>
    <rPh sb="14" eb="16">
      <t>ケイカク</t>
    </rPh>
    <phoneticPr fontId="12"/>
  </si>
  <si>
    <t>就移１５・地公体・責欠１・未計画１・期間超</t>
    <rPh sb="13" eb="14">
      <t>ミ</t>
    </rPh>
    <rPh sb="14" eb="16">
      <t>ケイカク</t>
    </rPh>
    <phoneticPr fontId="12"/>
  </si>
  <si>
    <t>就移１５・地公体・責欠１・期間超</t>
    <rPh sb="5" eb="6">
      <t>チ</t>
    </rPh>
    <rPh sb="6" eb="7">
      <t>コウ</t>
    </rPh>
    <rPh sb="7" eb="8">
      <t>カラダ</t>
    </rPh>
    <phoneticPr fontId="12"/>
  </si>
  <si>
    <t>就移１５・責欠１・未計画２・期間超</t>
    <rPh sb="9" eb="10">
      <t>ミ</t>
    </rPh>
    <rPh sb="10" eb="12">
      <t>ケイカク</t>
    </rPh>
    <phoneticPr fontId="12"/>
  </si>
  <si>
    <t>就移１５・責欠１・未計画１・期間超</t>
    <rPh sb="9" eb="10">
      <t>ミ</t>
    </rPh>
    <rPh sb="10" eb="12">
      <t>ケイカク</t>
    </rPh>
    <phoneticPr fontId="12"/>
  </si>
  <si>
    <t>就移１５・責欠１・期間超</t>
  </si>
  <si>
    <t>就移１５・地公体・責欠１・未計画２・拘束減</t>
    <rPh sb="13" eb="14">
      <t>ミ</t>
    </rPh>
    <rPh sb="14" eb="16">
      <t>ケイカク</t>
    </rPh>
    <phoneticPr fontId="12"/>
  </si>
  <si>
    <t>就移１５・地公体・責欠１・未計画１・拘束減</t>
    <rPh sb="13" eb="14">
      <t>ミ</t>
    </rPh>
    <rPh sb="14" eb="16">
      <t>ケイカク</t>
    </rPh>
    <phoneticPr fontId="12"/>
  </si>
  <si>
    <t>就移１５・地公体・責欠１・拘束減</t>
    <rPh sb="5" eb="6">
      <t>チ</t>
    </rPh>
    <rPh sb="6" eb="7">
      <t>コウ</t>
    </rPh>
    <rPh sb="7" eb="8">
      <t>カラダ</t>
    </rPh>
    <phoneticPr fontId="12"/>
  </si>
  <si>
    <t>就移１５・責欠１・未計画２・拘束減</t>
    <rPh sb="9" eb="10">
      <t>ミ</t>
    </rPh>
    <rPh sb="10" eb="12">
      <t>ケイカク</t>
    </rPh>
    <phoneticPr fontId="12"/>
  </si>
  <si>
    <t>就移１５・責欠１・未計画１・拘束減</t>
    <rPh sb="9" eb="10">
      <t>ミ</t>
    </rPh>
    <rPh sb="10" eb="12">
      <t>ケイカク</t>
    </rPh>
    <phoneticPr fontId="12"/>
  </si>
  <si>
    <t>就移１５・責欠１・拘束減</t>
  </si>
  <si>
    <t>就移１５・地公体・責欠１・未計画２</t>
    <rPh sb="13" eb="14">
      <t>ミ</t>
    </rPh>
    <rPh sb="14" eb="16">
      <t>ケイカク</t>
    </rPh>
    <phoneticPr fontId="12"/>
  </si>
  <si>
    <t>就移１５・地公体・責欠１・未計画１</t>
    <rPh sb="13" eb="14">
      <t>ミ</t>
    </rPh>
    <rPh sb="14" eb="16">
      <t>ケイカク</t>
    </rPh>
    <phoneticPr fontId="12"/>
  </si>
  <si>
    <t>就移１５・地公体・責欠１</t>
    <rPh sb="5" eb="6">
      <t>チ</t>
    </rPh>
    <rPh sb="6" eb="7">
      <t>コウ</t>
    </rPh>
    <rPh sb="7" eb="8">
      <t>カラダ</t>
    </rPh>
    <phoneticPr fontId="12"/>
  </si>
  <si>
    <t>就移１５・責欠１・未計画２</t>
    <rPh sb="9" eb="10">
      <t>ミ</t>
    </rPh>
    <rPh sb="10" eb="12">
      <t>ケイカク</t>
    </rPh>
    <phoneticPr fontId="12"/>
  </si>
  <si>
    <t>就移１５・責欠１・未計画１</t>
    <rPh sb="9" eb="10">
      <t>ミ</t>
    </rPh>
    <rPh sb="10" eb="12">
      <t>ケイカク</t>
    </rPh>
    <phoneticPr fontId="12"/>
  </si>
  <si>
    <t>就移１５・責欠１</t>
  </si>
  <si>
    <t>就移１４・地公体・責欠１・未計画２・期間超・拘束減</t>
    <rPh sb="13" eb="14">
      <t>ミ</t>
    </rPh>
    <rPh sb="14" eb="16">
      <t>ケイカク</t>
    </rPh>
    <phoneticPr fontId="12"/>
  </si>
  <si>
    <t>就移１４・地公体・責欠１・未計画１・期間超・拘束減</t>
    <rPh sb="13" eb="14">
      <t>ミ</t>
    </rPh>
    <rPh sb="14" eb="16">
      <t>ケイカク</t>
    </rPh>
    <phoneticPr fontId="12"/>
  </si>
  <si>
    <t>就移１４・地公体・責欠１・期間超・拘束減</t>
    <rPh sb="5" eb="6">
      <t>チ</t>
    </rPh>
    <rPh sb="6" eb="7">
      <t>コウ</t>
    </rPh>
    <rPh sb="7" eb="8">
      <t>カラダ</t>
    </rPh>
    <phoneticPr fontId="12"/>
  </si>
  <si>
    <t>就移１４・責欠１・未計画２・期間超・拘束減</t>
    <rPh sb="9" eb="10">
      <t>ミ</t>
    </rPh>
    <rPh sb="10" eb="12">
      <t>ケイカク</t>
    </rPh>
    <phoneticPr fontId="12"/>
  </si>
  <si>
    <t>就移１４・責欠１・未計画１・期間超・拘束減</t>
    <rPh sb="9" eb="10">
      <t>ミ</t>
    </rPh>
    <rPh sb="10" eb="12">
      <t>ケイカク</t>
    </rPh>
    <phoneticPr fontId="12"/>
  </si>
  <si>
    <t>就移１４・責欠１・期間超・拘束減</t>
  </si>
  <si>
    <t>就移１４・地公体・責欠１・未計画２・期間超</t>
    <rPh sb="13" eb="14">
      <t>ミ</t>
    </rPh>
    <rPh sb="14" eb="16">
      <t>ケイカク</t>
    </rPh>
    <phoneticPr fontId="12"/>
  </si>
  <si>
    <t>就移１４・地公体・責欠１・未計画１・期間超</t>
    <rPh sb="13" eb="14">
      <t>ミ</t>
    </rPh>
    <rPh sb="14" eb="16">
      <t>ケイカク</t>
    </rPh>
    <phoneticPr fontId="12"/>
  </si>
  <si>
    <t>就移１４・地公体・責欠１・期間超</t>
    <rPh sb="5" eb="6">
      <t>チ</t>
    </rPh>
    <rPh sb="6" eb="7">
      <t>コウ</t>
    </rPh>
    <rPh sb="7" eb="8">
      <t>カラダ</t>
    </rPh>
    <phoneticPr fontId="12"/>
  </si>
  <si>
    <t>就移１４・責欠１・未計画２・期間超</t>
    <rPh sb="9" eb="10">
      <t>ミ</t>
    </rPh>
    <rPh sb="10" eb="12">
      <t>ケイカク</t>
    </rPh>
    <phoneticPr fontId="12"/>
  </si>
  <si>
    <t>就移１４・責欠１・未計画１・期間超</t>
    <rPh sb="9" eb="10">
      <t>ミ</t>
    </rPh>
    <rPh sb="10" eb="12">
      <t>ケイカク</t>
    </rPh>
    <phoneticPr fontId="12"/>
  </si>
  <si>
    <t>就移１４・責欠１・期間超</t>
  </si>
  <si>
    <t>就移１４・地公体・責欠１・未計画２・拘束減</t>
    <rPh sb="13" eb="14">
      <t>ミ</t>
    </rPh>
    <rPh sb="14" eb="16">
      <t>ケイカク</t>
    </rPh>
    <phoneticPr fontId="12"/>
  </si>
  <si>
    <t>就移１４・地公体・責欠１・未計画１・拘束減</t>
    <rPh sb="13" eb="14">
      <t>ミ</t>
    </rPh>
    <rPh sb="14" eb="16">
      <t>ケイカク</t>
    </rPh>
    <phoneticPr fontId="12"/>
  </si>
  <si>
    <t>就移１４・地公体・責欠１・拘束減</t>
    <rPh sb="5" eb="6">
      <t>チ</t>
    </rPh>
    <rPh sb="6" eb="7">
      <t>コウ</t>
    </rPh>
    <rPh sb="7" eb="8">
      <t>カラダ</t>
    </rPh>
    <phoneticPr fontId="12"/>
  </si>
  <si>
    <t>就移１４・責欠１・未計画２・拘束減</t>
    <rPh sb="9" eb="10">
      <t>ミ</t>
    </rPh>
    <rPh sb="10" eb="12">
      <t>ケイカク</t>
    </rPh>
    <phoneticPr fontId="12"/>
  </si>
  <si>
    <t>就移１４・責欠１・未計画１・拘束減</t>
    <rPh sb="9" eb="10">
      <t>ミ</t>
    </rPh>
    <rPh sb="10" eb="12">
      <t>ケイカク</t>
    </rPh>
    <phoneticPr fontId="12"/>
  </si>
  <si>
    <t>就移１４・責欠１・拘束減</t>
  </si>
  <si>
    <t>就移１４・地公体・責欠１・未計画２</t>
    <rPh sb="13" eb="14">
      <t>ミ</t>
    </rPh>
    <rPh sb="14" eb="16">
      <t>ケイカク</t>
    </rPh>
    <phoneticPr fontId="12"/>
  </si>
  <si>
    <t>就移１４・地公体・責欠１・未計画１</t>
    <rPh sb="13" eb="14">
      <t>ミ</t>
    </rPh>
    <rPh sb="14" eb="16">
      <t>ケイカク</t>
    </rPh>
    <phoneticPr fontId="12"/>
  </si>
  <si>
    <t>就移１４・地公体・責欠１</t>
    <rPh sb="5" eb="6">
      <t>チ</t>
    </rPh>
    <rPh sb="6" eb="7">
      <t>コウ</t>
    </rPh>
    <rPh sb="7" eb="8">
      <t>カラダ</t>
    </rPh>
    <phoneticPr fontId="12"/>
  </si>
  <si>
    <t>就移１４・責欠１・未計画２</t>
    <rPh sb="9" eb="10">
      <t>ミ</t>
    </rPh>
    <rPh sb="10" eb="12">
      <t>ケイカク</t>
    </rPh>
    <phoneticPr fontId="12"/>
  </si>
  <si>
    <t>就移１４・責欠１・未計画１</t>
    <rPh sb="9" eb="10">
      <t>ミ</t>
    </rPh>
    <rPh sb="10" eb="12">
      <t>ケイカク</t>
    </rPh>
    <phoneticPr fontId="12"/>
  </si>
  <si>
    <t>就移１４・責欠１</t>
  </si>
  <si>
    <t>就移１３・地公体・責欠１・未計画２・期間超・拘束減</t>
    <rPh sb="13" eb="14">
      <t>ミ</t>
    </rPh>
    <rPh sb="14" eb="16">
      <t>ケイカク</t>
    </rPh>
    <phoneticPr fontId="12"/>
  </si>
  <si>
    <t>就移１３・地公体・責欠１・未計画１・期間超・拘束減</t>
    <rPh sb="13" eb="14">
      <t>ミ</t>
    </rPh>
    <rPh sb="14" eb="16">
      <t>ケイカク</t>
    </rPh>
    <phoneticPr fontId="12"/>
  </si>
  <si>
    <t>就移１３・地公体・責欠１・期間超・拘束減</t>
    <rPh sb="5" eb="6">
      <t>チ</t>
    </rPh>
    <rPh sb="6" eb="7">
      <t>コウ</t>
    </rPh>
    <rPh sb="7" eb="8">
      <t>カラダ</t>
    </rPh>
    <phoneticPr fontId="12"/>
  </si>
  <si>
    <t>就移１３・責欠１・未計画２・期間超・拘束減</t>
    <rPh sb="9" eb="10">
      <t>ミ</t>
    </rPh>
    <rPh sb="10" eb="12">
      <t>ケイカク</t>
    </rPh>
    <phoneticPr fontId="12"/>
  </si>
  <si>
    <t>就移１３・責欠１・未計画１・期間超・拘束減</t>
    <rPh sb="9" eb="10">
      <t>ミ</t>
    </rPh>
    <rPh sb="10" eb="12">
      <t>ケイカク</t>
    </rPh>
    <phoneticPr fontId="12"/>
  </si>
  <si>
    <t>就移１３・責欠１・期間超・拘束減</t>
  </si>
  <si>
    <t>就移１３・地公体・責欠１・未計画２・期間超</t>
    <rPh sb="13" eb="14">
      <t>ミ</t>
    </rPh>
    <rPh sb="14" eb="16">
      <t>ケイカク</t>
    </rPh>
    <phoneticPr fontId="12"/>
  </si>
  <si>
    <t>就移１３・地公体・責欠１・未計画１・期間超</t>
    <rPh sb="13" eb="14">
      <t>ミ</t>
    </rPh>
    <rPh sb="14" eb="16">
      <t>ケイカク</t>
    </rPh>
    <phoneticPr fontId="12"/>
  </si>
  <si>
    <t>就移１３・地公体・責欠１・期間超</t>
    <rPh sb="5" eb="6">
      <t>チ</t>
    </rPh>
    <rPh sb="6" eb="7">
      <t>コウ</t>
    </rPh>
    <rPh sb="7" eb="8">
      <t>カラダ</t>
    </rPh>
    <phoneticPr fontId="12"/>
  </si>
  <si>
    <t>就移１３・責欠１・未計画２・期間超</t>
    <rPh sb="9" eb="10">
      <t>ミ</t>
    </rPh>
    <rPh sb="10" eb="12">
      <t>ケイカク</t>
    </rPh>
    <phoneticPr fontId="12"/>
  </si>
  <si>
    <t>就移１３・責欠１・未計画１・期間超</t>
    <rPh sb="9" eb="10">
      <t>ミ</t>
    </rPh>
    <rPh sb="10" eb="12">
      <t>ケイカク</t>
    </rPh>
    <phoneticPr fontId="12"/>
  </si>
  <si>
    <t>就移１３・責欠１・期間超</t>
  </si>
  <si>
    <t>就移１３・地公体・責欠１・未計画２・拘束減</t>
    <rPh sb="13" eb="14">
      <t>ミ</t>
    </rPh>
    <rPh sb="14" eb="16">
      <t>ケイカク</t>
    </rPh>
    <phoneticPr fontId="12"/>
  </si>
  <si>
    <t>就移１３・地公体・責欠１・未計画１・拘束減</t>
    <rPh sb="13" eb="14">
      <t>ミ</t>
    </rPh>
    <rPh sb="14" eb="16">
      <t>ケイカク</t>
    </rPh>
    <phoneticPr fontId="12"/>
  </si>
  <si>
    <t>就移１３・地公体・責欠１・拘束減</t>
    <rPh sb="5" eb="6">
      <t>チ</t>
    </rPh>
    <rPh sb="6" eb="7">
      <t>コウ</t>
    </rPh>
    <rPh sb="7" eb="8">
      <t>カラダ</t>
    </rPh>
    <phoneticPr fontId="12"/>
  </si>
  <si>
    <t>就移１３・責欠１・未計画２・拘束減</t>
    <rPh sb="9" eb="10">
      <t>ミ</t>
    </rPh>
    <rPh sb="10" eb="12">
      <t>ケイカク</t>
    </rPh>
    <phoneticPr fontId="12"/>
  </si>
  <si>
    <t>就移１３・責欠１・未計画１・拘束減</t>
    <rPh sb="9" eb="10">
      <t>ミ</t>
    </rPh>
    <rPh sb="10" eb="12">
      <t>ケイカク</t>
    </rPh>
    <phoneticPr fontId="12"/>
  </si>
  <si>
    <t>就移１３・責欠１・拘束減</t>
  </si>
  <si>
    <t>就移１３・地公体・責欠１・未計画２</t>
    <rPh sb="13" eb="14">
      <t>ミ</t>
    </rPh>
    <rPh sb="14" eb="16">
      <t>ケイカク</t>
    </rPh>
    <phoneticPr fontId="12"/>
  </si>
  <si>
    <t>就移１３・地公体・責欠１・未計画１</t>
    <rPh sb="13" eb="14">
      <t>ミ</t>
    </rPh>
    <rPh sb="14" eb="16">
      <t>ケイカク</t>
    </rPh>
    <phoneticPr fontId="12"/>
  </si>
  <si>
    <t>就移１３・地公体・責欠１</t>
    <rPh sb="5" eb="6">
      <t>チ</t>
    </rPh>
    <rPh sb="6" eb="7">
      <t>コウ</t>
    </rPh>
    <rPh sb="7" eb="8">
      <t>カラダ</t>
    </rPh>
    <phoneticPr fontId="12"/>
  </si>
  <si>
    <t>就移１３・責欠１・未計画２</t>
    <rPh sb="9" eb="10">
      <t>ミ</t>
    </rPh>
    <rPh sb="10" eb="12">
      <t>ケイカク</t>
    </rPh>
    <phoneticPr fontId="12"/>
  </si>
  <si>
    <t>就移１３・責欠１・未計画１</t>
    <rPh sb="9" eb="10">
      <t>ミ</t>
    </rPh>
    <rPh sb="10" eb="12">
      <t>ケイカク</t>
    </rPh>
    <phoneticPr fontId="12"/>
  </si>
  <si>
    <t>就移１３・責欠１</t>
  </si>
  <si>
    <t>就移１２・地公体・責欠１・未計画２・期間超・拘束減</t>
    <rPh sb="13" eb="14">
      <t>ミ</t>
    </rPh>
    <rPh sb="14" eb="16">
      <t>ケイカク</t>
    </rPh>
    <phoneticPr fontId="12"/>
  </si>
  <si>
    <t>就移１２・地公体・責欠１・未計画１・期間超・拘束減</t>
    <rPh sb="13" eb="14">
      <t>ミ</t>
    </rPh>
    <rPh sb="14" eb="16">
      <t>ケイカク</t>
    </rPh>
    <phoneticPr fontId="12"/>
  </si>
  <si>
    <t>就移１２・地公体・責欠１・期間超・拘束減</t>
    <rPh sb="5" eb="6">
      <t>チ</t>
    </rPh>
    <rPh sb="6" eb="7">
      <t>コウ</t>
    </rPh>
    <rPh sb="7" eb="8">
      <t>カラダ</t>
    </rPh>
    <phoneticPr fontId="12"/>
  </si>
  <si>
    <t>就移１２・責欠１・未計画２・期間超・拘束減</t>
    <rPh sb="9" eb="10">
      <t>ミ</t>
    </rPh>
    <rPh sb="10" eb="12">
      <t>ケイカク</t>
    </rPh>
    <phoneticPr fontId="12"/>
  </si>
  <si>
    <t>就移１２・責欠１・未計画１・期間超・拘束減</t>
    <rPh sb="9" eb="10">
      <t>ミ</t>
    </rPh>
    <rPh sb="10" eb="12">
      <t>ケイカク</t>
    </rPh>
    <phoneticPr fontId="12"/>
  </si>
  <si>
    <t>就移１２・責欠１・期間超・拘束減</t>
  </si>
  <si>
    <t>就移１２・地公体・責欠１・未計画２・期間超</t>
    <rPh sb="13" eb="14">
      <t>ミ</t>
    </rPh>
    <rPh sb="14" eb="16">
      <t>ケイカク</t>
    </rPh>
    <phoneticPr fontId="12"/>
  </si>
  <si>
    <t>就移１２・地公体・責欠１・未計画１・期間超</t>
    <rPh sb="13" eb="14">
      <t>ミ</t>
    </rPh>
    <rPh sb="14" eb="16">
      <t>ケイカク</t>
    </rPh>
    <phoneticPr fontId="12"/>
  </si>
  <si>
    <t>就移１２・地公体・責欠１・期間超</t>
    <rPh sb="5" eb="6">
      <t>チ</t>
    </rPh>
    <rPh sb="6" eb="7">
      <t>コウ</t>
    </rPh>
    <rPh sb="7" eb="8">
      <t>カラダ</t>
    </rPh>
    <phoneticPr fontId="12"/>
  </si>
  <si>
    <t>就移１２・責欠１・未計画２・期間超</t>
    <rPh sb="9" eb="10">
      <t>ミ</t>
    </rPh>
    <rPh sb="10" eb="12">
      <t>ケイカク</t>
    </rPh>
    <phoneticPr fontId="12"/>
  </si>
  <si>
    <t>就移１２・責欠１・未計画１・期間超</t>
    <rPh sb="9" eb="10">
      <t>ミ</t>
    </rPh>
    <rPh sb="10" eb="12">
      <t>ケイカク</t>
    </rPh>
    <phoneticPr fontId="12"/>
  </si>
  <si>
    <t>就移１２・責欠１・期間超</t>
  </si>
  <si>
    <t>就移１２・地公体・責欠１・未計画２・拘束減</t>
    <rPh sb="13" eb="14">
      <t>ミ</t>
    </rPh>
    <rPh sb="14" eb="16">
      <t>ケイカク</t>
    </rPh>
    <phoneticPr fontId="12"/>
  </si>
  <si>
    <t>就移１２・地公体・責欠１・未計画１・拘束減</t>
    <rPh sb="13" eb="14">
      <t>ミ</t>
    </rPh>
    <rPh sb="14" eb="16">
      <t>ケイカク</t>
    </rPh>
    <phoneticPr fontId="12"/>
  </si>
  <si>
    <t>就移１２・地公体・責欠１・拘束減</t>
    <rPh sb="5" eb="6">
      <t>チ</t>
    </rPh>
    <rPh sb="6" eb="7">
      <t>コウ</t>
    </rPh>
    <rPh sb="7" eb="8">
      <t>カラダ</t>
    </rPh>
    <phoneticPr fontId="12"/>
  </si>
  <si>
    <t>就移１２・責欠１・未計画２・拘束減</t>
    <rPh sb="9" eb="10">
      <t>ミ</t>
    </rPh>
    <rPh sb="10" eb="12">
      <t>ケイカク</t>
    </rPh>
    <phoneticPr fontId="12"/>
  </si>
  <si>
    <t>就移１２・責欠１・未計画１・拘束減</t>
    <rPh sb="9" eb="10">
      <t>ミ</t>
    </rPh>
    <rPh sb="10" eb="12">
      <t>ケイカク</t>
    </rPh>
    <phoneticPr fontId="12"/>
  </si>
  <si>
    <t>就移１２・責欠１・拘束減</t>
  </si>
  <si>
    <t>就移１２・地公体・責欠１・未計画２</t>
    <rPh sb="13" eb="14">
      <t>ミ</t>
    </rPh>
    <rPh sb="14" eb="16">
      <t>ケイカク</t>
    </rPh>
    <phoneticPr fontId="12"/>
  </si>
  <si>
    <t>就移１２・地公体・責欠１・未計画１</t>
    <rPh sb="13" eb="14">
      <t>ミ</t>
    </rPh>
    <rPh sb="14" eb="16">
      <t>ケイカク</t>
    </rPh>
    <phoneticPr fontId="12"/>
  </si>
  <si>
    <t>就移１２・地公体・責欠１</t>
    <rPh sb="5" eb="6">
      <t>チ</t>
    </rPh>
    <rPh sb="6" eb="7">
      <t>コウ</t>
    </rPh>
    <rPh sb="7" eb="8">
      <t>カラダ</t>
    </rPh>
    <phoneticPr fontId="12"/>
  </si>
  <si>
    <t>就移１２・責欠１・未計画２</t>
    <rPh sb="9" eb="10">
      <t>ミ</t>
    </rPh>
    <rPh sb="10" eb="12">
      <t>ケイカク</t>
    </rPh>
    <phoneticPr fontId="12"/>
  </si>
  <si>
    <t>就移１２・責欠１・未計画１</t>
    <rPh sb="9" eb="10">
      <t>ミ</t>
    </rPh>
    <rPh sb="10" eb="12">
      <t>ケイカク</t>
    </rPh>
    <phoneticPr fontId="12"/>
  </si>
  <si>
    <t>就移１２・責欠１</t>
  </si>
  <si>
    <t>就移１１・地公体・責欠１・未計画２・期間超・拘束減</t>
    <rPh sb="13" eb="14">
      <t>ミ</t>
    </rPh>
    <rPh sb="14" eb="16">
      <t>ケイカク</t>
    </rPh>
    <phoneticPr fontId="12"/>
  </si>
  <si>
    <t>就移１１・地公体・責欠１・未計画１・期間超・拘束減</t>
    <rPh sb="13" eb="14">
      <t>ミ</t>
    </rPh>
    <rPh sb="14" eb="16">
      <t>ケイカク</t>
    </rPh>
    <phoneticPr fontId="12"/>
  </si>
  <si>
    <t>就移１１・地公体・責欠１・期間超・拘束減</t>
    <rPh sb="5" eb="6">
      <t>チ</t>
    </rPh>
    <rPh sb="6" eb="7">
      <t>コウ</t>
    </rPh>
    <rPh sb="7" eb="8">
      <t>カラダ</t>
    </rPh>
    <phoneticPr fontId="12"/>
  </si>
  <si>
    <t>就移１１・責欠１・未計画２・期間超・拘束減</t>
    <rPh sb="9" eb="10">
      <t>ミ</t>
    </rPh>
    <rPh sb="10" eb="12">
      <t>ケイカク</t>
    </rPh>
    <phoneticPr fontId="12"/>
  </si>
  <si>
    <t>就移１１・責欠１・未計画１・期間超・拘束減</t>
    <rPh sb="9" eb="10">
      <t>ミ</t>
    </rPh>
    <rPh sb="10" eb="12">
      <t>ケイカク</t>
    </rPh>
    <phoneticPr fontId="12"/>
  </si>
  <si>
    <t>就移１１・責欠１・期間超・拘束減</t>
  </si>
  <si>
    <t>就移１１・地公体・責欠１・未計画２・期間超</t>
    <rPh sb="13" eb="14">
      <t>ミ</t>
    </rPh>
    <rPh sb="14" eb="16">
      <t>ケイカク</t>
    </rPh>
    <phoneticPr fontId="12"/>
  </si>
  <si>
    <t>就移１１・地公体・責欠１・未計画１・期間超</t>
    <rPh sb="13" eb="14">
      <t>ミ</t>
    </rPh>
    <rPh sb="14" eb="16">
      <t>ケイカク</t>
    </rPh>
    <phoneticPr fontId="12"/>
  </si>
  <si>
    <t>就移１１・地公体・責欠１・期間超</t>
    <rPh sb="5" eb="6">
      <t>チ</t>
    </rPh>
    <rPh sb="6" eb="7">
      <t>コウ</t>
    </rPh>
    <rPh sb="7" eb="8">
      <t>カラダ</t>
    </rPh>
    <phoneticPr fontId="12"/>
  </si>
  <si>
    <t>就移１１・責欠１・未計画２・期間超</t>
    <rPh sb="9" eb="10">
      <t>ミ</t>
    </rPh>
    <rPh sb="10" eb="12">
      <t>ケイカク</t>
    </rPh>
    <phoneticPr fontId="12"/>
  </si>
  <si>
    <t>就移１１・責欠１・未計画１・期間超</t>
    <rPh sb="9" eb="10">
      <t>ミ</t>
    </rPh>
    <rPh sb="10" eb="12">
      <t>ケイカク</t>
    </rPh>
    <phoneticPr fontId="12"/>
  </si>
  <si>
    <t>就移１１・責欠１・期間超</t>
  </si>
  <si>
    <t>就移１１・地公体・責欠１・未計画２・拘束減</t>
    <rPh sb="13" eb="14">
      <t>ミ</t>
    </rPh>
    <rPh sb="14" eb="16">
      <t>ケイカク</t>
    </rPh>
    <phoneticPr fontId="12"/>
  </si>
  <si>
    <t>就移１１・地公体・責欠１・未計画１・拘束減</t>
    <rPh sb="13" eb="14">
      <t>ミ</t>
    </rPh>
    <rPh sb="14" eb="16">
      <t>ケイカク</t>
    </rPh>
    <phoneticPr fontId="12"/>
  </si>
  <si>
    <t>就移１１・地公体・責欠１・拘束減</t>
    <rPh sb="5" eb="6">
      <t>チ</t>
    </rPh>
    <rPh sb="6" eb="7">
      <t>コウ</t>
    </rPh>
    <rPh sb="7" eb="8">
      <t>カラダ</t>
    </rPh>
    <phoneticPr fontId="12"/>
  </si>
  <si>
    <t>就移１１・責欠１・未計画２・拘束減</t>
    <rPh sb="9" eb="10">
      <t>ミ</t>
    </rPh>
    <rPh sb="10" eb="12">
      <t>ケイカク</t>
    </rPh>
    <phoneticPr fontId="12"/>
  </si>
  <si>
    <t>就移１１・責欠１・未計画１・拘束減</t>
    <rPh sb="9" eb="10">
      <t>ミ</t>
    </rPh>
    <rPh sb="10" eb="12">
      <t>ケイカク</t>
    </rPh>
    <phoneticPr fontId="12"/>
  </si>
  <si>
    <t>就移１１・責欠１・拘束減</t>
  </si>
  <si>
    <t>就移１１・地公体・責欠１・未計画２</t>
    <rPh sb="13" eb="14">
      <t>ミ</t>
    </rPh>
    <rPh sb="14" eb="16">
      <t>ケイカク</t>
    </rPh>
    <phoneticPr fontId="12"/>
  </si>
  <si>
    <t>就移１１・地公体・責欠１・未計画１</t>
    <rPh sb="13" eb="14">
      <t>ミ</t>
    </rPh>
    <rPh sb="14" eb="16">
      <t>ケイカク</t>
    </rPh>
    <phoneticPr fontId="12"/>
  </si>
  <si>
    <t>就移１１・地公体・責欠１</t>
    <rPh sb="5" eb="6">
      <t>チ</t>
    </rPh>
    <rPh sb="6" eb="7">
      <t>コウ</t>
    </rPh>
    <rPh sb="7" eb="8">
      <t>カラダ</t>
    </rPh>
    <phoneticPr fontId="12"/>
  </si>
  <si>
    <t>就移１１・責欠１・未計画２</t>
    <rPh sb="9" eb="10">
      <t>ミ</t>
    </rPh>
    <rPh sb="10" eb="12">
      <t>ケイカク</t>
    </rPh>
    <phoneticPr fontId="12"/>
  </si>
  <si>
    <t>就移１１・責欠１・未計画１</t>
    <rPh sb="9" eb="10">
      <t>ミ</t>
    </rPh>
    <rPh sb="10" eb="12">
      <t>ケイカク</t>
    </rPh>
    <phoneticPr fontId="12"/>
  </si>
  <si>
    <t>就移１１・責欠１</t>
  </si>
  <si>
    <t>_11・重度研修</t>
    <phoneticPr fontId="12"/>
  </si>
  <si>
    <t>_11・基礎２</t>
    <phoneticPr fontId="12"/>
  </si>
  <si>
    <t>_11・基礎１</t>
    <phoneticPr fontId="12"/>
  </si>
  <si>
    <t>_11_C重度研修１．０＿０．５＿０．５</t>
    <phoneticPr fontId="12"/>
  </si>
  <si>
    <t>_11_C通院１２．０＿０．５＿０．５</t>
    <phoneticPr fontId="12"/>
  </si>
  <si>
    <t>_11_C通院１１．５＿１．０＿０．５</t>
    <phoneticPr fontId="12"/>
  </si>
  <si>
    <t>_11_C通院１１．５＿０．５＿１．０</t>
    <phoneticPr fontId="12"/>
  </si>
  <si>
    <t>_11_C通院１１．５＿０．５＿０．５</t>
    <phoneticPr fontId="12"/>
  </si>
  <si>
    <t>_11_C通院１１．０＿１．５＿０．５</t>
    <phoneticPr fontId="12"/>
  </si>
  <si>
    <t>_11_C通院１１．０＿１．０＿１．０</t>
    <phoneticPr fontId="12"/>
  </si>
  <si>
    <t>_11_C通院１１．０＿１．０＿０．５</t>
    <phoneticPr fontId="12"/>
  </si>
  <si>
    <t>_11_C通院１１．０＿０．５＿１．５</t>
    <phoneticPr fontId="12"/>
  </si>
  <si>
    <t>_11_C通院１１．０＿０．５＿１．０</t>
    <phoneticPr fontId="12"/>
  </si>
  <si>
    <t>_11_C通院１１．０＿０．５＿０．５</t>
    <phoneticPr fontId="12"/>
  </si>
  <si>
    <t>_11_C通院１０．５＿２．０＿０．５</t>
    <phoneticPr fontId="12"/>
  </si>
  <si>
    <t>_11_C通院１０．５＿１．５＿１．０</t>
    <phoneticPr fontId="12"/>
  </si>
  <si>
    <t>_11_C通院１０．５＿１．５＿０．５</t>
    <phoneticPr fontId="12"/>
  </si>
  <si>
    <t>_11_C通院１０．５＿１．０＿１．５</t>
    <phoneticPr fontId="12"/>
  </si>
  <si>
    <t>_11_C通院１０．５＿１．０＿１．０</t>
    <phoneticPr fontId="12"/>
  </si>
  <si>
    <t>_11_C通院１０．５＿０．５＿２．０</t>
    <phoneticPr fontId="12"/>
  </si>
  <si>
    <t>_11_C通院１０．５＿０．５＿１．５</t>
    <phoneticPr fontId="12"/>
  </si>
  <si>
    <t>_11_C通院１０．５＿０．５＿１．０</t>
    <phoneticPr fontId="12"/>
  </si>
  <si>
    <t>_11_C通院１０．５＿０．５＿０．５</t>
    <phoneticPr fontId="12"/>
  </si>
  <si>
    <t>_11_C身体１．５＿１．０＿０．５</t>
    <phoneticPr fontId="12"/>
  </si>
  <si>
    <t>_11_C身体１．５＿０．５＿１．０</t>
    <phoneticPr fontId="12"/>
  </si>
  <si>
    <t>_11_C身体１．５＿０．５＿０．５</t>
    <phoneticPr fontId="12"/>
  </si>
  <si>
    <t>_11_C身体１．０＿１．５＿０．５</t>
    <phoneticPr fontId="12"/>
  </si>
  <si>
    <t>_11_C身体１．０＿１．０＿１．０</t>
    <phoneticPr fontId="12"/>
  </si>
  <si>
    <t>_11_C身体１．０＿１．０＿０．５</t>
    <phoneticPr fontId="12"/>
  </si>
  <si>
    <t>_11_C身体１．０＿０．５＿１．５</t>
    <phoneticPr fontId="12"/>
  </si>
  <si>
    <t>_11_C身体１．０＿０．５＿１．０</t>
    <phoneticPr fontId="12"/>
  </si>
  <si>
    <t>_11_C身体０．５＿２．０＿０．５</t>
    <phoneticPr fontId="12"/>
  </si>
  <si>
    <t>_11_C身体０．５＿１．５＿１．０</t>
    <phoneticPr fontId="12"/>
  </si>
  <si>
    <t>_11_C身体０．５＿１．５＿０．５</t>
    <phoneticPr fontId="12"/>
  </si>
  <si>
    <t>_11_C身体０．５＿１．０＿１．５</t>
    <phoneticPr fontId="12"/>
  </si>
  <si>
    <t>_11_C身体０．５＿１．０＿１．０</t>
    <phoneticPr fontId="12"/>
  </si>
  <si>
    <t>_11_C身体０．５＿１．０＿０．５</t>
    <phoneticPr fontId="12"/>
  </si>
  <si>
    <t>_11_C身体０．５＿０．５＿２．０</t>
    <phoneticPr fontId="12"/>
  </si>
  <si>
    <t>_11_C身体０．５＿０．５＿１．５</t>
    <phoneticPr fontId="12"/>
  </si>
  <si>
    <t>_11_C身体０．５＿０．５＿１．０</t>
    <phoneticPr fontId="12"/>
  </si>
  <si>
    <t>_11_C身体０．５＿０．５＿０．５</t>
    <phoneticPr fontId="12"/>
  </si>
  <si>
    <t>_11_B重度研修１．０＿１．０</t>
    <phoneticPr fontId="12"/>
  </si>
  <si>
    <t>_11_B重度研修１．０＿０．５</t>
    <phoneticPr fontId="12"/>
  </si>
  <si>
    <t>_11_B通院１２．５＿０．５</t>
    <phoneticPr fontId="12"/>
  </si>
  <si>
    <t>_11_B通院１２．０＿１．０</t>
    <phoneticPr fontId="12"/>
  </si>
  <si>
    <t>_11_B通院１２．０＿０．５</t>
    <phoneticPr fontId="12"/>
  </si>
  <si>
    <t>_11_B通院１１．５＿１．５</t>
    <phoneticPr fontId="12"/>
  </si>
  <si>
    <t>_11_B通院１１．５＿１．０</t>
    <phoneticPr fontId="12"/>
  </si>
  <si>
    <t>_11_B通院１１．０＿２．０</t>
    <phoneticPr fontId="12"/>
  </si>
  <si>
    <t>_11_B通院１１．０＿１．５</t>
    <phoneticPr fontId="12"/>
  </si>
  <si>
    <t>_11_B通院１１．０＿１．０</t>
    <phoneticPr fontId="12"/>
  </si>
  <si>
    <t>_11_B通院１１．０＿０．５</t>
    <phoneticPr fontId="12"/>
  </si>
  <si>
    <t>_11_B通院１０．５＿２．５</t>
    <phoneticPr fontId="12"/>
  </si>
  <si>
    <t>_11_B通院１０．５＿２．０</t>
    <phoneticPr fontId="12"/>
  </si>
  <si>
    <t>_11_B通院１０．５＿１．５</t>
    <phoneticPr fontId="12"/>
  </si>
  <si>
    <t>_11_B通院１０．５＿１．０</t>
    <phoneticPr fontId="12"/>
  </si>
  <si>
    <t>_11_B通院１０．５＿０．５</t>
    <phoneticPr fontId="12"/>
  </si>
  <si>
    <t>_11_B身体２．５＿０．５</t>
    <phoneticPr fontId="12"/>
  </si>
  <si>
    <t>_11_B身体２．０＿０．５</t>
    <phoneticPr fontId="12"/>
  </si>
  <si>
    <t>_11_B身体１．５＿１．５</t>
    <phoneticPr fontId="12"/>
  </si>
  <si>
    <t>_11_B身体１．５＿１．０</t>
    <phoneticPr fontId="12"/>
  </si>
  <si>
    <t>_11_B身体１．５＿０．５</t>
    <phoneticPr fontId="12"/>
  </si>
  <si>
    <t>_11_B身体１．０＿２．０</t>
    <phoneticPr fontId="12"/>
  </si>
  <si>
    <t>_11_B身体１．０＿１．５</t>
    <phoneticPr fontId="12"/>
  </si>
  <si>
    <t>_11_B身体１．０＿０．５</t>
    <phoneticPr fontId="12"/>
  </si>
  <si>
    <t>_11_B身体０．５＿２．５</t>
    <phoneticPr fontId="12"/>
  </si>
  <si>
    <t>_11_B身体０．５＿２．０</t>
    <phoneticPr fontId="12"/>
  </si>
  <si>
    <t>_11_B身体０．５＿１．５</t>
    <phoneticPr fontId="12"/>
  </si>
  <si>
    <t>_11_B身体０．５＿１．０</t>
    <phoneticPr fontId="12"/>
  </si>
  <si>
    <t>_11_B身体０．５＿０．５</t>
    <phoneticPr fontId="12"/>
  </si>
  <si>
    <t>_11_A通院２増０．５</t>
    <phoneticPr fontId="12"/>
  </si>
  <si>
    <t>_11_A家事増０．２５</t>
    <phoneticPr fontId="12"/>
  </si>
  <si>
    <t>_11_A通院１増０．５</t>
    <phoneticPr fontId="12"/>
  </si>
  <si>
    <t>_11_A重度研修増１０．５</t>
    <phoneticPr fontId="12"/>
  </si>
  <si>
    <t>_11_A重度研修増１０．０</t>
    <phoneticPr fontId="1"/>
  </si>
  <si>
    <t>_11_A重度研修増９．５</t>
    <phoneticPr fontId="1"/>
  </si>
  <si>
    <t>_11_A重度研修増９．０</t>
    <phoneticPr fontId="1"/>
  </si>
  <si>
    <t>_11_A重度研修増８．５</t>
    <phoneticPr fontId="1"/>
  </si>
  <si>
    <t>_11_A重度研修増８．０</t>
    <phoneticPr fontId="1"/>
  </si>
  <si>
    <t>_11_A重度研修増７．５</t>
    <phoneticPr fontId="1"/>
  </si>
  <si>
    <t>_11_A重度研修増７．０</t>
    <phoneticPr fontId="1"/>
  </si>
  <si>
    <t>_11_A重度研修増６．５</t>
    <phoneticPr fontId="1"/>
  </si>
  <si>
    <t>_11_A重度研修増６．０</t>
    <phoneticPr fontId="1"/>
  </si>
  <si>
    <t>_11_A重度研修増５．５</t>
    <phoneticPr fontId="1"/>
  </si>
  <si>
    <t>_11_A重度研修増５．０</t>
    <phoneticPr fontId="1"/>
  </si>
  <si>
    <t>_11_A重度研修増４．５</t>
    <phoneticPr fontId="1"/>
  </si>
  <si>
    <t>_11_A重度研修増４．０</t>
    <phoneticPr fontId="1"/>
  </si>
  <si>
    <t>_11_A重度研修増３．５</t>
    <phoneticPr fontId="1"/>
  </si>
  <si>
    <t>_11_A重度研修増３．０</t>
    <phoneticPr fontId="1"/>
  </si>
  <si>
    <t>_11_A重度研修増２．５</t>
    <phoneticPr fontId="1"/>
  </si>
  <si>
    <t>_11_A重度研修増２．０</t>
    <phoneticPr fontId="1"/>
  </si>
  <si>
    <t>_11_A重度研修増１．５</t>
    <phoneticPr fontId="1"/>
  </si>
  <si>
    <t>_11_A重度研修増１．０</t>
    <phoneticPr fontId="1"/>
  </si>
  <si>
    <t>_11_A重度研修増０．５</t>
    <phoneticPr fontId="12"/>
  </si>
  <si>
    <t>_11_A重度研修１０．５</t>
    <phoneticPr fontId="12"/>
  </si>
  <si>
    <t>_11_A重度研修１０．０</t>
    <phoneticPr fontId="12"/>
  </si>
  <si>
    <t>_11_A重度研修９．５</t>
    <phoneticPr fontId="12"/>
  </si>
  <si>
    <t>_11_A重度研修９．０</t>
    <phoneticPr fontId="12"/>
  </si>
  <si>
    <t>_11_A重度研修８．５</t>
    <phoneticPr fontId="12"/>
  </si>
  <si>
    <t>_11_A重度研修８．０</t>
    <phoneticPr fontId="12"/>
  </si>
  <si>
    <t>_11_A重度研修７．５</t>
    <phoneticPr fontId="12"/>
  </si>
  <si>
    <t>_11_A重度研修７．０</t>
    <phoneticPr fontId="12"/>
  </si>
  <si>
    <t>_11_A重度研修６．５</t>
    <phoneticPr fontId="12"/>
  </si>
  <si>
    <t>_11_A重度研修６．０</t>
    <phoneticPr fontId="12"/>
  </si>
  <si>
    <t>_11_A重度研修５．５</t>
    <phoneticPr fontId="12"/>
  </si>
  <si>
    <t>_11_A重度研修５．０</t>
    <phoneticPr fontId="12"/>
  </si>
  <si>
    <t>_11_A重度研修４．５</t>
    <phoneticPr fontId="12"/>
  </si>
  <si>
    <t>_11_A重度研修４．０</t>
    <phoneticPr fontId="12"/>
  </si>
  <si>
    <t>_11_A重度研修３．５</t>
    <phoneticPr fontId="12"/>
  </si>
  <si>
    <t>_11_A重度研修３．０</t>
    <phoneticPr fontId="12"/>
  </si>
  <si>
    <t>_11_A重度研修２．０</t>
    <phoneticPr fontId="12"/>
  </si>
  <si>
    <t>_11_A重度研修１．５</t>
    <phoneticPr fontId="12"/>
  </si>
  <si>
    <t>_11_A重度研修１．０</t>
    <phoneticPr fontId="12"/>
  </si>
  <si>
    <t>_11_A身体増０．５</t>
    <phoneticPr fontId="12"/>
  </si>
  <si>
    <t>_11_A身体０．５</t>
    <phoneticPr fontId="12"/>
  </si>
  <si>
    <t>11_居宅介護　名前定義</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</si>
</sst>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 "/>
  </numFmts>
  <fonts count="17"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9"/>
      <name val="ＭＳ Ｐゴシック"/>
      <family val="3"/>
      <charset val="128"/>
      <scheme val="minor"/>
    </font>
    <font>
      <sz val="11"/>
      <color theme="1"/>
      <name val="ＭＳ Ｐゴシック"/>
      <family val="2"/>
      <charset val="128"/>
      <scheme val="minor"/>
    </font>
    <font>
      <sz val="10"/>
      <name val="ＭＳ Ｐゴシック"/>
      <family val="3"/>
      <charset val="128"/>
    </font>
    <font>
      <sz val="9"/>
      <name val="ＭＳ Ｐゴシック"/>
      <family val="3"/>
      <charset val="128"/>
    </font>
    <font>
      <sz val="12"/>
      <name val="ＭＳ Ｐゴシック"/>
      <family val="3"/>
      <charset val="128"/>
    </font>
    <font>
      <sz val="11"/>
      <name val="ＭＳ Ｐゴシック"/>
      <family val="3"/>
      <charset val="128"/>
      <scheme val="minor"/>
    </font>
    <font>
      <sz val="8"/>
      <name val="ＭＳ Ｐゴシック"/>
      <family val="3"/>
      <charset val="128"/>
    </font>
    <font>
      <sz val="6"/>
      <name val="ＭＳ Ｐゴシック"/>
      <family val="3"/>
      <charset val="128"/>
    </font>
    <font>
      <sz val="14"/>
      <name val="ＭＳ Ｐゴシック"/>
      <family val="3"/>
      <charset val="128"/>
    </font>
    <font>
      <sz val="6"/>
      <name val="ＭＳ Ｐゴシック"/>
      <family val="3"/>
      <charset val="128"/>
      <scheme val="minor"/>
    </font>
    <font>
      <sz val="11"/>
      <name val="ＭＳ Ｐゴシック"/>
      <family val="3"/>
      <charset val="128"/>
    </font>
    <font>
      <sz val="8"/>
      <name val="ＭＳ Ｐゴシック"/>
      <family val="3"/>
      <charset val="128"/>
      <scheme val="minor"/>
    </font>
    <font>
      <sz val="11"/>
      <color theme="1"/>
      <name val="ＭＳ Ｐゴシック"/>
      <family val="2"/>
      <scheme val="minor"/>
    </font>
    <font>
      <sz val="7.5"/>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8">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13" fillId="0" borderId="0"/>
    <xf numFmtId="0" fontId="13" fillId="0" borderId="0"/>
    <xf numFmtId="0" fontId="15" fillId="0" borderId="0"/>
    <xf numFmtId="0" fontId="13"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cellStyleXfs>
  <cellXfs count="323">
    <xf numFmtId="0" fontId="0" fillId="0" borderId="0" xfId="0">
      <alignment vertical="center"/>
    </xf>
    <xf numFmtId="0" fontId="6" fillId="0" borderId="0" xfId="1" applyFont="1" applyFill="1" applyBorder="1" applyAlignment="1">
      <alignment vertical="center"/>
    </xf>
    <xf numFmtId="3" fontId="7" fillId="0" borderId="0" xfId="1" applyNumberFormat="1" applyFont="1" applyFill="1" applyBorder="1" applyAlignment="1">
      <alignment vertical="center"/>
    </xf>
    <xf numFmtId="0" fontId="6" fillId="0" borderId="7" xfId="1" applyFont="1" applyFill="1" applyBorder="1" applyAlignment="1">
      <alignment vertical="center" shrinkToFit="1"/>
    </xf>
    <xf numFmtId="3" fontId="7" fillId="0" borderId="1" xfId="1" applyNumberFormat="1" applyFont="1" applyFill="1" applyBorder="1" applyAlignment="1">
      <alignment vertical="center"/>
    </xf>
    <xf numFmtId="176" fontId="5" fillId="0" borderId="3" xfId="1" applyNumberFormat="1" applyFont="1" applyFill="1" applyBorder="1" applyAlignment="1">
      <alignment vertical="center"/>
    </xf>
    <xf numFmtId="0" fontId="6" fillId="0" borderId="3" xfId="1" applyFont="1" applyFill="1" applyBorder="1" applyAlignment="1">
      <alignment vertical="center"/>
    </xf>
    <xf numFmtId="0" fontId="6" fillId="0" borderId="12" xfId="1" applyFont="1" applyFill="1" applyBorder="1" applyAlignment="1">
      <alignment vertical="center"/>
    </xf>
    <xf numFmtId="0" fontId="6" fillId="0" borderId="2" xfId="1" applyFont="1" applyFill="1" applyBorder="1" applyAlignment="1">
      <alignment vertical="center"/>
    </xf>
    <xf numFmtId="0" fontId="7" fillId="0" borderId="1" xfId="1" applyFont="1" applyFill="1" applyBorder="1" applyAlignment="1">
      <alignment horizontal="center" vertical="center"/>
    </xf>
    <xf numFmtId="0" fontId="7" fillId="0" borderId="4" xfId="1" applyFont="1" applyFill="1" applyBorder="1" applyAlignment="1">
      <alignment horizontal="center" vertical="center"/>
    </xf>
    <xf numFmtId="3" fontId="7" fillId="0" borderId="2" xfId="1" applyNumberFormat="1" applyFont="1" applyFill="1" applyBorder="1" applyAlignment="1">
      <alignment vertical="center"/>
    </xf>
    <xf numFmtId="0" fontId="6" fillId="0" borderId="6" xfId="1" applyFont="1" applyFill="1" applyBorder="1" applyAlignment="1">
      <alignment horizontal="center" vertical="center"/>
    </xf>
    <xf numFmtId="3" fontId="5" fillId="0" borderId="3" xfId="1" applyNumberFormat="1" applyFont="1" applyFill="1" applyBorder="1" applyAlignment="1">
      <alignment vertical="center"/>
    </xf>
    <xf numFmtId="0" fontId="6" fillId="0" borderId="6" xfId="1" applyFont="1" applyFill="1" applyBorder="1" applyAlignment="1">
      <alignment horizontal="center" vertical="center" shrinkToFit="1"/>
    </xf>
    <xf numFmtId="0" fontId="5" fillId="0" borderId="3" xfId="1" applyFont="1" applyFill="1" applyBorder="1" applyAlignment="1">
      <alignment vertical="center"/>
    </xf>
    <xf numFmtId="0" fontId="6" fillId="0" borderId="7"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10" xfId="1" applyFont="1" applyFill="1" applyBorder="1" applyAlignment="1">
      <alignment horizontal="left" vertical="center"/>
    </xf>
    <xf numFmtId="0" fontId="6" fillId="0" borderId="5" xfId="1" applyFont="1" applyFill="1" applyBorder="1" applyAlignment="1">
      <alignment horizontal="center" vertical="center"/>
    </xf>
    <xf numFmtId="0" fontId="5" fillId="0" borderId="7" xfId="1" applyFont="1" applyFill="1" applyBorder="1" applyAlignment="1">
      <alignment horizontal="center" vertical="center"/>
    </xf>
    <xf numFmtId="0" fontId="6" fillId="0" borderId="15" xfId="1" applyFont="1" applyFill="1" applyBorder="1" applyAlignment="1">
      <alignment vertical="center"/>
    </xf>
    <xf numFmtId="0" fontId="5" fillId="0" borderId="4" xfId="1" applyFont="1" applyFill="1" applyBorder="1" applyAlignment="1">
      <alignment horizontal="center" vertical="center"/>
    </xf>
    <xf numFmtId="0" fontId="5" fillId="0" borderId="1" xfId="1" applyFont="1" applyFill="1" applyBorder="1" applyAlignment="1">
      <alignment horizontal="center" vertical="center"/>
    </xf>
    <xf numFmtId="0" fontId="5" fillId="0" borderId="5" xfId="1" applyFont="1" applyFill="1" applyBorder="1" applyAlignment="1">
      <alignment horizontal="center" vertical="center"/>
    </xf>
    <xf numFmtId="0" fontId="5" fillId="0" borderId="8" xfId="1" applyFont="1" applyFill="1" applyBorder="1" applyAlignment="1">
      <alignment vertical="center"/>
    </xf>
    <xf numFmtId="0" fontId="6" fillId="0" borderId="0" xfId="1" applyFont="1" applyFill="1" applyAlignment="1">
      <alignment vertical="center"/>
    </xf>
    <xf numFmtId="0" fontId="6" fillId="0" borderId="7" xfId="1" applyFont="1" applyFill="1" applyBorder="1" applyAlignment="1">
      <alignment horizontal="center" vertical="center" shrinkToFit="1"/>
    </xf>
    <xf numFmtId="0" fontId="5" fillId="0" borderId="3" xfId="1" applyFont="1" applyFill="1" applyBorder="1" applyAlignment="1">
      <alignment horizontal="left" vertical="center"/>
    </xf>
    <xf numFmtId="0" fontId="5" fillId="0" borderId="12" xfId="1" applyFont="1" applyFill="1" applyBorder="1" applyAlignment="1">
      <alignment horizontal="right" vertical="center"/>
    </xf>
    <xf numFmtId="9" fontId="5" fillId="0" borderId="3" xfId="1" applyNumberFormat="1" applyFont="1" applyFill="1" applyBorder="1" applyAlignment="1">
      <alignment vertical="center"/>
    </xf>
    <xf numFmtId="176" fontId="5" fillId="0" borderId="3" xfId="1" applyNumberFormat="1" applyFont="1" applyFill="1" applyBorder="1" applyAlignment="1">
      <alignment horizontal="right" vertical="center"/>
    </xf>
    <xf numFmtId="0" fontId="6" fillId="0" borderId="1" xfId="1" applyFont="1" applyFill="1" applyBorder="1" applyAlignment="1">
      <alignment horizontal="center" vertical="center"/>
    </xf>
    <xf numFmtId="0" fontId="5" fillId="0" borderId="3" xfId="1" applyFont="1" applyFill="1" applyBorder="1" applyAlignment="1">
      <alignment horizontal="right" vertical="center"/>
    </xf>
    <xf numFmtId="0" fontId="7" fillId="0" borderId="7" xfId="1" applyFont="1" applyFill="1" applyBorder="1" applyAlignment="1">
      <alignment horizontal="center" vertical="center"/>
    </xf>
    <xf numFmtId="3" fontId="7" fillId="0" borderId="5" xfId="1" applyNumberFormat="1" applyFont="1" applyFill="1" applyBorder="1" applyAlignment="1">
      <alignment vertical="center"/>
    </xf>
    <xf numFmtId="0" fontId="6" fillId="0" borderId="11" xfId="1" applyFont="1" applyFill="1" applyBorder="1" applyAlignment="1">
      <alignment vertical="center"/>
    </xf>
    <xf numFmtId="0" fontId="6" fillId="0" borderId="4" xfId="1" applyFont="1" applyFill="1" applyBorder="1" applyAlignment="1">
      <alignment vertical="center"/>
    </xf>
    <xf numFmtId="0" fontId="5" fillId="0" borderId="0" xfId="1" applyFont="1" applyFill="1" applyBorder="1" applyAlignment="1">
      <alignment vertical="center"/>
    </xf>
    <xf numFmtId="0" fontId="5" fillId="0" borderId="12" xfId="1" applyFont="1" applyFill="1" applyBorder="1" applyAlignment="1">
      <alignment vertical="center"/>
    </xf>
    <xf numFmtId="0" fontId="11" fillId="0" borderId="0" xfId="1" applyFont="1" applyFill="1" applyAlignment="1">
      <alignment vertical="center"/>
    </xf>
    <xf numFmtId="0" fontId="8" fillId="0" borderId="0" xfId="1" applyFont="1" applyFill="1" applyAlignment="1">
      <alignment vertical="center"/>
    </xf>
    <xf numFmtId="0" fontId="8" fillId="0" borderId="0" xfId="1" applyFont="1" applyFill="1" applyAlignment="1">
      <alignment vertical="center" shrinkToFit="1"/>
    </xf>
    <xf numFmtId="0" fontId="6" fillId="0" borderId="10" xfId="1" applyFont="1" applyFill="1" applyBorder="1" applyAlignment="1">
      <alignment vertical="center"/>
    </xf>
    <xf numFmtId="0" fontId="6" fillId="0" borderId="14" xfId="1" applyFont="1" applyFill="1" applyBorder="1" applyAlignment="1">
      <alignment vertical="center"/>
    </xf>
    <xf numFmtId="0" fontId="6" fillId="0" borderId="9" xfId="1" applyFont="1" applyFill="1" applyBorder="1" applyAlignment="1">
      <alignment vertical="center"/>
    </xf>
    <xf numFmtId="9" fontId="6" fillId="0" borderId="3" xfId="1" applyNumberFormat="1" applyFont="1" applyFill="1" applyBorder="1" applyAlignment="1">
      <alignment vertical="center"/>
    </xf>
    <xf numFmtId="0" fontId="6" fillId="0" borderId="2" xfId="1" applyFont="1" applyFill="1" applyBorder="1" applyAlignment="1">
      <alignment horizontal="left" vertical="center"/>
    </xf>
    <xf numFmtId="0" fontId="6" fillId="0" borderId="3" xfId="1" applyFont="1" applyFill="1" applyBorder="1" applyAlignment="1">
      <alignment horizontal="left" vertical="center"/>
    </xf>
    <xf numFmtId="0" fontId="6" fillId="0" borderId="8" xfId="1" applyFont="1" applyFill="1" applyBorder="1" applyAlignment="1">
      <alignment vertical="center"/>
    </xf>
    <xf numFmtId="0" fontId="9" fillId="0" borderId="2" xfId="1" applyFont="1" applyFill="1" applyBorder="1" applyAlignment="1">
      <alignment vertical="center"/>
    </xf>
    <xf numFmtId="0" fontId="6" fillId="0" borderId="13" xfId="1" applyFont="1" applyFill="1" applyBorder="1" applyAlignment="1">
      <alignment vertical="center"/>
    </xf>
    <xf numFmtId="0" fontId="6" fillId="0" borderId="0" xfId="1" applyFont="1" applyFill="1" applyBorder="1" applyAlignment="1">
      <alignment vertical="center" textRotation="255"/>
    </xf>
    <xf numFmtId="0" fontId="6" fillId="0" borderId="1" xfId="1" applyFont="1" applyFill="1" applyBorder="1" applyAlignment="1">
      <alignment vertical="center" shrinkToFit="1"/>
    </xf>
    <xf numFmtId="3" fontId="6" fillId="0" borderId="3" xfId="1" applyNumberFormat="1" applyFont="1" applyFill="1" applyBorder="1" applyAlignment="1">
      <alignment vertical="center"/>
    </xf>
    <xf numFmtId="0" fontId="6" fillId="0" borderId="11" xfId="1" applyFont="1" applyFill="1" applyBorder="1" applyAlignment="1">
      <alignment horizontal="right" vertical="center"/>
    </xf>
    <xf numFmtId="176" fontId="5" fillId="0" borderId="11" xfId="1" applyNumberFormat="1" applyFont="1" applyFill="1" applyBorder="1" applyAlignment="1">
      <alignment horizontal="right" vertical="center"/>
    </xf>
    <xf numFmtId="0" fontId="5" fillId="0" borderId="11" xfId="1" applyFont="1" applyFill="1" applyBorder="1" applyAlignment="1">
      <alignment horizontal="right" vertical="center"/>
    </xf>
    <xf numFmtId="0" fontId="9" fillId="0" borderId="3" xfId="1" applyFont="1" applyFill="1" applyBorder="1" applyAlignment="1">
      <alignment vertical="center"/>
    </xf>
    <xf numFmtId="0" fontId="6" fillId="0" borderId="3" xfId="1" applyFont="1" applyFill="1" applyBorder="1" applyAlignment="1">
      <alignment horizontal="right" vertical="center"/>
    </xf>
    <xf numFmtId="0" fontId="6" fillId="0" borderId="0" xfId="1" applyFont="1" applyFill="1" applyBorder="1" applyAlignment="1">
      <alignment vertical="top"/>
    </xf>
    <xf numFmtId="0" fontId="6" fillId="0" borderId="9" xfId="1" applyFont="1" applyFill="1" applyBorder="1" applyAlignment="1">
      <alignment vertical="top"/>
    </xf>
    <xf numFmtId="0" fontId="6" fillId="0" borderId="0" xfId="1" applyFont="1" applyFill="1" applyBorder="1" applyAlignment="1">
      <alignment horizontal="left" vertical="center"/>
    </xf>
    <xf numFmtId="0" fontId="8" fillId="0" borderId="0" xfId="1" applyFont="1" applyFill="1" applyAlignment="1">
      <alignment horizontal="right" vertical="center"/>
    </xf>
    <xf numFmtId="0" fontId="8" fillId="0" borderId="0" xfId="1" applyFont="1" applyFill="1" applyBorder="1" applyAlignment="1">
      <alignment horizontal="right" vertical="center"/>
    </xf>
    <xf numFmtId="0" fontId="8" fillId="0" borderId="11" xfId="1" applyFont="1" applyFill="1" applyBorder="1" applyAlignment="1">
      <alignment vertical="center"/>
    </xf>
    <xf numFmtId="3" fontId="7" fillId="0" borderId="11" xfId="1" applyNumberFormat="1" applyFont="1" applyFill="1" applyBorder="1" applyAlignment="1">
      <alignment vertical="center"/>
    </xf>
    <xf numFmtId="0" fontId="8" fillId="0" borderId="6" xfId="1" applyFont="1" applyFill="1" applyBorder="1" applyAlignment="1">
      <alignment vertical="center"/>
    </xf>
    <xf numFmtId="0" fontId="8" fillId="0" borderId="14" xfId="1" applyFont="1" applyFill="1" applyBorder="1" applyAlignment="1">
      <alignment vertical="center"/>
    </xf>
    <xf numFmtId="0" fontId="8" fillId="0" borderId="9" xfId="1" applyFont="1" applyFill="1" applyBorder="1" applyAlignment="1">
      <alignment vertical="center"/>
    </xf>
    <xf numFmtId="3" fontId="7" fillId="0" borderId="13" xfId="1" applyNumberFormat="1" applyFont="1" applyFill="1" applyBorder="1" applyAlignment="1">
      <alignment vertical="center"/>
    </xf>
    <xf numFmtId="0" fontId="6" fillId="0" borderId="9" xfId="1" applyFont="1" applyFill="1" applyBorder="1" applyAlignment="1">
      <alignment horizontal="left" vertical="center"/>
    </xf>
    <xf numFmtId="0" fontId="5" fillId="0" borderId="14" xfId="1" applyFont="1" applyFill="1" applyBorder="1" applyAlignment="1">
      <alignment horizontal="right" vertical="center"/>
    </xf>
    <xf numFmtId="3" fontId="7" fillId="0" borderId="4" xfId="1" applyNumberFormat="1" applyFont="1" applyFill="1" applyBorder="1" applyAlignment="1">
      <alignment vertical="center"/>
    </xf>
    <xf numFmtId="0" fontId="5" fillId="0" borderId="15" xfId="1" applyFont="1" applyFill="1" applyBorder="1" applyAlignment="1">
      <alignment horizontal="right" vertical="center"/>
    </xf>
    <xf numFmtId="0" fontId="5" fillId="0" borderId="13" xfId="1" applyFont="1" applyFill="1" applyBorder="1" applyAlignment="1">
      <alignment horizontal="right" vertical="center"/>
    </xf>
    <xf numFmtId="9" fontId="5" fillId="0" borderId="14" xfId="1" applyNumberFormat="1" applyFont="1" applyFill="1" applyBorder="1" applyAlignment="1">
      <alignment vertical="center"/>
    </xf>
    <xf numFmtId="0" fontId="6" fillId="0" borderId="9" xfId="1" applyFont="1" applyFill="1" applyBorder="1" applyAlignment="1">
      <alignment horizontal="right" vertical="center"/>
    </xf>
    <xf numFmtId="0" fontId="8" fillId="0" borderId="12" xfId="1" applyFont="1" applyFill="1" applyBorder="1" applyAlignment="1">
      <alignment vertical="center"/>
    </xf>
    <xf numFmtId="0" fontId="8" fillId="0" borderId="12" xfId="1" applyFont="1" applyFill="1" applyBorder="1" applyAlignment="1">
      <alignment horizontal="right" vertical="center"/>
    </xf>
    <xf numFmtId="0" fontId="8" fillId="0" borderId="10" xfId="1" applyFont="1" applyFill="1" applyBorder="1" applyAlignment="1">
      <alignment vertical="center"/>
    </xf>
    <xf numFmtId="0" fontId="8" fillId="0" borderId="3" xfId="1" applyFont="1" applyFill="1" applyBorder="1" applyAlignment="1">
      <alignment vertical="center"/>
    </xf>
    <xf numFmtId="0" fontId="8" fillId="0" borderId="4" xfId="1" applyFont="1" applyFill="1" applyBorder="1" applyAlignment="1">
      <alignment vertical="center"/>
    </xf>
    <xf numFmtId="0" fontId="8" fillId="0" borderId="0" xfId="1" applyFont="1" applyFill="1" applyBorder="1" applyAlignment="1"/>
    <xf numFmtId="0" fontId="8" fillId="0" borderId="0" xfId="1" applyFont="1" applyFill="1" applyAlignment="1">
      <alignment vertical="center" wrapText="1"/>
    </xf>
    <xf numFmtId="0" fontId="6" fillId="0" borderId="3" xfId="1" applyFont="1" applyFill="1" applyBorder="1" applyAlignment="1">
      <alignment vertical="center" textRotation="255"/>
    </xf>
    <xf numFmtId="0" fontId="8" fillId="0" borderId="0" xfId="1" applyFont="1" applyFill="1" applyBorder="1" applyAlignment="1">
      <alignment vertical="top" wrapText="1"/>
    </xf>
    <xf numFmtId="0" fontId="8" fillId="0" borderId="14" xfId="1" applyFont="1" applyFill="1" applyBorder="1" applyAlignment="1">
      <alignment vertical="top" wrapText="1"/>
    </xf>
    <xf numFmtId="0" fontId="8" fillId="0" borderId="9" xfId="1" applyFont="1" applyFill="1" applyBorder="1" applyAlignment="1">
      <alignment vertical="top" wrapText="1"/>
    </xf>
    <xf numFmtId="3" fontId="7" fillId="2" borderId="5" xfId="1" applyNumberFormat="1" applyFont="1" applyFill="1" applyBorder="1" applyAlignment="1">
      <alignment vertical="center"/>
    </xf>
    <xf numFmtId="0" fontId="7" fillId="3" borderId="1" xfId="1" applyFont="1" applyFill="1" applyBorder="1" applyAlignment="1">
      <alignment horizontal="center" vertical="center"/>
    </xf>
    <xf numFmtId="0" fontId="6" fillId="3" borderId="3" xfId="1" applyFont="1" applyFill="1" applyBorder="1" applyAlignment="1">
      <alignment vertical="center"/>
    </xf>
    <xf numFmtId="0" fontId="8" fillId="3" borderId="3" xfId="1" applyFont="1" applyFill="1" applyBorder="1" applyAlignment="1">
      <alignment vertical="center"/>
    </xf>
    <xf numFmtId="0" fontId="6" fillId="3" borderId="12" xfId="1" applyFont="1" applyFill="1" applyBorder="1" applyAlignment="1">
      <alignment horizontal="right" vertical="center"/>
    </xf>
    <xf numFmtId="9" fontId="6" fillId="3" borderId="3" xfId="1" applyNumberFormat="1" applyFont="1" applyFill="1" applyBorder="1" applyAlignment="1">
      <alignment vertical="center"/>
    </xf>
    <xf numFmtId="3" fontId="5" fillId="3" borderId="3" xfId="1" applyNumberFormat="1" applyFont="1" applyFill="1" applyBorder="1" applyAlignment="1">
      <alignment horizontal="right" vertical="center"/>
    </xf>
    <xf numFmtId="0" fontId="5" fillId="3" borderId="3" xfId="1" applyFont="1" applyFill="1" applyBorder="1" applyAlignment="1">
      <alignment horizontal="left" vertical="center"/>
    </xf>
    <xf numFmtId="3" fontId="7" fillId="3" borderId="1" xfId="1" applyNumberFormat="1" applyFont="1" applyFill="1" applyBorder="1" applyAlignment="1">
      <alignment vertical="center"/>
    </xf>
    <xf numFmtId="0" fontId="5" fillId="3" borderId="3" xfId="1" applyFont="1" applyFill="1" applyBorder="1" applyAlignment="1">
      <alignment horizontal="right" vertical="center"/>
    </xf>
    <xf numFmtId="0" fontId="6" fillId="3" borderId="1" xfId="1" applyFont="1" applyFill="1" applyBorder="1" applyAlignment="1">
      <alignment vertical="center" shrinkToFit="1"/>
    </xf>
    <xf numFmtId="3" fontId="7" fillId="2" borderId="1" xfId="1" applyNumberFormat="1" applyFont="1" applyFill="1" applyBorder="1" applyAlignment="1">
      <alignment vertical="center"/>
    </xf>
    <xf numFmtId="0" fontId="7" fillId="4" borderId="1" xfId="1" applyFont="1" applyFill="1" applyBorder="1" applyAlignment="1">
      <alignment horizontal="center" vertical="center"/>
    </xf>
    <xf numFmtId="0" fontId="7" fillId="4" borderId="4" xfId="1" applyFont="1" applyFill="1" applyBorder="1" applyAlignment="1">
      <alignment horizontal="center" vertical="center"/>
    </xf>
    <xf numFmtId="0" fontId="6" fillId="4" borderId="1" xfId="1" applyFont="1" applyFill="1" applyBorder="1" applyAlignment="1">
      <alignment vertical="center" shrinkToFit="1"/>
    </xf>
    <xf numFmtId="0" fontId="6" fillId="4" borderId="12" xfId="1" applyFont="1" applyFill="1" applyBorder="1" applyAlignment="1">
      <alignment horizontal="right" vertical="center"/>
    </xf>
    <xf numFmtId="0" fontId="6" fillId="4" borderId="3" xfId="1" applyFont="1" applyFill="1" applyBorder="1" applyAlignment="1">
      <alignment horizontal="right" vertical="center"/>
    </xf>
    <xf numFmtId="3" fontId="7" fillId="4" borderId="5" xfId="1" applyNumberFormat="1" applyFont="1" applyFill="1" applyBorder="1" applyAlignment="1">
      <alignment vertical="center"/>
    </xf>
    <xf numFmtId="3" fontId="7" fillId="4" borderId="1" xfId="1" applyNumberFormat="1" applyFont="1" applyFill="1" applyBorder="1" applyAlignment="1">
      <alignment vertical="center"/>
    </xf>
    <xf numFmtId="0" fontId="4" fillId="0" borderId="0" xfId="11">
      <alignment vertical="center"/>
    </xf>
    <xf numFmtId="0" fontId="4" fillId="0" borderId="0" xfId="11" applyFont="1">
      <alignment vertical="center"/>
    </xf>
    <xf numFmtId="0" fontId="4" fillId="0" borderId="1" xfId="11" applyBorder="1">
      <alignment vertical="center"/>
    </xf>
    <xf numFmtId="0" fontId="4" fillId="0" borderId="1" xfId="11" applyFont="1" applyBorder="1">
      <alignment vertical="center"/>
    </xf>
    <xf numFmtId="0" fontId="4" fillId="0" borderId="1" xfId="11" applyFont="1" applyBorder="1" applyAlignment="1">
      <alignment horizontal="left" vertical="top"/>
    </xf>
    <xf numFmtId="177" fontId="4" fillId="0" borderId="1" xfId="11" applyNumberFormat="1" applyBorder="1" applyAlignment="1">
      <alignment horizontal="right" vertical="top"/>
    </xf>
    <xf numFmtId="0" fontId="4" fillId="5" borderId="1" xfId="11" applyFont="1" applyFill="1" applyBorder="1">
      <alignment vertical="center"/>
    </xf>
    <xf numFmtId="0" fontId="4" fillId="0" borderId="1" xfId="11" applyBorder="1" applyAlignment="1">
      <alignment horizontal="right" vertical="top"/>
    </xf>
    <xf numFmtId="177" fontId="4" fillId="0" borderId="1" xfId="11" applyNumberFormat="1" applyBorder="1">
      <alignment vertical="center"/>
    </xf>
    <xf numFmtId="9" fontId="4" fillId="0" borderId="1" xfId="11" applyNumberFormat="1" applyBorder="1">
      <alignment vertical="center"/>
    </xf>
    <xf numFmtId="9" fontId="4" fillId="0" borderId="1" xfId="11" applyNumberFormat="1" applyBorder="1" applyAlignment="1">
      <alignment horizontal="right" vertical="top"/>
    </xf>
    <xf numFmtId="0" fontId="0" fillId="0" borderId="1" xfId="11" applyFont="1" applyBorder="1">
      <alignment vertical="center"/>
    </xf>
    <xf numFmtId="0" fontId="0" fillId="0" borderId="0" xfId="11" applyFont="1">
      <alignment vertical="center"/>
    </xf>
    <xf numFmtId="0" fontId="0" fillId="5" borderId="1" xfId="11" applyFont="1" applyFill="1" applyBorder="1">
      <alignment vertical="center"/>
    </xf>
    <xf numFmtId="0" fontId="3" fillId="0" borderId="9" xfId="1" applyFont="1" applyFill="1" applyBorder="1" applyAlignment="1">
      <alignment vertical="top" wrapText="1"/>
    </xf>
    <xf numFmtId="0" fontId="6" fillId="0" borderId="12" xfId="1" applyFont="1" applyFill="1" applyBorder="1" applyAlignment="1">
      <alignment horizontal="right" vertical="center"/>
    </xf>
    <xf numFmtId="3" fontId="5" fillId="0" borderId="3" xfId="1" applyNumberFormat="1" applyFont="1" applyFill="1" applyBorder="1" applyAlignment="1">
      <alignment horizontal="right" vertical="center"/>
    </xf>
    <xf numFmtId="0" fontId="6" fillId="0" borderId="9" xfId="1" applyFont="1" applyFill="1" applyBorder="1" applyAlignment="1">
      <alignment horizontal="left" vertical="top"/>
    </xf>
    <xf numFmtId="0" fontId="6" fillId="0" borderId="0" xfId="1" applyFont="1" applyFill="1" applyBorder="1" applyAlignment="1">
      <alignment horizontal="left" vertical="top"/>
    </xf>
    <xf numFmtId="0" fontId="6" fillId="0" borderId="14" xfId="1" applyFont="1" applyFill="1" applyBorder="1" applyAlignment="1">
      <alignment horizontal="left" vertical="top"/>
    </xf>
    <xf numFmtId="0" fontId="6" fillId="0" borderId="12" xfId="1" applyFont="1" applyFill="1" applyBorder="1" applyAlignment="1">
      <alignment horizontal="left" vertical="top"/>
    </xf>
    <xf numFmtId="0" fontId="6" fillId="0" borderId="15" xfId="1" applyFont="1" applyFill="1" applyBorder="1" applyAlignment="1">
      <alignment horizontal="left" vertical="top"/>
    </xf>
    <xf numFmtId="0" fontId="8" fillId="0" borderId="0" xfId="1" applyFont="1" applyFill="1" applyBorder="1" applyAlignment="1">
      <alignment vertical="center"/>
    </xf>
    <xf numFmtId="0" fontId="6" fillId="0" borderId="0" xfId="1" applyFont="1" applyFill="1" applyBorder="1" applyAlignment="1">
      <alignment horizontal="center" vertical="center"/>
    </xf>
    <xf numFmtId="0" fontId="6" fillId="0" borderId="0" xfId="1" applyFont="1" applyFill="1" applyBorder="1" applyAlignment="1">
      <alignment horizontal="right" vertical="center"/>
    </xf>
    <xf numFmtId="0" fontId="6" fillId="3" borderId="11" xfId="1" applyFont="1" applyFill="1" applyBorder="1" applyAlignment="1">
      <alignment horizontal="left" vertical="top"/>
    </xf>
    <xf numFmtId="0" fontId="5" fillId="0" borderId="13" xfId="1" applyFont="1" applyFill="1" applyBorder="1" applyAlignment="1">
      <alignment horizontal="center" vertical="center"/>
    </xf>
    <xf numFmtId="0" fontId="6" fillId="0" borderId="2" xfId="1" applyFont="1" applyFill="1" applyBorder="1" applyAlignment="1">
      <alignment vertical="center" shrinkToFit="1"/>
    </xf>
    <xf numFmtId="9" fontId="5" fillId="0" borderId="12" xfId="1" applyNumberFormat="1" applyFont="1" applyFill="1" applyBorder="1" applyAlignment="1">
      <alignment horizontal="right" vertical="center"/>
    </xf>
    <xf numFmtId="9" fontId="5" fillId="0" borderId="3" xfId="1" applyNumberFormat="1" applyFont="1" applyFill="1" applyBorder="1" applyAlignment="1">
      <alignment horizontal="right" vertical="center"/>
    </xf>
    <xf numFmtId="176" fontId="5" fillId="0" borderId="12" xfId="1" applyNumberFormat="1" applyFont="1" applyFill="1" applyBorder="1" applyAlignment="1">
      <alignment horizontal="right" vertical="center"/>
    </xf>
    <xf numFmtId="176" fontId="5" fillId="0" borderId="15" xfId="1" applyNumberFormat="1" applyFont="1" applyFill="1" applyBorder="1" applyAlignment="1">
      <alignment horizontal="right" vertical="center"/>
    </xf>
    <xf numFmtId="9" fontId="5" fillId="0" borderId="4" xfId="1" applyNumberFormat="1" applyFont="1" applyFill="1" applyBorder="1" applyAlignment="1">
      <alignment horizontal="right" vertical="center"/>
    </xf>
    <xf numFmtId="176" fontId="5" fillId="0" borderId="0" xfId="1" applyNumberFormat="1" applyFont="1" applyFill="1" applyBorder="1" applyAlignment="1">
      <alignment horizontal="right" vertical="center"/>
    </xf>
    <xf numFmtId="176" fontId="5" fillId="0" borderId="14" xfId="1" applyNumberFormat="1" applyFont="1" applyFill="1" applyBorder="1" applyAlignment="1">
      <alignment horizontal="right" vertical="center"/>
    </xf>
    <xf numFmtId="9" fontId="5" fillId="0" borderId="0" xfId="1" applyNumberFormat="1" applyFont="1" applyFill="1" applyBorder="1" applyAlignment="1">
      <alignment horizontal="right" vertical="center"/>
    </xf>
    <xf numFmtId="9" fontId="5" fillId="0" borderId="11" xfId="1" applyNumberFormat="1" applyFont="1" applyFill="1" applyBorder="1" applyAlignment="1">
      <alignment horizontal="right" vertical="center"/>
    </xf>
    <xf numFmtId="9" fontId="5" fillId="0" borderId="15" xfId="1" applyNumberFormat="1" applyFont="1" applyFill="1" applyBorder="1" applyAlignment="1">
      <alignment horizontal="right" vertical="center"/>
    </xf>
    <xf numFmtId="9" fontId="5" fillId="0" borderId="9" xfId="1" applyNumberFormat="1" applyFont="1" applyFill="1" applyBorder="1" applyAlignment="1">
      <alignment horizontal="right" vertical="center"/>
    </xf>
    <xf numFmtId="9" fontId="5" fillId="0" borderId="14" xfId="1" applyNumberFormat="1" applyFont="1" applyFill="1" applyBorder="1" applyAlignment="1">
      <alignment horizontal="right" vertical="center"/>
    </xf>
    <xf numFmtId="9" fontId="5" fillId="4" borderId="12" xfId="1" applyNumberFormat="1" applyFont="1" applyFill="1" applyBorder="1" applyAlignment="1">
      <alignment horizontal="right" vertical="center"/>
    </xf>
    <xf numFmtId="9" fontId="5" fillId="4" borderId="15" xfId="1" applyNumberFormat="1" applyFont="1" applyFill="1" applyBorder="1" applyAlignment="1">
      <alignment horizontal="right" vertical="center"/>
    </xf>
    <xf numFmtId="9" fontId="5" fillId="4" borderId="3" xfId="1" applyNumberFormat="1" applyFont="1" applyFill="1" applyBorder="1" applyAlignment="1">
      <alignment horizontal="right" vertical="center"/>
    </xf>
    <xf numFmtId="9" fontId="5" fillId="4" borderId="4" xfId="1" applyNumberFormat="1" applyFont="1" applyFill="1" applyBorder="1" applyAlignment="1">
      <alignment horizontal="right" vertical="center"/>
    </xf>
    <xf numFmtId="0" fontId="6" fillId="0" borderId="8" xfId="1" applyFont="1" applyFill="1" applyBorder="1" applyAlignment="1">
      <alignment horizontal="left" vertical="center"/>
    </xf>
    <xf numFmtId="0" fontId="6" fillId="0" borderId="14" xfId="1" applyFont="1" applyFill="1" applyBorder="1" applyAlignment="1">
      <alignment vertical="top"/>
    </xf>
    <xf numFmtId="0" fontId="3" fillId="0" borderId="3" xfId="1" applyFont="1" applyFill="1" applyBorder="1" applyAlignment="1">
      <alignment vertical="center"/>
    </xf>
    <xf numFmtId="0" fontId="6" fillId="0" borderId="15" xfId="1" applyFont="1" applyFill="1" applyBorder="1" applyAlignment="1">
      <alignment vertical="top"/>
    </xf>
    <xf numFmtId="0" fontId="6" fillId="0" borderId="12" xfId="1" applyFont="1" applyFill="1" applyBorder="1" applyAlignment="1">
      <alignment vertical="top"/>
    </xf>
    <xf numFmtId="0" fontId="6" fillId="0" borderId="10" xfId="1" applyFont="1" applyFill="1" applyBorder="1" applyAlignment="1">
      <alignment vertical="top"/>
    </xf>
    <xf numFmtId="0" fontId="6" fillId="0" borderId="11" xfId="1" applyFont="1" applyFill="1" applyBorder="1" applyAlignment="1">
      <alignment horizontal="center" vertical="center"/>
    </xf>
    <xf numFmtId="0" fontId="6" fillId="0" borderId="3" xfId="1" applyFont="1" applyFill="1" applyBorder="1" applyAlignment="1">
      <alignment horizontal="center" vertical="center"/>
    </xf>
    <xf numFmtId="0" fontId="6" fillId="3" borderId="3" xfId="1" applyFont="1" applyFill="1" applyBorder="1" applyAlignment="1">
      <alignment horizontal="left" vertical="top"/>
    </xf>
    <xf numFmtId="0" fontId="8" fillId="0" borderId="12" xfId="1" applyFont="1" applyFill="1" applyBorder="1" applyAlignment="1"/>
    <xf numFmtId="0" fontId="8" fillId="0" borderId="10" xfId="1" applyFont="1" applyFill="1" applyBorder="1" applyAlignment="1"/>
    <xf numFmtId="0" fontId="9" fillId="0" borderId="14" xfId="1" applyFont="1" applyFill="1" applyBorder="1" applyAlignment="1">
      <alignment horizontal="left" vertical="top"/>
    </xf>
    <xf numFmtId="0" fontId="9" fillId="0" borderId="0" xfId="1" applyFont="1" applyFill="1" applyBorder="1" applyAlignment="1">
      <alignment horizontal="left" vertical="top"/>
    </xf>
    <xf numFmtId="0" fontId="9" fillId="0" borderId="9" xfId="1" applyFont="1" applyFill="1" applyBorder="1" applyAlignment="1">
      <alignment horizontal="left" vertical="top"/>
    </xf>
    <xf numFmtId="0" fontId="8" fillId="0" borderId="9" xfId="1" applyFont="1" applyFill="1" applyBorder="1" applyAlignment="1"/>
    <xf numFmtId="3" fontId="7" fillId="0" borderId="6" xfId="1" applyNumberFormat="1" applyFont="1" applyFill="1" applyBorder="1" applyAlignment="1">
      <alignment vertical="center"/>
    </xf>
    <xf numFmtId="176" fontId="5" fillId="0" borderId="9" xfId="1" applyNumberFormat="1" applyFont="1" applyFill="1" applyBorder="1" applyAlignment="1">
      <alignment horizontal="right" vertical="center"/>
    </xf>
    <xf numFmtId="9" fontId="5" fillId="0" borderId="0" xfId="1" applyNumberFormat="1" applyFont="1" applyFill="1" applyBorder="1" applyAlignment="1">
      <alignment vertical="center"/>
    </xf>
    <xf numFmtId="0" fontId="6" fillId="3" borderId="2" xfId="1" applyFont="1" applyFill="1" applyBorder="1" applyAlignment="1">
      <alignment horizontal="left" vertical="center"/>
    </xf>
    <xf numFmtId="0" fontId="6" fillId="3" borderId="8" xfId="1" applyFont="1" applyFill="1" applyBorder="1" applyAlignment="1">
      <alignment horizontal="left" vertical="center"/>
    </xf>
    <xf numFmtId="0" fontId="9" fillId="0" borderId="12" xfId="1" applyFont="1" applyFill="1" applyBorder="1" applyAlignment="1">
      <alignment horizontal="left" vertical="top" wrapText="1"/>
    </xf>
    <xf numFmtId="0" fontId="9" fillId="0" borderId="14" xfId="1" applyFont="1" applyFill="1" applyBorder="1" applyAlignment="1">
      <alignment horizontal="left" vertical="top" wrapText="1"/>
    </xf>
    <xf numFmtId="0" fontId="6" fillId="4" borderId="12" xfId="1" applyFont="1" applyFill="1" applyBorder="1" applyAlignment="1">
      <alignment vertical="center"/>
    </xf>
    <xf numFmtId="0" fontId="9" fillId="0" borderId="9" xfId="1" applyFont="1" applyFill="1" applyBorder="1" applyAlignment="1">
      <alignment horizontal="left" vertical="top" wrapText="1"/>
    </xf>
    <xf numFmtId="0" fontId="6" fillId="4" borderId="3" xfId="1" applyFont="1" applyFill="1" applyBorder="1" applyAlignment="1">
      <alignment vertical="center"/>
    </xf>
    <xf numFmtId="0" fontId="6" fillId="0" borderId="3" xfId="1" applyFont="1" applyFill="1" applyBorder="1" applyAlignment="1">
      <alignment vertical="top"/>
    </xf>
    <xf numFmtId="0" fontId="6" fillId="0" borderId="11" xfId="1" applyFont="1" applyFill="1" applyBorder="1" applyAlignment="1">
      <alignment vertical="center" textRotation="255"/>
    </xf>
    <xf numFmtId="0" fontId="6" fillId="0" borderId="12" xfId="1" applyFont="1" applyFill="1" applyBorder="1" applyAlignment="1">
      <alignment vertical="center" textRotation="255"/>
    </xf>
    <xf numFmtId="0" fontId="5" fillId="4" borderId="3" xfId="1" applyFont="1" applyFill="1" applyBorder="1" applyAlignment="1">
      <alignment vertical="center"/>
    </xf>
    <xf numFmtId="176" fontId="5" fillId="4" borderId="3" xfId="1" applyNumberFormat="1" applyFont="1" applyFill="1" applyBorder="1" applyAlignment="1">
      <alignment horizontal="right" vertical="center"/>
    </xf>
    <xf numFmtId="0" fontId="5" fillId="4" borderId="3" xfId="1" applyFont="1" applyFill="1" applyBorder="1" applyAlignment="1">
      <alignment horizontal="right" vertical="center"/>
    </xf>
    <xf numFmtId="0" fontId="6" fillId="4" borderId="2" xfId="1" applyFont="1" applyFill="1" applyBorder="1" applyAlignment="1">
      <alignment horizontal="left" vertical="center"/>
    </xf>
    <xf numFmtId="0" fontId="6" fillId="4" borderId="15" xfId="1" applyFont="1" applyFill="1" applyBorder="1" applyAlignment="1">
      <alignment horizontal="left" vertical="top"/>
    </xf>
    <xf numFmtId="0" fontId="6" fillId="4" borderId="12" xfId="1" applyFont="1" applyFill="1" applyBorder="1" applyAlignment="1">
      <alignment horizontal="left" vertical="top"/>
    </xf>
    <xf numFmtId="0" fontId="6" fillId="4" borderId="10" xfId="1" applyFont="1" applyFill="1" applyBorder="1" applyAlignment="1">
      <alignment horizontal="left" vertical="top"/>
    </xf>
    <xf numFmtId="0" fontId="6" fillId="4" borderId="14" xfId="1" applyFont="1" applyFill="1" applyBorder="1" applyAlignment="1">
      <alignment horizontal="left" vertical="top"/>
    </xf>
    <xf numFmtId="0" fontId="6" fillId="4" borderId="0" xfId="1" applyFont="1" applyFill="1" applyBorder="1" applyAlignment="1">
      <alignment horizontal="left" vertical="top"/>
    </xf>
    <xf numFmtId="0" fontId="6" fillId="4" borderId="9" xfId="1" applyFont="1" applyFill="1" applyBorder="1" applyAlignment="1">
      <alignment horizontal="left" vertical="top"/>
    </xf>
    <xf numFmtId="9" fontId="5" fillId="0" borderId="10" xfId="1" applyNumberFormat="1" applyFont="1" applyFill="1" applyBorder="1" applyAlignment="1">
      <alignment horizontal="right" vertical="center"/>
    </xf>
    <xf numFmtId="0" fontId="9" fillId="0" borderId="10" xfId="1" applyFont="1" applyFill="1" applyBorder="1" applyAlignment="1">
      <alignment horizontal="left" vertical="top" wrapText="1"/>
    </xf>
    <xf numFmtId="0" fontId="8" fillId="0" borderId="15" xfId="1" applyFont="1" applyFill="1" applyBorder="1" applyAlignment="1"/>
    <xf numFmtId="0" fontId="8" fillId="0" borderId="14" xfId="1" applyFont="1" applyFill="1" applyBorder="1" applyAlignment="1"/>
    <xf numFmtId="0" fontId="9" fillId="0" borderId="0" xfId="1"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8" xfId="1" applyFont="1" applyFill="1" applyBorder="1" applyAlignment="1">
      <alignment horizontal="left" vertical="top" wrapText="1"/>
    </xf>
    <xf numFmtId="0" fontId="8" fillId="0" borderId="4" xfId="1" applyFont="1" applyFill="1" applyBorder="1" applyAlignment="1">
      <alignment vertical="top"/>
    </xf>
    <xf numFmtId="0" fontId="8" fillId="0" borderId="3" xfId="1" applyFont="1" applyFill="1" applyBorder="1" applyAlignment="1">
      <alignment vertical="top"/>
    </xf>
    <xf numFmtId="0" fontId="16" fillId="0" borderId="2" xfId="1" applyFont="1" applyFill="1" applyBorder="1" applyAlignment="1">
      <alignment vertical="center"/>
    </xf>
    <xf numFmtId="0" fontId="8" fillId="0" borderId="15" xfId="1" applyFont="1" applyFill="1" applyBorder="1" applyAlignment="1">
      <alignment horizontal="right" vertical="center"/>
    </xf>
    <xf numFmtId="176" fontId="5" fillId="0" borderId="10" xfId="1" applyNumberFormat="1" applyFont="1" applyFill="1" applyBorder="1" applyAlignment="1">
      <alignment horizontal="right" vertical="center"/>
    </xf>
    <xf numFmtId="0" fontId="8" fillId="0" borderId="14" xfId="1" applyFont="1" applyFill="1" applyBorder="1" applyAlignment="1">
      <alignment horizontal="right" vertical="center"/>
    </xf>
    <xf numFmtId="0" fontId="16" fillId="0" borderId="3" xfId="1" applyFont="1" applyFill="1" applyBorder="1" applyAlignment="1">
      <alignment vertical="center"/>
    </xf>
    <xf numFmtId="0" fontId="8" fillId="0" borderId="14" xfId="1" applyFont="1" applyFill="1" applyBorder="1" applyAlignment="1">
      <alignment vertical="center" wrapText="1"/>
    </xf>
    <xf numFmtId="0" fontId="8" fillId="0" borderId="0" xfId="1" applyFont="1" applyFill="1" applyBorder="1" applyAlignment="1">
      <alignment vertical="center" wrapText="1"/>
    </xf>
    <xf numFmtId="0" fontId="8" fillId="0" borderId="9" xfId="1" applyFont="1" applyFill="1" applyBorder="1" applyAlignment="1">
      <alignment vertical="center" wrapText="1"/>
    </xf>
    <xf numFmtId="0" fontId="14" fillId="0" borderId="14" xfId="1" applyFont="1" applyFill="1" applyBorder="1" applyAlignment="1">
      <alignment vertical="top" wrapText="1"/>
    </xf>
    <xf numFmtId="0" fontId="14" fillId="0" borderId="0" xfId="1" applyFont="1" applyFill="1" applyBorder="1" applyAlignment="1">
      <alignment vertical="top" wrapText="1"/>
    </xf>
    <xf numFmtId="0" fontId="14" fillId="0" borderId="9" xfId="1" applyFont="1" applyFill="1" applyBorder="1" applyAlignment="1">
      <alignment vertical="top" wrapText="1"/>
    </xf>
    <xf numFmtId="0" fontId="9" fillId="4" borderId="3" xfId="1" applyFont="1" applyFill="1" applyBorder="1" applyAlignment="1">
      <alignment vertical="center"/>
    </xf>
    <xf numFmtId="0" fontId="16" fillId="4" borderId="2" xfId="1" applyFont="1" applyFill="1" applyBorder="1" applyAlignment="1">
      <alignment vertical="center"/>
    </xf>
    <xf numFmtId="0" fontId="8" fillId="4" borderId="4" xfId="1" applyFont="1" applyFill="1" applyBorder="1" applyAlignment="1">
      <alignment vertical="top"/>
    </xf>
    <xf numFmtId="0" fontId="8" fillId="4" borderId="3" xfId="1" applyFont="1" applyFill="1" applyBorder="1" applyAlignment="1">
      <alignment vertical="top"/>
    </xf>
    <xf numFmtId="0" fontId="8" fillId="4" borderId="4" xfId="1" applyFont="1" applyFill="1" applyBorder="1" applyAlignment="1">
      <alignment vertical="center"/>
    </xf>
    <xf numFmtId="0" fontId="8" fillId="4" borderId="3" xfId="1" applyFont="1" applyFill="1" applyBorder="1" applyAlignment="1">
      <alignment vertical="center"/>
    </xf>
    <xf numFmtId="0" fontId="6" fillId="0" borderId="8" xfId="1" applyFont="1" applyFill="1" applyBorder="1" applyAlignment="1">
      <alignment vertical="top" wrapText="1"/>
    </xf>
    <xf numFmtId="0" fontId="6" fillId="0" borderId="8" xfId="1" applyFont="1" applyFill="1" applyBorder="1" applyAlignment="1">
      <alignment horizontal="left" vertical="top" wrapText="1"/>
    </xf>
    <xf numFmtId="0" fontId="6" fillId="0" borderId="11" xfId="1" applyFont="1" applyFill="1" applyBorder="1" applyAlignment="1">
      <alignment horizontal="left" vertical="top" wrapText="1"/>
    </xf>
    <xf numFmtId="0" fontId="6" fillId="0" borderId="13"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14" xfId="1" applyFont="1" applyFill="1" applyBorder="1" applyAlignment="1">
      <alignment horizontal="left" vertical="top" wrapText="1"/>
    </xf>
    <xf numFmtId="0" fontId="8" fillId="0" borderId="11" xfId="1" applyFont="1" applyFill="1" applyBorder="1" applyAlignment="1">
      <alignment horizontal="left" vertical="top" wrapText="1"/>
    </xf>
    <xf numFmtId="0" fontId="8" fillId="0" borderId="13" xfId="1" applyFont="1" applyFill="1" applyBorder="1" applyAlignment="1">
      <alignment horizontal="left" vertical="top" wrapText="1"/>
    </xf>
    <xf numFmtId="0" fontId="8" fillId="0" borderId="9" xfId="1" applyFont="1" applyFill="1" applyBorder="1" applyAlignment="1">
      <alignment horizontal="left" vertical="top" wrapText="1"/>
    </xf>
    <xf numFmtId="0" fontId="8" fillId="0" borderId="0" xfId="1" applyFont="1" applyFill="1" applyAlignment="1">
      <alignment horizontal="left" vertical="top" wrapText="1"/>
    </xf>
    <xf numFmtId="0" fontId="8" fillId="0" borderId="14" xfId="1" applyFont="1" applyFill="1" applyBorder="1" applyAlignment="1">
      <alignment horizontal="left" vertical="top" wrapText="1"/>
    </xf>
    <xf numFmtId="0" fontId="8" fillId="0" borderId="9" xfId="1" applyFont="1" applyFill="1" applyBorder="1" applyAlignment="1">
      <alignment vertical="top" wrapText="1"/>
    </xf>
    <xf numFmtId="0" fontId="8" fillId="0" borderId="0" xfId="1" applyFont="1" applyFill="1" applyAlignment="1">
      <alignment vertical="top" wrapText="1"/>
    </xf>
    <xf numFmtId="0" fontId="8" fillId="0" borderId="14" xfId="1" applyFont="1" applyFill="1" applyBorder="1" applyAlignment="1">
      <alignment vertical="top" wrapText="1"/>
    </xf>
    <xf numFmtId="0" fontId="9" fillId="0" borderId="8" xfId="1"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12" xfId="1" applyFont="1" applyFill="1" applyBorder="1" applyAlignment="1">
      <alignment horizontal="left" vertical="top" wrapText="1"/>
    </xf>
    <xf numFmtId="9" fontId="5" fillId="0" borderId="3" xfId="1" applyNumberFormat="1" applyFont="1" applyFill="1" applyBorder="1" applyAlignment="1">
      <alignment horizontal="right" vertical="center"/>
    </xf>
    <xf numFmtId="0" fontId="8" fillId="0" borderId="11" xfId="1" applyFont="1" applyFill="1" applyBorder="1" applyAlignment="1">
      <alignment vertical="center" wrapText="1"/>
    </xf>
    <xf numFmtId="0" fontId="8" fillId="0" borderId="13" xfId="1" applyFont="1" applyFill="1" applyBorder="1" applyAlignment="1">
      <alignment vertical="center" wrapText="1"/>
    </xf>
    <xf numFmtId="0" fontId="8" fillId="0" borderId="9" xfId="1" applyFont="1" applyFill="1" applyBorder="1" applyAlignment="1">
      <alignment vertical="center" wrapText="1"/>
    </xf>
    <xf numFmtId="0" fontId="8" fillId="0" borderId="0" xfId="1" applyFont="1" applyFill="1" applyAlignment="1">
      <alignment vertical="center" wrapText="1"/>
    </xf>
    <xf numFmtId="0" fontId="8" fillId="0" borderId="14" xfId="1" applyFont="1" applyFill="1" applyBorder="1" applyAlignment="1">
      <alignment vertical="center" wrapText="1"/>
    </xf>
    <xf numFmtId="9" fontId="5" fillId="0" borderId="3" xfId="1" applyNumberFormat="1" applyFont="1" applyFill="1" applyBorder="1" applyAlignment="1">
      <alignment horizontal="center" vertical="center"/>
    </xf>
    <xf numFmtId="0" fontId="3" fillId="0" borderId="11" xfId="1" applyFont="1" applyFill="1" applyBorder="1" applyAlignment="1">
      <alignment vertical="top" wrapText="1"/>
    </xf>
    <xf numFmtId="0" fontId="3" fillId="0" borderId="13" xfId="1" applyFont="1" applyFill="1" applyBorder="1" applyAlignment="1">
      <alignment vertical="top" wrapText="1"/>
    </xf>
    <xf numFmtId="0" fontId="3" fillId="0" borderId="0" xfId="1" applyFont="1" applyFill="1" applyAlignment="1">
      <alignment vertical="top" wrapText="1"/>
    </xf>
    <xf numFmtId="0" fontId="3" fillId="0" borderId="14" xfId="1" applyFont="1" applyFill="1" applyBorder="1" applyAlignment="1">
      <alignment vertical="top" wrapText="1"/>
    </xf>
    <xf numFmtId="0" fontId="8" fillId="0" borderId="0" xfId="1" applyFont="1" applyFill="1" applyBorder="1" applyAlignment="1">
      <alignment horizontal="left" vertical="top" wrapText="1"/>
    </xf>
    <xf numFmtId="9" fontId="5" fillId="0" borderId="0" xfId="1" applyNumberFormat="1" applyFont="1" applyFill="1" applyBorder="1" applyAlignment="1">
      <alignment horizontal="right" vertical="center"/>
    </xf>
    <xf numFmtId="9" fontId="5" fillId="0" borderId="14" xfId="1" applyNumberFormat="1" applyFont="1" applyFill="1" applyBorder="1" applyAlignment="1">
      <alignment horizontal="right" vertical="center"/>
    </xf>
    <xf numFmtId="176" fontId="5" fillId="0" borderId="12" xfId="1" applyNumberFormat="1" applyFont="1" applyFill="1" applyBorder="1" applyAlignment="1">
      <alignment horizontal="right" vertical="center"/>
    </xf>
    <xf numFmtId="176" fontId="5" fillId="0" borderId="15" xfId="1" applyNumberFormat="1" applyFont="1" applyFill="1" applyBorder="1" applyAlignment="1">
      <alignment horizontal="right" vertical="center"/>
    </xf>
    <xf numFmtId="0" fontId="8" fillId="0" borderId="11" xfId="1" applyFont="1" applyFill="1" applyBorder="1" applyAlignment="1">
      <alignment vertical="top" wrapText="1"/>
    </xf>
    <xf numFmtId="0" fontId="8" fillId="0" borderId="13" xfId="1" applyFont="1" applyFill="1" applyBorder="1" applyAlignment="1">
      <alignment vertical="top" wrapText="1"/>
    </xf>
    <xf numFmtId="3" fontId="5" fillId="2" borderId="9" xfId="1" applyNumberFormat="1" applyFont="1" applyFill="1" applyBorder="1" applyAlignment="1">
      <alignment horizontal="right" vertical="center"/>
    </xf>
    <xf numFmtId="3" fontId="5" fillId="2" borderId="0" xfId="1" applyNumberFormat="1" applyFont="1" applyFill="1" applyBorder="1" applyAlignment="1">
      <alignment horizontal="right" vertical="center"/>
    </xf>
    <xf numFmtId="0" fontId="6" fillId="3" borderId="8" xfId="1" applyFont="1" applyFill="1" applyBorder="1" applyAlignment="1">
      <alignment horizontal="left" vertical="top" wrapText="1"/>
    </xf>
    <xf numFmtId="0" fontId="8" fillId="0" borderId="11" xfId="0" applyFont="1" applyBorder="1" applyAlignment="1">
      <alignment horizontal="left" vertical="top" wrapText="1"/>
    </xf>
    <xf numFmtId="0" fontId="8" fillId="0" borderId="9" xfId="0" applyFont="1" applyBorder="1" applyAlignment="1">
      <alignment horizontal="left" vertical="top" wrapText="1"/>
    </xf>
    <xf numFmtId="0" fontId="8" fillId="0" borderId="0" xfId="0" applyFont="1" applyAlignment="1">
      <alignment horizontal="left" vertical="top" wrapText="1"/>
    </xf>
    <xf numFmtId="0" fontId="8" fillId="0" borderId="10" xfId="0" applyFont="1" applyBorder="1" applyAlignment="1">
      <alignment horizontal="left" vertical="top" wrapText="1"/>
    </xf>
    <xf numFmtId="0" fontId="8" fillId="0" borderId="12" xfId="0" applyFont="1" applyBorder="1" applyAlignment="1">
      <alignment horizontal="left" vertical="top" wrapText="1"/>
    </xf>
    <xf numFmtId="0" fontId="8" fillId="0" borderId="8" xfId="1" applyFont="1" applyFill="1" applyBorder="1" applyAlignment="1">
      <alignment horizontal="center" vertical="center"/>
    </xf>
    <xf numFmtId="0" fontId="8" fillId="0" borderId="11" xfId="1" applyFont="1" applyFill="1" applyBorder="1" applyAlignment="1">
      <alignment horizontal="center" vertical="center"/>
    </xf>
    <xf numFmtId="0" fontId="8" fillId="0" borderId="13" xfId="1" applyFont="1" applyFill="1" applyBorder="1" applyAlignment="1">
      <alignment horizontal="center" vertical="center"/>
    </xf>
    <xf numFmtId="0" fontId="8" fillId="0" borderId="0" xfId="1" applyFont="1" applyFill="1" applyBorder="1" applyAlignment="1">
      <alignment vertical="top" wrapText="1"/>
    </xf>
    <xf numFmtId="0" fontId="8" fillId="0" borderId="0" xfId="1" applyFont="1" applyFill="1" applyBorder="1" applyAlignment="1">
      <alignment vertical="center" wrapText="1"/>
    </xf>
    <xf numFmtId="0" fontId="9" fillId="0" borderId="13"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14" xfId="1" applyFont="1" applyFill="1" applyBorder="1" applyAlignment="1">
      <alignment horizontal="left" vertical="top" wrapText="1"/>
    </xf>
    <xf numFmtId="0" fontId="6" fillId="4" borderId="8" xfId="1" applyFont="1" applyFill="1" applyBorder="1" applyAlignment="1">
      <alignment horizontal="left" vertical="top" wrapText="1"/>
    </xf>
    <xf numFmtId="0" fontId="8" fillId="4" borderId="11" xfId="1" applyFont="1" applyFill="1" applyBorder="1" applyAlignment="1">
      <alignment vertical="center" wrapText="1"/>
    </xf>
    <xf numFmtId="0" fontId="8" fillId="4" borderId="13" xfId="1" applyFont="1" applyFill="1" applyBorder="1" applyAlignment="1">
      <alignment vertical="center" wrapText="1"/>
    </xf>
    <xf numFmtId="0" fontId="8" fillId="4" borderId="9" xfId="1" applyFont="1" applyFill="1" applyBorder="1" applyAlignment="1">
      <alignment vertical="center" wrapText="1"/>
    </xf>
    <xf numFmtId="0" fontId="8" fillId="4" borderId="0" xfId="1" applyFont="1" applyFill="1" applyAlignment="1">
      <alignment vertical="center" wrapText="1"/>
    </xf>
    <xf numFmtId="0" fontId="8" fillId="4" borderId="14" xfId="1" applyFont="1" applyFill="1" applyBorder="1" applyAlignment="1">
      <alignment vertical="center" wrapText="1"/>
    </xf>
    <xf numFmtId="0" fontId="6" fillId="4" borderId="11" xfId="1" applyFont="1" applyFill="1" applyBorder="1" applyAlignment="1">
      <alignment horizontal="left" vertical="top" wrapText="1"/>
    </xf>
    <xf numFmtId="0" fontId="6" fillId="4" borderId="13" xfId="1" applyFont="1" applyFill="1" applyBorder="1" applyAlignment="1">
      <alignment horizontal="left" vertical="top" wrapText="1"/>
    </xf>
    <xf numFmtId="0" fontId="6" fillId="4" borderId="9" xfId="1" applyFont="1" applyFill="1" applyBorder="1" applyAlignment="1">
      <alignment horizontal="left" vertical="top" wrapText="1"/>
    </xf>
    <xf numFmtId="0" fontId="6" fillId="4" borderId="0" xfId="1" applyFont="1" applyFill="1" applyBorder="1" applyAlignment="1">
      <alignment horizontal="left" vertical="top" wrapText="1"/>
    </xf>
    <xf numFmtId="0" fontId="6" fillId="4" borderId="14" xfId="1" applyFont="1" applyFill="1" applyBorder="1" applyAlignment="1">
      <alignment horizontal="left" vertical="top" wrapText="1"/>
    </xf>
    <xf numFmtId="0" fontId="6" fillId="4" borderId="10" xfId="1" applyFont="1" applyFill="1" applyBorder="1" applyAlignment="1">
      <alignment horizontal="left" vertical="top" wrapText="1"/>
    </xf>
    <xf numFmtId="0" fontId="6" fillId="4" borderId="12" xfId="1" applyFont="1" applyFill="1" applyBorder="1" applyAlignment="1">
      <alignment horizontal="left" vertical="top" wrapText="1"/>
    </xf>
    <xf numFmtId="0" fontId="6" fillId="4" borderId="15" xfId="1" applyFont="1" applyFill="1" applyBorder="1" applyAlignment="1">
      <alignment horizontal="left" vertical="top" wrapText="1"/>
    </xf>
    <xf numFmtId="3" fontId="5" fillId="4" borderId="3" xfId="1" applyNumberFormat="1" applyFont="1" applyFill="1" applyBorder="1" applyAlignment="1">
      <alignment horizontal="right" vertical="center"/>
    </xf>
    <xf numFmtId="3" fontId="5" fillId="0" borderId="3" xfId="1" applyNumberFormat="1" applyFont="1" applyFill="1" applyBorder="1" applyAlignment="1">
      <alignment horizontal="right" vertical="center"/>
    </xf>
    <xf numFmtId="3" fontId="5" fillId="0" borderId="12" xfId="1" applyNumberFormat="1" applyFont="1" applyFill="1" applyBorder="1" applyAlignment="1">
      <alignment horizontal="right" vertical="center"/>
    </xf>
    <xf numFmtId="0" fontId="3" fillId="0" borderId="0" xfId="1" applyFont="1" applyFill="1" applyBorder="1" applyAlignment="1">
      <alignment vertical="top" wrapText="1"/>
    </xf>
    <xf numFmtId="0" fontId="6" fillId="0" borderId="1" xfId="1" applyFont="1" applyFill="1" applyBorder="1" applyAlignment="1">
      <alignment horizontal="left" vertical="top" wrapText="1"/>
    </xf>
    <xf numFmtId="0" fontId="8" fillId="0" borderId="1" xfId="1" applyFont="1" applyFill="1" applyBorder="1" applyAlignment="1">
      <alignment horizontal="left" vertical="top" wrapText="1"/>
    </xf>
    <xf numFmtId="0" fontId="6" fillId="0" borderId="8" xfId="1" applyFont="1" applyFill="1" applyBorder="1" applyAlignment="1">
      <alignment horizontal="left" vertical="top"/>
    </xf>
    <xf numFmtId="0" fontId="6" fillId="0" borderId="11" xfId="1" applyFont="1" applyFill="1" applyBorder="1" applyAlignment="1">
      <alignment horizontal="left" vertical="top"/>
    </xf>
    <xf numFmtId="0" fontId="6" fillId="0" borderId="13" xfId="1" applyFont="1" applyFill="1" applyBorder="1" applyAlignment="1">
      <alignment horizontal="left" vertical="top"/>
    </xf>
    <xf numFmtId="0" fontId="6" fillId="0" borderId="9" xfId="1" applyFont="1" applyFill="1" applyBorder="1" applyAlignment="1">
      <alignment horizontal="left" vertical="top"/>
    </xf>
    <xf numFmtId="0" fontId="6" fillId="0" borderId="0" xfId="1" applyFont="1" applyFill="1" applyBorder="1" applyAlignment="1">
      <alignment horizontal="left" vertical="top"/>
    </xf>
    <xf numFmtId="0" fontId="6" fillId="0" borderId="14" xfId="1" applyFont="1" applyFill="1" applyBorder="1" applyAlignment="1">
      <alignment horizontal="left" vertical="top"/>
    </xf>
    <xf numFmtId="0" fontId="5" fillId="0" borderId="3" xfId="1" applyFont="1" applyFill="1" applyBorder="1" applyAlignment="1">
      <alignment horizontal="right" vertical="center"/>
    </xf>
    <xf numFmtId="0" fontId="6" fillId="0" borderId="10" xfId="1" applyFont="1" applyFill="1" applyBorder="1" applyAlignment="1">
      <alignment horizontal="left" vertical="top" wrapText="1"/>
    </xf>
    <xf numFmtId="0" fontId="6" fillId="0" borderId="12" xfId="1" applyFont="1" applyFill="1" applyBorder="1" applyAlignment="1">
      <alignment horizontal="left" vertical="top" wrapText="1"/>
    </xf>
    <xf numFmtId="0" fontId="6" fillId="0" borderId="15" xfId="1" applyFont="1" applyFill="1" applyBorder="1" applyAlignment="1">
      <alignment horizontal="left" vertical="top" wrapText="1"/>
    </xf>
    <xf numFmtId="0" fontId="5" fillId="0" borderId="12" xfId="1" applyFont="1" applyFill="1" applyBorder="1" applyAlignment="1">
      <alignment horizontal="right" vertical="center"/>
    </xf>
    <xf numFmtId="0" fontId="3" fillId="0" borderId="8" xfId="1" applyFont="1" applyFill="1" applyBorder="1" applyAlignment="1">
      <alignment vertical="top" wrapText="1"/>
    </xf>
    <xf numFmtId="0" fontId="3" fillId="0" borderId="9" xfId="1" applyFont="1" applyFill="1" applyBorder="1" applyAlignment="1">
      <alignment vertical="top" wrapText="1"/>
    </xf>
    <xf numFmtId="176" fontId="9" fillId="0" borderId="8" xfId="1" applyNumberFormat="1" applyFont="1" applyFill="1" applyBorder="1" applyAlignment="1">
      <alignment horizontal="left" vertical="top" wrapText="1"/>
    </xf>
    <xf numFmtId="0" fontId="14" fillId="0" borderId="11" xfId="1" applyFont="1" applyFill="1" applyBorder="1" applyAlignment="1">
      <alignment horizontal="left" vertical="top" wrapText="1"/>
    </xf>
    <xf numFmtId="0" fontId="14" fillId="0" borderId="13" xfId="1" applyFont="1" applyFill="1" applyBorder="1" applyAlignment="1">
      <alignment horizontal="left" vertical="top" wrapText="1"/>
    </xf>
    <xf numFmtId="0" fontId="14" fillId="0" borderId="9" xfId="1" applyFont="1" applyFill="1" applyBorder="1" applyAlignment="1">
      <alignment horizontal="left" vertical="top" wrapText="1"/>
    </xf>
    <xf numFmtId="0" fontId="14" fillId="0" borderId="0" xfId="1" applyFont="1" applyFill="1" applyBorder="1" applyAlignment="1">
      <alignment horizontal="left" vertical="top" wrapText="1"/>
    </xf>
    <xf numFmtId="0" fontId="14" fillId="0" borderId="14" xfId="1" applyFont="1" applyFill="1" applyBorder="1" applyAlignment="1">
      <alignment horizontal="left" vertical="top" wrapText="1"/>
    </xf>
    <xf numFmtId="0" fontId="14" fillId="0" borderId="11" xfId="1" applyFont="1" applyFill="1" applyBorder="1" applyAlignment="1">
      <alignment vertical="top" wrapText="1"/>
    </xf>
    <xf numFmtId="0" fontId="14" fillId="0" borderId="13" xfId="1" applyFont="1" applyFill="1" applyBorder="1" applyAlignment="1">
      <alignment vertical="top" wrapText="1"/>
    </xf>
    <xf numFmtId="0" fontId="14" fillId="0" borderId="0" xfId="1" applyFont="1" applyFill="1" applyBorder="1" applyAlignment="1">
      <alignment vertical="top" wrapText="1"/>
    </xf>
    <xf numFmtId="0" fontId="14" fillId="0" borderId="0" xfId="1" applyFont="1" applyFill="1" applyAlignment="1">
      <alignment vertical="top" wrapText="1"/>
    </xf>
    <xf numFmtId="0" fontId="14" fillId="0" borderId="14" xfId="1" applyFont="1" applyFill="1" applyBorder="1" applyAlignment="1">
      <alignment vertical="top" wrapText="1"/>
    </xf>
    <xf numFmtId="0" fontId="14" fillId="0" borderId="8" xfId="1" applyFont="1" applyFill="1" applyBorder="1" applyAlignment="1">
      <alignment horizontal="left" vertical="top" wrapText="1"/>
    </xf>
    <xf numFmtId="0" fontId="14" fillId="0" borderId="9" xfId="1" applyFont="1" applyFill="1" applyBorder="1" applyAlignment="1">
      <alignment vertical="top" wrapText="1"/>
    </xf>
    <xf numFmtId="0" fontId="14" fillId="0" borderId="8" xfId="1" applyFont="1" applyFill="1" applyBorder="1" applyAlignment="1">
      <alignment vertical="top" wrapText="1"/>
    </xf>
    <xf numFmtId="0" fontId="9" fillId="4" borderId="8" xfId="1" applyFont="1" applyFill="1" applyBorder="1" applyAlignment="1">
      <alignment horizontal="left" vertical="top" wrapText="1"/>
    </xf>
    <xf numFmtId="0" fontId="9" fillId="4" borderId="11" xfId="1" applyFont="1" applyFill="1" applyBorder="1" applyAlignment="1">
      <alignment horizontal="left" vertical="top" wrapText="1"/>
    </xf>
    <xf numFmtId="0" fontId="9" fillId="4" borderId="10" xfId="1" applyFont="1" applyFill="1" applyBorder="1" applyAlignment="1">
      <alignment horizontal="left" vertical="top" wrapText="1"/>
    </xf>
    <xf numFmtId="0" fontId="9" fillId="4" borderId="12" xfId="1" applyFont="1" applyFill="1" applyBorder="1" applyAlignment="1">
      <alignment horizontal="left" vertical="top" wrapText="1"/>
    </xf>
    <xf numFmtId="9" fontId="5" fillId="4" borderId="3" xfId="1" applyNumberFormat="1" applyFont="1" applyFill="1" applyBorder="1" applyAlignment="1">
      <alignment horizontal="right" vertical="center"/>
    </xf>
    <xf numFmtId="9" fontId="5" fillId="4" borderId="4" xfId="1" applyNumberFormat="1" applyFont="1" applyFill="1" applyBorder="1" applyAlignment="1">
      <alignment horizontal="right" vertical="center"/>
    </xf>
  </cellXfs>
  <cellStyles count="18">
    <cellStyle name="桁区切り 2" xfId="2" xr:uid="{00000000-0005-0000-0000-000001000000}"/>
    <cellStyle name="標準" xfId="0" builtinId="0"/>
    <cellStyle name="標準 10" xfId="6" xr:uid="{00000000-0005-0000-0000-000003000000}"/>
    <cellStyle name="標準 11" xfId="12" xr:uid="{00000000-0005-0000-0000-000004000000}"/>
    <cellStyle name="標準 13" xfId="13" xr:uid="{00000000-0005-0000-0000-000005000000}"/>
    <cellStyle name="標準 14" xfId="5" xr:uid="{00000000-0005-0000-0000-000006000000}"/>
    <cellStyle name="標準 14 2" xfId="7" xr:uid="{00000000-0005-0000-0000-000007000000}"/>
    <cellStyle name="標準 2" xfId="1" xr:uid="{00000000-0005-0000-0000-000008000000}"/>
    <cellStyle name="標準 2 2" xfId="8" xr:uid="{00000000-0005-0000-0000-000009000000}"/>
    <cellStyle name="標準 2 2 2" xfId="10" xr:uid="{00000000-0005-0000-0000-00000A000000}"/>
    <cellStyle name="標準 2 2 3" xfId="17" xr:uid="{00000000-0005-0000-0000-00000B000000}"/>
    <cellStyle name="標準 2 3" xfId="11" xr:uid="{00000000-0005-0000-0000-00000C000000}"/>
    <cellStyle name="標準 3" xfId="3" xr:uid="{00000000-0005-0000-0000-00000D000000}"/>
    <cellStyle name="標準 3 2" xfId="16" xr:uid="{00000000-0005-0000-0000-00000E000000}"/>
    <cellStyle name="標準 4" xfId="14" xr:uid="{00000000-0005-0000-0000-00000F000000}"/>
    <cellStyle name="標準 5" xfId="9" xr:uid="{00000000-0005-0000-0000-000010000000}"/>
    <cellStyle name="標準 76" xfId="4" xr:uid="{00000000-0005-0000-0000-000011000000}"/>
    <cellStyle name="標準 9" xfId="15"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383"/>
  <sheetViews>
    <sheetView workbookViewId="0">
      <selection activeCell="C4" sqref="C4"/>
    </sheetView>
  </sheetViews>
  <sheetFormatPr defaultColWidth="9" defaultRowHeight="12.9" x14ac:dyDescent="0.3"/>
  <cols>
    <col min="1" max="1" width="9" style="108"/>
    <col min="2" max="2" width="52.3671875" style="108" customWidth="1"/>
    <col min="3" max="3" width="8.47265625" style="108" customWidth="1"/>
    <col min="4" max="16384" width="9" style="108"/>
  </cols>
  <sheetData>
    <row r="1" spans="1:3" x14ac:dyDescent="0.3">
      <c r="B1" s="109" t="s">
        <v>9930</v>
      </c>
    </row>
    <row r="3" spans="1:3" x14ac:dyDescent="0.3">
      <c r="A3" s="110" t="s">
        <v>4212</v>
      </c>
      <c r="B3" s="119" t="s">
        <v>4480</v>
      </c>
      <c r="C3" s="112" t="s">
        <v>4213</v>
      </c>
    </row>
    <row r="4" spans="1:3" x14ac:dyDescent="0.3">
      <c r="A4" s="110">
        <v>1</v>
      </c>
      <c r="B4" s="111" t="s">
        <v>9929</v>
      </c>
      <c r="C4" s="113">
        <v>249</v>
      </c>
    </row>
    <row r="5" spans="1:3" x14ac:dyDescent="0.3">
      <c r="A5" s="110">
        <v>2</v>
      </c>
      <c r="B5" s="110" t="s">
        <v>4214</v>
      </c>
      <c r="C5" s="113">
        <v>393</v>
      </c>
    </row>
    <row r="6" spans="1:3" x14ac:dyDescent="0.3">
      <c r="A6" s="110">
        <v>3</v>
      </c>
      <c r="B6" s="110" t="s">
        <v>4215</v>
      </c>
      <c r="C6" s="113">
        <v>571</v>
      </c>
    </row>
    <row r="7" spans="1:3" x14ac:dyDescent="0.3">
      <c r="A7" s="110">
        <v>4</v>
      </c>
      <c r="B7" s="110" t="s">
        <v>4216</v>
      </c>
      <c r="C7" s="113">
        <v>652</v>
      </c>
    </row>
    <row r="8" spans="1:3" x14ac:dyDescent="0.3">
      <c r="A8" s="110">
        <v>5</v>
      </c>
      <c r="B8" s="110" t="s">
        <v>4217</v>
      </c>
      <c r="C8" s="113">
        <v>734</v>
      </c>
    </row>
    <row r="9" spans="1:3" x14ac:dyDescent="0.3">
      <c r="A9" s="110">
        <v>6</v>
      </c>
      <c r="B9" s="110" t="s">
        <v>4218</v>
      </c>
      <c r="C9" s="113">
        <v>815</v>
      </c>
    </row>
    <row r="10" spans="1:3" x14ac:dyDescent="0.3">
      <c r="A10" s="110">
        <v>7</v>
      </c>
      <c r="B10" s="110" t="s">
        <v>4219</v>
      </c>
      <c r="C10" s="113">
        <v>896</v>
      </c>
    </row>
    <row r="11" spans="1:3" x14ac:dyDescent="0.3">
      <c r="A11" s="110">
        <v>8</v>
      </c>
      <c r="B11" s="110" t="s">
        <v>4220</v>
      </c>
      <c r="C11" s="113">
        <v>977</v>
      </c>
    </row>
    <row r="12" spans="1:3" x14ac:dyDescent="0.3">
      <c r="A12" s="110">
        <v>9</v>
      </c>
      <c r="B12" s="110" t="s">
        <v>4221</v>
      </c>
      <c r="C12" s="113">
        <v>1058</v>
      </c>
    </row>
    <row r="13" spans="1:3" x14ac:dyDescent="0.3">
      <c r="A13" s="110">
        <v>10</v>
      </c>
      <c r="B13" s="110" t="s">
        <v>4222</v>
      </c>
      <c r="C13" s="113">
        <v>1139</v>
      </c>
    </row>
    <row r="14" spans="1:3" x14ac:dyDescent="0.3">
      <c r="A14" s="110">
        <v>11</v>
      </c>
      <c r="B14" s="110" t="s">
        <v>4223</v>
      </c>
      <c r="C14" s="113">
        <v>1220</v>
      </c>
    </row>
    <row r="15" spans="1:3" x14ac:dyDescent="0.3">
      <c r="A15" s="110">
        <v>12</v>
      </c>
      <c r="B15" s="110" t="s">
        <v>4224</v>
      </c>
      <c r="C15" s="113">
        <v>1301</v>
      </c>
    </row>
    <row r="16" spans="1:3" x14ac:dyDescent="0.3">
      <c r="A16" s="110">
        <v>13</v>
      </c>
      <c r="B16" s="110" t="s">
        <v>4225</v>
      </c>
      <c r="C16" s="113">
        <v>1382</v>
      </c>
    </row>
    <row r="17" spans="1:3" x14ac:dyDescent="0.3">
      <c r="A17" s="110">
        <v>14</v>
      </c>
      <c r="B17" s="110" t="s">
        <v>4226</v>
      </c>
      <c r="C17" s="113">
        <v>1463</v>
      </c>
    </row>
    <row r="18" spans="1:3" x14ac:dyDescent="0.3">
      <c r="A18" s="110">
        <v>15</v>
      </c>
      <c r="B18" s="110" t="s">
        <v>4227</v>
      </c>
      <c r="C18" s="113">
        <v>1544</v>
      </c>
    </row>
    <row r="19" spans="1:3" x14ac:dyDescent="0.3">
      <c r="A19" s="110">
        <v>16</v>
      </c>
      <c r="B19" s="110" t="s">
        <v>4228</v>
      </c>
      <c r="C19" s="113">
        <v>1625</v>
      </c>
    </row>
    <row r="20" spans="1:3" x14ac:dyDescent="0.3">
      <c r="A20" s="110">
        <v>17</v>
      </c>
      <c r="B20" s="110" t="s">
        <v>4229</v>
      </c>
      <c r="C20" s="113">
        <v>1706</v>
      </c>
    </row>
    <row r="21" spans="1:3" x14ac:dyDescent="0.3">
      <c r="A21" s="110">
        <v>18</v>
      </c>
      <c r="B21" s="110" t="s">
        <v>4230</v>
      </c>
      <c r="C21" s="113">
        <v>1787</v>
      </c>
    </row>
    <row r="22" spans="1:3" x14ac:dyDescent="0.3">
      <c r="A22" s="110">
        <v>19</v>
      </c>
      <c r="B22" s="110" t="s">
        <v>4231</v>
      </c>
      <c r="C22" s="113">
        <v>1868</v>
      </c>
    </row>
    <row r="23" spans="1:3" x14ac:dyDescent="0.3">
      <c r="A23" s="110">
        <v>20</v>
      </c>
      <c r="B23" s="110" t="s">
        <v>4232</v>
      </c>
      <c r="C23" s="113">
        <v>1949</v>
      </c>
    </row>
    <row r="24" spans="1:3" x14ac:dyDescent="0.3">
      <c r="A24" s="110">
        <v>21</v>
      </c>
      <c r="B24" s="110" t="s">
        <v>4233</v>
      </c>
      <c r="C24" s="113">
        <v>2030</v>
      </c>
    </row>
    <row r="25" spans="1:3" x14ac:dyDescent="0.3">
      <c r="A25" s="110">
        <v>22</v>
      </c>
      <c r="B25" s="111" t="s">
        <v>9928</v>
      </c>
      <c r="C25" s="113">
        <v>81</v>
      </c>
    </row>
    <row r="26" spans="1:3" x14ac:dyDescent="0.3">
      <c r="A26" s="110">
        <v>23</v>
      </c>
      <c r="B26" s="110" t="s">
        <v>4234</v>
      </c>
      <c r="C26" s="113">
        <v>162</v>
      </c>
    </row>
    <row r="27" spans="1:3" x14ac:dyDescent="0.3">
      <c r="A27" s="110">
        <v>24</v>
      </c>
      <c r="B27" s="110" t="s">
        <v>4235</v>
      </c>
      <c r="C27" s="113">
        <v>243</v>
      </c>
    </row>
    <row r="28" spans="1:3" x14ac:dyDescent="0.3">
      <c r="A28" s="110">
        <v>25</v>
      </c>
      <c r="B28" s="110" t="s">
        <v>4236</v>
      </c>
      <c r="C28" s="113">
        <v>324</v>
      </c>
    </row>
    <row r="29" spans="1:3" x14ac:dyDescent="0.3">
      <c r="A29" s="110">
        <v>26</v>
      </c>
      <c r="B29" s="110" t="s">
        <v>4237</v>
      </c>
      <c r="C29" s="113">
        <v>405</v>
      </c>
    </row>
    <row r="30" spans="1:3" x14ac:dyDescent="0.3">
      <c r="A30" s="110">
        <v>27</v>
      </c>
      <c r="B30" s="110" t="s">
        <v>4238</v>
      </c>
      <c r="C30" s="113">
        <v>486</v>
      </c>
    </row>
    <row r="31" spans="1:3" x14ac:dyDescent="0.3">
      <c r="A31" s="110">
        <v>28</v>
      </c>
      <c r="B31" s="110" t="s">
        <v>4239</v>
      </c>
      <c r="C31" s="113">
        <v>567</v>
      </c>
    </row>
    <row r="32" spans="1:3" x14ac:dyDescent="0.3">
      <c r="A32" s="110">
        <v>29</v>
      </c>
      <c r="B32" s="110" t="s">
        <v>4240</v>
      </c>
      <c r="C32" s="113">
        <v>648</v>
      </c>
    </row>
    <row r="33" spans="1:3" x14ac:dyDescent="0.3">
      <c r="A33" s="110">
        <v>30</v>
      </c>
      <c r="B33" s="110" t="s">
        <v>4241</v>
      </c>
      <c r="C33" s="113">
        <v>729</v>
      </c>
    </row>
    <row r="34" spans="1:3" x14ac:dyDescent="0.3">
      <c r="A34" s="110">
        <v>31</v>
      </c>
      <c r="B34" s="110" t="s">
        <v>4242</v>
      </c>
      <c r="C34" s="113">
        <v>810</v>
      </c>
    </row>
    <row r="35" spans="1:3" x14ac:dyDescent="0.3">
      <c r="A35" s="110">
        <v>32</v>
      </c>
      <c r="B35" s="110" t="s">
        <v>4243</v>
      </c>
      <c r="C35" s="113">
        <v>891</v>
      </c>
    </row>
    <row r="36" spans="1:3" x14ac:dyDescent="0.3">
      <c r="A36" s="110">
        <v>33</v>
      </c>
      <c r="B36" s="110" t="s">
        <v>4244</v>
      </c>
      <c r="C36" s="113">
        <v>972</v>
      </c>
    </row>
    <row r="37" spans="1:3" x14ac:dyDescent="0.3">
      <c r="A37" s="110">
        <v>34</v>
      </c>
      <c r="B37" s="110" t="s">
        <v>4245</v>
      </c>
      <c r="C37" s="113">
        <v>1053</v>
      </c>
    </row>
    <row r="38" spans="1:3" x14ac:dyDescent="0.3">
      <c r="A38" s="110">
        <v>35</v>
      </c>
      <c r="B38" s="110" t="s">
        <v>4246</v>
      </c>
      <c r="C38" s="113">
        <v>1134</v>
      </c>
    </row>
    <row r="39" spans="1:3" x14ac:dyDescent="0.3">
      <c r="A39" s="110">
        <v>36</v>
      </c>
      <c r="B39" s="110" t="s">
        <v>4247</v>
      </c>
      <c r="C39" s="113">
        <v>1215</v>
      </c>
    </row>
    <row r="40" spans="1:3" x14ac:dyDescent="0.3">
      <c r="A40" s="110">
        <v>37</v>
      </c>
      <c r="B40" s="110" t="s">
        <v>4248</v>
      </c>
      <c r="C40" s="113">
        <v>1296</v>
      </c>
    </row>
    <row r="41" spans="1:3" x14ac:dyDescent="0.3">
      <c r="A41" s="110">
        <v>38</v>
      </c>
      <c r="B41" s="110" t="s">
        <v>4249</v>
      </c>
      <c r="C41" s="113">
        <v>1377</v>
      </c>
    </row>
    <row r="42" spans="1:3" x14ac:dyDescent="0.3">
      <c r="A42" s="110">
        <v>39</v>
      </c>
      <c r="B42" s="110" t="s">
        <v>4250</v>
      </c>
      <c r="C42" s="113">
        <v>1458</v>
      </c>
    </row>
    <row r="43" spans="1:3" x14ac:dyDescent="0.3">
      <c r="A43" s="110">
        <v>40</v>
      </c>
      <c r="B43" s="110" t="s">
        <v>4251</v>
      </c>
      <c r="C43" s="113">
        <v>1539</v>
      </c>
    </row>
    <row r="44" spans="1:3" x14ac:dyDescent="0.3">
      <c r="A44" s="110">
        <v>41</v>
      </c>
      <c r="B44" s="110" t="s">
        <v>4252</v>
      </c>
      <c r="C44" s="113">
        <v>1620</v>
      </c>
    </row>
    <row r="45" spans="1:3" x14ac:dyDescent="0.3">
      <c r="A45" s="110">
        <v>42</v>
      </c>
      <c r="B45" s="110" t="s">
        <v>4253</v>
      </c>
      <c r="C45" s="113">
        <v>1701</v>
      </c>
    </row>
    <row r="46" spans="1:3" x14ac:dyDescent="0.3">
      <c r="A46" s="110">
        <v>43</v>
      </c>
      <c r="B46" s="114" t="s">
        <v>9927</v>
      </c>
      <c r="C46" s="113">
        <v>184</v>
      </c>
    </row>
    <row r="47" spans="1:3" x14ac:dyDescent="0.3">
      <c r="A47" s="110">
        <v>44</v>
      </c>
      <c r="B47" s="114" t="s">
        <v>9926</v>
      </c>
      <c r="C47" s="113">
        <v>274</v>
      </c>
    </row>
    <row r="48" spans="1:3" x14ac:dyDescent="0.3">
      <c r="A48" s="110">
        <v>45</v>
      </c>
      <c r="B48" s="114" t="s">
        <v>9925</v>
      </c>
      <c r="C48" s="113">
        <v>366</v>
      </c>
    </row>
    <row r="49" spans="1:3" x14ac:dyDescent="0.3">
      <c r="A49" s="110">
        <v>46</v>
      </c>
      <c r="B49" s="114" t="s">
        <v>4254</v>
      </c>
      <c r="C49" s="113">
        <v>457</v>
      </c>
    </row>
    <row r="50" spans="1:3" x14ac:dyDescent="0.3">
      <c r="A50" s="110">
        <v>47</v>
      </c>
      <c r="B50" s="114" t="s">
        <v>9924</v>
      </c>
      <c r="C50" s="113">
        <v>549</v>
      </c>
    </row>
    <row r="51" spans="1:3" x14ac:dyDescent="0.3">
      <c r="A51" s="110">
        <v>48</v>
      </c>
      <c r="B51" s="114" t="s">
        <v>9923</v>
      </c>
      <c r="C51" s="113">
        <v>633</v>
      </c>
    </row>
    <row r="52" spans="1:3" x14ac:dyDescent="0.3">
      <c r="A52" s="110">
        <v>49</v>
      </c>
      <c r="B52" s="114" t="s">
        <v>9922</v>
      </c>
      <c r="C52" s="113">
        <v>717</v>
      </c>
    </row>
    <row r="53" spans="1:3" x14ac:dyDescent="0.3">
      <c r="A53" s="110">
        <v>50</v>
      </c>
      <c r="B53" s="114" t="s">
        <v>9921</v>
      </c>
      <c r="C53" s="113">
        <v>801</v>
      </c>
    </row>
    <row r="54" spans="1:3" x14ac:dyDescent="0.3">
      <c r="A54" s="110">
        <v>51</v>
      </c>
      <c r="B54" s="114" t="s">
        <v>9920</v>
      </c>
      <c r="C54" s="113">
        <v>885</v>
      </c>
    </row>
    <row r="55" spans="1:3" x14ac:dyDescent="0.3">
      <c r="A55" s="110">
        <v>52</v>
      </c>
      <c r="B55" s="114" t="s">
        <v>9919</v>
      </c>
      <c r="C55" s="113">
        <v>969</v>
      </c>
    </row>
    <row r="56" spans="1:3" x14ac:dyDescent="0.3">
      <c r="A56" s="110">
        <v>53</v>
      </c>
      <c r="B56" s="114" t="s">
        <v>9918</v>
      </c>
      <c r="C56" s="113">
        <v>1053</v>
      </c>
    </row>
    <row r="57" spans="1:3" x14ac:dyDescent="0.3">
      <c r="A57" s="110">
        <v>54</v>
      </c>
      <c r="B57" s="114" t="s">
        <v>9917</v>
      </c>
      <c r="C57" s="113">
        <v>1137</v>
      </c>
    </row>
    <row r="58" spans="1:3" x14ac:dyDescent="0.3">
      <c r="A58" s="110">
        <v>55</v>
      </c>
      <c r="B58" s="114" t="s">
        <v>9916</v>
      </c>
      <c r="C58" s="113">
        <v>1221</v>
      </c>
    </row>
    <row r="59" spans="1:3" x14ac:dyDescent="0.3">
      <c r="A59" s="110">
        <v>56</v>
      </c>
      <c r="B59" s="114" t="s">
        <v>9915</v>
      </c>
      <c r="C59" s="113">
        <v>1305</v>
      </c>
    </row>
    <row r="60" spans="1:3" x14ac:dyDescent="0.3">
      <c r="A60" s="110">
        <v>57</v>
      </c>
      <c r="B60" s="114" t="s">
        <v>9914</v>
      </c>
      <c r="C60" s="113">
        <v>1389</v>
      </c>
    </row>
    <row r="61" spans="1:3" x14ac:dyDescent="0.3">
      <c r="A61" s="110">
        <v>58</v>
      </c>
      <c r="B61" s="114" t="s">
        <v>9913</v>
      </c>
      <c r="C61" s="113">
        <v>1473</v>
      </c>
    </row>
    <row r="62" spans="1:3" x14ac:dyDescent="0.3">
      <c r="A62" s="110">
        <v>59</v>
      </c>
      <c r="B62" s="114" t="s">
        <v>9912</v>
      </c>
      <c r="C62" s="113">
        <v>1557</v>
      </c>
    </row>
    <row r="63" spans="1:3" x14ac:dyDescent="0.3">
      <c r="A63" s="110">
        <v>60</v>
      </c>
      <c r="B63" s="114" t="s">
        <v>9911</v>
      </c>
      <c r="C63" s="113">
        <v>1641</v>
      </c>
    </row>
    <row r="64" spans="1:3" x14ac:dyDescent="0.3">
      <c r="A64" s="110">
        <v>61</v>
      </c>
      <c r="B64" s="114" t="s">
        <v>9910</v>
      </c>
      <c r="C64" s="113">
        <v>1725</v>
      </c>
    </row>
    <row r="65" spans="1:5" x14ac:dyDescent="0.3">
      <c r="A65" s="110">
        <v>62</v>
      </c>
      <c r="B65" s="114" t="s">
        <v>9909</v>
      </c>
      <c r="C65" s="113">
        <v>1809</v>
      </c>
    </row>
    <row r="66" spans="1:5" x14ac:dyDescent="0.3">
      <c r="A66" s="110">
        <v>63</v>
      </c>
      <c r="B66" s="121" t="s">
        <v>9908</v>
      </c>
      <c r="C66" s="113">
        <v>84</v>
      </c>
      <c r="E66" s="120"/>
    </row>
    <row r="67" spans="1:5" x14ac:dyDescent="0.3">
      <c r="A67" s="110">
        <v>64</v>
      </c>
      <c r="B67" s="121" t="s">
        <v>9907</v>
      </c>
      <c r="C67" s="113">
        <v>168</v>
      </c>
    </row>
    <row r="68" spans="1:5" x14ac:dyDescent="0.3">
      <c r="A68" s="110">
        <v>65</v>
      </c>
      <c r="B68" s="121" t="s">
        <v>9906</v>
      </c>
      <c r="C68" s="113">
        <v>252</v>
      </c>
    </row>
    <row r="69" spans="1:5" x14ac:dyDescent="0.3">
      <c r="A69" s="110">
        <v>66</v>
      </c>
      <c r="B69" s="121" t="s">
        <v>9905</v>
      </c>
      <c r="C69" s="113">
        <v>336</v>
      </c>
    </row>
    <row r="70" spans="1:5" x14ac:dyDescent="0.3">
      <c r="A70" s="110">
        <v>67</v>
      </c>
      <c r="B70" s="121" t="s">
        <v>9904</v>
      </c>
      <c r="C70" s="113">
        <v>420</v>
      </c>
    </row>
    <row r="71" spans="1:5" x14ac:dyDescent="0.3">
      <c r="A71" s="110">
        <v>68</v>
      </c>
      <c r="B71" s="121" t="s">
        <v>9903</v>
      </c>
      <c r="C71" s="113">
        <v>504</v>
      </c>
    </row>
    <row r="72" spans="1:5" x14ac:dyDescent="0.3">
      <c r="A72" s="110">
        <v>69</v>
      </c>
      <c r="B72" s="121" t="s">
        <v>9902</v>
      </c>
      <c r="C72" s="113">
        <v>588</v>
      </c>
    </row>
    <row r="73" spans="1:5" x14ac:dyDescent="0.3">
      <c r="A73" s="110">
        <v>70</v>
      </c>
      <c r="B73" s="121" t="s">
        <v>9901</v>
      </c>
      <c r="C73" s="113">
        <v>672</v>
      </c>
    </row>
    <row r="74" spans="1:5" x14ac:dyDescent="0.3">
      <c r="A74" s="110">
        <v>71</v>
      </c>
      <c r="B74" s="121" t="s">
        <v>9900</v>
      </c>
      <c r="C74" s="113">
        <v>756</v>
      </c>
    </row>
    <row r="75" spans="1:5" x14ac:dyDescent="0.3">
      <c r="A75" s="110">
        <v>72</v>
      </c>
      <c r="B75" s="121" t="s">
        <v>9899</v>
      </c>
      <c r="C75" s="113">
        <v>840</v>
      </c>
    </row>
    <row r="76" spans="1:5" x14ac:dyDescent="0.3">
      <c r="A76" s="110">
        <v>73</v>
      </c>
      <c r="B76" s="121" t="s">
        <v>9898</v>
      </c>
      <c r="C76" s="113">
        <v>924</v>
      </c>
    </row>
    <row r="77" spans="1:5" x14ac:dyDescent="0.3">
      <c r="A77" s="110">
        <v>74</v>
      </c>
      <c r="B77" s="121" t="s">
        <v>9897</v>
      </c>
      <c r="C77" s="113">
        <v>1008</v>
      </c>
    </row>
    <row r="78" spans="1:5" x14ac:dyDescent="0.3">
      <c r="A78" s="110">
        <v>75</v>
      </c>
      <c r="B78" s="121" t="s">
        <v>9896</v>
      </c>
      <c r="C78" s="113">
        <v>1092</v>
      </c>
    </row>
    <row r="79" spans="1:5" x14ac:dyDescent="0.3">
      <c r="A79" s="110">
        <v>76</v>
      </c>
      <c r="B79" s="121" t="s">
        <v>9895</v>
      </c>
      <c r="C79" s="113">
        <v>1176</v>
      </c>
    </row>
    <row r="80" spans="1:5" x14ac:dyDescent="0.3">
      <c r="A80" s="110">
        <v>77</v>
      </c>
      <c r="B80" s="121" t="s">
        <v>9894</v>
      </c>
      <c r="C80" s="113">
        <v>1260</v>
      </c>
    </row>
    <row r="81" spans="1:3" x14ac:dyDescent="0.3">
      <c r="A81" s="110">
        <v>78</v>
      </c>
      <c r="B81" s="121" t="s">
        <v>9893</v>
      </c>
      <c r="C81" s="113">
        <v>1344</v>
      </c>
    </row>
    <row r="82" spans="1:3" x14ac:dyDescent="0.3">
      <c r="A82" s="110">
        <v>79</v>
      </c>
      <c r="B82" s="121" t="s">
        <v>9892</v>
      </c>
      <c r="C82" s="113">
        <v>1428</v>
      </c>
    </row>
    <row r="83" spans="1:3" x14ac:dyDescent="0.3">
      <c r="A83" s="110">
        <v>80</v>
      </c>
      <c r="B83" s="121" t="s">
        <v>9891</v>
      </c>
      <c r="C83" s="113">
        <v>1512</v>
      </c>
    </row>
    <row r="84" spans="1:3" x14ac:dyDescent="0.3">
      <c r="A84" s="110">
        <v>81</v>
      </c>
      <c r="B84" s="121" t="s">
        <v>9890</v>
      </c>
      <c r="C84" s="113">
        <v>1596</v>
      </c>
    </row>
    <row r="85" spans="1:3" x14ac:dyDescent="0.3">
      <c r="A85" s="110">
        <v>82</v>
      </c>
      <c r="B85" s="121" t="s">
        <v>9889</v>
      </c>
      <c r="C85" s="113">
        <v>1680</v>
      </c>
    </row>
    <row r="86" spans="1:3" x14ac:dyDescent="0.3">
      <c r="A86" s="110">
        <v>83</v>
      </c>
      <c r="B86" s="121" t="s">
        <v>9888</v>
      </c>
      <c r="C86" s="113">
        <v>1764</v>
      </c>
    </row>
    <row r="87" spans="1:3" x14ac:dyDescent="0.3">
      <c r="A87" s="110">
        <v>84</v>
      </c>
      <c r="B87" s="110" t="s">
        <v>4255</v>
      </c>
      <c r="C87" s="113">
        <v>249</v>
      </c>
    </row>
    <row r="88" spans="1:3" x14ac:dyDescent="0.3">
      <c r="A88" s="110">
        <v>85</v>
      </c>
      <c r="B88" s="110" t="s">
        <v>4256</v>
      </c>
      <c r="C88" s="113">
        <v>393</v>
      </c>
    </row>
    <row r="89" spans="1:3" x14ac:dyDescent="0.3">
      <c r="A89" s="110">
        <v>86</v>
      </c>
      <c r="B89" s="110" t="s">
        <v>4257</v>
      </c>
      <c r="C89" s="113">
        <v>571</v>
      </c>
    </row>
    <row r="90" spans="1:3" x14ac:dyDescent="0.3">
      <c r="A90" s="110">
        <v>87</v>
      </c>
      <c r="B90" s="110" t="s">
        <v>4258</v>
      </c>
      <c r="C90" s="113">
        <v>652</v>
      </c>
    </row>
    <row r="91" spans="1:3" x14ac:dyDescent="0.3">
      <c r="A91" s="110">
        <v>88</v>
      </c>
      <c r="B91" s="110" t="s">
        <v>4259</v>
      </c>
      <c r="C91" s="113">
        <v>734</v>
      </c>
    </row>
    <row r="92" spans="1:3" x14ac:dyDescent="0.3">
      <c r="A92" s="110">
        <v>89</v>
      </c>
      <c r="B92" s="110" t="s">
        <v>4260</v>
      </c>
      <c r="C92" s="113">
        <v>815</v>
      </c>
    </row>
    <row r="93" spans="1:3" x14ac:dyDescent="0.3">
      <c r="A93" s="110">
        <v>90</v>
      </c>
      <c r="B93" s="110" t="s">
        <v>4261</v>
      </c>
      <c r="C93" s="113">
        <v>896</v>
      </c>
    </row>
    <row r="94" spans="1:3" x14ac:dyDescent="0.3">
      <c r="A94" s="110">
        <v>91</v>
      </c>
      <c r="B94" s="110" t="s">
        <v>4262</v>
      </c>
      <c r="C94" s="113">
        <v>977</v>
      </c>
    </row>
    <row r="95" spans="1:3" x14ac:dyDescent="0.3">
      <c r="A95" s="110">
        <v>92</v>
      </c>
      <c r="B95" s="110" t="s">
        <v>4263</v>
      </c>
      <c r="C95" s="113">
        <v>1058</v>
      </c>
    </row>
    <row r="96" spans="1:3" x14ac:dyDescent="0.3">
      <c r="A96" s="110">
        <v>93</v>
      </c>
      <c r="B96" s="110" t="s">
        <v>4264</v>
      </c>
      <c r="C96" s="113">
        <v>1139</v>
      </c>
    </row>
    <row r="97" spans="1:3" x14ac:dyDescent="0.3">
      <c r="A97" s="110">
        <v>94</v>
      </c>
      <c r="B97" s="110" t="s">
        <v>4265</v>
      </c>
      <c r="C97" s="113">
        <v>1220</v>
      </c>
    </row>
    <row r="98" spans="1:3" x14ac:dyDescent="0.3">
      <c r="A98" s="110">
        <v>95</v>
      </c>
      <c r="B98" s="110" t="s">
        <v>4266</v>
      </c>
      <c r="C98" s="113">
        <v>1301</v>
      </c>
    </row>
    <row r="99" spans="1:3" x14ac:dyDescent="0.3">
      <c r="A99" s="110">
        <v>96</v>
      </c>
      <c r="B99" s="110" t="s">
        <v>4267</v>
      </c>
      <c r="C99" s="113">
        <v>1382</v>
      </c>
    </row>
    <row r="100" spans="1:3" x14ac:dyDescent="0.3">
      <c r="A100" s="110">
        <v>97</v>
      </c>
      <c r="B100" s="110" t="s">
        <v>4268</v>
      </c>
      <c r="C100" s="113">
        <v>1463</v>
      </c>
    </row>
    <row r="101" spans="1:3" x14ac:dyDescent="0.3">
      <c r="A101" s="110">
        <v>98</v>
      </c>
      <c r="B101" s="110" t="s">
        <v>4269</v>
      </c>
      <c r="C101" s="113">
        <v>1544</v>
      </c>
    </row>
    <row r="102" spans="1:3" x14ac:dyDescent="0.3">
      <c r="A102" s="110">
        <v>99</v>
      </c>
      <c r="B102" s="110" t="s">
        <v>4270</v>
      </c>
      <c r="C102" s="113">
        <v>1625</v>
      </c>
    </row>
    <row r="103" spans="1:3" x14ac:dyDescent="0.3">
      <c r="A103" s="110">
        <v>100</v>
      </c>
      <c r="B103" s="110" t="s">
        <v>4271</v>
      </c>
      <c r="C103" s="113">
        <v>1706</v>
      </c>
    </row>
    <row r="104" spans="1:3" x14ac:dyDescent="0.3">
      <c r="A104" s="110">
        <v>101</v>
      </c>
      <c r="B104" s="110" t="s">
        <v>4272</v>
      </c>
      <c r="C104" s="113">
        <v>1787</v>
      </c>
    </row>
    <row r="105" spans="1:3" x14ac:dyDescent="0.3">
      <c r="A105" s="110">
        <v>102</v>
      </c>
      <c r="B105" s="110" t="s">
        <v>4273</v>
      </c>
      <c r="C105" s="113">
        <v>1868</v>
      </c>
    </row>
    <row r="106" spans="1:3" x14ac:dyDescent="0.3">
      <c r="A106" s="110">
        <v>103</v>
      </c>
      <c r="B106" s="110" t="s">
        <v>4274</v>
      </c>
      <c r="C106" s="113">
        <v>1949</v>
      </c>
    </row>
    <row r="107" spans="1:3" x14ac:dyDescent="0.3">
      <c r="A107" s="110">
        <v>104</v>
      </c>
      <c r="B107" s="110" t="s">
        <v>4275</v>
      </c>
      <c r="C107" s="113">
        <v>2030</v>
      </c>
    </row>
    <row r="108" spans="1:3" x14ac:dyDescent="0.3">
      <c r="A108" s="110">
        <v>105</v>
      </c>
      <c r="B108" s="111" t="s">
        <v>9887</v>
      </c>
      <c r="C108" s="113">
        <v>81</v>
      </c>
    </row>
    <row r="109" spans="1:3" x14ac:dyDescent="0.3">
      <c r="A109" s="110">
        <v>106</v>
      </c>
      <c r="B109" s="110" t="s">
        <v>4276</v>
      </c>
      <c r="C109" s="113">
        <v>162</v>
      </c>
    </row>
    <row r="110" spans="1:3" x14ac:dyDescent="0.3">
      <c r="A110" s="110">
        <v>107</v>
      </c>
      <c r="B110" s="110" t="s">
        <v>4277</v>
      </c>
      <c r="C110" s="113">
        <v>243</v>
      </c>
    </row>
    <row r="111" spans="1:3" x14ac:dyDescent="0.3">
      <c r="A111" s="110">
        <v>108</v>
      </c>
      <c r="B111" s="110" t="s">
        <v>4278</v>
      </c>
      <c r="C111" s="113">
        <v>324</v>
      </c>
    </row>
    <row r="112" spans="1:3" x14ac:dyDescent="0.3">
      <c r="A112" s="110">
        <v>109</v>
      </c>
      <c r="B112" s="110" t="s">
        <v>4279</v>
      </c>
      <c r="C112" s="113">
        <v>405</v>
      </c>
    </row>
    <row r="113" spans="1:3" x14ac:dyDescent="0.3">
      <c r="A113" s="110">
        <v>110</v>
      </c>
      <c r="B113" s="110" t="s">
        <v>4280</v>
      </c>
      <c r="C113" s="113">
        <v>486</v>
      </c>
    </row>
    <row r="114" spans="1:3" x14ac:dyDescent="0.3">
      <c r="A114" s="110">
        <v>111</v>
      </c>
      <c r="B114" s="110" t="s">
        <v>4281</v>
      </c>
      <c r="C114" s="113">
        <v>567</v>
      </c>
    </row>
    <row r="115" spans="1:3" x14ac:dyDescent="0.3">
      <c r="A115" s="110">
        <v>112</v>
      </c>
      <c r="B115" s="110" t="s">
        <v>4282</v>
      </c>
      <c r="C115" s="113">
        <v>648</v>
      </c>
    </row>
    <row r="116" spans="1:3" x14ac:dyDescent="0.3">
      <c r="A116" s="110">
        <v>113</v>
      </c>
      <c r="B116" s="110" t="s">
        <v>4283</v>
      </c>
      <c r="C116" s="113">
        <v>729</v>
      </c>
    </row>
    <row r="117" spans="1:3" x14ac:dyDescent="0.3">
      <c r="A117" s="110">
        <v>114</v>
      </c>
      <c r="B117" s="110" t="s">
        <v>4284</v>
      </c>
      <c r="C117" s="113">
        <v>810</v>
      </c>
    </row>
    <row r="118" spans="1:3" x14ac:dyDescent="0.3">
      <c r="A118" s="110">
        <v>115</v>
      </c>
      <c r="B118" s="110" t="s">
        <v>4285</v>
      </c>
      <c r="C118" s="113">
        <v>891</v>
      </c>
    </row>
    <row r="119" spans="1:3" x14ac:dyDescent="0.3">
      <c r="A119" s="110">
        <v>116</v>
      </c>
      <c r="B119" s="110" t="s">
        <v>4286</v>
      </c>
      <c r="C119" s="113">
        <v>972</v>
      </c>
    </row>
    <row r="120" spans="1:3" x14ac:dyDescent="0.3">
      <c r="A120" s="110">
        <v>117</v>
      </c>
      <c r="B120" s="110" t="s">
        <v>4287</v>
      </c>
      <c r="C120" s="113">
        <v>1053</v>
      </c>
    </row>
    <row r="121" spans="1:3" x14ac:dyDescent="0.3">
      <c r="A121" s="110">
        <v>118</v>
      </c>
      <c r="B121" s="110" t="s">
        <v>4288</v>
      </c>
      <c r="C121" s="113">
        <v>1134</v>
      </c>
    </row>
    <row r="122" spans="1:3" x14ac:dyDescent="0.3">
      <c r="A122" s="110">
        <v>119</v>
      </c>
      <c r="B122" s="110" t="s">
        <v>4289</v>
      </c>
      <c r="C122" s="113">
        <v>1215</v>
      </c>
    </row>
    <row r="123" spans="1:3" x14ac:dyDescent="0.3">
      <c r="A123" s="110">
        <v>120</v>
      </c>
      <c r="B123" s="110" t="s">
        <v>4290</v>
      </c>
      <c r="C123" s="113">
        <v>1296</v>
      </c>
    </row>
    <row r="124" spans="1:3" x14ac:dyDescent="0.3">
      <c r="A124" s="110">
        <v>121</v>
      </c>
      <c r="B124" s="110" t="s">
        <v>4291</v>
      </c>
      <c r="C124" s="113">
        <v>1377</v>
      </c>
    </row>
    <row r="125" spans="1:3" x14ac:dyDescent="0.3">
      <c r="A125" s="110">
        <v>122</v>
      </c>
      <c r="B125" s="110" t="s">
        <v>4292</v>
      </c>
      <c r="C125" s="113">
        <v>1458</v>
      </c>
    </row>
    <row r="126" spans="1:3" x14ac:dyDescent="0.3">
      <c r="A126" s="110">
        <v>123</v>
      </c>
      <c r="B126" s="110" t="s">
        <v>4293</v>
      </c>
      <c r="C126" s="113">
        <v>1539</v>
      </c>
    </row>
    <row r="127" spans="1:3" x14ac:dyDescent="0.3">
      <c r="A127" s="110">
        <v>124</v>
      </c>
      <c r="B127" s="110" t="s">
        <v>4294</v>
      </c>
      <c r="C127" s="113">
        <v>1620</v>
      </c>
    </row>
    <row r="128" spans="1:3" x14ac:dyDescent="0.3">
      <c r="A128" s="110">
        <v>125</v>
      </c>
      <c r="B128" s="110" t="s">
        <v>4295</v>
      </c>
      <c r="C128" s="113">
        <v>1701</v>
      </c>
    </row>
    <row r="129" spans="1:3" x14ac:dyDescent="0.3">
      <c r="A129" s="110">
        <v>126</v>
      </c>
      <c r="B129" s="110" t="s">
        <v>4296</v>
      </c>
      <c r="C129" s="113">
        <v>102</v>
      </c>
    </row>
    <row r="130" spans="1:3" x14ac:dyDescent="0.3">
      <c r="A130" s="110">
        <v>127</v>
      </c>
      <c r="B130" s="110" t="s">
        <v>4297</v>
      </c>
      <c r="C130" s="113">
        <v>148</v>
      </c>
    </row>
    <row r="131" spans="1:3" x14ac:dyDescent="0.3">
      <c r="A131" s="110">
        <v>128</v>
      </c>
      <c r="B131" s="110" t="s">
        <v>4298</v>
      </c>
      <c r="C131" s="113">
        <v>191</v>
      </c>
    </row>
    <row r="132" spans="1:3" x14ac:dyDescent="0.3">
      <c r="A132" s="110">
        <v>129</v>
      </c>
      <c r="B132" s="110" t="s">
        <v>4299</v>
      </c>
      <c r="C132" s="113">
        <v>232</v>
      </c>
    </row>
    <row r="133" spans="1:3" x14ac:dyDescent="0.3">
      <c r="A133" s="110">
        <v>130</v>
      </c>
      <c r="B133" s="110" t="s">
        <v>4300</v>
      </c>
      <c r="C133" s="113">
        <v>268</v>
      </c>
    </row>
    <row r="134" spans="1:3" x14ac:dyDescent="0.3">
      <c r="A134" s="110">
        <v>131</v>
      </c>
      <c r="B134" s="110" t="s">
        <v>4301</v>
      </c>
      <c r="C134" s="113">
        <v>302</v>
      </c>
    </row>
    <row r="135" spans="1:3" x14ac:dyDescent="0.3">
      <c r="A135" s="110">
        <v>132</v>
      </c>
      <c r="B135" s="110" t="s">
        <v>4302</v>
      </c>
      <c r="C135" s="113">
        <v>336</v>
      </c>
    </row>
    <row r="136" spans="1:3" x14ac:dyDescent="0.3">
      <c r="A136" s="110">
        <v>133</v>
      </c>
      <c r="B136" s="110" t="s">
        <v>4303</v>
      </c>
      <c r="C136" s="113">
        <v>370</v>
      </c>
    </row>
    <row r="137" spans="1:3" x14ac:dyDescent="0.3">
      <c r="A137" s="110">
        <v>134</v>
      </c>
      <c r="B137" s="110" t="s">
        <v>4304</v>
      </c>
      <c r="C137" s="113">
        <v>404</v>
      </c>
    </row>
    <row r="138" spans="1:3" x14ac:dyDescent="0.3">
      <c r="A138" s="110">
        <v>135</v>
      </c>
      <c r="B138" s="110" t="s">
        <v>4305</v>
      </c>
      <c r="C138" s="113">
        <v>438</v>
      </c>
    </row>
    <row r="139" spans="1:3" x14ac:dyDescent="0.3">
      <c r="A139" s="110">
        <v>136</v>
      </c>
      <c r="B139" s="110" t="s">
        <v>4306</v>
      </c>
      <c r="C139" s="113">
        <v>472</v>
      </c>
    </row>
    <row r="140" spans="1:3" x14ac:dyDescent="0.3">
      <c r="A140" s="110">
        <v>137</v>
      </c>
      <c r="B140" s="110" t="s">
        <v>4307</v>
      </c>
      <c r="C140" s="113">
        <v>506</v>
      </c>
    </row>
    <row r="141" spans="1:3" x14ac:dyDescent="0.3">
      <c r="A141" s="110">
        <v>138</v>
      </c>
      <c r="B141" s="110" t="s">
        <v>4308</v>
      </c>
      <c r="C141" s="113">
        <v>540</v>
      </c>
    </row>
    <row r="142" spans="1:3" x14ac:dyDescent="0.3">
      <c r="A142" s="110">
        <v>139</v>
      </c>
      <c r="B142" s="110" t="s">
        <v>4309</v>
      </c>
      <c r="C142" s="113">
        <v>574</v>
      </c>
    </row>
    <row r="143" spans="1:3" x14ac:dyDescent="0.3">
      <c r="A143" s="110">
        <v>140</v>
      </c>
      <c r="B143" s="110" t="s">
        <v>4310</v>
      </c>
      <c r="C143" s="113">
        <v>608</v>
      </c>
    </row>
    <row r="144" spans="1:3" x14ac:dyDescent="0.3">
      <c r="A144" s="110">
        <v>141</v>
      </c>
      <c r="B144" s="110" t="s">
        <v>4311</v>
      </c>
      <c r="C144" s="113">
        <v>642</v>
      </c>
    </row>
    <row r="145" spans="1:3" x14ac:dyDescent="0.3">
      <c r="A145" s="110">
        <v>142</v>
      </c>
      <c r="B145" s="110" t="s">
        <v>4312</v>
      </c>
      <c r="C145" s="113">
        <v>676</v>
      </c>
    </row>
    <row r="146" spans="1:3" x14ac:dyDescent="0.3">
      <c r="A146" s="110">
        <v>143</v>
      </c>
      <c r="B146" s="110" t="s">
        <v>4313</v>
      </c>
      <c r="C146" s="113">
        <v>710</v>
      </c>
    </row>
    <row r="147" spans="1:3" x14ac:dyDescent="0.3">
      <c r="A147" s="110">
        <v>144</v>
      </c>
      <c r="B147" s="110" t="s">
        <v>4314</v>
      </c>
      <c r="C147" s="113">
        <v>744</v>
      </c>
    </row>
    <row r="148" spans="1:3" x14ac:dyDescent="0.3">
      <c r="A148" s="110">
        <v>145</v>
      </c>
      <c r="B148" s="110" t="s">
        <v>4315</v>
      </c>
      <c r="C148" s="113">
        <v>778</v>
      </c>
    </row>
    <row r="149" spans="1:3" x14ac:dyDescent="0.3">
      <c r="A149" s="110">
        <v>146</v>
      </c>
      <c r="B149" s="110" t="s">
        <v>4316</v>
      </c>
      <c r="C149" s="113">
        <v>812</v>
      </c>
    </row>
    <row r="150" spans="1:3" x14ac:dyDescent="0.3">
      <c r="A150" s="110">
        <v>147</v>
      </c>
      <c r="B150" s="110" t="s">
        <v>4317</v>
      </c>
      <c r="C150" s="113">
        <v>846</v>
      </c>
    </row>
    <row r="151" spans="1:3" x14ac:dyDescent="0.3">
      <c r="A151" s="110">
        <v>148</v>
      </c>
      <c r="B151" s="110" t="s">
        <v>4318</v>
      </c>
      <c r="C151" s="113">
        <v>880</v>
      </c>
    </row>
    <row r="152" spans="1:3" x14ac:dyDescent="0.3">
      <c r="A152" s="110">
        <v>149</v>
      </c>
      <c r="B152" s="110" t="s">
        <v>4319</v>
      </c>
      <c r="C152" s="113">
        <v>914</v>
      </c>
    </row>
    <row r="153" spans="1:3" x14ac:dyDescent="0.3">
      <c r="A153" s="110">
        <v>150</v>
      </c>
      <c r="B153" s="110" t="s">
        <v>4320</v>
      </c>
      <c r="C153" s="113">
        <v>948</v>
      </c>
    </row>
    <row r="154" spans="1:3" x14ac:dyDescent="0.3">
      <c r="A154" s="110">
        <v>151</v>
      </c>
      <c r="B154" s="110" t="s">
        <v>4321</v>
      </c>
      <c r="C154" s="113">
        <v>982</v>
      </c>
    </row>
    <row r="155" spans="1:3" x14ac:dyDescent="0.3">
      <c r="A155" s="110">
        <v>152</v>
      </c>
      <c r="B155" s="110" t="s">
        <v>4322</v>
      </c>
      <c r="C155" s="113">
        <v>1016</v>
      </c>
    </row>
    <row r="156" spans="1:3" x14ac:dyDescent="0.3">
      <c r="A156" s="110">
        <v>153</v>
      </c>
      <c r="B156" s="110" t="s">
        <v>4323</v>
      </c>
      <c r="C156" s="113">
        <v>1050</v>
      </c>
    </row>
    <row r="157" spans="1:3" x14ac:dyDescent="0.3">
      <c r="A157" s="110">
        <v>154</v>
      </c>
      <c r="B157" s="110" t="s">
        <v>4324</v>
      </c>
      <c r="C157" s="113">
        <v>1084</v>
      </c>
    </row>
    <row r="158" spans="1:3" x14ac:dyDescent="0.3">
      <c r="A158" s="110">
        <v>155</v>
      </c>
      <c r="B158" s="110" t="s">
        <v>4325</v>
      </c>
      <c r="C158" s="113">
        <v>1118</v>
      </c>
    </row>
    <row r="159" spans="1:3" x14ac:dyDescent="0.3">
      <c r="A159" s="110">
        <v>156</v>
      </c>
      <c r="B159" s="110" t="s">
        <v>4326</v>
      </c>
      <c r="C159" s="113">
        <v>1152</v>
      </c>
    </row>
    <row r="160" spans="1:3" x14ac:dyDescent="0.3">
      <c r="A160" s="110">
        <v>157</v>
      </c>
      <c r="B160" s="110" t="s">
        <v>4327</v>
      </c>
      <c r="C160" s="113">
        <v>1186</v>
      </c>
    </row>
    <row r="161" spans="1:3" x14ac:dyDescent="0.3">
      <c r="A161" s="110">
        <v>158</v>
      </c>
      <c r="B161" s="110" t="s">
        <v>4328</v>
      </c>
      <c r="C161" s="113">
        <v>1220</v>
      </c>
    </row>
    <row r="162" spans="1:3" x14ac:dyDescent="0.3">
      <c r="A162" s="110">
        <v>159</v>
      </c>
      <c r="B162" s="110" t="s">
        <v>4329</v>
      </c>
      <c r="C162" s="113">
        <v>1254</v>
      </c>
    </row>
    <row r="163" spans="1:3" x14ac:dyDescent="0.3">
      <c r="A163" s="110">
        <v>160</v>
      </c>
      <c r="B163" s="110" t="s">
        <v>4330</v>
      </c>
      <c r="C163" s="113">
        <v>1288</v>
      </c>
    </row>
    <row r="164" spans="1:3" x14ac:dyDescent="0.3">
      <c r="A164" s="110">
        <v>161</v>
      </c>
      <c r="B164" s="110" t="s">
        <v>4331</v>
      </c>
      <c r="C164" s="113">
        <v>1322</v>
      </c>
    </row>
    <row r="165" spans="1:3" x14ac:dyDescent="0.3">
      <c r="A165" s="110">
        <v>162</v>
      </c>
      <c r="B165" s="110" t="s">
        <v>4332</v>
      </c>
      <c r="C165" s="113">
        <v>1356</v>
      </c>
    </row>
    <row r="166" spans="1:3" x14ac:dyDescent="0.3">
      <c r="A166" s="110">
        <v>163</v>
      </c>
      <c r="B166" s="110" t="s">
        <v>4333</v>
      </c>
      <c r="C166" s="113">
        <v>1390</v>
      </c>
    </row>
    <row r="167" spans="1:3" x14ac:dyDescent="0.3">
      <c r="A167" s="110">
        <v>164</v>
      </c>
      <c r="B167" s="110" t="s">
        <v>4334</v>
      </c>
      <c r="C167" s="113">
        <v>1424</v>
      </c>
    </row>
    <row r="168" spans="1:3" x14ac:dyDescent="0.3">
      <c r="A168" s="110">
        <v>165</v>
      </c>
      <c r="B168" s="110" t="s">
        <v>4335</v>
      </c>
      <c r="C168" s="113">
        <v>1458</v>
      </c>
    </row>
    <row r="169" spans="1:3" x14ac:dyDescent="0.3">
      <c r="A169" s="110">
        <v>166</v>
      </c>
      <c r="B169" s="110" t="s">
        <v>4336</v>
      </c>
      <c r="C169" s="113">
        <v>1492</v>
      </c>
    </row>
    <row r="170" spans="1:3" x14ac:dyDescent="0.3">
      <c r="A170" s="110">
        <v>167</v>
      </c>
      <c r="B170" s="111" t="s">
        <v>9886</v>
      </c>
      <c r="C170" s="113">
        <v>34</v>
      </c>
    </row>
    <row r="171" spans="1:3" x14ac:dyDescent="0.3">
      <c r="A171" s="110">
        <v>168</v>
      </c>
      <c r="B171" s="110" t="s">
        <v>4337</v>
      </c>
      <c r="C171" s="113">
        <v>68</v>
      </c>
    </row>
    <row r="172" spans="1:3" x14ac:dyDescent="0.3">
      <c r="A172" s="110">
        <v>169</v>
      </c>
      <c r="B172" s="110" t="s">
        <v>4338</v>
      </c>
      <c r="C172" s="113">
        <v>102</v>
      </c>
    </row>
    <row r="173" spans="1:3" x14ac:dyDescent="0.3">
      <c r="A173" s="110">
        <v>170</v>
      </c>
      <c r="B173" s="110" t="s">
        <v>4339</v>
      </c>
      <c r="C173" s="113">
        <v>136</v>
      </c>
    </row>
    <row r="174" spans="1:3" x14ac:dyDescent="0.3">
      <c r="A174" s="110">
        <v>171</v>
      </c>
      <c r="B174" s="110" t="s">
        <v>4340</v>
      </c>
      <c r="C174" s="113">
        <v>170</v>
      </c>
    </row>
    <row r="175" spans="1:3" x14ac:dyDescent="0.3">
      <c r="A175" s="110">
        <v>172</v>
      </c>
      <c r="B175" s="110" t="s">
        <v>4341</v>
      </c>
      <c r="C175" s="113">
        <v>204</v>
      </c>
    </row>
    <row r="176" spans="1:3" x14ac:dyDescent="0.3">
      <c r="A176" s="110">
        <v>173</v>
      </c>
      <c r="B176" s="110" t="s">
        <v>4342</v>
      </c>
      <c r="C176" s="113">
        <v>238</v>
      </c>
    </row>
    <row r="177" spans="1:3" x14ac:dyDescent="0.3">
      <c r="A177" s="110">
        <v>174</v>
      </c>
      <c r="B177" s="110" t="s">
        <v>4343</v>
      </c>
      <c r="C177" s="113">
        <v>272</v>
      </c>
    </row>
    <row r="178" spans="1:3" x14ac:dyDescent="0.3">
      <c r="A178" s="110">
        <v>175</v>
      </c>
      <c r="B178" s="110" t="s">
        <v>4344</v>
      </c>
      <c r="C178" s="113">
        <v>306</v>
      </c>
    </row>
    <row r="179" spans="1:3" x14ac:dyDescent="0.3">
      <c r="A179" s="110">
        <v>176</v>
      </c>
      <c r="B179" s="110" t="s">
        <v>4345</v>
      </c>
      <c r="C179" s="113">
        <v>340</v>
      </c>
    </row>
    <row r="180" spans="1:3" x14ac:dyDescent="0.3">
      <c r="A180" s="110">
        <v>177</v>
      </c>
      <c r="B180" s="110" t="s">
        <v>4346</v>
      </c>
      <c r="C180" s="113">
        <v>374</v>
      </c>
    </row>
    <row r="181" spans="1:3" x14ac:dyDescent="0.3">
      <c r="A181" s="110">
        <v>178</v>
      </c>
      <c r="B181" s="110" t="s">
        <v>4347</v>
      </c>
      <c r="C181" s="113">
        <v>408</v>
      </c>
    </row>
    <row r="182" spans="1:3" x14ac:dyDescent="0.3">
      <c r="A182" s="110">
        <v>179</v>
      </c>
      <c r="B182" s="110" t="s">
        <v>4348</v>
      </c>
      <c r="C182" s="113">
        <v>442</v>
      </c>
    </row>
    <row r="183" spans="1:3" x14ac:dyDescent="0.3">
      <c r="A183" s="110">
        <v>180</v>
      </c>
      <c r="B183" s="110" t="s">
        <v>4349</v>
      </c>
      <c r="C183" s="113">
        <v>476</v>
      </c>
    </row>
    <row r="184" spans="1:3" x14ac:dyDescent="0.3">
      <c r="A184" s="110">
        <v>181</v>
      </c>
      <c r="B184" s="110" t="s">
        <v>4350</v>
      </c>
      <c r="C184" s="113">
        <v>510</v>
      </c>
    </row>
    <row r="185" spans="1:3" x14ac:dyDescent="0.3">
      <c r="A185" s="110">
        <v>182</v>
      </c>
      <c r="B185" s="110" t="s">
        <v>4351</v>
      </c>
      <c r="C185" s="113">
        <v>544</v>
      </c>
    </row>
    <row r="186" spans="1:3" x14ac:dyDescent="0.3">
      <c r="A186" s="110">
        <v>183</v>
      </c>
      <c r="B186" s="110" t="s">
        <v>4352</v>
      </c>
      <c r="C186" s="113">
        <v>578</v>
      </c>
    </row>
    <row r="187" spans="1:3" x14ac:dyDescent="0.3">
      <c r="A187" s="110">
        <v>184</v>
      </c>
      <c r="B187" s="110" t="s">
        <v>4353</v>
      </c>
      <c r="C187" s="113">
        <v>612</v>
      </c>
    </row>
    <row r="188" spans="1:3" x14ac:dyDescent="0.3">
      <c r="A188" s="110">
        <v>185</v>
      </c>
      <c r="B188" s="110" t="s">
        <v>4354</v>
      </c>
      <c r="C188" s="113">
        <v>646</v>
      </c>
    </row>
    <row r="189" spans="1:3" x14ac:dyDescent="0.3">
      <c r="A189" s="110">
        <v>186</v>
      </c>
      <c r="B189" s="110" t="s">
        <v>4355</v>
      </c>
      <c r="C189" s="113">
        <v>680</v>
      </c>
    </row>
    <row r="190" spans="1:3" x14ac:dyDescent="0.3">
      <c r="A190" s="110">
        <v>187</v>
      </c>
      <c r="B190" s="110" t="s">
        <v>4356</v>
      </c>
      <c r="C190" s="113">
        <v>714</v>
      </c>
    </row>
    <row r="191" spans="1:3" x14ac:dyDescent="0.3">
      <c r="A191" s="110">
        <v>188</v>
      </c>
      <c r="B191" s="110" t="s">
        <v>4357</v>
      </c>
      <c r="C191" s="113">
        <v>748</v>
      </c>
    </row>
    <row r="192" spans="1:3" x14ac:dyDescent="0.3">
      <c r="A192" s="110">
        <v>189</v>
      </c>
      <c r="B192" s="110" t="s">
        <v>4358</v>
      </c>
      <c r="C192" s="113">
        <v>782</v>
      </c>
    </row>
    <row r="193" spans="1:3" x14ac:dyDescent="0.3">
      <c r="A193" s="110">
        <v>190</v>
      </c>
      <c r="B193" s="110" t="s">
        <v>4359</v>
      </c>
      <c r="C193" s="113">
        <v>816</v>
      </c>
    </row>
    <row r="194" spans="1:3" x14ac:dyDescent="0.3">
      <c r="A194" s="110">
        <v>191</v>
      </c>
      <c r="B194" s="110" t="s">
        <v>4360</v>
      </c>
      <c r="C194" s="113">
        <v>850</v>
      </c>
    </row>
    <row r="195" spans="1:3" x14ac:dyDescent="0.3">
      <c r="A195" s="110">
        <v>192</v>
      </c>
      <c r="B195" s="110" t="s">
        <v>4361</v>
      </c>
      <c r="C195" s="113">
        <v>884</v>
      </c>
    </row>
    <row r="196" spans="1:3" x14ac:dyDescent="0.3">
      <c r="A196" s="110">
        <v>193</v>
      </c>
      <c r="B196" s="110" t="s">
        <v>4362</v>
      </c>
      <c r="C196" s="113">
        <v>918</v>
      </c>
    </row>
    <row r="197" spans="1:3" x14ac:dyDescent="0.3">
      <c r="A197" s="110">
        <v>194</v>
      </c>
      <c r="B197" s="110" t="s">
        <v>4363</v>
      </c>
      <c r="C197" s="113">
        <v>952</v>
      </c>
    </row>
    <row r="198" spans="1:3" x14ac:dyDescent="0.3">
      <c r="A198" s="110">
        <v>195</v>
      </c>
      <c r="B198" s="110" t="s">
        <v>4364</v>
      </c>
      <c r="C198" s="113">
        <v>986</v>
      </c>
    </row>
    <row r="199" spans="1:3" x14ac:dyDescent="0.3">
      <c r="A199" s="110">
        <v>196</v>
      </c>
      <c r="B199" s="110" t="s">
        <v>4365</v>
      </c>
      <c r="C199" s="113">
        <v>1020</v>
      </c>
    </row>
    <row r="200" spans="1:3" x14ac:dyDescent="0.3">
      <c r="A200" s="110">
        <v>197</v>
      </c>
      <c r="B200" s="110" t="s">
        <v>4366</v>
      </c>
      <c r="C200" s="113">
        <v>1054</v>
      </c>
    </row>
    <row r="201" spans="1:3" x14ac:dyDescent="0.3">
      <c r="A201" s="110">
        <v>198</v>
      </c>
      <c r="B201" s="110" t="s">
        <v>4367</v>
      </c>
      <c r="C201" s="113">
        <v>1088</v>
      </c>
    </row>
    <row r="202" spans="1:3" x14ac:dyDescent="0.3">
      <c r="A202" s="110">
        <v>199</v>
      </c>
      <c r="B202" s="110" t="s">
        <v>4368</v>
      </c>
      <c r="C202" s="113">
        <v>1122</v>
      </c>
    </row>
    <row r="203" spans="1:3" x14ac:dyDescent="0.3">
      <c r="A203" s="110">
        <v>200</v>
      </c>
      <c r="B203" s="110" t="s">
        <v>4369</v>
      </c>
      <c r="C203" s="113">
        <v>1156</v>
      </c>
    </row>
    <row r="204" spans="1:3" x14ac:dyDescent="0.3">
      <c r="A204" s="110">
        <v>201</v>
      </c>
      <c r="B204" s="110" t="s">
        <v>4370</v>
      </c>
      <c r="C204" s="113">
        <v>1190</v>
      </c>
    </row>
    <row r="205" spans="1:3" x14ac:dyDescent="0.3">
      <c r="A205" s="110">
        <v>202</v>
      </c>
      <c r="B205" s="110" t="s">
        <v>4371</v>
      </c>
      <c r="C205" s="113">
        <v>1224</v>
      </c>
    </row>
    <row r="206" spans="1:3" x14ac:dyDescent="0.3">
      <c r="A206" s="110">
        <v>203</v>
      </c>
      <c r="B206" s="110" t="s">
        <v>4372</v>
      </c>
      <c r="C206" s="113">
        <v>1258</v>
      </c>
    </row>
    <row r="207" spans="1:3" x14ac:dyDescent="0.3">
      <c r="A207" s="110">
        <v>204</v>
      </c>
      <c r="B207" s="110" t="s">
        <v>4373</v>
      </c>
      <c r="C207" s="113">
        <v>1292</v>
      </c>
    </row>
    <row r="208" spans="1:3" x14ac:dyDescent="0.3">
      <c r="A208" s="110">
        <v>205</v>
      </c>
      <c r="B208" s="110" t="s">
        <v>4374</v>
      </c>
      <c r="C208" s="113">
        <v>1326</v>
      </c>
    </row>
    <row r="209" spans="1:3" x14ac:dyDescent="0.3">
      <c r="A209" s="110">
        <v>206</v>
      </c>
      <c r="B209" s="110" t="s">
        <v>4375</v>
      </c>
      <c r="C209" s="113">
        <v>1360</v>
      </c>
    </row>
    <row r="210" spans="1:3" x14ac:dyDescent="0.3">
      <c r="A210" s="110">
        <v>207</v>
      </c>
      <c r="B210" s="110" t="s">
        <v>4376</v>
      </c>
      <c r="C210" s="113">
        <v>1394</v>
      </c>
    </row>
    <row r="211" spans="1:3" x14ac:dyDescent="0.3">
      <c r="A211" s="110">
        <v>208</v>
      </c>
      <c r="B211" s="110" t="s">
        <v>4377</v>
      </c>
      <c r="C211" s="113">
        <v>1428</v>
      </c>
    </row>
    <row r="212" spans="1:3" x14ac:dyDescent="0.3">
      <c r="A212" s="110">
        <v>209</v>
      </c>
      <c r="B212" s="110" t="s">
        <v>4378</v>
      </c>
      <c r="C212" s="113">
        <v>102</v>
      </c>
    </row>
    <row r="213" spans="1:3" x14ac:dyDescent="0.3">
      <c r="A213" s="110">
        <v>210</v>
      </c>
      <c r="B213" s="110" t="s">
        <v>4379</v>
      </c>
      <c r="C213" s="113">
        <v>191</v>
      </c>
    </row>
    <row r="214" spans="1:3" x14ac:dyDescent="0.3">
      <c r="A214" s="110">
        <v>211</v>
      </c>
      <c r="B214" s="110" t="s">
        <v>4380</v>
      </c>
      <c r="C214" s="113">
        <v>268</v>
      </c>
    </row>
    <row r="215" spans="1:3" x14ac:dyDescent="0.3">
      <c r="A215" s="110">
        <v>212</v>
      </c>
      <c r="B215" s="110" t="s">
        <v>4381</v>
      </c>
      <c r="C215" s="113">
        <v>336</v>
      </c>
    </row>
    <row r="216" spans="1:3" x14ac:dyDescent="0.3">
      <c r="A216" s="110">
        <v>213</v>
      </c>
      <c r="B216" s="110" t="s">
        <v>4382</v>
      </c>
      <c r="C216" s="113">
        <v>404</v>
      </c>
    </row>
    <row r="217" spans="1:3" x14ac:dyDescent="0.3">
      <c r="A217" s="110">
        <v>214</v>
      </c>
      <c r="B217" s="110" t="s">
        <v>4383</v>
      </c>
      <c r="C217" s="113">
        <v>472</v>
      </c>
    </row>
    <row r="218" spans="1:3" x14ac:dyDescent="0.3">
      <c r="A218" s="110">
        <v>215</v>
      </c>
      <c r="B218" s="110" t="s">
        <v>4384</v>
      </c>
      <c r="C218" s="113">
        <v>540</v>
      </c>
    </row>
    <row r="219" spans="1:3" x14ac:dyDescent="0.3">
      <c r="A219" s="110">
        <v>216</v>
      </c>
      <c r="B219" s="110" t="s">
        <v>4385</v>
      </c>
      <c r="C219" s="113">
        <v>608</v>
      </c>
    </row>
    <row r="220" spans="1:3" x14ac:dyDescent="0.3">
      <c r="A220" s="110">
        <v>217</v>
      </c>
      <c r="B220" s="110" t="s">
        <v>4386</v>
      </c>
      <c r="C220" s="113">
        <v>676</v>
      </c>
    </row>
    <row r="221" spans="1:3" x14ac:dyDescent="0.3">
      <c r="A221" s="110">
        <v>218</v>
      </c>
      <c r="B221" s="110" t="s">
        <v>4387</v>
      </c>
      <c r="C221" s="113">
        <v>744</v>
      </c>
    </row>
    <row r="222" spans="1:3" x14ac:dyDescent="0.3">
      <c r="A222" s="110">
        <v>219</v>
      </c>
      <c r="B222" s="110" t="s">
        <v>4388</v>
      </c>
      <c r="C222" s="113">
        <v>812</v>
      </c>
    </row>
    <row r="223" spans="1:3" x14ac:dyDescent="0.3">
      <c r="A223" s="110">
        <v>220</v>
      </c>
      <c r="B223" s="110" t="s">
        <v>4389</v>
      </c>
      <c r="C223" s="113">
        <v>880</v>
      </c>
    </row>
    <row r="224" spans="1:3" x14ac:dyDescent="0.3">
      <c r="A224" s="110">
        <v>221</v>
      </c>
      <c r="B224" s="110" t="s">
        <v>4390</v>
      </c>
      <c r="C224" s="113">
        <v>948</v>
      </c>
    </row>
    <row r="225" spans="1:3" x14ac:dyDescent="0.3">
      <c r="A225" s="110">
        <v>222</v>
      </c>
      <c r="B225" s="110" t="s">
        <v>4391</v>
      </c>
      <c r="C225" s="113">
        <v>1016</v>
      </c>
    </row>
    <row r="226" spans="1:3" x14ac:dyDescent="0.3">
      <c r="A226" s="110">
        <v>223</v>
      </c>
      <c r="B226" s="110" t="s">
        <v>4392</v>
      </c>
      <c r="C226" s="113">
        <v>1084</v>
      </c>
    </row>
    <row r="227" spans="1:3" x14ac:dyDescent="0.3">
      <c r="A227" s="110">
        <v>224</v>
      </c>
      <c r="B227" s="110" t="s">
        <v>4393</v>
      </c>
      <c r="C227" s="113">
        <v>1152</v>
      </c>
    </row>
    <row r="228" spans="1:3" x14ac:dyDescent="0.3">
      <c r="A228" s="110">
        <v>225</v>
      </c>
      <c r="B228" s="110" t="s">
        <v>4394</v>
      </c>
      <c r="C228" s="113">
        <v>1220</v>
      </c>
    </row>
    <row r="229" spans="1:3" x14ac:dyDescent="0.3">
      <c r="A229" s="110">
        <v>226</v>
      </c>
      <c r="B229" s="110" t="s">
        <v>4395</v>
      </c>
      <c r="C229" s="113">
        <v>1288</v>
      </c>
    </row>
    <row r="230" spans="1:3" x14ac:dyDescent="0.3">
      <c r="A230" s="110">
        <v>227</v>
      </c>
      <c r="B230" s="110" t="s">
        <v>4396</v>
      </c>
      <c r="C230" s="113">
        <v>1356</v>
      </c>
    </row>
    <row r="231" spans="1:3" x14ac:dyDescent="0.3">
      <c r="A231" s="110">
        <v>228</v>
      </c>
      <c r="B231" s="110" t="s">
        <v>4397</v>
      </c>
      <c r="C231" s="113">
        <v>1424</v>
      </c>
    </row>
    <row r="232" spans="1:3" x14ac:dyDescent="0.3">
      <c r="A232" s="110">
        <v>229</v>
      </c>
      <c r="B232" s="110" t="s">
        <v>4398</v>
      </c>
      <c r="C232" s="113">
        <v>1492</v>
      </c>
    </row>
    <row r="233" spans="1:3" x14ac:dyDescent="0.3">
      <c r="A233" s="110">
        <v>230</v>
      </c>
      <c r="B233" s="111" t="s">
        <v>9885</v>
      </c>
      <c r="C233" s="113">
        <v>68</v>
      </c>
    </row>
    <row r="234" spans="1:3" x14ac:dyDescent="0.3">
      <c r="A234" s="110">
        <v>231</v>
      </c>
      <c r="B234" s="110" t="s">
        <v>4399</v>
      </c>
      <c r="C234" s="113">
        <v>136</v>
      </c>
    </row>
    <row r="235" spans="1:3" x14ac:dyDescent="0.3">
      <c r="A235" s="110">
        <v>232</v>
      </c>
      <c r="B235" s="110" t="s">
        <v>4400</v>
      </c>
      <c r="C235" s="113">
        <v>204</v>
      </c>
    </row>
    <row r="236" spans="1:3" x14ac:dyDescent="0.3">
      <c r="A236" s="110">
        <v>233</v>
      </c>
      <c r="B236" s="110" t="s">
        <v>4401</v>
      </c>
      <c r="C236" s="113">
        <v>272</v>
      </c>
    </row>
    <row r="237" spans="1:3" x14ac:dyDescent="0.3">
      <c r="A237" s="110">
        <v>234</v>
      </c>
      <c r="B237" s="110" t="s">
        <v>4402</v>
      </c>
      <c r="C237" s="113">
        <v>340</v>
      </c>
    </row>
    <row r="238" spans="1:3" x14ac:dyDescent="0.3">
      <c r="A238" s="110">
        <v>235</v>
      </c>
      <c r="B238" s="110" t="s">
        <v>4403</v>
      </c>
      <c r="C238" s="113">
        <v>408</v>
      </c>
    </row>
    <row r="239" spans="1:3" x14ac:dyDescent="0.3">
      <c r="A239" s="110">
        <v>236</v>
      </c>
      <c r="B239" s="110" t="s">
        <v>4404</v>
      </c>
      <c r="C239" s="113">
        <v>476</v>
      </c>
    </row>
    <row r="240" spans="1:3" x14ac:dyDescent="0.3">
      <c r="A240" s="110">
        <v>237</v>
      </c>
      <c r="B240" s="110" t="s">
        <v>4405</v>
      </c>
      <c r="C240" s="113">
        <v>544</v>
      </c>
    </row>
    <row r="241" spans="1:3" x14ac:dyDescent="0.3">
      <c r="A241" s="110">
        <v>238</v>
      </c>
      <c r="B241" s="110" t="s">
        <v>4406</v>
      </c>
      <c r="C241" s="113">
        <v>612</v>
      </c>
    </row>
    <row r="242" spans="1:3" x14ac:dyDescent="0.3">
      <c r="A242" s="110">
        <v>239</v>
      </c>
      <c r="B242" s="110" t="s">
        <v>4407</v>
      </c>
      <c r="C242" s="113">
        <v>680</v>
      </c>
    </row>
    <row r="243" spans="1:3" x14ac:dyDescent="0.3">
      <c r="A243" s="110">
        <v>240</v>
      </c>
      <c r="B243" s="110" t="s">
        <v>4408</v>
      </c>
      <c r="C243" s="113">
        <v>748</v>
      </c>
    </row>
    <row r="244" spans="1:3" x14ac:dyDescent="0.3">
      <c r="A244" s="110">
        <v>241</v>
      </c>
      <c r="B244" s="110" t="s">
        <v>4409</v>
      </c>
      <c r="C244" s="113">
        <v>816</v>
      </c>
    </row>
    <row r="245" spans="1:3" x14ac:dyDescent="0.3">
      <c r="A245" s="110">
        <v>242</v>
      </c>
      <c r="B245" s="110" t="s">
        <v>4410</v>
      </c>
      <c r="C245" s="113">
        <v>884</v>
      </c>
    </row>
    <row r="246" spans="1:3" x14ac:dyDescent="0.3">
      <c r="A246" s="110">
        <v>243</v>
      </c>
      <c r="B246" s="110" t="s">
        <v>4411</v>
      </c>
      <c r="C246" s="113">
        <v>952</v>
      </c>
    </row>
    <row r="247" spans="1:3" x14ac:dyDescent="0.3">
      <c r="A247" s="110">
        <v>244</v>
      </c>
      <c r="B247" s="110" t="s">
        <v>4412</v>
      </c>
      <c r="C247" s="113">
        <v>1020</v>
      </c>
    </row>
    <row r="248" spans="1:3" x14ac:dyDescent="0.3">
      <c r="A248" s="110">
        <v>245</v>
      </c>
      <c r="B248" s="110" t="s">
        <v>4413</v>
      </c>
      <c r="C248" s="113">
        <v>1088</v>
      </c>
    </row>
    <row r="249" spans="1:3" x14ac:dyDescent="0.3">
      <c r="A249" s="110">
        <v>246</v>
      </c>
      <c r="B249" s="110" t="s">
        <v>4414</v>
      </c>
      <c r="C249" s="113">
        <v>1156</v>
      </c>
    </row>
    <row r="250" spans="1:3" x14ac:dyDescent="0.3">
      <c r="A250" s="110">
        <v>247</v>
      </c>
      <c r="B250" s="110" t="s">
        <v>4415</v>
      </c>
      <c r="C250" s="113">
        <v>1224</v>
      </c>
    </row>
    <row r="251" spans="1:3" x14ac:dyDescent="0.3">
      <c r="A251" s="110">
        <v>248</v>
      </c>
      <c r="B251" s="110" t="s">
        <v>4416</v>
      </c>
      <c r="C251" s="113">
        <v>1292</v>
      </c>
    </row>
    <row r="252" spans="1:3" x14ac:dyDescent="0.3">
      <c r="A252" s="110">
        <v>249</v>
      </c>
      <c r="B252" s="110" t="s">
        <v>4417</v>
      </c>
      <c r="C252" s="113">
        <v>1360</v>
      </c>
    </row>
    <row r="253" spans="1:3" x14ac:dyDescent="0.3">
      <c r="A253" s="110">
        <v>250</v>
      </c>
      <c r="B253" s="110" t="s">
        <v>4418</v>
      </c>
      <c r="C253" s="113">
        <v>1428</v>
      </c>
    </row>
    <row r="254" spans="1:3" x14ac:dyDescent="0.3">
      <c r="A254" s="110">
        <v>251</v>
      </c>
      <c r="B254" s="114" t="s">
        <v>9884</v>
      </c>
      <c r="C254" s="113">
        <v>144</v>
      </c>
    </row>
    <row r="255" spans="1:3" x14ac:dyDescent="0.3">
      <c r="A255" s="110">
        <v>252</v>
      </c>
      <c r="B255" s="114" t="s">
        <v>9883</v>
      </c>
      <c r="C255" s="113">
        <v>322</v>
      </c>
    </row>
    <row r="256" spans="1:3" x14ac:dyDescent="0.3">
      <c r="A256" s="110">
        <v>253</v>
      </c>
      <c r="B256" s="114" t="s">
        <v>9882</v>
      </c>
      <c r="C256" s="113">
        <v>403</v>
      </c>
    </row>
    <row r="257" spans="1:3" x14ac:dyDescent="0.3">
      <c r="A257" s="110">
        <v>254</v>
      </c>
      <c r="B257" s="114" t="s">
        <v>9881</v>
      </c>
      <c r="C257" s="113">
        <v>485</v>
      </c>
    </row>
    <row r="258" spans="1:3" x14ac:dyDescent="0.3">
      <c r="A258" s="110">
        <v>255</v>
      </c>
      <c r="B258" s="114" t="s">
        <v>9880</v>
      </c>
      <c r="C258" s="113">
        <v>566</v>
      </c>
    </row>
    <row r="259" spans="1:3" x14ac:dyDescent="0.3">
      <c r="A259" s="110">
        <v>256</v>
      </c>
      <c r="B259" s="114" t="s">
        <v>9879</v>
      </c>
      <c r="C259" s="113">
        <v>178</v>
      </c>
    </row>
    <row r="260" spans="1:3" x14ac:dyDescent="0.3">
      <c r="A260" s="110">
        <v>257</v>
      </c>
      <c r="B260" s="114" t="s">
        <v>4419</v>
      </c>
      <c r="C260" s="113">
        <v>259</v>
      </c>
    </row>
    <row r="261" spans="1:3" x14ac:dyDescent="0.3">
      <c r="A261" s="110">
        <v>258</v>
      </c>
      <c r="B261" s="114" t="s">
        <v>9878</v>
      </c>
      <c r="C261" s="113">
        <v>341</v>
      </c>
    </row>
    <row r="262" spans="1:3" x14ac:dyDescent="0.3">
      <c r="A262" s="110">
        <v>259</v>
      </c>
      <c r="B262" s="114" t="s">
        <v>9877</v>
      </c>
      <c r="C262" s="113">
        <v>422</v>
      </c>
    </row>
    <row r="263" spans="1:3" x14ac:dyDescent="0.3">
      <c r="A263" s="110">
        <v>260</v>
      </c>
      <c r="B263" s="114" t="s">
        <v>9876</v>
      </c>
      <c r="C263" s="113">
        <v>81</v>
      </c>
    </row>
    <row r="264" spans="1:3" x14ac:dyDescent="0.3">
      <c r="A264" s="110">
        <v>261</v>
      </c>
      <c r="B264" s="114" t="s">
        <v>9875</v>
      </c>
      <c r="C264" s="113">
        <v>163</v>
      </c>
    </row>
    <row r="265" spans="1:3" x14ac:dyDescent="0.3">
      <c r="A265" s="110">
        <v>262</v>
      </c>
      <c r="B265" s="114" t="s">
        <v>9874</v>
      </c>
      <c r="C265" s="113">
        <v>244</v>
      </c>
    </row>
    <row r="266" spans="1:3" x14ac:dyDescent="0.3">
      <c r="A266" s="110">
        <v>263</v>
      </c>
      <c r="B266" s="114" t="s">
        <v>9873</v>
      </c>
      <c r="C266" s="113">
        <v>82</v>
      </c>
    </row>
    <row r="267" spans="1:3" x14ac:dyDescent="0.3">
      <c r="A267" s="110">
        <v>264</v>
      </c>
      <c r="B267" s="114" t="s">
        <v>4420</v>
      </c>
      <c r="C267" s="113">
        <v>163</v>
      </c>
    </row>
    <row r="268" spans="1:3" x14ac:dyDescent="0.3">
      <c r="A268" s="110">
        <v>265</v>
      </c>
      <c r="B268" s="114" t="s">
        <v>9872</v>
      </c>
      <c r="C268" s="113">
        <v>81</v>
      </c>
    </row>
    <row r="269" spans="1:3" x14ac:dyDescent="0.3">
      <c r="A269" s="110">
        <v>266</v>
      </c>
      <c r="B269" s="114" t="s">
        <v>9871</v>
      </c>
      <c r="C269" s="113">
        <v>144</v>
      </c>
    </row>
    <row r="270" spans="1:3" x14ac:dyDescent="0.3">
      <c r="A270" s="110">
        <v>267</v>
      </c>
      <c r="B270" s="114" t="s">
        <v>9870</v>
      </c>
      <c r="C270" s="113">
        <v>322</v>
      </c>
    </row>
    <row r="271" spans="1:3" x14ac:dyDescent="0.3">
      <c r="A271" s="110">
        <v>268</v>
      </c>
      <c r="B271" s="114" t="s">
        <v>9869</v>
      </c>
      <c r="C271" s="113">
        <v>403</v>
      </c>
    </row>
    <row r="272" spans="1:3" x14ac:dyDescent="0.3">
      <c r="A272" s="110">
        <v>269</v>
      </c>
      <c r="B272" s="114" t="s">
        <v>9868</v>
      </c>
      <c r="C272" s="113">
        <v>485</v>
      </c>
    </row>
    <row r="273" spans="1:3" x14ac:dyDescent="0.3">
      <c r="A273" s="110">
        <v>270</v>
      </c>
      <c r="B273" s="114" t="s">
        <v>9867</v>
      </c>
      <c r="C273" s="113">
        <v>566</v>
      </c>
    </row>
    <row r="274" spans="1:3" x14ac:dyDescent="0.3">
      <c r="A274" s="110">
        <v>271</v>
      </c>
      <c r="B274" s="114" t="s">
        <v>9866</v>
      </c>
      <c r="C274" s="113">
        <v>178</v>
      </c>
    </row>
    <row r="275" spans="1:3" x14ac:dyDescent="0.3">
      <c r="A275" s="110">
        <v>272</v>
      </c>
      <c r="B275" s="114" t="s">
        <v>9865</v>
      </c>
      <c r="C275" s="113">
        <v>259</v>
      </c>
    </row>
    <row r="276" spans="1:3" x14ac:dyDescent="0.3">
      <c r="A276" s="110">
        <v>273</v>
      </c>
      <c r="B276" s="114" t="s">
        <v>9864</v>
      </c>
      <c r="C276" s="113">
        <v>341</v>
      </c>
    </row>
    <row r="277" spans="1:3" x14ac:dyDescent="0.3">
      <c r="A277" s="110">
        <v>274</v>
      </c>
      <c r="B277" s="114" t="s">
        <v>9863</v>
      </c>
      <c r="C277" s="113">
        <v>422</v>
      </c>
    </row>
    <row r="278" spans="1:3" x14ac:dyDescent="0.3">
      <c r="A278" s="110">
        <v>275</v>
      </c>
      <c r="B278" s="114" t="s">
        <v>4421</v>
      </c>
      <c r="C278" s="113">
        <v>81</v>
      </c>
    </row>
    <row r="279" spans="1:3" x14ac:dyDescent="0.3">
      <c r="A279" s="110">
        <v>276</v>
      </c>
      <c r="B279" s="114" t="s">
        <v>9862</v>
      </c>
      <c r="C279" s="113">
        <v>163</v>
      </c>
    </row>
    <row r="280" spans="1:3" x14ac:dyDescent="0.3">
      <c r="A280" s="110">
        <v>277</v>
      </c>
      <c r="B280" s="114" t="s">
        <v>9861</v>
      </c>
      <c r="C280" s="113">
        <v>244</v>
      </c>
    </row>
    <row r="281" spans="1:3" x14ac:dyDescent="0.3">
      <c r="A281" s="110">
        <v>278</v>
      </c>
      <c r="B281" s="114" t="s">
        <v>9860</v>
      </c>
      <c r="C281" s="113">
        <v>82</v>
      </c>
    </row>
    <row r="282" spans="1:3" x14ac:dyDescent="0.3">
      <c r="A282" s="110">
        <v>279</v>
      </c>
      <c r="B282" s="114" t="s">
        <v>9859</v>
      </c>
      <c r="C282" s="113">
        <v>163</v>
      </c>
    </row>
    <row r="283" spans="1:3" x14ac:dyDescent="0.3">
      <c r="A283" s="110">
        <v>280</v>
      </c>
      <c r="B283" s="114" t="s">
        <v>9858</v>
      </c>
      <c r="C283" s="113">
        <v>81</v>
      </c>
    </row>
    <row r="284" spans="1:3" x14ac:dyDescent="0.3">
      <c r="A284" s="110">
        <v>281</v>
      </c>
      <c r="B284" s="111" t="s">
        <v>9857</v>
      </c>
      <c r="C284" s="113">
        <v>90</v>
      </c>
    </row>
    <row r="285" spans="1:3" x14ac:dyDescent="0.3">
      <c r="A285" s="110">
        <v>282</v>
      </c>
      <c r="B285" s="111" t="s">
        <v>9856</v>
      </c>
      <c r="C285" s="113">
        <v>182</v>
      </c>
    </row>
    <row r="286" spans="1:3" x14ac:dyDescent="0.3">
      <c r="A286" s="110">
        <v>283</v>
      </c>
      <c r="B286" s="110" t="s">
        <v>4422</v>
      </c>
      <c r="C286" s="113">
        <v>273</v>
      </c>
    </row>
    <row r="287" spans="1:3" x14ac:dyDescent="0.3">
      <c r="A287" s="110">
        <v>284</v>
      </c>
      <c r="B287" s="110" t="s">
        <v>4423</v>
      </c>
      <c r="C287" s="113">
        <v>365</v>
      </c>
    </row>
    <row r="288" spans="1:3" x14ac:dyDescent="0.3">
      <c r="A288" s="110">
        <v>285</v>
      </c>
      <c r="B288" s="110" t="s">
        <v>4424</v>
      </c>
      <c r="C288" s="113">
        <v>92</v>
      </c>
    </row>
    <row r="289" spans="1:3" x14ac:dyDescent="0.3">
      <c r="A289" s="110">
        <v>286</v>
      </c>
      <c r="B289" s="110" t="s">
        <v>4425</v>
      </c>
      <c r="C289" s="113">
        <v>183</v>
      </c>
    </row>
    <row r="290" spans="1:3" x14ac:dyDescent="0.3">
      <c r="A290" s="110">
        <v>287</v>
      </c>
      <c r="B290" s="110" t="s">
        <v>4426</v>
      </c>
      <c r="C290" s="113">
        <v>275</v>
      </c>
    </row>
    <row r="291" spans="1:3" x14ac:dyDescent="0.3">
      <c r="A291" s="110">
        <v>288</v>
      </c>
      <c r="B291" s="110" t="s">
        <v>4427</v>
      </c>
      <c r="C291" s="113">
        <v>91</v>
      </c>
    </row>
    <row r="292" spans="1:3" x14ac:dyDescent="0.3">
      <c r="A292" s="110">
        <v>289</v>
      </c>
      <c r="B292" s="110" t="s">
        <v>4428</v>
      </c>
      <c r="C292" s="113">
        <v>183</v>
      </c>
    </row>
    <row r="293" spans="1:3" x14ac:dyDescent="0.3">
      <c r="A293" s="110">
        <v>290</v>
      </c>
      <c r="B293" s="110" t="s">
        <v>4429</v>
      </c>
      <c r="C293" s="113">
        <v>92</v>
      </c>
    </row>
    <row r="294" spans="1:3" x14ac:dyDescent="0.3">
      <c r="A294" s="110">
        <v>291</v>
      </c>
      <c r="B294" s="110" t="s">
        <v>4430</v>
      </c>
      <c r="C294" s="113">
        <v>46</v>
      </c>
    </row>
    <row r="295" spans="1:3" x14ac:dyDescent="0.3">
      <c r="A295" s="110">
        <v>292</v>
      </c>
      <c r="B295" s="110" t="s">
        <v>4431</v>
      </c>
      <c r="C295" s="113">
        <v>89</v>
      </c>
    </row>
    <row r="296" spans="1:3" x14ac:dyDescent="0.3">
      <c r="A296" s="110">
        <v>293</v>
      </c>
      <c r="B296" s="110" t="s">
        <v>4432</v>
      </c>
      <c r="C296" s="113">
        <v>130</v>
      </c>
    </row>
    <row r="297" spans="1:3" x14ac:dyDescent="0.3">
      <c r="A297" s="110">
        <v>294</v>
      </c>
      <c r="B297" s="110" t="s">
        <v>4433</v>
      </c>
      <c r="C297" s="113">
        <v>166</v>
      </c>
    </row>
    <row r="298" spans="1:3" x14ac:dyDescent="0.3">
      <c r="A298" s="110">
        <v>295</v>
      </c>
      <c r="B298" s="110" t="s">
        <v>4434</v>
      </c>
      <c r="C298" s="113">
        <v>43</v>
      </c>
    </row>
    <row r="299" spans="1:3" x14ac:dyDescent="0.3">
      <c r="A299" s="110">
        <v>296</v>
      </c>
      <c r="B299" s="110" t="s">
        <v>4435</v>
      </c>
      <c r="C299" s="113">
        <v>84</v>
      </c>
    </row>
    <row r="300" spans="1:3" x14ac:dyDescent="0.3">
      <c r="A300" s="110">
        <v>297</v>
      </c>
      <c r="B300" s="110" t="s">
        <v>4436</v>
      </c>
      <c r="C300" s="113">
        <v>120</v>
      </c>
    </row>
    <row r="301" spans="1:3" x14ac:dyDescent="0.3">
      <c r="A301" s="110">
        <v>298</v>
      </c>
      <c r="B301" s="110" t="s">
        <v>4437</v>
      </c>
      <c r="C301" s="113">
        <v>41</v>
      </c>
    </row>
    <row r="302" spans="1:3" x14ac:dyDescent="0.3">
      <c r="A302" s="110">
        <v>299</v>
      </c>
      <c r="B302" s="110" t="s">
        <v>4438</v>
      </c>
      <c r="C302" s="113">
        <v>77</v>
      </c>
    </row>
    <row r="303" spans="1:3" x14ac:dyDescent="0.3">
      <c r="A303" s="110">
        <v>300</v>
      </c>
      <c r="B303" s="110" t="s">
        <v>4439</v>
      </c>
      <c r="C303" s="113">
        <v>36</v>
      </c>
    </row>
    <row r="304" spans="1:3" x14ac:dyDescent="0.3">
      <c r="A304" s="110">
        <v>301</v>
      </c>
      <c r="B304" s="110" t="s">
        <v>4440</v>
      </c>
      <c r="C304" s="113">
        <v>89</v>
      </c>
    </row>
    <row r="305" spans="1:3" x14ac:dyDescent="0.3">
      <c r="A305" s="110">
        <v>302</v>
      </c>
      <c r="B305" s="110" t="s">
        <v>4441</v>
      </c>
      <c r="C305" s="113">
        <v>166</v>
      </c>
    </row>
    <row r="306" spans="1:3" x14ac:dyDescent="0.3">
      <c r="A306" s="110">
        <v>303</v>
      </c>
      <c r="B306" s="110" t="s">
        <v>4442</v>
      </c>
      <c r="C306" s="113">
        <v>77</v>
      </c>
    </row>
    <row r="307" spans="1:3" x14ac:dyDescent="0.3">
      <c r="A307" s="110">
        <v>304</v>
      </c>
      <c r="B307" s="114" t="s">
        <v>9855</v>
      </c>
      <c r="C307" s="113">
        <v>178</v>
      </c>
    </row>
    <row r="308" spans="1:3" x14ac:dyDescent="0.3">
      <c r="A308" s="110">
        <v>305</v>
      </c>
      <c r="B308" s="114" t="s">
        <v>9854</v>
      </c>
      <c r="C308" s="113">
        <v>259</v>
      </c>
    </row>
    <row r="309" spans="1:3" x14ac:dyDescent="0.3">
      <c r="A309" s="110">
        <v>306</v>
      </c>
      <c r="B309" s="114" t="s">
        <v>9853</v>
      </c>
      <c r="C309" s="113">
        <v>341</v>
      </c>
    </row>
    <row r="310" spans="1:3" x14ac:dyDescent="0.3">
      <c r="A310" s="110">
        <v>307</v>
      </c>
      <c r="B310" s="114" t="s">
        <v>9852</v>
      </c>
      <c r="C310" s="113">
        <v>422</v>
      </c>
    </row>
    <row r="311" spans="1:3" x14ac:dyDescent="0.3">
      <c r="A311" s="110">
        <v>308</v>
      </c>
      <c r="B311" s="114" t="s">
        <v>9851</v>
      </c>
      <c r="C311" s="113">
        <v>81</v>
      </c>
    </row>
    <row r="312" spans="1:3" x14ac:dyDescent="0.3">
      <c r="A312" s="110">
        <v>309</v>
      </c>
      <c r="B312" s="114" t="s">
        <v>9850</v>
      </c>
      <c r="C312" s="113">
        <v>163</v>
      </c>
    </row>
    <row r="313" spans="1:3" x14ac:dyDescent="0.3">
      <c r="A313" s="110">
        <v>310</v>
      </c>
      <c r="B313" s="114" t="s">
        <v>9849</v>
      </c>
      <c r="C313" s="113">
        <v>244</v>
      </c>
    </row>
    <row r="314" spans="1:3" x14ac:dyDescent="0.3">
      <c r="A314" s="110">
        <v>311</v>
      </c>
      <c r="B314" s="114" t="s">
        <v>9848</v>
      </c>
      <c r="C314" s="113">
        <v>82</v>
      </c>
    </row>
    <row r="315" spans="1:3" x14ac:dyDescent="0.3">
      <c r="A315" s="110">
        <v>312</v>
      </c>
      <c r="B315" s="114" t="s">
        <v>9847</v>
      </c>
      <c r="C315" s="113">
        <v>163</v>
      </c>
    </row>
    <row r="316" spans="1:3" x14ac:dyDescent="0.3">
      <c r="A316" s="110">
        <v>313</v>
      </c>
      <c r="B316" s="114" t="s">
        <v>9846</v>
      </c>
      <c r="C316" s="113">
        <v>81</v>
      </c>
    </row>
    <row r="317" spans="1:3" x14ac:dyDescent="0.3">
      <c r="A317" s="110">
        <v>314</v>
      </c>
      <c r="B317" s="114" t="s">
        <v>4443</v>
      </c>
      <c r="C317" s="113">
        <v>81</v>
      </c>
    </row>
    <row r="318" spans="1:3" x14ac:dyDescent="0.3">
      <c r="A318" s="110">
        <v>315</v>
      </c>
      <c r="B318" s="114" t="s">
        <v>9845</v>
      </c>
      <c r="C318" s="113">
        <v>163</v>
      </c>
    </row>
    <row r="319" spans="1:3" x14ac:dyDescent="0.3">
      <c r="A319" s="110">
        <v>316</v>
      </c>
      <c r="B319" s="114" t="s">
        <v>9844</v>
      </c>
      <c r="C319" s="113">
        <v>244</v>
      </c>
    </row>
    <row r="320" spans="1:3" x14ac:dyDescent="0.3">
      <c r="A320" s="110">
        <v>317</v>
      </c>
      <c r="B320" s="114" t="s">
        <v>9843</v>
      </c>
      <c r="C320" s="113">
        <v>82</v>
      </c>
    </row>
    <row r="321" spans="1:3" x14ac:dyDescent="0.3">
      <c r="A321" s="110">
        <v>318</v>
      </c>
      <c r="B321" s="114" t="s">
        <v>9842</v>
      </c>
      <c r="C321" s="113">
        <v>163</v>
      </c>
    </row>
    <row r="322" spans="1:3" x14ac:dyDescent="0.3">
      <c r="A322" s="110">
        <v>319</v>
      </c>
      <c r="B322" s="114" t="s">
        <v>9841</v>
      </c>
      <c r="C322" s="113">
        <v>81</v>
      </c>
    </row>
    <row r="323" spans="1:3" x14ac:dyDescent="0.3">
      <c r="A323" s="110">
        <v>320</v>
      </c>
      <c r="B323" s="114" t="s">
        <v>9840</v>
      </c>
      <c r="C323" s="113">
        <v>82</v>
      </c>
    </row>
    <row r="324" spans="1:3" x14ac:dyDescent="0.3">
      <c r="A324" s="110">
        <v>321</v>
      </c>
      <c r="B324" s="114" t="s">
        <v>9839</v>
      </c>
      <c r="C324" s="113">
        <v>163</v>
      </c>
    </row>
    <row r="325" spans="1:3" x14ac:dyDescent="0.3">
      <c r="A325" s="110">
        <v>322</v>
      </c>
      <c r="B325" s="114" t="s">
        <v>9838</v>
      </c>
      <c r="C325" s="113">
        <v>81</v>
      </c>
    </row>
    <row r="326" spans="1:3" x14ac:dyDescent="0.3">
      <c r="A326" s="110">
        <v>323</v>
      </c>
      <c r="B326" s="114" t="s">
        <v>4444</v>
      </c>
      <c r="C326" s="113">
        <v>81</v>
      </c>
    </row>
    <row r="327" spans="1:3" x14ac:dyDescent="0.3">
      <c r="A327" s="110">
        <v>324</v>
      </c>
      <c r="B327" s="114" t="s">
        <v>9837</v>
      </c>
      <c r="C327" s="113">
        <v>178</v>
      </c>
    </row>
    <row r="328" spans="1:3" x14ac:dyDescent="0.3">
      <c r="A328" s="110">
        <v>325</v>
      </c>
      <c r="B328" s="114" t="s">
        <v>9836</v>
      </c>
      <c r="C328" s="113">
        <v>259</v>
      </c>
    </row>
    <row r="329" spans="1:3" x14ac:dyDescent="0.3">
      <c r="A329" s="110">
        <v>326</v>
      </c>
      <c r="B329" s="114" t="s">
        <v>9835</v>
      </c>
      <c r="C329" s="113">
        <v>341</v>
      </c>
    </row>
    <row r="330" spans="1:3" x14ac:dyDescent="0.3">
      <c r="A330" s="110">
        <v>327</v>
      </c>
      <c r="B330" s="114" t="s">
        <v>9834</v>
      </c>
      <c r="C330" s="113">
        <v>422</v>
      </c>
    </row>
    <row r="331" spans="1:3" x14ac:dyDescent="0.3">
      <c r="A331" s="110">
        <v>328</v>
      </c>
      <c r="B331" s="114" t="s">
        <v>4445</v>
      </c>
      <c r="C331" s="113">
        <v>81</v>
      </c>
    </row>
    <row r="332" spans="1:3" x14ac:dyDescent="0.3">
      <c r="A332" s="110">
        <v>329</v>
      </c>
      <c r="B332" s="114" t="s">
        <v>9833</v>
      </c>
      <c r="C332" s="113">
        <v>163</v>
      </c>
    </row>
    <row r="333" spans="1:3" x14ac:dyDescent="0.3">
      <c r="A333" s="110">
        <v>330</v>
      </c>
      <c r="B333" s="114" t="s">
        <v>9832</v>
      </c>
      <c r="C333" s="113">
        <v>244</v>
      </c>
    </row>
    <row r="334" spans="1:3" x14ac:dyDescent="0.3">
      <c r="A334" s="110">
        <v>331</v>
      </c>
      <c r="B334" s="114" t="s">
        <v>9831</v>
      </c>
      <c r="C334" s="113">
        <v>82</v>
      </c>
    </row>
    <row r="335" spans="1:3" x14ac:dyDescent="0.3">
      <c r="A335" s="110">
        <v>332</v>
      </c>
      <c r="B335" s="114" t="s">
        <v>9830</v>
      </c>
      <c r="C335" s="113">
        <v>163</v>
      </c>
    </row>
    <row r="336" spans="1:3" x14ac:dyDescent="0.3">
      <c r="A336" s="110">
        <v>333</v>
      </c>
      <c r="B336" s="114" t="s">
        <v>9829</v>
      </c>
      <c r="C336" s="113">
        <v>81</v>
      </c>
    </row>
    <row r="337" spans="1:3" x14ac:dyDescent="0.3">
      <c r="A337" s="110">
        <v>334</v>
      </c>
      <c r="B337" s="114" t="s">
        <v>9828</v>
      </c>
      <c r="C337" s="113">
        <v>81</v>
      </c>
    </row>
    <row r="338" spans="1:3" x14ac:dyDescent="0.3">
      <c r="A338" s="110">
        <v>335</v>
      </c>
      <c r="B338" s="114" t="s">
        <v>9827</v>
      </c>
      <c r="C338" s="113">
        <v>163</v>
      </c>
    </row>
    <row r="339" spans="1:3" x14ac:dyDescent="0.3">
      <c r="A339" s="110">
        <v>336</v>
      </c>
      <c r="B339" s="114" t="s">
        <v>9826</v>
      </c>
      <c r="C339" s="113">
        <v>244</v>
      </c>
    </row>
    <row r="340" spans="1:3" x14ac:dyDescent="0.3">
      <c r="A340" s="110">
        <v>337</v>
      </c>
      <c r="B340" s="114" t="s">
        <v>9825</v>
      </c>
      <c r="C340" s="113">
        <v>82</v>
      </c>
    </row>
    <row r="341" spans="1:3" x14ac:dyDescent="0.3">
      <c r="A341" s="110">
        <v>338</v>
      </c>
      <c r="B341" s="114" t="s">
        <v>9824</v>
      </c>
      <c r="C341" s="113">
        <v>163</v>
      </c>
    </row>
    <row r="342" spans="1:3" x14ac:dyDescent="0.3">
      <c r="A342" s="110">
        <v>339</v>
      </c>
      <c r="B342" s="114" t="s">
        <v>9823</v>
      </c>
      <c r="C342" s="113">
        <v>81</v>
      </c>
    </row>
    <row r="343" spans="1:3" x14ac:dyDescent="0.3">
      <c r="A343" s="110">
        <v>340</v>
      </c>
      <c r="B343" s="114" t="s">
        <v>9822</v>
      </c>
      <c r="C343" s="113">
        <v>82</v>
      </c>
    </row>
    <row r="344" spans="1:3" x14ac:dyDescent="0.3">
      <c r="A344" s="110">
        <v>341</v>
      </c>
      <c r="B344" s="114" t="s">
        <v>9821</v>
      </c>
      <c r="C344" s="113">
        <v>163</v>
      </c>
    </row>
    <row r="345" spans="1:3" x14ac:dyDescent="0.3">
      <c r="A345" s="110">
        <v>342</v>
      </c>
      <c r="B345" s="114" t="s">
        <v>9820</v>
      </c>
      <c r="C345" s="113">
        <v>81</v>
      </c>
    </row>
    <row r="346" spans="1:3" x14ac:dyDescent="0.3">
      <c r="A346" s="110">
        <v>343</v>
      </c>
      <c r="B346" s="114" t="s">
        <v>9819</v>
      </c>
      <c r="C346" s="113">
        <v>81</v>
      </c>
    </row>
    <row r="347" spans="1:3" x14ac:dyDescent="0.3">
      <c r="A347" s="110">
        <v>344</v>
      </c>
      <c r="B347" s="111" t="s">
        <v>9818</v>
      </c>
      <c r="C347" s="113">
        <v>92</v>
      </c>
    </row>
    <row r="348" spans="1:3" x14ac:dyDescent="0.3">
      <c r="A348" s="110">
        <v>345</v>
      </c>
      <c r="B348" s="110" t="s">
        <v>4446</v>
      </c>
      <c r="C348" s="113">
        <v>183</v>
      </c>
    </row>
    <row r="349" spans="1:3" x14ac:dyDescent="0.3">
      <c r="A349" s="110">
        <v>346</v>
      </c>
      <c r="B349" s="110" t="s">
        <v>4447</v>
      </c>
      <c r="C349" s="113">
        <v>275</v>
      </c>
    </row>
    <row r="350" spans="1:3" x14ac:dyDescent="0.3">
      <c r="A350" s="110">
        <v>347</v>
      </c>
      <c r="B350" s="110" t="s">
        <v>4448</v>
      </c>
      <c r="C350" s="113">
        <v>91</v>
      </c>
    </row>
    <row r="351" spans="1:3" x14ac:dyDescent="0.3">
      <c r="A351" s="110">
        <v>348</v>
      </c>
      <c r="B351" s="110" t="s">
        <v>4449</v>
      </c>
      <c r="C351" s="113">
        <v>183</v>
      </c>
    </row>
    <row r="352" spans="1:3" x14ac:dyDescent="0.3">
      <c r="A352" s="110">
        <v>349</v>
      </c>
      <c r="B352" s="110" t="s">
        <v>4450</v>
      </c>
      <c r="C352" s="113">
        <v>92</v>
      </c>
    </row>
    <row r="353" spans="1:3" x14ac:dyDescent="0.3">
      <c r="A353" s="110">
        <v>350</v>
      </c>
      <c r="B353" s="110" t="s">
        <v>4451</v>
      </c>
      <c r="C353" s="113">
        <v>91</v>
      </c>
    </row>
    <row r="354" spans="1:3" x14ac:dyDescent="0.3">
      <c r="A354" s="110">
        <v>351</v>
      </c>
      <c r="B354" s="110" t="s">
        <v>4452</v>
      </c>
      <c r="C354" s="113">
        <v>183</v>
      </c>
    </row>
    <row r="355" spans="1:3" x14ac:dyDescent="0.3">
      <c r="A355" s="110">
        <v>352</v>
      </c>
      <c r="B355" s="110" t="s">
        <v>4453</v>
      </c>
      <c r="C355" s="113">
        <v>92</v>
      </c>
    </row>
    <row r="356" spans="1:3" x14ac:dyDescent="0.3">
      <c r="A356" s="110">
        <v>353</v>
      </c>
      <c r="B356" s="110" t="s">
        <v>4454</v>
      </c>
      <c r="C356" s="113">
        <v>92</v>
      </c>
    </row>
    <row r="357" spans="1:3" x14ac:dyDescent="0.3">
      <c r="A357" s="110">
        <v>354</v>
      </c>
      <c r="B357" s="110" t="s">
        <v>4455</v>
      </c>
      <c r="C357" s="113">
        <v>43</v>
      </c>
    </row>
    <row r="358" spans="1:3" x14ac:dyDescent="0.3">
      <c r="A358" s="110">
        <v>355</v>
      </c>
      <c r="B358" s="110" t="s">
        <v>4456</v>
      </c>
      <c r="C358" s="113">
        <v>84</v>
      </c>
    </row>
    <row r="359" spans="1:3" x14ac:dyDescent="0.3">
      <c r="A359" s="110">
        <v>356</v>
      </c>
      <c r="B359" s="110" t="s">
        <v>4457</v>
      </c>
      <c r="C359" s="113">
        <v>120</v>
      </c>
    </row>
    <row r="360" spans="1:3" x14ac:dyDescent="0.3">
      <c r="A360" s="110">
        <v>357</v>
      </c>
      <c r="B360" s="110" t="s">
        <v>4458</v>
      </c>
      <c r="C360" s="113">
        <v>41</v>
      </c>
    </row>
    <row r="361" spans="1:3" x14ac:dyDescent="0.3">
      <c r="A361" s="110">
        <v>358</v>
      </c>
      <c r="B361" s="110" t="s">
        <v>4459</v>
      </c>
      <c r="C361" s="113">
        <v>77</v>
      </c>
    </row>
    <row r="362" spans="1:3" x14ac:dyDescent="0.3">
      <c r="A362" s="110">
        <v>359</v>
      </c>
      <c r="B362" s="110" t="s">
        <v>4460</v>
      </c>
      <c r="C362" s="113">
        <v>36</v>
      </c>
    </row>
    <row r="363" spans="1:3" x14ac:dyDescent="0.3">
      <c r="A363" s="110">
        <v>360</v>
      </c>
      <c r="B363" s="110" t="s">
        <v>4461</v>
      </c>
      <c r="C363" s="113">
        <v>41</v>
      </c>
    </row>
    <row r="364" spans="1:3" x14ac:dyDescent="0.3">
      <c r="A364" s="110">
        <v>361</v>
      </c>
      <c r="B364" s="110" t="s">
        <v>4462</v>
      </c>
      <c r="C364" s="113">
        <v>77</v>
      </c>
    </row>
    <row r="365" spans="1:3" x14ac:dyDescent="0.3">
      <c r="A365" s="110">
        <v>362</v>
      </c>
      <c r="B365" s="110" t="s">
        <v>4463</v>
      </c>
      <c r="C365" s="113">
        <v>36</v>
      </c>
    </row>
    <row r="366" spans="1:3" x14ac:dyDescent="0.3">
      <c r="A366" s="110">
        <v>363</v>
      </c>
      <c r="B366" s="110" t="s">
        <v>4464</v>
      </c>
      <c r="C366" s="113">
        <v>36</v>
      </c>
    </row>
    <row r="367" spans="1:3" x14ac:dyDescent="0.3">
      <c r="A367" s="110">
        <v>364</v>
      </c>
      <c r="B367" s="110" t="s">
        <v>4465</v>
      </c>
      <c r="C367" s="113">
        <v>77</v>
      </c>
    </row>
    <row r="368" spans="1:3" x14ac:dyDescent="0.3">
      <c r="A368" s="110">
        <v>365</v>
      </c>
      <c r="B368" s="110" t="s">
        <v>4466</v>
      </c>
      <c r="C368" s="118">
        <v>1</v>
      </c>
    </row>
    <row r="369" spans="1:3" x14ac:dyDescent="0.3">
      <c r="A369" s="110">
        <v>366</v>
      </c>
      <c r="B369" s="110" t="s">
        <v>4467</v>
      </c>
      <c r="C369" s="118">
        <v>0.5</v>
      </c>
    </row>
    <row r="370" spans="1:3" x14ac:dyDescent="0.3">
      <c r="A370" s="110">
        <v>367</v>
      </c>
      <c r="B370" s="110" t="s">
        <v>4468</v>
      </c>
      <c r="C370" s="118">
        <v>0.25</v>
      </c>
    </row>
    <row r="371" spans="1:3" x14ac:dyDescent="0.3">
      <c r="A371" s="110">
        <v>368</v>
      </c>
      <c r="B371" s="110" t="s">
        <v>4469</v>
      </c>
      <c r="C371" s="118">
        <v>0.25</v>
      </c>
    </row>
    <row r="372" spans="1:3" x14ac:dyDescent="0.3">
      <c r="A372" s="110">
        <v>369</v>
      </c>
      <c r="B372" s="110" t="s">
        <v>4470</v>
      </c>
      <c r="C372" s="118">
        <v>0.5</v>
      </c>
    </row>
    <row r="373" spans="1:3" x14ac:dyDescent="0.3">
      <c r="A373" s="110">
        <v>370</v>
      </c>
      <c r="B373" s="110" t="s">
        <v>4471</v>
      </c>
      <c r="C373" s="118">
        <v>0.25</v>
      </c>
    </row>
    <row r="374" spans="1:3" x14ac:dyDescent="0.3">
      <c r="A374" s="110">
        <v>371</v>
      </c>
      <c r="B374" s="110" t="s">
        <v>4472</v>
      </c>
      <c r="C374" s="118">
        <v>0.25</v>
      </c>
    </row>
    <row r="375" spans="1:3" x14ac:dyDescent="0.3">
      <c r="A375" s="110">
        <v>372</v>
      </c>
      <c r="B375" s="110" t="s">
        <v>4473</v>
      </c>
      <c r="C375" s="118">
        <v>0.5</v>
      </c>
    </row>
    <row r="376" spans="1:3" x14ac:dyDescent="0.3">
      <c r="A376" s="110">
        <v>373</v>
      </c>
      <c r="B376" s="110" t="s">
        <v>4474</v>
      </c>
      <c r="C376" s="118">
        <v>0.25</v>
      </c>
    </row>
    <row r="377" spans="1:3" x14ac:dyDescent="0.3">
      <c r="A377" s="110">
        <v>374</v>
      </c>
      <c r="B377" s="114" t="s">
        <v>9817</v>
      </c>
      <c r="C377" s="118">
        <v>0.7</v>
      </c>
    </row>
    <row r="378" spans="1:3" x14ac:dyDescent="0.3">
      <c r="A378" s="110">
        <v>375</v>
      </c>
      <c r="B378" s="114" t="s">
        <v>9816</v>
      </c>
      <c r="C378" s="118">
        <v>0.9</v>
      </c>
    </row>
    <row r="379" spans="1:3" x14ac:dyDescent="0.3">
      <c r="A379" s="110">
        <v>376</v>
      </c>
      <c r="B379" s="111" t="s">
        <v>9815</v>
      </c>
      <c r="C379" s="118">
        <v>0.9</v>
      </c>
    </row>
    <row r="380" spans="1:3" x14ac:dyDescent="0.3">
      <c r="A380" s="110">
        <v>377</v>
      </c>
      <c r="B380" s="110" t="s">
        <v>4475</v>
      </c>
      <c r="C380" s="118">
        <v>0.9</v>
      </c>
    </row>
    <row r="381" spans="1:3" x14ac:dyDescent="0.3">
      <c r="A381" s="110">
        <v>378</v>
      </c>
      <c r="B381" s="110" t="s">
        <v>4476</v>
      </c>
      <c r="C381" s="118">
        <v>0.9</v>
      </c>
    </row>
    <row r="382" spans="1:3" x14ac:dyDescent="0.3">
      <c r="A382" s="110">
        <v>379</v>
      </c>
      <c r="B382" s="110" t="s">
        <v>4477</v>
      </c>
      <c r="C382" s="118">
        <v>0.85</v>
      </c>
    </row>
    <row r="383" spans="1:3" x14ac:dyDescent="0.3">
      <c r="A383" s="110">
        <v>380</v>
      </c>
      <c r="B383" s="110" t="s">
        <v>4478</v>
      </c>
      <c r="C383" s="115">
        <v>98</v>
      </c>
    </row>
  </sheetData>
  <autoFilter ref="A3:B382" xr:uid="{00000000-0009-0000-0000-000000000000}"/>
  <phoneticPr fontId="1"/>
  <pageMargins left="0.7" right="0.7" top="0.75" bottom="0.75" header="0.3" footer="0.3"/>
  <pageSetup paperSize="9" scale="7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94"/>
  <sheetViews>
    <sheetView workbookViewId="0"/>
  </sheetViews>
  <sheetFormatPr defaultColWidth="9" defaultRowHeight="12.9" x14ac:dyDescent="0.3"/>
  <cols>
    <col min="1" max="1" width="9" style="108"/>
    <col min="2" max="2" width="52.3671875" style="108" customWidth="1"/>
    <col min="3" max="3" width="8.47265625" style="108" customWidth="1"/>
    <col min="4" max="16384" width="9" style="108"/>
  </cols>
  <sheetData>
    <row r="1" spans="1:3" x14ac:dyDescent="0.3">
      <c r="B1" s="109" t="s">
        <v>4479</v>
      </c>
    </row>
    <row r="3" spans="1:3" x14ac:dyDescent="0.3">
      <c r="A3" s="110" t="s">
        <v>4212</v>
      </c>
      <c r="B3" s="111" t="s">
        <v>4480</v>
      </c>
      <c r="C3" s="112" t="s">
        <v>4213</v>
      </c>
    </row>
    <row r="4" spans="1:3" x14ac:dyDescent="0.3">
      <c r="A4" s="110">
        <v>1</v>
      </c>
      <c r="B4" s="110" t="s">
        <v>4481</v>
      </c>
      <c r="C4" s="116">
        <v>184</v>
      </c>
    </row>
    <row r="5" spans="1:3" x14ac:dyDescent="0.3">
      <c r="A5" s="110">
        <v>2</v>
      </c>
      <c r="B5" s="110" t="s">
        <v>4482</v>
      </c>
      <c r="C5" s="116">
        <v>292</v>
      </c>
    </row>
    <row r="6" spans="1:3" x14ac:dyDescent="0.3">
      <c r="A6" s="110">
        <v>3</v>
      </c>
      <c r="B6" s="110" t="s">
        <v>4483</v>
      </c>
      <c r="C6" s="116">
        <v>421</v>
      </c>
    </row>
    <row r="7" spans="1:3" x14ac:dyDescent="0.3">
      <c r="A7" s="110">
        <v>4</v>
      </c>
      <c r="B7" s="110" t="s">
        <v>4484</v>
      </c>
      <c r="C7" s="116">
        <v>485</v>
      </c>
    </row>
    <row r="8" spans="1:3" x14ac:dyDescent="0.3">
      <c r="A8" s="110">
        <v>5</v>
      </c>
      <c r="B8" s="110" t="s">
        <v>4485</v>
      </c>
      <c r="C8" s="116">
        <v>548</v>
      </c>
    </row>
    <row r="9" spans="1:3" x14ac:dyDescent="0.3">
      <c r="A9" s="110">
        <v>6</v>
      </c>
      <c r="B9" s="110" t="s">
        <v>4486</v>
      </c>
      <c r="C9" s="116">
        <v>611</v>
      </c>
    </row>
    <row r="10" spans="1:3" x14ac:dyDescent="0.3">
      <c r="A10" s="110">
        <v>7</v>
      </c>
      <c r="B10" s="110" t="s">
        <v>4487</v>
      </c>
      <c r="C10" s="116">
        <v>674</v>
      </c>
    </row>
    <row r="11" spans="1:3" x14ac:dyDescent="0.3">
      <c r="A11" s="110">
        <v>8</v>
      </c>
      <c r="B11" s="110" t="s">
        <v>4488</v>
      </c>
      <c r="C11" s="116">
        <v>737</v>
      </c>
    </row>
    <row r="12" spans="1:3" x14ac:dyDescent="0.3">
      <c r="A12" s="110">
        <v>9</v>
      </c>
      <c r="B12" s="110" t="s">
        <v>4489</v>
      </c>
      <c r="C12" s="116">
        <v>800</v>
      </c>
    </row>
    <row r="13" spans="1:3" x14ac:dyDescent="0.3">
      <c r="A13" s="110">
        <v>10</v>
      </c>
      <c r="B13" s="110" t="s">
        <v>4490</v>
      </c>
      <c r="C13" s="116">
        <v>863</v>
      </c>
    </row>
    <row r="14" spans="1:3" x14ac:dyDescent="0.3">
      <c r="A14" s="110">
        <v>11</v>
      </c>
      <c r="B14" s="110" t="s">
        <v>4491</v>
      </c>
      <c r="C14" s="116">
        <v>926</v>
      </c>
    </row>
    <row r="15" spans="1:3" x14ac:dyDescent="0.3">
      <c r="A15" s="110">
        <v>12</v>
      </c>
      <c r="B15" s="110" t="s">
        <v>4492</v>
      </c>
      <c r="C15" s="116">
        <v>989</v>
      </c>
    </row>
    <row r="16" spans="1:3" x14ac:dyDescent="0.3">
      <c r="A16" s="110">
        <v>13</v>
      </c>
      <c r="B16" s="110" t="s">
        <v>4493</v>
      </c>
      <c r="C16" s="116">
        <v>1052</v>
      </c>
    </row>
    <row r="17" spans="1:3" x14ac:dyDescent="0.3">
      <c r="A17" s="110">
        <v>14</v>
      </c>
      <c r="B17" s="110" t="s">
        <v>4494</v>
      </c>
      <c r="C17" s="116">
        <v>1115</v>
      </c>
    </row>
    <row r="18" spans="1:3" x14ac:dyDescent="0.3">
      <c r="A18" s="110">
        <v>15</v>
      </c>
      <c r="B18" s="110" t="s">
        <v>4495</v>
      </c>
      <c r="C18" s="116">
        <v>1178</v>
      </c>
    </row>
    <row r="19" spans="1:3" x14ac:dyDescent="0.3">
      <c r="A19" s="110">
        <v>16</v>
      </c>
      <c r="B19" s="110" t="s">
        <v>4496</v>
      </c>
      <c r="C19" s="116">
        <v>1241</v>
      </c>
    </row>
    <row r="20" spans="1:3" x14ac:dyDescent="0.3">
      <c r="A20" s="110">
        <v>17</v>
      </c>
      <c r="B20" s="110" t="s">
        <v>4497</v>
      </c>
      <c r="C20" s="116">
        <v>1304</v>
      </c>
    </row>
    <row r="21" spans="1:3" x14ac:dyDescent="0.3">
      <c r="A21" s="110">
        <v>18</v>
      </c>
      <c r="B21" s="110" t="s">
        <v>4498</v>
      </c>
      <c r="C21" s="116">
        <v>1367</v>
      </c>
    </row>
    <row r="22" spans="1:3" x14ac:dyDescent="0.3">
      <c r="A22" s="110">
        <v>19</v>
      </c>
      <c r="B22" s="110" t="s">
        <v>4499</v>
      </c>
      <c r="C22" s="116">
        <v>1430</v>
      </c>
    </row>
    <row r="23" spans="1:3" x14ac:dyDescent="0.3">
      <c r="A23" s="110">
        <v>20</v>
      </c>
      <c r="B23" s="110" t="s">
        <v>4500</v>
      </c>
      <c r="C23" s="116">
        <v>1493</v>
      </c>
    </row>
    <row r="24" spans="1:3" x14ac:dyDescent="0.3">
      <c r="A24" s="110">
        <v>21</v>
      </c>
      <c r="B24" s="110" t="s">
        <v>4501</v>
      </c>
      <c r="C24" s="116">
        <v>1556</v>
      </c>
    </row>
    <row r="25" spans="1:3" x14ac:dyDescent="0.3">
      <c r="A25" s="110">
        <v>22</v>
      </c>
      <c r="B25" s="111" t="s">
        <v>4502</v>
      </c>
      <c r="C25" s="116">
        <v>63</v>
      </c>
    </row>
    <row r="26" spans="1:3" x14ac:dyDescent="0.3">
      <c r="A26" s="110">
        <v>23</v>
      </c>
      <c r="B26" s="110" t="s">
        <v>4503</v>
      </c>
      <c r="C26" s="116">
        <v>126</v>
      </c>
    </row>
    <row r="27" spans="1:3" x14ac:dyDescent="0.3">
      <c r="A27" s="110">
        <v>24</v>
      </c>
      <c r="B27" s="110" t="s">
        <v>4504</v>
      </c>
      <c r="C27" s="116">
        <v>189</v>
      </c>
    </row>
    <row r="28" spans="1:3" x14ac:dyDescent="0.3">
      <c r="A28" s="110">
        <v>25</v>
      </c>
      <c r="B28" s="110" t="s">
        <v>4505</v>
      </c>
      <c r="C28" s="116">
        <v>252</v>
      </c>
    </row>
    <row r="29" spans="1:3" x14ac:dyDescent="0.3">
      <c r="A29" s="110">
        <v>26</v>
      </c>
      <c r="B29" s="110" t="s">
        <v>4506</v>
      </c>
      <c r="C29" s="116">
        <v>315</v>
      </c>
    </row>
    <row r="30" spans="1:3" x14ac:dyDescent="0.3">
      <c r="A30" s="110">
        <v>27</v>
      </c>
      <c r="B30" s="110" t="s">
        <v>4507</v>
      </c>
      <c r="C30" s="116">
        <v>378</v>
      </c>
    </row>
    <row r="31" spans="1:3" x14ac:dyDescent="0.3">
      <c r="A31" s="110">
        <v>28</v>
      </c>
      <c r="B31" s="110" t="s">
        <v>4508</v>
      </c>
      <c r="C31" s="116">
        <v>441</v>
      </c>
    </row>
    <row r="32" spans="1:3" x14ac:dyDescent="0.3">
      <c r="A32" s="110">
        <v>29</v>
      </c>
      <c r="B32" s="110" t="s">
        <v>4509</v>
      </c>
      <c r="C32" s="116">
        <v>504</v>
      </c>
    </row>
    <row r="33" spans="1:3" x14ac:dyDescent="0.3">
      <c r="A33" s="110">
        <v>30</v>
      </c>
      <c r="B33" s="110" t="s">
        <v>4510</v>
      </c>
      <c r="C33" s="116">
        <v>567</v>
      </c>
    </row>
    <row r="34" spans="1:3" x14ac:dyDescent="0.3">
      <c r="A34" s="110">
        <v>31</v>
      </c>
      <c r="B34" s="110" t="s">
        <v>4511</v>
      </c>
      <c r="C34" s="116">
        <v>630</v>
      </c>
    </row>
    <row r="35" spans="1:3" x14ac:dyDescent="0.3">
      <c r="A35" s="110">
        <v>32</v>
      </c>
      <c r="B35" s="110" t="s">
        <v>4512</v>
      </c>
      <c r="C35" s="116">
        <v>693</v>
      </c>
    </row>
    <row r="36" spans="1:3" x14ac:dyDescent="0.3">
      <c r="A36" s="110">
        <v>33</v>
      </c>
      <c r="B36" s="110" t="s">
        <v>4513</v>
      </c>
      <c r="C36" s="116">
        <v>756</v>
      </c>
    </row>
    <row r="37" spans="1:3" x14ac:dyDescent="0.3">
      <c r="A37" s="110">
        <v>34</v>
      </c>
      <c r="B37" s="110" t="s">
        <v>4514</v>
      </c>
      <c r="C37" s="116">
        <v>819</v>
      </c>
    </row>
    <row r="38" spans="1:3" x14ac:dyDescent="0.3">
      <c r="A38" s="110">
        <v>35</v>
      </c>
      <c r="B38" s="110" t="s">
        <v>4515</v>
      </c>
      <c r="C38" s="116">
        <v>882</v>
      </c>
    </row>
    <row r="39" spans="1:3" x14ac:dyDescent="0.3">
      <c r="A39" s="110">
        <v>36</v>
      </c>
      <c r="B39" s="110" t="s">
        <v>4516</v>
      </c>
      <c r="C39" s="116">
        <v>945</v>
      </c>
    </row>
    <row r="40" spans="1:3" x14ac:dyDescent="0.3">
      <c r="A40" s="110">
        <v>37</v>
      </c>
      <c r="B40" s="110" t="s">
        <v>4517</v>
      </c>
      <c r="C40" s="116">
        <v>1008</v>
      </c>
    </row>
    <row r="41" spans="1:3" x14ac:dyDescent="0.3">
      <c r="A41" s="110">
        <v>38</v>
      </c>
      <c r="B41" s="110" t="s">
        <v>4518</v>
      </c>
      <c r="C41" s="116">
        <v>1071</v>
      </c>
    </row>
    <row r="42" spans="1:3" x14ac:dyDescent="0.3">
      <c r="A42" s="110">
        <v>39</v>
      </c>
      <c r="B42" s="110" t="s">
        <v>4519</v>
      </c>
      <c r="C42" s="116">
        <v>1134</v>
      </c>
    </row>
    <row r="43" spans="1:3" x14ac:dyDescent="0.3">
      <c r="A43" s="110">
        <v>40</v>
      </c>
      <c r="B43" s="110" t="s">
        <v>4520</v>
      </c>
      <c r="C43" s="116">
        <v>1197</v>
      </c>
    </row>
    <row r="44" spans="1:3" x14ac:dyDescent="0.3">
      <c r="A44" s="110">
        <v>41</v>
      </c>
      <c r="B44" s="110" t="s">
        <v>4521</v>
      </c>
      <c r="C44" s="116">
        <v>1260</v>
      </c>
    </row>
    <row r="45" spans="1:3" x14ac:dyDescent="0.3">
      <c r="A45" s="110">
        <v>42</v>
      </c>
      <c r="B45" s="110" t="s">
        <v>4522</v>
      </c>
      <c r="C45" s="116">
        <v>1323</v>
      </c>
    </row>
    <row r="46" spans="1:3" x14ac:dyDescent="0.3">
      <c r="A46" s="110">
        <v>43</v>
      </c>
      <c r="B46" s="110" t="s">
        <v>4523</v>
      </c>
      <c r="C46" s="116">
        <v>108</v>
      </c>
    </row>
    <row r="47" spans="1:3" x14ac:dyDescent="0.3">
      <c r="A47" s="110">
        <v>44</v>
      </c>
      <c r="B47" s="110" t="s">
        <v>4524</v>
      </c>
      <c r="C47" s="116">
        <v>237</v>
      </c>
    </row>
    <row r="48" spans="1:3" x14ac:dyDescent="0.3">
      <c r="A48" s="110">
        <v>45</v>
      </c>
      <c r="B48" s="110" t="s">
        <v>4525</v>
      </c>
      <c r="C48" s="116">
        <v>301</v>
      </c>
    </row>
    <row r="49" spans="1:3" x14ac:dyDescent="0.3">
      <c r="A49" s="110">
        <v>46</v>
      </c>
      <c r="B49" s="110" t="s">
        <v>4526</v>
      </c>
      <c r="C49" s="116">
        <v>364</v>
      </c>
    </row>
    <row r="50" spans="1:3" x14ac:dyDescent="0.3">
      <c r="A50" s="110">
        <v>47</v>
      </c>
      <c r="B50" s="110" t="s">
        <v>4527</v>
      </c>
      <c r="C50" s="116">
        <v>427</v>
      </c>
    </row>
    <row r="51" spans="1:3" x14ac:dyDescent="0.3">
      <c r="A51" s="110">
        <v>48</v>
      </c>
      <c r="B51" s="110" t="s">
        <v>4528</v>
      </c>
      <c r="C51" s="116">
        <v>129</v>
      </c>
    </row>
    <row r="52" spans="1:3" x14ac:dyDescent="0.3">
      <c r="A52" s="110">
        <v>49</v>
      </c>
      <c r="B52" s="110" t="s">
        <v>4529</v>
      </c>
      <c r="C52" s="116">
        <v>193</v>
      </c>
    </row>
    <row r="53" spans="1:3" x14ac:dyDescent="0.3">
      <c r="A53" s="110">
        <v>50</v>
      </c>
      <c r="B53" s="110" t="s">
        <v>4530</v>
      </c>
      <c r="C53" s="116">
        <v>256</v>
      </c>
    </row>
    <row r="54" spans="1:3" x14ac:dyDescent="0.3">
      <c r="A54" s="110">
        <v>51</v>
      </c>
      <c r="B54" s="110" t="s">
        <v>4531</v>
      </c>
      <c r="C54" s="116">
        <v>319</v>
      </c>
    </row>
    <row r="55" spans="1:3" x14ac:dyDescent="0.3">
      <c r="A55" s="110">
        <v>52</v>
      </c>
      <c r="B55" s="110" t="s">
        <v>4532</v>
      </c>
      <c r="C55" s="116">
        <v>64</v>
      </c>
    </row>
    <row r="56" spans="1:3" x14ac:dyDescent="0.3">
      <c r="A56" s="110">
        <v>53</v>
      </c>
      <c r="B56" s="110" t="s">
        <v>4533</v>
      </c>
      <c r="C56" s="116">
        <v>127</v>
      </c>
    </row>
    <row r="57" spans="1:3" x14ac:dyDescent="0.3">
      <c r="A57" s="110">
        <v>54</v>
      </c>
      <c r="B57" s="110" t="s">
        <v>4534</v>
      </c>
      <c r="C57" s="116">
        <v>190</v>
      </c>
    </row>
    <row r="58" spans="1:3" x14ac:dyDescent="0.3">
      <c r="A58" s="110">
        <v>55</v>
      </c>
      <c r="B58" s="110" t="s">
        <v>4535</v>
      </c>
      <c r="C58" s="116">
        <v>63</v>
      </c>
    </row>
    <row r="59" spans="1:3" x14ac:dyDescent="0.3">
      <c r="A59" s="110">
        <v>56</v>
      </c>
      <c r="B59" s="110" t="s">
        <v>4536</v>
      </c>
      <c r="C59" s="116">
        <v>126</v>
      </c>
    </row>
    <row r="60" spans="1:3" x14ac:dyDescent="0.3">
      <c r="A60" s="110">
        <v>57</v>
      </c>
      <c r="B60" s="110" t="s">
        <v>4537</v>
      </c>
      <c r="C60" s="116">
        <v>63</v>
      </c>
    </row>
    <row r="61" spans="1:3" x14ac:dyDescent="0.3">
      <c r="A61" s="110">
        <v>58</v>
      </c>
      <c r="B61" s="110" t="s">
        <v>4538</v>
      </c>
      <c r="C61" s="116">
        <v>129</v>
      </c>
    </row>
    <row r="62" spans="1:3" x14ac:dyDescent="0.3">
      <c r="A62" s="110">
        <v>59</v>
      </c>
      <c r="B62" s="110" t="s">
        <v>4539</v>
      </c>
      <c r="C62" s="116">
        <v>193</v>
      </c>
    </row>
    <row r="63" spans="1:3" x14ac:dyDescent="0.3">
      <c r="A63" s="110">
        <v>60</v>
      </c>
      <c r="B63" s="110" t="s">
        <v>4540</v>
      </c>
      <c r="C63" s="116">
        <v>256</v>
      </c>
    </row>
    <row r="64" spans="1:3" x14ac:dyDescent="0.3">
      <c r="A64" s="110">
        <v>61</v>
      </c>
      <c r="B64" s="110" t="s">
        <v>4541</v>
      </c>
      <c r="C64" s="116">
        <v>319</v>
      </c>
    </row>
    <row r="65" spans="1:3" x14ac:dyDescent="0.3">
      <c r="A65" s="110">
        <v>62</v>
      </c>
      <c r="B65" s="110" t="s">
        <v>4542</v>
      </c>
      <c r="C65" s="116">
        <v>64</v>
      </c>
    </row>
    <row r="66" spans="1:3" x14ac:dyDescent="0.3">
      <c r="A66" s="110">
        <v>63</v>
      </c>
      <c r="B66" s="110" t="s">
        <v>4543</v>
      </c>
      <c r="C66" s="116">
        <v>127</v>
      </c>
    </row>
    <row r="67" spans="1:3" x14ac:dyDescent="0.3">
      <c r="A67" s="110">
        <v>64</v>
      </c>
      <c r="B67" s="110" t="s">
        <v>4544</v>
      </c>
      <c r="C67" s="116">
        <v>190</v>
      </c>
    </row>
    <row r="68" spans="1:3" x14ac:dyDescent="0.3">
      <c r="A68" s="110">
        <v>65</v>
      </c>
      <c r="B68" s="110" t="s">
        <v>4545</v>
      </c>
      <c r="C68" s="116">
        <v>63</v>
      </c>
    </row>
    <row r="69" spans="1:3" x14ac:dyDescent="0.3">
      <c r="A69" s="110">
        <v>66</v>
      </c>
      <c r="B69" s="110" t="s">
        <v>4546</v>
      </c>
      <c r="C69" s="116">
        <v>126</v>
      </c>
    </row>
    <row r="70" spans="1:3" x14ac:dyDescent="0.3">
      <c r="A70" s="110">
        <v>67</v>
      </c>
      <c r="B70" s="110" t="s">
        <v>4547</v>
      </c>
      <c r="C70" s="116">
        <v>63</v>
      </c>
    </row>
    <row r="71" spans="1:3" x14ac:dyDescent="0.3">
      <c r="A71" s="110">
        <v>68</v>
      </c>
      <c r="B71" s="110" t="s">
        <v>4548</v>
      </c>
      <c r="C71" s="116">
        <v>64</v>
      </c>
    </row>
    <row r="72" spans="1:3" x14ac:dyDescent="0.3">
      <c r="A72" s="110">
        <v>69</v>
      </c>
      <c r="B72" s="110" t="s">
        <v>4549</v>
      </c>
      <c r="C72" s="116">
        <v>127</v>
      </c>
    </row>
    <row r="73" spans="1:3" x14ac:dyDescent="0.3">
      <c r="A73" s="110">
        <v>70</v>
      </c>
      <c r="B73" s="110" t="s">
        <v>4550</v>
      </c>
      <c r="C73" s="116">
        <v>190</v>
      </c>
    </row>
    <row r="74" spans="1:3" x14ac:dyDescent="0.3">
      <c r="A74" s="110">
        <v>71</v>
      </c>
      <c r="B74" s="110" t="s">
        <v>4551</v>
      </c>
      <c r="C74" s="116">
        <v>63</v>
      </c>
    </row>
    <row r="75" spans="1:3" x14ac:dyDescent="0.3">
      <c r="A75" s="110">
        <v>72</v>
      </c>
      <c r="B75" s="110" t="s">
        <v>4552</v>
      </c>
      <c r="C75" s="116">
        <v>126</v>
      </c>
    </row>
    <row r="76" spans="1:3" x14ac:dyDescent="0.3">
      <c r="A76" s="110">
        <v>73</v>
      </c>
      <c r="B76" s="110" t="s">
        <v>4553</v>
      </c>
      <c r="C76" s="116">
        <v>63</v>
      </c>
    </row>
    <row r="77" spans="1:3" x14ac:dyDescent="0.3">
      <c r="A77" s="110">
        <v>74</v>
      </c>
      <c r="B77" s="110" t="s">
        <v>4554</v>
      </c>
      <c r="C77" s="116">
        <v>63</v>
      </c>
    </row>
    <row r="78" spans="1:3" x14ac:dyDescent="0.3">
      <c r="A78" s="110">
        <v>75</v>
      </c>
      <c r="B78" s="110" t="s">
        <v>4555</v>
      </c>
      <c r="C78" s="116">
        <v>126</v>
      </c>
    </row>
    <row r="79" spans="1:3" x14ac:dyDescent="0.3">
      <c r="A79" s="110">
        <v>76</v>
      </c>
      <c r="B79" s="110" t="s">
        <v>4556</v>
      </c>
      <c r="C79" s="116">
        <v>63</v>
      </c>
    </row>
    <row r="80" spans="1:3" x14ac:dyDescent="0.3">
      <c r="A80" s="110">
        <v>77</v>
      </c>
      <c r="B80" s="110" t="s">
        <v>4557</v>
      </c>
      <c r="C80" s="116">
        <v>63</v>
      </c>
    </row>
    <row r="81" spans="1:3" x14ac:dyDescent="0.3">
      <c r="A81" s="110">
        <v>78</v>
      </c>
      <c r="B81" s="110" t="s">
        <v>4558</v>
      </c>
      <c r="C81" s="117">
        <v>0.9</v>
      </c>
    </row>
    <row r="82" spans="1:3" x14ac:dyDescent="0.3">
      <c r="A82" s="110">
        <v>79</v>
      </c>
      <c r="B82" s="110" t="s">
        <v>4559</v>
      </c>
      <c r="C82" s="117">
        <v>0.9</v>
      </c>
    </row>
    <row r="83" spans="1:3" x14ac:dyDescent="0.3">
      <c r="A83" s="110">
        <v>80</v>
      </c>
      <c r="B83" s="110" t="s">
        <v>4560</v>
      </c>
      <c r="C83" s="117">
        <v>1</v>
      </c>
    </row>
    <row r="84" spans="1:3" x14ac:dyDescent="0.3">
      <c r="A84" s="110">
        <v>81</v>
      </c>
      <c r="B84" s="110" t="s">
        <v>4561</v>
      </c>
      <c r="C84" s="117">
        <v>0.5</v>
      </c>
    </row>
    <row r="85" spans="1:3" x14ac:dyDescent="0.3">
      <c r="A85" s="110">
        <v>82</v>
      </c>
      <c r="B85" s="110" t="s">
        <v>4562</v>
      </c>
      <c r="C85" s="117">
        <v>0.25</v>
      </c>
    </row>
    <row r="86" spans="1:3" x14ac:dyDescent="0.3">
      <c r="A86" s="110">
        <v>83</v>
      </c>
      <c r="B86" s="110" t="s">
        <v>4563</v>
      </c>
      <c r="C86" s="117">
        <v>0.25</v>
      </c>
    </row>
    <row r="87" spans="1:3" x14ac:dyDescent="0.3">
      <c r="A87" s="110">
        <v>84</v>
      </c>
      <c r="B87" s="110" t="s">
        <v>4564</v>
      </c>
      <c r="C87" s="117">
        <v>0.5</v>
      </c>
    </row>
    <row r="88" spans="1:3" x14ac:dyDescent="0.3">
      <c r="A88" s="110">
        <v>85</v>
      </c>
      <c r="B88" s="110" t="s">
        <v>4565</v>
      </c>
      <c r="C88" s="117">
        <v>0.25</v>
      </c>
    </row>
    <row r="89" spans="1:3" x14ac:dyDescent="0.3">
      <c r="A89" s="110">
        <v>86</v>
      </c>
      <c r="B89" s="110" t="s">
        <v>4566</v>
      </c>
      <c r="C89" s="117">
        <v>0.25</v>
      </c>
    </row>
    <row r="90" spans="1:3" x14ac:dyDescent="0.3">
      <c r="A90" s="110">
        <v>87</v>
      </c>
      <c r="B90" s="110" t="s">
        <v>4567</v>
      </c>
      <c r="C90" s="117">
        <v>0.5</v>
      </c>
    </row>
    <row r="91" spans="1:3" x14ac:dyDescent="0.3">
      <c r="A91" s="110">
        <v>88</v>
      </c>
      <c r="B91" s="110" t="s">
        <v>4568</v>
      </c>
      <c r="C91" s="117">
        <v>0.25</v>
      </c>
    </row>
    <row r="92" spans="1:3" x14ac:dyDescent="0.3">
      <c r="A92" s="110">
        <v>89</v>
      </c>
      <c r="B92" s="110" t="s">
        <v>4569</v>
      </c>
      <c r="C92" s="117">
        <v>0.25</v>
      </c>
    </row>
    <row r="93" spans="1:3" x14ac:dyDescent="0.3">
      <c r="A93" s="110">
        <v>90</v>
      </c>
      <c r="B93" s="110" t="s">
        <v>4570</v>
      </c>
      <c r="C93" s="117">
        <v>0.2</v>
      </c>
    </row>
    <row r="94" spans="1:3" x14ac:dyDescent="0.3">
      <c r="A94" s="110">
        <v>91</v>
      </c>
      <c r="B94" s="110" t="s">
        <v>4571</v>
      </c>
      <c r="C94" s="117">
        <v>0.4</v>
      </c>
    </row>
  </sheetData>
  <autoFilter ref="A3:B94" xr:uid="{00000000-0009-0000-0000-000001000000}"/>
  <phoneticPr fontId="1"/>
  <pageMargins left="0.7" right="0.7" top="0.75" bottom="0.75" header="0.3" footer="0.3"/>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pageSetUpPr autoPageBreaks="0"/>
  </sheetPr>
  <dimension ref="A1:AX906"/>
  <sheetViews>
    <sheetView tabSelected="1" zoomScaleNormal="100" zoomScaleSheetLayoutView="100" workbookViewId="0"/>
  </sheetViews>
  <sheetFormatPr defaultRowHeight="17.2" customHeight="1" x14ac:dyDescent="0.3"/>
  <cols>
    <col min="1" max="1" width="4.62890625" style="41" customWidth="1"/>
    <col min="2" max="2" width="7.62890625" style="41" customWidth="1"/>
    <col min="3" max="3" width="30.62890625" style="26" customWidth="1"/>
    <col min="4" max="10" width="2.3671875" style="41" customWidth="1"/>
    <col min="11" max="11" width="3.1015625" style="41" customWidth="1"/>
    <col min="12" max="17" width="2.3671875" style="26" customWidth="1"/>
    <col min="18" max="19" width="2.3671875" style="41" customWidth="1"/>
    <col min="20" max="20" width="2.734375" style="41" customWidth="1"/>
    <col min="21" max="21" width="2.3671875" style="41" customWidth="1"/>
    <col min="22" max="23" width="2.3671875" style="63" customWidth="1"/>
    <col min="24" max="29" width="2.3671875" style="41" customWidth="1"/>
    <col min="30" max="31" width="2.3671875" style="63" customWidth="1"/>
    <col min="32" max="46" width="2.3671875" style="41" customWidth="1"/>
    <col min="47" max="48" width="8.62890625" style="41" customWidth="1"/>
    <col min="49" max="49" width="2.734375" style="41" customWidth="1"/>
    <col min="50" max="259" width="9" style="41"/>
    <col min="260" max="260" width="4.62890625" style="41" customWidth="1"/>
    <col min="261" max="261" width="7.62890625" style="41" customWidth="1"/>
    <col min="262" max="262" width="30.62890625" style="41" customWidth="1"/>
    <col min="263" max="276" width="2.3671875" style="41" customWidth="1"/>
    <col min="277" max="277" width="2.734375" style="41" customWidth="1"/>
    <col min="278" max="302" width="2.3671875" style="41" customWidth="1"/>
    <col min="303" max="304" width="8.62890625" style="41" customWidth="1"/>
    <col min="305" max="305" width="2.734375" style="41" customWidth="1"/>
    <col min="306" max="515" width="9" style="41"/>
    <col min="516" max="516" width="4.62890625" style="41" customWidth="1"/>
    <col min="517" max="517" width="7.62890625" style="41" customWidth="1"/>
    <col min="518" max="518" width="30.62890625" style="41" customWidth="1"/>
    <col min="519" max="532" width="2.3671875" style="41" customWidth="1"/>
    <col min="533" max="533" width="2.734375" style="41" customWidth="1"/>
    <col min="534" max="558" width="2.3671875" style="41" customWidth="1"/>
    <col min="559" max="560" width="8.62890625" style="41" customWidth="1"/>
    <col min="561" max="561" width="2.734375" style="41" customWidth="1"/>
    <col min="562" max="771" width="9" style="41"/>
    <col min="772" max="772" width="4.62890625" style="41" customWidth="1"/>
    <col min="773" max="773" width="7.62890625" style="41" customWidth="1"/>
    <col min="774" max="774" width="30.62890625" style="41" customWidth="1"/>
    <col min="775" max="788" width="2.3671875" style="41" customWidth="1"/>
    <col min="789" max="789" width="2.734375" style="41" customWidth="1"/>
    <col min="790" max="814" width="2.3671875" style="41" customWidth="1"/>
    <col min="815" max="816" width="8.62890625" style="41" customWidth="1"/>
    <col min="817" max="817" width="2.734375" style="41" customWidth="1"/>
    <col min="818" max="1027" width="9" style="41"/>
    <col min="1028" max="1028" width="4.62890625" style="41" customWidth="1"/>
    <col min="1029" max="1029" width="7.62890625" style="41" customWidth="1"/>
    <col min="1030" max="1030" width="30.62890625" style="41" customWidth="1"/>
    <col min="1031" max="1044" width="2.3671875" style="41" customWidth="1"/>
    <col min="1045" max="1045" width="2.734375" style="41" customWidth="1"/>
    <col min="1046" max="1070" width="2.3671875" style="41" customWidth="1"/>
    <col min="1071" max="1072" width="8.62890625" style="41" customWidth="1"/>
    <col min="1073" max="1073" width="2.734375" style="41" customWidth="1"/>
    <col min="1074" max="1283" width="9" style="41"/>
    <col min="1284" max="1284" width="4.62890625" style="41" customWidth="1"/>
    <col min="1285" max="1285" width="7.62890625" style="41" customWidth="1"/>
    <col min="1286" max="1286" width="30.62890625" style="41" customWidth="1"/>
    <col min="1287" max="1300" width="2.3671875" style="41" customWidth="1"/>
    <col min="1301" max="1301" width="2.734375" style="41" customWidth="1"/>
    <col min="1302" max="1326" width="2.3671875" style="41" customWidth="1"/>
    <col min="1327" max="1328" width="8.62890625" style="41" customWidth="1"/>
    <col min="1329" max="1329" width="2.734375" style="41" customWidth="1"/>
    <col min="1330" max="1539" width="9" style="41"/>
    <col min="1540" max="1540" width="4.62890625" style="41" customWidth="1"/>
    <col min="1541" max="1541" width="7.62890625" style="41" customWidth="1"/>
    <col min="1542" max="1542" width="30.62890625" style="41" customWidth="1"/>
    <col min="1543" max="1556" width="2.3671875" style="41" customWidth="1"/>
    <col min="1557" max="1557" width="2.734375" style="41" customWidth="1"/>
    <col min="1558" max="1582" width="2.3671875" style="41" customWidth="1"/>
    <col min="1583" max="1584" width="8.62890625" style="41" customWidth="1"/>
    <col min="1585" max="1585" width="2.734375" style="41" customWidth="1"/>
    <col min="1586" max="1795" width="9" style="41"/>
    <col min="1796" max="1796" width="4.62890625" style="41" customWidth="1"/>
    <col min="1797" max="1797" width="7.62890625" style="41" customWidth="1"/>
    <col min="1798" max="1798" width="30.62890625" style="41" customWidth="1"/>
    <col min="1799" max="1812" width="2.3671875" style="41" customWidth="1"/>
    <col min="1813" max="1813" width="2.734375" style="41" customWidth="1"/>
    <col min="1814" max="1838" width="2.3671875" style="41" customWidth="1"/>
    <col min="1839" max="1840" width="8.62890625" style="41" customWidth="1"/>
    <col min="1841" max="1841" width="2.734375" style="41" customWidth="1"/>
    <col min="1842" max="2051" width="9" style="41"/>
    <col min="2052" max="2052" width="4.62890625" style="41" customWidth="1"/>
    <col min="2053" max="2053" width="7.62890625" style="41" customWidth="1"/>
    <col min="2054" max="2054" width="30.62890625" style="41" customWidth="1"/>
    <col min="2055" max="2068" width="2.3671875" style="41" customWidth="1"/>
    <col min="2069" max="2069" width="2.734375" style="41" customWidth="1"/>
    <col min="2070" max="2094" width="2.3671875" style="41" customWidth="1"/>
    <col min="2095" max="2096" width="8.62890625" style="41" customWidth="1"/>
    <col min="2097" max="2097" width="2.734375" style="41" customWidth="1"/>
    <col min="2098" max="2307" width="9" style="41"/>
    <col min="2308" max="2308" width="4.62890625" style="41" customWidth="1"/>
    <col min="2309" max="2309" width="7.62890625" style="41" customWidth="1"/>
    <col min="2310" max="2310" width="30.62890625" style="41" customWidth="1"/>
    <col min="2311" max="2324" width="2.3671875" style="41" customWidth="1"/>
    <col min="2325" max="2325" width="2.734375" style="41" customWidth="1"/>
    <col min="2326" max="2350" width="2.3671875" style="41" customWidth="1"/>
    <col min="2351" max="2352" width="8.62890625" style="41" customWidth="1"/>
    <col min="2353" max="2353" width="2.734375" style="41" customWidth="1"/>
    <col min="2354" max="2563" width="9" style="41"/>
    <col min="2564" max="2564" width="4.62890625" style="41" customWidth="1"/>
    <col min="2565" max="2565" width="7.62890625" style="41" customWidth="1"/>
    <col min="2566" max="2566" width="30.62890625" style="41" customWidth="1"/>
    <col min="2567" max="2580" width="2.3671875" style="41" customWidth="1"/>
    <col min="2581" max="2581" width="2.734375" style="41" customWidth="1"/>
    <col min="2582" max="2606" width="2.3671875" style="41" customWidth="1"/>
    <col min="2607" max="2608" width="8.62890625" style="41" customWidth="1"/>
    <col min="2609" max="2609" width="2.734375" style="41" customWidth="1"/>
    <col min="2610" max="2819" width="9" style="41"/>
    <col min="2820" max="2820" width="4.62890625" style="41" customWidth="1"/>
    <col min="2821" max="2821" width="7.62890625" style="41" customWidth="1"/>
    <col min="2822" max="2822" width="30.62890625" style="41" customWidth="1"/>
    <col min="2823" max="2836" width="2.3671875" style="41" customWidth="1"/>
    <col min="2837" max="2837" width="2.734375" style="41" customWidth="1"/>
    <col min="2838" max="2862" width="2.3671875" style="41" customWidth="1"/>
    <col min="2863" max="2864" width="8.62890625" style="41" customWidth="1"/>
    <col min="2865" max="2865" width="2.734375" style="41" customWidth="1"/>
    <col min="2866" max="3075" width="9" style="41"/>
    <col min="3076" max="3076" width="4.62890625" style="41" customWidth="1"/>
    <col min="3077" max="3077" width="7.62890625" style="41" customWidth="1"/>
    <col min="3078" max="3078" width="30.62890625" style="41" customWidth="1"/>
    <col min="3079" max="3092" width="2.3671875" style="41" customWidth="1"/>
    <col min="3093" max="3093" width="2.734375" style="41" customWidth="1"/>
    <col min="3094" max="3118" width="2.3671875" style="41" customWidth="1"/>
    <col min="3119" max="3120" width="8.62890625" style="41" customWidth="1"/>
    <col min="3121" max="3121" width="2.734375" style="41" customWidth="1"/>
    <col min="3122" max="3331" width="9" style="41"/>
    <col min="3332" max="3332" width="4.62890625" style="41" customWidth="1"/>
    <col min="3333" max="3333" width="7.62890625" style="41" customWidth="1"/>
    <col min="3334" max="3334" width="30.62890625" style="41" customWidth="1"/>
    <col min="3335" max="3348" width="2.3671875" style="41" customWidth="1"/>
    <col min="3349" max="3349" width="2.734375" style="41" customWidth="1"/>
    <col min="3350" max="3374" width="2.3671875" style="41" customWidth="1"/>
    <col min="3375" max="3376" width="8.62890625" style="41" customWidth="1"/>
    <col min="3377" max="3377" width="2.734375" style="41" customWidth="1"/>
    <col min="3378" max="3587" width="9" style="41"/>
    <col min="3588" max="3588" width="4.62890625" style="41" customWidth="1"/>
    <col min="3589" max="3589" width="7.62890625" style="41" customWidth="1"/>
    <col min="3590" max="3590" width="30.62890625" style="41" customWidth="1"/>
    <col min="3591" max="3604" width="2.3671875" style="41" customWidth="1"/>
    <col min="3605" max="3605" width="2.734375" style="41" customWidth="1"/>
    <col min="3606" max="3630" width="2.3671875" style="41" customWidth="1"/>
    <col min="3631" max="3632" width="8.62890625" style="41" customWidth="1"/>
    <col min="3633" max="3633" width="2.734375" style="41" customWidth="1"/>
    <col min="3634" max="3843" width="9" style="41"/>
    <col min="3844" max="3844" width="4.62890625" style="41" customWidth="1"/>
    <col min="3845" max="3845" width="7.62890625" style="41" customWidth="1"/>
    <col min="3846" max="3846" width="30.62890625" style="41" customWidth="1"/>
    <col min="3847" max="3860" width="2.3671875" style="41" customWidth="1"/>
    <col min="3861" max="3861" width="2.734375" style="41" customWidth="1"/>
    <col min="3862" max="3886" width="2.3671875" style="41" customWidth="1"/>
    <col min="3887" max="3888" width="8.62890625" style="41" customWidth="1"/>
    <col min="3889" max="3889" width="2.734375" style="41" customWidth="1"/>
    <col min="3890" max="4099" width="9" style="41"/>
    <col min="4100" max="4100" width="4.62890625" style="41" customWidth="1"/>
    <col min="4101" max="4101" width="7.62890625" style="41" customWidth="1"/>
    <col min="4102" max="4102" width="30.62890625" style="41" customWidth="1"/>
    <col min="4103" max="4116" width="2.3671875" style="41" customWidth="1"/>
    <col min="4117" max="4117" width="2.734375" style="41" customWidth="1"/>
    <col min="4118" max="4142" width="2.3671875" style="41" customWidth="1"/>
    <col min="4143" max="4144" width="8.62890625" style="41" customWidth="1"/>
    <col min="4145" max="4145" width="2.734375" style="41" customWidth="1"/>
    <col min="4146" max="4355" width="9" style="41"/>
    <col min="4356" max="4356" width="4.62890625" style="41" customWidth="1"/>
    <col min="4357" max="4357" width="7.62890625" style="41" customWidth="1"/>
    <col min="4358" max="4358" width="30.62890625" style="41" customWidth="1"/>
    <col min="4359" max="4372" width="2.3671875" style="41" customWidth="1"/>
    <col min="4373" max="4373" width="2.734375" style="41" customWidth="1"/>
    <col min="4374" max="4398" width="2.3671875" style="41" customWidth="1"/>
    <col min="4399" max="4400" width="8.62890625" style="41" customWidth="1"/>
    <col min="4401" max="4401" width="2.734375" style="41" customWidth="1"/>
    <col min="4402" max="4611" width="9" style="41"/>
    <col min="4612" max="4612" width="4.62890625" style="41" customWidth="1"/>
    <col min="4613" max="4613" width="7.62890625" style="41" customWidth="1"/>
    <col min="4614" max="4614" width="30.62890625" style="41" customWidth="1"/>
    <col min="4615" max="4628" width="2.3671875" style="41" customWidth="1"/>
    <col min="4629" max="4629" width="2.734375" style="41" customWidth="1"/>
    <col min="4630" max="4654" width="2.3671875" style="41" customWidth="1"/>
    <col min="4655" max="4656" width="8.62890625" style="41" customWidth="1"/>
    <col min="4657" max="4657" width="2.734375" style="41" customWidth="1"/>
    <col min="4658" max="4867" width="9" style="41"/>
    <col min="4868" max="4868" width="4.62890625" style="41" customWidth="1"/>
    <col min="4869" max="4869" width="7.62890625" style="41" customWidth="1"/>
    <col min="4870" max="4870" width="30.62890625" style="41" customWidth="1"/>
    <col min="4871" max="4884" width="2.3671875" style="41" customWidth="1"/>
    <col min="4885" max="4885" width="2.734375" style="41" customWidth="1"/>
    <col min="4886" max="4910" width="2.3671875" style="41" customWidth="1"/>
    <col min="4911" max="4912" width="8.62890625" style="41" customWidth="1"/>
    <col min="4913" max="4913" width="2.734375" style="41" customWidth="1"/>
    <col min="4914" max="5123" width="9" style="41"/>
    <col min="5124" max="5124" width="4.62890625" style="41" customWidth="1"/>
    <col min="5125" max="5125" width="7.62890625" style="41" customWidth="1"/>
    <col min="5126" max="5126" width="30.62890625" style="41" customWidth="1"/>
    <col min="5127" max="5140" width="2.3671875" style="41" customWidth="1"/>
    <col min="5141" max="5141" width="2.734375" style="41" customWidth="1"/>
    <col min="5142" max="5166" width="2.3671875" style="41" customWidth="1"/>
    <col min="5167" max="5168" width="8.62890625" style="41" customWidth="1"/>
    <col min="5169" max="5169" width="2.734375" style="41" customWidth="1"/>
    <col min="5170" max="5379" width="9" style="41"/>
    <col min="5380" max="5380" width="4.62890625" style="41" customWidth="1"/>
    <col min="5381" max="5381" width="7.62890625" style="41" customWidth="1"/>
    <col min="5382" max="5382" width="30.62890625" style="41" customWidth="1"/>
    <col min="5383" max="5396" width="2.3671875" style="41" customWidth="1"/>
    <col min="5397" max="5397" width="2.734375" style="41" customWidth="1"/>
    <col min="5398" max="5422" width="2.3671875" style="41" customWidth="1"/>
    <col min="5423" max="5424" width="8.62890625" style="41" customWidth="1"/>
    <col min="5425" max="5425" width="2.734375" style="41" customWidth="1"/>
    <col min="5426" max="5635" width="9" style="41"/>
    <col min="5636" max="5636" width="4.62890625" style="41" customWidth="1"/>
    <col min="5637" max="5637" width="7.62890625" style="41" customWidth="1"/>
    <col min="5638" max="5638" width="30.62890625" style="41" customWidth="1"/>
    <col min="5639" max="5652" width="2.3671875" style="41" customWidth="1"/>
    <col min="5653" max="5653" width="2.734375" style="41" customWidth="1"/>
    <col min="5654" max="5678" width="2.3671875" style="41" customWidth="1"/>
    <col min="5679" max="5680" width="8.62890625" style="41" customWidth="1"/>
    <col min="5681" max="5681" width="2.734375" style="41" customWidth="1"/>
    <col min="5682" max="5891" width="9" style="41"/>
    <col min="5892" max="5892" width="4.62890625" style="41" customWidth="1"/>
    <col min="5893" max="5893" width="7.62890625" style="41" customWidth="1"/>
    <col min="5894" max="5894" width="30.62890625" style="41" customWidth="1"/>
    <col min="5895" max="5908" width="2.3671875" style="41" customWidth="1"/>
    <col min="5909" max="5909" width="2.734375" style="41" customWidth="1"/>
    <col min="5910" max="5934" width="2.3671875" style="41" customWidth="1"/>
    <col min="5935" max="5936" width="8.62890625" style="41" customWidth="1"/>
    <col min="5937" max="5937" width="2.734375" style="41" customWidth="1"/>
    <col min="5938" max="6147" width="9" style="41"/>
    <col min="6148" max="6148" width="4.62890625" style="41" customWidth="1"/>
    <col min="6149" max="6149" width="7.62890625" style="41" customWidth="1"/>
    <col min="6150" max="6150" width="30.62890625" style="41" customWidth="1"/>
    <col min="6151" max="6164" width="2.3671875" style="41" customWidth="1"/>
    <col min="6165" max="6165" width="2.734375" style="41" customWidth="1"/>
    <col min="6166" max="6190" width="2.3671875" style="41" customWidth="1"/>
    <col min="6191" max="6192" width="8.62890625" style="41" customWidth="1"/>
    <col min="6193" max="6193" width="2.734375" style="41" customWidth="1"/>
    <col min="6194" max="6403" width="9" style="41"/>
    <col min="6404" max="6404" width="4.62890625" style="41" customWidth="1"/>
    <col min="6405" max="6405" width="7.62890625" style="41" customWidth="1"/>
    <col min="6406" max="6406" width="30.62890625" style="41" customWidth="1"/>
    <col min="6407" max="6420" width="2.3671875" style="41" customWidth="1"/>
    <col min="6421" max="6421" width="2.734375" style="41" customWidth="1"/>
    <col min="6422" max="6446" width="2.3671875" style="41" customWidth="1"/>
    <col min="6447" max="6448" width="8.62890625" style="41" customWidth="1"/>
    <col min="6449" max="6449" width="2.734375" style="41" customWidth="1"/>
    <col min="6450" max="6659" width="9" style="41"/>
    <col min="6660" max="6660" width="4.62890625" style="41" customWidth="1"/>
    <col min="6661" max="6661" width="7.62890625" style="41" customWidth="1"/>
    <col min="6662" max="6662" width="30.62890625" style="41" customWidth="1"/>
    <col min="6663" max="6676" width="2.3671875" style="41" customWidth="1"/>
    <col min="6677" max="6677" width="2.734375" style="41" customWidth="1"/>
    <col min="6678" max="6702" width="2.3671875" style="41" customWidth="1"/>
    <col min="6703" max="6704" width="8.62890625" style="41" customWidth="1"/>
    <col min="6705" max="6705" width="2.734375" style="41" customWidth="1"/>
    <col min="6706" max="6915" width="9" style="41"/>
    <col min="6916" max="6916" width="4.62890625" style="41" customWidth="1"/>
    <col min="6917" max="6917" width="7.62890625" style="41" customWidth="1"/>
    <col min="6918" max="6918" width="30.62890625" style="41" customWidth="1"/>
    <col min="6919" max="6932" width="2.3671875" style="41" customWidth="1"/>
    <col min="6933" max="6933" width="2.734375" style="41" customWidth="1"/>
    <col min="6934" max="6958" width="2.3671875" style="41" customWidth="1"/>
    <col min="6959" max="6960" width="8.62890625" style="41" customWidth="1"/>
    <col min="6961" max="6961" width="2.734375" style="41" customWidth="1"/>
    <col min="6962" max="7171" width="9" style="41"/>
    <col min="7172" max="7172" width="4.62890625" style="41" customWidth="1"/>
    <col min="7173" max="7173" width="7.62890625" style="41" customWidth="1"/>
    <col min="7174" max="7174" width="30.62890625" style="41" customWidth="1"/>
    <col min="7175" max="7188" width="2.3671875" style="41" customWidth="1"/>
    <col min="7189" max="7189" width="2.734375" style="41" customWidth="1"/>
    <col min="7190" max="7214" width="2.3671875" style="41" customWidth="1"/>
    <col min="7215" max="7216" width="8.62890625" style="41" customWidth="1"/>
    <col min="7217" max="7217" width="2.734375" style="41" customWidth="1"/>
    <col min="7218" max="7427" width="9" style="41"/>
    <col min="7428" max="7428" width="4.62890625" style="41" customWidth="1"/>
    <col min="7429" max="7429" width="7.62890625" style="41" customWidth="1"/>
    <col min="7430" max="7430" width="30.62890625" style="41" customWidth="1"/>
    <col min="7431" max="7444" width="2.3671875" style="41" customWidth="1"/>
    <col min="7445" max="7445" width="2.734375" style="41" customWidth="1"/>
    <col min="7446" max="7470" width="2.3671875" style="41" customWidth="1"/>
    <col min="7471" max="7472" width="8.62890625" style="41" customWidth="1"/>
    <col min="7473" max="7473" width="2.734375" style="41" customWidth="1"/>
    <col min="7474" max="7683" width="9" style="41"/>
    <col min="7684" max="7684" width="4.62890625" style="41" customWidth="1"/>
    <col min="7685" max="7685" width="7.62890625" style="41" customWidth="1"/>
    <col min="7686" max="7686" width="30.62890625" style="41" customWidth="1"/>
    <col min="7687" max="7700" width="2.3671875" style="41" customWidth="1"/>
    <col min="7701" max="7701" width="2.734375" style="41" customWidth="1"/>
    <col min="7702" max="7726" width="2.3671875" style="41" customWidth="1"/>
    <col min="7727" max="7728" width="8.62890625" style="41" customWidth="1"/>
    <col min="7729" max="7729" width="2.734375" style="41" customWidth="1"/>
    <col min="7730" max="7939" width="9" style="41"/>
    <col min="7940" max="7940" width="4.62890625" style="41" customWidth="1"/>
    <col min="7941" max="7941" width="7.62890625" style="41" customWidth="1"/>
    <col min="7942" max="7942" width="30.62890625" style="41" customWidth="1"/>
    <col min="7943" max="7956" width="2.3671875" style="41" customWidth="1"/>
    <col min="7957" max="7957" width="2.734375" style="41" customWidth="1"/>
    <col min="7958" max="7982" width="2.3671875" style="41" customWidth="1"/>
    <col min="7983" max="7984" width="8.62890625" style="41" customWidth="1"/>
    <col min="7985" max="7985" width="2.734375" style="41" customWidth="1"/>
    <col min="7986" max="8195" width="9" style="41"/>
    <col min="8196" max="8196" width="4.62890625" style="41" customWidth="1"/>
    <col min="8197" max="8197" width="7.62890625" style="41" customWidth="1"/>
    <col min="8198" max="8198" width="30.62890625" style="41" customWidth="1"/>
    <col min="8199" max="8212" width="2.3671875" style="41" customWidth="1"/>
    <col min="8213" max="8213" width="2.734375" style="41" customWidth="1"/>
    <col min="8214" max="8238" width="2.3671875" style="41" customWidth="1"/>
    <col min="8239" max="8240" width="8.62890625" style="41" customWidth="1"/>
    <col min="8241" max="8241" width="2.734375" style="41" customWidth="1"/>
    <col min="8242" max="8451" width="9" style="41"/>
    <col min="8452" max="8452" width="4.62890625" style="41" customWidth="1"/>
    <col min="8453" max="8453" width="7.62890625" style="41" customWidth="1"/>
    <col min="8454" max="8454" width="30.62890625" style="41" customWidth="1"/>
    <col min="8455" max="8468" width="2.3671875" style="41" customWidth="1"/>
    <col min="8469" max="8469" width="2.734375" style="41" customWidth="1"/>
    <col min="8470" max="8494" width="2.3671875" style="41" customWidth="1"/>
    <col min="8495" max="8496" width="8.62890625" style="41" customWidth="1"/>
    <col min="8497" max="8497" width="2.734375" style="41" customWidth="1"/>
    <col min="8498" max="8707" width="9" style="41"/>
    <col min="8708" max="8708" width="4.62890625" style="41" customWidth="1"/>
    <col min="8709" max="8709" width="7.62890625" style="41" customWidth="1"/>
    <col min="8710" max="8710" width="30.62890625" style="41" customWidth="1"/>
    <col min="8711" max="8724" width="2.3671875" style="41" customWidth="1"/>
    <col min="8725" max="8725" width="2.734375" style="41" customWidth="1"/>
    <col min="8726" max="8750" width="2.3671875" style="41" customWidth="1"/>
    <col min="8751" max="8752" width="8.62890625" style="41" customWidth="1"/>
    <col min="8753" max="8753" width="2.734375" style="41" customWidth="1"/>
    <col min="8754" max="8963" width="9" style="41"/>
    <col min="8964" max="8964" width="4.62890625" style="41" customWidth="1"/>
    <col min="8965" max="8965" width="7.62890625" style="41" customWidth="1"/>
    <col min="8966" max="8966" width="30.62890625" style="41" customWidth="1"/>
    <col min="8967" max="8980" width="2.3671875" style="41" customWidth="1"/>
    <col min="8981" max="8981" width="2.734375" style="41" customWidth="1"/>
    <col min="8982" max="9006" width="2.3671875" style="41" customWidth="1"/>
    <col min="9007" max="9008" width="8.62890625" style="41" customWidth="1"/>
    <col min="9009" max="9009" width="2.734375" style="41" customWidth="1"/>
    <col min="9010" max="9219" width="9" style="41"/>
    <col min="9220" max="9220" width="4.62890625" style="41" customWidth="1"/>
    <col min="9221" max="9221" width="7.62890625" style="41" customWidth="1"/>
    <col min="9222" max="9222" width="30.62890625" style="41" customWidth="1"/>
    <col min="9223" max="9236" width="2.3671875" style="41" customWidth="1"/>
    <col min="9237" max="9237" width="2.734375" style="41" customWidth="1"/>
    <col min="9238" max="9262" width="2.3671875" style="41" customWidth="1"/>
    <col min="9263" max="9264" width="8.62890625" style="41" customWidth="1"/>
    <col min="9265" max="9265" width="2.734375" style="41" customWidth="1"/>
    <col min="9266" max="9475" width="9" style="41"/>
    <col min="9476" max="9476" width="4.62890625" style="41" customWidth="1"/>
    <col min="9477" max="9477" width="7.62890625" style="41" customWidth="1"/>
    <col min="9478" max="9478" width="30.62890625" style="41" customWidth="1"/>
    <col min="9479" max="9492" width="2.3671875" style="41" customWidth="1"/>
    <col min="9493" max="9493" width="2.734375" style="41" customWidth="1"/>
    <col min="9494" max="9518" width="2.3671875" style="41" customWidth="1"/>
    <col min="9519" max="9520" width="8.62890625" style="41" customWidth="1"/>
    <col min="9521" max="9521" width="2.734375" style="41" customWidth="1"/>
    <col min="9522" max="9731" width="9" style="41"/>
    <col min="9732" max="9732" width="4.62890625" style="41" customWidth="1"/>
    <col min="9733" max="9733" width="7.62890625" style="41" customWidth="1"/>
    <col min="9734" max="9734" width="30.62890625" style="41" customWidth="1"/>
    <col min="9735" max="9748" width="2.3671875" style="41" customWidth="1"/>
    <col min="9749" max="9749" width="2.734375" style="41" customWidth="1"/>
    <col min="9750" max="9774" width="2.3671875" style="41" customWidth="1"/>
    <col min="9775" max="9776" width="8.62890625" style="41" customWidth="1"/>
    <col min="9777" max="9777" width="2.734375" style="41" customWidth="1"/>
    <col min="9778" max="9987" width="9" style="41"/>
    <col min="9988" max="9988" width="4.62890625" style="41" customWidth="1"/>
    <col min="9989" max="9989" width="7.62890625" style="41" customWidth="1"/>
    <col min="9990" max="9990" width="30.62890625" style="41" customWidth="1"/>
    <col min="9991" max="10004" width="2.3671875" style="41" customWidth="1"/>
    <col min="10005" max="10005" width="2.734375" style="41" customWidth="1"/>
    <col min="10006" max="10030" width="2.3671875" style="41" customWidth="1"/>
    <col min="10031" max="10032" width="8.62890625" style="41" customWidth="1"/>
    <col min="10033" max="10033" width="2.734375" style="41" customWidth="1"/>
    <col min="10034" max="10243" width="9" style="41"/>
    <col min="10244" max="10244" width="4.62890625" style="41" customWidth="1"/>
    <col min="10245" max="10245" width="7.62890625" style="41" customWidth="1"/>
    <col min="10246" max="10246" width="30.62890625" style="41" customWidth="1"/>
    <col min="10247" max="10260" width="2.3671875" style="41" customWidth="1"/>
    <col min="10261" max="10261" width="2.734375" style="41" customWidth="1"/>
    <col min="10262" max="10286" width="2.3671875" style="41" customWidth="1"/>
    <col min="10287" max="10288" width="8.62890625" style="41" customWidth="1"/>
    <col min="10289" max="10289" width="2.734375" style="41" customWidth="1"/>
    <col min="10290" max="10499" width="9" style="41"/>
    <col min="10500" max="10500" width="4.62890625" style="41" customWidth="1"/>
    <col min="10501" max="10501" width="7.62890625" style="41" customWidth="1"/>
    <col min="10502" max="10502" width="30.62890625" style="41" customWidth="1"/>
    <col min="10503" max="10516" width="2.3671875" style="41" customWidth="1"/>
    <col min="10517" max="10517" width="2.734375" style="41" customWidth="1"/>
    <col min="10518" max="10542" width="2.3671875" style="41" customWidth="1"/>
    <col min="10543" max="10544" width="8.62890625" style="41" customWidth="1"/>
    <col min="10545" max="10545" width="2.734375" style="41" customWidth="1"/>
    <col min="10546" max="10755" width="9" style="41"/>
    <col min="10756" max="10756" width="4.62890625" style="41" customWidth="1"/>
    <col min="10757" max="10757" width="7.62890625" style="41" customWidth="1"/>
    <col min="10758" max="10758" width="30.62890625" style="41" customWidth="1"/>
    <col min="10759" max="10772" width="2.3671875" style="41" customWidth="1"/>
    <col min="10773" max="10773" width="2.734375" style="41" customWidth="1"/>
    <col min="10774" max="10798" width="2.3671875" style="41" customWidth="1"/>
    <col min="10799" max="10800" width="8.62890625" style="41" customWidth="1"/>
    <col min="10801" max="10801" width="2.734375" style="41" customWidth="1"/>
    <col min="10802" max="11011" width="9" style="41"/>
    <col min="11012" max="11012" width="4.62890625" style="41" customWidth="1"/>
    <col min="11013" max="11013" width="7.62890625" style="41" customWidth="1"/>
    <col min="11014" max="11014" width="30.62890625" style="41" customWidth="1"/>
    <col min="11015" max="11028" width="2.3671875" style="41" customWidth="1"/>
    <col min="11029" max="11029" width="2.734375" style="41" customWidth="1"/>
    <col min="11030" max="11054" width="2.3671875" style="41" customWidth="1"/>
    <col min="11055" max="11056" width="8.62890625" style="41" customWidth="1"/>
    <col min="11057" max="11057" width="2.734375" style="41" customWidth="1"/>
    <col min="11058" max="11267" width="9" style="41"/>
    <col min="11268" max="11268" width="4.62890625" style="41" customWidth="1"/>
    <col min="11269" max="11269" width="7.62890625" style="41" customWidth="1"/>
    <col min="11270" max="11270" width="30.62890625" style="41" customWidth="1"/>
    <col min="11271" max="11284" width="2.3671875" style="41" customWidth="1"/>
    <col min="11285" max="11285" width="2.734375" style="41" customWidth="1"/>
    <col min="11286" max="11310" width="2.3671875" style="41" customWidth="1"/>
    <col min="11311" max="11312" width="8.62890625" style="41" customWidth="1"/>
    <col min="11313" max="11313" width="2.734375" style="41" customWidth="1"/>
    <col min="11314" max="11523" width="9" style="41"/>
    <col min="11524" max="11524" width="4.62890625" style="41" customWidth="1"/>
    <col min="11525" max="11525" width="7.62890625" style="41" customWidth="1"/>
    <col min="11526" max="11526" width="30.62890625" style="41" customWidth="1"/>
    <col min="11527" max="11540" width="2.3671875" style="41" customWidth="1"/>
    <col min="11541" max="11541" width="2.734375" style="41" customWidth="1"/>
    <col min="11542" max="11566" width="2.3671875" style="41" customWidth="1"/>
    <col min="11567" max="11568" width="8.62890625" style="41" customWidth="1"/>
    <col min="11569" max="11569" width="2.734375" style="41" customWidth="1"/>
    <col min="11570" max="11779" width="9" style="41"/>
    <col min="11780" max="11780" width="4.62890625" style="41" customWidth="1"/>
    <col min="11781" max="11781" width="7.62890625" style="41" customWidth="1"/>
    <col min="11782" max="11782" width="30.62890625" style="41" customWidth="1"/>
    <col min="11783" max="11796" width="2.3671875" style="41" customWidth="1"/>
    <col min="11797" max="11797" width="2.734375" style="41" customWidth="1"/>
    <col min="11798" max="11822" width="2.3671875" style="41" customWidth="1"/>
    <col min="11823" max="11824" width="8.62890625" style="41" customWidth="1"/>
    <col min="11825" max="11825" width="2.734375" style="41" customWidth="1"/>
    <col min="11826" max="12035" width="9" style="41"/>
    <col min="12036" max="12036" width="4.62890625" style="41" customWidth="1"/>
    <col min="12037" max="12037" width="7.62890625" style="41" customWidth="1"/>
    <col min="12038" max="12038" width="30.62890625" style="41" customWidth="1"/>
    <col min="12039" max="12052" width="2.3671875" style="41" customWidth="1"/>
    <col min="12053" max="12053" width="2.734375" style="41" customWidth="1"/>
    <col min="12054" max="12078" width="2.3671875" style="41" customWidth="1"/>
    <col min="12079" max="12080" width="8.62890625" style="41" customWidth="1"/>
    <col min="12081" max="12081" width="2.734375" style="41" customWidth="1"/>
    <col min="12082" max="12291" width="9" style="41"/>
    <col min="12292" max="12292" width="4.62890625" style="41" customWidth="1"/>
    <col min="12293" max="12293" width="7.62890625" style="41" customWidth="1"/>
    <col min="12294" max="12294" width="30.62890625" style="41" customWidth="1"/>
    <col min="12295" max="12308" width="2.3671875" style="41" customWidth="1"/>
    <col min="12309" max="12309" width="2.734375" style="41" customWidth="1"/>
    <col min="12310" max="12334" width="2.3671875" style="41" customWidth="1"/>
    <col min="12335" max="12336" width="8.62890625" style="41" customWidth="1"/>
    <col min="12337" max="12337" width="2.734375" style="41" customWidth="1"/>
    <col min="12338" max="12547" width="9" style="41"/>
    <col min="12548" max="12548" width="4.62890625" style="41" customWidth="1"/>
    <col min="12549" max="12549" width="7.62890625" style="41" customWidth="1"/>
    <col min="12550" max="12550" width="30.62890625" style="41" customWidth="1"/>
    <col min="12551" max="12564" width="2.3671875" style="41" customWidth="1"/>
    <col min="12565" max="12565" width="2.734375" style="41" customWidth="1"/>
    <col min="12566" max="12590" width="2.3671875" style="41" customWidth="1"/>
    <col min="12591" max="12592" width="8.62890625" style="41" customWidth="1"/>
    <col min="12593" max="12593" width="2.734375" style="41" customWidth="1"/>
    <col min="12594" max="12803" width="9" style="41"/>
    <col min="12804" max="12804" width="4.62890625" style="41" customWidth="1"/>
    <col min="12805" max="12805" width="7.62890625" style="41" customWidth="1"/>
    <col min="12806" max="12806" width="30.62890625" style="41" customWidth="1"/>
    <col min="12807" max="12820" width="2.3671875" style="41" customWidth="1"/>
    <col min="12821" max="12821" width="2.734375" style="41" customWidth="1"/>
    <col min="12822" max="12846" width="2.3671875" style="41" customWidth="1"/>
    <col min="12847" max="12848" width="8.62890625" style="41" customWidth="1"/>
    <col min="12849" max="12849" width="2.734375" style="41" customWidth="1"/>
    <col min="12850" max="13059" width="9" style="41"/>
    <col min="13060" max="13060" width="4.62890625" style="41" customWidth="1"/>
    <col min="13061" max="13061" width="7.62890625" style="41" customWidth="1"/>
    <col min="13062" max="13062" width="30.62890625" style="41" customWidth="1"/>
    <col min="13063" max="13076" width="2.3671875" style="41" customWidth="1"/>
    <col min="13077" max="13077" width="2.734375" style="41" customWidth="1"/>
    <col min="13078" max="13102" width="2.3671875" style="41" customWidth="1"/>
    <col min="13103" max="13104" width="8.62890625" style="41" customWidth="1"/>
    <col min="13105" max="13105" width="2.734375" style="41" customWidth="1"/>
    <col min="13106" max="13315" width="9" style="41"/>
    <col min="13316" max="13316" width="4.62890625" style="41" customWidth="1"/>
    <col min="13317" max="13317" width="7.62890625" style="41" customWidth="1"/>
    <col min="13318" max="13318" width="30.62890625" style="41" customWidth="1"/>
    <col min="13319" max="13332" width="2.3671875" style="41" customWidth="1"/>
    <col min="13333" max="13333" width="2.734375" style="41" customWidth="1"/>
    <col min="13334" max="13358" width="2.3671875" style="41" customWidth="1"/>
    <col min="13359" max="13360" width="8.62890625" style="41" customWidth="1"/>
    <col min="13361" max="13361" width="2.734375" style="41" customWidth="1"/>
    <col min="13362" max="13571" width="9" style="41"/>
    <col min="13572" max="13572" width="4.62890625" style="41" customWidth="1"/>
    <col min="13573" max="13573" width="7.62890625" style="41" customWidth="1"/>
    <col min="13574" max="13574" width="30.62890625" style="41" customWidth="1"/>
    <col min="13575" max="13588" width="2.3671875" style="41" customWidth="1"/>
    <col min="13589" max="13589" width="2.734375" style="41" customWidth="1"/>
    <col min="13590" max="13614" width="2.3671875" style="41" customWidth="1"/>
    <col min="13615" max="13616" width="8.62890625" style="41" customWidth="1"/>
    <col min="13617" max="13617" width="2.734375" style="41" customWidth="1"/>
    <col min="13618" max="13827" width="9" style="41"/>
    <col min="13828" max="13828" width="4.62890625" style="41" customWidth="1"/>
    <col min="13829" max="13829" width="7.62890625" style="41" customWidth="1"/>
    <col min="13830" max="13830" width="30.62890625" style="41" customWidth="1"/>
    <col min="13831" max="13844" width="2.3671875" style="41" customWidth="1"/>
    <col min="13845" max="13845" width="2.734375" style="41" customWidth="1"/>
    <col min="13846" max="13870" width="2.3671875" style="41" customWidth="1"/>
    <col min="13871" max="13872" width="8.62890625" style="41" customWidth="1"/>
    <col min="13873" max="13873" width="2.734375" style="41" customWidth="1"/>
    <col min="13874" max="14083" width="9" style="41"/>
    <col min="14084" max="14084" width="4.62890625" style="41" customWidth="1"/>
    <col min="14085" max="14085" width="7.62890625" style="41" customWidth="1"/>
    <col min="14086" max="14086" width="30.62890625" style="41" customWidth="1"/>
    <col min="14087" max="14100" width="2.3671875" style="41" customWidth="1"/>
    <col min="14101" max="14101" width="2.734375" style="41" customWidth="1"/>
    <col min="14102" max="14126" width="2.3671875" style="41" customWidth="1"/>
    <col min="14127" max="14128" width="8.62890625" style="41" customWidth="1"/>
    <col min="14129" max="14129" width="2.734375" style="41" customWidth="1"/>
    <col min="14130" max="14339" width="9" style="41"/>
    <col min="14340" max="14340" width="4.62890625" style="41" customWidth="1"/>
    <col min="14341" max="14341" width="7.62890625" style="41" customWidth="1"/>
    <col min="14342" max="14342" width="30.62890625" style="41" customWidth="1"/>
    <col min="14343" max="14356" width="2.3671875" style="41" customWidth="1"/>
    <col min="14357" max="14357" width="2.734375" style="41" customWidth="1"/>
    <col min="14358" max="14382" width="2.3671875" style="41" customWidth="1"/>
    <col min="14383" max="14384" width="8.62890625" style="41" customWidth="1"/>
    <col min="14385" max="14385" width="2.734375" style="41" customWidth="1"/>
    <col min="14386" max="14595" width="9" style="41"/>
    <col min="14596" max="14596" width="4.62890625" style="41" customWidth="1"/>
    <col min="14597" max="14597" width="7.62890625" style="41" customWidth="1"/>
    <col min="14598" max="14598" width="30.62890625" style="41" customWidth="1"/>
    <col min="14599" max="14612" width="2.3671875" style="41" customWidth="1"/>
    <col min="14613" max="14613" width="2.734375" style="41" customWidth="1"/>
    <col min="14614" max="14638" width="2.3671875" style="41" customWidth="1"/>
    <col min="14639" max="14640" width="8.62890625" style="41" customWidth="1"/>
    <col min="14641" max="14641" width="2.734375" style="41" customWidth="1"/>
    <col min="14642" max="14851" width="9" style="41"/>
    <col min="14852" max="14852" width="4.62890625" style="41" customWidth="1"/>
    <col min="14853" max="14853" width="7.62890625" style="41" customWidth="1"/>
    <col min="14854" max="14854" width="30.62890625" style="41" customWidth="1"/>
    <col min="14855" max="14868" width="2.3671875" style="41" customWidth="1"/>
    <col min="14869" max="14869" width="2.734375" style="41" customWidth="1"/>
    <col min="14870" max="14894" width="2.3671875" style="41" customWidth="1"/>
    <col min="14895" max="14896" width="8.62890625" style="41" customWidth="1"/>
    <col min="14897" max="14897" width="2.734375" style="41" customWidth="1"/>
    <col min="14898" max="15107" width="9" style="41"/>
    <col min="15108" max="15108" width="4.62890625" style="41" customWidth="1"/>
    <col min="15109" max="15109" width="7.62890625" style="41" customWidth="1"/>
    <col min="15110" max="15110" width="30.62890625" style="41" customWidth="1"/>
    <col min="15111" max="15124" width="2.3671875" style="41" customWidth="1"/>
    <col min="15125" max="15125" width="2.734375" style="41" customWidth="1"/>
    <col min="15126" max="15150" width="2.3671875" style="41" customWidth="1"/>
    <col min="15151" max="15152" width="8.62890625" style="41" customWidth="1"/>
    <col min="15153" max="15153" width="2.734375" style="41" customWidth="1"/>
    <col min="15154" max="15363" width="9" style="41"/>
    <col min="15364" max="15364" width="4.62890625" style="41" customWidth="1"/>
    <col min="15365" max="15365" width="7.62890625" style="41" customWidth="1"/>
    <col min="15366" max="15366" width="30.62890625" style="41" customWidth="1"/>
    <col min="15367" max="15380" width="2.3671875" style="41" customWidth="1"/>
    <col min="15381" max="15381" width="2.734375" style="41" customWidth="1"/>
    <col min="15382" max="15406" width="2.3671875" style="41" customWidth="1"/>
    <col min="15407" max="15408" width="8.62890625" style="41" customWidth="1"/>
    <col min="15409" max="15409" width="2.734375" style="41" customWidth="1"/>
    <col min="15410" max="15619" width="9" style="41"/>
    <col min="15620" max="15620" width="4.62890625" style="41" customWidth="1"/>
    <col min="15621" max="15621" width="7.62890625" style="41" customWidth="1"/>
    <col min="15622" max="15622" width="30.62890625" style="41" customWidth="1"/>
    <col min="15623" max="15636" width="2.3671875" style="41" customWidth="1"/>
    <col min="15637" max="15637" width="2.734375" style="41" customWidth="1"/>
    <col min="15638" max="15662" width="2.3671875" style="41" customWidth="1"/>
    <col min="15663" max="15664" width="8.62890625" style="41" customWidth="1"/>
    <col min="15665" max="15665" width="2.734375" style="41" customWidth="1"/>
    <col min="15666" max="15875" width="9" style="41"/>
    <col min="15876" max="15876" width="4.62890625" style="41" customWidth="1"/>
    <col min="15877" max="15877" width="7.62890625" style="41" customWidth="1"/>
    <col min="15878" max="15878" width="30.62890625" style="41" customWidth="1"/>
    <col min="15879" max="15892" width="2.3671875" style="41" customWidth="1"/>
    <col min="15893" max="15893" width="2.734375" style="41" customWidth="1"/>
    <col min="15894" max="15918" width="2.3671875" style="41" customWidth="1"/>
    <col min="15919" max="15920" width="8.62890625" style="41" customWidth="1"/>
    <col min="15921" max="15921" width="2.734375" style="41" customWidth="1"/>
    <col min="15922" max="16131" width="9" style="41"/>
    <col min="16132" max="16132" width="4.62890625" style="41" customWidth="1"/>
    <col min="16133" max="16133" width="7.62890625" style="41" customWidth="1"/>
    <col min="16134" max="16134" width="30.62890625" style="41" customWidth="1"/>
    <col min="16135" max="16148" width="2.3671875" style="41" customWidth="1"/>
    <col min="16149" max="16149" width="2.734375" style="41" customWidth="1"/>
    <col min="16150" max="16174" width="2.3671875" style="41" customWidth="1"/>
    <col min="16175" max="16176" width="8.62890625" style="41" customWidth="1"/>
    <col min="16177" max="16177" width="2.734375" style="41" customWidth="1"/>
    <col min="16178" max="16384" width="9" style="41"/>
  </cols>
  <sheetData>
    <row r="1" spans="1:49" ht="17.2" customHeight="1" x14ac:dyDescent="0.3">
      <c r="A1" s="40"/>
    </row>
    <row r="2" spans="1:49" ht="17.2" customHeight="1" x14ac:dyDescent="0.3">
      <c r="A2" s="40" t="s">
        <v>5569</v>
      </c>
    </row>
    <row r="3" spans="1:49" ht="17.2" customHeight="1" x14ac:dyDescent="0.3">
      <c r="A3" s="40"/>
    </row>
    <row r="4" spans="1:49" ht="17.2" customHeight="1" x14ac:dyDescent="0.3">
      <c r="A4" s="40"/>
    </row>
    <row r="5" spans="1:49" ht="17.2" customHeight="1" x14ac:dyDescent="0.3">
      <c r="A5" s="40"/>
    </row>
    <row r="6" spans="1:49" ht="17.2" customHeight="1" x14ac:dyDescent="0.3">
      <c r="A6" s="25" t="s">
        <v>4583</v>
      </c>
      <c r="B6" s="82"/>
      <c r="C6" s="134" t="s">
        <v>4200</v>
      </c>
      <c r="D6" s="261" t="s">
        <v>4204</v>
      </c>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3"/>
      <c r="AU6" s="24" t="s">
        <v>4199</v>
      </c>
      <c r="AV6" s="24" t="s">
        <v>4198</v>
      </c>
      <c r="AW6" s="130"/>
    </row>
    <row r="7" spans="1:49" ht="17.2" customHeight="1" x14ac:dyDescent="0.3">
      <c r="A7" s="23" t="s">
        <v>4197</v>
      </c>
      <c r="B7" s="22" t="s">
        <v>4196</v>
      </c>
      <c r="C7" s="21"/>
      <c r="D7" s="80"/>
      <c r="E7" s="78"/>
      <c r="F7" s="78"/>
      <c r="G7" s="78"/>
      <c r="H7" s="78"/>
      <c r="I7" s="78"/>
      <c r="J7" s="78"/>
      <c r="K7" s="78"/>
      <c r="L7" s="7"/>
      <c r="M7" s="7"/>
      <c r="N7" s="7"/>
      <c r="O7" s="78"/>
      <c r="P7" s="78"/>
      <c r="Q7" s="79"/>
      <c r="R7" s="79"/>
      <c r="S7" s="78"/>
      <c r="T7" s="78"/>
      <c r="U7" s="78"/>
      <c r="V7" s="78"/>
      <c r="W7" s="78"/>
      <c r="X7" s="78"/>
      <c r="Y7" s="79"/>
      <c r="Z7" s="79"/>
      <c r="AA7" s="78"/>
      <c r="AB7" s="78"/>
      <c r="AC7" s="78"/>
      <c r="AD7" s="78"/>
      <c r="AE7" s="78"/>
      <c r="AF7" s="78"/>
      <c r="AG7" s="78"/>
      <c r="AH7" s="78"/>
      <c r="AI7" s="78"/>
      <c r="AJ7" s="78"/>
      <c r="AK7" s="78"/>
      <c r="AL7" s="78"/>
      <c r="AM7" s="78"/>
      <c r="AN7" s="78"/>
      <c r="AO7" s="78"/>
      <c r="AP7" s="7"/>
      <c r="AQ7" s="7"/>
      <c r="AR7" s="7"/>
      <c r="AS7" s="78"/>
      <c r="AT7" s="78"/>
      <c r="AU7" s="20" t="s">
        <v>2510</v>
      </c>
      <c r="AV7" s="20" t="s">
        <v>0</v>
      </c>
      <c r="AW7" s="130"/>
    </row>
    <row r="8" spans="1:49" ht="17.2" customHeight="1" x14ac:dyDescent="0.3">
      <c r="A8" s="9">
        <v>43</v>
      </c>
      <c r="B8" s="10">
        <v>2001</v>
      </c>
      <c r="C8" s="53" t="s">
        <v>5568</v>
      </c>
      <c r="D8" s="217" t="s">
        <v>4740</v>
      </c>
      <c r="E8" s="218"/>
      <c r="F8" s="219"/>
      <c r="G8" s="218" t="s">
        <v>5423</v>
      </c>
      <c r="H8" s="218"/>
      <c r="I8" s="218"/>
      <c r="J8" s="218"/>
      <c r="K8" s="217" t="s">
        <v>4891</v>
      </c>
      <c r="L8" s="223"/>
      <c r="M8" s="223"/>
      <c r="N8" s="224"/>
      <c r="O8" s="196"/>
      <c r="P8" s="195"/>
      <c r="Q8" s="195"/>
      <c r="R8" s="55"/>
      <c r="S8" s="56"/>
      <c r="T8" s="56"/>
      <c r="U8" s="8"/>
      <c r="V8" s="6"/>
      <c r="W8" s="59"/>
      <c r="X8" s="59"/>
      <c r="Y8" s="6"/>
      <c r="Z8" s="6"/>
      <c r="AA8" s="6"/>
      <c r="AB8" s="6"/>
      <c r="AC8" s="6"/>
      <c r="AD8" s="6"/>
      <c r="AE8" s="6"/>
      <c r="AF8" s="6"/>
      <c r="AG8" s="6"/>
      <c r="AH8" s="6"/>
      <c r="AI8" s="6"/>
      <c r="AJ8" s="59"/>
      <c r="AK8" s="137"/>
      <c r="AL8" s="137"/>
      <c r="AM8" s="7"/>
      <c r="AN8" s="7"/>
      <c r="AO8" s="7"/>
      <c r="AP8" s="7"/>
      <c r="AQ8" s="7"/>
      <c r="AR8" s="123"/>
      <c r="AS8" s="136"/>
      <c r="AT8" s="145"/>
      <c r="AU8" s="89">
        <f>K12</f>
        <v>1094</v>
      </c>
      <c r="AV8" s="19" t="s">
        <v>4205</v>
      </c>
    </row>
    <row r="9" spans="1:49" ht="17.2" customHeight="1" x14ac:dyDescent="0.3">
      <c r="A9" s="9">
        <v>43</v>
      </c>
      <c r="B9" s="10">
        <v>2002</v>
      </c>
      <c r="C9" s="53" t="s">
        <v>5567</v>
      </c>
      <c r="D9" s="220"/>
      <c r="E9" s="221"/>
      <c r="F9" s="222"/>
      <c r="G9" s="221"/>
      <c r="H9" s="221"/>
      <c r="I9" s="221"/>
      <c r="J9" s="221"/>
      <c r="K9" s="225"/>
      <c r="L9" s="226"/>
      <c r="M9" s="226"/>
      <c r="N9" s="227"/>
      <c r="O9" s="175"/>
      <c r="P9" s="194"/>
      <c r="Q9" s="194"/>
      <c r="R9" s="132"/>
      <c r="S9" s="141"/>
      <c r="T9" s="141"/>
      <c r="U9" s="231" t="s">
        <v>4712</v>
      </c>
      <c r="V9" s="232"/>
      <c r="W9" s="232"/>
      <c r="X9" s="232"/>
      <c r="Y9" s="232"/>
      <c r="Z9" s="50" t="s">
        <v>4711</v>
      </c>
      <c r="AA9" s="58"/>
      <c r="AB9" s="58"/>
      <c r="AC9" s="6"/>
      <c r="AD9" s="6"/>
      <c r="AE9" s="6"/>
      <c r="AF9" s="6"/>
      <c r="AG9" s="6"/>
      <c r="AH9" s="6"/>
      <c r="AI9" s="6"/>
      <c r="AJ9" s="59" t="s">
        <v>4574</v>
      </c>
      <c r="AK9" s="235">
        <v>0.7</v>
      </c>
      <c r="AL9" s="235"/>
      <c r="AM9" s="6"/>
      <c r="AN9" s="6"/>
      <c r="AO9" s="6"/>
      <c r="AP9" s="6"/>
      <c r="AQ9" s="6"/>
      <c r="AR9" s="59"/>
      <c r="AS9" s="137"/>
      <c r="AT9" s="140"/>
      <c r="AU9" s="89">
        <f>ROUND(K12*AK9,0)</f>
        <v>766</v>
      </c>
      <c r="AV9" s="67"/>
    </row>
    <row r="10" spans="1:49" ht="17.2" customHeight="1" x14ac:dyDescent="0.3">
      <c r="A10" s="9">
        <v>43</v>
      </c>
      <c r="B10" s="10">
        <v>2003</v>
      </c>
      <c r="C10" s="53" t="s">
        <v>5566</v>
      </c>
      <c r="D10" s="220"/>
      <c r="E10" s="221"/>
      <c r="F10" s="222"/>
      <c r="G10" s="126"/>
      <c r="H10" s="1"/>
      <c r="I10" s="1"/>
      <c r="J10" s="44"/>
      <c r="K10" s="225"/>
      <c r="L10" s="226"/>
      <c r="M10" s="226"/>
      <c r="N10" s="227"/>
      <c r="O10" s="191"/>
      <c r="P10" s="172"/>
      <c r="Q10" s="172"/>
      <c r="R10" s="123"/>
      <c r="S10" s="138"/>
      <c r="T10" s="138"/>
      <c r="U10" s="233"/>
      <c r="V10" s="234"/>
      <c r="W10" s="234"/>
      <c r="X10" s="234"/>
      <c r="Y10" s="234"/>
      <c r="Z10" s="50" t="s">
        <v>4735</v>
      </c>
      <c r="AA10" s="58"/>
      <c r="AB10" s="58"/>
      <c r="AC10" s="6"/>
      <c r="AD10" s="6"/>
      <c r="AE10" s="6"/>
      <c r="AF10" s="6"/>
      <c r="AG10" s="6"/>
      <c r="AH10" s="6"/>
      <c r="AI10" s="6"/>
      <c r="AJ10" s="59" t="s">
        <v>4574</v>
      </c>
      <c r="AK10" s="235">
        <v>0.5</v>
      </c>
      <c r="AL10" s="235"/>
      <c r="AM10" s="6"/>
      <c r="AN10" s="6"/>
      <c r="AO10" s="6"/>
      <c r="AP10" s="6"/>
      <c r="AQ10" s="6"/>
      <c r="AR10" s="59"/>
      <c r="AS10" s="137"/>
      <c r="AT10" s="140"/>
      <c r="AU10" s="89">
        <f>ROUND(K12*AK10,0)</f>
        <v>547</v>
      </c>
      <c r="AV10" s="67"/>
    </row>
    <row r="11" spans="1:49" ht="17.2" customHeight="1" x14ac:dyDescent="0.3">
      <c r="A11" s="9">
        <v>43</v>
      </c>
      <c r="B11" s="10">
        <v>2004</v>
      </c>
      <c r="C11" s="53" t="s">
        <v>5565</v>
      </c>
      <c r="D11" s="166"/>
      <c r="E11" s="83"/>
      <c r="F11" s="193"/>
      <c r="G11" s="130"/>
      <c r="H11" s="130"/>
      <c r="I11" s="130"/>
      <c r="J11" s="68"/>
      <c r="K11" s="228"/>
      <c r="L11" s="229"/>
      <c r="M11" s="229"/>
      <c r="N11" s="230"/>
      <c r="O11" s="231" t="s">
        <v>4714</v>
      </c>
      <c r="P11" s="236"/>
      <c r="Q11" s="236"/>
      <c r="R11" s="236"/>
      <c r="S11" s="236"/>
      <c r="T11" s="237"/>
      <c r="U11" s="8"/>
      <c r="V11" s="6"/>
      <c r="W11" s="59"/>
      <c r="X11" s="59"/>
      <c r="Y11" s="6"/>
      <c r="Z11" s="6"/>
      <c r="AA11" s="6"/>
      <c r="AB11" s="6"/>
      <c r="AC11" s="6"/>
      <c r="AD11" s="6"/>
      <c r="AE11" s="6"/>
      <c r="AF11" s="6"/>
      <c r="AG11" s="6"/>
      <c r="AH11" s="6"/>
      <c r="AI11" s="6"/>
      <c r="AJ11" s="59"/>
      <c r="AK11" s="241"/>
      <c r="AL11" s="241"/>
      <c r="AM11" s="6"/>
      <c r="AN11" s="6"/>
      <c r="AO11" s="7"/>
      <c r="AP11" s="7"/>
      <c r="AQ11" s="7"/>
      <c r="AR11" s="123"/>
      <c r="AS11" s="136"/>
      <c r="AT11" s="145"/>
      <c r="AU11" s="89">
        <f>ROUND(K12*S13,0)</f>
        <v>1056</v>
      </c>
      <c r="AV11" s="67"/>
    </row>
    <row r="12" spans="1:49" ht="17.2" customHeight="1" x14ac:dyDescent="0.3">
      <c r="A12" s="9">
        <v>43</v>
      </c>
      <c r="B12" s="10">
        <v>2005</v>
      </c>
      <c r="C12" s="53" t="s">
        <v>5564</v>
      </c>
      <c r="D12" s="166"/>
      <c r="E12" s="83"/>
      <c r="F12" s="193"/>
      <c r="G12" s="126"/>
      <c r="H12" s="1"/>
      <c r="I12" s="1"/>
      <c r="J12" s="44"/>
      <c r="K12" s="253">
        <v>1094</v>
      </c>
      <c r="L12" s="254"/>
      <c r="M12" s="1" t="s">
        <v>4202</v>
      </c>
      <c r="N12" s="130"/>
      <c r="O12" s="238"/>
      <c r="P12" s="239"/>
      <c r="Q12" s="239"/>
      <c r="R12" s="239"/>
      <c r="S12" s="239"/>
      <c r="T12" s="240"/>
      <c r="U12" s="231" t="s">
        <v>4712</v>
      </c>
      <c r="V12" s="232"/>
      <c r="W12" s="232"/>
      <c r="X12" s="232"/>
      <c r="Y12" s="232"/>
      <c r="Z12" s="50" t="s">
        <v>4711</v>
      </c>
      <c r="AA12" s="58"/>
      <c r="AB12" s="58"/>
      <c r="AC12" s="6"/>
      <c r="AD12" s="6"/>
      <c r="AE12" s="6"/>
      <c r="AF12" s="6"/>
      <c r="AG12" s="6"/>
      <c r="AH12" s="6"/>
      <c r="AI12" s="6"/>
      <c r="AJ12" s="59" t="s">
        <v>4574</v>
      </c>
      <c r="AK12" s="235">
        <f>AK9</f>
        <v>0.7</v>
      </c>
      <c r="AL12" s="235"/>
      <c r="AM12" s="7"/>
      <c r="AN12" s="7"/>
      <c r="AO12" s="7"/>
      <c r="AP12" s="7"/>
      <c r="AQ12" s="7"/>
      <c r="AR12" s="123"/>
      <c r="AS12" s="136"/>
      <c r="AT12" s="145"/>
      <c r="AU12" s="89">
        <f>ROUND(ROUND(K12*S13,0)*AK12,0)</f>
        <v>739</v>
      </c>
      <c r="AV12" s="67"/>
    </row>
    <row r="13" spans="1:49" ht="17.2" customHeight="1" x14ac:dyDescent="0.3">
      <c r="A13" s="9">
        <v>43</v>
      </c>
      <c r="B13" s="10">
        <v>2006</v>
      </c>
      <c r="C13" s="53" t="s">
        <v>5563</v>
      </c>
      <c r="D13" s="166"/>
      <c r="E13" s="83"/>
      <c r="F13" s="193"/>
      <c r="G13" s="126"/>
      <c r="H13" s="1"/>
      <c r="I13" s="1"/>
      <c r="J13" s="44"/>
      <c r="K13" s="194"/>
      <c r="L13" s="194"/>
      <c r="M13" s="194"/>
      <c r="N13" s="194"/>
      <c r="O13" s="191"/>
      <c r="P13" s="172"/>
      <c r="Q13" s="172"/>
      <c r="R13" s="123" t="s">
        <v>4574</v>
      </c>
      <c r="S13" s="249">
        <v>0.96499999999999997</v>
      </c>
      <c r="T13" s="250"/>
      <c r="U13" s="233"/>
      <c r="V13" s="234"/>
      <c r="W13" s="234"/>
      <c r="X13" s="234"/>
      <c r="Y13" s="234"/>
      <c r="Z13" s="50" t="s">
        <v>4735</v>
      </c>
      <c r="AA13" s="58"/>
      <c r="AB13" s="58"/>
      <c r="AC13" s="6"/>
      <c r="AD13" s="6"/>
      <c r="AE13" s="6"/>
      <c r="AF13" s="6"/>
      <c r="AG13" s="6"/>
      <c r="AH13" s="6"/>
      <c r="AI13" s="6"/>
      <c r="AJ13" s="59" t="s">
        <v>4574</v>
      </c>
      <c r="AK13" s="235">
        <f>AK10</f>
        <v>0.5</v>
      </c>
      <c r="AL13" s="235"/>
      <c r="AM13" s="7"/>
      <c r="AN13" s="7"/>
      <c r="AO13" s="7"/>
      <c r="AP13" s="7"/>
      <c r="AQ13" s="7"/>
      <c r="AR13" s="123"/>
      <c r="AS13" s="136"/>
      <c r="AT13" s="145"/>
      <c r="AU13" s="89">
        <f>ROUND(ROUND(K12*S13,0)*AK13,0)</f>
        <v>528</v>
      </c>
      <c r="AV13" s="67"/>
    </row>
    <row r="14" spans="1:49" ht="17.2" customHeight="1" x14ac:dyDescent="0.3">
      <c r="A14" s="9">
        <v>43</v>
      </c>
      <c r="B14" s="10">
        <v>2007</v>
      </c>
      <c r="C14" s="53" t="s">
        <v>5562</v>
      </c>
      <c r="D14" s="166"/>
      <c r="E14" s="83"/>
      <c r="F14" s="193"/>
      <c r="G14" s="126"/>
      <c r="H14" s="1"/>
      <c r="I14" s="1"/>
      <c r="J14" s="44"/>
      <c r="K14" s="194"/>
      <c r="L14" s="194"/>
      <c r="M14" s="194"/>
      <c r="N14" s="194"/>
      <c r="O14" s="196"/>
      <c r="P14" s="195"/>
      <c r="Q14" s="195"/>
      <c r="R14" s="55"/>
      <c r="S14" s="56"/>
      <c r="T14" s="56"/>
      <c r="U14" s="8"/>
      <c r="V14" s="6"/>
      <c r="W14" s="59"/>
      <c r="X14" s="59"/>
      <c r="Y14" s="6"/>
      <c r="Z14" s="6"/>
      <c r="AA14" s="6"/>
      <c r="AB14" s="6"/>
      <c r="AC14" s="6"/>
      <c r="AD14" s="6"/>
      <c r="AE14" s="6"/>
      <c r="AF14" s="6"/>
      <c r="AG14" s="6"/>
      <c r="AH14" s="6"/>
      <c r="AI14" s="6"/>
      <c r="AJ14" s="59"/>
      <c r="AK14" s="241"/>
      <c r="AL14" s="241"/>
      <c r="AM14" s="177"/>
      <c r="AN14" s="81"/>
      <c r="AO14" s="81"/>
      <c r="AP14" s="82"/>
      <c r="AQ14" s="242" t="s">
        <v>4580</v>
      </c>
      <c r="AR14" s="242"/>
      <c r="AS14" s="242"/>
      <c r="AT14" s="243"/>
      <c r="AU14" s="89">
        <f>K12-AQ17</f>
        <v>1089</v>
      </c>
      <c r="AV14" s="67"/>
    </row>
    <row r="15" spans="1:49" ht="17.2" customHeight="1" x14ac:dyDescent="0.3">
      <c r="A15" s="9">
        <v>43</v>
      </c>
      <c r="B15" s="10">
        <v>2008</v>
      </c>
      <c r="C15" s="53" t="s">
        <v>5561</v>
      </c>
      <c r="D15" s="166"/>
      <c r="E15" s="83"/>
      <c r="F15" s="193"/>
      <c r="G15" s="126"/>
      <c r="H15" s="1"/>
      <c r="I15" s="1"/>
      <c r="J15" s="44"/>
      <c r="K15" s="194"/>
      <c r="L15" s="194"/>
      <c r="M15" s="194"/>
      <c r="N15" s="194"/>
      <c r="O15" s="175"/>
      <c r="P15" s="194"/>
      <c r="Q15" s="194"/>
      <c r="R15" s="132"/>
      <c r="S15" s="141"/>
      <c r="T15" s="141"/>
      <c r="U15" s="231" t="s">
        <v>4712</v>
      </c>
      <c r="V15" s="232"/>
      <c r="W15" s="232"/>
      <c r="X15" s="232"/>
      <c r="Y15" s="232"/>
      <c r="Z15" s="50" t="s">
        <v>4711</v>
      </c>
      <c r="AA15" s="58"/>
      <c r="AB15" s="58"/>
      <c r="AC15" s="6"/>
      <c r="AD15" s="6"/>
      <c r="AE15" s="6"/>
      <c r="AF15" s="6"/>
      <c r="AG15" s="6"/>
      <c r="AH15" s="6"/>
      <c r="AI15" s="6"/>
      <c r="AJ15" s="59" t="s">
        <v>4574</v>
      </c>
      <c r="AK15" s="235">
        <f>AK12</f>
        <v>0.7</v>
      </c>
      <c r="AL15" s="235"/>
      <c r="AM15" s="81"/>
      <c r="AN15" s="81"/>
      <c r="AO15" s="81"/>
      <c r="AP15" s="82"/>
      <c r="AQ15" s="244"/>
      <c r="AR15" s="244"/>
      <c r="AS15" s="244"/>
      <c r="AT15" s="245"/>
      <c r="AU15" s="89">
        <f>ROUND(K12*AK15,0)-AQ17</f>
        <v>761</v>
      </c>
      <c r="AV15" s="67"/>
    </row>
    <row r="16" spans="1:49" ht="17.2" customHeight="1" x14ac:dyDescent="0.3">
      <c r="A16" s="9">
        <v>43</v>
      </c>
      <c r="B16" s="10">
        <v>2009</v>
      </c>
      <c r="C16" s="53" t="s">
        <v>5560</v>
      </c>
      <c r="D16" s="166"/>
      <c r="E16" s="83"/>
      <c r="F16" s="193"/>
      <c r="G16" s="126"/>
      <c r="H16" s="1"/>
      <c r="I16" s="1"/>
      <c r="J16" s="44"/>
      <c r="K16" s="194"/>
      <c r="L16" s="194"/>
      <c r="M16" s="194"/>
      <c r="N16" s="194"/>
      <c r="O16" s="191"/>
      <c r="P16" s="172"/>
      <c r="Q16" s="172"/>
      <c r="R16" s="123"/>
      <c r="S16" s="138"/>
      <c r="T16" s="138"/>
      <c r="U16" s="233"/>
      <c r="V16" s="234"/>
      <c r="W16" s="234"/>
      <c r="X16" s="234"/>
      <c r="Y16" s="234"/>
      <c r="Z16" s="50" t="s">
        <v>4735</v>
      </c>
      <c r="AA16" s="58"/>
      <c r="AB16" s="58"/>
      <c r="AC16" s="6"/>
      <c r="AD16" s="6"/>
      <c r="AE16" s="6"/>
      <c r="AF16" s="6"/>
      <c r="AG16" s="6"/>
      <c r="AH16" s="6"/>
      <c r="AI16" s="6"/>
      <c r="AJ16" s="59" t="s">
        <v>4574</v>
      </c>
      <c r="AK16" s="235">
        <f>AK13</f>
        <v>0.5</v>
      </c>
      <c r="AL16" s="235"/>
      <c r="AM16" s="198"/>
      <c r="AN16" s="198"/>
      <c r="AO16" s="198"/>
      <c r="AP16" s="197"/>
      <c r="AQ16" s="244"/>
      <c r="AR16" s="244"/>
      <c r="AS16" s="244"/>
      <c r="AT16" s="245"/>
      <c r="AU16" s="89">
        <f>ROUND(K12*AK16,0)-AQ17</f>
        <v>542</v>
      </c>
      <c r="AV16" s="67"/>
    </row>
    <row r="17" spans="1:48" ht="17.2" customHeight="1" x14ac:dyDescent="0.3">
      <c r="A17" s="9">
        <v>43</v>
      </c>
      <c r="B17" s="10">
        <v>2010</v>
      </c>
      <c r="C17" s="53" t="s">
        <v>5559</v>
      </c>
      <c r="D17" s="166"/>
      <c r="E17" s="83"/>
      <c r="F17" s="193"/>
      <c r="G17" s="126"/>
      <c r="H17" s="1"/>
      <c r="I17" s="1"/>
      <c r="J17" s="1"/>
      <c r="K17" s="175"/>
      <c r="L17" s="194"/>
      <c r="M17" s="194"/>
      <c r="N17" s="173"/>
      <c r="O17" s="231" t="s">
        <v>4714</v>
      </c>
      <c r="P17" s="236"/>
      <c r="Q17" s="236"/>
      <c r="R17" s="236"/>
      <c r="S17" s="236"/>
      <c r="T17" s="237"/>
      <c r="U17" s="8"/>
      <c r="V17" s="6"/>
      <c r="W17" s="59"/>
      <c r="X17" s="59"/>
      <c r="Y17" s="6"/>
      <c r="Z17" s="6"/>
      <c r="AA17" s="6"/>
      <c r="AB17" s="6"/>
      <c r="AC17" s="6"/>
      <c r="AD17" s="6"/>
      <c r="AE17" s="6"/>
      <c r="AF17" s="6"/>
      <c r="AG17" s="6"/>
      <c r="AH17" s="6"/>
      <c r="AI17" s="6"/>
      <c r="AJ17" s="59"/>
      <c r="AK17" s="241"/>
      <c r="AL17" s="241"/>
      <c r="AM17" s="198"/>
      <c r="AN17" s="198"/>
      <c r="AO17" s="198"/>
      <c r="AP17" s="197"/>
      <c r="AQ17" s="38">
        <v>5</v>
      </c>
      <c r="AR17" s="62" t="s">
        <v>4579</v>
      </c>
      <c r="AS17" s="143"/>
      <c r="AT17" s="147"/>
      <c r="AU17" s="89">
        <f>ROUND(K12*S19,0)-AQ17</f>
        <v>1051</v>
      </c>
      <c r="AV17" s="67"/>
    </row>
    <row r="18" spans="1:48" ht="17.2" customHeight="1" x14ac:dyDescent="0.3">
      <c r="A18" s="9">
        <v>43</v>
      </c>
      <c r="B18" s="10">
        <v>2011</v>
      </c>
      <c r="C18" s="53" t="s">
        <v>5558</v>
      </c>
      <c r="D18" s="166"/>
      <c r="E18" s="83"/>
      <c r="F18" s="193"/>
      <c r="G18" s="126"/>
      <c r="H18" s="1"/>
      <c r="I18" s="1"/>
      <c r="J18" s="1"/>
      <c r="K18" s="175"/>
      <c r="L18" s="194"/>
      <c r="M18" s="194"/>
      <c r="N18" s="173"/>
      <c r="O18" s="238"/>
      <c r="P18" s="239"/>
      <c r="Q18" s="239"/>
      <c r="R18" s="239"/>
      <c r="S18" s="239"/>
      <c r="T18" s="240"/>
      <c r="U18" s="231" t="s">
        <v>4712</v>
      </c>
      <c r="V18" s="232"/>
      <c r="W18" s="232"/>
      <c r="X18" s="232"/>
      <c r="Y18" s="232"/>
      <c r="Z18" s="50" t="s">
        <v>4711</v>
      </c>
      <c r="AA18" s="58"/>
      <c r="AB18" s="58"/>
      <c r="AC18" s="6"/>
      <c r="AD18" s="6"/>
      <c r="AE18" s="6"/>
      <c r="AF18" s="6"/>
      <c r="AG18" s="6"/>
      <c r="AH18" s="6"/>
      <c r="AI18" s="6"/>
      <c r="AJ18" s="59" t="s">
        <v>4574</v>
      </c>
      <c r="AK18" s="235">
        <f>AK15</f>
        <v>0.7</v>
      </c>
      <c r="AL18" s="235"/>
      <c r="AM18" s="198"/>
      <c r="AN18" s="198"/>
      <c r="AO18" s="198"/>
      <c r="AP18" s="197"/>
      <c r="AQ18" s="1"/>
      <c r="AR18" s="132"/>
      <c r="AS18" s="143"/>
      <c r="AT18" s="147"/>
      <c r="AU18" s="89">
        <f>ROUND(ROUND(K12*S19,0)*AK18,0)-AQ17</f>
        <v>734</v>
      </c>
      <c r="AV18" s="67"/>
    </row>
    <row r="19" spans="1:48" ht="17.2" customHeight="1" x14ac:dyDescent="0.3">
      <c r="A19" s="9">
        <v>43</v>
      </c>
      <c r="B19" s="10">
        <v>2012</v>
      </c>
      <c r="C19" s="53" t="s">
        <v>5557</v>
      </c>
      <c r="D19" s="166"/>
      <c r="E19" s="83"/>
      <c r="F19" s="193"/>
      <c r="G19" s="126"/>
      <c r="H19" s="1"/>
      <c r="I19" s="1"/>
      <c r="J19" s="1"/>
      <c r="K19" s="175"/>
      <c r="L19" s="194"/>
      <c r="M19" s="194"/>
      <c r="N19" s="173"/>
      <c r="O19" s="191"/>
      <c r="P19" s="172"/>
      <c r="Q19" s="172"/>
      <c r="R19" s="123" t="s">
        <v>4574</v>
      </c>
      <c r="S19" s="249">
        <f>S13</f>
        <v>0.96499999999999997</v>
      </c>
      <c r="T19" s="250"/>
      <c r="U19" s="233"/>
      <c r="V19" s="234"/>
      <c r="W19" s="234"/>
      <c r="X19" s="234"/>
      <c r="Y19" s="234"/>
      <c r="Z19" s="50" t="s">
        <v>4735</v>
      </c>
      <c r="AA19" s="58"/>
      <c r="AB19" s="58"/>
      <c r="AC19" s="6"/>
      <c r="AD19" s="6"/>
      <c r="AE19" s="6"/>
      <c r="AF19" s="6"/>
      <c r="AG19" s="6"/>
      <c r="AH19" s="6"/>
      <c r="AI19" s="6"/>
      <c r="AJ19" s="59" t="s">
        <v>4574</v>
      </c>
      <c r="AK19" s="235">
        <f>AK16</f>
        <v>0.5</v>
      </c>
      <c r="AL19" s="235"/>
      <c r="AM19" s="198"/>
      <c r="AN19" s="198"/>
      <c r="AO19" s="198"/>
      <c r="AP19" s="197"/>
      <c r="AQ19" s="7"/>
      <c r="AR19" s="123"/>
      <c r="AS19" s="136"/>
      <c r="AT19" s="145"/>
      <c r="AU19" s="89">
        <f>ROUND(ROUND(K12*S19,0)*AK19,0)-AQ17</f>
        <v>523</v>
      </c>
      <c r="AV19" s="67"/>
    </row>
    <row r="20" spans="1:48" ht="17.2" customHeight="1" x14ac:dyDescent="0.3">
      <c r="A20" s="9">
        <v>43</v>
      </c>
      <c r="B20" s="10">
        <v>2013</v>
      </c>
      <c r="C20" s="53" t="s">
        <v>5556</v>
      </c>
      <c r="D20" s="166"/>
      <c r="E20" s="83"/>
      <c r="F20" s="193"/>
      <c r="G20" s="126"/>
      <c r="H20" s="126"/>
      <c r="I20" s="126"/>
      <c r="J20" s="126"/>
      <c r="K20" s="45"/>
      <c r="L20" s="1"/>
      <c r="M20" s="1"/>
      <c r="N20" s="44"/>
      <c r="O20" s="196"/>
      <c r="P20" s="195"/>
      <c r="Q20" s="195"/>
      <c r="R20" s="55"/>
      <c r="S20" s="56"/>
      <c r="T20" s="56"/>
      <c r="U20" s="8"/>
      <c r="V20" s="6"/>
      <c r="W20" s="59"/>
      <c r="X20" s="59"/>
      <c r="Y20" s="6"/>
      <c r="Z20" s="6"/>
      <c r="AA20" s="6"/>
      <c r="AB20" s="6"/>
      <c r="AC20" s="6"/>
      <c r="AD20" s="6"/>
      <c r="AE20" s="6"/>
      <c r="AF20" s="6"/>
      <c r="AG20" s="6"/>
      <c r="AH20" s="6"/>
      <c r="AI20" s="6"/>
      <c r="AJ20" s="59"/>
      <c r="AK20" s="241"/>
      <c r="AL20" s="241"/>
      <c r="AM20" s="216" t="s">
        <v>4753</v>
      </c>
      <c r="AN20" s="251"/>
      <c r="AO20" s="251"/>
      <c r="AP20" s="252"/>
      <c r="AQ20" s="49"/>
      <c r="AR20" s="36"/>
      <c r="AS20" s="36"/>
      <c r="AT20" s="51"/>
      <c r="AU20" s="89">
        <f>ROUND(K12*AO23,0)</f>
        <v>1039</v>
      </c>
      <c r="AV20" s="12"/>
    </row>
    <row r="21" spans="1:48" ht="17.2" customHeight="1" x14ac:dyDescent="0.3">
      <c r="A21" s="9">
        <v>43</v>
      </c>
      <c r="B21" s="10">
        <v>2014</v>
      </c>
      <c r="C21" s="53" t="s">
        <v>5555</v>
      </c>
      <c r="D21" s="166"/>
      <c r="E21" s="83"/>
      <c r="F21" s="193"/>
      <c r="G21" s="126"/>
      <c r="H21" s="126"/>
      <c r="I21" s="126"/>
      <c r="J21" s="126"/>
      <c r="K21" s="45"/>
      <c r="L21" s="1"/>
      <c r="M21" s="1"/>
      <c r="N21" s="44"/>
      <c r="O21" s="175"/>
      <c r="P21" s="194"/>
      <c r="Q21" s="194"/>
      <c r="R21" s="132"/>
      <c r="S21" s="141"/>
      <c r="T21" s="141"/>
      <c r="U21" s="231" t="s">
        <v>4712</v>
      </c>
      <c r="V21" s="232"/>
      <c r="W21" s="232"/>
      <c r="X21" s="232"/>
      <c r="Y21" s="232"/>
      <c r="Z21" s="50" t="s">
        <v>4711</v>
      </c>
      <c r="AA21" s="58"/>
      <c r="AB21" s="58"/>
      <c r="AC21" s="6"/>
      <c r="AD21" s="6"/>
      <c r="AE21" s="6"/>
      <c r="AF21" s="6"/>
      <c r="AG21" s="6"/>
      <c r="AH21" s="6"/>
      <c r="AI21" s="6"/>
      <c r="AJ21" s="59" t="s">
        <v>4574</v>
      </c>
      <c r="AK21" s="235">
        <f>AK18</f>
        <v>0.7</v>
      </c>
      <c r="AL21" s="235"/>
      <c r="AM21" s="228"/>
      <c r="AN21" s="229"/>
      <c r="AO21" s="229"/>
      <c r="AP21" s="230"/>
      <c r="AQ21" s="45"/>
      <c r="AR21" s="1"/>
      <c r="AS21" s="1"/>
      <c r="AT21" s="44"/>
      <c r="AU21" s="89">
        <f>ROUND(ROUND(K12*AK21,0)*AO23,0)</f>
        <v>728</v>
      </c>
      <c r="AV21" s="12"/>
    </row>
    <row r="22" spans="1:48" ht="17.2" customHeight="1" x14ac:dyDescent="0.3">
      <c r="A22" s="9">
        <v>43</v>
      </c>
      <c r="B22" s="10">
        <v>2015</v>
      </c>
      <c r="C22" s="53" t="s">
        <v>5554</v>
      </c>
      <c r="D22" s="166"/>
      <c r="E22" s="83"/>
      <c r="F22" s="193"/>
      <c r="G22" s="126"/>
      <c r="H22" s="126"/>
      <c r="I22" s="126"/>
      <c r="J22" s="126"/>
      <c r="K22" s="45"/>
      <c r="L22" s="1"/>
      <c r="M22" s="1"/>
      <c r="N22" s="44"/>
      <c r="O22" s="191"/>
      <c r="P22" s="172"/>
      <c r="Q22" s="172"/>
      <c r="R22" s="123"/>
      <c r="S22" s="138"/>
      <c r="T22" s="138"/>
      <c r="U22" s="233"/>
      <c r="V22" s="234"/>
      <c r="W22" s="234"/>
      <c r="X22" s="234"/>
      <c r="Y22" s="234"/>
      <c r="Z22" s="50" t="s">
        <v>4735</v>
      </c>
      <c r="AA22" s="58"/>
      <c r="AB22" s="58"/>
      <c r="AC22" s="6"/>
      <c r="AD22" s="6"/>
      <c r="AE22" s="6"/>
      <c r="AF22" s="6"/>
      <c r="AG22" s="6"/>
      <c r="AH22" s="6"/>
      <c r="AI22" s="6"/>
      <c r="AJ22" s="59" t="s">
        <v>4574</v>
      </c>
      <c r="AK22" s="235">
        <f>AK19</f>
        <v>0.5</v>
      </c>
      <c r="AL22" s="235"/>
      <c r="AM22" s="45"/>
      <c r="AN22" s="1"/>
      <c r="AO22" s="1"/>
      <c r="AP22" s="44"/>
      <c r="AQ22" s="45"/>
      <c r="AR22" s="1"/>
      <c r="AS22" s="1"/>
      <c r="AT22" s="44"/>
      <c r="AU22" s="89">
        <f>ROUND(ROUND(K12*AK22,0)*AO23,0)</f>
        <v>520</v>
      </c>
      <c r="AV22" s="12"/>
    </row>
    <row r="23" spans="1:48" ht="17.2" customHeight="1" x14ac:dyDescent="0.3">
      <c r="A23" s="9">
        <v>43</v>
      </c>
      <c r="B23" s="10">
        <v>2016</v>
      </c>
      <c r="C23" s="53" t="s">
        <v>5553</v>
      </c>
      <c r="D23" s="166"/>
      <c r="E23" s="83"/>
      <c r="F23" s="193"/>
      <c r="G23" s="126"/>
      <c r="H23" s="126"/>
      <c r="I23" s="126"/>
      <c r="J23" s="126"/>
      <c r="K23" s="45"/>
      <c r="L23" s="1"/>
      <c r="M23" s="1"/>
      <c r="N23" s="44"/>
      <c r="O23" s="231" t="s">
        <v>4714</v>
      </c>
      <c r="P23" s="236"/>
      <c r="Q23" s="236"/>
      <c r="R23" s="236"/>
      <c r="S23" s="236"/>
      <c r="T23" s="237"/>
      <c r="U23" s="8"/>
      <c r="V23" s="6"/>
      <c r="W23" s="59"/>
      <c r="X23" s="59"/>
      <c r="Y23" s="6"/>
      <c r="Z23" s="6"/>
      <c r="AA23" s="6"/>
      <c r="AB23" s="6"/>
      <c r="AC23" s="6"/>
      <c r="AD23" s="6"/>
      <c r="AE23" s="6"/>
      <c r="AF23" s="6"/>
      <c r="AG23" s="6"/>
      <c r="AH23" s="6"/>
      <c r="AI23" s="6"/>
      <c r="AJ23" s="59"/>
      <c r="AK23" s="241"/>
      <c r="AL23" s="241"/>
      <c r="AM23" s="45"/>
      <c r="AN23" s="132" t="s">
        <v>4574</v>
      </c>
      <c r="AO23" s="247">
        <v>0.95</v>
      </c>
      <c r="AP23" s="248"/>
      <c r="AQ23" s="45"/>
      <c r="AR23" s="1"/>
      <c r="AS23" s="1"/>
      <c r="AT23" s="44"/>
      <c r="AU23" s="89">
        <f>ROUND(ROUND(K12*S25,0)*AO23,0)</f>
        <v>1003</v>
      </c>
      <c r="AV23" s="12"/>
    </row>
    <row r="24" spans="1:48" ht="17.2" customHeight="1" x14ac:dyDescent="0.3">
      <c r="A24" s="9">
        <v>43</v>
      </c>
      <c r="B24" s="10">
        <v>2017</v>
      </c>
      <c r="C24" s="53" t="s">
        <v>5552</v>
      </c>
      <c r="D24" s="166"/>
      <c r="E24" s="83"/>
      <c r="F24" s="193"/>
      <c r="G24" s="126"/>
      <c r="H24" s="126"/>
      <c r="I24" s="126"/>
      <c r="J24" s="126"/>
      <c r="K24" s="45"/>
      <c r="L24" s="1"/>
      <c r="M24" s="1"/>
      <c r="N24" s="44"/>
      <c r="O24" s="238"/>
      <c r="P24" s="239"/>
      <c r="Q24" s="239"/>
      <c r="R24" s="239"/>
      <c r="S24" s="239"/>
      <c r="T24" s="240"/>
      <c r="U24" s="231" t="s">
        <v>4712</v>
      </c>
      <c r="V24" s="232"/>
      <c r="W24" s="232"/>
      <c r="X24" s="232"/>
      <c r="Y24" s="232"/>
      <c r="Z24" s="50" t="s">
        <v>4711</v>
      </c>
      <c r="AA24" s="58"/>
      <c r="AB24" s="58"/>
      <c r="AC24" s="6"/>
      <c r="AD24" s="6"/>
      <c r="AE24" s="6"/>
      <c r="AF24" s="6"/>
      <c r="AG24" s="6"/>
      <c r="AH24" s="6"/>
      <c r="AI24" s="6"/>
      <c r="AJ24" s="59" t="s">
        <v>4574</v>
      </c>
      <c r="AK24" s="235">
        <f>AK21</f>
        <v>0.7</v>
      </c>
      <c r="AL24" s="235"/>
      <c r="AM24" s="45"/>
      <c r="AN24" s="1"/>
      <c r="AO24" s="1"/>
      <c r="AP24" s="44"/>
      <c r="AQ24" s="45"/>
      <c r="AR24" s="1"/>
      <c r="AS24" s="1"/>
      <c r="AT24" s="44"/>
      <c r="AU24" s="89">
        <f>ROUND(ROUND(ROUND(K12*S25,0)*AK24,0)*AO23,0)</f>
        <v>702</v>
      </c>
      <c r="AV24" s="12"/>
    </row>
    <row r="25" spans="1:48" ht="17.2" customHeight="1" x14ac:dyDescent="0.3">
      <c r="A25" s="9">
        <v>43</v>
      </c>
      <c r="B25" s="10">
        <v>2018</v>
      </c>
      <c r="C25" s="53" t="s">
        <v>5551</v>
      </c>
      <c r="D25" s="166"/>
      <c r="E25" s="83"/>
      <c r="F25" s="193"/>
      <c r="G25" s="126"/>
      <c r="H25" s="126"/>
      <c r="I25" s="126"/>
      <c r="J25" s="126"/>
      <c r="K25" s="45"/>
      <c r="L25" s="1"/>
      <c r="M25" s="1"/>
      <c r="N25" s="44"/>
      <c r="O25" s="191"/>
      <c r="P25" s="172"/>
      <c r="Q25" s="172"/>
      <c r="R25" s="123" t="s">
        <v>4574</v>
      </c>
      <c r="S25" s="249">
        <f>S19</f>
        <v>0.96499999999999997</v>
      </c>
      <c r="T25" s="250"/>
      <c r="U25" s="233"/>
      <c r="V25" s="234"/>
      <c r="W25" s="234"/>
      <c r="X25" s="234"/>
      <c r="Y25" s="234"/>
      <c r="Z25" s="50" t="s">
        <v>4735</v>
      </c>
      <c r="AA25" s="58"/>
      <c r="AB25" s="58"/>
      <c r="AC25" s="6"/>
      <c r="AD25" s="6"/>
      <c r="AE25" s="6"/>
      <c r="AF25" s="6"/>
      <c r="AG25" s="6"/>
      <c r="AH25" s="6"/>
      <c r="AI25" s="6"/>
      <c r="AJ25" s="59" t="s">
        <v>4574</v>
      </c>
      <c r="AK25" s="235">
        <f>AK22</f>
        <v>0.5</v>
      </c>
      <c r="AL25" s="235"/>
      <c r="AM25" s="45"/>
      <c r="AN25" s="1"/>
      <c r="AO25" s="1"/>
      <c r="AP25" s="44"/>
      <c r="AQ25" s="43"/>
      <c r="AR25" s="7"/>
      <c r="AS25" s="7"/>
      <c r="AT25" s="21"/>
      <c r="AU25" s="89">
        <f>ROUND(ROUND(ROUND(K12*S25,0)*AK25,0)*AO23,0)</f>
        <v>502</v>
      </c>
      <c r="AV25" s="12"/>
    </row>
    <row r="26" spans="1:48" ht="17.2" customHeight="1" x14ac:dyDescent="0.3">
      <c r="A26" s="9">
        <v>43</v>
      </c>
      <c r="B26" s="10">
        <v>2019</v>
      </c>
      <c r="C26" s="53" t="s">
        <v>5550</v>
      </c>
      <c r="D26" s="166"/>
      <c r="E26" s="83"/>
      <c r="F26" s="193"/>
      <c r="G26" s="126"/>
      <c r="H26" s="126"/>
      <c r="I26" s="126"/>
      <c r="J26" s="126"/>
      <c r="K26" s="45"/>
      <c r="L26" s="1"/>
      <c r="M26" s="1"/>
      <c r="N26" s="44"/>
      <c r="O26" s="196"/>
      <c r="P26" s="195"/>
      <c r="Q26" s="195"/>
      <c r="R26" s="55"/>
      <c r="S26" s="56"/>
      <c r="T26" s="56"/>
      <c r="U26" s="8"/>
      <c r="V26" s="6"/>
      <c r="W26" s="59"/>
      <c r="X26" s="59"/>
      <c r="Y26" s="6"/>
      <c r="Z26" s="6"/>
      <c r="AA26" s="6"/>
      <c r="AB26" s="6"/>
      <c r="AC26" s="6"/>
      <c r="AD26" s="6"/>
      <c r="AE26" s="6"/>
      <c r="AF26" s="6"/>
      <c r="AG26" s="6"/>
      <c r="AH26" s="6"/>
      <c r="AI26" s="6"/>
      <c r="AJ26" s="59"/>
      <c r="AK26" s="241"/>
      <c r="AL26" s="241"/>
      <c r="AM26" s="146"/>
      <c r="AN26" s="143"/>
      <c r="AO26" s="143"/>
      <c r="AP26" s="44"/>
      <c r="AQ26" s="242" t="s">
        <v>4580</v>
      </c>
      <c r="AR26" s="242"/>
      <c r="AS26" s="242"/>
      <c r="AT26" s="243"/>
      <c r="AU26" s="89">
        <f>ROUND(K12*AO23,0)-AQ29</f>
        <v>1034</v>
      </c>
      <c r="AV26" s="12"/>
    </row>
    <row r="27" spans="1:48" ht="17.2" customHeight="1" x14ac:dyDescent="0.3">
      <c r="A27" s="9">
        <v>43</v>
      </c>
      <c r="B27" s="10">
        <v>2020</v>
      </c>
      <c r="C27" s="53" t="s">
        <v>5549</v>
      </c>
      <c r="D27" s="166"/>
      <c r="E27" s="83"/>
      <c r="F27" s="193"/>
      <c r="G27" s="126"/>
      <c r="H27" s="126"/>
      <c r="I27" s="126"/>
      <c r="J27" s="126"/>
      <c r="K27" s="45"/>
      <c r="L27" s="1"/>
      <c r="M27" s="1"/>
      <c r="N27" s="44"/>
      <c r="O27" s="175"/>
      <c r="P27" s="194"/>
      <c r="Q27" s="194"/>
      <c r="R27" s="132"/>
      <c r="S27" s="141"/>
      <c r="T27" s="141"/>
      <c r="U27" s="231" t="s">
        <v>4712</v>
      </c>
      <c r="V27" s="232"/>
      <c r="W27" s="232"/>
      <c r="X27" s="232"/>
      <c r="Y27" s="232"/>
      <c r="Z27" s="50" t="s">
        <v>4711</v>
      </c>
      <c r="AA27" s="58"/>
      <c r="AB27" s="58"/>
      <c r="AC27" s="6"/>
      <c r="AD27" s="6"/>
      <c r="AE27" s="6"/>
      <c r="AF27" s="6"/>
      <c r="AG27" s="6"/>
      <c r="AH27" s="6"/>
      <c r="AI27" s="6"/>
      <c r="AJ27" s="59" t="s">
        <v>4574</v>
      </c>
      <c r="AK27" s="235">
        <f>AK24</f>
        <v>0.7</v>
      </c>
      <c r="AL27" s="235"/>
      <c r="AM27" s="146"/>
      <c r="AN27" s="143"/>
      <c r="AO27" s="143"/>
      <c r="AP27" s="44"/>
      <c r="AQ27" s="244"/>
      <c r="AR27" s="244"/>
      <c r="AS27" s="244"/>
      <c r="AT27" s="245"/>
      <c r="AU27" s="89">
        <f>ROUND(ROUND(K12*AK27,0)*AO23,0)-AQ29</f>
        <v>723</v>
      </c>
      <c r="AV27" s="12"/>
    </row>
    <row r="28" spans="1:48" ht="17.2" customHeight="1" x14ac:dyDescent="0.3">
      <c r="A28" s="9">
        <v>43</v>
      </c>
      <c r="B28" s="10">
        <v>2021</v>
      </c>
      <c r="C28" s="53" t="s">
        <v>5548</v>
      </c>
      <c r="D28" s="166"/>
      <c r="E28" s="83"/>
      <c r="F28" s="193"/>
      <c r="G28" s="126"/>
      <c r="H28" s="126"/>
      <c r="I28" s="126"/>
      <c r="J28" s="126"/>
      <c r="K28" s="45"/>
      <c r="L28" s="1"/>
      <c r="M28" s="1"/>
      <c r="N28" s="44"/>
      <c r="O28" s="191"/>
      <c r="P28" s="172"/>
      <c r="Q28" s="172"/>
      <c r="R28" s="123"/>
      <c r="S28" s="138"/>
      <c r="T28" s="138"/>
      <c r="U28" s="233"/>
      <c r="V28" s="234"/>
      <c r="W28" s="234"/>
      <c r="X28" s="234"/>
      <c r="Y28" s="234"/>
      <c r="Z28" s="50" t="s">
        <v>4735</v>
      </c>
      <c r="AA28" s="58"/>
      <c r="AB28" s="58"/>
      <c r="AC28" s="6"/>
      <c r="AD28" s="6"/>
      <c r="AE28" s="6"/>
      <c r="AF28" s="6"/>
      <c r="AG28" s="6"/>
      <c r="AH28" s="6"/>
      <c r="AI28" s="6"/>
      <c r="AJ28" s="59" t="s">
        <v>4574</v>
      </c>
      <c r="AK28" s="235">
        <f>AK25</f>
        <v>0.5</v>
      </c>
      <c r="AL28" s="235"/>
      <c r="AM28" s="146"/>
      <c r="AN28" s="143"/>
      <c r="AO28" s="143"/>
      <c r="AP28" s="44"/>
      <c r="AQ28" s="244"/>
      <c r="AR28" s="244"/>
      <c r="AS28" s="244"/>
      <c r="AT28" s="245"/>
      <c r="AU28" s="89">
        <f>ROUND(ROUND(K12*AK28,0)*AO23,0)-AQ29</f>
        <v>515</v>
      </c>
      <c r="AV28" s="12"/>
    </row>
    <row r="29" spans="1:48" ht="17.2" customHeight="1" x14ac:dyDescent="0.3">
      <c r="A29" s="9">
        <v>43</v>
      </c>
      <c r="B29" s="10">
        <v>2022</v>
      </c>
      <c r="C29" s="53" t="s">
        <v>5547</v>
      </c>
      <c r="D29" s="166"/>
      <c r="E29" s="83"/>
      <c r="F29" s="193"/>
      <c r="G29" s="126"/>
      <c r="H29" s="126"/>
      <c r="I29" s="126"/>
      <c r="J29" s="126"/>
      <c r="K29" s="45"/>
      <c r="L29" s="1"/>
      <c r="M29" s="1"/>
      <c r="N29" s="44"/>
      <c r="O29" s="231" t="s">
        <v>4714</v>
      </c>
      <c r="P29" s="236"/>
      <c r="Q29" s="236"/>
      <c r="R29" s="236"/>
      <c r="S29" s="236"/>
      <c r="T29" s="237"/>
      <c r="U29" s="8"/>
      <c r="V29" s="6"/>
      <c r="W29" s="59"/>
      <c r="X29" s="59"/>
      <c r="Y29" s="6"/>
      <c r="Z29" s="6"/>
      <c r="AA29" s="6"/>
      <c r="AB29" s="6"/>
      <c r="AC29" s="6"/>
      <c r="AD29" s="6"/>
      <c r="AE29" s="6"/>
      <c r="AF29" s="6"/>
      <c r="AG29" s="6"/>
      <c r="AH29" s="6"/>
      <c r="AI29" s="6"/>
      <c r="AJ29" s="59"/>
      <c r="AK29" s="241"/>
      <c r="AL29" s="241"/>
      <c r="AM29" s="146"/>
      <c r="AN29" s="143"/>
      <c r="AO29" s="143"/>
      <c r="AP29" s="44"/>
      <c r="AQ29" s="38">
        <f>AQ17</f>
        <v>5</v>
      </c>
      <c r="AR29" s="62" t="s">
        <v>4579</v>
      </c>
      <c r="AS29" s="143"/>
      <c r="AT29" s="147"/>
      <c r="AU29" s="89">
        <f>ROUND(ROUND(K12*S31,0)*AO23,0)-AQ29</f>
        <v>998</v>
      </c>
      <c r="AV29" s="12"/>
    </row>
    <row r="30" spans="1:48" ht="17.2" customHeight="1" x14ac:dyDescent="0.3">
      <c r="A30" s="9">
        <v>43</v>
      </c>
      <c r="B30" s="10">
        <v>2023</v>
      </c>
      <c r="C30" s="53" t="s">
        <v>5546</v>
      </c>
      <c r="D30" s="166"/>
      <c r="E30" s="83"/>
      <c r="F30" s="193"/>
      <c r="G30" s="126"/>
      <c r="H30" s="126"/>
      <c r="I30" s="126"/>
      <c r="J30" s="126"/>
      <c r="K30" s="45"/>
      <c r="L30" s="1"/>
      <c r="M30" s="1"/>
      <c r="N30" s="44"/>
      <c r="O30" s="238"/>
      <c r="P30" s="239"/>
      <c r="Q30" s="239"/>
      <c r="R30" s="239"/>
      <c r="S30" s="239"/>
      <c r="T30" s="240"/>
      <c r="U30" s="231" t="s">
        <v>4712</v>
      </c>
      <c r="V30" s="232"/>
      <c r="W30" s="232"/>
      <c r="X30" s="232"/>
      <c r="Y30" s="232"/>
      <c r="Z30" s="50" t="s">
        <v>4711</v>
      </c>
      <c r="AA30" s="58"/>
      <c r="AB30" s="58"/>
      <c r="AC30" s="6"/>
      <c r="AD30" s="6"/>
      <c r="AE30" s="6"/>
      <c r="AF30" s="6"/>
      <c r="AG30" s="6"/>
      <c r="AH30" s="6"/>
      <c r="AI30" s="6"/>
      <c r="AJ30" s="59" t="s">
        <v>4574</v>
      </c>
      <c r="AK30" s="235">
        <f>AK27</f>
        <v>0.7</v>
      </c>
      <c r="AL30" s="235"/>
      <c r="AM30" s="146"/>
      <c r="AN30" s="143"/>
      <c r="AO30" s="143"/>
      <c r="AP30" s="44"/>
      <c r="AQ30" s="1"/>
      <c r="AR30" s="132"/>
      <c r="AS30" s="143"/>
      <c r="AT30" s="147"/>
      <c r="AU30" s="89">
        <f>ROUND(ROUND(ROUND(K12*S31,0)*AK30,0)*AO23,0)-AQ29</f>
        <v>697</v>
      </c>
      <c r="AV30" s="12"/>
    </row>
    <row r="31" spans="1:48" ht="17.2" customHeight="1" x14ac:dyDescent="0.3">
      <c r="A31" s="9">
        <v>43</v>
      </c>
      <c r="B31" s="10">
        <v>2024</v>
      </c>
      <c r="C31" s="53" t="s">
        <v>5545</v>
      </c>
      <c r="D31" s="166"/>
      <c r="E31" s="83"/>
      <c r="F31" s="193"/>
      <c r="G31" s="126"/>
      <c r="H31" s="126"/>
      <c r="I31" s="126"/>
      <c r="J31" s="126"/>
      <c r="K31" s="43"/>
      <c r="L31" s="7"/>
      <c r="M31" s="7"/>
      <c r="N31" s="21"/>
      <c r="O31" s="191"/>
      <c r="P31" s="172"/>
      <c r="Q31" s="172"/>
      <c r="R31" s="123" t="s">
        <v>4574</v>
      </c>
      <c r="S31" s="249">
        <f>S25</f>
        <v>0.96499999999999997</v>
      </c>
      <c r="T31" s="250"/>
      <c r="U31" s="233"/>
      <c r="V31" s="234"/>
      <c r="W31" s="234"/>
      <c r="X31" s="234"/>
      <c r="Y31" s="234"/>
      <c r="Z31" s="50" t="s">
        <v>4735</v>
      </c>
      <c r="AA31" s="58"/>
      <c r="AB31" s="58"/>
      <c r="AC31" s="6"/>
      <c r="AD31" s="6"/>
      <c r="AE31" s="6"/>
      <c r="AF31" s="6"/>
      <c r="AG31" s="6"/>
      <c r="AH31" s="6"/>
      <c r="AI31" s="6"/>
      <c r="AJ31" s="59" t="s">
        <v>4574</v>
      </c>
      <c r="AK31" s="235">
        <f>AK28</f>
        <v>0.5</v>
      </c>
      <c r="AL31" s="235"/>
      <c r="AM31" s="190"/>
      <c r="AN31" s="136"/>
      <c r="AO31" s="136"/>
      <c r="AP31" s="21"/>
      <c r="AQ31" s="7"/>
      <c r="AR31" s="123"/>
      <c r="AS31" s="136"/>
      <c r="AT31" s="145"/>
      <c r="AU31" s="89">
        <f>ROUND(ROUND(ROUND(K12*S31,0)*AK31,0)*AO23,0)-AQ29</f>
        <v>497</v>
      </c>
      <c r="AV31" s="12"/>
    </row>
    <row r="32" spans="1:48" ht="17.2" customHeight="1" x14ac:dyDescent="0.3">
      <c r="A32" s="9">
        <v>43</v>
      </c>
      <c r="B32" s="10">
        <v>2025</v>
      </c>
      <c r="C32" s="53" t="s">
        <v>5544</v>
      </c>
      <c r="D32" s="166"/>
      <c r="E32" s="83"/>
      <c r="F32" s="193"/>
      <c r="G32" s="125"/>
      <c r="H32" s="126"/>
      <c r="I32" s="126"/>
      <c r="J32" s="127"/>
      <c r="K32" s="218" t="s">
        <v>4866</v>
      </c>
      <c r="L32" s="223"/>
      <c r="M32" s="223"/>
      <c r="N32" s="224"/>
      <c r="O32" s="196"/>
      <c r="P32" s="195"/>
      <c r="Q32" s="195"/>
      <c r="R32" s="55"/>
      <c r="S32" s="56"/>
      <c r="T32" s="56"/>
      <c r="U32" s="8"/>
      <c r="V32" s="6"/>
      <c r="W32" s="59"/>
      <c r="X32" s="59"/>
      <c r="Y32" s="6"/>
      <c r="Z32" s="6"/>
      <c r="AA32" s="6"/>
      <c r="AB32" s="6"/>
      <c r="AC32" s="6"/>
      <c r="AD32" s="6"/>
      <c r="AE32" s="6"/>
      <c r="AF32" s="6"/>
      <c r="AG32" s="6"/>
      <c r="AH32" s="6"/>
      <c r="AI32" s="6"/>
      <c r="AJ32" s="59"/>
      <c r="AK32" s="241"/>
      <c r="AL32" s="241"/>
      <c r="AM32" s="7"/>
      <c r="AN32" s="7"/>
      <c r="AO32" s="7"/>
      <c r="AP32" s="7"/>
      <c r="AQ32" s="7"/>
      <c r="AR32" s="123"/>
      <c r="AS32" s="136"/>
      <c r="AT32" s="145"/>
      <c r="AU32" s="89">
        <f>K36</f>
        <v>939</v>
      </c>
      <c r="AV32" s="12"/>
    </row>
    <row r="33" spans="1:48" ht="17.2" customHeight="1" x14ac:dyDescent="0.3">
      <c r="A33" s="9">
        <v>43</v>
      </c>
      <c r="B33" s="10">
        <v>2026</v>
      </c>
      <c r="C33" s="53" t="s">
        <v>5543</v>
      </c>
      <c r="D33" s="166"/>
      <c r="E33" s="83"/>
      <c r="F33" s="193"/>
      <c r="G33" s="125"/>
      <c r="H33" s="126"/>
      <c r="I33" s="126"/>
      <c r="J33" s="127"/>
      <c r="K33" s="246"/>
      <c r="L33" s="226"/>
      <c r="M33" s="226"/>
      <c r="N33" s="227"/>
      <c r="O33" s="175"/>
      <c r="P33" s="194"/>
      <c r="Q33" s="194"/>
      <c r="R33" s="132"/>
      <c r="S33" s="141"/>
      <c r="T33" s="141"/>
      <c r="U33" s="231" t="s">
        <v>4712</v>
      </c>
      <c r="V33" s="232"/>
      <c r="W33" s="232"/>
      <c r="X33" s="232"/>
      <c r="Y33" s="232"/>
      <c r="Z33" s="50" t="s">
        <v>4711</v>
      </c>
      <c r="AA33" s="58"/>
      <c r="AB33" s="58"/>
      <c r="AC33" s="6"/>
      <c r="AD33" s="6"/>
      <c r="AE33" s="6"/>
      <c r="AF33" s="6"/>
      <c r="AG33" s="6"/>
      <c r="AH33" s="6"/>
      <c r="AI33" s="6"/>
      <c r="AJ33" s="59" t="s">
        <v>4574</v>
      </c>
      <c r="AK33" s="235">
        <f>AK30</f>
        <v>0.7</v>
      </c>
      <c r="AL33" s="235"/>
      <c r="AM33" s="6"/>
      <c r="AN33" s="6"/>
      <c r="AO33" s="6"/>
      <c r="AP33" s="6"/>
      <c r="AQ33" s="6"/>
      <c r="AR33" s="59"/>
      <c r="AS33" s="137"/>
      <c r="AT33" s="140"/>
      <c r="AU33" s="89">
        <f>ROUND(K36*AK33,0)</f>
        <v>657</v>
      </c>
      <c r="AV33" s="12"/>
    </row>
    <row r="34" spans="1:48" ht="17.2" customHeight="1" x14ac:dyDescent="0.3">
      <c r="A34" s="9">
        <v>43</v>
      </c>
      <c r="B34" s="10">
        <v>2027</v>
      </c>
      <c r="C34" s="53" t="s">
        <v>5542</v>
      </c>
      <c r="D34" s="166"/>
      <c r="E34" s="83"/>
      <c r="F34" s="193"/>
      <c r="G34" s="125"/>
      <c r="H34" s="126"/>
      <c r="I34" s="126"/>
      <c r="J34" s="127"/>
      <c r="K34" s="246"/>
      <c r="L34" s="226"/>
      <c r="M34" s="226"/>
      <c r="N34" s="227"/>
      <c r="O34" s="191"/>
      <c r="P34" s="172"/>
      <c r="Q34" s="172"/>
      <c r="R34" s="123"/>
      <c r="S34" s="138"/>
      <c r="T34" s="138"/>
      <c r="U34" s="233"/>
      <c r="V34" s="234"/>
      <c r="W34" s="234"/>
      <c r="X34" s="234"/>
      <c r="Y34" s="234"/>
      <c r="Z34" s="50" t="s">
        <v>4735</v>
      </c>
      <c r="AA34" s="58"/>
      <c r="AB34" s="58"/>
      <c r="AC34" s="6"/>
      <c r="AD34" s="6"/>
      <c r="AE34" s="6"/>
      <c r="AF34" s="6"/>
      <c r="AG34" s="6"/>
      <c r="AH34" s="6"/>
      <c r="AI34" s="6"/>
      <c r="AJ34" s="59" t="s">
        <v>4574</v>
      </c>
      <c r="AK34" s="235">
        <f>AK31</f>
        <v>0.5</v>
      </c>
      <c r="AL34" s="235"/>
      <c r="AM34" s="6"/>
      <c r="AN34" s="6"/>
      <c r="AO34" s="6"/>
      <c r="AP34" s="6"/>
      <c r="AQ34" s="6"/>
      <c r="AR34" s="59"/>
      <c r="AS34" s="137"/>
      <c r="AT34" s="140"/>
      <c r="AU34" s="89">
        <f>ROUND(K36*AK34,0)</f>
        <v>470</v>
      </c>
      <c r="AV34" s="12"/>
    </row>
    <row r="35" spans="1:48" ht="17.2" customHeight="1" x14ac:dyDescent="0.3">
      <c r="A35" s="9">
        <v>43</v>
      </c>
      <c r="B35" s="10">
        <v>2028</v>
      </c>
      <c r="C35" s="53" t="s">
        <v>5541</v>
      </c>
      <c r="D35" s="166"/>
      <c r="E35" s="83"/>
      <c r="F35" s="193"/>
      <c r="G35" s="125"/>
      <c r="H35" s="126"/>
      <c r="I35" s="126"/>
      <c r="J35" s="127"/>
      <c r="K35" s="229"/>
      <c r="L35" s="229"/>
      <c r="M35" s="229"/>
      <c r="N35" s="230"/>
      <c r="O35" s="231" t="s">
        <v>4714</v>
      </c>
      <c r="P35" s="236"/>
      <c r="Q35" s="236"/>
      <c r="R35" s="236"/>
      <c r="S35" s="236"/>
      <c r="T35" s="237"/>
      <c r="U35" s="8"/>
      <c r="V35" s="6"/>
      <c r="W35" s="59"/>
      <c r="X35" s="59"/>
      <c r="Y35" s="6"/>
      <c r="Z35" s="6"/>
      <c r="AA35" s="6"/>
      <c r="AB35" s="6"/>
      <c r="AC35" s="6"/>
      <c r="AD35" s="6"/>
      <c r="AE35" s="6"/>
      <c r="AF35" s="6"/>
      <c r="AG35" s="6"/>
      <c r="AH35" s="6"/>
      <c r="AI35" s="6"/>
      <c r="AJ35" s="59"/>
      <c r="AK35" s="241"/>
      <c r="AL35" s="241"/>
      <c r="AM35" s="6"/>
      <c r="AN35" s="6"/>
      <c r="AO35" s="7"/>
      <c r="AP35" s="7"/>
      <c r="AQ35" s="7"/>
      <c r="AR35" s="123"/>
      <c r="AS35" s="136"/>
      <c r="AT35" s="145"/>
      <c r="AU35" s="89">
        <f>ROUND(K36*S37,0)</f>
        <v>906</v>
      </c>
      <c r="AV35" s="12"/>
    </row>
    <row r="36" spans="1:48" ht="17.2" customHeight="1" x14ac:dyDescent="0.3">
      <c r="A36" s="9">
        <v>43</v>
      </c>
      <c r="B36" s="10">
        <v>2029</v>
      </c>
      <c r="C36" s="53" t="s">
        <v>5540</v>
      </c>
      <c r="D36" s="166"/>
      <c r="E36" s="83"/>
      <c r="F36" s="193"/>
      <c r="G36" s="125"/>
      <c r="H36" s="126"/>
      <c r="I36" s="126"/>
      <c r="J36" s="127"/>
      <c r="K36" s="254">
        <v>939</v>
      </c>
      <c r="L36" s="254"/>
      <c r="M36" s="1" t="s">
        <v>4202</v>
      </c>
      <c r="N36" s="130"/>
      <c r="O36" s="238"/>
      <c r="P36" s="239"/>
      <c r="Q36" s="239"/>
      <c r="R36" s="239"/>
      <c r="S36" s="239"/>
      <c r="T36" s="240"/>
      <c r="U36" s="231" t="s">
        <v>4712</v>
      </c>
      <c r="V36" s="232"/>
      <c r="W36" s="232"/>
      <c r="X36" s="232"/>
      <c r="Y36" s="232"/>
      <c r="Z36" s="50" t="s">
        <v>4711</v>
      </c>
      <c r="AA36" s="58"/>
      <c r="AB36" s="58"/>
      <c r="AC36" s="6"/>
      <c r="AD36" s="6"/>
      <c r="AE36" s="6"/>
      <c r="AF36" s="6"/>
      <c r="AG36" s="6"/>
      <c r="AH36" s="6"/>
      <c r="AI36" s="6"/>
      <c r="AJ36" s="59" t="s">
        <v>4574</v>
      </c>
      <c r="AK36" s="235">
        <f>AK33</f>
        <v>0.7</v>
      </c>
      <c r="AL36" s="235"/>
      <c r="AM36" s="7"/>
      <c r="AN36" s="7"/>
      <c r="AO36" s="7"/>
      <c r="AP36" s="7"/>
      <c r="AQ36" s="7"/>
      <c r="AR36" s="123"/>
      <c r="AS36" s="136"/>
      <c r="AT36" s="145"/>
      <c r="AU36" s="89">
        <f>ROUND(ROUND(K36*S37,0)*AK36,0)</f>
        <v>634</v>
      </c>
      <c r="AV36" s="12"/>
    </row>
    <row r="37" spans="1:48" ht="17.2" customHeight="1" x14ac:dyDescent="0.3">
      <c r="A37" s="9">
        <v>43</v>
      </c>
      <c r="B37" s="10">
        <v>2030</v>
      </c>
      <c r="C37" s="53" t="s">
        <v>5539</v>
      </c>
      <c r="D37" s="166"/>
      <c r="E37" s="83"/>
      <c r="F37" s="193"/>
      <c r="G37" s="125"/>
      <c r="H37" s="126"/>
      <c r="I37" s="126"/>
      <c r="J37" s="127"/>
      <c r="K37" s="194"/>
      <c r="L37" s="194"/>
      <c r="M37" s="194"/>
      <c r="N37" s="194"/>
      <c r="O37" s="191"/>
      <c r="P37" s="172"/>
      <c r="Q37" s="172"/>
      <c r="R37" s="123" t="s">
        <v>4574</v>
      </c>
      <c r="S37" s="249">
        <f>S31</f>
        <v>0.96499999999999997</v>
      </c>
      <c r="T37" s="250"/>
      <c r="U37" s="233"/>
      <c r="V37" s="234"/>
      <c r="W37" s="234"/>
      <c r="X37" s="234"/>
      <c r="Y37" s="234"/>
      <c r="Z37" s="50" t="s">
        <v>4735</v>
      </c>
      <c r="AA37" s="58"/>
      <c r="AB37" s="58"/>
      <c r="AC37" s="6"/>
      <c r="AD37" s="6"/>
      <c r="AE37" s="6"/>
      <c r="AF37" s="6"/>
      <c r="AG37" s="6"/>
      <c r="AH37" s="6"/>
      <c r="AI37" s="6"/>
      <c r="AJ37" s="59" t="s">
        <v>4574</v>
      </c>
      <c r="AK37" s="235">
        <f>AK34</f>
        <v>0.5</v>
      </c>
      <c r="AL37" s="235"/>
      <c r="AM37" s="7"/>
      <c r="AN37" s="7"/>
      <c r="AO37" s="7"/>
      <c r="AP37" s="7"/>
      <c r="AQ37" s="7"/>
      <c r="AR37" s="123"/>
      <c r="AS37" s="136"/>
      <c r="AT37" s="145"/>
      <c r="AU37" s="89">
        <f>ROUND(ROUND(K36*S37,0)*AK37,0)</f>
        <v>453</v>
      </c>
      <c r="AV37" s="12"/>
    </row>
    <row r="38" spans="1:48" ht="17.2" customHeight="1" x14ac:dyDescent="0.3">
      <c r="A38" s="9">
        <v>43</v>
      </c>
      <c r="B38" s="10">
        <v>2031</v>
      </c>
      <c r="C38" s="53" t="s">
        <v>5538</v>
      </c>
      <c r="D38" s="166"/>
      <c r="E38" s="83"/>
      <c r="F38" s="193"/>
      <c r="G38" s="125"/>
      <c r="H38" s="126"/>
      <c r="I38" s="126"/>
      <c r="J38" s="127"/>
      <c r="K38" s="194"/>
      <c r="L38" s="194"/>
      <c r="M38" s="194"/>
      <c r="N38" s="194"/>
      <c r="O38" s="196"/>
      <c r="P38" s="195"/>
      <c r="Q38" s="195"/>
      <c r="R38" s="55"/>
      <c r="S38" s="56"/>
      <c r="T38" s="56"/>
      <c r="U38" s="8"/>
      <c r="V38" s="6"/>
      <c r="W38" s="59"/>
      <c r="X38" s="59"/>
      <c r="Y38" s="6"/>
      <c r="Z38" s="6"/>
      <c r="AA38" s="6"/>
      <c r="AB38" s="6"/>
      <c r="AC38" s="6"/>
      <c r="AD38" s="6"/>
      <c r="AE38" s="6"/>
      <c r="AF38" s="6"/>
      <c r="AG38" s="6"/>
      <c r="AH38" s="6"/>
      <c r="AI38" s="6"/>
      <c r="AJ38" s="59"/>
      <c r="AK38" s="241"/>
      <c r="AL38" s="241"/>
      <c r="AM38" s="177"/>
      <c r="AN38" s="81"/>
      <c r="AO38" s="81"/>
      <c r="AP38" s="82"/>
      <c r="AQ38" s="242" t="s">
        <v>4580</v>
      </c>
      <c r="AR38" s="242"/>
      <c r="AS38" s="242"/>
      <c r="AT38" s="243"/>
      <c r="AU38" s="89">
        <f>K36-AQ41</f>
        <v>934</v>
      </c>
      <c r="AV38" s="12"/>
    </row>
    <row r="39" spans="1:48" ht="17.2" customHeight="1" x14ac:dyDescent="0.3">
      <c r="A39" s="9">
        <v>43</v>
      </c>
      <c r="B39" s="10">
        <v>2032</v>
      </c>
      <c r="C39" s="53" t="s">
        <v>5537</v>
      </c>
      <c r="D39" s="166"/>
      <c r="E39" s="83"/>
      <c r="F39" s="193"/>
      <c r="G39" s="125"/>
      <c r="H39" s="126"/>
      <c r="I39" s="126"/>
      <c r="J39" s="127"/>
      <c r="K39" s="194"/>
      <c r="L39" s="194"/>
      <c r="M39" s="194"/>
      <c r="N39" s="194"/>
      <c r="O39" s="175"/>
      <c r="P39" s="194"/>
      <c r="Q39" s="194"/>
      <c r="R39" s="132"/>
      <c r="S39" s="141"/>
      <c r="T39" s="141"/>
      <c r="U39" s="231" t="s">
        <v>4712</v>
      </c>
      <c r="V39" s="232"/>
      <c r="W39" s="232"/>
      <c r="X39" s="232"/>
      <c r="Y39" s="232"/>
      <c r="Z39" s="50" t="s">
        <v>4711</v>
      </c>
      <c r="AA39" s="58"/>
      <c r="AB39" s="58"/>
      <c r="AC39" s="6"/>
      <c r="AD39" s="6"/>
      <c r="AE39" s="6"/>
      <c r="AF39" s="6"/>
      <c r="AG39" s="6"/>
      <c r="AH39" s="6"/>
      <c r="AI39" s="6"/>
      <c r="AJ39" s="59" t="s">
        <v>4574</v>
      </c>
      <c r="AK39" s="235">
        <f>AK36</f>
        <v>0.7</v>
      </c>
      <c r="AL39" s="235"/>
      <c r="AM39" s="81"/>
      <c r="AN39" s="81"/>
      <c r="AO39" s="81"/>
      <c r="AP39" s="82"/>
      <c r="AQ39" s="244"/>
      <c r="AR39" s="244"/>
      <c r="AS39" s="244"/>
      <c r="AT39" s="245"/>
      <c r="AU39" s="89">
        <f>ROUND(K36*AK39,0)-AQ41</f>
        <v>652</v>
      </c>
      <c r="AV39" s="12"/>
    </row>
    <row r="40" spans="1:48" ht="17.2" customHeight="1" x14ac:dyDescent="0.3">
      <c r="A40" s="9">
        <v>43</v>
      </c>
      <c r="B40" s="10">
        <v>2033</v>
      </c>
      <c r="C40" s="53" t="s">
        <v>5536</v>
      </c>
      <c r="D40" s="166"/>
      <c r="E40" s="83"/>
      <c r="F40" s="193"/>
      <c r="G40" s="125"/>
      <c r="H40" s="126"/>
      <c r="I40" s="126"/>
      <c r="J40" s="127"/>
      <c r="K40" s="194"/>
      <c r="L40" s="194"/>
      <c r="M40" s="194"/>
      <c r="N40" s="194"/>
      <c r="O40" s="191"/>
      <c r="P40" s="172"/>
      <c r="Q40" s="172"/>
      <c r="R40" s="123"/>
      <c r="S40" s="138"/>
      <c r="T40" s="138"/>
      <c r="U40" s="233"/>
      <c r="V40" s="234"/>
      <c r="W40" s="234"/>
      <c r="X40" s="234"/>
      <c r="Y40" s="234"/>
      <c r="Z40" s="50" t="s">
        <v>4735</v>
      </c>
      <c r="AA40" s="58"/>
      <c r="AB40" s="58"/>
      <c r="AC40" s="6"/>
      <c r="AD40" s="6"/>
      <c r="AE40" s="6"/>
      <c r="AF40" s="6"/>
      <c r="AG40" s="6"/>
      <c r="AH40" s="6"/>
      <c r="AI40" s="6"/>
      <c r="AJ40" s="59" t="s">
        <v>4574</v>
      </c>
      <c r="AK40" s="235">
        <f>AK37</f>
        <v>0.5</v>
      </c>
      <c r="AL40" s="235"/>
      <c r="AM40" s="198"/>
      <c r="AN40" s="198"/>
      <c r="AO40" s="198"/>
      <c r="AP40" s="197"/>
      <c r="AQ40" s="244"/>
      <c r="AR40" s="244"/>
      <c r="AS40" s="244"/>
      <c r="AT40" s="245"/>
      <c r="AU40" s="89">
        <f>ROUND(K36*AK40,0)-AQ41</f>
        <v>465</v>
      </c>
      <c r="AV40" s="12"/>
    </row>
    <row r="41" spans="1:48" ht="17.2" customHeight="1" x14ac:dyDescent="0.3">
      <c r="A41" s="9">
        <v>43</v>
      </c>
      <c r="B41" s="10">
        <v>2034</v>
      </c>
      <c r="C41" s="53" t="s">
        <v>5535</v>
      </c>
      <c r="D41" s="166"/>
      <c r="E41" s="83"/>
      <c r="F41" s="193"/>
      <c r="G41" s="125"/>
      <c r="H41" s="126"/>
      <c r="I41" s="126"/>
      <c r="J41" s="127"/>
      <c r="K41" s="194"/>
      <c r="L41" s="194"/>
      <c r="M41" s="194"/>
      <c r="N41" s="173"/>
      <c r="O41" s="231" t="s">
        <v>4714</v>
      </c>
      <c r="P41" s="236"/>
      <c r="Q41" s="236"/>
      <c r="R41" s="236"/>
      <c r="S41" s="236"/>
      <c r="T41" s="237"/>
      <c r="U41" s="8"/>
      <c r="V41" s="6"/>
      <c r="W41" s="59"/>
      <c r="X41" s="59"/>
      <c r="Y41" s="6"/>
      <c r="Z41" s="6"/>
      <c r="AA41" s="6"/>
      <c r="AB41" s="6"/>
      <c r="AC41" s="6"/>
      <c r="AD41" s="6"/>
      <c r="AE41" s="6"/>
      <c r="AF41" s="6"/>
      <c r="AG41" s="6"/>
      <c r="AH41" s="6"/>
      <c r="AI41" s="6"/>
      <c r="AJ41" s="59"/>
      <c r="AK41" s="241"/>
      <c r="AL41" s="241"/>
      <c r="AM41" s="198"/>
      <c r="AN41" s="198"/>
      <c r="AO41" s="198"/>
      <c r="AP41" s="197"/>
      <c r="AQ41" s="38">
        <f>AQ29</f>
        <v>5</v>
      </c>
      <c r="AR41" s="62" t="s">
        <v>4579</v>
      </c>
      <c r="AS41" s="143"/>
      <c r="AT41" s="147"/>
      <c r="AU41" s="89">
        <f>ROUND(K36*S43,0)-AQ41</f>
        <v>901</v>
      </c>
      <c r="AV41" s="12"/>
    </row>
    <row r="42" spans="1:48" ht="17.2" customHeight="1" x14ac:dyDescent="0.3">
      <c r="A42" s="9">
        <v>43</v>
      </c>
      <c r="B42" s="10">
        <v>2035</v>
      </c>
      <c r="C42" s="53" t="s">
        <v>5534</v>
      </c>
      <c r="D42" s="166"/>
      <c r="E42" s="83"/>
      <c r="F42" s="193"/>
      <c r="G42" s="125"/>
      <c r="H42" s="126"/>
      <c r="I42" s="126"/>
      <c r="J42" s="127"/>
      <c r="K42" s="194"/>
      <c r="L42" s="194"/>
      <c r="M42" s="194"/>
      <c r="N42" s="173"/>
      <c r="O42" s="238"/>
      <c r="P42" s="239"/>
      <c r="Q42" s="239"/>
      <c r="R42" s="239"/>
      <c r="S42" s="239"/>
      <c r="T42" s="240"/>
      <c r="U42" s="231" t="s">
        <v>4712</v>
      </c>
      <c r="V42" s="232"/>
      <c r="W42" s="232"/>
      <c r="X42" s="232"/>
      <c r="Y42" s="232"/>
      <c r="Z42" s="50" t="s">
        <v>4711</v>
      </c>
      <c r="AA42" s="58"/>
      <c r="AB42" s="58"/>
      <c r="AC42" s="6"/>
      <c r="AD42" s="6"/>
      <c r="AE42" s="6"/>
      <c r="AF42" s="6"/>
      <c r="AG42" s="6"/>
      <c r="AH42" s="6"/>
      <c r="AI42" s="6"/>
      <c r="AJ42" s="59" t="s">
        <v>4574</v>
      </c>
      <c r="AK42" s="235">
        <f>AK39</f>
        <v>0.7</v>
      </c>
      <c r="AL42" s="235"/>
      <c r="AM42" s="198"/>
      <c r="AN42" s="198"/>
      <c r="AO42" s="198"/>
      <c r="AP42" s="197"/>
      <c r="AQ42" s="1"/>
      <c r="AR42" s="132"/>
      <c r="AS42" s="143"/>
      <c r="AT42" s="147"/>
      <c r="AU42" s="89">
        <f>ROUND(ROUND(K36*S43,0)*AK42,0)-AQ41</f>
        <v>629</v>
      </c>
      <c r="AV42" s="12"/>
    </row>
    <row r="43" spans="1:48" ht="17.2" customHeight="1" x14ac:dyDescent="0.3">
      <c r="A43" s="9">
        <v>43</v>
      </c>
      <c r="B43" s="10">
        <v>2036</v>
      </c>
      <c r="C43" s="53" t="s">
        <v>5533</v>
      </c>
      <c r="D43" s="166"/>
      <c r="E43" s="83"/>
      <c r="F43" s="193"/>
      <c r="G43" s="125"/>
      <c r="H43" s="126"/>
      <c r="I43" s="126"/>
      <c r="J43" s="127"/>
      <c r="K43" s="194"/>
      <c r="L43" s="194"/>
      <c r="M43" s="194"/>
      <c r="N43" s="173"/>
      <c r="O43" s="191"/>
      <c r="P43" s="172"/>
      <c r="Q43" s="172"/>
      <c r="R43" s="123" t="s">
        <v>4574</v>
      </c>
      <c r="S43" s="249">
        <f>S37</f>
        <v>0.96499999999999997</v>
      </c>
      <c r="T43" s="250"/>
      <c r="U43" s="233"/>
      <c r="V43" s="234"/>
      <c r="W43" s="234"/>
      <c r="X43" s="234"/>
      <c r="Y43" s="234"/>
      <c r="Z43" s="50" t="s">
        <v>4735</v>
      </c>
      <c r="AA43" s="58"/>
      <c r="AB43" s="58"/>
      <c r="AC43" s="6"/>
      <c r="AD43" s="6"/>
      <c r="AE43" s="6"/>
      <c r="AF43" s="6"/>
      <c r="AG43" s="6"/>
      <c r="AH43" s="6"/>
      <c r="AI43" s="6"/>
      <c r="AJ43" s="59" t="s">
        <v>4574</v>
      </c>
      <c r="AK43" s="235">
        <f>AK40</f>
        <v>0.5</v>
      </c>
      <c r="AL43" s="235"/>
      <c r="AM43" s="198"/>
      <c r="AN43" s="198"/>
      <c r="AO43" s="198"/>
      <c r="AP43" s="197"/>
      <c r="AQ43" s="7"/>
      <c r="AR43" s="123"/>
      <c r="AS43" s="136"/>
      <c r="AT43" s="145"/>
      <c r="AU43" s="89">
        <f>ROUND(ROUND(K36*S43,0)*AK43,0)-AQ41</f>
        <v>448</v>
      </c>
      <c r="AV43" s="12"/>
    </row>
    <row r="44" spans="1:48" ht="17.2" customHeight="1" x14ac:dyDescent="0.3">
      <c r="A44" s="9">
        <v>43</v>
      </c>
      <c r="B44" s="10">
        <v>2037</v>
      </c>
      <c r="C44" s="53" t="s">
        <v>5532</v>
      </c>
      <c r="D44" s="166"/>
      <c r="E44" s="83"/>
      <c r="F44" s="193"/>
      <c r="G44" s="125"/>
      <c r="H44" s="126"/>
      <c r="I44" s="126"/>
      <c r="J44" s="127"/>
      <c r="K44" s="1"/>
      <c r="L44" s="1"/>
      <c r="M44" s="1"/>
      <c r="N44" s="44"/>
      <c r="O44" s="196"/>
      <c r="P44" s="195"/>
      <c r="Q44" s="195"/>
      <c r="R44" s="55"/>
      <c r="S44" s="56"/>
      <c r="T44" s="56"/>
      <c r="U44" s="8"/>
      <c r="V44" s="6"/>
      <c r="W44" s="59"/>
      <c r="X44" s="59"/>
      <c r="Y44" s="6"/>
      <c r="Z44" s="6"/>
      <c r="AA44" s="6"/>
      <c r="AB44" s="6"/>
      <c r="AC44" s="6"/>
      <c r="AD44" s="6"/>
      <c r="AE44" s="6"/>
      <c r="AF44" s="6"/>
      <c r="AG44" s="6"/>
      <c r="AH44" s="6"/>
      <c r="AI44" s="6"/>
      <c r="AJ44" s="59"/>
      <c r="AK44" s="241"/>
      <c r="AL44" s="241"/>
      <c r="AM44" s="216" t="s">
        <v>4753</v>
      </c>
      <c r="AN44" s="251"/>
      <c r="AO44" s="251"/>
      <c r="AP44" s="252"/>
      <c r="AQ44" s="49"/>
      <c r="AR44" s="36"/>
      <c r="AS44" s="36"/>
      <c r="AT44" s="51"/>
      <c r="AU44" s="89">
        <f>ROUND(K36*AO47,0)</f>
        <v>892</v>
      </c>
      <c r="AV44" s="12"/>
    </row>
    <row r="45" spans="1:48" ht="17.2" customHeight="1" x14ac:dyDescent="0.3">
      <c r="A45" s="9">
        <v>43</v>
      </c>
      <c r="B45" s="10">
        <v>2038</v>
      </c>
      <c r="C45" s="53" t="s">
        <v>5531</v>
      </c>
      <c r="D45" s="166"/>
      <c r="E45" s="83"/>
      <c r="F45" s="193"/>
      <c r="G45" s="125"/>
      <c r="H45" s="126"/>
      <c r="I45" s="126"/>
      <c r="J45" s="127"/>
      <c r="K45" s="1"/>
      <c r="L45" s="1"/>
      <c r="M45" s="1"/>
      <c r="N45" s="44"/>
      <c r="O45" s="175"/>
      <c r="P45" s="194"/>
      <c r="Q45" s="194"/>
      <c r="R45" s="132"/>
      <c r="S45" s="141"/>
      <c r="T45" s="141"/>
      <c r="U45" s="231" t="s">
        <v>4712</v>
      </c>
      <c r="V45" s="232"/>
      <c r="W45" s="232"/>
      <c r="X45" s="232"/>
      <c r="Y45" s="232"/>
      <c r="Z45" s="50" t="s">
        <v>4711</v>
      </c>
      <c r="AA45" s="58"/>
      <c r="AB45" s="58"/>
      <c r="AC45" s="6"/>
      <c r="AD45" s="6"/>
      <c r="AE45" s="6"/>
      <c r="AF45" s="6"/>
      <c r="AG45" s="6"/>
      <c r="AH45" s="6"/>
      <c r="AI45" s="6"/>
      <c r="AJ45" s="59" t="s">
        <v>4574</v>
      </c>
      <c r="AK45" s="235">
        <f>AK42</f>
        <v>0.7</v>
      </c>
      <c r="AL45" s="235"/>
      <c r="AM45" s="228"/>
      <c r="AN45" s="229"/>
      <c r="AO45" s="229"/>
      <c r="AP45" s="230"/>
      <c r="AQ45" s="45"/>
      <c r="AR45" s="1"/>
      <c r="AS45" s="1"/>
      <c r="AT45" s="44"/>
      <c r="AU45" s="89">
        <f>ROUND(ROUND(K36*AK45,0)*AO47,0)</f>
        <v>624</v>
      </c>
      <c r="AV45" s="12"/>
    </row>
    <row r="46" spans="1:48" ht="17.2" customHeight="1" x14ac:dyDescent="0.3">
      <c r="A46" s="9">
        <v>43</v>
      </c>
      <c r="B46" s="10">
        <v>2039</v>
      </c>
      <c r="C46" s="53" t="s">
        <v>5530</v>
      </c>
      <c r="D46" s="166"/>
      <c r="E46" s="83"/>
      <c r="F46" s="193"/>
      <c r="G46" s="125"/>
      <c r="H46" s="126"/>
      <c r="I46" s="126"/>
      <c r="J46" s="127"/>
      <c r="K46" s="1"/>
      <c r="L46" s="1"/>
      <c r="M46" s="1"/>
      <c r="N46" s="44"/>
      <c r="O46" s="191"/>
      <c r="P46" s="172"/>
      <c r="Q46" s="172"/>
      <c r="R46" s="123"/>
      <c r="S46" s="138"/>
      <c r="T46" s="138"/>
      <c r="U46" s="233"/>
      <c r="V46" s="234"/>
      <c r="W46" s="234"/>
      <c r="X46" s="234"/>
      <c r="Y46" s="234"/>
      <c r="Z46" s="50" t="s">
        <v>4735</v>
      </c>
      <c r="AA46" s="58"/>
      <c r="AB46" s="58"/>
      <c r="AC46" s="6"/>
      <c r="AD46" s="6"/>
      <c r="AE46" s="6"/>
      <c r="AF46" s="6"/>
      <c r="AG46" s="6"/>
      <c r="AH46" s="6"/>
      <c r="AI46" s="6"/>
      <c r="AJ46" s="59" t="s">
        <v>4574</v>
      </c>
      <c r="AK46" s="235">
        <f>AK43</f>
        <v>0.5</v>
      </c>
      <c r="AL46" s="235"/>
      <c r="AM46" s="45"/>
      <c r="AN46" s="1"/>
      <c r="AO46" s="1"/>
      <c r="AP46" s="44"/>
      <c r="AQ46" s="45"/>
      <c r="AR46" s="1"/>
      <c r="AS46" s="1"/>
      <c r="AT46" s="44"/>
      <c r="AU46" s="89">
        <f>ROUND(ROUND(K36*AK46,0)*AO47,0)</f>
        <v>447</v>
      </c>
      <c r="AV46" s="12"/>
    </row>
    <row r="47" spans="1:48" ht="17.2" customHeight="1" x14ac:dyDescent="0.3">
      <c r="A47" s="9">
        <v>43</v>
      </c>
      <c r="B47" s="10">
        <v>2040</v>
      </c>
      <c r="C47" s="53" t="s">
        <v>5529</v>
      </c>
      <c r="D47" s="166"/>
      <c r="E47" s="83"/>
      <c r="F47" s="193"/>
      <c r="G47" s="125"/>
      <c r="H47" s="126"/>
      <c r="I47" s="126"/>
      <c r="J47" s="127"/>
      <c r="K47" s="1"/>
      <c r="L47" s="1"/>
      <c r="M47" s="1"/>
      <c r="N47" s="44"/>
      <c r="O47" s="231" t="s">
        <v>4714</v>
      </c>
      <c r="P47" s="236"/>
      <c r="Q47" s="236"/>
      <c r="R47" s="236"/>
      <c r="S47" s="236"/>
      <c r="T47" s="237"/>
      <c r="U47" s="8"/>
      <c r="V47" s="6"/>
      <c r="W47" s="59"/>
      <c r="X47" s="59"/>
      <c r="Y47" s="6"/>
      <c r="Z47" s="6"/>
      <c r="AA47" s="6"/>
      <c r="AB47" s="6"/>
      <c r="AC47" s="6"/>
      <c r="AD47" s="6"/>
      <c r="AE47" s="6"/>
      <c r="AF47" s="6"/>
      <c r="AG47" s="6"/>
      <c r="AH47" s="6"/>
      <c r="AI47" s="6"/>
      <c r="AJ47" s="59"/>
      <c r="AK47" s="241"/>
      <c r="AL47" s="241"/>
      <c r="AM47" s="45"/>
      <c r="AN47" s="132" t="s">
        <v>4574</v>
      </c>
      <c r="AO47" s="247">
        <f>AO23</f>
        <v>0.95</v>
      </c>
      <c r="AP47" s="248"/>
      <c r="AQ47" s="45"/>
      <c r="AR47" s="1"/>
      <c r="AS47" s="1"/>
      <c r="AT47" s="44"/>
      <c r="AU47" s="89">
        <f>ROUND(ROUND(K36*S49,0)*AO47,0)</f>
        <v>861</v>
      </c>
      <c r="AV47" s="12"/>
    </row>
    <row r="48" spans="1:48" ht="17.2" customHeight="1" x14ac:dyDescent="0.3">
      <c r="A48" s="9">
        <v>43</v>
      </c>
      <c r="B48" s="10">
        <v>2041</v>
      </c>
      <c r="C48" s="53" t="s">
        <v>5528</v>
      </c>
      <c r="D48" s="166"/>
      <c r="E48" s="83"/>
      <c r="F48" s="193"/>
      <c r="G48" s="125"/>
      <c r="H48" s="126"/>
      <c r="I48" s="126"/>
      <c r="J48" s="127"/>
      <c r="K48" s="1"/>
      <c r="L48" s="1"/>
      <c r="M48" s="1"/>
      <c r="N48" s="44"/>
      <c r="O48" s="238"/>
      <c r="P48" s="239"/>
      <c r="Q48" s="239"/>
      <c r="R48" s="239"/>
      <c r="S48" s="239"/>
      <c r="T48" s="240"/>
      <c r="U48" s="231" t="s">
        <v>4712</v>
      </c>
      <c r="V48" s="232"/>
      <c r="W48" s="232"/>
      <c r="X48" s="232"/>
      <c r="Y48" s="232"/>
      <c r="Z48" s="50" t="s">
        <v>4711</v>
      </c>
      <c r="AA48" s="58"/>
      <c r="AB48" s="58"/>
      <c r="AC48" s="6"/>
      <c r="AD48" s="6"/>
      <c r="AE48" s="6"/>
      <c r="AF48" s="6"/>
      <c r="AG48" s="6"/>
      <c r="AH48" s="6"/>
      <c r="AI48" s="6"/>
      <c r="AJ48" s="59" t="s">
        <v>4574</v>
      </c>
      <c r="AK48" s="235">
        <f>AK45</f>
        <v>0.7</v>
      </c>
      <c r="AL48" s="235"/>
      <c r="AM48" s="45"/>
      <c r="AN48" s="1"/>
      <c r="AO48" s="1"/>
      <c r="AP48" s="44"/>
      <c r="AQ48" s="45"/>
      <c r="AR48" s="1"/>
      <c r="AS48" s="1"/>
      <c r="AT48" s="44"/>
      <c r="AU48" s="89">
        <f>ROUND(ROUND(ROUND(K36*S49,0)*AK48,0)*AO47,0)</f>
        <v>602</v>
      </c>
      <c r="AV48" s="12"/>
    </row>
    <row r="49" spans="1:48" ht="17.2" customHeight="1" x14ac:dyDescent="0.3">
      <c r="A49" s="9">
        <v>43</v>
      </c>
      <c r="B49" s="10">
        <v>2042</v>
      </c>
      <c r="C49" s="53" t="s">
        <v>5527</v>
      </c>
      <c r="D49" s="166"/>
      <c r="E49" s="83"/>
      <c r="F49" s="193"/>
      <c r="G49" s="125"/>
      <c r="H49" s="126"/>
      <c r="I49" s="126"/>
      <c r="J49" s="127"/>
      <c r="K49" s="1"/>
      <c r="L49" s="1"/>
      <c r="M49" s="1"/>
      <c r="N49" s="44"/>
      <c r="O49" s="191"/>
      <c r="P49" s="172"/>
      <c r="Q49" s="172"/>
      <c r="R49" s="123" t="s">
        <v>4574</v>
      </c>
      <c r="S49" s="249">
        <f>S43</f>
        <v>0.96499999999999997</v>
      </c>
      <c r="T49" s="250"/>
      <c r="U49" s="233"/>
      <c r="V49" s="234"/>
      <c r="W49" s="234"/>
      <c r="X49" s="234"/>
      <c r="Y49" s="234"/>
      <c r="Z49" s="50" t="s">
        <v>4735</v>
      </c>
      <c r="AA49" s="58"/>
      <c r="AB49" s="58"/>
      <c r="AC49" s="6"/>
      <c r="AD49" s="6"/>
      <c r="AE49" s="6"/>
      <c r="AF49" s="6"/>
      <c r="AG49" s="6"/>
      <c r="AH49" s="6"/>
      <c r="AI49" s="6"/>
      <c r="AJ49" s="59" t="s">
        <v>4574</v>
      </c>
      <c r="AK49" s="235">
        <f>AK46</f>
        <v>0.5</v>
      </c>
      <c r="AL49" s="235"/>
      <c r="AM49" s="45"/>
      <c r="AN49" s="1"/>
      <c r="AO49" s="1"/>
      <c r="AP49" s="44"/>
      <c r="AQ49" s="43"/>
      <c r="AR49" s="7"/>
      <c r="AS49" s="7"/>
      <c r="AT49" s="21"/>
      <c r="AU49" s="89">
        <f>ROUND(ROUND(ROUND(K36*S49,0)*AK49,0)*AO47,0)</f>
        <v>430</v>
      </c>
      <c r="AV49" s="12"/>
    </row>
    <row r="50" spans="1:48" ht="17.2" customHeight="1" x14ac:dyDescent="0.3">
      <c r="A50" s="9">
        <v>43</v>
      </c>
      <c r="B50" s="10">
        <v>2043</v>
      </c>
      <c r="C50" s="53" t="s">
        <v>5526</v>
      </c>
      <c r="D50" s="166"/>
      <c r="E50" s="83"/>
      <c r="F50" s="193"/>
      <c r="G50" s="125"/>
      <c r="H50" s="126"/>
      <c r="I50" s="126"/>
      <c r="J50" s="127"/>
      <c r="K50" s="1"/>
      <c r="L50" s="1"/>
      <c r="M50" s="1"/>
      <c r="N50" s="44"/>
      <c r="O50" s="196"/>
      <c r="P50" s="195"/>
      <c r="Q50" s="195"/>
      <c r="R50" s="55"/>
      <c r="S50" s="56"/>
      <c r="T50" s="56"/>
      <c r="U50" s="8"/>
      <c r="V50" s="6"/>
      <c r="W50" s="59"/>
      <c r="X50" s="59"/>
      <c r="Y50" s="6"/>
      <c r="Z50" s="6"/>
      <c r="AA50" s="6"/>
      <c r="AB50" s="6"/>
      <c r="AC50" s="6"/>
      <c r="AD50" s="6"/>
      <c r="AE50" s="6"/>
      <c r="AF50" s="6"/>
      <c r="AG50" s="6"/>
      <c r="AH50" s="6"/>
      <c r="AI50" s="6"/>
      <c r="AJ50" s="59"/>
      <c r="AK50" s="241"/>
      <c r="AL50" s="241"/>
      <c r="AM50" s="146"/>
      <c r="AN50" s="143"/>
      <c r="AO50" s="143"/>
      <c r="AP50" s="44"/>
      <c r="AQ50" s="242" t="s">
        <v>4580</v>
      </c>
      <c r="AR50" s="242"/>
      <c r="AS50" s="242"/>
      <c r="AT50" s="243"/>
      <c r="AU50" s="89">
        <f>ROUND(K36*AO47,0)-AQ53</f>
        <v>887</v>
      </c>
      <c r="AV50" s="12"/>
    </row>
    <row r="51" spans="1:48" ht="17.2" customHeight="1" x14ac:dyDescent="0.3">
      <c r="A51" s="9">
        <v>43</v>
      </c>
      <c r="B51" s="10">
        <v>2044</v>
      </c>
      <c r="C51" s="53" t="s">
        <v>5525</v>
      </c>
      <c r="D51" s="166"/>
      <c r="E51" s="83"/>
      <c r="F51" s="193"/>
      <c r="G51" s="125"/>
      <c r="H51" s="126"/>
      <c r="I51" s="126"/>
      <c r="J51" s="127"/>
      <c r="K51" s="1"/>
      <c r="L51" s="1"/>
      <c r="M51" s="1"/>
      <c r="N51" s="44"/>
      <c r="O51" s="175"/>
      <c r="P51" s="194"/>
      <c r="Q51" s="194"/>
      <c r="R51" s="132"/>
      <c r="S51" s="141"/>
      <c r="T51" s="141"/>
      <c r="U51" s="231" t="s">
        <v>4712</v>
      </c>
      <c r="V51" s="232"/>
      <c r="W51" s="232"/>
      <c r="X51" s="232"/>
      <c r="Y51" s="232"/>
      <c r="Z51" s="50" t="s">
        <v>4711</v>
      </c>
      <c r="AA51" s="58"/>
      <c r="AB51" s="58"/>
      <c r="AC51" s="6"/>
      <c r="AD51" s="6"/>
      <c r="AE51" s="6"/>
      <c r="AF51" s="6"/>
      <c r="AG51" s="6"/>
      <c r="AH51" s="6"/>
      <c r="AI51" s="6"/>
      <c r="AJ51" s="59" t="s">
        <v>4574</v>
      </c>
      <c r="AK51" s="235">
        <f>AK48</f>
        <v>0.7</v>
      </c>
      <c r="AL51" s="235"/>
      <c r="AM51" s="146"/>
      <c r="AN51" s="143"/>
      <c r="AO51" s="143"/>
      <c r="AP51" s="44"/>
      <c r="AQ51" s="244"/>
      <c r="AR51" s="244"/>
      <c r="AS51" s="244"/>
      <c r="AT51" s="245"/>
      <c r="AU51" s="89">
        <f>ROUND(ROUND(K36*AK51,0)*AO47,0)-AQ53</f>
        <v>619</v>
      </c>
      <c r="AV51" s="12"/>
    </row>
    <row r="52" spans="1:48" ht="17.2" customHeight="1" x14ac:dyDescent="0.3">
      <c r="A52" s="9">
        <v>43</v>
      </c>
      <c r="B52" s="10">
        <v>2045</v>
      </c>
      <c r="C52" s="53" t="s">
        <v>5524</v>
      </c>
      <c r="D52" s="166"/>
      <c r="E52" s="83"/>
      <c r="F52" s="193"/>
      <c r="G52" s="125"/>
      <c r="H52" s="126"/>
      <c r="I52" s="126"/>
      <c r="J52" s="127"/>
      <c r="K52" s="1"/>
      <c r="L52" s="1"/>
      <c r="M52" s="1"/>
      <c r="N52" s="44"/>
      <c r="O52" s="191"/>
      <c r="P52" s="172"/>
      <c r="Q52" s="172"/>
      <c r="R52" s="123"/>
      <c r="S52" s="138"/>
      <c r="T52" s="138"/>
      <c r="U52" s="233"/>
      <c r="V52" s="234"/>
      <c r="W52" s="234"/>
      <c r="X52" s="234"/>
      <c r="Y52" s="234"/>
      <c r="Z52" s="50" t="s">
        <v>4735</v>
      </c>
      <c r="AA52" s="58"/>
      <c r="AB52" s="58"/>
      <c r="AC52" s="6"/>
      <c r="AD52" s="6"/>
      <c r="AE52" s="6"/>
      <c r="AF52" s="6"/>
      <c r="AG52" s="6"/>
      <c r="AH52" s="6"/>
      <c r="AI52" s="6"/>
      <c r="AJ52" s="59" t="s">
        <v>4574</v>
      </c>
      <c r="AK52" s="235">
        <f>AK49</f>
        <v>0.5</v>
      </c>
      <c r="AL52" s="235"/>
      <c r="AM52" s="146"/>
      <c r="AN52" s="143"/>
      <c r="AO52" s="143"/>
      <c r="AP52" s="44"/>
      <c r="AQ52" s="244"/>
      <c r="AR52" s="244"/>
      <c r="AS52" s="244"/>
      <c r="AT52" s="245"/>
      <c r="AU52" s="89">
        <f>ROUND(ROUND(K36*AK52,0)*AO47,0)-AQ53</f>
        <v>442</v>
      </c>
      <c r="AV52" s="12"/>
    </row>
    <row r="53" spans="1:48" ht="17.2" customHeight="1" x14ac:dyDescent="0.3">
      <c r="A53" s="9">
        <v>43</v>
      </c>
      <c r="B53" s="10">
        <v>2046</v>
      </c>
      <c r="C53" s="53" t="s">
        <v>5523</v>
      </c>
      <c r="D53" s="166"/>
      <c r="E53" s="83"/>
      <c r="F53" s="193"/>
      <c r="G53" s="125"/>
      <c r="H53" s="126"/>
      <c r="I53" s="126"/>
      <c r="J53" s="127"/>
      <c r="K53" s="1"/>
      <c r="L53" s="1"/>
      <c r="M53" s="1"/>
      <c r="N53" s="44"/>
      <c r="O53" s="231" t="s">
        <v>4714</v>
      </c>
      <c r="P53" s="236"/>
      <c r="Q53" s="236"/>
      <c r="R53" s="236"/>
      <c r="S53" s="236"/>
      <c r="T53" s="237"/>
      <c r="U53" s="8"/>
      <c r="V53" s="6"/>
      <c r="W53" s="59"/>
      <c r="X53" s="59"/>
      <c r="Y53" s="6"/>
      <c r="Z53" s="6"/>
      <c r="AA53" s="6"/>
      <c r="AB53" s="6"/>
      <c r="AC53" s="6"/>
      <c r="AD53" s="6"/>
      <c r="AE53" s="6"/>
      <c r="AF53" s="6"/>
      <c r="AG53" s="6"/>
      <c r="AH53" s="6"/>
      <c r="AI53" s="6"/>
      <c r="AJ53" s="59"/>
      <c r="AK53" s="241"/>
      <c r="AL53" s="241"/>
      <c r="AM53" s="146"/>
      <c r="AN53" s="143"/>
      <c r="AO53" s="143"/>
      <c r="AP53" s="44"/>
      <c r="AQ53" s="38">
        <f>AQ41</f>
        <v>5</v>
      </c>
      <c r="AR53" s="62" t="s">
        <v>4579</v>
      </c>
      <c r="AS53" s="143"/>
      <c r="AT53" s="147"/>
      <c r="AU53" s="89">
        <f>ROUND(ROUND(K36*S55,0)*AO47,0)-AQ53</f>
        <v>856</v>
      </c>
      <c r="AV53" s="12"/>
    </row>
    <row r="54" spans="1:48" ht="17.2" customHeight="1" x14ac:dyDescent="0.3">
      <c r="A54" s="9">
        <v>43</v>
      </c>
      <c r="B54" s="10">
        <v>2047</v>
      </c>
      <c r="C54" s="53" t="s">
        <v>5522</v>
      </c>
      <c r="D54" s="166"/>
      <c r="E54" s="83"/>
      <c r="F54" s="193"/>
      <c r="G54" s="125"/>
      <c r="H54" s="126"/>
      <c r="I54" s="126"/>
      <c r="J54" s="127"/>
      <c r="K54" s="1"/>
      <c r="L54" s="1"/>
      <c r="M54" s="1"/>
      <c r="N54" s="44"/>
      <c r="O54" s="238"/>
      <c r="P54" s="239"/>
      <c r="Q54" s="239"/>
      <c r="R54" s="239"/>
      <c r="S54" s="239"/>
      <c r="T54" s="240"/>
      <c r="U54" s="231" t="s">
        <v>4712</v>
      </c>
      <c r="V54" s="232"/>
      <c r="W54" s="232"/>
      <c r="X54" s="232"/>
      <c r="Y54" s="232"/>
      <c r="Z54" s="50" t="s">
        <v>4711</v>
      </c>
      <c r="AA54" s="58"/>
      <c r="AB54" s="58"/>
      <c r="AC54" s="6"/>
      <c r="AD54" s="6"/>
      <c r="AE54" s="6"/>
      <c r="AF54" s="6"/>
      <c r="AG54" s="6"/>
      <c r="AH54" s="6"/>
      <c r="AI54" s="6"/>
      <c r="AJ54" s="59" t="s">
        <v>4574</v>
      </c>
      <c r="AK54" s="235">
        <f>AK51</f>
        <v>0.7</v>
      </c>
      <c r="AL54" s="235"/>
      <c r="AM54" s="146"/>
      <c r="AN54" s="143"/>
      <c r="AO54" s="143"/>
      <c r="AP54" s="44"/>
      <c r="AQ54" s="1"/>
      <c r="AR54" s="132"/>
      <c r="AS54" s="143"/>
      <c r="AT54" s="147"/>
      <c r="AU54" s="89">
        <f>ROUND(ROUND(ROUND(K36*S55,0)*AK54,0)*AO47,0)-AQ53</f>
        <v>597</v>
      </c>
      <c r="AV54" s="12"/>
    </row>
    <row r="55" spans="1:48" ht="17.2" customHeight="1" x14ac:dyDescent="0.3">
      <c r="A55" s="9">
        <v>43</v>
      </c>
      <c r="B55" s="10">
        <v>2048</v>
      </c>
      <c r="C55" s="53" t="s">
        <v>5521</v>
      </c>
      <c r="D55" s="166"/>
      <c r="E55" s="83"/>
      <c r="F55" s="193"/>
      <c r="G55" s="125"/>
      <c r="H55" s="126"/>
      <c r="I55" s="126"/>
      <c r="J55" s="127"/>
      <c r="K55" s="7"/>
      <c r="L55" s="7"/>
      <c r="M55" s="7"/>
      <c r="N55" s="21"/>
      <c r="O55" s="191"/>
      <c r="P55" s="172"/>
      <c r="Q55" s="172"/>
      <c r="R55" s="123" t="s">
        <v>4574</v>
      </c>
      <c r="S55" s="249">
        <f>S49</f>
        <v>0.96499999999999997</v>
      </c>
      <c r="T55" s="250"/>
      <c r="U55" s="233"/>
      <c r="V55" s="234"/>
      <c r="W55" s="234"/>
      <c r="X55" s="234"/>
      <c r="Y55" s="234"/>
      <c r="Z55" s="50" t="s">
        <v>4735</v>
      </c>
      <c r="AA55" s="58"/>
      <c r="AB55" s="58"/>
      <c r="AC55" s="6"/>
      <c r="AD55" s="6"/>
      <c r="AE55" s="6"/>
      <c r="AF55" s="6"/>
      <c r="AG55" s="6"/>
      <c r="AH55" s="6"/>
      <c r="AI55" s="6"/>
      <c r="AJ55" s="59" t="s">
        <v>4574</v>
      </c>
      <c r="AK55" s="235">
        <f>AK52</f>
        <v>0.5</v>
      </c>
      <c r="AL55" s="235"/>
      <c r="AM55" s="190"/>
      <c r="AN55" s="136"/>
      <c r="AO55" s="136"/>
      <c r="AP55" s="21"/>
      <c r="AQ55" s="7"/>
      <c r="AR55" s="123"/>
      <c r="AS55" s="136"/>
      <c r="AT55" s="145"/>
      <c r="AU55" s="89">
        <f>ROUND(ROUND(ROUND(K36*S55,0)*AK55,0)*AO47,0)-AQ53</f>
        <v>425</v>
      </c>
      <c r="AV55" s="12"/>
    </row>
    <row r="56" spans="1:48" ht="17.2" customHeight="1" x14ac:dyDescent="0.3">
      <c r="A56" s="9">
        <v>43</v>
      </c>
      <c r="B56" s="10">
        <v>2049</v>
      </c>
      <c r="C56" s="53" t="s">
        <v>5520</v>
      </c>
      <c r="D56" s="166"/>
      <c r="E56" s="83"/>
      <c r="F56" s="193"/>
      <c r="G56" s="125"/>
      <c r="H56" s="126"/>
      <c r="I56" s="126"/>
      <c r="J56" s="127"/>
      <c r="K56" s="217" t="s">
        <v>4841</v>
      </c>
      <c r="L56" s="223"/>
      <c r="M56" s="223"/>
      <c r="N56" s="224"/>
      <c r="O56" s="196"/>
      <c r="P56" s="195"/>
      <c r="Q56" s="195"/>
      <c r="R56" s="55"/>
      <c r="S56" s="56"/>
      <c r="T56" s="56"/>
      <c r="U56" s="8"/>
      <c r="V56" s="6"/>
      <c r="W56" s="59"/>
      <c r="X56" s="59"/>
      <c r="Y56" s="6"/>
      <c r="Z56" s="6"/>
      <c r="AA56" s="6"/>
      <c r="AB56" s="6"/>
      <c r="AC56" s="6"/>
      <c r="AD56" s="6"/>
      <c r="AE56" s="6"/>
      <c r="AF56" s="6"/>
      <c r="AG56" s="6"/>
      <c r="AH56" s="6"/>
      <c r="AI56" s="6"/>
      <c r="AJ56" s="59"/>
      <c r="AK56" s="241"/>
      <c r="AL56" s="241"/>
      <c r="AM56" s="7"/>
      <c r="AN56" s="7"/>
      <c r="AO56" s="7"/>
      <c r="AP56" s="7"/>
      <c r="AQ56" s="7"/>
      <c r="AR56" s="123"/>
      <c r="AS56" s="136"/>
      <c r="AT56" s="145"/>
      <c r="AU56" s="89">
        <f>K60</f>
        <v>811</v>
      </c>
      <c r="AV56" s="12"/>
    </row>
    <row r="57" spans="1:48" ht="17.2" customHeight="1" x14ac:dyDescent="0.3">
      <c r="A57" s="9">
        <v>43</v>
      </c>
      <c r="B57" s="10">
        <v>2050</v>
      </c>
      <c r="C57" s="53" t="s">
        <v>5519</v>
      </c>
      <c r="D57" s="166"/>
      <c r="E57" s="83"/>
      <c r="F57" s="193"/>
      <c r="G57" s="126"/>
      <c r="H57" s="126"/>
      <c r="I57" s="126"/>
      <c r="J57" s="126"/>
      <c r="K57" s="225"/>
      <c r="L57" s="246"/>
      <c r="M57" s="246"/>
      <c r="N57" s="227"/>
      <c r="O57" s="175"/>
      <c r="P57" s="194"/>
      <c r="Q57" s="194"/>
      <c r="R57" s="132"/>
      <c r="S57" s="141"/>
      <c r="T57" s="141"/>
      <c r="U57" s="231" t="s">
        <v>4712</v>
      </c>
      <c r="V57" s="232"/>
      <c r="W57" s="232"/>
      <c r="X57" s="232"/>
      <c r="Y57" s="232"/>
      <c r="Z57" s="50" t="s">
        <v>4711</v>
      </c>
      <c r="AA57" s="58"/>
      <c r="AB57" s="58"/>
      <c r="AC57" s="6"/>
      <c r="AD57" s="6"/>
      <c r="AE57" s="6"/>
      <c r="AF57" s="6"/>
      <c r="AG57" s="6"/>
      <c r="AH57" s="6"/>
      <c r="AI57" s="6"/>
      <c r="AJ57" s="59" t="s">
        <v>4574</v>
      </c>
      <c r="AK57" s="235">
        <f>AK54</f>
        <v>0.7</v>
      </c>
      <c r="AL57" s="235"/>
      <c r="AM57" s="6"/>
      <c r="AN57" s="6"/>
      <c r="AO57" s="6"/>
      <c r="AP57" s="6"/>
      <c r="AQ57" s="6"/>
      <c r="AR57" s="59"/>
      <c r="AS57" s="137"/>
      <c r="AT57" s="140"/>
      <c r="AU57" s="89">
        <f>ROUND(K60*AK57,0)</f>
        <v>568</v>
      </c>
      <c r="AV57" s="12"/>
    </row>
    <row r="58" spans="1:48" ht="17.2" customHeight="1" x14ac:dyDescent="0.3">
      <c r="A58" s="9">
        <v>43</v>
      </c>
      <c r="B58" s="10">
        <v>2051</v>
      </c>
      <c r="C58" s="53" t="s">
        <v>5518</v>
      </c>
      <c r="D58" s="166"/>
      <c r="E58" s="83"/>
      <c r="F58" s="193"/>
      <c r="G58" s="126"/>
      <c r="H58" s="126"/>
      <c r="I58" s="126"/>
      <c r="J58" s="126"/>
      <c r="K58" s="225"/>
      <c r="L58" s="246"/>
      <c r="M58" s="246"/>
      <c r="N58" s="227"/>
      <c r="O58" s="191"/>
      <c r="P58" s="172"/>
      <c r="Q58" s="172"/>
      <c r="R58" s="123"/>
      <c r="S58" s="138"/>
      <c r="T58" s="138"/>
      <c r="U58" s="233"/>
      <c r="V58" s="234"/>
      <c r="W58" s="234"/>
      <c r="X58" s="234"/>
      <c r="Y58" s="234"/>
      <c r="Z58" s="50" t="s">
        <v>4735</v>
      </c>
      <c r="AA58" s="58"/>
      <c r="AB58" s="58"/>
      <c r="AC58" s="6"/>
      <c r="AD58" s="6"/>
      <c r="AE58" s="6"/>
      <c r="AF58" s="6"/>
      <c r="AG58" s="6"/>
      <c r="AH58" s="6"/>
      <c r="AI58" s="6"/>
      <c r="AJ58" s="59" t="s">
        <v>4574</v>
      </c>
      <c r="AK58" s="235">
        <f>AK55</f>
        <v>0.5</v>
      </c>
      <c r="AL58" s="235"/>
      <c r="AM58" s="6"/>
      <c r="AN58" s="6"/>
      <c r="AO58" s="6"/>
      <c r="AP58" s="6"/>
      <c r="AQ58" s="6"/>
      <c r="AR58" s="59"/>
      <c r="AS58" s="137"/>
      <c r="AT58" s="140"/>
      <c r="AU58" s="89">
        <f>ROUND(K60*AK58,0)</f>
        <v>406</v>
      </c>
      <c r="AV58" s="12"/>
    </row>
    <row r="59" spans="1:48" ht="17.2" customHeight="1" x14ac:dyDescent="0.3">
      <c r="A59" s="9">
        <v>43</v>
      </c>
      <c r="B59" s="10">
        <v>2052</v>
      </c>
      <c r="C59" s="53" t="s">
        <v>5517</v>
      </c>
      <c r="D59" s="166"/>
      <c r="E59" s="83"/>
      <c r="F59" s="193"/>
      <c r="G59" s="126"/>
      <c r="H59" s="126"/>
      <c r="I59" s="126"/>
      <c r="J59" s="126"/>
      <c r="K59" s="228"/>
      <c r="L59" s="264"/>
      <c r="M59" s="264"/>
      <c r="N59" s="230"/>
      <c r="O59" s="231" t="s">
        <v>4714</v>
      </c>
      <c r="P59" s="236"/>
      <c r="Q59" s="236"/>
      <c r="R59" s="236"/>
      <c r="S59" s="236"/>
      <c r="T59" s="237"/>
      <c r="U59" s="8"/>
      <c r="V59" s="6"/>
      <c r="W59" s="59"/>
      <c r="X59" s="59"/>
      <c r="Y59" s="6"/>
      <c r="Z59" s="6"/>
      <c r="AA59" s="6"/>
      <c r="AB59" s="6"/>
      <c r="AC59" s="6"/>
      <c r="AD59" s="6"/>
      <c r="AE59" s="6"/>
      <c r="AF59" s="6"/>
      <c r="AG59" s="6"/>
      <c r="AH59" s="6"/>
      <c r="AI59" s="6"/>
      <c r="AJ59" s="59"/>
      <c r="AK59" s="241"/>
      <c r="AL59" s="241"/>
      <c r="AM59" s="6"/>
      <c r="AN59" s="6"/>
      <c r="AO59" s="7"/>
      <c r="AP59" s="7"/>
      <c r="AQ59" s="7"/>
      <c r="AR59" s="123"/>
      <c r="AS59" s="136"/>
      <c r="AT59" s="145"/>
      <c r="AU59" s="89">
        <f>ROUND(K60*S61,0)</f>
        <v>783</v>
      </c>
      <c r="AV59" s="12"/>
    </row>
    <row r="60" spans="1:48" ht="17.2" customHeight="1" x14ac:dyDescent="0.3">
      <c r="A60" s="9">
        <v>43</v>
      </c>
      <c r="B60" s="10">
        <v>2053</v>
      </c>
      <c r="C60" s="53" t="s">
        <v>5516</v>
      </c>
      <c r="D60" s="166"/>
      <c r="E60" s="83"/>
      <c r="F60" s="193"/>
      <c r="G60" s="126"/>
      <c r="H60" s="126"/>
      <c r="I60" s="126"/>
      <c r="J60" s="126"/>
      <c r="K60" s="253">
        <v>811</v>
      </c>
      <c r="L60" s="254"/>
      <c r="M60" s="1" t="s">
        <v>4202</v>
      </c>
      <c r="N60" s="68"/>
      <c r="O60" s="238"/>
      <c r="P60" s="239"/>
      <c r="Q60" s="239"/>
      <c r="R60" s="239"/>
      <c r="S60" s="239"/>
      <c r="T60" s="240"/>
      <c r="U60" s="231" t="s">
        <v>4712</v>
      </c>
      <c r="V60" s="232"/>
      <c r="W60" s="232"/>
      <c r="X60" s="232"/>
      <c r="Y60" s="232"/>
      <c r="Z60" s="50" t="s">
        <v>4711</v>
      </c>
      <c r="AA60" s="58"/>
      <c r="AB60" s="58"/>
      <c r="AC60" s="6"/>
      <c r="AD60" s="6"/>
      <c r="AE60" s="6"/>
      <c r="AF60" s="6"/>
      <c r="AG60" s="6"/>
      <c r="AH60" s="6"/>
      <c r="AI60" s="6"/>
      <c r="AJ60" s="59" t="s">
        <v>4574</v>
      </c>
      <c r="AK60" s="235">
        <f>AK57</f>
        <v>0.7</v>
      </c>
      <c r="AL60" s="235"/>
      <c r="AM60" s="7"/>
      <c r="AN60" s="7"/>
      <c r="AO60" s="7"/>
      <c r="AP60" s="7"/>
      <c r="AQ60" s="7"/>
      <c r="AR60" s="123"/>
      <c r="AS60" s="136"/>
      <c r="AT60" s="145"/>
      <c r="AU60" s="89">
        <f>ROUND(ROUND(K60*S61,0)*AK60,0)</f>
        <v>548</v>
      </c>
      <c r="AV60" s="12"/>
    </row>
    <row r="61" spans="1:48" ht="17.2" customHeight="1" x14ac:dyDescent="0.3">
      <c r="A61" s="9">
        <v>43</v>
      </c>
      <c r="B61" s="10">
        <v>2054</v>
      </c>
      <c r="C61" s="53" t="s">
        <v>5515</v>
      </c>
      <c r="D61" s="166"/>
      <c r="E61" s="83"/>
      <c r="F61" s="193"/>
      <c r="G61" s="126"/>
      <c r="H61" s="126"/>
      <c r="I61" s="126"/>
      <c r="J61" s="126"/>
      <c r="K61" s="175"/>
      <c r="L61" s="194"/>
      <c r="M61" s="194"/>
      <c r="N61" s="173"/>
      <c r="O61" s="191"/>
      <c r="P61" s="172"/>
      <c r="Q61" s="172"/>
      <c r="R61" s="123" t="s">
        <v>4574</v>
      </c>
      <c r="S61" s="249">
        <f>S55</f>
        <v>0.96499999999999997</v>
      </c>
      <c r="T61" s="250"/>
      <c r="U61" s="233"/>
      <c r="V61" s="234"/>
      <c r="W61" s="234"/>
      <c r="X61" s="234"/>
      <c r="Y61" s="234"/>
      <c r="Z61" s="50" t="s">
        <v>4735</v>
      </c>
      <c r="AA61" s="58"/>
      <c r="AB61" s="58"/>
      <c r="AC61" s="6"/>
      <c r="AD61" s="6"/>
      <c r="AE61" s="6"/>
      <c r="AF61" s="6"/>
      <c r="AG61" s="6"/>
      <c r="AH61" s="6"/>
      <c r="AI61" s="6"/>
      <c r="AJ61" s="59" t="s">
        <v>4574</v>
      </c>
      <c r="AK61" s="235">
        <f>AK58</f>
        <v>0.5</v>
      </c>
      <c r="AL61" s="235"/>
      <c r="AM61" s="7"/>
      <c r="AN61" s="7"/>
      <c r="AO61" s="7"/>
      <c r="AP61" s="7"/>
      <c r="AQ61" s="7"/>
      <c r="AR61" s="123"/>
      <c r="AS61" s="136"/>
      <c r="AT61" s="145"/>
      <c r="AU61" s="89">
        <f>ROUND(ROUND(K60*S61,0)*AK61,0)</f>
        <v>392</v>
      </c>
      <c r="AV61" s="12"/>
    </row>
    <row r="62" spans="1:48" ht="17.2" customHeight="1" x14ac:dyDescent="0.3">
      <c r="A62" s="9">
        <v>43</v>
      </c>
      <c r="B62" s="10">
        <v>2055</v>
      </c>
      <c r="C62" s="53" t="s">
        <v>5514</v>
      </c>
      <c r="D62" s="166"/>
      <c r="E62" s="83"/>
      <c r="F62" s="193"/>
      <c r="G62" s="126"/>
      <c r="H62" s="126"/>
      <c r="I62" s="126"/>
      <c r="J62" s="126"/>
      <c r="K62" s="175"/>
      <c r="L62" s="194"/>
      <c r="M62" s="194"/>
      <c r="N62" s="173"/>
      <c r="O62" s="196"/>
      <c r="P62" s="195"/>
      <c r="Q62" s="195"/>
      <c r="R62" s="55"/>
      <c r="S62" s="56"/>
      <c r="T62" s="56"/>
      <c r="U62" s="8"/>
      <c r="V62" s="6"/>
      <c r="W62" s="59"/>
      <c r="X62" s="59"/>
      <c r="Y62" s="6"/>
      <c r="Z62" s="6"/>
      <c r="AA62" s="6"/>
      <c r="AB62" s="6"/>
      <c r="AC62" s="6"/>
      <c r="AD62" s="6"/>
      <c r="AE62" s="6"/>
      <c r="AF62" s="6"/>
      <c r="AG62" s="6"/>
      <c r="AH62" s="6"/>
      <c r="AI62" s="6"/>
      <c r="AJ62" s="59"/>
      <c r="AK62" s="241"/>
      <c r="AL62" s="241"/>
      <c r="AM62" s="177"/>
      <c r="AN62" s="81"/>
      <c r="AO62" s="81"/>
      <c r="AP62" s="82"/>
      <c r="AQ62" s="242" t="s">
        <v>4580</v>
      </c>
      <c r="AR62" s="242"/>
      <c r="AS62" s="242"/>
      <c r="AT62" s="243"/>
      <c r="AU62" s="89">
        <f>K60-AQ65</f>
        <v>806</v>
      </c>
      <c r="AV62" s="12"/>
    </row>
    <row r="63" spans="1:48" ht="17.2" customHeight="1" x14ac:dyDescent="0.3">
      <c r="A63" s="9">
        <v>43</v>
      </c>
      <c r="B63" s="10">
        <v>2056</v>
      </c>
      <c r="C63" s="53" t="s">
        <v>5513</v>
      </c>
      <c r="D63" s="166"/>
      <c r="E63" s="83"/>
      <c r="F63" s="193"/>
      <c r="G63" s="126"/>
      <c r="H63" s="126"/>
      <c r="I63" s="126"/>
      <c r="J63" s="126"/>
      <c r="K63" s="175"/>
      <c r="L63" s="194"/>
      <c r="M63" s="194"/>
      <c r="N63" s="173"/>
      <c r="O63" s="175"/>
      <c r="P63" s="194"/>
      <c r="Q63" s="194"/>
      <c r="R63" s="132"/>
      <c r="S63" s="141"/>
      <c r="T63" s="141"/>
      <c r="U63" s="231" t="s">
        <v>4712</v>
      </c>
      <c r="V63" s="232"/>
      <c r="W63" s="232"/>
      <c r="X63" s="232"/>
      <c r="Y63" s="232"/>
      <c r="Z63" s="50" t="s">
        <v>4711</v>
      </c>
      <c r="AA63" s="58"/>
      <c r="AB63" s="58"/>
      <c r="AC63" s="6"/>
      <c r="AD63" s="6"/>
      <c r="AE63" s="6"/>
      <c r="AF63" s="6"/>
      <c r="AG63" s="6"/>
      <c r="AH63" s="6"/>
      <c r="AI63" s="6"/>
      <c r="AJ63" s="59" t="s">
        <v>4574</v>
      </c>
      <c r="AK63" s="235">
        <f>AK60</f>
        <v>0.7</v>
      </c>
      <c r="AL63" s="235"/>
      <c r="AM63" s="81"/>
      <c r="AN63" s="81"/>
      <c r="AO63" s="81"/>
      <c r="AP63" s="82"/>
      <c r="AQ63" s="244"/>
      <c r="AR63" s="244"/>
      <c r="AS63" s="244"/>
      <c r="AT63" s="245"/>
      <c r="AU63" s="89">
        <f>ROUND(K60*AK63,0)-AQ65</f>
        <v>563</v>
      </c>
      <c r="AV63" s="12"/>
    </row>
    <row r="64" spans="1:48" ht="17.2" customHeight="1" x14ac:dyDescent="0.3">
      <c r="A64" s="9">
        <v>43</v>
      </c>
      <c r="B64" s="10">
        <v>2057</v>
      </c>
      <c r="C64" s="53" t="s">
        <v>5512</v>
      </c>
      <c r="D64" s="166"/>
      <c r="E64" s="83"/>
      <c r="F64" s="193"/>
      <c r="G64" s="126"/>
      <c r="H64" s="126"/>
      <c r="I64" s="126"/>
      <c r="J64" s="126"/>
      <c r="K64" s="175"/>
      <c r="L64" s="194"/>
      <c r="M64" s="194"/>
      <c r="N64" s="173"/>
      <c r="O64" s="191"/>
      <c r="P64" s="172"/>
      <c r="Q64" s="172"/>
      <c r="R64" s="123"/>
      <c r="S64" s="138"/>
      <c r="T64" s="138"/>
      <c r="U64" s="233"/>
      <c r="V64" s="234"/>
      <c r="W64" s="234"/>
      <c r="X64" s="234"/>
      <c r="Y64" s="234"/>
      <c r="Z64" s="50" t="s">
        <v>4735</v>
      </c>
      <c r="AA64" s="58"/>
      <c r="AB64" s="58"/>
      <c r="AC64" s="6"/>
      <c r="AD64" s="6"/>
      <c r="AE64" s="6"/>
      <c r="AF64" s="6"/>
      <c r="AG64" s="6"/>
      <c r="AH64" s="6"/>
      <c r="AI64" s="6"/>
      <c r="AJ64" s="59" t="s">
        <v>4574</v>
      </c>
      <c r="AK64" s="235">
        <f>AK61</f>
        <v>0.5</v>
      </c>
      <c r="AL64" s="235"/>
      <c r="AM64" s="198"/>
      <c r="AN64" s="198"/>
      <c r="AO64" s="198"/>
      <c r="AP64" s="197"/>
      <c r="AQ64" s="244"/>
      <c r="AR64" s="244"/>
      <c r="AS64" s="244"/>
      <c r="AT64" s="245"/>
      <c r="AU64" s="89">
        <f>ROUND(K60*AK64,0)-AQ65</f>
        <v>401</v>
      </c>
      <c r="AV64" s="12"/>
    </row>
    <row r="65" spans="1:48" ht="17.2" customHeight="1" x14ac:dyDescent="0.3">
      <c r="A65" s="9">
        <v>43</v>
      </c>
      <c r="B65" s="10">
        <v>2058</v>
      </c>
      <c r="C65" s="53" t="s">
        <v>5511</v>
      </c>
      <c r="D65" s="166"/>
      <c r="E65" s="83"/>
      <c r="F65" s="193"/>
      <c r="G65" s="126"/>
      <c r="H65" s="126"/>
      <c r="I65" s="126"/>
      <c r="J65" s="126"/>
      <c r="K65" s="175"/>
      <c r="L65" s="194"/>
      <c r="M65" s="194"/>
      <c r="N65" s="173"/>
      <c r="O65" s="231" t="s">
        <v>4714</v>
      </c>
      <c r="P65" s="236"/>
      <c r="Q65" s="236"/>
      <c r="R65" s="236"/>
      <c r="S65" s="236"/>
      <c r="T65" s="237"/>
      <c r="U65" s="8"/>
      <c r="V65" s="6"/>
      <c r="W65" s="59"/>
      <c r="X65" s="59"/>
      <c r="Y65" s="6"/>
      <c r="Z65" s="6"/>
      <c r="AA65" s="6"/>
      <c r="AB65" s="6"/>
      <c r="AC65" s="6"/>
      <c r="AD65" s="6"/>
      <c r="AE65" s="6"/>
      <c r="AF65" s="6"/>
      <c r="AG65" s="6"/>
      <c r="AH65" s="6"/>
      <c r="AI65" s="6"/>
      <c r="AJ65" s="59"/>
      <c r="AK65" s="241"/>
      <c r="AL65" s="241"/>
      <c r="AM65" s="198"/>
      <c r="AN65" s="198"/>
      <c r="AO65" s="198"/>
      <c r="AP65" s="197"/>
      <c r="AQ65" s="38">
        <f>AQ53</f>
        <v>5</v>
      </c>
      <c r="AR65" s="62" t="s">
        <v>4579</v>
      </c>
      <c r="AS65" s="143"/>
      <c r="AT65" s="147"/>
      <c r="AU65" s="89">
        <f>ROUND(K60*S67,0)-AQ65</f>
        <v>778</v>
      </c>
      <c r="AV65" s="12"/>
    </row>
    <row r="66" spans="1:48" ht="17.2" customHeight="1" x14ac:dyDescent="0.3">
      <c r="A66" s="9">
        <v>43</v>
      </c>
      <c r="B66" s="10">
        <v>2059</v>
      </c>
      <c r="C66" s="53" t="s">
        <v>5510</v>
      </c>
      <c r="D66" s="166"/>
      <c r="E66" s="83"/>
      <c r="F66" s="193"/>
      <c r="G66" s="126"/>
      <c r="H66" s="126"/>
      <c r="I66" s="126"/>
      <c r="J66" s="126"/>
      <c r="K66" s="175"/>
      <c r="L66" s="194"/>
      <c r="M66" s="194"/>
      <c r="N66" s="173"/>
      <c r="O66" s="238"/>
      <c r="P66" s="239"/>
      <c r="Q66" s="239"/>
      <c r="R66" s="239"/>
      <c r="S66" s="239"/>
      <c r="T66" s="240"/>
      <c r="U66" s="231" t="s">
        <v>4712</v>
      </c>
      <c r="V66" s="232"/>
      <c r="W66" s="232"/>
      <c r="X66" s="232"/>
      <c r="Y66" s="232"/>
      <c r="Z66" s="50" t="s">
        <v>4711</v>
      </c>
      <c r="AA66" s="58"/>
      <c r="AB66" s="58"/>
      <c r="AC66" s="6"/>
      <c r="AD66" s="6"/>
      <c r="AE66" s="6"/>
      <c r="AF66" s="6"/>
      <c r="AG66" s="6"/>
      <c r="AH66" s="6"/>
      <c r="AI66" s="6"/>
      <c r="AJ66" s="59" t="s">
        <v>4574</v>
      </c>
      <c r="AK66" s="235">
        <f>AK63</f>
        <v>0.7</v>
      </c>
      <c r="AL66" s="235"/>
      <c r="AM66" s="198"/>
      <c r="AN66" s="198"/>
      <c r="AO66" s="198"/>
      <c r="AP66" s="197"/>
      <c r="AQ66" s="1"/>
      <c r="AR66" s="132"/>
      <c r="AS66" s="143"/>
      <c r="AT66" s="147"/>
      <c r="AU66" s="89">
        <f>ROUND(ROUND(K60*S67,0)*AK66,0)-AQ65</f>
        <v>543</v>
      </c>
      <c r="AV66" s="12"/>
    </row>
    <row r="67" spans="1:48" ht="17.2" customHeight="1" x14ac:dyDescent="0.3">
      <c r="A67" s="9">
        <v>43</v>
      </c>
      <c r="B67" s="10">
        <v>2060</v>
      </c>
      <c r="C67" s="53" t="s">
        <v>5509</v>
      </c>
      <c r="D67" s="166"/>
      <c r="E67" s="83"/>
      <c r="F67" s="193"/>
      <c r="G67" s="126"/>
      <c r="H67" s="126"/>
      <c r="I67" s="126"/>
      <c r="J67" s="126"/>
      <c r="K67" s="175"/>
      <c r="L67" s="194"/>
      <c r="M67" s="194"/>
      <c r="N67" s="173"/>
      <c r="O67" s="191"/>
      <c r="P67" s="172"/>
      <c r="Q67" s="172"/>
      <c r="R67" s="123" t="s">
        <v>4574</v>
      </c>
      <c r="S67" s="249">
        <f>S61</f>
        <v>0.96499999999999997</v>
      </c>
      <c r="T67" s="250"/>
      <c r="U67" s="233"/>
      <c r="V67" s="234"/>
      <c r="W67" s="234"/>
      <c r="X67" s="234"/>
      <c r="Y67" s="234"/>
      <c r="Z67" s="50" t="s">
        <v>4735</v>
      </c>
      <c r="AA67" s="58"/>
      <c r="AB67" s="58"/>
      <c r="AC67" s="6"/>
      <c r="AD67" s="6"/>
      <c r="AE67" s="6"/>
      <c r="AF67" s="6"/>
      <c r="AG67" s="6"/>
      <c r="AH67" s="6"/>
      <c r="AI67" s="6"/>
      <c r="AJ67" s="59" t="s">
        <v>4574</v>
      </c>
      <c r="AK67" s="235">
        <f>AK64</f>
        <v>0.5</v>
      </c>
      <c r="AL67" s="235"/>
      <c r="AM67" s="198"/>
      <c r="AN67" s="198"/>
      <c r="AO67" s="198"/>
      <c r="AP67" s="197"/>
      <c r="AQ67" s="7"/>
      <c r="AR67" s="123"/>
      <c r="AS67" s="136"/>
      <c r="AT67" s="145"/>
      <c r="AU67" s="89">
        <f>ROUND(ROUND(K60*S67,0)*AK67,0)-AQ65</f>
        <v>387</v>
      </c>
      <c r="AV67" s="12"/>
    </row>
    <row r="68" spans="1:48" ht="17.2" customHeight="1" x14ac:dyDescent="0.3">
      <c r="A68" s="9">
        <v>43</v>
      </c>
      <c r="B68" s="10">
        <v>2061</v>
      </c>
      <c r="C68" s="53" t="s">
        <v>5508</v>
      </c>
      <c r="D68" s="166"/>
      <c r="E68" s="83"/>
      <c r="F68" s="193"/>
      <c r="G68" s="126"/>
      <c r="H68" s="126"/>
      <c r="I68" s="126"/>
      <c r="J68" s="126"/>
      <c r="K68" s="45"/>
      <c r="L68" s="1"/>
      <c r="M68" s="1"/>
      <c r="N68" s="44"/>
      <c r="O68" s="196"/>
      <c r="P68" s="195"/>
      <c r="Q68" s="195"/>
      <c r="R68" s="55"/>
      <c r="S68" s="56"/>
      <c r="T68" s="56"/>
      <c r="U68" s="8"/>
      <c r="V68" s="6"/>
      <c r="W68" s="59"/>
      <c r="X68" s="59"/>
      <c r="Y68" s="6"/>
      <c r="Z68" s="6"/>
      <c r="AA68" s="6"/>
      <c r="AB68" s="6"/>
      <c r="AC68" s="6"/>
      <c r="AD68" s="6"/>
      <c r="AE68" s="6"/>
      <c r="AF68" s="6"/>
      <c r="AG68" s="6"/>
      <c r="AH68" s="6"/>
      <c r="AI68" s="6"/>
      <c r="AJ68" s="59"/>
      <c r="AK68" s="241"/>
      <c r="AL68" s="241"/>
      <c r="AM68" s="216" t="s">
        <v>4753</v>
      </c>
      <c r="AN68" s="251"/>
      <c r="AO68" s="251"/>
      <c r="AP68" s="252"/>
      <c r="AQ68" s="49"/>
      <c r="AR68" s="36"/>
      <c r="AS68" s="36"/>
      <c r="AT68" s="51"/>
      <c r="AU68" s="89">
        <f>ROUND(K60*AO71,0)</f>
        <v>770</v>
      </c>
      <c r="AV68" s="12"/>
    </row>
    <row r="69" spans="1:48" ht="17.2" customHeight="1" x14ac:dyDescent="0.3">
      <c r="A69" s="9">
        <v>43</v>
      </c>
      <c r="B69" s="10">
        <v>2062</v>
      </c>
      <c r="C69" s="53" t="s">
        <v>5507</v>
      </c>
      <c r="D69" s="166"/>
      <c r="E69" s="83"/>
      <c r="F69" s="193"/>
      <c r="G69" s="126"/>
      <c r="H69" s="126"/>
      <c r="I69" s="126"/>
      <c r="J69" s="126"/>
      <c r="K69" s="45"/>
      <c r="L69" s="1"/>
      <c r="M69" s="1"/>
      <c r="N69" s="44"/>
      <c r="O69" s="175"/>
      <c r="P69" s="194"/>
      <c r="Q69" s="194"/>
      <c r="R69" s="132"/>
      <c r="S69" s="141"/>
      <c r="T69" s="141"/>
      <c r="U69" s="231" t="s">
        <v>4712</v>
      </c>
      <c r="V69" s="232"/>
      <c r="W69" s="232"/>
      <c r="X69" s="232"/>
      <c r="Y69" s="232"/>
      <c r="Z69" s="50" t="s">
        <v>4711</v>
      </c>
      <c r="AA69" s="58"/>
      <c r="AB69" s="58"/>
      <c r="AC69" s="6"/>
      <c r="AD69" s="6"/>
      <c r="AE69" s="6"/>
      <c r="AF69" s="6"/>
      <c r="AG69" s="6"/>
      <c r="AH69" s="6"/>
      <c r="AI69" s="6"/>
      <c r="AJ69" s="59" t="s">
        <v>4574</v>
      </c>
      <c r="AK69" s="235">
        <f>AK66</f>
        <v>0.7</v>
      </c>
      <c r="AL69" s="235"/>
      <c r="AM69" s="228"/>
      <c r="AN69" s="229"/>
      <c r="AO69" s="229"/>
      <c r="AP69" s="230"/>
      <c r="AQ69" s="45"/>
      <c r="AR69" s="1"/>
      <c r="AS69" s="1"/>
      <c r="AT69" s="44"/>
      <c r="AU69" s="89">
        <f>ROUND(ROUND(K60*AK69,0)*AO71,0)</f>
        <v>540</v>
      </c>
      <c r="AV69" s="12"/>
    </row>
    <row r="70" spans="1:48" ht="17.2" customHeight="1" x14ac:dyDescent="0.3">
      <c r="A70" s="9">
        <v>43</v>
      </c>
      <c r="B70" s="10">
        <v>2063</v>
      </c>
      <c r="C70" s="53" t="s">
        <v>5506</v>
      </c>
      <c r="D70" s="166"/>
      <c r="E70" s="83"/>
      <c r="F70" s="193"/>
      <c r="G70" s="126"/>
      <c r="H70" s="126"/>
      <c r="I70" s="126"/>
      <c r="J70" s="126"/>
      <c r="K70" s="45"/>
      <c r="L70" s="1"/>
      <c r="M70" s="1"/>
      <c r="N70" s="44"/>
      <c r="O70" s="191"/>
      <c r="P70" s="172"/>
      <c r="Q70" s="172"/>
      <c r="R70" s="123"/>
      <c r="S70" s="138"/>
      <c r="T70" s="138"/>
      <c r="U70" s="233"/>
      <c r="V70" s="234"/>
      <c r="W70" s="234"/>
      <c r="X70" s="234"/>
      <c r="Y70" s="234"/>
      <c r="Z70" s="50" t="s">
        <v>4735</v>
      </c>
      <c r="AA70" s="58"/>
      <c r="AB70" s="58"/>
      <c r="AC70" s="6"/>
      <c r="AD70" s="6"/>
      <c r="AE70" s="6"/>
      <c r="AF70" s="6"/>
      <c r="AG70" s="6"/>
      <c r="AH70" s="6"/>
      <c r="AI70" s="6"/>
      <c r="AJ70" s="59" t="s">
        <v>4574</v>
      </c>
      <c r="AK70" s="235">
        <f>AK67</f>
        <v>0.5</v>
      </c>
      <c r="AL70" s="235"/>
      <c r="AM70" s="45"/>
      <c r="AN70" s="1"/>
      <c r="AO70" s="1"/>
      <c r="AP70" s="44"/>
      <c r="AQ70" s="45"/>
      <c r="AR70" s="1"/>
      <c r="AS70" s="1"/>
      <c r="AT70" s="44"/>
      <c r="AU70" s="89">
        <f>ROUND(ROUND(K60*AK70,0)*AO71,0)</f>
        <v>386</v>
      </c>
      <c r="AV70" s="12"/>
    </row>
    <row r="71" spans="1:48" ht="17.2" customHeight="1" x14ac:dyDescent="0.3">
      <c r="A71" s="9">
        <v>43</v>
      </c>
      <c r="B71" s="10">
        <v>2064</v>
      </c>
      <c r="C71" s="53" t="s">
        <v>5505</v>
      </c>
      <c r="D71" s="166"/>
      <c r="E71" s="83"/>
      <c r="F71" s="193"/>
      <c r="G71" s="126"/>
      <c r="H71" s="126"/>
      <c r="I71" s="126"/>
      <c r="J71" s="126"/>
      <c r="K71" s="45"/>
      <c r="L71" s="1"/>
      <c r="M71" s="1"/>
      <c r="N71" s="44"/>
      <c r="O71" s="231" t="s">
        <v>4714</v>
      </c>
      <c r="P71" s="236"/>
      <c r="Q71" s="236"/>
      <c r="R71" s="236"/>
      <c r="S71" s="236"/>
      <c r="T71" s="237"/>
      <c r="U71" s="8"/>
      <c r="V71" s="6"/>
      <c r="W71" s="59"/>
      <c r="X71" s="59"/>
      <c r="Y71" s="6"/>
      <c r="Z71" s="6"/>
      <c r="AA71" s="6"/>
      <c r="AB71" s="6"/>
      <c r="AC71" s="6"/>
      <c r="AD71" s="6"/>
      <c r="AE71" s="6"/>
      <c r="AF71" s="6"/>
      <c r="AG71" s="6"/>
      <c r="AH71" s="6"/>
      <c r="AI71" s="6"/>
      <c r="AJ71" s="59"/>
      <c r="AK71" s="241"/>
      <c r="AL71" s="241"/>
      <c r="AM71" s="45"/>
      <c r="AN71" s="132" t="s">
        <v>4574</v>
      </c>
      <c r="AO71" s="247">
        <f>AO47</f>
        <v>0.95</v>
      </c>
      <c r="AP71" s="248"/>
      <c r="AQ71" s="45"/>
      <c r="AR71" s="1"/>
      <c r="AS71" s="1"/>
      <c r="AT71" s="44"/>
      <c r="AU71" s="89">
        <f>ROUND(ROUND(K60*S73,0)*AO71,0)</f>
        <v>744</v>
      </c>
      <c r="AV71" s="12"/>
    </row>
    <row r="72" spans="1:48" ht="17.2" customHeight="1" x14ac:dyDescent="0.3">
      <c r="A72" s="9">
        <v>43</v>
      </c>
      <c r="B72" s="10">
        <v>2065</v>
      </c>
      <c r="C72" s="53" t="s">
        <v>5504</v>
      </c>
      <c r="D72" s="166"/>
      <c r="E72" s="83"/>
      <c r="F72" s="193"/>
      <c r="G72" s="126"/>
      <c r="H72" s="126"/>
      <c r="I72" s="126"/>
      <c r="J72" s="126"/>
      <c r="K72" s="45"/>
      <c r="L72" s="1"/>
      <c r="M72" s="1"/>
      <c r="N72" s="44"/>
      <c r="O72" s="238"/>
      <c r="P72" s="239"/>
      <c r="Q72" s="239"/>
      <c r="R72" s="239"/>
      <c r="S72" s="239"/>
      <c r="T72" s="240"/>
      <c r="U72" s="231" t="s">
        <v>4712</v>
      </c>
      <c r="V72" s="232"/>
      <c r="W72" s="232"/>
      <c r="X72" s="232"/>
      <c r="Y72" s="232"/>
      <c r="Z72" s="50" t="s">
        <v>4711</v>
      </c>
      <c r="AA72" s="58"/>
      <c r="AB72" s="58"/>
      <c r="AC72" s="6"/>
      <c r="AD72" s="6"/>
      <c r="AE72" s="6"/>
      <c r="AF72" s="6"/>
      <c r="AG72" s="6"/>
      <c r="AH72" s="6"/>
      <c r="AI72" s="6"/>
      <c r="AJ72" s="59" t="s">
        <v>4574</v>
      </c>
      <c r="AK72" s="235">
        <f>AK69</f>
        <v>0.7</v>
      </c>
      <c r="AL72" s="235"/>
      <c r="AM72" s="45"/>
      <c r="AN72" s="1"/>
      <c r="AO72" s="1"/>
      <c r="AP72" s="44"/>
      <c r="AQ72" s="45"/>
      <c r="AR72" s="1"/>
      <c r="AS72" s="1"/>
      <c r="AT72" s="44"/>
      <c r="AU72" s="89">
        <f>ROUND(ROUND(ROUND(K60*S73,0)*AK72,0)*AO71,0)</f>
        <v>521</v>
      </c>
      <c r="AV72" s="12"/>
    </row>
    <row r="73" spans="1:48" ht="17.2" customHeight="1" x14ac:dyDescent="0.3">
      <c r="A73" s="9">
        <v>43</v>
      </c>
      <c r="B73" s="10">
        <v>2066</v>
      </c>
      <c r="C73" s="53" t="s">
        <v>5503</v>
      </c>
      <c r="D73" s="166"/>
      <c r="E73" s="83"/>
      <c r="F73" s="193"/>
      <c r="G73" s="126"/>
      <c r="H73" s="126"/>
      <c r="I73" s="126"/>
      <c r="J73" s="126"/>
      <c r="K73" s="45"/>
      <c r="L73" s="1"/>
      <c r="M73" s="1"/>
      <c r="N73" s="44"/>
      <c r="O73" s="191"/>
      <c r="P73" s="172"/>
      <c r="Q73" s="172"/>
      <c r="R73" s="123" t="s">
        <v>4574</v>
      </c>
      <c r="S73" s="249">
        <f>S67</f>
        <v>0.96499999999999997</v>
      </c>
      <c r="T73" s="250"/>
      <c r="U73" s="233"/>
      <c r="V73" s="234"/>
      <c r="W73" s="234"/>
      <c r="X73" s="234"/>
      <c r="Y73" s="234"/>
      <c r="Z73" s="50" t="s">
        <v>4735</v>
      </c>
      <c r="AA73" s="58"/>
      <c r="AB73" s="58"/>
      <c r="AC73" s="6"/>
      <c r="AD73" s="6"/>
      <c r="AE73" s="6"/>
      <c r="AF73" s="6"/>
      <c r="AG73" s="6"/>
      <c r="AH73" s="6"/>
      <c r="AI73" s="6"/>
      <c r="AJ73" s="59" t="s">
        <v>4574</v>
      </c>
      <c r="AK73" s="235">
        <f>AK70</f>
        <v>0.5</v>
      </c>
      <c r="AL73" s="235"/>
      <c r="AM73" s="45"/>
      <c r="AN73" s="1"/>
      <c r="AO73" s="1"/>
      <c r="AP73" s="44"/>
      <c r="AQ73" s="43"/>
      <c r="AR73" s="7"/>
      <c r="AS73" s="7"/>
      <c r="AT73" s="21"/>
      <c r="AU73" s="89">
        <f>ROUND(ROUND(ROUND(K60*S73,0)*AK73,0)*AO71,0)</f>
        <v>372</v>
      </c>
      <c r="AV73" s="12"/>
    </row>
    <row r="74" spans="1:48" ht="17.2" customHeight="1" x14ac:dyDescent="0.3">
      <c r="A74" s="9">
        <v>43</v>
      </c>
      <c r="B74" s="10">
        <v>2067</v>
      </c>
      <c r="C74" s="53" t="s">
        <v>5502</v>
      </c>
      <c r="D74" s="166"/>
      <c r="E74" s="83"/>
      <c r="F74" s="193"/>
      <c r="G74" s="126"/>
      <c r="H74" s="126"/>
      <c r="I74" s="126"/>
      <c r="J74" s="126"/>
      <c r="K74" s="45"/>
      <c r="L74" s="1"/>
      <c r="M74" s="1"/>
      <c r="N74" s="44"/>
      <c r="O74" s="196"/>
      <c r="P74" s="195"/>
      <c r="Q74" s="195"/>
      <c r="R74" s="55"/>
      <c r="S74" s="56"/>
      <c r="T74" s="56"/>
      <c r="U74" s="8"/>
      <c r="V74" s="6"/>
      <c r="W74" s="59"/>
      <c r="X74" s="59"/>
      <c r="Y74" s="6"/>
      <c r="Z74" s="6"/>
      <c r="AA74" s="6"/>
      <c r="AB74" s="6"/>
      <c r="AC74" s="6"/>
      <c r="AD74" s="6"/>
      <c r="AE74" s="6"/>
      <c r="AF74" s="6"/>
      <c r="AG74" s="6"/>
      <c r="AH74" s="6"/>
      <c r="AI74" s="6"/>
      <c r="AJ74" s="59"/>
      <c r="AK74" s="241"/>
      <c r="AL74" s="241"/>
      <c r="AM74" s="146"/>
      <c r="AN74" s="143"/>
      <c r="AO74" s="143"/>
      <c r="AP74" s="44"/>
      <c r="AQ74" s="242" t="s">
        <v>4580</v>
      </c>
      <c r="AR74" s="242"/>
      <c r="AS74" s="242"/>
      <c r="AT74" s="243"/>
      <c r="AU74" s="89">
        <f>ROUND(K60*AO71,0)-AQ77</f>
        <v>765</v>
      </c>
      <c r="AV74" s="12"/>
    </row>
    <row r="75" spans="1:48" ht="17.2" customHeight="1" x14ac:dyDescent="0.3">
      <c r="A75" s="9">
        <v>43</v>
      </c>
      <c r="B75" s="10">
        <v>2068</v>
      </c>
      <c r="C75" s="53" t="s">
        <v>5501</v>
      </c>
      <c r="D75" s="166"/>
      <c r="E75" s="83"/>
      <c r="F75" s="193"/>
      <c r="G75" s="126"/>
      <c r="H75" s="126"/>
      <c r="I75" s="126"/>
      <c r="J75" s="126"/>
      <c r="K75" s="45"/>
      <c r="L75" s="1"/>
      <c r="M75" s="1"/>
      <c r="N75" s="44"/>
      <c r="O75" s="175"/>
      <c r="P75" s="194"/>
      <c r="Q75" s="194"/>
      <c r="R75" s="132"/>
      <c r="S75" s="141"/>
      <c r="T75" s="141"/>
      <c r="U75" s="231" t="s">
        <v>4712</v>
      </c>
      <c r="V75" s="232"/>
      <c r="W75" s="232"/>
      <c r="X75" s="232"/>
      <c r="Y75" s="232"/>
      <c r="Z75" s="50" t="s">
        <v>4711</v>
      </c>
      <c r="AA75" s="58"/>
      <c r="AB75" s="58"/>
      <c r="AC75" s="6"/>
      <c r="AD75" s="6"/>
      <c r="AE75" s="6"/>
      <c r="AF75" s="6"/>
      <c r="AG75" s="6"/>
      <c r="AH75" s="6"/>
      <c r="AI75" s="6"/>
      <c r="AJ75" s="59" t="s">
        <v>4574</v>
      </c>
      <c r="AK75" s="235">
        <f>AK72</f>
        <v>0.7</v>
      </c>
      <c r="AL75" s="235"/>
      <c r="AM75" s="146"/>
      <c r="AN75" s="143"/>
      <c r="AO75" s="143"/>
      <c r="AP75" s="44"/>
      <c r="AQ75" s="244"/>
      <c r="AR75" s="244"/>
      <c r="AS75" s="244"/>
      <c r="AT75" s="245"/>
      <c r="AU75" s="89">
        <f>ROUND(ROUND(K60*AK75,0)*AO71,0)-AQ77</f>
        <v>535</v>
      </c>
      <c r="AV75" s="12"/>
    </row>
    <row r="76" spans="1:48" ht="17.2" customHeight="1" x14ac:dyDescent="0.3">
      <c r="A76" s="9">
        <v>43</v>
      </c>
      <c r="B76" s="10">
        <v>2069</v>
      </c>
      <c r="C76" s="53" t="s">
        <v>5500</v>
      </c>
      <c r="D76" s="166"/>
      <c r="E76" s="83"/>
      <c r="F76" s="193"/>
      <c r="G76" s="126"/>
      <c r="H76" s="126"/>
      <c r="I76" s="126"/>
      <c r="J76" s="126"/>
      <c r="K76" s="45"/>
      <c r="L76" s="1"/>
      <c r="M76" s="1"/>
      <c r="N76" s="44"/>
      <c r="O76" s="191"/>
      <c r="P76" s="172"/>
      <c r="Q76" s="172"/>
      <c r="R76" s="123"/>
      <c r="S76" s="138"/>
      <c r="T76" s="138"/>
      <c r="U76" s="233"/>
      <c r="V76" s="234"/>
      <c r="W76" s="234"/>
      <c r="X76" s="234"/>
      <c r="Y76" s="234"/>
      <c r="Z76" s="50" t="s">
        <v>4735</v>
      </c>
      <c r="AA76" s="58"/>
      <c r="AB76" s="58"/>
      <c r="AC76" s="6"/>
      <c r="AD76" s="6"/>
      <c r="AE76" s="6"/>
      <c r="AF76" s="6"/>
      <c r="AG76" s="6"/>
      <c r="AH76" s="6"/>
      <c r="AI76" s="6"/>
      <c r="AJ76" s="59" t="s">
        <v>4574</v>
      </c>
      <c r="AK76" s="235">
        <f>AK73</f>
        <v>0.5</v>
      </c>
      <c r="AL76" s="235"/>
      <c r="AM76" s="146"/>
      <c r="AN76" s="143"/>
      <c r="AO76" s="143"/>
      <c r="AP76" s="44"/>
      <c r="AQ76" s="244"/>
      <c r="AR76" s="244"/>
      <c r="AS76" s="244"/>
      <c r="AT76" s="245"/>
      <c r="AU76" s="89">
        <f>ROUND(ROUND(K60*AK76,0)*AO71,0)-AQ77</f>
        <v>381</v>
      </c>
      <c r="AV76" s="12"/>
    </row>
    <row r="77" spans="1:48" ht="17.2" customHeight="1" x14ac:dyDescent="0.3">
      <c r="A77" s="9">
        <v>43</v>
      </c>
      <c r="B77" s="10">
        <v>2070</v>
      </c>
      <c r="C77" s="53" t="s">
        <v>5499</v>
      </c>
      <c r="D77" s="166"/>
      <c r="E77" s="83"/>
      <c r="F77" s="193"/>
      <c r="G77" s="126"/>
      <c r="H77" s="126"/>
      <c r="I77" s="126"/>
      <c r="J77" s="126"/>
      <c r="K77" s="45"/>
      <c r="L77" s="1"/>
      <c r="M77" s="1"/>
      <c r="N77" s="44"/>
      <c r="O77" s="231" t="s">
        <v>4714</v>
      </c>
      <c r="P77" s="236"/>
      <c r="Q77" s="236"/>
      <c r="R77" s="236"/>
      <c r="S77" s="236"/>
      <c r="T77" s="237"/>
      <c r="U77" s="8"/>
      <c r="V77" s="6"/>
      <c r="W77" s="59"/>
      <c r="X77" s="59"/>
      <c r="Y77" s="6"/>
      <c r="Z77" s="6"/>
      <c r="AA77" s="6"/>
      <c r="AB77" s="6"/>
      <c r="AC77" s="6"/>
      <c r="AD77" s="6"/>
      <c r="AE77" s="6"/>
      <c r="AF77" s="6"/>
      <c r="AG77" s="6"/>
      <c r="AH77" s="6"/>
      <c r="AI77" s="6"/>
      <c r="AJ77" s="59"/>
      <c r="AK77" s="241"/>
      <c r="AL77" s="241"/>
      <c r="AM77" s="146"/>
      <c r="AN77" s="143"/>
      <c r="AO77" s="143"/>
      <c r="AP77" s="44"/>
      <c r="AQ77" s="38">
        <f>AQ65</f>
        <v>5</v>
      </c>
      <c r="AR77" s="62" t="s">
        <v>4579</v>
      </c>
      <c r="AS77" s="143"/>
      <c r="AT77" s="147"/>
      <c r="AU77" s="89">
        <f>ROUND(ROUND(K60*S79,0)*AO71,0)-AQ77</f>
        <v>739</v>
      </c>
      <c r="AV77" s="12"/>
    </row>
    <row r="78" spans="1:48" ht="17.2" customHeight="1" x14ac:dyDescent="0.3">
      <c r="A78" s="9">
        <v>43</v>
      </c>
      <c r="B78" s="10">
        <v>2071</v>
      </c>
      <c r="C78" s="53" t="s">
        <v>5498</v>
      </c>
      <c r="D78" s="166"/>
      <c r="E78" s="83"/>
      <c r="F78" s="193"/>
      <c r="G78" s="126"/>
      <c r="H78" s="126"/>
      <c r="I78" s="126"/>
      <c r="J78" s="126"/>
      <c r="K78" s="45"/>
      <c r="L78" s="1"/>
      <c r="M78" s="1"/>
      <c r="N78" s="44"/>
      <c r="O78" s="238"/>
      <c r="P78" s="265"/>
      <c r="Q78" s="265"/>
      <c r="R78" s="265"/>
      <c r="S78" s="265"/>
      <c r="T78" s="240"/>
      <c r="U78" s="231" t="s">
        <v>4712</v>
      </c>
      <c r="V78" s="232"/>
      <c r="W78" s="232"/>
      <c r="X78" s="232"/>
      <c r="Y78" s="232"/>
      <c r="Z78" s="50" t="s">
        <v>4711</v>
      </c>
      <c r="AA78" s="58"/>
      <c r="AB78" s="58"/>
      <c r="AC78" s="6"/>
      <c r="AD78" s="6"/>
      <c r="AE78" s="6"/>
      <c r="AF78" s="6"/>
      <c r="AG78" s="6"/>
      <c r="AH78" s="6"/>
      <c r="AI78" s="6"/>
      <c r="AJ78" s="59" t="s">
        <v>4574</v>
      </c>
      <c r="AK78" s="235">
        <f>AK75</f>
        <v>0.7</v>
      </c>
      <c r="AL78" s="235"/>
      <c r="AM78" s="146"/>
      <c r="AN78" s="143"/>
      <c r="AO78" s="143"/>
      <c r="AP78" s="44"/>
      <c r="AQ78" s="1"/>
      <c r="AR78" s="132"/>
      <c r="AS78" s="143"/>
      <c r="AT78" s="147"/>
      <c r="AU78" s="89">
        <f>ROUND(ROUND(ROUND(K60*S79,0)*AK78,0)*AO71,0)-AQ77</f>
        <v>516</v>
      </c>
      <c r="AV78" s="12"/>
    </row>
    <row r="79" spans="1:48" ht="17.2" customHeight="1" x14ac:dyDescent="0.3">
      <c r="A79" s="9">
        <v>43</v>
      </c>
      <c r="B79" s="10">
        <v>2072</v>
      </c>
      <c r="C79" s="53" t="s">
        <v>5497</v>
      </c>
      <c r="D79" s="162"/>
      <c r="E79" s="161"/>
      <c r="F79" s="192"/>
      <c r="G79" s="128"/>
      <c r="H79" s="128"/>
      <c r="I79" s="128"/>
      <c r="J79" s="128"/>
      <c r="K79" s="43"/>
      <c r="L79" s="7"/>
      <c r="M79" s="7"/>
      <c r="N79" s="21"/>
      <c r="O79" s="191"/>
      <c r="P79" s="172"/>
      <c r="Q79" s="172"/>
      <c r="R79" s="123" t="s">
        <v>4574</v>
      </c>
      <c r="S79" s="249">
        <f>S73</f>
        <v>0.96499999999999997</v>
      </c>
      <c r="T79" s="250"/>
      <c r="U79" s="233"/>
      <c r="V79" s="234"/>
      <c r="W79" s="234"/>
      <c r="X79" s="234"/>
      <c r="Y79" s="234"/>
      <c r="Z79" s="50" t="s">
        <v>4735</v>
      </c>
      <c r="AA79" s="58"/>
      <c r="AB79" s="58"/>
      <c r="AC79" s="6"/>
      <c r="AD79" s="6"/>
      <c r="AE79" s="6"/>
      <c r="AF79" s="6"/>
      <c r="AG79" s="6"/>
      <c r="AH79" s="6"/>
      <c r="AI79" s="6"/>
      <c r="AJ79" s="59" t="s">
        <v>4574</v>
      </c>
      <c r="AK79" s="235">
        <f>AK76</f>
        <v>0.5</v>
      </c>
      <c r="AL79" s="235"/>
      <c r="AM79" s="190"/>
      <c r="AN79" s="136"/>
      <c r="AO79" s="136"/>
      <c r="AP79" s="21"/>
      <c r="AQ79" s="7"/>
      <c r="AR79" s="123"/>
      <c r="AS79" s="136"/>
      <c r="AT79" s="145"/>
      <c r="AU79" s="100">
        <f>ROUND(ROUND(ROUND(K60*S79,0)*AK79,0)*AO71,0)-AQ77</f>
        <v>367</v>
      </c>
      <c r="AV79" s="16"/>
    </row>
    <row r="80" spans="1:48" ht="17.2" customHeight="1" x14ac:dyDescent="0.3">
      <c r="A80" s="9">
        <v>43</v>
      </c>
      <c r="B80" s="10">
        <v>2073</v>
      </c>
      <c r="C80" s="53" t="s">
        <v>5496</v>
      </c>
      <c r="D80" s="217" t="s">
        <v>4740</v>
      </c>
      <c r="E80" s="218"/>
      <c r="F80" s="219"/>
      <c r="G80" s="218" t="s">
        <v>5423</v>
      </c>
      <c r="H80" s="218"/>
      <c r="I80" s="218"/>
      <c r="J80" s="218"/>
      <c r="K80" s="217" t="s">
        <v>4816</v>
      </c>
      <c r="L80" s="223"/>
      <c r="M80" s="223"/>
      <c r="N80" s="224"/>
      <c r="O80" s="196"/>
      <c r="P80" s="195"/>
      <c r="Q80" s="195"/>
      <c r="R80" s="55"/>
      <c r="S80" s="56"/>
      <c r="T80" s="56"/>
      <c r="U80" s="8"/>
      <c r="V80" s="6"/>
      <c r="W80" s="59"/>
      <c r="X80" s="59"/>
      <c r="Y80" s="6"/>
      <c r="Z80" s="6"/>
      <c r="AA80" s="6"/>
      <c r="AB80" s="6"/>
      <c r="AC80" s="6"/>
      <c r="AD80" s="6"/>
      <c r="AE80" s="6"/>
      <c r="AF80" s="6"/>
      <c r="AG80" s="6"/>
      <c r="AH80" s="6"/>
      <c r="AI80" s="6"/>
      <c r="AJ80" s="59"/>
      <c r="AK80" s="241"/>
      <c r="AL80" s="241"/>
      <c r="AM80" s="7"/>
      <c r="AN80" s="7"/>
      <c r="AO80" s="7"/>
      <c r="AP80" s="7"/>
      <c r="AQ80" s="7"/>
      <c r="AR80" s="123"/>
      <c r="AS80" s="136"/>
      <c r="AT80" s="145"/>
      <c r="AU80" s="89">
        <f>K84</f>
        <v>689</v>
      </c>
      <c r="AV80" s="19" t="s">
        <v>4205</v>
      </c>
    </row>
    <row r="81" spans="1:48" ht="17.2" customHeight="1" x14ac:dyDescent="0.3">
      <c r="A81" s="9">
        <v>43</v>
      </c>
      <c r="B81" s="10">
        <v>2074</v>
      </c>
      <c r="C81" s="53" t="s">
        <v>5495</v>
      </c>
      <c r="D81" s="220"/>
      <c r="E81" s="221"/>
      <c r="F81" s="222"/>
      <c r="G81" s="221"/>
      <c r="H81" s="221"/>
      <c r="I81" s="221"/>
      <c r="J81" s="221"/>
      <c r="K81" s="225"/>
      <c r="L81" s="246"/>
      <c r="M81" s="246"/>
      <c r="N81" s="227"/>
      <c r="O81" s="175"/>
      <c r="P81" s="194"/>
      <c r="Q81" s="194"/>
      <c r="R81" s="132"/>
      <c r="S81" s="141"/>
      <c r="T81" s="141"/>
      <c r="U81" s="231" t="s">
        <v>4712</v>
      </c>
      <c r="V81" s="232"/>
      <c r="W81" s="232"/>
      <c r="X81" s="232"/>
      <c r="Y81" s="232"/>
      <c r="Z81" s="50" t="s">
        <v>4711</v>
      </c>
      <c r="AA81" s="58"/>
      <c r="AB81" s="58"/>
      <c r="AC81" s="6"/>
      <c r="AD81" s="6"/>
      <c r="AE81" s="6"/>
      <c r="AF81" s="6"/>
      <c r="AG81" s="6"/>
      <c r="AH81" s="6"/>
      <c r="AI81" s="6"/>
      <c r="AJ81" s="59" t="s">
        <v>4574</v>
      </c>
      <c r="AK81" s="235">
        <f>AK78</f>
        <v>0.7</v>
      </c>
      <c r="AL81" s="235"/>
      <c r="AM81" s="6"/>
      <c r="AN81" s="6"/>
      <c r="AO81" s="6"/>
      <c r="AP81" s="6"/>
      <c r="AQ81" s="6"/>
      <c r="AR81" s="59"/>
      <c r="AS81" s="137"/>
      <c r="AT81" s="140"/>
      <c r="AU81" s="89">
        <f>ROUND(K84*AK81,0)</f>
        <v>482</v>
      </c>
      <c r="AV81" s="12"/>
    </row>
    <row r="82" spans="1:48" ht="17.2" customHeight="1" x14ac:dyDescent="0.3">
      <c r="A82" s="9">
        <v>43</v>
      </c>
      <c r="B82" s="10">
        <v>2075</v>
      </c>
      <c r="C82" s="53" t="s">
        <v>5494</v>
      </c>
      <c r="D82" s="220"/>
      <c r="E82" s="221"/>
      <c r="F82" s="222"/>
      <c r="G82" s="126"/>
      <c r="H82" s="1"/>
      <c r="I82" s="1"/>
      <c r="J82" s="44"/>
      <c r="K82" s="225"/>
      <c r="L82" s="246"/>
      <c r="M82" s="246"/>
      <c r="N82" s="227"/>
      <c r="O82" s="191"/>
      <c r="P82" s="172"/>
      <c r="Q82" s="172"/>
      <c r="R82" s="123"/>
      <c r="S82" s="138"/>
      <c r="T82" s="138"/>
      <c r="U82" s="233"/>
      <c r="V82" s="234"/>
      <c r="W82" s="234"/>
      <c r="X82" s="234"/>
      <c r="Y82" s="234"/>
      <c r="Z82" s="50" t="s">
        <v>4735</v>
      </c>
      <c r="AA82" s="58"/>
      <c r="AB82" s="58"/>
      <c r="AC82" s="6"/>
      <c r="AD82" s="6"/>
      <c r="AE82" s="6"/>
      <c r="AF82" s="6"/>
      <c r="AG82" s="6"/>
      <c r="AH82" s="6"/>
      <c r="AI82" s="6"/>
      <c r="AJ82" s="59" t="s">
        <v>4574</v>
      </c>
      <c r="AK82" s="235">
        <f>AK79</f>
        <v>0.5</v>
      </c>
      <c r="AL82" s="235"/>
      <c r="AM82" s="6"/>
      <c r="AN82" s="6"/>
      <c r="AO82" s="6"/>
      <c r="AP82" s="6"/>
      <c r="AQ82" s="6"/>
      <c r="AR82" s="59"/>
      <c r="AS82" s="137"/>
      <c r="AT82" s="140"/>
      <c r="AU82" s="89">
        <f>ROUND(K84*AK82,0)</f>
        <v>345</v>
      </c>
      <c r="AV82" s="12"/>
    </row>
    <row r="83" spans="1:48" ht="17.2" customHeight="1" x14ac:dyDescent="0.3">
      <c r="A83" s="9">
        <v>43</v>
      </c>
      <c r="B83" s="10">
        <v>2076</v>
      </c>
      <c r="C83" s="53" t="s">
        <v>5493</v>
      </c>
      <c r="D83" s="166"/>
      <c r="E83" s="83"/>
      <c r="F83" s="193"/>
      <c r="G83" s="126"/>
      <c r="H83" s="126"/>
      <c r="I83" s="126"/>
      <c r="J83" s="126"/>
      <c r="K83" s="228"/>
      <c r="L83" s="264"/>
      <c r="M83" s="264"/>
      <c r="N83" s="230"/>
      <c r="O83" s="231" t="s">
        <v>4714</v>
      </c>
      <c r="P83" s="236"/>
      <c r="Q83" s="236"/>
      <c r="R83" s="236"/>
      <c r="S83" s="236"/>
      <c r="T83" s="237"/>
      <c r="U83" s="8"/>
      <c r="V83" s="6"/>
      <c r="W83" s="59"/>
      <c r="X83" s="59"/>
      <c r="Y83" s="6"/>
      <c r="Z83" s="6"/>
      <c r="AA83" s="6"/>
      <c r="AB83" s="6"/>
      <c r="AC83" s="6"/>
      <c r="AD83" s="6"/>
      <c r="AE83" s="6"/>
      <c r="AF83" s="6"/>
      <c r="AG83" s="6"/>
      <c r="AH83" s="6"/>
      <c r="AI83" s="6"/>
      <c r="AJ83" s="59"/>
      <c r="AK83" s="241"/>
      <c r="AL83" s="241"/>
      <c r="AM83" s="6"/>
      <c r="AN83" s="6"/>
      <c r="AO83" s="7"/>
      <c r="AP83" s="7"/>
      <c r="AQ83" s="7"/>
      <c r="AR83" s="123"/>
      <c r="AS83" s="136"/>
      <c r="AT83" s="145"/>
      <c r="AU83" s="89">
        <f>ROUND(K84*S85,0)</f>
        <v>665</v>
      </c>
      <c r="AV83" s="12"/>
    </row>
    <row r="84" spans="1:48" ht="17.2" customHeight="1" x14ac:dyDescent="0.3">
      <c r="A84" s="9">
        <v>43</v>
      </c>
      <c r="B84" s="10">
        <v>2077</v>
      </c>
      <c r="C84" s="53" t="s">
        <v>5492</v>
      </c>
      <c r="D84" s="166"/>
      <c r="E84" s="83"/>
      <c r="F84" s="193"/>
      <c r="G84" s="126"/>
      <c r="H84" s="126"/>
      <c r="I84" s="126"/>
      <c r="J84" s="126"/>
      <c r="K84" s="253">
        <v>689</v>
      </c>
      <c r="L84" s="254"/>
      <c r="M84" s="1" t="s">
        <v>4202</v>
      </c>
      <c r="N84" s="68"/>
      <c r="O84" s="238"/>
      <c r="P84" s="265"/>
      <c r="Q84" s="265"/>
      <c r="R84" s="265"/>
      <c r="S84" s="265"/>
      <c r="T84" s="240"/>
      <c r="U84" s="231" t="s">
        <v>4712</v>
      </c>
      <c r="V84" s="232"/>
      <c r="W84" s="232"/>
      <c r="X84" s="232"/>
      <c r="Y84" s="232"/>
      <c r="Z84" s="50" t="s">
        <v>4711</v>
      </c>
      <c r="AA84" s="58"/>
      <c r="AB84" s="58"/>
      <c r="AC84" s="6"/>
      <c r="AD84" s="6"/>
      <c r="AE84" s="6"/>
      <c r="AF84" s="6"/>
      <c r="AG84" s="6"/>
      <c r="AH84" s="6"/>
      <c r="AI84" s="6"/>
      <c r="AJ84" s="59" t="s">
        <v>4574</v>
      </c>
      <c r="AK84" s="235">
        <f>AK81</f>
        <v>0.7</v>
      </c>
      <c r="AL84" s="235"/>
      <c r="AM84" s="7"/>
      <c r="AN84" s="7"/>
      <c r="AO84" s="7"/>
      <c r="AP84" s="7"/>
      <c r="AQ84" s="7"/>
      <c r="AR84" s="123"/>
      <c r="AS84" s="136"/>
      <c r="AT84" s="145"/>
      <c r="AU84" s="89">
        <f>ROUND(ROUND(K84*S85,0)*AK84,0)</f>
        <v>466</v>
      </c>
      <c r="AV84" s="12"/>
    </row>
    <row r="85" spans="1:48" ht="17.2" customHeight="1" x14ac:dyDescent="0.3">
      <c r="A85" s="9">
        <v>43</v>
      </c>
      <c r="B85" s="10">
        <v>2078</v>
      </c>
      <c r="C85" s="53" t="s">
        <v>5491</v>
      </c>
      <c r="D85" s="166"/>
      <c r="E85" s="83"/>
      <c r="F85" s="193"/>
      <c r="G85" s="126"/>
      <c r="H85" s="126"/>
      <c r="I85" s="126"/>
      <c r="J85" s="126"/>
      <c r="K85" s="175"/>
      <c r="L85" s="194"/>
      <c r="M85" s="194"/>
      <c r="N85" s="173"/>
      <c r="O85" s="191"/>
      <c r="P85" s="172"/>
      <c r="Q85" s="172"/>
      <c r="R85" s="123" t="s">
        <v>4574</v>
      </c>
      <c r="S85" s="249">
        <f>S79</f>
        <v>0.96499999999999997</v>
      </c>
      <c r="T85" s="250"/>
      <c r="U85" s="233"/>
      <c r="V85" s="234"/>
      <c r="W85" s="234"/>
      <c r="X85" s="234"/>
      <c r="Y85" s="234"/>
      <c r="Z85" s="50" t="s">
        <v>4735</v>
      </c>
      <c r="AA85" s="58"/>
      <c r="AB85" s="58"/>
      <c r="AC85" s="6"/>
      <c r="AD85" s="6"/>
      <c r="AE85" s="6"/>
      <c r="AF85" s="6"/>
      <c r="AG85" s="6"/>
      <c r="AH85" s="6"/>
      <c r="AI85" s="6"/>
      <c r="AJ85" s="59" t="s">
        <v>4574</v>
      </c>
      <c r="AK85" s="235">
        <f>AK82</f>
        <v>0.5</v>
      </c>
      <c r="AL85" s="235"/>
      <c r="AM85" s="7"/>
      <c r="AN85" s="7"/>
      <c r="AO85" s="7"/>
      <c r="AP85" s="7"/>
      <c r="AQ85" s="7"/>
      <c r="AR85" s="123"/>
      <c r="AS85" s="136"/>
      <c r="AT85" s="145"/>
      <c r="AU85" s="89">
        <f>ROUND(ROUND(K84*S85,0)*AK85,0)</f>
        <v>333</v>
      </c>
      <c r="AV85" s="12"/>
    </row>
    <row r="86" spans="1:48" ht="17.2" customHeight="1" x14ac:dyDescent="0.3">
      <c r="A86" s="9">
        <v>43</v>
      </c>
      <c r="B86" s="10">
        <v>2079</v>
      </c>
      <c r="C86" s="53" t="s">
        <v>5490</v>
      </c>
      <c r="D86" s="166"/>
      <c r="E86" s="83"/>
      <c r="F86" s="193"/>
      <c r="G86" s="126"/>
      <c r="H86" s="126"/>
      <c r="I86" s="126"/>
      <c r="J86" s="126"/>
      <c r="K86" s="175"/>
      <c r="L86" s="194"/>
      <c r="M86" s="194"/>
      <c r="N86" s="173"/>
      <c r="O86" s="196"/>
      <c r="P86" s="195"/>
      <c r="Q86" s="195"/>
      <c r="R86" s="55"/>
      <c r="S86" s="56"/>
      <c r="T86" s="56"/>
      <c r="U86" s="8"/>
      <c r="V86" s="6"/>
      <c r="W86" s="59"/>
      <c r="X86" s="59"/>
      <c r="Y86" s="6"/>
      <c r="Z86" s="6"/>
      <c r="AA86" s="6"/>
      <c r="AB86" s="6"/>
      <c r="AC86" s="6"/>
      <c r="AD86" s="6"/>
      <c r="AE86" s="6"/>
      <c r="AF86" s="6"/>
      <c r="AG86" s="6"/>
      <c r="AH86" s="6"/>
      <c r="AI86" s="6"/>
      <c r="AJ86" s="59"/>
      <c r="AK86" s="241"/>
      <c r="AL86" s="241"/>
      <c r="AM86" s="177"/>
      <c r="AN86" s="81"/>
      <c r="AO86" s="81"/>
      <c r="AP86" s="82"/>
      <c r="AQ86" s="242" t="s">
        <v>4580</v>
      </c>
      <c r="AR86" s="242"/>
      <c r="AS86" s="242"/>
      <c r="AT86" s="243"/>
      <c r="AU86" s="89">
        <f>K84-AQ89</f>
        <v>684</v>
      </c>
      <c r="AV86" s="12"/>
    </row>
    <row r="87" spans="1:48" ht="17.2" customHeight="1" x14ac:dyDescent="0.3">
      <c r="A87" s="9">
        <v>43</v>
      </c>
      <c r="B87" s="10">
        <v>2080</v>
      </c>
      <c r="C87" s="53" t="s">
        <v>5489</v>
      </c>
      <c r="D87" s="166"/>
      <c r="E87" s="83"/>
      <c r="F87" s="193"/>
      <c r="G87" s="126"/>
      <c r="H87" s="126"/>
      <c r="I87" s="126"/>
      <c r="J87" s="126"/>
      <c r="K87" s="175"/>
      <c r="L87" s="194"/>
      <c r="M87" s="194"/>
      <c r="N87" s="173"/>
      <c r="O87" s="175"/>
      <c r="P87" s="194"/>
      <c r="Q87" s="194"/>
      <c r="R87" s="132"/>
      <c r="S87" s="141"/>
      <c r="T87" s="141"/>
      <c r="U87" s="231" t="s">
        <v>4712</v>
      </c>
      <c r="V87" s="232"/>
      <c r="W87" s="232"/>
      <c r="X87" s="232"/>
      <c r="Y87" s="232"/>
      <c r="Z87" s="50" t="s">
        <v>4711</v>
      </c>
      <c r="AA87" s="58"/>
      <c r="AB87" s="58"/>
      <c r="AC87" s="6"/>
      <c r="AD87" s="6"/>
      <c r="AE87" s="6"/>
      <c r="AF87" s="6"/>
      <c r="AG87" s="6"/>
      <c r="AH87" s="6"/>
      <c r="AI87" s="6"/>
      <c r="AJ87" s="59" t="s">
        <v>4574</v>
      </c>
      <c r="AK87" s="235">
        <f>AK84</f>
        <v>0.7</v>
      </c>
      <c r="AL87" s="235"/>
      <c r="AM87" s="81"/>
      <c r="AN87" s="81"/>
      <c r="AO87" s="81"/>
      <c r="AP87" s="82"/>
      <c r="AQ87" s="244"/>
      <c r="AR87" s="244"/>
      <c r="AS87" s="244"/>
      <c r="AT87" s="245"/>
      <c r="AU87" s="89">
        <f>ROUND(K84*AK87,0)-AQ89</f>
        <v>477</v>
      </c>
      <c r="AV87" s="12"/>
    </row>
    <row r="88" spans="1:48" ht="17.2" customHeight="1" x14ac:dyDescent="0.3">
      <c r="A88" s="9">
        <v>43</v>
      </c>
      <c r="B88" s="10">
        <v>2081</v>
      </c>
      <c r="C88" s="53" t="s">
        <v>5488</v>
      </c>
      <c r="D88" s="166"/>
      <c r="E88" s="83"/>
      <c r="F88" s="193"/>
      <c r="G88" s="126"/>
      <c r="H88" s="126"/>
      <c r="I88" s="126"/>
      <c r="J88" s="126"/>
      <c r="K88" s="175"/>
      <c r="L88" s="194"/>
      <c r="M88" s="194"/>
      <c r="N88" s="173"/>
      <c r="O88" s="191"/>
      <c r="P88" s="172"/>
      <c r="Q88" s="172"/>
      <c r="R88" s="123"/>
      <c r="S88" s="138"/>
      <c r="T88" s="138"/>
      <c r="U88" s="233"/>
      <c r="V88" s="234"/>
      <c r="W88" s="234"/>
      <c r="X88" s="234"/>
      <c r="Y88" s="234"/>
      <c r="Z88" s="50" t="s">
        <v>4735</v>
      </c>
      <c r="AA88" s="58"/>
      <c r="AB88" s="58"/>
      <c r="AC88" s="6"/>
      <c r="AD88" s="6"/>
      <c r="AE88" s="6"/>
      <c r="AF88" s="6"/>
      <c r="AG88" s="6"/>
      <c r="AH88" s="6"/>
      <c r="AI88" s="6"/>
      <c r="AJ88" s="59" t="s">
        <v>4574</v>
      </c>
      <c r="AK88" s="235">
        <f>AK85</f>
        <v>0.5</v>
      </c>
      <c r="AL88" s="235"/>
      <c r="AM88" s="198"/>
      <c r="AN88" s="198"/>
      <c r="AO88" s="198"/>
      <c r="AP88" s="197"/>
      <c r="AQ88" s="244"/>
      <c r="AR88" s="244"/>
      <c r="AS88" s="244"/>
      <c r="AT88" s="245"/>
      <c r="AU88" s="89">
        <f>ROUND(K84*AK88,0)-AQ89</f>
        <v>340</v>
      </c>
      <c r="AV88" s="12"/>
    </row>
    <row r="89" spans="1:48" ht="17.2" customHeight="1" x14ac:dyDescent="0.3">
      <c r="A89" s="9">
        <v>43</v>
      </c>
      <c r="B89" s="10">
        <v>2082</v>
      </c>
      <c r="C89" s="53" t="s">
        <v>5487</v>
      </c>
      <c r="D89" s="166"/>
      <c r="E89" s="83"/>
      <c r="F89" s="193"/>
      <c r="G89" s="126"/>
      <c r="H89" s="126"/>
      <c r="I89" s="126"/>
      <c r="J89" s="126"/>
      <c r="K89" s="175"/>
      <c r="L89" s="194"/>
      <c r="M89" s="194"/>
      <c r="N89" s="173"/>
      <c r="O89" s="231" t="s">
        <v>4714</v>
      </c>
      <c r="P89" s="232"/>
      <c r="Q89" s="232"/>
      <c r="R89" s="232"/>
      <c r="S89" s="232"/>
      <c r="T89" s="266"/>
      <c r="U89" s="8"/>
      <c r="V89" s="6"/>
      <c r="W89" s="59"/>
      <c r="X89" s="59"/>
      <c r="Y89" s="6"/>
      <c r="Z89" s="6"/>
      <c r="AA89" s="6"/>
      <c r="AB89" s="6"/>
      <c r="AC89" s="6"/>
      <c r="AD89" s="6"/>
      <c r="AE89" s="6"/>
      <c r="AF89" s="6"/>
      <c r="AG89" s="6"/>
      <c r="AH89" s="6"/>
      <c r="AI89" s="6"/>
      <c r="AJ89" s="59"/>
      <c r="AK89" s="241"/>
      <c r="AL89" s="241"/>
      <c r="AM89" s="198"/>
      <c r="AN89" s="198"/>
      <c r="AO89" s="198"/>
      <c r="AP89" s="197"/>
      <c r="AQ89" s="38">
        <f>AQ77</f>
        <v>5</v>
      </c>
      <c r="AR89" s="62" t="s">
        <v>4579</v>
      </c>
      <c r="AS89" s="143"/>
      <c r="AT89" s="147"/>
      <c r="AU89" s="89">
        <f>ROUND(K84*S91,0)-AQ89</f>
        <v>660</v>
      </c>
      <c r="AV89" s="12"/>
    </row>
    <row r="90" spans="1:48" ht="17.2" customHeight="1" x14ac:dyDescent="0.3">
      <c r="A90" s="9">
        <v>43</v>
      </c>
      <c r="B90" s="10">
        <v>2083</v>
      </c>
      <c r="C90" s="53" t="s">
        <v>5486</v>
      </c>
      <c r="D90" s="166"/>
      <c r="E90" s="83"/>
      <c r="F90" s="193"/>
      <c r="G90" s="126"/>
      <c r="H90" s="126"/>
      <c r="I90" s="126"/>
      <c r="J90" s="126"/>
      <c r="K90" s="175"/>
      <c r="L90" s="194"/>
      <c r="M90" s="194"/>
      <c r="N90" s="173"/>
      <c r="O90" s="267"/>
      <c r="P90" s="268"/>
      <c r="Q90" s="268"/>
      <c r="R90" s="268"/>
      <c r="S90" s="268"/>
      <c r="T90" s="269"/>
      <c r="U90" s="231" t="s">
        <v>4712</v>
      </c>
      <c r="V90" s="232"/>
      <c r="W90" s="232"/>
      <c r="X90" s="232"/>
      <c r="Y90" s="232"/>
      <c r="Z90" s="50" t="s">
        <v>4711</v>
      </c>
      <c r="AA90" s="58"/>
      <c r="AB90" s="58"/>
      <c r="AC90" s="6"/>
      <c r="AD90" s="6"/>
      <c r="AE90" s="6"/>
      <c r="AF90" s="6"/>
      <c r="AG90" s="6"/>
      <c r="AH90" s="6"/>
      <c r="AI90" s="6"/>
      <c r="AJ90" s="59" t="s">
        <v>4574</v>
      </c>
      <c r="AK90" s="235">
        <f>AK87</f>
        <v>0.7</v>
      </c>
      <c r="AL90" s="235"/>
      <c r="AM90" s="198"/>
      <c r="AN90" s="198"/>
      <c r="AO90" s="198"/>
      <c r="AP90" s="197"/>
      <c r="AQ90" s="1"/>
      <c r="AR90" s="132"/>
      <c r="AS90" s="143"/>
      <c r="AT90" s="147"/>
      <c r="AU90" s="89">
        <f>ROUND(ROUND(K84*S91,0)*AK90,0)-AQ89</f>
        <v>461</v>
      </c>
      <c r="AV90" s="12"/>
    </row>
    <row r="91" spans="1:48" ht="17.2" customHeight="1" x14ac:dyDescent="0.3">
      <c r="A91" s="9">
        <v>43</v>
      </c>
      <c r="B91" s="10">
        <v>2084</v>
      </c>
      <c r="C91" s="53" t="s">
        <v>5485</v>
      </c>
      <c r="D91" s="166"/>
      <c r="E91" s="83"/>
      <c r="F91" s="193"/>
      <c r="G91" s="126"/>
      <c r="H91" s="126"/>
      <c r="I91" s="126"/>
      <c r="J91" s="126"/>
      <c r="K91" s="175"/>
      <c r="L91" s="194"/>
      <c r="M91" s="194"/>
      <c r="N91" s="173"/>
      <c r="O91" s="191"/>
      <c r="P91" s="172"/>
      <c r="Q91" s="172"/>
      <c r="R91" s="123" t="s">
        <v>4574</v>
      </c>
      <c r="S91" s="249">
        <f>S85</f>
        <v>0.96499999999999997</v>
      </c>
      <c r="T91" s="250"/>
      <c r="U91" s="233"/>
      <c r="V91" s="234"/>
      <c r="W91" s="234"/>
      <c r="X91" s="234"/>
      <c r="Y91" s="234"/>
      <c r="Z91" s="50" t="s">
        <v>4735</v>
      </c>
      <c r="AA91" s="58"/>
      <c r="AB91" s="58"/>
      <c r="AC91" s="6"/>
      <c r="AD91" s="6"/>
      <c r="AE91" s="6"/>
      <c r="AF91" s="6"/>
      <c r="AG91" s="6"/>
      <c r="AH91" s="6"/>
      <c r="AI91" s="6"/>
      <c r="AJ91" s="59" t="s">
        <v>4574</v>
      </c>
      <c r="AK91" s="235">
        <f>AK88</f>
        <v>0.5</v>
      </c>
      <c r="AL91" s="235"/>
      <c r="AM91" s="198"/>
      <c r="AN91" s="198"/>
      <c r="AO91" s="198"/>
      <c r="AP91" s="197"/>
      <c r="AQ91" s="7"/>
      <c r="AR91" s="123"/>
      <c r="AS91" s="136"/>
      <c r="AT91" s="145"/>
      <c r="AU91" s="89">
        <f>ROUND(ROUND(K84*S91,0)*AK91,0)-AQ89</f>
        <v>328</v>
      </c>
      <c r="AV91" s="12"/>
    </row>
    <row r="92" spans="1:48" ht="17.2" customHeight="1" x14ac:dyDescent="0.3">
      <c r="A92" s="9">
        <v>43</v>
      </c>
      <c r="B92" s="10">
        <v>2085</v>
      </c>
      <c r="C92" s="53" t="s">
        <v>5484</v>
      </c>
      <c r="D92" s="166"/>
      <c r="E92" s="83"/>
      <c r="F92" s="193"/>
      <c r="G92" s="126"/>
      <c r="H92" s="126"/>
      <c r="I92" s="126"/>
      <c r="J92" s="126"/>
      <c r="K92" s="45"/>
      <c r="L92" s="1"/>
      <c r="M92" s="1"/>
      <c r="N92" s="44"/>
      <c r="O92" s="196"/>
      <c r="P92" s="195"/>
      <c r="Q92" s="195"/>
      <c r="R92" s="55"/>
      <c r="S92" s="56"/>
      <c r="T92" s="56"/>
      <c r="U92" s="8"/>
      <c r="V92" s="6"/>
      <c r="W92" s="59"/>
      <c r="X92" s="59"/>
      <c r="Y92" s="6"/>
      <c r="Z92" s="6"/>
      <c r="AA92" s="6"/>
      <c r="AB92" s="6"/>
      <c r="AC92" s="6"/>
      <c r="AD92" s="6"/>
      <c r="AE92" s="6"/>
      <c r="AF92" s="6"/>
      <c r="AG92" s="6"/>
      <c r="AH92" s="6"/>
      <c r="AI92" s="6"/>
      <c r="AJ92" s="59"/>
      <c r="AK92" s="241"/>
      <c r="AL92" s="241"/>
      <c r="AM92" s="216" t="s">
        <v>4753</v>
      </c>
      <c r="AN92" s="251"/>
      <c r="AO92" s="251"/>
      <c r="AP92" s="252"/>
      <c r="AQ92" s="49"/>
      <c r="AR92" s="36"/>
      <c r="AS92" s="36"/>
      <c r="AT92" s="51"/>
      <c r="AU92" s="89">
        <f>ROUND(K84*AO95,0)</f>
        <v>655</v>
      </c>
      <c r="AV92" s="12"/>
    </row>
    <row r="93" spans="1:48" ht="17.2" customHeight="1" x14ac:dyDescent="0.3">
      <c r="A93" s="9">
        <v>43</v>
      </c>
      <c r="B93" s="10">
        <v>2086</v>
      </c>
      <c r="C93" s="53" t="s">
        <v>5483</v>
      </c>
      <c r="D93" s="166"/>
      <c r="E93" s="83"/>
      <c r="F93" s="193"/>
      <c r="G93" s="126"/>
      <c r="H93" s="126"/>
      <c r="I93" s="126"/>
      <c r="J93" s="126"/>
      <c r="K93" s="45"/>
      <c r="L93" s="1"/>
      <c r="M93" s="1"/>
      <c r="N93" s="44"/>
      <c r="O93" s="175"/>
      <c r="P93" s="194"/>
      <c r="Q93" s="194"/>
      <c r="R93" s="132"/>
      <c r="S93" s="141"/>
      <c r="T93" s="141"/>
      <c r="U93" s="231" t="s">
        <v>4712</v>
      </c>
      <c r="V93" s="232"/>
      <c r="W93" s="232"/>
      <c r="X93" s="232"/>
      <c r="Y93" s="232"/>
      <c r="Z93" s="50" t="s">
        <v>4711</v>
      </c>
      <c r="AA93" s="58"/>
      <c r="AB93" s="58"/>
      <c r="AC93" s="6"/>
      <c r="AD93" s="6"/>
      <c r="AE93" s="6"/>
      <c r="AF93" s="6"/>
      <c r="AG93" s="6"/>
      <c r="AH93" s="6"/>
      <c r="AI93" s="6"/>
      <c r="AJ93" s="59" t="s">
        <v>4574</v>
      </c>
      <c r="AK93" s="235">
        <f>AK90</f>
        <v>0.7</v>
      </c>
      <c r="AL93" s="235"/>
      <c r="AM93" s="228"/>
      <c r="AN93" s="229"/>
      <c r="AO93" s="229"/>
      <c r="AP93" s="230"/>
      <c r="AQ93" s="45"/>
      <c r="AR93" s="1"/>
      <c r="AS93" s="1"/>
      <c r="AT93" s="44"/>
      <c r="AU93" s="89">
        <f>ROUND(ROUND(K84*AK93,0)*AO95,0)</f>
        <v>458</v>
      </c>
      <c r="AV93" s="12"/>
    </row>
    <row r="94" spans="1:48" ht="17.2" customHeight="1" x14ac:dyDescent="0.3">
      <c r="A94" s="9">
        <v>43</v>
      </c>
      <c r="B94" s="10">
        <v>2087</v>
      </c>
      <c r="C94" s="53" t="s">
        <v>5482</v>
      </c>
      <c r="D94" s="166"/>
      <c r="E94" s="83"/>
      <c r="F94" s="193"/>
      <c r="G94" s="126"/>
      <c r="H94" s="126"/>
      <c r="I94" s="126"/>
      <c r="J94" s="126"/>
      <c r="K94" s="45"/>
      <c r="L94" s="1"/>
      <c r="M94" s="1"/>
      <c r="N94" s="44"/>
      <c r="O94" s="191"/>
      <c r="P94" s="172"/>
      <c r="Q94" s="172"/>
      <c r="R94" s="123"/>
      <c r="S94" s="138"/>
      <c r="T94" s="138"/>
      <c r="U94" s="233"/>
      <c r="V94" s="234"/>
      <c r="W94" s="234"/>
      <c r="X94" s="234"/>
      <c r="Y94" s="234"/>
      <c r="Z94" s="50" t="s">
        <v>4735</v>
      </c>
      <c r="AA94" s="58"/>
      <c r="AB94" s="58"/>
      <c r="AC94" s="6"/>
      <c r="AD94" s="6"/>
      <c r="AE94" s="6"/>
      <c r="AF94" s="6"/>
      <c r="AG94" s="6"/>
      <c r="AH94" s="6"/>
      <c r="AI94" s="6"/>
      <c r="AJ94" s="59" t="s">
        <v>4574</v>
      </c>
      <c r="AK94" s="235">
        <f>AK91</f>
        <v>0.5</v>
      </c>
      <c r="AL94" s="235"/>
      <c r="AM94" s="45"/>
      <c r="AN94" s="1"/>
      <c r="AO94" s="1"/>
      <c r="AP94" s="44"/>
      <c r="AQ94" s="45"/>
      <c r="AR94" s="1"/>
      <c r="AS94" s="1"/>
      <c r="AT94" s="44"/>
      <c r="AU94" s="89">
        <f>ROUND(ROUND(K84*AK94,0)*AO95,0)</f>
        <v>328</v>
      </c>
      <c r="AV94" s="12"/>
    </row>
    <row r="95" spans="1:48" ht="17.2" customHeight="1" x14ac:dyDescent="0.3">
      <c r="A95" s="9">
        <v>43</v>
      </c>
      <c r="B95" s="10">
        <v>2088</v>
      </c>
      <c r="C95" s="53" t="s">
        <v>5481</v>
      </c>
      <c r="D95" s="166"/>
      <c r="E95" s="83"/>
      <c r="F95" s="193"/>
      <c r="G95" s="126"/>
      <c r="H95" s="126"/>
      <c r="I95" s="126"/>
      <c r="J95" s="126"/>
      <c r="K95" s="45"/>
      <c r="L95" s="1"/>
      <c r="M95" s="1"/>
      <c r="N95" s="44"/>
      <c r="O95" s="231" t="s">
        <v>4714</v>
      </c>
      <c r="P95" s="232"/>
      <c r="Q95" s="232"/>
      <c r="R95" s="232"/>
      <c r="S95" s="232"/>
      <c r="T95" s="266"/>
      <c r="U95" s="8"/>
      <c r="V95" s="6"/>
      <c r="W95" s="59"/>
      <c r="X95" s="59"/>
      <c r="Y95" s="6"/>
      <c r="Z95" s="6"/>
      <c r="AA95" s="6"/>
      <c r="AB95" s="6"/>
      <c r="AC95" s="6"/>
      <c r="AD95" s="6"/>
      <c r="AE95" s="6"/>
      <c r="AF95" s="6"/>
      <c r="AG95" s="6"/>
      <c r="AH95" s="6"/>
      <c r="AI95" s="6"/>
      <c r="AJ95" s="59"/>
      <c r="AK95" s="241"/>
      <c r="AL95" s="241"/>
      <c r="AM95" s="45"/>
      <c r="AN95" s="132" t="s">
        <v>4574</v>
      </c>
      <c r="AO95" s="247">
        <f>AO71</f>
        <v>0.95</v>
      </c>
      <c r="AP95" s="248"/>
      <c r="AQ95" s="45"/>
      <c r="AR95" s="1"/>
      <c r="AS95" s="1"/>
      <c r="AT95" s="44"/>
      <c r="AU95" s="89">
        <f>ROUND(ROUND(K84*S97,0)*AO95,0)</f>
        <v>632</v>
      </c>
      <c r="AV95" s="12"/>
    </row>
    <row r="96" spans="1:48" ht="17.2" customHeight="1" x14ac:dyDescent="0.3">
      <c r="A96" s="9">
        <v>43</v>
      </c>
      <c r="B96" s="10">
        <v>2089</v>
      </c>
      <c r="C96" s="53" t="s">
        <v>5480</v>
      </c>
      <c r="D96" s="166"/>
      <c r="E96" s="83"/>
      <c r="F96" s="193"/>
      <c r="G96" s="126"/>
      <c r="H96" s="126"/>
      <c r="I96" s="126"/>
      <c r="J96" s="126"/>
      <c r="K96" s="45"/>
      <c r="L96" s="1"/>
      <c r="M96" s="1"/>
      <c r="N96" s="44"/>
      <c r="O96" s="267"/>
      <c r="P96" s="268"/>
      <c r="Q96" s="268"/>
      <c r="R96" s="268"/>
      <c r="S96" s="268"/>
      <c r="T96" s="269"/>
      <c r="U96" s="231" t="s">
        <v>4712</v>
      </c>
      <c r="V96" s="232"/>
      <c r="W96" s="232"/>
      <c r="X96" s="232"/>
      <c r="Y96" s="232"/>
      <c r="Z96" s="50" t="s">
        <v>4711</v>
      </c>
      <c r="AA96" s="58"/>
      <c r="AB96" s="58"/>
      <c r="AC96" s="6"/>
      <c r="AD96" s="6"/>
      <c r="AE96" s="6"/>
      <c r="AF96" s="6"/>
      <c r="AG96" s="6"/>
      <c r="AH96" s="6"/>
      <c r="AI96" s="6"/>
      <c r="AJ96" s="59" t="s">
        <v>4574</v>
      </c>
      <c r="AK96" s="235">
        <f>AK93</f>
        <v>0.7</v>
      </c>
      <c r="AL96" s="235"/>
      <c r="AM96" s="45"/>
      <c r="AN96" s="1"/>
      <c r="AO96" s="1"/>
      <c r="AP96" s="44"/>
      <c r="AQ96" s="45"/>
      <c r="AR96" s="1"/>
      <c r="AS96" s="1"/>
      <c r="AT96" s="44"/>
      <c r="AU96" s="89">
        <f>ROUND(ROUND(ROUND(K84*S97,0)*AK96,0)*AO95,0)</f>
        <v>443</v>
      </c>
      <c r="AV96" s="12"/>
    </row>
    <row r="97" spans="1:48" ht="17.2" customHeight="1" x14ac:dyDescent="0.3">
      <c r="A97" s="9">
        <v>43</v>
      </c>
      <c r="B97" s="10">
        <v>2090</v>
      </c>
      <c r="C97" s="53" t="s">
        <v>5479</v>
      </c>
      <c r="D97" s="166"/>
      <c r="E97" s="83"/>
      <c r="F97" s="193"/>
      <c r="G97" s="126"/>
      <c r="H97" s="126"/>
      <c r="I97" s="126"/>
      <c r="J97" s="126"/>
      <c r="K97" s="45"/>
      <c r="L97" s="1"/>
      <c r="M97" s="1"/>
      <c r="N97" s="44"/>
      <c r="O97" s="191"/>
      <c r="P97" s="172"/>
      <c r="Q97" s="172"/>
      <c r="R97" s="123" t="s">
        <v>4574</v>
      </c>
      <c r="S97" s="249">
        <f>S91</f>
        <v>0.96499999999999997</v>
      </c>
      <c r="T97" s="250"/>
      <c r="U97" s="233"/>
      <c r="V97" s="234"/>
      <c r="W97" s="234"/>
      <c r="X97" s="234"/>
      <c r="Y97" s="234"/>
      <c r="Z97" s="50" t="s">
        <v>4735</v>
      </c>
      <c r="AA97" s="58"/>
      <c r="AB97" s="58"/>
      <c r="AC97" s="6"/>
      <c r="AD97" s="6"/>
      <c r="AE97" s="6"/>
      <c r="AF97" s="6"/>
      <c r="AG97" s="6"/>
      <c r="AH97" s="6"/>
      <c r="AI97" s="6"/>
      <c r="AJ97" s="59" t="s">
        <v>4574</v>
      </c>
      <c r="AK97" s="235">
        <f>AK94</f>
        <v>0.5</v>
      </c>
      <c r="AL97" s="235"/>
      <c r="AM97" s="45"/>
      <c r="AN97" s="1"/>
      <c r="AO97" s="1"/>
      <c r="AP97" s="44"/>
      <c r="AQ97" s="43"/>
      <c r="AR97" s="7"/>
      <c r="AS97" s="7"/>
      <c r="AT97" s="21"/>
      <c r="AU97" s="89">
        <f>ROUND(ROUND(ROUND(K84*S97,0)*AK97,0)*AO95,0)</f>
        <v>316</v>
      </c>
      <c r="AV97" s="12"/>
    </row>
    <row r="98" spans="1:48" ht="17.2" customHeight="1" x14ac:dyDescent="0.3">
      <c r="A98" s="9">
        <v>43</v>
      </c>
      <c r="B98" s="10">
        <v>2091</v>
      </c>
      <c r="C98" s="53" t="s">
        <v>5478</v>
      </c>
      <c r="D98" s="166"/>
      <c r="E98" s="83"/>
      <c r="F98" s="193"/>
      <c r="G98" s="126"/>
      <c r="H98" s="126"/>
      <c r="I98" s="126"/>
      <c r="J98" s="126"/>
      <c r="K98" s="45"/>
      <c r="L98" s="1"/>
      <c r="M98" s="1"/>
      <c r="N98" s="44"/>
      <c r="O98" s="196"/>
      <c r="P98" s="195"/>
      <c r="Q98" s="195"/>
      <c r="R98" s="55"/>
      <c r="S98" s="56"/>
      <c r="T98" s="56"/>
      <c r="U98" s="8"/>
      <c r="V98" s="6"/>
      <c r="W98" s="59"/>
      <c r="X98" s="59"/>
      <c r="Y98" s="6"/>
      <c r="Z98" s="6"/>
      <c r="AA98" s="6"/>
      <c r="AB98" s="6"/>
      <c r="AC98" s="6"/>
      <c r="AD98" s="6"/>
      <c r="AE98" s="6"/>
      <c r="AF98" s="6"/>
      <c r="AG98" s="6"/>
      <c r="AH98" s="6"/>
      <c r="AI98" s="6"/>
      <c r="AJ98" s="59"/>
      <c r="AK98" s="241"/>
      <c r="AL98" s="241"/>
      <c r="AM98" s="146"/>
      <c r="AN98" s="143"/>
      <c r="AO98" s="143"/>
      <c r="AP98" s="44"/>
      <c r="AQ98" s="242" t="s">
        <v>4580</v>
      </c>
      <c r="AR98" s="242"/>
      <c r="AS98" s="242"/>
      <c r="AT98" s="243"/>
      <c r="AU98" s="89">
        <f>ROUND(K84*AO95,0)-AQ101</f>
        <v>650</v>
      </c>
      <c r="AV98" s="12"/>
    </row>
    <row r="99" spans="1:48" ht="17.2" customHeight="1" x14ac:dyDescent="0.3">
      <c r="A99" s="9">
        <v>43</v>
      </c>
      <c r="B99" s="10">
        <v>2092</v>
      </c>
      <c r="C99" s="53" t="s">
        <v>5477</v>
      </c>
      <c r="D99" s="166"/>
      <c r="E99" s="83"/>
      <c r="F99" s="193"/>
      <c r="G99" s="126"/>
      <c r="H99" s="126"/>
      <c r="I99" s="126"/>
      <c r="J99" s="126"/>
      <c r="K99" s="45"/>
      <c r="L99" s="1"/>
      <c r="M99" s="1"/>
      <c r="N99" s="44"/>
      <c r="O99" s="175"/>
      <c r="P99" s="194"/>
      <c r="Q99" s="194"/>
      <c r="R99" s="132"/>
      <c r="S99" s="141"/>
      <c r="T99" s="141"/>
      <c r="U99" s="231" t="s">
        <v>4712</v>
      </c>
      <c r="V99" s="232"/>
      <c r="W99" s="232"/>
      <c r="X99" s="232"/>
      <c r="Y99" s="232"/>
      <c r="Z99" s="50" t="s">
        <v>4711</v>
      </c>
      <c r="AA99" s="58"/>
      <c r="AB99" s="58"/>
      <c r="AC99" s="6"/>
      <c r="AD99" s="6"/>
      <c r="AE99" s="6"/>
      <c r="AF99" s="6"/>
      <c r="AG99" s="6"/>
      <c r="AH99" s="6"/>
      <c r="AI99" s="6"/>
      <c r="AJ99" s="59" t="s">
        <v>4574</v>
      </c>
      <c r="AK99" s="235">
        <f>AK96</f>
        <v>0.7</v>
      </c>
      <c r="AL99" s="235"/>
      <c r="AM99" s="146"/>
      <c r="AN99" s="143"/>
      <c r="AO99" s="143"/>
      <c r="AP99" s="44"/>
      <c r="AQ99" s="244"/>
      <c r="AR99" s="244"/>
      <c r="AS99" s="244"/>
      <c r="AT99" s="245"/>
      <c r="AU99" s="89">
        <f>ROUND(ROUND(K84*AK99,0)*AO95,0)-AQ101</f>
        <v>453</v>
      </c>
      <c r="AV99" s="12"/>
    </row>
    <row r="100" spans="1:48" ht="17.2" customHeight="1" x14ac:dyDescent="0.3">
      <c r="A100" s="9">
        <v>43</v>
      </c>
      <c r="B100" s="10">
        <v>2093</v>
      </c>
      <c r="C100" s="53" t="s">
        <v>5476</v>
      </c>
      <c r="D100" s="166"/>
      <c r="E100" s="83"/>
      <c r="F100" s="193"/>
      <c r="G100" s="126"/>
      <c r="H100" s="126"/>
      <c r="I100" s="126"/>
      <c r="J100" s="126"/>
      <c r="K100" s="45"/>
      <c r="L100" s="1"/>
      <c r="M100" s="1"/>
      <c r="N100" s="44"/>
      <c r="O100" s="191"/>
      <c r="P100" s="172"/>
      <c r="Q100" s="172"/>
      <c r="R100" s="123"/>
      <c r="S100" s="138"/>
      <c r="T100" s="138"/>
      <c r="U100" s="233"/>
      <c r="V100" s="234"/>
      <c r="W100" s="234"/>
      <c r="X100" s="234"/>
      <c r="Y100" s="234"/>
      <c r="Z100" s="50" t="s">
        <v>4735</v>
      </c>
      <c r="AA100" s="58"/>
      <c r="AB100" s="58"/>
      <c r="AC100" s="6"/>
      <c r="AD100" s="6"/>
      <c r="AE100" s="6"/>
      <c r="AF100" s="6"/>
      <c r="AG100" s="6"/>
      <c r="AH100" s="6"/>
      <c r="AI100" s="6"/>
      <c r="AJ100" s="59" t="s">
        <v>4574</v>
      </c>
      <c r="AK100" s="235">
        <f>AK97</f>
        <v>0.5</v>
      </c>
      <c r="AL100" s="235"/>
      <c r="AM100" s="146"/>
      <c r="AN100" s="143"/>
      <c r="AO100" s="143"/>
      <c r="AP100" s="44"/>
      <c r="AQ100" s="244"/>
      <c r="AR100" s="244"/>
      <c r="AS100" s="244"/>
      <c r="AT100" s="245"/>
      <c r="AU100" s="89">
        <f>ROUND(ROUND(K84*AK100,0)*AO95,0)-AQ101</f>
        <v>323</v>
      </c>
      <c r="AV100" s="12"/>
    </row>
    <row r="101" spans="1:48" ht="17.2" customHeight="1" x14ac:dyDescent="0.3">
      <c r="A101" s="9">
        <v>43</v>
      </c>
      <c r="B101" s="10">
        <v>2094</v>
      </c>
      <c r="C101" s="53" t="s">
        <v>5475</v>
      </c>
      <c r="D101" s="166"/>
      <c r="E101" s="83"/>
      <c r="F101" s="193"/>
      <c r="G101" s="126"/>
      <c r="H101" s="126"/>
      <c r="I101" s="126"/>
      <c r="J101" s="126"/>
      <c r="K101" s="45"/>
      <c r="L101" s="1"/>
      <c r="M101" s="1"/>
      <c r="N101" s="44"/>
      <c r="O101" s="231" t="s">
        <v>4714</v>
      </c>
      <c r="P101" s="232"/>
      <c r="Q101" s="232"/>
      <c r="R101" s="232"/>
      <c r="S101" s="232"/>
      <c r="T101" s="266"/>
      <c r="U101" s="8"/>
      <c r="V101" s="6"/>
      <c r="W101" s="59"/>
      <c r="X101" s="59"/>
      <c r="Y101" s="6"/>
      <c r="Z101" s="6"/>
      <c r="AA101" s="6"/>
      <c r="AB101" s="6"/>
      <c r="AC101" s="6"/>
      <c r="AD101" s="6"/>
      <c r="AE101" s="6"/>
      <c r="AF101" s="6"/>
      <c r="AG101" s="6"/>
      <c r="AH101" s="6"/>
      <c r="AI101" s="6"/>
      <c r="AJ101" s="59"/>
      <c r="AK101" s="241"/>
      <c r="AL101" s="241"/>
      <c r="AM101" s="146"/>
      <c r="AN101" s="143"/>
      <c r="AO101" s="143"/>
      <c r="AP101" s="44"/>
      <c r="AQ101" s="38">
        <f>AQ89</f>
        <v>5</v>
      </c>
      <c r="AR101" s="62" t="s">
        <v>4579</v>
      </c>
      <c r="AS101" s="143"/>
      <c r="AT101" s="147"/>
      <c r="AU101" s="89">
        <f>ROUND(ROUND(K84*S103,0)*AO95,0)-AQ101</f>
        <v>627</v>
      </c>
      <c r="AV101" s="12"/>
    </row>
    <row r="102" spans="1:48" ht="17.2" customHeight="1" x14ac:dyDescent="0.3">
      <c r="A102" s="9">
        <v>43</v>
      </c>
      <c r="B102" s="10">
        <v>2095</v>
      </c>
      <c r="C102" s="53" t="s">
        <v>5474</v>
      </c>
      <c r="D102" s="166"/>
      <c r="E102" s="83"/>
      <c r="F102" s="193"/>
      <c r="G102" s="126"/>
      <c r="H102" s="126"/>
      <c r="I102" s="126"/>
      <c r="J102" s="126"/>
      <c r="K102" s="45"/>
      <c r="L102" s="1"/>
      <c r="M102" s="1"/>
      <c r="N102" s="44"/>
      <c r="O102" s="267"/>
      <c r="P102" s="268"/>
      <c r="Q102" s="268"/>
      <c r="R102" s="268"/>
      <c r="S102" s="268"/>
      <c r="T102" s="269"/>
      <c r="U102" s="231" t="s">
        <v>4712</v>
      </c>
      <c r="V102" s="232"/>
      <c r="W102" s="232"/>
      <c r="X102" s="232"/>
      <c r="Y102" s="232"/>
      <c r="Z102" s="50" t="s">
        <v>4711</v>
      </c>
      <c r="AA102" s="58"/>
      <c r="AB102" s="58"/>
      <c r="AC102" s="6"/>
      <c r="AD102" s="6"/>
      <c r="AE102" s="6"/>
      <c r="AF102" s="6"/>
      <c r="AG102" s="6"/>
      <c r="AH102" s="6"/>
      <c r="AI102" s="6"/>
      <c r="AJ102" s="59" t="s">
        <v>4574</v>
      </c>
      <c r="AK102" s="235">
        <f>AK99</f>
        <v>0.7</v>
      </c>
      <c r="AL102" s="235"/>
      <c r="AM102" s="146"/>
      <c r="AN102" s="143"/>
      <c r="AO102" s="143"/>
      <c r="AP102" s="44"/>
      <c r="AQ102" s="1"/>
      <c r="AR102" s="132"/>
      <c r="AS102" s="143"/>
      <c r="AT102" s="147"/>
      <c r="AU102" s="89">
        <f>ROUND(ROUND(ROUND(K84*S103,0)*AK102,0)*AO95,0)-AQ101</f>
        <v>438</v>
      </c>
      <c r="AV102" s="12"/>
    </row>
    <row r="103" spans="1:48" ht="17.2" customHeight="1" x14ac:dyDescent="0.3">
      <c r="A103" s="9">
        <v>43</v>
      </c>
      <c r="B103" s="10">
        <v>2096</v>
      </c>
      <c r="C103" s="53" t="s">
        <v>5473</v>
      </c>
      <c r="D103" s="166"/>
      <c r="E103" s="83"/>
      <c r="F103" s="193"/>
      <c r="G103" s="126"/>
      <c r="H103" s="126"/>
      <c r="I103" s="126"/>
      <c r="J103" s="126"/>
      <c r="K103" s="43"/>
      <c r="L103" s="7"/>
      <c r="M103" s="7"/>
      <c r="N103" s="21"/>
      <c r="O103" s="191"/>
      <c r="P103" s="172"/>
      <c r="Q103" s="172"/>
      <c r="R103" s="123" t="s">
        <v>4574</v>
      </c>
      <c r="S103" s="249">
        <f>S97</f>
        <v>0.96499999999999997</v>
      </c>
      <c r="T103" s="250"/>
      <c r="U103" s="233"/>
      <c r="V103" s="234"/>
      <c r="W103" s="234"/>
      <c r="X103" s="234"/>
      <c r="Y103" s="234"/>
      <c r="Z103" s="50" t="s">
        <v>4735</v>
      </c>
      <c r="AA103" s="58"/>
      <c r="AB103" s="58"/>
      <c r="AC103" s="6"/>
      <c r="AD103" s="6"/>
      <c r="AE103" s="6"/>
      <c r="AF103" s="6"/>
      <c r="AG103" s="6"/>
      <c r="AH103" s="6"/>
      <c r="AI103" s="6"/>
      <c r="AJ103" s="59" t="s">
        <v>4574</v>
      </c>
      <c r="AK103" s="235">
        <f>AK100</f>
        <v>0.5</v>
      </c>
      <c r="AL103" s="235"/>
      <c r="AM103" s="190"/>
      <c r="AN103" s="136"/>
      <c r="AO103" s="136"/>
      <c r="AP103" s="21"/>
      <c r="AQ103" s="7"/>
      <c r="AR103" s="123"/>
      <c r="AS103" s="136"/>
      <c r="AT103" s="145"/>
      <c r="AU103" s="89">
        <f>ROUND(ROUND(ROUND(K84*S103,0)*AK103,0)*AO95,0)-AQ101</f>
        <v>311</v>
      </c>
      <c r="AV103" s="12"/>
    </row>
    <row r="104" spans="1:48" ht="17.2" customHeight="1" x14ac:dyDescent="0.3">
      <c r="A104" s="9">
        <v>43</v>
      </c>
      <c r="B104" s="10">
        <v>2097</v>
      </c>
      <c r="C104" s="53" t="s">
        <v>5472</v>
      </c>
      <c r="D104" s="166"/>
      <c r="E104" s="83"/>
      <c r="F104" s="193"/>
      <c r="G104" s="126"/>
      <c r="H104" s="126"/>
      <c r="I104" s="126"/>
      <c r="J104" s="126"/>
      <c r="K104" s="217" t="s">
        <v>4791</v>
      </c>
      <c r="L104" s="223"/>
      <c r="M104" s="223"/>
      <c r="N104" s="224"/>
      <c r="O104" s="196"/>
      <c r="P104" s="195"/>
      <c r="Q104" s="195"/>
      <c r="R104" s="55"/>
      <c r="S104" s="56"/>
      <c r="T104" s="56"/>
      <c r="U104" s="8"/>
      <c r="V104" s="6"/>
      <c r="W104" s="59"/>
      <c r="X104" s="59"/>
      <c r="Y104" s="6"/>
      <c r="Z104" s="6"/>
      <c r="AA104" s="6"/>
      <c r="AB104" s="6"/>
      <c r="AC104" s="6"/>
      <c r="AD104" s="6"/>
      <c r="AE104" s="6"/>
      <c r="AF104" s="6"/>
      <c r="AG104" s="6"/>
      <c r="AH104" s="6"/>
      <c r="AI104" s="6"/>
      <c r="AJ104" s="59"/>
      <c r="AK104" s="241"/>
      <c r="AL104" s="241"/>
      <c r="AM104" s="7"/>
      <c r="AN104" s="7"/>
      <c r="AO104" s="7"/>
      <c r="AP104" s="7"/>
      <c r="AQ104" s="7"/>
      <c r="AR104" s="123"/>
      <c r="AS104" s="136"/>
      <c r="AT104" s="145"/>
      <c r="AU104" s="89">
        <f>K108</f>
        <v>567</v>
      </c>
      <c r="AV104" s="12"/>
    </row>
    <row r="105" spans="1:48" ht="17.2" customHeight="1" x14ac:dyDescent="0.3">
      <c r="A105" s="9">
        <v>43</v>
      </c>
      <c r="B105" s="10">
        <v>2098</v>
      </c>
      <c r="C105" s="53" t="s">
        <v>5471</v>
      </c>
      <c r="D105" s="166"/>
      <c r="E105" s="83"/>
      <c r="F105" s="193"/>
      <c r="G105" s="126"/>
      <c r="H105" s="126"/>
      <c r="I105" s="126"/>
      <c r="J105" s="126"/>
      <c r="K105" s="225"/>
      <c r="L105" s="246"/>
      <c r="M105" s="246"/>
      <c r="N105" s="227"/>
      <c r="O105" s="175"/>
      <c r="P105" s="194"/>
      <c r="Q105" s="194"/>
      <c r="R105" s="132"/>
      <c r="S105" s="141"/>
      <c r="T105" s="141"/>
      <c r="U105" s="231" t="s">
        <v>4712</v>
      </c>
      <c r="V105" s="232"/>
      <c r="W105" s="232"/>
      <c r="X105" s="232"/>
      <c r="Y105" s="232"/>
      <c r="Z105" s="50" t="s">
        <v>4711</v>
      </c>
      <c r="AA105" s="58"/>
      <c r="AB105" s="58"/>
      <c r="AC105" s="6"/>
      <c r="AD105" s="6"/>
      <c r="AE105" s="6"/>
      <c r="AF105" s="6"/>
      <c r="AG105" s="6"/>
      <c r="AH105" s="6"/>
      <c r="AI105" s="6"/>
      <c r="AJ105" s="59" t="s">
        <v>4574</v>
      </c>
      <c r="AK105" s="235">
        <f>AK102</f>
        <v>0.7</v>
      </c>
      <c r="AL105" s="235"/>
      <c r="AM105" s="6"/>
      <c r="AN105" s="6"/>
      <c r="AO105" s="6"/>
      <c r="AP105" s="6"/>
      <c r="AQ105" s="6"/>
      <c r="AR105" s="59"/>
      <c r="AS105" s="137"/>
      <c r="AT105" s="140"/>
      <c r="AU105" s="89">
        <f>ROUND(K108*AK105,0)</f>
        <v>397</v>
      </c>
      <c r="AV105" s="12"/>
    </row>
    <row r="106" spans="1:48" ht="17.2" customHeight="1" x14ac:dyDescent="0.3">
      <c r="A106" s="9">
        <v>43</v>
      </c>
      <c r="B106" s="10">
        <v>2099</v>
      </c>
      <c r="C106" s="53" t="s">
        <v>5470</v>
      </c>
      <c r="D106" s="166"/>
      <c r="E106" s="83"/>
      <c r="F106" s="193"/>
      <c r="G106" s="126"/>
      <c r="H106" s="126"/>
      <c r="I106" s="126"/>
      <c r="J106" s="126"/>
      <c r="K106" s="225"/>
      <c r="L106" s="246"/>
      <c r="M106" s="246"/>
      <c r="N106" s="227"/>
      <c r="O106" s="191"/>
      <c r="P106" s="172"/>
      <c r="Q106" s="172"/>
      <c r="R106" s="123"/>
      <c r="S106" s="138"/>
      <c r="T106" s="138"/>
      <c r="U106" s="233"/>
      <c r="V106" s="234"/>
      <c r="W106" s="234"/>
      <c r="X106" s="234"/>
      <c r="Y106" s="234"/>
      <c r="Z106" s="50" t="s">
        <v>4735</v>
      </c>
      <c r="AA106" s="58"/>
      <c r="AB106" s="58"/>
      <c r="AC106" s="6"/>
      <c r="AD106" s="6"/>
      <c r="AE106" s="6"/>
      <c r="AF106" s="6"/>
      <c r="AG106" s="6"/>
      <c r="AH106" s="6"/>
      <c r="AI106" s="6"/>
      <c r="AJ106" s="59" t="s">
        <v>4574</v>
      </c>
      <c r="AK106" s="235">
        <f>AK103</f>
        <v>0.5</v>
      </c>
      <c r="AL106" s="235"/>
      <c r="AM106" s="6"/>
      <c r="AN106" s="6"/>
      <c r="AO106" s="6"/>
      <c r="AP106" s="6"/>
      <c r="AQ106" s="6"/>
      <c r="AR106" s="59"/>
      <c r="AS106" s="137"/>
      <c r="AT106" s="140"/>
      <c r="AU106" s="89">
        <f>ROUND(K108*AK106,0)</f>
        <v>284</v>
      </c>
      <c r="AV106" s="12"/>
    </row>
    <row r="107" spans="1:48" ht="17.2" customHeight="1" x14ac:dyDescent="0.3">
      <c r="A107" s="9">
        <v>43</v>
      </c>
      <c r="B107" s="10">
        <v>2100</v>
      </c>
      <c r="C107" s="53" t="s">
        <v>5469</v>
      </c>
      <c r="D107" s="166"/>
      <c r="E107" s="83"/>
      <c r="F107" s="193"/>
      <c r="G107" s="126"/>
      <c r="H107" s="126"/>
      <c r="I107" s="126"/>
      <c r="J107" s="126"/>
      <c r="K107" s="228"/>
      <c r="L107" s="264"/>
      <c r="M107" s="264"/>
      <c r="N107" s="230"/>
      <c r="O107" s="231" t="s">
        <v>4714</v>
      </c>
      <c r="P107" s="236"/>
      <c r="Q107" s="236"/>
      <c r="R107" s="236"/>
      <c r="S107" s="236"/>
      <c r="T107" s="237"/>
      <c r="U107" s="8"/>
      <c r="V107" s="6"/>
      <c r="W107" s="59"/>
      <c r="X107" s="59"/>
      <c r="Y107" s="6"/>
      <c r="Z107" s="6"/>
      <c r="AA107" s="6"/>
      <c r="AB107" s="6"/>
      <c r="AC107" s="6"/>
      <c r="AD107" s="6"/>
      <c r="AE107" s="6"/>
      <c r="AF107" s="6"/>
      <c r="AG107" s="6"/>
      <c r="AH107" s="6"/>
      <c r="AI107" s="6"/>
      <c r="AJ107" s="59"/>
      <c r="AK107" s="241"/>
      <c r="AL107" s="241"/>
      <c r="AM107" s="6"/>
      <c r="AN107" s="6"/>
      <c r="AO107" s="7"/>
      <c r="AP107" s="7"/>
      <c r="AQ107" s="7"/>
      <c r="AR107" s="123"/>
      <c r="AS107" s="136"/>
      <c r="AT107" s="145"/>
      <c r="AU107" s="89">
        <f>ROUND(K108*S109,0)</f>
        <v>547</v>
      </c>
      <c r="AV107" s="12"/>
    </row>
    <row r="108" spans="1:48" ht="17.2" customHeight="1" x14ac:dyDescent="0.3">
      <c r="A108" s="9">
        <v>43</v>
      </c>
      <c r="B108" s="10">
        <v>2101</v>
      </c>
      <c r="C108" s="53" t="s">
        <v>5468</v>
      </c>
      <c r="D108" s="166"/>
      <c r="E108" s="83"/>
      <c r="F108" s="193"/>
      <c r="G108" s="126"/>
      <c r="H108" s="126"/>
      <c r="I108" s="126"/>
      <c r="J108" s="126"/>
      <c r="K108" s="253">
        <v>567</v>
      </c>
      <c r="L108" s="254"/>
      <c r="M108" s="1" t="s">
        <v>4202</v>
      </c>
      <c r="N108" s="68"/>
      <c r="O108" s="238"/>
      <c r="P108" s="239"/>
      <c r="Q108" s="239"/>
      <c r="R108" s="239"/>
      <c r="S108" s="239"/>
      <c r="T108" s="240"/>
      <c r="U108" s="231" t="s">
        <v>4712</v>
      </c>
      <c r="V108" s="232"/>
      <c r="W108" s="232"/>
      <c r="X108" s="232"/>
      <c r="Y108" s="232"/>
      <c r="Z108" s="50" t="s">
        <v>4711</v>
      </c>
      <c r="AA108" s="58"/>
      <c r="AB108" s="58"/>
      <c r="AC108" s="6"/>
      <c r="AD108" s="6"/>
      <c r="AE108" s="6"/>
      <c r="AF108" s="6"/>
      <c r="AG108" s="6"/>
      <c r="AH108" s="6"/>
      <c r="AI108" s="6"/>
      <c r="AJ108" s="59" t="s">
        <v>4574</v>
      </c>
      <c r="AK108" s="235">
        <f>AK105</f>
        <v>0.7</v>
      </c>
      <c r="AL108" s="235"/>
      <c r="AM108" s="7"/>
      <c r="AN108" s="7"/>
      <c r="AO108" s="7"/>
      <c r="AP108" s="7"/>
      <c r="AQ108" s="7"/>
      <c r="AR108" s="123"/>
      <c r="AS108" s="136"/>
      <c r="AT108" s="145"/>
      <c r="AU108" s="89">
        <f>ROUND(ROUND(K108*S109,0)*AK108,0)</f>
        <v>383</v>
      </c>
      <c r="AV108" s="12"/>
    </row>
    <row r="109" spans="1:48" ht="17.2" customHeight="1" x14ac:dyDescent="0.3">
      <c r="A109" s="9">
        <v>43</v>
      </c>
      <c r="B109" s="10">
        <v>2102</v>
      </c>
      <c r="C109" s="53" t="s">
        <v>5467</v>
      </c>
      <c r="D109" s="166"/>
      <c r="E109" s="83"/>
      <c r="F109" s="193"/>
      <c r="G109" s="126"/>
      <c r="H109" s="126"/>
      <c r="I109" s="126"/>
      <c r="J109" s="126"/>
      <c r="K109" s="175"/>
      <c r="L109" s="194"/>
      <c r="M109" s="194"/>
      <c r="N109" s="173"/>
      <c r="O109" s="191"/>
      <c r="P109" s="172"/>
      <c r="Q109" s="172"/>
      <c r="R109" s="123" t="s">
        <v>4574</v>
      </c>
      <c r="S109" s="249">
        <f>S103</f>
        <v>0.96499999999999997</v>
      </c>
      <c r="T109" s="250"/>
      <c r="U109" s="233"/>
      <c r="V109" s="234"/>
      <c r="W109" s="234"/>
      <c r="X109" s="234"/>
      <c r="Y109" s="234"/>
      <c r="Z109" s="50" t="s">
        <v>4735</v>
      </c>
      <c r="AA109" s="58"/>
      <c r="AB109" s="58"/>
      <c r="AC109" s="6"/>
      <c r="AD109" s="6"/>
      <c r="AE109" s="6"/>
      <c r="AF109" s="6"/>
      <c r="AG109" s="6"/>
      <c r="AH109" s="6"/>
      <c r="AI109" s="6"/>
      <c r="AJ109" s="59" t="s">
        <v>4574</v>
      </c>
      <c r="AK109" s="235">
        <f>AK106</f>
        <v>0.5</v>
      </c>
      <c r="AL109" s="235"/>
      <c r="AM109" s="7"/>
      <c r="AN109" s="7"/>
      <c r="AO109" s="7"/>
      <c r="AP109" s="7"/>
      <c r="AQ109" s="7"/>
      <c r="AR109" s="123"/>
      <c r="AS109" s="136"/>
      <c r="AT109" s="145"/>
      <c r="AU109" s="89">
        <f>ROUND(ROUND(K108*S109,0)*AK109,0)</f>
        <v>274</v>
      </c>
      <c r="AV109" s="12"/>
    </row>
    <row r="110" spans="1:48" ht="17.2" customHeight="1" x14ac:dyDescent="0.3">
      <c r="A110" s="9">
        <v>43</v>
      </c>
      <c r="B110" s="10">
        <v>2103</v>
      </c>
      <c r="C110" s="53" t="s">
        <v>5466</v>
      </c>
      <c r="D110" s="166"/>
      <c r="E110" s="83"/>
      <c r="F110" s="193"/>
      <c r="G110" s="126"/>
      <c r="H110" s="126"/>
      <c r="I110" s="126"/>
      <c r="J110" s="126"/>
      <c r="K110" s="175"/>
      <c r="L110" s="194"/>
      <c r="M110" s="194"/>
      <c r="N110" s="173"/>
      <c r="O110" s="196"/>
      <c r="P110" s="195"/>
      <c r="Q110" s="195"/>
      <c r="R110" s="55"/>
      <c r="S110" s="56"/>
      <c r="T110" s="56"/>
      <c r="U110" s="8"/>
      <c r="V110" s="6"/>
      <c r="W110" s="59"/>
      <c r="X110" s="59"/>
      <c r="Y110" s="6"/>
      <c r="Z110" s="6"/>
      <c r="AA110" s="6"/>
      <c r="AB110" s="6"/>
      <c r="AC110" s="6"/>
      <c r="AD110" s="6"/>
      <c r="AE110" s="6"/>
      <c r="AF110" s="6"/>
      <c r="AG110" s="6"/>
      <c r="AH110" s="6"/>
      <c r="AI110" s="6"/>
      <c r="AJ110" s="59"/>
      <c r="AK110" s="241"/>
      <c r="AL110" s="241"/>
      <c r="AM110" s="177"/>
      <c r="AN110" s="81"/>
      <c r="AO110" s="81"/>
      <c r="AP110" s="82"/>
      <c r="AQ110" s="242" t="s">
        <v>4580</v>
      </c>
      <c r="AR110" s="242"/>
      <c r="AS110" s="242"/>
      <c r="AT110" s="243"/>
      <c r="AU110" s="89">
        <f>K108-AQ113</f>
        <v>562</v>
      </c>
      <c r="AV110" s="12"/>
    </row>
    <row r="111" spans="1:48" ht="17.2" customHeight="1" x14ac:dyDescent="0.3">
      <c r="A111" s="9">
        <v>43</v>
      </c>
      <c r="B111" s="10">
        <v>2104</v>
      </c>
      <c r="C111" s="53" t="s">
        <v>5465</v>
      </c>
      <c r="D111" s="166"/>
      <c r="E111" s="83"/>
      <c r="F111" s="193"/>
      <c r="G111" s="126"/>
      <c r="H111" s="126"/>
      <c r="I111" s="126"/>
      <c r="J111" s="126"/>
      <c r="K111" s="175"/>
      <c r="L111" s="194"/>
      <c r="M111" s="194"/>
      <c r="N111" s="173"/>
      <c r="O111" s="175"/>
      <c r="P111" s="194"/>
      <c r="Q111" s="194"/>
      <c r="R111" s="132"/>
      <c r="S111" s="141"/>
      <c r="T111" s="141"/>
      <c r="U111" s="231" t="s">
        <v>4712</v>
      </c>
      <c r="V111" s="232"/>
      <c r="W111" s="232"/>
      <c r="X111" s="232"/>
      <c r="Y111" s="232"/>
      <c r="Z111" s="50" t="s">
        <v>4711</v>
      </c>
      <c r="AA111" s="58"/>
      <c r="AB111" s="58"/>
      <c r="AC111" s="6"/>
      <c r="AD111" s="6"/>
      <c r="AE111" s="6"/>
      <c r="AF111" s="6"/>
      <c r="AG111" s="6"/>
      <c r="AH111" s="6"/>
      <c r="AI111" s="6"/>
      <c r="AJ111" s="59" t="s">
        <v>4574</v>
      </c>
      <c r="AK111" s="235">
        <f>AK108</f>
        <v>0.7</v>
      </c>
      <c r="AL111" s="235"/>
      <c r="AM111" s="81"/>
      <c r="AN111" s="81"/>
      <c r="AO111" s="81"/>
      <c r="AP111" s="82"/>
      <c r="AQ111" s="244"/>
      <c r="AR111" s="244"/>
      <c r="AS111" s="244"/>
      <c r="AT111" s="245"/>
      <c r="AU111" s="89">
        <f>ROUND(K108*AK111,0)-AQ113</f>
        <v>392</v>
      </c>
      <c r="AV111" s="12"/>
    </row>
    <row r="112" spans="1:48" ht="17.2" customHeight="1" x14ac:dyDescent="0.3">
      <c r="A112" s="9">
        <v>43</v>
      </c>
      <c r="B112" s="10">
        <v>2105</v>
      </c>
      <c r="C112" s="53" t="s">
        <v>5464</v>
      </c>
      <c r="D112" s="166"/>
      <c r="E112" s="83"/>
      <c r="F112" s="193"/>
      <c r="G112" s="126"/>
      <c r="H112" s="126"/>
      <c r="I112" s="126"/>
      <c r="J112" s="126"/>
      <c r="K112" s="175"/>
      <c r="L112" s="194"/>
      <c r="M112" s="194"/>
      <c r="N112" s="173"/>
      <c r="O112" s="191"/>
      <c r="P112" s="172"/>
      <c r="Q112" s="172"/>
      <c r="R112" s="123"/>
      <c r="S112" s="138"/>
      <c r="T112" s="138"/>
      <c r="U112" s="233"/>
      <c r="V112" s="234"/>
      <c r="W112" s="234"/>
      <c r="X112" s="234"/>
      <c r="Y112" s="234"/>
      <c r="Z112" s="50" t="s">
        <v>4735</v>
      </c>
      <c r="AA112" s="58"/>
      <c r="AB112" s="58"/>
      <c r="AC112" s="6"/>
      <c r="AD112" s="6"/>
      <c r="AE112" s="6"/>
      <c r="AF112" s="6"/>
      <c r="AG112" s="6"/>
      <c r="AH112" s="6"/>
      <c r="AI112" s="6"/>
      <c r="AJ112" s="59" t="s">
        <v>4574</v>
      </c>
      <c r="AK112" s="235">
        <f>AK109</f>
        <v>0.5</v>
      </c>
      <c r="AL112" s="235"/>
      <c r="AM112" s="198"/>
      <c r="AN112" s="198"/>
      <c r="AO112" s="198"/>
      <c r="AP112" s="197"/>
      <c r="AQ112" s="244"/>
      <c r="AR112" s="244"/>
      <c r="AS112" s="244"/>
      <c r="AT112" s="245"/>
      <c r="AU112" s="89">
        <f>ROUND(K108*AK112,0)-AQ113</f>
        <v>279</v>
      </c>
      <c r="AV112" s="12"/>
    </row>
    <row r="113" spans="1:48" ht="17.2" customHeight="1" x14ac:dyDescent="0.3">
      <c r="A113" s="9">
        <v>43</v>
      </c>
      <c r="B113" s="10">
        <v>2106</v>
      </c>
      <c r="C113" s="53" t="s">
        <v>5463</v>
      </c>
      <c r="D113" s="166"/>
      <c r="E113" s="83"/>
      <c r="F113" s="193"/>
      <c r="G113" s="126"/>
      <c r="H113" s="126"/>
      <c r="I113" s="126"/>
      <c r="J113" s="126"/>
      <c r="K113" s="175"/>
      <c r="L113" s="194"/>
      <c r="M113" s="194"/>
      <c r="N113" s="173"/>
      <c r="O113" s="231" t="s">
        <v>4714</v>
      </c>
      <c r="P113" s="236"/>
      <c r="Q113" s="236"/>
      <c r="R113" s="236"/>
      <c r="S113" s="236"/>
      <c r="T113" s="237"/>
      <c r="U113" s="8"/>
      <c r="V113" s="6"/>
      <c r="W113" s="59"/>
      <c r="X113" s="59"/>
      <c r="Y113" s="6"/>
      <c r="Z113" s="6"/>
      <c r="AA113" s="6"/>
      <c r="AB113" s="6"/>
      <c r="AC113" s="6"/>
      <c r="AD113" s="6"/>
      <c r="AE113" s="6"/>
      <c r="AF113" s="6"/>
      <c r="AG113" s="6"/>
      <c r="AH113" s="6"/>
      <c r="AI113" s="6"/>
      <c r="AJ113" s="59"/>
      <c r="AK113" s="241"/>
      <c r="AL113" s="241"/>
      <c r="AM113" s="198"/>
      <c r="AN113" s="198"/>
      <c r="AO113" s="198"/>
      <c r="AP113" s="197"/>
      <c r="AQ113" s="38">
        <f>AQ101</f>
        <v>5</v>
      </c>
      <c r="AR113" s="62" t="s">
        <v>4579</v>
      </c>
      <c r="AS113" s="143"/>
      <c r="AT113" s="147"/>
      <c r="AU113" s="89">
        <f>ROUND(K108*S115,0)-AQ113</f>
        <v>542</v>
      </c>
      <c r="AV113" s="12"/>
    </row>
    <row r="114" spans="1:48" ht="17.2" customHeight="1" x14ac:dyDescent="0.3">
      <c r="A114" s="9">
        <v>43</v>
      </c>
      <c r="B114" s="10">
        <v>2107</v>
      </c>
      <c r="C114" s="53" t="s">
        <v>5462</v>
      </c>
      <c r="D114" s="166"/>
      <c r="E114" s="83"/>
      <c r="F114" s="193"/>
      <c r="G114" s="126"/>
      <c r="H114" s="126"/>
      <c r="I114" s="126"/>
      <c r="J114" s="126"/>
      <c r="K114" s="175"/>
      <c r="L114" s="194"/>
      <c r="M114" s="194"/>
      <c r="N114" s="173"/>
      <c r="O114" s="238"/>
      <c r="P114" s="239"/>
      <c r="Q114" s="239"/>
      <c r="R114" s="239"/>
      <c r="S114" s="239"/>
      <c r="T114" s="240"/>
      <c r="U114" s="231" t="s">
        <v>4712</v>
      </c>
      <c r="V114" s="232"/>
      <c r="W114" s="232"/>
      <c r="X114" s="232"/>
      <c r="Y114" s="232"/>
      <c r="Z114" s="50" t="s">
        <v>4711</v>
      </c>
      <c r="AA114" s="58"/>
      <c r="AB114" s="58"/>
      <c r="AC114" s="6"/>
      <c r="AD114" s="6"/>
      <c r="AE114" s="6"/>
      <c r="AF114" s="6"/>
      <c r="AG114" s="6"/>
      <c r="AH114" s="6"/>
      <c r="AI114" s="6"/>
      <c r="AJ114" s="59" t="s">
        <v>4574</v>
      </c>
      <c r="AK114" s="235">
        <f>AK111</f>
        <v>0.7</v>
      </c>
      <c r="AL114" s="235"/>
      <c r="AM114" s="198"/>
      <c r="AN114" s="198"/>
      <c r="AO114" s="198"/>
      <c r="AP114" s="197"/>
      <c r="AQ114" s="1"/>
      <c r="AR114" s="132"/>
      <c r="AS114" s="143"/>
      <c r="AT114" s="147"/>
      <c r="AU114" s="89">
        <f>ROUND(ROUND(K108*S115,0)*AK114,0)-AQ113</f>
        <v>378</v>
      </c>
      <c r="AV114" s="12"/>
    </row>
    <row r="115" spans="1:48" ht="17.2" customHeight="1" x14ac:dyDescent="0.3">
      <c r="A115" s="9">
        <v>43</v>
      </c>
      <c r="B115" s="10">
        <v>2108</v>
      </c>
      <c r="C115" s="53" t="s">
        <v>5461</v>
      </c>
      <c r="D115" s="166"/>
      <c r="E115" s="83"/>
      <c r="F115" s="193"/>
      <c r="G115" s="126"/>
      <c r="H115" s="126"/>
      <c r="I115" s="126"/>
      <c r="J115" s="126"/>
      <c r="K115" s="175"/>
      <c r="L115" s="194"/>
      <c r="M115" s="194"/>
      <c r="N115" s="173"/>
      <c r="O115" s="191"/>
      <c r="P115" s="172"/>
      <c r="Q115" s="172"/>
      <c r="R115" s="123" t="s">
        <v>4574</v>
      </c>
      <c r="S115" s="249">
        <f>S109</f>
        <v>0.96499999999999997</v>
      </c>
      <c r="T115" s="250"/>
      <c r="U115" s="233"/>
      <c r="V115" s="234"/>
      <c r="W115" s="234"/>
      <c r="X115" s="234"/>
      <c r="Y115" s="234"/>
      <c r="Z115" s="50" t="s">
        <v>4735</v>
      </c>
      <c r="AA115" s="58"/>
      <c r="AB115" s="58"/>
      <c r="AC115" s="6"/>
      <c r="AD115" s="6"/>
      <c r="AE115" s="6"/>
      <c r="AF115" s="6"/>
      <c r="AG115" s="6"/>
      <c r="AH115" s="6"/>
      <c r="AI115" s="6"/>
      <c r="AJ115" s="59" t="s">
        <v>4574</v>
      </c>
      <c r="AK115" s="235">
        <f>AK112</f>
        <v>0.5</v>
      </c>
      <c r="AL115" s="235"/>
      <c r="AM115" s="198"/>
      <c r="AN115" s="198"/>
      <c r="AO115" s="198"/>
      <c r="AP115" s="197"/>
      <c r="AQ115" s="7"/>
      <c r="AR115" s="123"/>
      <c r="AS115" s="136"/>
      <c r="AT115" s="145"/>
      <c r="AU115" s="89">
        <f>ROUND(ROUND(K108*S115,0)*AK115,0)-AQ113</f>
        <v>269</v>
      </c>
      <c r="AV115" s="12"/>
    </row>
    <row r="116" spans="1:48" ht="17.2" customHeight="1" x14ac:dyDescent="0.3">
      <c r="A116" s="9">
        <v>43</v>
      </c>
      <c r="B116" s="10">
        <v>2109</v>
      </c>
      <c r="C116" s="53" t="s">
        <v>5460</v>
      </c>
      <c r="D116" s="166"/>
      <c r="E116" s="83"/>
      <c r="F116" s="193"/>
      <c r="G116" s="126"/>
      <c r="H116" s="126"/>
      <c r="I116" s="126"/>
      <c r="J116" s="126"/>
      <c r="K116" s="45"/>
      <c r="L116" s="1"/>
      <c r="M116" s="1"/>
      <c r="N116" s="44"/>
      <c r="O116" s="196"/>
      <c r="P116" s="195"/>
      <c r="Q116" s="195"/>
      <c r="R116" s="55"/>
      <c r="S116" s="56"/>
      <c r="T116" s="56"/>
      <c r="U116" s="8"/>
      <c r="V116" s="6"/>
      <c r="W116" s="59"/>
      <c r="X116" s="59"/>
      <c r="Y116" s="6"/>
      <c r="Z116" s="6"/>
      <c r="AA116" s="6"/>
      <c r="AB116" s="6"/>
      <c r="AC116" s="6"/>
      <c r="AD116" s="6"/>
      <c r="AE116" s="6"/>
      <c r="AF116" s="6"/>
      <c r="AG116" s="6"/>
      <c r="AH116" s="6"/>
      <c r="AI116" s="6"/>
      <c r="AJ116" s="59"/>
      <c r="AK116" s="241"/>
      <c r="AL116" s="241"/>
      <c r="AM116" s="216" t="s">
        <v>4753</v>
      </c>
      <c r="AN116" s="251"/>
      <c r="AO116" s="251"/>
      <c r="AP116" s="252"/>
      <c r="AQ116" s="49"/>
      <c r="AR116" s="36"/>
      <c r="AS116" s="36"/>
      <c r="AT116" s="51"/>
      <c r="AU116" s="89">
        <f>ROUND(K108*AO119,0)</f>
        <v>539</v>
      </c>
      <c r="AV116" s="12"/>
    </row>
    <row r="117" spans="1:48" ht="17.2" customHeight="1" x14ac:dyDescent="0.3">
      <c r="A117" s="9">
        <v>43</v>
      </c>
      <c r="B117" s="10">
        <v>2110</v>
      </c>
      <c r="C117" s="53" t="s">
        <v>5459</v>
      </c>
      <c r="D117" s="166"/>
      <c r="E117" s="83"/>
      <c r="F117" s="193"/>
      <c r="G117" s="126"/>
      <c r="H117" s="126"/>
      <c r="I117" s="126"/>
      <c r="J117" s="126"/>
      <c r="K117" s="45"/>
      <c r="L117" s="1"/>
      <c r="M117" s="1"/>
      <c r="N117" s="44"/>
      <c r="O117" s="175"/>
      <c r="P117" s="194"/>
      <c r="Q117" s="194"/>
      <c r="R117" s="132"/>
      <c r="S117" s="141"/>
      <c r="T117" s="141"/>
      <c r="U117" s="231" t="s">
        <v>4712</v>
      </c>
      <c r="V117" s="232"/>
      <c r="W117" s="232"/>
      <c r="X117" s="232"/>
      <c r="Y117" s="232"/>
      <c r="Z117" s="50" t="s">
        <v>4711</v>
      </c>
      <c r="AA117" s="58"/>
      <c r="AB117" s="58"/>
      <c r="AC117" s="6"/>
      <c r="AD117" s="6"/>
      <c r="AE117" s="6"/>
      <c r="AF117" s="6"/>
      <c r="AG117" s="6"/>
      <c r="AH117" s="6"/>
      <c r="AI117" s="6"/>
      <c r="AJ117" s="59" t="s">
        <v>4574</v>
      </c>
      <c r="AK117" s="235">
        <f>AK114</f>
        <v>0.7</v>
      </c>
      <c r="AL117" s="235"/>
      <c r="AM117" s="228"/>
      <c r="AN117" s="229"/>
      <c r="AO117" s="229"/>
      <c r="AP117" s="230"/>
      <c r="AQ117" s="45"/>
      <c r="AR117" s="1"/>
      <c r="AS117" s="1"/>
      <c r="AT117" s="44"/>
      <c r="AU117" s="89">
        <f>ROUND(ROUND(K108*AK117,0)*AO119,0)</f>
        <v>377</v>
      </c>
      <c r="AV117" s="12"/>
    </row>
    <row r="118" spans="1:48" ht="17.2" customHeight="1" x14ac:dyDescent="0.3">
      <c r="A118" s="9">
        <v>43</v>
      </c>
      <c r="B118" s="10">
        <v>2111</v>
      </c>
      <c r="C118" s="53" t="s">
        <v>5458</v>
      </c>
      <c r="D118" s="166"/>
      <c r="E118" s="83"/>
      <c r="F118" s="193"/>
      <c r="G118" s="126"/>
      <c r="H118" s="126"/>
      <c r="I118" s="126"/>
      <c r="J118" s="126"/>
      <c r="K118" s="45"/>
      <c r="L118" s="1"/>
      <c r="M118" s="1"/>
      <c r="N118" s="44"/>
      <c r="O118" s="191"/>
      <c r="P118" s="172"/>
      <c r="Q118" s="172"/>
      <c r="R118" s="123"/>
      <c r="S118" s="138"/>
      <c r="T118" s="138"/>
      <c r="U118" s="233"/>
      <c r="V118" s="234"/>
      <c r="W118" s="234"/>
      <c r="X118" s="234"/>
      <c r="Y118" s="234"/>
      <c r="Z118" s="50" t="s">
        <v>4735</v>
      </c>
      <c r="AA118" s="58"/>
      <c r="AB118" s="58"/>
      <c r="AC118" s="6"/>
      <c r="AD118" s="6"/>
      <c r="AE118" s="6"/>
      <c r="AF118" s="6"/>
      <c r="AG118" s="6"/>
      <c r="AH118" s="6"/>
      <c r="AI118" s="6"/>
      <c r="AJ118" s="59" t="s">
        <v>4574</v>
      </c>
      <c r="AK118" s="235">
        <f>AK115</f>
        <v>0.5</v>
      </c>
      <c r="AL118" s="235"/>
      <c r="AM118" s="45"/>
      <c r="AN118" s="1"/>
      <c r="AO118" s="1"/>
      <c r="AP118" s="44"/>
      <c r="AQ118" s="45"/>
      <c r="AR118" s="1"/>
      <c r="AS118" s="1"/>
      <c r="AT118" s="44"/>
      <c r="AU118" s="89">
        <f>ROUND(ROUND(K108*AK118,0)*AO119,0)</f>
        <v>270</v>
      </c>
      <c r="AV118" s="12"/>
    </row>
    <row r="119" spans="1:48" ht="17.2" customHeight="1" x14ac:dyDescent="0.3">
      <c r="A119" s="9">
        <v>43</v>
      </c>
      <c r="B119" s="10">
        <v>2112</v>
      </c>
      <c r="C119" s="53" t="s">
        <v>5457</v>
      </c>
      <c r="D119" s="166"/>
      <c r="E119" s="83"/>
      <c r="F119" s="193"/>
      <c r="G119" s="126"/>
      <c r="H119" s="126"/>
      <c r="I119" s="126"/>
      <c r="J119" s="126"/>
      <c r="K119" s="45"/>
      <c r="L119" s="1"/>
      <c r="M119" s="1"/>
      <c r="N119" s="44"/>
      <c r="O119" s="231" t="s">
        <v>4714</v>
      </c>
      <c r="P119" s="236"/>
      <c r="Q119" s="236"/>
      <c r="R119" s="236"/>
      <c r="S119" s="236"/>
      <c r="T119" s="237"/>
      <c r="U119" s="8"/>
      <c r="V119" s="6"/>
      <c r="W119" s="59"/>
      <c r="X119" s="59"/>
      <c r="Y119" s="6"/>
      <c r="Z119" s="6"/>
      <c r="AA119" s="6"/>
      <c r="AB119" s="6"/>
      <c r="AC119" s="6"/>
      <c r="AD119" s="6"/>
      <c r="AE119" s="6"/>
      <c r="AF119" s="6"/>
      <c r="AG119" s="6"/>
      <c r="AH119" s="6"/>
      <c r="AI119" s="6"/>
      <c r="AJ119" s="59"/>
      <c r="AK119" s="241"/>
      <c r="AL119" s="241"/>
      <c r="AM119" s="45"/>
      <c r="AN119" s="132" t="s">
        <v>4574</v>
      </c>
      <c r="AO119" s="247">
        <f>AO95</f>
        <v>0.95</v>
      </c>
      <c r="AP119" s="248"/>
      <c r="AQ119" s="45"/>
      <c r="AR119" s="1"/>
      <c r="AS119" s="1"/>
      <c r="AT119" s="44"/>
      <c r="AU119" s="89">
        <f>ROUND(ROUND(K108*S121,0)*AO119,0)</f>
        <v>520</v>
      </c>
      <c r="AV119" s="12"/>
    </row>
    <row r="120" spans="1:48" ht="17.2" customHeight="1" x14ac:dyDescent="0.3">
      <c r="A120" s="9">
        <v>43</v>
      </c>
      <c r="B120" s="10">
        <v>2113</v>
      </c>
      <c r="C120" s="53" t="s">
        <v>5456</v>
      </c>
      <c r="D120" s="166"/>
      <c r="E120" s="83"/>
      <c r="F120" s="193"/>
      <c r="G120" s="126"/>
      <c r="H120" s="126"/>
      <c r="I120" s="126"/>
      <c r="J120" s="126"/>
      <c r="K120" s="45"/>
      <c r="L120" s="1"/>
      <c r="M120" s="1"/>
      <c r="N120" s="44"/>
      <c r="O120" s="238"/>
      <c r="P120" s="239"/>
      <c r="Q120" s="239"/>
      <c r="R120" s="239"/>
      <c r="S120" s="239"/>
      <c r="T120" s="240"/>
      <c r="U120" s="231" t="s">
        <v>4712</v>
      </c>
      <c r="V120" s="232"/>
      <c r="W120" s="232"/>
      <c r="X120" s="232"/>
      <c r="Y120" s="232"/>
      <c r="Z120" s="50" t="s">
        <v>4711</v>
      </c>
      <c r="AA120" s="58"/>
      <c r="AB120" s="58"/>
      <c r="AC120" s="6"/>
      <c r="AD120" s="6"/>
      <c r="AE120" s="6"/>
      <c r="AF120" s="6"/>
      <c r="AG120" s="6"/>
      <c r="AH120" s="6"/>
      <c r="AI120" s="6"/>
      <c r="AJ120" s="59" t="s">
        <v>4574</v>
      </c>
      <c r="AK120" s="235">
        <f>AK117</f>
        <v>0.7</v>
      </c>
      <c r="AL120" s="235"/>
      <c r="AM120" s="45"/>
      <c r="AN120" s="1"/>
      <c r="AO120" s="1"/>
      <c r="AP120" s="44"/>
      <c r="AQ120" s="45"/>
      <c r="AR120" s="1"/>
      <c r="AS120" s="1"/>
      <c r="AT120" s="44"/>
      <c r="AU120" s="89">
        <f>ROUND(ROUND(ROUND(K108*S121,0)*AK120,0)*AO119,0)</f>
        <v>364</v>
      </c>
      <c r="AV120" s="12"/>
    </row>
    <row r="121" spans="1:48" ht="17.2" customHeight="1" x14ac:dyDescent="0.3">
      <c r="A121" s="9">
        <v>43</v>
      </c>
      <c r="B121" s="10">
        <v>2114</v>
      </c>
      <c r="C121" s="53" t="s">
        <v>5455</v>
      </c>
      <c r="D121" s="166"/>
      <c r="E121" s="83"/>
      <c r="F121" s="193"/>
      <c r="G121" s="126"/>
      <c r="H121" s="126"/>
      <c r="I121" s="126"/>
      <c r="J121" s="126"/>
      <c r="K121" s="45"/>
      <c r="L121" s="1"/>
      <c r="M121" s="1"/>
      <c r="N121" s="44"/>
      <c r="O121" s="191"/>
      <c r="P121" s="172"/>
      <c r="Q121" s="172"/>
      <c r="R121" s="123" t="s">
        <v>4574</v>
      </c>
      <c r="S121" s="249">
        <f>S115</f>
        <v>0.96499999999999997</v>
      </c>
      <c r="T121" s="250"/>
      <c r="U121" s="233"/>
      <c r="V121" s="234"/>
      <c r="W121" s="234"/>
      <c r="X121" s="234"/>
      <c r="Y121" s="234"/>
      <c r="Z121" s="50" t="s">
        <v>4735</v>
      </c>
      <c r="AA121" s="58"/>
      <c r="AB121" s="58"/>
      <c r="AC121" s="6"/>
      <c r="AD121" s="6"/>
      <c r="AE121" s="6"/>
      <c r="AF121" s="6"/>
      <c r="AG121" s="6"/>
      <c r="AH121" s="6"/>
      <c r="AI121" s="6"/>
      <c r="AJ121" s="59" t="s">
        <v>4574</v>
      </c>
      <c r="AK121" s="235">
        <f>AK118</f>
        <v>0.5</v>
      </c>
      <c r="AL121" s="235"/>
      <c r="AM121" s="45"/>
      <c r="AN121" s="1"/>
      <c r="AO121" s="1"/>
      <c r="AP121" s="44"/>
      <c r="AQ121" s="43"/>
      <c r="AR121" s="7"/>
      <c r="AS121" s="7"/>
      <c r="AT121" s="21"/>
      <c r="AU121" s="89">
        <f>ROUND(ROUND(ROUND(K108*S121,0)*AK121,0)*AO119,0)</f>
        <v>260</v>
      </c>
      <c r="AV121" s="12"/>
    </row>
    <row r="122" spans="1:48" ht="17.2" customHeight="1" x14ac:dyDescent="0.3">
      <c r="A122" s="9">
        <v>43</v>
      </c>
      <c r="B122" s="10">
        <v>2115</v>
      </c>
      <c r="C122" s="53" t="s">
        <v>5454</v>
      </c>
      <c r="D122" s="166"/>
      <c r="E122" s="83"/>
      <c r="F122" s="193"/>
      <c r="G122" s="126"/>
      <c r="H122" s="126"/>
      <c r="I122" s="126"/>
      <c r="J122" s="126"/>
      <c r="K122" s="45"/>
      <c r="L122" s="1"/>
      <c r="M122" s="1"/>
      <c r="N122" s="44"/>
      <c r="O122" s="196"/>
      <c r="P122" s="195"/>
      <c r="Q122" s="195"/>
      <c r="R122" s="55"/>
      <c r="S122" s="56"/>
      <c r="T122" s="56"/>
      <c r="U122" s="8"/>
      <c r="V122" s="6"/>
      <c r="W122" s="59"/>
      <c r="X122" s="59"/>
      <c r="Y122" s="6"/>
      <c r="Z122" s="6"/>
      <c r="AA122" s="6"/>
      <c r="AB122" s="6"/>
      <c r="AC122" s="6"/>
      <c r="AD122" s="6"/>
      <c r="AE122" s="6"/>
      <c r="AF122" s="6"/>
      <c r="AG122" s="6"/>
      <c r="AH122" s="6"/>
      <c r="AI122" s="6"/>
      <c r="AJ122" s="59"/>
      <c r="AK122" s="241"/>
      <c r="AL122" s="241"/>
      <c r="AM122" s="146"/>
      <c r="AN122" s="143"/>
      <c r="AO122" s="143"/>
      <c r="AP122" s="44"/>
      <c r="AQ122" s="242" t="s">
        <v>4580</v>
      </c>
      <c r="AR122" s="242"/>
      <c r="AS122" s="242"/>
      <c r="AT122" s="243"/>
      <c r="AU122" s="89">
        <f>ROUND(K108*AO119,0)-AQ125</f>
        <v>534</v>
      </c>
      <c r="AV122" s="12"/>
    </row>
    <row r="123" spans="1:48" ht="17.2" customHeight="1" x14ac:dyDescent="0.3">
      <c r="A123" s="9">
        <v>43</v>
      </c>
      <c r="B123" s="10">
        <v>2116</v>
      </c>
      <c r="C123" s="53" t="s">
        <v>5453</v>
      </c>
      <c r="D123" s="166"/>
      <c r="E123" s="83"/>
      <c r="F123" s="193"/>
      <c r="G123" s="126"/>
      <c r="H123" s="126"/>
      <c r="I123" s="126"/>
      <c r="J123" s="126"/>
      <c r="K123" s="45"/>
      <c r="L123" s="1"/>
      <c r="M123" s="1"/>
      <c r="N123" s="44"/>
      <c r="O123" s="175"/>
      <c r="P123" s="194"/>
      <c r="Q123" s="194"/>
      <c r="R123" s="132"/>
      <c r="S123" s="141"/>
      <c r="T123" s="141"/>
      <c r="U123" s="231" t="s">
        <v>4712</v>
      </c>
      <c r="V123" s="232"/>
      <c r="W123" s="232"/>
      <c r="X123" s="232"/>
      <c r="Y123" s="232"/>
      <c r="Z123" s="50" t="s">
        <v>4711</v>
      </c>
      <c r="AA123" s="58"/>
      <c r="AB123" s="58"/>
      <c r="AC123" s="6"/>
      <c r="AD123" s="6"/>
      <c r="AE123" s="6"/>
      <c r="AF123" s="6"/>
      <c r="AG123" s="6"/>
      <c r="AH123" s="6"/>
      <c r="AI123" s="6"/>
      <c r="AJ123" s="59" t="s">
        <v>4574</v>
      </c>
      <c r="AK123" s="235">
        <f>AK120</f>
        <v>0.7</v>
      </c>
      <c r="AL123" s="235"/>
      <c r="AM123" s="146"/>
      <c r="AN123" s="143"/>
      <c r="AO123" s="143"/>
      <c r="AP123" s="44"/>
      <c r="AQ123" s="244"/>
      <c r="AR123" s="244"/>
      <c r="AS123" s="244"/>
      <c r="AT123" s="245"/>
      <c r="AU123" s="89">
        <f>ROUND(ROUND(K108*AK123,0)*AO119,0)-AQ125</f>
        <v>372</v>
      </c>
      <c r="AV123" s="12"/>
    </row>
    <row r="124" spans="1:48" ht="17.2" customHeight="1" x14ac:dyDescent="0.3">
      <c r="A124" s="9">
        <v>43</v>
      </c>
      <c r="B124" s="10">
        <v>2117</v>
      </c>
      <c r="C124" s="53" t="s">
        <v>5452</v>
      </c>
      <c r="D124" s="166"/>
      <c r="E124" s="83"/>
      <c r="F124" s="193"/>
      <c r="G124" s="126"/>
      <c r="H124" s="126"/>
      <c r="I124" s="126"/>
      <c r="J124" s="126"/>
      <c r="K124" s="45"/>
      <c r="L124" s="1"/>
      <c r="M124" s="1"/>
      <c r="N124" s="44"/>
      <c r="O124" s="191"/>
      <c r="P124" s="172"/>
      <c r="Q124" s="172"/>
      <c r="R124" s="123"/>
      <c r="S124" s="138"/>
      <c r="T124" s="138"/>
      <c r="U124" s="233"/>
      <c r="V124" s="234"/>
      <c r="W124" s="234"/>
      <c r="X124" s="234"/>
      <c r="Y124" s="234"/>
      <c r="Z124" s="50" t="s">
        <v>4735</v>
      </c>
      <c r="AA124" s="58"/>
      <c r="AB124" s="58"/>
      <c r="AC124" s="6"/>
      <c r="AD124" s="6"/>
      <c r="AE124" s="6"/>
      <c r="AF124" s="6"/>
      <c r="AG124" s="6"/>
      <c r="AH124" s="6"/>
      <c r="AI124" s="6"/>
      <c r="AJ124" s="59" t="s">
        <v>4574</v>
      </c>
      <c r="AK124" s="235">
        <f>AK121</f>
        <v>0.5</v>
      </c>
      <c r="AL124" s="235"/>
      <c r="AM124" s="146"/>
      <c r="AN124" s="143"/>
      <c r="AO124" s="143"/>
      <c r="AP124" s="44"/>
      <c r="AQ124" s="244"/>
      <c r="AR124" s="244"/>
      <c r="AS124" s="244"/>
      <c r="AT124" s="245"/>
      <c r="AU124" s="89">
        <f>ROUND(ROUND(K108*AK124,0)*AO119,0)-AQ125</f>
        <v>265</v>
      </c>
      <c r="AV124" s="12"/>
    </row>
    <row r="125" spans="1:48" ht="17.2" customHeight="1" x14ac:dyDescent="0.3">
      <c r="A125" s="9">
        <v>43</v>
      </c>
      <c r="B125" s="10">
        <v>2118</v>
      </c>
      <c r="C125" s="53" t="s">
        <v>5451</v>
      </c>
      <c r="D125" s="166"/>
      <c r="E125" s="83"/>
      <c r="F125" s="193"/>
      <c r="G125" s="126"/>
      <c r="H125" s="126"/>
      <c r="I125" s="126"/>
      <c r="J125" s="126"/>
      <c r="K125" s="45"/>
      <c r="L125" s="1"/>
      <c r="M125" s="1"/>
      <c r="N125" s="44"/>
      <c r="O125" s="231" t="s">
        <v>4714</v>
      </c>
      <c r="P125" s="236"/>
      <c r="Q125" s="236"/>
      <c r="R125" s="236"/>
      <c r="S125" s="236"/>
      <c r="T125" s="237"/>
      <c r="U125" s="8"/>
      <c r="V125" s="6"/>
      <c r="W125" s="59"/>
      <c r="X125" s="59"/>
      <c r="Y125" s="6"/>
      <c r="Z125" s="6"/>
      <c r="AA125" s="6"/>
      <c r="AB125" s="6"/>
      <c r="AC125" s="6"/>
      <c r="AD125" s="6"/>
      <c r="AE125" s="6"/>
      <c r="AF125" s="6"/>
      <c r="AG125" s="6"/>
      <c r="AH125" s="6"/>
      <c r="AI125" s="6"/>
      <c r="AJ125" s="59"/>
      <c r="AK125" s="241"/>
      <c r="AL125" s="241"/>
      <c r="AM125" s="146"/>
      <c r="AN125" s="143"/>
      <c r="AO125" s="143"/>
      <c r="AP125" s="44"/>
      <c r="AQ125" s="38">
        <f>AQ113</f>
        <v>5</v>
      </c>
      <c r="AR125" s="62" t="s">
        <v>4579</v>
      </c>
      <c r="AS125" s="143"/>
      <c r="AT125" s="147"/>
      <c r="AU125" s="89">
        <f>ROUND(ROUND(K108*S127,0)*AO119,0)-AQ125</f>
        <v>515</v>
      </c>
      <c r="AV125" s="12"/>
    </row>
    <row r="126" spans="1:48" ht="17.2" customHeight="1" x14ac:dyDescent="0.3">
      <c r="A126" s="9">
        <v>43</v>
      </c>
      <c r="B126" s="10">
        <v>2119</v>
      </c>
      <c r="C126" s="53" t="s">
        <v>5450</v>
      </c>
      <c r="D126" s="166"/>
      <c r="E126" s="83"/>
      <c r="F126" s="193"/>
      <c r="G126" s="126"/>
      <c r="H126" s="126"/>
      <c r="I126" s="126"/>
      <c r="J126" s="126"/>
      <c r="K126" s="45"/>
      <c r="L126" s="1"/>
      <c r="M126" s="1"/>
      <c r="N126" s="44"/>
      <c r="O126" s="238"/>
      <c r="P126" s="239"/>
      <c r="Q126" s="239"/>
      <c r="R126" s="239"/>
      <c r="S126" s="239"/>
      <c r="T126" s="240"/>
      <c r="U126" s="231" t="s">
        <v>4712</v>
      </c>
      <c r="V126" s="232"/>
      <c r="W126" s="232"/>
      <c r="X126" s="232"/>
      <c r="Y126" s="232"/>
      <c r="Z126" s="50" t="s">
        <v>4711</v>
      </c>
      <c r="AA126" s="58"/>
      <c r="AB126" s="58"/>
      <c r="AC126" s="6"/>
      <c r="AD126" s="6"/>
      <c r="AE126" s="6"/>
      <c r="AF126" s="6"/>
      <c r="AG126" s="6"/>
      <c r="AH126" s="6"/>
      <c r="AI126" s="6"/>
      <c r="AJ126" s="59" t="s">
        <v>4574</v>
      </c>
      <c r="AK126" s="235">
        <f>AK123</f>
        <v>0.7</v>
      </c>
      <c r="AL126" s="235"/>
      <c r="AM126" s="146"/>
      <c r="AN126" s="143"/>
      <c r="AO126" s="143"/>
      <c r="AP126" s="44"/>
      <c r="AQ126" s="1"/>
      <c r="AR126" s="132"/>
      <c r="AS126" s="143"/>
      <c r="AT126" s="147"/>
      <c r="AU126" s="89">
        <f>ROUND(ROUND(ROUND(K108*S127,0)*AK126,0)*AO119,0)-AQ125</f>
        <v>359</v>
      </c>
      <c r="AV126" s="12"/>
    </row>
    <row r="127" spans="1:48" ht="17.2" customHeight="1" x14ac:dyDescent="0.3">
      <c r="A127" s="9">
        <v>43</v>
      </c>
      <c r="B127" s="10">
        <v>2120</v>
      </c>
      <c r="C127" s="53" t="s">
        <v>5449</v>
      </c>
      <c r="D127" s="166"/>
      <c r="E127" s="83"/>
      <c r="F127" s="193"/>
      <c r="G127" s="126"/>
      <c r="H127" s="126"/>
      <c r="I127" s="126"/>
      <c r="J127" s="126"/>
      <c r="K127" s="43"/>
      <c r="L127" s="7"/>
      <c r="M127" s="7"/>
      <c r="N127" s="21"/>
      <c r="O127" s="191"/>
      <c r="P127" s="172"/>
      <c r="Q127" s="172"/>
      <c r="R127" s="123" t="s">
        <v>4574</v>
      </c>
      <c r="S127" s="249">
        <f>S121</f>
        <v>0.96499999999999997</v>
      </c>
      <c r="T127" s="250"/>
      <c r="U127" s="233"/>
      <c r="V127" s="234"/>
      <c r="W127" s="234"/>
      <c r="X127" s="234"/>
      <c r="Y127" s="234"/>
      <c r="Z127" s="50" t="s">
        <v>4735</v>
      </c>
      <c r="AA127" s="58"/>
      <c r="AB127" s="58"/>
      <c r="AC127" s="6"/>
      <c r="AD127" s="6"/>
      <c r="AE127" s="6"/>
      <c r="AF127" s="6"/>
      <c r="AG127" s="6"/>
      <c r="AH127" s="6"/>
      <c r="AI127" s="6"/>
      <c r="AJ127" s="59" t="s">
        <v>4574</v>
      </c>
      <c r="AK127" s="235">
        <f>AK124</f>
        <v>0.5</v>
      </c>
      <c r="AL127" s="235"/>
      <c r="AM127" s="190"/>
      <c r="AN127" s="136"/>
      <c r="AO127" s="136"/>
      <c r="AP127" s="21"/>
      <c r="AQ127" s="7"/>
      <c r="AR127" s="123"/>
      <c r="AS127" s="136"/>
      <c r="AT127" s="145"/>
      <c r="AU127" s="89">
        <f>ROUND(ROUND(ROUND(K108*S127,0)*AK127,0)*AO119,0)-AQ125</f>
        <v>255</v>
      </c>
      <c r="AV127" s="12"/>
    </row>
    <row r="128" spans="1:48" ht="17.2" customHeight="1" x14ac:dyDescent="0.3">
      <c r="A128" s="9">
        <v>43</v>
      </c>
      <c r="B128" s="10">
        <v>2121</v>
      </c>
      <c r="C128" s="53" t="s">
        <v>5448</v>
      </c>
      <c r="D128" s="166"/>
      <c r="E128" s="83"/>
      <c r="F128" s="193"/>
      <c r="G128" s="126"/>
      <c r="H128" s="126"/>
      <c r="I128" s="126"/>
      <c r="J128" s="126"/>
      <c r="K128" s="217" t="s">
        <v>4766</v>
      </c>
      <c r="L128" s="223"/>
      <c r="M128" s="223"/>
      <c r="N128" s="224"/>
      <c r="O128" s="196"/>
      <c r="P128" s="195"/>
      <c r="Q128" s="195"/>
      <c r="R128" s="55"/>
      <c r="S128" s="56"/>
      <c r="T128" s="56"/>
      <c r="U128" s="8"/>
      <c r="V128" s="6"/>
      <c r="W128" s="59"/>
      <c r="X128" s="59"/>
      <c r="Y128" s="6"/>
      <c r="Z128" s="6"/>
      <c r="AA128" s="6"/>
      <c r="AB128" s="6"/>
      <c r="AC128" s="6"/>
      <c r="AD128" s="6"/>
      <c r="AE128" s="6"/>
      <c r="AF128" s="6"/>
      <c r="AG128" s="6"/>
      <c r="AH128" s="6"/>
      <c r="AI128" s="6"/>
      <c r="AJ128" s="59"/>
      <c r="AK128" s="241"/>
      <c r="AL128" s="241"/>
      <c r="AM128" s="7"/>
      <c r="AN128" s="7"/>
      <c r="AO128" s="7"/>
      <c r="AP128" s="7"/>
      <c r="AQ128" s="7"/>
      <c r="AR128" s="123"/>
      <c r="AS128" s="136"/>
      <c r="AT128" s="145"/>
      <c r="AU128" s="89">
        <f>K132</f>
        <v>527</v>
      </c>
      <c r="AV128" s="12"/>
    </row>
    <row r="129" spans="1:48" ht="17.2" customHeight="1" x14ac:dyDescent="0.3">
      <c r="A129" s="9">
        <v>43</v>
      </c>
      <c r="B129" s="10">
        <v>2122</v>
      </c>
      <c r="C129" s="53" t="s">
        <v>5447</v>
      </c>
      <c r="D129" s="166"/>
      <c r="E129" s="83"/>
      <c r="F129" s="193"/>
      <c r="G129" s="126"/>
      <c r="H129" s="126"/>
      <c r="I129" s="126"/>
      <c r="J129" s="126"/>
      <c r="K129" s="225"/>
      <c r="L129" s="246"/>
      <c r="M129" s="246"/>
      <c r="N129" s="227"/>
      <c r="O129" s="175"/>
      <c r="P129" s="194"/>
      <c r="Q129" s="194"/>
      <c r="R129" s="132"/>
      <c r="S129" s="141"/>
      <c r="T129" s="141"/>
      <c r="U129" s="231" t="s">
        <v>4712</v>
      </c>
      <c r="V129" s="232"/>
      <c r="W129" s="232"/>
      <c r="X129" s="232"/>
      <c r="Y129" s="232"/>
      <c r="Z129" s="50" t="s">
        <v>4711</v>
      </c>
      <c r="AA129" s="58"/>
      <c r="AB129" s="58"/>
      <c r="AC129" s="6"/>
      <c r="AD129" s="6"/>
      <c r="AE129" s="6"/>
      <c r="AF129" s="6"/>
      <c r="AG129" s="6"/>
      <c r="AH129" s="6"/>
      <c r="AI129" s="6"/>
      <c r="AJ129" s="59" t="s">
        <v>4574</v>
      </c>
      <c r="AK129" s="235">
        <f>AK126</f>
        <v>0.7</v>
      </c>
      <c r="AL129" s="235"/>
      <c r="AM129" s="6"/>
      <c r="AN129" s="6"/>
      <c r="AO129" s="6"/>
      <c r="AP129" s="6"/>
      <c r="AQ129" s="6"/>
      <c r="AR129" s="59"/>
      <c r="AS129" s="137"/>
      <c r="AT129" s="140"/>
      <c r="AU129" s="89">
        <f>ROUND(K132*AK129,0)</f>
        <v>369</v>
      </c>
      <c r="AV129" s="12"/>
    </row>
    <row r="130" spans="1:48" ht="17.2" customHeight="1" x14ac:dyDescent="0.3">
      <c r="A130" s="9">
        <v>43</v>
      </c>
      <c r="B130" s="10">
        <v>2123</v>
      </c>
      <c r="C130" s="53" t="s">
        <v>5446</v>
      </c>
      <c r="D130" s="166"/>
      <c r="E130" s="83"/>
      <c r="F130" s="193"/>
      <c r="G130" s="126"/>
      <c r="H130" s="126"/>
      <c r="I130" s="126"/>
      <c r="J130" s="126"/>
      <c r="K130" s="225"/>
      <c r="L130" s="246"/>
      <c r="M130" s="246"/>
      <c r="N130" s="227"/>
      <c r="O130" s="191"/>
      <c r="P130" s="172"/>
      <c r="Q130" s="172"/>
      <c r="R130" s="123"/>
      <c r="S130" s="138"/>
      <c r="T130" s="138"/>
      <c r="U130" s="233"/>
      <c r="V130" s="234"/>
      <c r="W130" s="234"/>
      <c r="X130" s="234"/>
      <c r="Y130" s="234"/>
      <c r="Z130" s="50" t="s">
        <v>4735</v>
      </c>
      <c r="AA130" s="58"/>
      <c r="AB130" s="58"/>
      <c r="AC130" s="6"/>
      <c r="AD130" s="6"/>
      <c r="AE130" s="6"/>
      <c r="AF130" s="6"/>
      <c r="AG130" s="6"/>
      <c r="AH130" s="6"/>
      <c r="AI130" s="6"/>
      <c r="AJ130" s="59" t="s">
        <v>4574</v>
      </c>
      <c r="AK130" s="235">
        <f>AK127</f>
        <v>0.5</v>
      </c>
      <c r="AL130" s="235"/>
      <c r="AM130" s="6"/>
      <c r="AN130" s="6"/>
      <c r="AO130" s="6"/>
      <c r="AP130" s="6"/>
      <c r="AQ130" s="6"/>
      <c r="AR130" s="59"/>
      <c r="AS130" s="137"/>
      <c r="AT130" s="140"/>
      <c r="AU130" s="89">
        <f>ROUND(K132*AK130,0)</f>
        <v>264</v>
      </c>
      <c r="AV130" s="12"/>
    </row>
    <row r="131" spans="1:48" ht="17.2" customHeight="1" x14ac:dyDescent="0.3">
      <c r="A131" s="9">
        <v>43</v>
      </c>
      <c r="B131" s="10">
        <v>2124</v>
      </c>
      <c r="C131" s="53" t="s">
        <v>5445</v>
      </c>
      <c r="D131" s="166"/>
      <c r="E131" s="83"/>
      <c r="F131" s="193"/>
      <c r="G131" s="126"/>
      <c r="H131" s="126"/>
      <c r="I131" s="126"/>
      <c r="J131" s="126"/>
      <c r="K131" s="228"/>
      <c r="L131" s="264"/>
      <c r="M131" s="264"/>
      <c r="N131" s="230"/>
      <c r="O131" s="231" t="s">
        <v>4714</v>
      </c>
      <c r="P131" s="236"/>
      <c r="Q131" s="236"/>
      <c r="R131" s="236"/>
      <c r="S131" s="236"/>
      <c r="T131" s="237"/>
      <c r="U131" s="8"/>
      <c r="V131" s="6"/>
      <c r="W131" s="59"/>
      <c r="X131" s="59"/>
      <c r="Y131" s="6"/>
      <c r="Z131" s="6"/>
      <c r="AA131" s="6"/>
      <c r="AB131" s="6"/>
      <c r="AC131" s="6"/>
      <c r="AD131" s="6"/>
      <c r="AE131" s="6"/>
      <c r="AF131" s="6"/>
      <c r="AG131" s="6"/>
      <c r="AH131" s="6"/>
      <c r="AI131" s="6"/>
      <c r="AJ131" s="59"/>
      <c r="AK131" s="241"/>
      <c r="AL131" s="241"/>
      <c r="AM131" s="6"/>
      <c r="AN131" s="6"/>
      <c r="AO131" s="7"/>
      <c r="AP131" s="7"/>
      <c r="AQ131" s="7"/>
      <c r="AR131" s="123"/>
      <c r="AS131" s="136"/>
      <c r="AT131" s="145"/>
      <c r="AU131" s="89">
        <f>ROUND(K132*S133,0)</f>
        <v>509</v>
      </c>
      <c r="AV131" s="12"/>
    </row>
    <row r="132" spans="1:48" ht="17.2" customHeight="1" x14ac:dyDescent="0.3">
      <c r="A132" s="9">
        <v>43</v>
      </c>
      <c r="B132" s="10">
        <v>2125</v>
      </c>
      <c r="C132" s="53" t="s">
        <v>5444</v>
      </c>
      <c r="D132" s="166"/>
      <c r="E132" s="83"/>
      <c r="F132" s="193"/>
      <c r="G132" s="126"/>
      <c r="H132" s="126"/>
      <c r="I132" s="126"/>
      <c r="J132" s="126"/>
      <c r="K132" s="253">
        <v>527</v>
      </c>
      <c r="L132" s="254"/>
      <c r="M132" s="1" t="s">
        <v>4202</v>
      </c>
      <c r="N132" s="68"/>
      <c r="O132" s="238"/>
      <c r="P132" s="239"/>
      <c r="Q132" s="239"/>
      <c r="R132" s="239"/>
      <c r="S132" s="239"/>
      <c r="T132" s="240"/>
      <c r="U132" s="231" t="s">
        <v>4712</v>
      </c>
      <c r="V132" s="232"/>
      <c r="W132" s="232"/>
      <c r="X132" s="232"/>
      <c r="Y132" s="232"/>
      <c r="Z132" s="50" t="s">
        <v>4711</v>
      </c>
      <c r="AA132" s="58"/>
      <c r="AB132" s="58"/>
      <c r="AC132" s="6"/>
      <c r="AD132" s="6"/>
      <c r="AE132" s="6"/>
      <c r="AF132" s="6"/>
      <c r="AG132" s="6"/>
      <c r="AH132" s="6"/>
      <c r="AI132" s="6"/>
      <c r="AJ132" s="59" t="s">
        <v>4574</v>
      </c>
      <c r="AK132" s="235">
        <f>AK129</f>
        <v>0.7</v>
      </c>
      <c r="AL132" s="235"/>
      <c r="AM132" s="7"/>
      <c r="AN132" s="7"/>
      <c r="AO132" s="7"/>
      <c r="AP132" s="7"/>
      <c r="AQ132" s="7"/>
      <c r="AR132" s="123"/>
      <c r="AS132" s="136"/>
      <c r="AT132" s="145"/>
      <c r="AU132" s="89">
        <f>ROUND(ROUND(K132*S133,0)*AK132,0)</f>
        <v>356</v>
      </c>
      <c r="AV132" s="12"/>
    </row>
    <row r="133" spans="1:48" ht="17.2" customHeight="1" x14ac:dyDescent="0.3">
      <c r="A133" s="9">
        <v>43</v>
      </c>
      <c r="B133" s="10">
        <v>2126</v>
      </c>
      <c r="C133" s="53" t="s">
        <v>5443</v>
      </c>
      <c r="D133" s="166"/>
      <c r="E133" s="83"/>
      <c r="F133" s="193"/>
      <c r="G133" s="126"/>
      <c r="H133" s="126"/>
      <c r="I133" s="126"/>
      <c r="J133" s="126"/>
      <c r="K133" s="175"/>
      <c r="L133" s="194"/>
      <c r="M133" s="194"/>
      <c r="N133" s="173"/>
      <c r="O133" s="191"/>
      <c r="P133" s="172"/>
      <c r="Q133" s="172"/>
      <c r="R133" s="123" t="s">
        <v>4574</v>
      </c>
      <c r="S133" s="249">
        <f>S127</f>
        <v>0.96499999999999997</v>
      </c>
      <c r="T133" s="250"/>
      <c r="U133" s="233"/>
      <c r="V133" s="234"/>
      <c r="W133" s="234"/>
      <c r="X133" s="234"/>
      <c r="Y133" s="234"/>
      <c r="Z133" s="50" t="s">
        <v>4735</v>
      </c>
      <c r="AA133" s="58"/>
      <c r="AB133" s="58"/>
      <c r="AC133" s="6"/>
      <c r="AD133" s="6"/>
      <c r="AE133" s="6"/>
      <c r="AF133" s="6"/>
      <c r="AG133" s="6"/>
      <c r="AH133" s="6"/>
      <c r="AI133" s="6"/>
      <c r="AJ133" s="59" t="s">
        <v>4574</v>
      </c>
      <c r="AK133" s="235">
        <f>AK130</f>
        <v>0.5</v>
      </c>
      <c r="AL133" s="235"/>
      <c r="AM133" s="7"/>
      <c r="AN133" s="7"/>
      <c r="AO133" s="7"/>
      <c r="AP133" s="7"/>
      <c r="AQ133" s="7"/>
      <c r="AR133" s="123"/>
      <c r="AS133" s="136"/>
      <c r="AT133" s="145"/>
      <c r="AU133" s="89">
        <f>ROUND(ROUND(K132*S133,0)*AK133,0)</f>
        <v>255</v>
      </c>
      <c r="AV133" s="12"/>
    </row>
    <row r="134" spans="1:48" ht="17.2" customHeight="1" x14ac:dyDescent="0.3">
      <c r="A134" s="9">
        <v>43</v>
      </c>
      <c r="B134" s="10">
        <v>2127</v>
      </c>
      <c r="C134" s="53" t="s">
        <v>5442</v>
      </c>
      <c r="D134" s="166"/>
      <c r="E134" s="83"/>
      <c r="F134" s="193"/>
      <c r="G134" s="126"/>
      <c r="H134" s="126"/>
      <c r="I134" s="126"/>
      <c r="J134" s="126"/>
      <c r="K134" s="175"/>
      <c r="L134" s="194"/>
      <c r="M134" s="194"/>
      <c r="N134" s="173"/>
      <c r="O134" s="196"/>
      <c r="P134" s="195"/>
      <c r="Q134" s="195"/>
      <c r="R134" s="55"/>
      <c r="S134" s="56"/>
      <c r="T134" s="56"/>
      <c r="U134" s="8"/>
      <c r="V134" s="6"/>
      <c r="W134" s="59"/>
      <c r="X134" s="59"/>
      <c r="Y134" s="6"/>
      <c r="Z134" s="6"/>
      <c r="AA134" s="6"/>
      <c r="AB134" s="6"/>
      <c r="AC134" s="6"/>
      <c r="AD134" s="6"/>
      <c r="AE134" s="6"/>
      <c r="AF134" s="6"/>
      <c r="AG134" s="6"/>
      <c r="AH134" s="6"/>
      <c r="AI134" s="6"/>
      <c r="AJ134" s="59"/>
      <c r="AK134" s="241"/>
      <c r="AL134" s="241"/>
      <c r="AM134" s="177"/>
      <c r="AN134" s="81"/>
      <c r="AO134" s="81"/>
      <c r="AP134" s="82"/>
      <c r="AQ134" s="242" t="s">
        <v>4580</v>
      </c>
      <c r="AR134" s="242"/>
      <c r="AS134" s="242"/>
      <c r="AT134" s="243"/>
      <c r="AU134" s="89">
        <f>K132-AQ137</f>
        <v>522</v>
      </c>
      <c r="AV134" s="12"/>
    </row>
    <row r="135" spans="1:48" ht="17.2" customHeight="1" x14ac:dyDescent="0.3">
      <c r="A135" s="9">
        <v>43</v>
      </c>
      <c r="B135" s="10">
        <v>2128</v>
      </c>
      <c r="C135" s="53" t="s">
        <v>5441</v>
      </c>
      <c r="D135" s="166"/>
      <c r="E135" s="83"/>
      <c r="F135" s="193"/>
      <c r="G135" s="126"/>
      <c r="H135" s="126"/>
      <c r="I135" s="126"/>
      <c r="J135" s="126"/>
      <c r="K135" s="175"/>
      <c r="L135" s="194"/>
      <c r="M135" s="194"/>
      <c r="N135" s="173"/>
      <c r="O135" s="175"/>
      <c r="P135" s="194"/>
      <c r="Q135" s="194"/>
      <c r="R135" s="132"/>
      <c r="S135" s="141"/>
      <c r="T135" s="141"/>
      <c r="U135" s="231" t="s">
        <v>4712</v>
      </c>
      <c r="V135" s="232"/>
      <c r="W135" s="232"/>
      <c r="X135" s="232"/>
      <c r="Y135" s="232"/>
      <c r="Z135" s="50" t="s">
        <v>4711</v>
      </c>
      <c r="AA135" s="58"/>
      <c r="AB135" s="58"/>
      <c r="AC135" s="6"/>
      <c r="AD135" s="6"/>
      <c r="AE135" s="6"/>
      <c r="AF135" s="6"/>
      <c r="AG135" s="6"/>
      <c r="AH135" s="6"/>
      <c r="AI135" s="6"/>
      <c r="AJ135" s="59" t="s">
        <v>4574</v>
      </c>
      <c r="AK135" s="235">
        <f>AK132</f>
        <v>0.7</v>
      </c>
      <c r="AL135" s="235"/>
      <c r="AM135" s="81"/>
      <c r="AN135" s="81"/>
      <c r="AO135" s="81"/>
      <c r="AP135" s="82"/>
      <c r="AQ135" s="244"/>
      <c r="AR135" s="244"/>
      <c r="AS135" s="244"/>
      <c r="AT135" s="245"/>
      <c r="AU135" s="89">
        <f>ROUND(K132*AK135,0)-AQ137</f>
        <v>364</v>
      </c>
      <c r="AV135" s="12"/>
    </row>
    <row r="136" spans="1:48" ht="17.2" customHeight="1" x14ac:dyDescent="0.3">
      <c r="A136" s="9">
        <v>43</v>
      </c>
      <c r="B136" s="10">
        <v>2129</v>
      </c>
      <c r="C136" s="53" t="s">
        <v>5440</v>
      </c>
      <c r="D136" s="166"/>
      <c r="E136" s="83"/>
      <c r="F136" s="193"/>
      <c r="G136" s="126"/>
      <c r="H136" s="126"/>
      <c r="I136" s="126"/>
      <c r="J136" s="126"/>
      <c r="K136" s="175"/>
      <c r="L136" s="194"/>
      <c r="M136" s="194"/>
      <c r="N136" s="173"/>
      <c r="O136" s="191"/>
      <c r="P136" s="172"/>
      <c r="Q136" s="172"/>
      <c r="R136" s="123"/>
      <c r="S136" s="138"/>
      <c r="T136" s="138"/>
      <c r="U136" s="233"/>
      <c r="V136" s="234"/>
      <c r="W136" s="234"/>
      <c r="X136" s="234"/>
      <c r="Y136" s="234"/>
      <c r="Z136" s="50" t="s">
        <v>4735</v>
      </c>
      <c r="AA136" s="58"/>
      <c r="AB136" s="58"/>
      <c r="AC136" s="6"/>
      <c r="AD136" s="6"/>
      <c r="AE136" s="6"/>
      <c r="AF136" s="6"/>
      <c r="AG136" s="6"/>
      <c r="AH136" s="6"/>
      <c r="AI136" s="6"/>
      <c r="AJ136" s="59" t="s">
        <v>4574</v>
      </c>
      <c r="AK136" s="235">
        <f>AK133</f>
        <v>0.5</v>
      </c>
      <c r="AL136" s="235"/>
      <c r="AM136" s="198"/>
      <c r="AN136" s="198"/>
      <c r="AO136" s="198"/>
      <c r="AP136" s="197"/>
      <c r="AQ136" s="244"/>
      <c r="AR136" s="244"/>
      <c r="AS136" s="244"/>
      <c r="AT136" s="245"/>
      <c r="AU136" s="89">
        <f>ROUND(K132*AK136,0)-AQ137</f>
        <v>259</v>
      </c>
      <c r="AV136" s="12"/>
    </row>
    <row r="137" spans="1:48" ht="17.2" customHeight="1" x14ac:dyDescent="0.3">
      <c r="A137" s="9">
        <v>43</v>
      </c>
      <c r="B137" s="10">
        <v>2130</v>
      </c>
      <c r="C137" s="53" t="s">
        <v>5439</v>
      </c>
      <c r="D137" s="166"/>
      <c r="E137" s="83"/>
      <c r="F137" s="193"/>
      <c r="G137" s="126"/>
      <c r="H137" s="126"/>
      <c r="I137" s="126"/>
      <c r="J137" s="126"/>
      <c r="K137" s="175"/>
      <c r="L137" s="194"/>
      <c r="M137" s="194"/>
      <c r="N137" s="173"/>
      <c r="O137" s="231" t="s">
        <v>4714</v>
      </c>
      <c r="P137" s="236"/>
      <c r="Q137" s="236"/>
      <c r="R137" s="236"/>
      <c r="S137" s="236"/>
      <c r="T137" s="237"/>
      <c r="U137" s="8"/>
      <c r="V137" s="6"/>
      <c r="W137" s="59"/>
      <c r="X137" s="59"/>
      <c r="Y137" s="6"/>
      <c r="Z137" s="6"/>
      <c r="AA137" s="6"/>
      <c r="AB137" s="6"/>
      <c r="AC137" s="6"/>
      <c r="AD137" s="6"/>
      <c r="AE137" s="6"/>
      <c r="AF137" s="6"/>
      <c r="AG137" s="6"/>
      <c r="AH137" s="6"/>
      <c r="AI137" s="6"/>
      <c r="AJ137" s="59"/>
      <c r="AK137" s="241"/>
      <c r="AL137" s="241"/>
      <c r="AM137" s="198"/>
      <c r="AN137" s="198"/>
      <c r="AO137" s="198"/>
      <c r="AP137" s="197"/>
      <c r="AQ137" s="38">
        <f>AQ125</f>
        <v>5</v>
      </c>
      <c r="AR137" s="62" t="s">
        <v>4579</v>
      </c>
      <c r="AS137" s="143"/>
      <c r="AT137" s="147"/>
      <c r="AU137" s="89">
        <f>ROUND(K132*S139,0)-AQ137</f>
        <v>504</v>
      </c>
      <c r="AV137" s="12"/>
    </row>
    <row r="138" spans="1:48" ht="17.2" customHeight="1" x14ac:dyDescent="0.3">
      <c r="A138" s="9">
        <v>43</v>
      </c>
      <c r="B138" s="10">
        <v>2131</v>
      </c>
      <c r="C138" s="53" t="s">
        <v>5438</v>
      </c>
      <c r="D138" s="166"/>
      <c r="E138" s="83"/>
      <c r="F138" s="193"/>
      <c r="G138" s="126"/>
      <c r="H138" s="126"/>
      <c r="I138" s="126"/>
      <c r="J138" s="126"/>
      <c r="K138" s="175"/>
      <c r="L138" s="194"/>
      <c r="M138" s="194"/>
      <c r="N138" s="173"/>
      <c r="O138" s="238"/>
      <c r="P138" s="239"/>
      <c r="Q138" s="239"/>
      <c r="R138" s="239"/>
      <c r="S138" s="239"/>
      <c r="T138" s="240"/>
      <c r="U138" s="231" t="s">
        <v>4712</v>
      </c>
      <c r="V138" s="232"/>
      <c r="W138" s="232"/>
      <c r="X138" s="232"/>
      <c r="Y138" s="232"/>
      <c r="Z138" s="50" t="s">
        <v>4711</v>
      </c>
      <c r="AA138" s="58"/>
      <c r="AB138" s="58"/>
      <c r="AC138" s="6"/>
      <c r="AD138" s="6"/>
      <c r="AE138" s="6"/>
      <c r="AF138" s="6"/>
      <c r="AG138" s="6"/>
      <c r="AH138" s="6"/>
      <c r="AI138" s="6"/>
      <c r="AJ138" s="59" t="s">
        <v>4574</v>
      </c>
      <c r="AK138" s="235">
        <f>AK135</f>
        <v>0.7</v>
      </c>
      <c r="AL138" s="235"/>
      <c r="AM138" s="198"/>
      <c r="AN138" s="198"/>
      <c r="AO138" s="198"/>
      <c r="AP138" s="197"/>
      <c r="AQ138" s="1"/>
      <c r="AR138" s="132"/>
      <c r="AS138" s="143"/>
      <c r="AT138" s="147"/>
      <c r="AU138" s="89">
        <f>ROUND(ROUND(K132*S139,0)*AK138,0)-AQ137</f>
        <v>351</v>
      </c>
      <c r="AV138" s="12"/>
    </row>
    <row r="139" spans="1:48" ht="17.2" customHeight="1" x14ac:dyDescent="0.3">
      <c r="A139" s="9">
        <v>43</v>
      </c>
      <c r="B139" s="10">
        <v>2132</v>
      </c>
      <c r="C139" s="53" t="s">
        <v>5437</v>
      </c>
      <c r="D139" s="166"/>
      <c r="E139" s="83"/>
      <c r="F139" s="193"/>
      <c r="G139" s="126"/>
      <c r="H139" s="126"/>
      <c r="I139" s="126"/>
      <c r="J139" s="126"/>
      <c r="K139" s="175"/>
      <c r="L139" s="194"/>
      <c r="M139" s="194"/>
      <c r="N139" s="173"/>
      <c r="O139" s="191"/>
      <c r="P139" s="172"/>
      <c r="Q139" s="172"/>
      <c r="R139" s="123" t="s">
        <v>4574</v>
      </c>
      <c r="S139" s="249">
        <f>S133</f>
        <v>0.96499999999999997</v>
      </c>
      <c r="T139" s="250"/>
      <c r="U139" s="233"/>
      <c r="V139" s="234"/>
      <c r="W139" s="234"/>
      <c r="X139" s="234"/>
      <c r="Y139" s="234"/>
      <c r="Z139" s="50" t="s">
        <v>4735</v>
      </c>
      <c r="AA139" s="58"/>
      <c r="AB139" s="58"/>
      <c r="AC139" s="6"/>
      <c r="AD139" s="6"/>
      <c r="AE139" s="6"/>
      <c r="AF139" s="6"/>
      <c r="AG139" s="6"/>
      <c r="AH139" s="6"/>
      <c r="AI139" s="6"/>
      <c r="AJ139" s="59" t="s">
        <v>4574</v>
      </c>
      <c r="AK139" s="235">
        <f>AK136</f>
        <v>0.5</v>
      </c>
      <c r="AL139" s="235"/>
      <c r="AM139" s="198"/>
      <c r="AN139" s="198"/>
      <c r="AO139" s="198"/>
      <c r="AP139" s="197"/>
      <c r="AQ139" s="7"/>
      <c r="AR139" s="123"/>
      <c r="AS139" s="136"/>
      <c r="AT139" s="145"/>
      <c r="AU139" s="89">
        <f>ROUND(ROUND(K132*S139,0)*AK139,0)-AQ137</f>
        <v>250</v>
      </c>
      <c r="AV139" s="12"/>
    </row>
    <row r="140" spans="1:48" ht="17.2" customHeight="1" x14ac:dyDescent="0.3">
      <c r="A140" s="9">
        <v>43</v>
      </c>
      <c r="B140" s="10">
        <v>2133</v>
      </c>
      <c r="C140" s="53" t="s">
        <v>5436</v>
      </c>
      <c r="D140" s="166"/>
      <c r="E140" s="83"/>
      <c r="F140" s="193"/>
      <c r="G140" s="126"/>
      <c r="H140" s="126"/>
      <c r="I140" s="126"/>
      <c r="J140" s="126"/>
      <c r="K140" s="45"/>
      <c r="L140" s="1"/>
      <c r="M140" s="1"/>
      <c r="N140" s="44"/>
      <c r="O140" s="196"/>
      <c r="P140" s="195"/>
      <c r="Q140" s="195"/>
      <c r="R140" s="55"/>
      <c r="S140" s="56"/>
      <c r="T140" s="56"/>
      <c r="U140" s="8"/>
      <c r="V140" s="6"/>
      <c r="W140" s="59"/>
      <c r="X140" s="59"/>
      <c r="Y140" s="6"/>
      <c r="Z140" s="6"/>
      <c r="AA140" s="6"/>
      <c r="AB140" s="6"/>
      <c r="AC140" s="6"/>
      <c r="AD140" s="6"/>
      <c r="AE140" s="6"/>
      <c r="AF140" s="6"/>
      <c r="AG140" s="6"/>
      <c r="AH140" s="6"/>
      <c r="AI140" s="6"/>
      <c r="AJ140" s="59"/>
      <c r="AK140" s="241"/>
      <c r="AL140" s="241"/>
      <c r="AM140" s="216" t="s">
        <v>4753</v>
      </c>
      <c r="AN140" s="251"/>
      <c r="AO140" s="251"/>
      <c r="AP140" s="252"/>
      <c r="AQ140" s="49"/>
      <c r="AR140" s="36"/>
      <c r="AS140" s="36"/>
      <c r="AT140" s="51"/>
      <c r="AU140" s="89">
        <f>ROUND(K132*AO143,0)</f>
        <v>501</v>
      </c>
      <c r="AV140" s="12"/>
    </row>
    <row r="141" spans="1:48" ht="17.2" customHeight="1" x14ac:dyDescent="0.3">
      <c r="A141" s="9">
        <v>43</v>
      </c>
      <c r="B141" s="10">
        <v>2134</v>
      </c>
      <c r="C141" s="53" t="s">
        <v>5435</v>
      </c>
      <c r="D141" s="166"/>
      <c r="E141" s="83"/>
      <c r="F141" s="193"/>
      <c r="G141" s="126"/>
      <c r="H141" s="126"/>
      <c r="I141" s="126"/>
      <c r="J141" s="126"/>
      <c r="K141" s="45"/>
      <c r="L141" s="1"/>
      <c r="M141" s="1"/>
      <c r="N141" s="44"/>
      <c r="O141" s="175"/>
      <c r="P141" s="194"/>
      <c r="Q141" s="194"/>
      <c r="R141" s="132"/>
      <c r="S141" s="141"/>
      <c r="T141" s="141"/>
      <c r="U141" s="231" t="s">
        <v>4712</v>
      </c>
      <c r="V141" s="232"/>
      <c r="W141" s="232"/>
      <c r="X141" s="232"/>
      <c r="Y141" s="232"/>
      <c r="Z141" s="50" t="s">
        <v>4711</v>
      </c>
      <c r="AA141" s="58"/>
      <c r="AB141" s="58"/>
      <c r="AC141" s="6"/>
      <c r="AD141" s="6"/>
      <c r="AE141" s="6"/>
      <c r="AF141" s="6"/>
      <c r="AG141" s="6"/>
      <c r="AH141" s="6"/>
      <c r="AI141" s="6"/>
      <c r="AJ141" s="59" t="s">
        <v>4574</v>
      </c>
      <c r="AK141" s="235">
        <f>AK138</f>
        <v>0.7</v>
      </c>
      <c r="AL141" s="235"/>
      <c r="AM141" s="228"/>
      <c r="AN141" s="229"/>
      <c r="AO141" s="229"/>
      <c r="AP141" s="230"/>
      <c r="AQ141" s="45"/>
      <c r="AR141" s="1"/>
      <c r="AS141" s="1"/>
      <c r="AT141" s="44"/>
      <c r="AU141" s="89">
        <f>ROUND(ROUND(K132*AK141,0)*AO143,0)</f>
        <v>351</v>
      </c>
      <c r="AV141" s="12"/>
    </row>
    <row r="142" spans="1:48" ht="17.2" customHeight="1" x14ac:dyDescent="0.3">
      <c r="A142" s="9">
        <v>43</v>
      </c>
      <c r="B142" s="10">
        <v>2135</v>
      </c>
      <c r="C142" s="53" t="s">
        <v>5434</v>
      </c>
      <c r="D142" s="166"/>
      <c r="E142" s="83"/>
      <c r="F142" s="193"/>
      <c r="G142" s="126"/>
      <c r="H142" s="126"/>
      <c r="I142" s="126"/>
      <c r="J142" s="126"/>
      <c r="K142" s="45"/>
      <c r="L142" s="1"/>
      <c r="M142" s="1"/>
      <c r="N142" s="44"/>
      <c r="O142" s="191"/>
      <c r="P142" s="172"/>
      <c r="Q142" s="172"/>
      <c r="R142" s="123"/>
      <c r="S142" s="138"/>
      <c r="T142" s="138"/>
      <c r="U142" s="233"/>
      <c r="V142" s="234"/>
      <c r="W142" s="234"/>
      <c r="X142" s="234"/>
      <c r="Y142" s="234"/>
      <c r="Z142" s="50" t="s">
        <v>4735</v>
      </c>
      <c r="AA142" s="58"/>
      <c r="AB142" s="58"/>
      <c r="AC142" s="6"/>
      <c r="AD142" s="6"/>
      <c r="AE142" s="6"/>
      <c r="AF142" s="6"/>
      <c r="AG142" s="6"/>
      <c r="AH142" s="6"/>
      <c r="AI142" s="6"/>
      <c r="AJ142" s="59" t="s">
        <v>4574</v>
      </c>
      <c r="AK142" s="235">
        <f>AK139</f>
        <v>0.5</v>
      </c>
      <c r="AL142" s="235"/>
      <c r="AM142" s="45"/>
      <c r="AN142" s="1"/>
      <c r="AO142" s="1"/>
      <c r="AP142" s="44"/>
      <c r="AQ142" s="45"/>
      <c r="AR142" s="1"/>
      <c r="AS142" s="1"/>
      <c r="AT142" s="44"/>
      <c r="AU142" s="89">
        <f>ROUND(ROUND(K132*AK142,0)*AO143,0)</f>
        <v>251</v>
      </c>
      <c r="AV142" s="12"/>
    </row>
    <row r="143" spans="1:48" ht="17.2" customHeight="1" x14ac:dyDescent="0.3">
      <c r="A143" s="9">
        <v>43</v>
      </c>
      <c r="B143" s="10">
        <v>2136</v>
      </c>
      <c r="C143" s="53" t="s">
        <v>5433</v>
      </c>
      <c r="D143" s="166"/>
      <c r="E143" s="83"/>
      <c r="F143" s="193"/>
      <c r="G143" s="126"/>
      <c r="H143" s="126"/>
      <c r="I143" s="126"/>
      <c r="J143" s="126"/>
      <c r="K143" s="45"/>
      <c r="L143" s="1"/>
      <c r="M143" s="1"/>
      <c r="N143" s="44"/>
      <c r="O143" s="231" t="s">
        <v>4714</v>
      </c>
      <c r="P143" s="236"/>
      <c r="Q143" s="236"/>
      <c r="R143" s="236"/>
      <c r="S143" s="236"/>
      <c r="T143" s="237"/>
      <c r="U143" s="8"/>
      <c r="V143" s="6"/>
      <c r="W143" s="59"/>
      <c r="X143" s="59"/>
      <c r="Y143" s="6"/>
      <c r="Z143" s="6"/>
      <c r="AA143" s="6"/>
      <c r="AB143" s="6"/>
      <c r="AC143" s="6"/>
      <c r="AD143" s="6"/>
      <c r="AE143" s="6"/>
      <c r="AF143" s="6"/>
      <c r="AG143" s="6"/>
      <c r="AH143" s="6"/>
      <c r="AI143" s="6"/>
      <c r="AJ143" s="59"/>
      <c r="AK143" s="241"/>
      <c r="AL143" s="241"/>
      <c r="AM143" s="45"/>
      <c r="AN143" s="132" t="s">
        <v>4574</v>
      </c>
      <c r="AO143" s="247">
        <f>AO119</f>
        <v>0.95</v>
      </c>
      <c r="AP143" s="248"/>
      <c r="AQ143" s="45"/>
      <c r="AR143" s="1"/>
      <c r="AS143" s="1"/>
      <c r="AT143" s="44"/>
      <c r="AU143" s="89">
        <f>ROUND(ROUND(K132*S145,0)*AO143,0)</f>
        <v>484</v>
      </c>
      <c r="AV143" s="12"/>
    </row>
    <row r="144" spans="1:48" ht="17.2" customHeight="1" x14ac:dyDescent="0.3">
      <c r="A144" s="9">
        <v>43</v>
      </c>
      <c r="B144" s="10">
        <v>2137</v>
      </c>
      <c r="C144" s="53" t="s">
        <v>5432</v>
      </c>
      <c r="D144" s="166"/>
      <c r="E144" s="83"/>
      <c r="F144" s="193"/>
      <c r="G144" s="126"/>
      <c r="H144" s="126"/>
      <c r="I144" s="126"/>
      <c r="J144" s="126"/>
      <c r="K144" s="45"/>
      <c r="L144" s="1"/>
      <c r="M144" s="1"/>
      <c r="N144" s="44"/>
      <c r="O144" s="238"/>
      <c r="P144" s="239"/>
      <c r="Q144" s="239"/>
      <c r="R144" s="239"/>
      <c r="S144" s="239"/>
      <c r="T144" s="240"/>
      <c r="U144" s="231" t="s">
        <v>4712</v>
      </c>
      <c r="V144" s="232"/>
      <c r="W144" s="232"/>
      <c r="X144" s="232"/>
      <c r="Y144" s="232"/>
      <c r="Z144" s="50" t="s">
        <v>4711</v>
      </c>
      <c r="AA144" s="58"/>
      <c r="AB144" s="58"/>
      <c r="AC144" s="6"/>
      <c r="AD144" s="6"/>
      <c r="AE144" s="6"/>
      <c r="AF144" s="6"/>
      <c r="AG144" s="6"/>
      <c r="AH144" s="6"/>
      <c r="AI144" s="6"/>
      <c r="AJ144" s="59" t="s">
        <v>4574</v>
      </c>
      <c r="AK144" s="235">
        <f>AK141</f>
        <v>0.7</v>
      </c>
      <c r="AL144" s="235"/>
      <c r="AM144" s="45"/>
      <c r="AN144" s="1"/>
      <c r="AO144" s="1"/>
      <c r="AP144" s="44"/>
      <c r="AQ144" s="45"/>
      <c r="AR144" s="1"/>
      <c r="AS144" s="1"/>
      <c r="AT144" s="44"/>
      <c r="AU144" s="89">
        <f>ROUND(ROUND(ROUND(K132*S145,0)*AK144,0)*AO143,0)</f>
        <v>338</v>
      </c>
      <c r="AV144" s="12"/>
    </row>
    <row r="145" spans="1:48" ht="17.2" customHeight="1" x14ac:dyDescent="0.3">
      <c r="A145" s="9">
        <v>43</v>
      </c>
      <c r="B145" s="10">
        <v>2138</v>
      </c>
      <c r="C145" s="53" t="s">
        <v>5431</v>
      </c>
      <c r="D145" s="166"/>
      <c r="E145" s="83"/>
      <c r="F145" s="193"/>
      <c r="G145" s="126"/>
      <c r="H145" s="126"/>
      <c r="I145" s="126"/>
      <c r="J145" s="126"/>
      <c r="K145" s="45"/>
      <c r="L145" s="1"/>
      <c r="M145" s="1"/>
      <c r="N145" s="44"/>
      <c r="O145" s="191"/>
      <c r="P145" s="172"/>
      <c r="Q145" s="172"/>
      <c r="R145" s="123" t="s">
        <v>4574</v>
      </c>
      <c r="S145" s="249">
        <f>S139</f>
        <v>0.96499999999999997</v>
      </c>
      <c r="T145" s="250"/>
      <c r="U145" s="233"/>
      <c r="V145" s="234"/>
      <c r="W145" s="234"/>
      <c r="X145" s="234"/>
      <c r="Y145" s="234"/>
      <c r="Z145" s="50" t="s">
        <v>4735</v>
      </c>
      <c r="AA145" s="58"/>
      <c r="AB145" s="58"/>
      <c r="AC145" s="6"/>
      <c r="AD145" s="6"/>
      <c r="AE145" s="6"/>
      <c r="AF145" s="6"/>
      <c r="AG145" s="6"/>
      <c r="AH145" s="6"/>
      <c r="AI145" s="6"/>
      <c r="AJ145" s="59" t="s">
        <v>4574</v>
      </c>
      <c r="AK145" s="235">
        <f>AK142</f>
        <v>0.5</v>
      </c>
      <c r="AL145" s="235"/>
      <c r="AM145" s="45"/>
      <c r="AN145" s="1"/>
      <c r="AO145" s="1"/>
      <c r="AP145" s="44"/>
      <c r="AQ145" s="43"/>
      <c r="AR145" s="7"/>
      <c r="AS145" s="7"/>
      <c r="AT145" s="21"/>
      <c r="AU145" s="89">
        <f>ROUND(ROUND(ROUND(K132*S145,0)*AK145,0)*AO143,0)</f>
        <v>242</v>
      </c>
      <c r="AV145" s="12"/>
    </row>
    <row r="146" spans="1:48" ht="17.2" customHeight="1" x14ac:dyDescent="0.3">
      <c r="A146" s="9">
        <v>43</v>
      </c>
      <c r="B146" s="10">
        <v>2139</v>
      </c>
      <c r="C146" s="53" t="s">
        <v>5430</v>
      </c>
      <c r="D146" s="166"/>
      <c r="E146" s="83"/>
      <c r="F146" s="193"/>
      <c r="G146" s="126"/>
      <c r="H146" s="126"/>
      <c r="I146" s="126"/>
      <c r="J146" s="126"/>
      <c r="K146" s="45"/>
      <c r="L146" s="1"/>
      <c r="M146" s="1"/>
      <c r="N146" s="44"/>
      <c r="O146" s="196"/>
      <c r="P146" s="195"/>
      <c r="Q146" s="195"/>
      <c r="R146" s="55"/>
      <c r="S146" s="56"/>
      <c r="T146" s="56"/>
      <c r="U146" s="8"/>
      <c r="V146" s="6"/>
      <c r="W146" s="59"/>
      <c r="X146" s="59"/>
      <c r="Y146" s="6"/>
      <c r="Z146" s="6"/>
      <c r="AA146" s="6"/>
      <c r="AB146" s="6"/>
      <c r="AC146" s="6"/>
      <c r="AD146" s="6"/>
      <c r="AE146" s="6"/>
      <c r="AF146" s="6"/>
      <c r="AG146" s="6"/>
      <c r="AH146" s="6"/>
      <c r="AI146" s="6"/>
      <c r="AJ146" s="59"/>
      <c r="AK146" s="241"/>
      <c r="AL146" s="241"/>
      <c r="AM146" s="146"/>
      <c r="AN146" s="143"/>
      <c r="AO146" s="143"/>
      <c r="AP146" s="44"/>
      <c r="AQ146" s="242" t="s">
        <v>4580</v>
      </c>
      <c r="AR146" s="242"/>
      <c r="AS146" s="242"/>
      <c r="AT146" s="243"/>
      <c r="AU146" s="89">
        <f>ROUND(K132*AO143,0)-AQ149</f>
        <v>496</v>
      </c>
      <c r="AV146" s="12"/>
    </row>
    <row r="147" spans="1:48" ht="17.2" customHeight="1" x14ac:dyDescent="0.3">
      <c r="A147" s="9">
        <v>43</v>
      </c>
      <c r="B147" s="10">
        <v>2140</v>
      </c>
      <c r="C147" s="53" t="s">
        <v>5429</v>
      </c>
      <c r="D147" s="166"/>
      <c r="E147" s="83"/>
      <c r="F147" s="193"/>
      <c r="G147" s="126"/>
      <c r="H147" s="126"/>
      <c r="I147" s="126"/>
      <c r="J147" s="126"/>
      <c r="K147" s="45"/>
      <c r="L147" s="1"/>
      <c r="M147" s="1"/>
      <c r="N147" s="44"/>
      <c r="O147" s="175"/>
      <c r="P147" s="194"/>
      <c r="Q147" s="194"/>
      <c r="R147" s="132"/>
      <c r="S147" s="141"/>
      <c r="T147" s="141"/>
      <c r="U147" s="231" t="s">
        <v>4712</v>
      </c>
      <c r="V147" s="232"/>
      <c r="W147" s="232"/>
      <c r="X147" s="232"/>
      <c r="Y147" s="232"/>
      <c r="Z147" s="50" t="s">
        <v>4711</v>
      </c>
      <c r="AA147" s="58"/>
      <c r="AB147" s="58"/>
      <c r="AC147" s="6"/>
      <c r="AD147" s="6"/>
      <c r="AE147" s="6"/>
      <c r="AF147" s="6"/>
      <c r="AG147" s="6"/>
      <c r="AH147" s="6"/>
      <c r="AI147" s="6"/>
      <c r="AJ147" s="59" t="s">
        <v>4574</v>
      </c>
      <c r="AK147" s="235">
        <f>AK144</f>
        <v>0.7</v>
      </c>
      <c r="AL147" s="235"/>
      <c r="AM147" s="146"/>
      <c r="AN147" s="143"/>
      <c r="AO147" s="143"/>
      <c r="AP147" s="44"/>
      <c r="AQ147" s="244"/>
      <c r="AR147" s="244"/>
      <c r="AS147" s="244"/>
      <c r="AT147" s="245"/>
      <c r="AU147" s="89">
        <f>ROUND(ROUND(K132*AK147,0)*AO143,0)-AQ149</f>
        <v>346</v>
      </c>
      <c r="AV147" s="12"/>
    </row>
    <row r="148" spans="1:48" ht="17.2" customHeight="1" x14ac:dyDescent="0.3">
      <c r="A148" s="9">
        <v>43</v>
      </c>
      <c r="B148" s="10">
        <v>2141</v>
      </c>
      <c r="C148" s="53" t="s">
        <v>5428</v>
      </c>
      <c r="D148" s="166"/>
      <c r="E148" s="83"/>
      <c r="F148" s="193"/>
      <c r="G148" s="126"/>
      <c r="H148" s="126"/>
      <c r="I148" s="126"/>
      <c r="J148" s="126"/>
      <c r="K148" s="45"/>
      <c r="L148" s="1"/>
      <c r="M148" s="1"/>
      <c r="N148" s="44"/>
      <c r="O148" s="191"/>
      <c r="P148" s="172"/>
      <c r="Q148" s="172"/>
      <c r="R148" s="123"/>
      <c r="S148" s="138"/>
      <c r="T148" s="138"/>
      <c r="U148" s="233"/>
      <c r="V148" s="234"/>
      <c r="W148" s="234"/>
      <c r="X148" s="234"/>
      <c r="Y148" s="234"/>
      <c r="Z148" s="50" t="s">
        <v>4735</v>
      </c>
      <c r="AA148" s="58"/>
      <c r="AB148" s="58"/>
      <c r="AC148" s="6"/>
      <c r="AD148" s="6"/>
      <c r="AE148" s="6"/>
      <c r="AF148" s="6"/>
      <c r="AG148" s="6"/>
      <c r="AH148" s="6"/>
      <c r="AI148" s="6"/>
      <c r="AJ148" s="59" t="s">
        <v>4574</v>
      </c>
      <c r="AK148" s="235">
        <f>AK145</f>
        <v>0.5</v>
      </c>
      <c r="AL148" s="235"/>
      <c r="AM148" s="146"/>
      <c r="AN148" s="143"/>
      <c r="AO148" s="143"/>
      <c r="AP148" s="44"/>
      <c r="AQ148" s="244"/>
      <c r="AR148" s="244"/>
      <c r="AS148" s="244"/>
      <c r="AT148" s="245"/>
      <c r="AU148" s="89">
        <f>ROUND(ROUND(K132*AK148,0)*AO143,0)-AQ149</f>
        <v>246</v>
      </c>
      <c r="AV148" s="12"/>
    </row>
    <row r="149" spans="1:48" ht="17.2" customHeight="1" x14ac:dyDescent="0.3">
      <c r="A149" s="9">
        <v>43</v>
      </c>
      <c r="B149" s="10">
        <v>2142</v>
      </c>
      <c r="C149" s="53" t="s">
        <v>5427</v>
      </c>
      <c r="D149" s="166"/>
      <c r="E149" s="83"/>
      <c r="F149" s="193"/>
      <c r="G149" s="126"/>
      <c r="H149" s="126"/>
      <c r="I149" s="126"/>
      <c r="J149" s="126"/>
      <c r="K149" s="45"/>
      <c r="L149" s="1"/>
      <c r="M149" s="1"/>
      <c r="N149" s="44"/>
      <c r="O149" s="231" t="s">
        <v>4714</v>
      </c>
      <c r="P149" s="236"/>
      <c r="Q149" s="236"/>
      <c r="R149" s="236"/>
      <c r="S149" s="236"/>
      <c r="T149" s="237"/>
      <c r="U149" s="8"/>
      <c r="V149" s="6"/>
      <c r="W149" s="59"/>
      <c r="X149" s="59"/>
      <c r="Y149" s="6"/>
      <c r="Z149" s="6"/>
      <c r="AA149" s="6"/>
      <c r="AB149" s="6"/>
      <c r="AC149" s="6"/>
      <c r="AD149" s="6"/>
      <c r="AE149" s="6"/>
      <c r="AF149" s="6"/>
      <c r="AG149" s="6"/>
      <c r="AH149" s="6"/>
      <c r="AI149" s="6"/>
      <c r="AJ149" s="59"/>
      <c r="AK149" s="241"/>
      <c r="AL149" s="241"/>
      <c r="AM149" s="146"/>
      <c r="AN149" s="143"/>
      <c r="AO149" s="143"/>
      <c r="AP149" s="44"/>
      <c r="AQ149" s="38">
        <f>AQ137</f>
        <v>5</v>
      </c>
      <c r="AR149" s="62" t="s">
        <v>4579</v>
      </c>
      <c r="AS149" s="143"/>
      <c r="AT149" s="147"/>
      <c r="AU149" s="89">
        <f>ROUND(ROUND(K132*S151,0)*AO143,0)-AQ149</f>
        <v>479</v>
      </c>
      <c r="AV149" s="12"/>
    </row>
    <row r="150" spans="1:48" ht="17.2" customHeight="1" x14ac:dyDescent="0.3">
      <c r="A150" s="9">
        <v>43</v>
      </c>
      <c r="B150" s="10">
        <v>2143</v>
      </c>
      <c r="C150" s="53" t="s">
        <v>5426</v>
      </c>
      <c r="D150" s="166"/>
      <c r="E150" s="83"/>
      <c r="F150" s="193"/>
      <c r="G150" s="126"/>
      <c r="H150" s="126"/>
      <c r="I150" s="126"/>
      <c r="J150" s="126"/>
      <c r="K150" s="45"/>
      <c r="L150" s="1"/>
      <c r="M150" s="1"/>
      <c r="N150" s="44"/>
      <c r="O150" s="238"/>
      <c r="P150" s="265"/>
      <c r="Q150" s="265"/>
      <c r="R150" s="265"/>
      <c r="S150" s="265"/>
      <c r="T150" s="240"/>
      <c r="U150" s="231" t="s">
        <v>4712</v>
      </c>
      <c r="V150" s="232"/>
      <c r="W150" s="232"/>
      <c r="X150" s="232"/>
      <c r="Y150" s="232"/>
      <c r="Z150" s="50" t="s">
        <v>4711</v>
      </c>
      <c r="AA150" s="58"/>
      <c r="AB150" s="58"/>
      <c r="AC150" s="6"/>
      <c r="AD150" s="6"/>
      <c r="AE150" s="6"/>
      <c r="AF150" s="6"/>
      <c r="AG150" s="6"/>
      <c r="AH150" s="6"/>
      <c r="AI150" s="6"/>
      <c r="AJ150" s="59" t="s">
        <v>4574</v>
      </c>
      <c r="AK150" s="235">
        <f>AK147</f>
        <v>0.7</v>
      </c>
      <c r="AL150" s="235"/>
      <c r="AM150" s="146"/>
      <c r="AN150" s="143"/>
      <c r="AO150" s="143"/>
      <c r="AP150" s="44"/>
      <c r="AQ150" s="1"/>
      <c r="AR150" s="132"/>
      <c r="AS150" s="143"/>
      <c r="AT150" s="147"/>
      <c r="AU150" s="89">
        <f>ROUND(ROUND(ROUND(K132*S151,0)*AK150,0)*AO143,0)-AQ149</f>
        <v>333</v>
      </c>
      <c r="AV150" s="12"/>
    </row>
    <row r="151" spans="1:48" ht="17.2" customHeight="1" x14ac:dyDescent="0.3">
      <c r="A151" s="9">
        <v>43</v>
      </c>
      <c r="B151" s="10">
        <v>2144</v>
      </c>
      <c r="C151" s="53" t="s">
        <v>5425</v>
      </c>
      <c r="D151" s="162"/>
      <c r="E151" s="161"/>
      <c r="F151" s="192"/>
      <c r="G151" s="128"/>
      <c r="H151" s="128"/>
      <c r="I151" s="128"/>
      <c r="J151" s="128"/>
      <c r="K151" s="43"/>
      <c r="L151" s="7"/>
      <c r="M151" s="7"/>
      <c r="N151" s="21"/>
      <c r="O151" s="191"/>
      <c r="P151" s="172"/>
      <c r="Q151" s="172"/>
      <c r="R151" s="123" t="s">
        <v>4574</v>
      </c>
      <c r="S151" s="249">
        <f>S145</f>
        <v>0.96499999999999997</v>
      </c>
      <c r="T151" s="250"/>
      <c r="U151" s="233"/>
      <c r="V151" s="234"/>
      <c r="W151" s="234"/>
      <c r="X151" s="234"/>
      <c r="Y151" s="234"/>
      <c r="Z151" s="50" t="s">
        <v>4735</v>
      </c>
      <c r="AA151" s="58"/>
      <c r="AB151" s="58"/>
      <c r="AC151" s="6"/>
      <c r="AD151" s="6"/>
      <c r="AE151" s="6"/>
      <c r="AF151" s="6"/>
      <c r="AG151" s="6"/>
      <c r="AH151" s="6"/>
      <c r="AI151" s="6"/>
      <c r="AJ151" s="59" t="s">
        <v>4574</v>
      </c>
      <c r="AK151" s="235">
        <f>AK148</f>
        <v>0.5</v>
      </c>
      <c r="AL151" s="235"/>
      <c r="AM151" s="190"/>
      <c r="AN151" s="136"/>
      <c r="AO151" s="136"/>
      <c r="AP151" s="21"/>
      <c r="AQ151" s="7"/>
      <c r="AR151" s="123"/>
      <c r="AS151" s="136"/>
      <c r="AT151" s="145"/>
      <c r="AU151" s="100">
        <f>ROUND(ROUND(ROUND(K132*S151,0)*AK151,0)*AO143,0)-AQ149</f>
        <v>237</v>
      </c>
      <c r="AV151" s="16"/>
    </row>
    <row r="152" spans="1:48" ht="17.2" customHeight="1" x14ac:dyDescent="0.3">
      <c r="A152" s="9">
        <v>43</v>
      </c>
      <c r="B152" s="10">
        <v>2145</v>
      </c>
      <c r="C152" s="53" t="s">
        <v>5424</v>
      </c>
      <c r="D152" s="217" t="s">
        <v>4740</v>
      </c>
      <c r="E152" s="218"/>
      <c r="F152" s="219"/>
      <c r="G152" s="218" t="s">
        <v>5423</v>
      </c>
      <c r="H152" s="218"/>
      <c r="I152" s="218"/>
      <c r="J152" s="218"/>
      <c r="K152" s="217" t="s">
        <v>4738</v>
      </c>
      <c r="L152" s="223"/>
      <c r="M152" s="223"/>
      <c r="N152" s="224"/>
      <c r="O152" s="196"/>
      <c r="P152" s="195"/>
      <c r="Q152" s="195"/>
      <c r="R152" s="55"/>
      <c r="S152" s="56"/>
      <c r="T152" s="56"/>
      <c r="U152" s="8"/>
      <c r="V152" s="6"/>
      <c r="W152" s="59"/>
      <c r="X152" s="59"/>
      <c r="Y152" s="6"/>
      <c r="Z152" s="6"/>
      <c r="AA152" s="6"/>
      <c r="AB152" s="6"/>
      <c r="AC152" s="6"/>
      <c r="AD152" s="6"/>
      <c r="AE152" s="6"/>
      <c r="AF152" s="6"/>
      <c r="AG152" s="6"/>
      <c r="AH152" s="6"/>
      <c r="AI152" s="6"/>
      <c r="AJ152" s="59"/>
      <c r="AK152" s="241"/>
      <c r="AL152" s="241"/>
      <c r="AM152" s="7"/>
      <c r="AN152" s="7"/>
      <c r="AO152" s="7"/>
      <c r="AP152" s="7"/>
      <c r="AQ152" s="7"/>
      <c r="AR152" s="123"/>
      <c r="AS152" s="136"/>
      <c r="AT152" s="145"/>
      <c r="AU152" s="89">
        <f>K156</f>
        <v>502</v>
      </c>
      <c r="AV152" s="19" t="s">
        <v>4205</v>
      </c>
    </row>
    <row r="153" spans="1:48" ht="17.2" customHeight="1" x14ac:dyDescent="0.3">
      <c r="A153" s="9">
        <v>43</v>
      </c>
      <c r="B153" s="10">
        <v>2146</v>
      </c>
      <c r="C153" s="53" t="s">
        <v>5422</v>
      </c>
      <c r="D153" s="220"/>
      <c r="E153" s="221"/>
      <c r="F153" s="222"/>
      <c r="G153" s="221"/>
      <c r="H153" s="221"/>
      <c r="I153" s="221"/>
      <c r="J153" s="221"/>
      <c r="K153" s="225"/>
      <c r="L153" s="246"/>
      <c r="M153" s="246"/>
      <c r="N153" s="227"/>
      <c r="O153" s="175"/>
      <c r="P153" s="194"/>
      <c r="Q153" s="194"/>
      <c r="R153" s="132"/>
      <c r="S153" s="141"/>
      <c r="T153" s="141"/>
      <c r="U153" s="231" t="s">
        <v>4712</v>
      </c>
      <c r="V153" s="232"/>
      <c r="W153" s="232"/>
      <c r="X153" s="232"/>
      <c r="Y153" s="232"/>
      <c r="Z153" s="50" t="s">
        <v>4711</v>
      </c>
      <c r="AA153" s="58"/>
      <c r="AB153" s="58"/>
      <c r="AC153" s="6"/>
      <c r="AD153" s="6"/>
      <c r="AE153" s="6"/>
      <c r="AF153" s="6"/>
      <c r="AG153" s="6"/>
      <c r="AH153" s="6"/>
      <c r="AI153" s="6"/>
      <c r="AJ153" s="59" t="s">
        <v>4574</v>
      </c>
      <c r="AK153" s="235">
        <f>AK150</f>
        <v>0.7</v>
      </c>
      <c r="AL153" s="235"/>
      <c r="AM153" s="6"/>
      <c r="AN153" s="6"/>
      <c r="AO153" s="6"/>
      <c r="AP153" s="6"/>
      <c r="AQ153" s="6"/>
      <c r="AR153" s="59"/>
      <c r="AS153" s="137"/>
      <c r="AT153" s="140"/>
      <c r="AU153" s="89">
        <f>ROUND(K156*AK153,0)</f>
        <v>351</v>
      </c>
      <c r="AV153" s="12"/>
    </row>
    <row r="154" spans="1:48" ht="17.2" customHeight="1" x14ac:dyDescent="0.3">
      <c r="A154" s="9">
        <v>43</v>
      </c>
      <c r="B154" s="10">
        <v>2147</v>
      </c>
      <c r="C154" s="53" t="s">
        <v>5421</v>
      </c>
      <c r="D154" s="220"/>
      <c r="E154" s="221"/>
      <c r="F154" s="222"/>
      <c r="G154" s="126"/>
      <c r="H154" s="1"/>
      <c r="I154" s="1"/>
      <c r="J154" s="44"/>
      <c r="K154" s="225"/>
      <c r="L154" s="246"/>
      <c r="M154" s="246"/>
      <c r="N154" s="227"/>
      <c r="O154" s="191"/>
      <c r="P154" s="172"/>
      <c r="Q154" s="172"/>
      <c r="R154" s="123"/>
      <c r="S154" s="138"/>
      <c r="T154" s="138"/>
      <c r="U154" s="233"/>
      <c r="V154" s="234"/>
      <c r="W154" s="234"/>
      <c r="X154" s="234"/>
      <c r="Y154" s="234"/>
      <c r="Z154" s="50" t="s">
        <v>4735</v>
      </c>
      <c r="AA154" s="58"/>
      <c r="AB154" s="58"/>
      <c r="AC154" s="6"/>
      <c r="AD154" s="6"/>
      <c r="AE154" s="6"/>
      <c r="AF154" s="6"/>
      <c r="AG154" s="6"/>
      <c r="AH154" s="6"/>
      <c r="AI154" s="6"/>
      <c r="AJ154" s="59" t="s">
        <v>4574</v>
      </c>
      <c r="AK154" s="235">
        <f>AK151</f>
        <v>0.5</v>
      </c>
      <c r="AL154" s="235"/>
      <c r="AM154" s="6"/>
      <c r="AN154" s="6"/>
      <c r="AO154" s="6"/>
      <c r="AP154" s="6"/>
      <c r="AQ154" s="6"/>
      <c r="AR154" s="59"/>
      <c r="AS154" s="137"/>
      <c r="AT154" s="140"/>
      <c r="AU154" s="89">
        <f>ROUND(K156*AK154,0)</f>
        <v>251</v>
      </c>
      <c r="AV154" s="12"/>
    </row>
    <row r="155" spans="1:48" ht="17.2" customHeight="1" x14ac:dyDescent="0.3">
      <c r="A155" s="9">
        <v>43</v>
      </c>
      <c r="B155" s="10">
        <v>2148</v>
      </c>
      <c r="C155" s="53" t="s">
        <v>5420</v>
      </c>
      <c r="D155" s="166"/>
      <c r="E155" s="83"/>
      <c r="F155" s="193"/>
      <c r="G155" s="126"/>
      <c r="H155" s="126"/>
      <c r="I155" s="126"/>
      <c r="J155" s="126"/>
      <c r="K155" s="228"/>
      <c r="L155" s="264"/>
      <c r="M155" s="264"/>
      <c r="N155" s="230"/>
      <c r="O155" s="231" t="s">
        <v>4714</v>
      </c>
      <c r="P155" s="236"/>
      <c r="Q155" s="236"/>
      <c r="R155" s="236"/>
      <c r="S155" s="236"/>
      <c r="T155" s="237"/>
      <c r="U155" s="8"/>
      <c r="V155" s="6"/>
      <c r="W155" s="59"/>
      <c r="X155" s="59"/>
      <c r="Y155" s="6"/>
      <c r="Z155" s="6"/>
      <c r="AA155" s="6"/>
      <c r="AB155" s="6"/>
      <c r="AC155" s="6"/>
      <c r="AD155" s="6"/>
      <c r="AE155" s="6"/>
      <c r="AF155" s="6"/>
      <c r="AG155" s="6"/>
      <c r="AH155" s="6"/>
      <c r="AI155" s="6"/>
      <c r="AJ155" s="59"/>
      <c r="AK155" s="241"/>
      <c r="AL155" s="241"/>
      <c r="AM155" s="6"/>
      <c r="AN155" s="6"/>
      <c r="AO155" s="7"/>
      <c r="AP155" s="7"/>
      <c r="AQ155" s="7"/>
      <c r="AR155" s="123"/>
      <c r="AS155" s="136"/>
      <c r="AT155" s="145"/>
      <c r="AU155" s="89">
        <f>ROUND(K156*S157,0)</f>
        <v>484</v>
      </c>
      <c r="AV155" s="12"/>
    </row>
    <row r="156" spans="1:48" ht="17.2" customHeight="1" x14ac:dyDescent="0.3">
      <c r="A156" s="9">
        <v>43</v>
      </c>
      <c r="B156" s="10">
        <v>2149</v>
      </c>
      <c r="C156" s="53" t="s">
        <v>5419</v>
      </c>
      <c r="D156" s="166"/>
      <c r="E156" s="83"/>
      <c r="F156" s="193"/>
      <c r="G156" s="126"/>
      <c r="H156" s="126"/>
      <c r="I156" s="126"/>
      <c r="J156" s="126"/>
      <c r="K156" s="253">
        <v>502</v>
      </c>
      <c r="L156" s="254"/>
      <c r="M156" s="1" t="s">
        <v>4202</v>
      </c>
      <c r="N156" s="68"/>
      <c r="O156" s="238"/>
      <c r="P156" s="239"/>
      <c r="Q156" s="239"/>
      <c r="R156" s="239"/>
      <c r="S156" s="239"/>
      <c r="T156" s="240"/>
      <c r="U156" s="231" t="s">
        <v>4712</v>
      </c>
      <c r="V156" s="232"/>
      <c r="W156" s="232"/>
      <c r="X156" s="232"/>
      <c r="Y156" s="232"/>
      <c r="Z156" s="50" t="s">
        <v>4711</v>
      </c>
      <c r="AA156" s="58"/>
      <c r="AB156" s="58"/>
      <c r="AC156" s="6"/>
      <c r="AD156" s="6"/>
      <c r="AE156" s="6"/>
      <c r="AF156" s="6"/>
      <c r="AG156" s="6"/>
      <c r="AH156" s="6"/>
      <c r="AI156" s="6"/>
      <c r="AJ156" s="59" t="s">
        <v>4574</v>
      </c>
      <c r="AK156" s="235">
        <f>AK153</f>
        <v>0.7</v>
      </c>
      <c r="AL156" s="235"/>
      <c r="AM156" s="7"/>
      <c r="AN156" s="7"/>
      <c r="AO156" s="7"/>
      <c r="AP156" s="7"/>
      <c r="AQ156" s="7"/>
      <c r="AR156" s="123"/>
      <c r="AS156" s="136"/>
      <c r="AT156" s="145"/>
      <c r="AU156" s="89">
        <f>ROUND(ROUND(K156*S157,0)*AK156,0)</f>
        <v>339</v>
      </c>
      <c r="AV156" s="12"/>
    </row>
    <row r="157" spans="1:48" ht="17.2" customHeight="1" x14ac:dyDescent="0.3">
      <c r="A157" s="9">
        <v>43</v>
      </c>
      <c r="B157" s="10">
        <v>2150</v>
      </c>
      <c r="C157" s="53" t="s">
        <v>5418</v>
      </c>
      <c r="D157" s="166"/>
      <c r="E157" s="83"/>
      <c r="F157" s="193"/>
      <c r="G157" s="126"/>
      <c r="H157" s="126"/>
      <c r="I157" s="126"/>
      <c r="J157" s="126"/>
      <c r="K157" s="175"/>
      <c r="L157" s="194"/>
      <c r="M157" s="194"/>
      <c r="N157" s="173"/>
      <c r="O157" s="191"/>
      <c r="P157" s="172"/>
      <c r="Q157" s="172"/>
      <c r="R157" s="123" t="s">
        <v>4574</v>
      </c>
      <c r="S157" s="249">
        <f>S151</f>
        <v>0.96499999999999997</v>
      </c>
      <c r="T157" s="250"/>
      <c r="U157" s="233"/>
      <c r="V157" s="234"/>
      <c r="W157" s="234"/>
      <c r="X157" s="234"/>
      <c r="Y157" s="234"/>
      <c r="Z157" s="50" t="s">
        <v>4735</v>
      </c>
      <c r="AA157" s="58"/>
      <c r="AB157" s="58"/>
      <c r="AC157" s="6"/>
      <c r="AD157" s="6"/>
      <c r="AE157" s="6"/>
      <c r="AF157" s="6"/>
      <c r="AG157" s="6"/>
      <c r="AH157" s="6"/>
      <c r="AI157" s="6"/>
      <c r="AJ157" s="59" t="s">
        <v>4574</v>
      </c>
      <c r="AK157" s="235">
        <f>AK154</f>
        <v>0.5</v>
      </c>
      <c r="AL157" s="235"/>
      <c r="AM157" s="7"/>
      <c r="AN157" s="7"/>
      <c r="AO157" s="7"/>
      <c r="AP157" s="7"/>
      <c r="AQ157" s="7"/>
      <c r="AR157" s="123"/>
      <c r="AS157" s="136"/>
      <c r="AT157" s="145"/>
      <c r="AU157" s="35">
        <f>ROUND(ROUND(K156*S157,0)*AK157,0)</f>
        <v>242</v>
      </c>
      <c r="AV157" s="12"/>
    </row>
    <row r="158" spans="1:48" ht="17.2" customHeight="1" x14ac:dyDescent="0.3">
      <c r="A158" s="9">
        <v>43</v>
      </c>
      <c r="B158" s="10">
        <v>2151</v>
      </c>
      <c r="C158" s="53" t="s">
        <v>5417</v>
      </c>
      <c r="D158" s="166"/>
      <c r="E158" s="83"/>
      <c r="F158" s="193"/>
      <c r="G158" s="126"/>
      <c r="H158" s="126"/>
      <c r="I158" s="126"/>
      <c r="J158" s="126"/>
      <c r="K158" s="175"/>
      <c r="L158" s="194"/>
      <c r="M158" s="194"/>
      <c r="N158" s="173"/>
      <c r="O158" s="196"/>
      <c r="P158" s="195"/>
      <c r="Q158" s="195"/>
      <c r="R158" s="55"/>
      <c r="S158" s="56"/>
      <c r="T158" s="56"/>
      <c r="U158" s="8"/>
      <c r="V158" s="6"/>
      <c r="W158" s="59"/>
      <c r="X158" s="59"/>
      <c r="Y158" s="6"/>
      <c r="Z158" s="6"/>
      <c r="AA158" s="6"/>
      <c r="AB158" s="6"/>
      <c r="AC158" s="6"/>
      <c r="AD158" s="6"/>
      <c r="AE158" s="6"/>
      <c r="AF158" s="6"/>
      <c r="AG158" s="6"/>
      <c r="AH158" s="6"/>
      <c r="AI158" s="6"/>
      <c r="AJ158" s="59"/>
      <c r="AK158" s="241"/>
      <c r="AL158" s="241"/>
      <c r="AM158" s="177"/>
      <c r="AN158" s="81"/>
      <c r="AO158" s="81"/>
      <c r="AP158" s="82"/>
      <c r="AQ158" s="242" t="s">
        <v>4580</v>
      </c>
      <c r="AR158" s="242"/>
      <c r="AS158" s="242"/>
      <c r="AT158" s="243"/>
      <c r="AU158" s="89">
        <f>K156-AQ161</f>
        <v>497</v>
      </c>
      <c r="AV158" s="12"/>
    </row>
    <row r="159" spans="1:48" ht="17.2" customHeight="1" x14ac:dyDescent="0.3">
      <c r="A159" s="9">
        <v>43</v>
      </c>
      <c r="B159" s="10">
        <v>2152</v>
      </c>
      <c r="C159" s="53" t="s">
        <v>5416</v>
      </c>
      <c r="D159" s="166"/>
      <c r="E159" s="83"/>
      <c r="F159" s="193"/>
      <c r="G159" s="126"/>
      <c r="H159" s="126"/>
      <c r="I159" s="126"/>
      <c r="J159" s="126"/>
      <c r="K159" s="175"/>
      <c r="L159" s="194"/>
      <c r="M159" s="194"/>
      <c r="N159" s="173"/>
      <c r="O159" s="175"/>
      <c r="P159" s="194"/>
      <c r="Q159" s="194"/>
      <c r="R159" s="132"/>
      <c r="S159" s="141"/>
      <c r="T159" s="141"/>
      <c r="U159" s="231" t="s">
        <v>4712</v>
      </c>
      <c r="V159" s="232"/>
      <c r="W159" s="232"/>
      <c r="X159" s="232"/>
      <c r="Y159" s="232"/>
      <c r="Z159" s="50" t="s">
        <v>4711</v>
      </c>
      <c r="AA159" s="58"/>
      <c r="AB159" s="58"/>
      <c r="AC159" s="6"/>
      <c r="AD159" s="6"/>
      <c r="AE159" s="6"/>
      <c r="AF159" s="6"/>
      <c r="AG159" s="6"/>
      <c r="AH159" s="6"/>
      <c r="AI159" s="6"/>
      <c r="AJ159" s="59" t="s">
        <v>4574</v>
      </c>
      <c r="AK159" s="235">
        <f>AK156</f>
        <v>0.7</v>
      </c>
      <c r="AL159" s="235"/>
      <c r="AM159" s="81"/>
      <c r="AN159" s="81"/>
      <c r="AO159" s="81"/>
      <c r="AP159" s="82"/>
      <c r="AQ159" s="244"/>
      <c r="AR159" s="244"/>
      <c r="AS159" s="244"/>
      <c r="AT159" s="245"/>
      <c r="AU159" s="89">
        <f>ROUND(K156*AK159,0)-AQ161</f>
        <v>346</v>
      </c>
      <c r="AV159" s="12"/>
    </row>
    <row r="160" spans="1:48" ht="17.2" customHeight="1" x14ac:dyDescent="0.3">
      <c r="A160" s="9">
        <v>43</v>
      </c>
      <c r="B160" s="10">
        <v>2153</v>
      </c>
      <c r="C160" s="53" t="s">
        <v>5415</v>
      </c>
      <c r="D160" s="166"/>
      <c r="E160" s="83"/>
      <c r="F160" s="193"/>
      <c r="G160" s="126"/>
      <c r="H160" s="126"/>
      <c r="I160" s="126"/>
      <c r="J160" s="126"/>
      <c r="K160" s="175"/>
      <c r="L160" s="194"/>
      <c r="M160" s="194"/>
      <c r="N160" s="173"/>
      <c r="O160" s="191"/>
      <c r="P160" s="172"/>
      <c r="Q160" s="172"/>
      <c r="R160" s="123"/>
      <c r="S160" s="138"/>
      <c r="T160" s="138"/>
      <c r="U160" s="233"/>
      <c r="V160" s="234"/>
      <c r="W160" s="234"/>
      <c r="X160" s="234"/>
      <c r="Y160" s="234"/>
      <c r="Z160" s="50" t="s">
        <v>4735</v>
      </c>
      <c r="AA160" s="58"/>
      <c r="AB160" s="58"/>
      <c r="AC160" s="6"/>
      <c r="AD160" s="6"/>
      <c r="AE160" s="6"/>
      <c r="AF160" s="6"/>
      <c r="AG160" s="6"/>
      <c r="AH160" s="6"/>
      <c r="AI160" s="6"/>
      <c r="AJ160" s="59" t="s">
        <v>4574</v>
      </c>
      <c r="AK160" s="235">
        <f>AK157</f>
        <v>0.5</v>
      </c>
      <c r="AL160" s="235"/>
      <c r="AM160" s="198"/>
      <c r="AN160" s="198"/>
      <c r="AO160" s="198"/>
      <c r="AP160" s="197"/>
      <c r="AQ160" s="244"/>
      <c r="AR160" s="244"/>
      <c r="AS160" s="244"/>
      <c r="AT160" s="245"/>
      <c r="AU160" s="89">
        <f>ROUND(K156*AK160,0)-AQ161</f>
        <v>246</v>
      </c>
      <c r="AV160" s="12"/>
    </row>
    <row r="161" spans="1:48" ht="17.2" customHeight="1" x14ac:dyDescent="0.3">
      <c r="A161" s="9">
        <v>43</v>
      </c>
      <c r="B161" s="10">
        <v>2154</v>
      </c>
      <c r="C161" s="53" t="s">
        <v>5414</v>
      </c>
      <c r="D161" s="166"/>
      <c r="E161" s="83"/>
      <c r="F161" s="193"/>
      <c r="G161" s="126"/>
      <c r="H161" s="126"/>
      <c r="I161" s="126"/>
      <c r="J161" s="126"/>
      <c r="K161" s="175"/>
      <c r="L161" s="194"/>
      <c r="M161" s="194"/>
      <c r="N161" s="173"/>
      <c r="O161" s="231" t="s">
        <v>4714</v>
      </c>
      <c r="P161" s="236"/>
      <c r="Q161" s="236"/>
      <c r="R161" s="236"/>
      <c r="S161" s="236"/>
      <c r="T161" s="237"/>
      <c r="U161" s="8"/>
      <c r="V161" s="6"/>
      <c r="W161" s="59"/>
      <c r="X161" s="59"/>
      <c r="Y161" s="6"/>
      <c r="Z161" s="6"/>
      <c r="AA161" s="6"/>
      <c r="AB161" s="6"/>
      <c r="AC161" s="6"/>
      <c r="AD161" s="6"/>
      <c r="AE161" s="6"/>
      <c r="AF161" s="6"/>
      <c r="AG161" s="6"/>
      <c r="AH161" s="6"/>
      <c r="AI161" s="6"/>
      <c r="AJ161" s="59"/>
      <c r="AK161" s="241"/>
      <c r="AL161" s="241"/>
      <c r="AM161" s="198"/>
      <c r="AN161" s="198"/>
      <c r="AO161" s="198"/>
      <c r="AP161" s="197"/>
      <c r="AQ161" s="38">
        <f>AQ149</f>
        <v>5</v>
      </c>
      <c r="AR161" s="62" t="s">
        <v>4579</v>
      </c>
      <c r="AS161" s="143"/>
      <c r="AT161" s="147"/>
      <c r="AU161" s="89">
        <f>ROUND(K156*S163,0)-AQ161</f>
        <v>479</v>
      </c>
      <c r="AV161" s="12"/>
    </row>
    <row r="162" spans="1:48" ht="17.2" customHeight="1" x14ac:dyDescent="0.3">
      <c r="A162" s="9">
        <v>43</v>
      </c>
      <c r="B162" s="10">
        <v>2155</v>
      </c>
      <c r="C162" s="53" t="s">
        <v>5413</v>
      </c>
      <c r="D162" s="166"/>
      <c r="E162" s="83"/>
      <c r="F162" s="193"/>
      <c r="G162" s="126"/>
      <c r="H162" s="126"/>
      <c r="I162" s="126"/>
      <c r="J162" s="126"/>
      <c r="K162" s="175"/>
      <c r="L162" s="194"/>
      <c r="M162" s="194"/>
      <c r="N162" s="173"/>
      <c r="O162" s="238"/>
      <c r="P162" s="239"/>
      <c r="Q162" s="239"/>
      <c r="R162" s="239"/>
      <c r="S162" s="239"/>
      <c r="T162" s="240"/>
      <c r="U162" s="231" t="s">
        <v>4712</v>
      </c>
      <c r="V162" s="232"/>
      <c r="W162" s="232"/>
      <c r="X162" s="232"/>
      <c r="Y162" s="232"/>
      <c r="Z162" s="50" t="s">
        <v>4711</v>
      </c>
      <c r="AA162" s="58"/>
      <c r="AB162" s="58"/>
      <c r="AC162" s="6"/>
      <c r="AD162" s="6"/>
      <c r="AE162" s="6"/>
      <c r="AF162" s="6"/>
      <c r="AG162" s="6"/>
      <c r="AH162" s="6"/>
      <c r="AI162" s="6"/>
      <c r="AJ162" s="59" t="s">
        <v>4574</v>
      </c>
      <c r="AK162" s="235">
        <f>AK159</f>
        <v>0.7</v>
      </c>
      <c r="AL162" s="235"/>
      <c r="AM162" s="198"/>
      <c r="AN162" s="198"/>
      <c r="AO162" s="198"/>
      <c r="AP162" s="197"/>
      <c r="AQ162" s="1"/>
      <c r="AR162" s="132"/>
      <c r="AS162" s="143"/>
      <c r="AT162" s="147"/>
      <c r="AU162" s="89">
        <f>ROUND(ROUND(K156*S163,0)*AK162,0)-AQ161</f>
        <v>334</v>
      </c>
      <c r="AV162" s="12"/>
    </row>
    <row r="163" spans="1:48" ht="17.2" customHeight="1" x14ac:dyDescent="0.3">
      <c r="A163" s="9">
        <v>43</v>
      </c>
      <c r="B163" s="10">
        <v>2156</v>
      </c>
      <c r="C163" s="53" t="s">
        <v>5412</v>
      </c>
      <c r="D163" s="166"/>
      <c r="E163" s="83"/>
      <c r="F163" s="193"/>
      <c r="G163" s="126"/>
      <c r="H163" s="126"/>
      <c r="I163" s="126"/>
      <c r="J163" s="126"/>
      <c r="K163" s="175"/>
      <c r="L163" s="194"/>
      <c r="M163" s="194"/>
      <c r="N163" s="173"/>
      <c r="O163" s="191"/>
      <c r="P163" s="172"/>
      <c r="Q163" s="172"/>
      <c r="R163" s="123" t="s">
        <v>4574</v>
      </c>
      <c r="S163" s="249">
        <f>S157</f>
        <v>0.96499999999999997</v>
      </c>
      <c r="T163" s="250"/>
      <c r="U163" s="233"/>
      <c r="V163" s="234"/>
      <c r="W163" s="234"/>
      <c r="X163" s="234"/>
      <c r="Y163" s="234"/>
      <c r="Z163" s="50" t="s">
        <v>4735</v>
      </c>
      <c r="AA163" s="58"/>
      <c r="AB163" s="58"/>
      <c r="AC163" s="6"/>
      <c r="AD163" s="6"/>
      <c r="AE163" s="6"/>
      <c r="AF163" s="6"/>
      <c r="AG163" s="6"/>
      <c r="AH163" s="6"/>
      <c r="AI163" s="6"/>
      <c r="AJ163" s="59" t="s">
        <v>4574</v>
      </c>
      <c r="AK163" s="235">
        <f>AK160</f>
        <v>0.5</v>
      </c>
      <c r="AL163" s="235"/>
      <c r="AM163" s="198"/>
      <c r="AN163" s="198"/>
      <c r="AO163" s="198"/>
      <c r="AP163" s="197"/>
      <c r="AQ163" s="7"/>
      <c r="AR163" s="123"/>
      <c r="AS163" s="136"/>
      <c r="AT163" s="145"/>
      <c r="AU163" s="35">
        <f>ROUND(ROUND(K156*S163,0)*AK163,0)-AQ161</f>
        <v>237</v>
      </c>
      <c r="AV163" s="12"/>
    </row>
    <row r="164" spans="1:48" ht="17.2" customHeight="1" x14ac:dyDescent="0.3">
      <c r="A164" s="9">
        <v>43</v>
      </c>
      <c r="B164" s="10">
        <v>2157</v>
      </c>
      <c r="C164" s="53" t="s">
        <v>5411</v>
      </c>
      <c r="D164" s="166"/>
      <c r="E164" s="83"/>
      <c r="F164" s="193"/>
      <c r="G164" s="126"/>
      <c r="H164" s="126"/>
      <c r="I164" s="126"/>
      <c r="J164" s="126"/>
      <c r="K164" s="45"/>
      <c r="L164" s="1"/>
      <c r="M164" s="1"/>
      <c r="N164" s="44"/>
      <c r="O164" s="196"/>
      <c r="P164" s="195"/>
      <c r="Q164" s="195"/>
      <c r="R164" s="55"/>
      <c r="S164" s="56"/>
      <c r="T164" s="56"/>
      <c r="U164" s="8"/>
      <c r="V164" s="6"/>
      <c r="W164" s="59"/>
      <c r="X164" s="59"/>
      <c r="Y164" s="6"/>
      <c r="Z164" s="6"/>
      <c r="AA164" s="6"/>
      <c r="AB164" s="6"/>
      <c r="AC164" s="6"/>
      <c r="AD164" s="6"/>
      <c r="AE164" s="6"/>
      <c r="AF164" s="6"/>
      <c r="AG164" s="6"/>
      <c r="AH164" s="6"/>
      <c r="AI164" s="6"/>
      <c r="AJ164" s="59"/>
      <c r="AK164" s="241"/>
      <c r="AL164" s="241"/>
      <c r="AM164" s="216" t="s">
        <v>4753</v>
      </c>
      <c r="AN164" s="251"/>
      <c r="AO164" s="251"/>
      <c r="AP164" s="252"/>
      <c r="AQ164" s="49"/>
      <c r="AR164" s="36"/>
      <c r="AS164" s="36"/>
      <c r="AT164" s="51"/>
      <c r="AU164" s="89">
        <f>ROUND(K156*AO167,0)</f>
        <v>477</v>
      </c>
      <c r="AV164" s="12"/>
    </row>
    <row r="165" spans="1:48" ht="17.2" customHeight="1" x14ac:dyDescent="0.3">
      <c r="A165" s="9">
        <v>43</v>
      </c>
      <c r="B165" s="10">
        <v>2158</v>
      </c>
      <c r="C165" s="53" t="s">
        <v>5410</v>
      </c>
      <c r="D165" s="166"/>
      <c r="E165" s="83"/>
      <c r="F165" s="193"/>
      <c r="G165" s="126"/>
      <c r="H165" s="126"/>
      <c r="I165" s="126"/>
      <c r="J165" s="126"/>
      <c r="K165" s="45"/>
      <c r="L165" s="1"/>
      <c r="M165" s="1"/>
      <c r="N165" s="44"/>
      <c r="O165" s="175"/>
      <c r="P165" s="194"/>
      <c r="Q165" s="194"/>
      <c r="R165" s="132"/>
      <c r="S165" s="141"/>
      <c r="T165" s="141"/>
      <c r="U165" s="231" t="s">
        <v>4712</v>
      </c>
      <c r="V165" s="232"/>
      <c r="W165" s="232"/>
      <c r="X165" s="232"/>
      <c r="Y165" s="232"/>
      <c r="Z165" s="50" t="s">
        <v>4711</v>
      </c>
      <c r="AA165" s="58"/>
      <c r="AB165" s="58"/>
      <c r="AC165" s="6"/>
      <c r="AD165" s="6"/>
      <c r="AE165" s="6"/>
      <c r="AF165" s="6"/>
      <c r="AG165" s="6"/>
      <c r="AH165" s="6"/>
      <c r="AI165" s="6"/>
      <c r="AJ165" s="59" t="s">
        <v>4574</v>
      </c>
      <c r="AK165" s="235">
        <f>AK162</f>
        <v>0.7</v>
      </c>
      <c r="AL165" s="235"/>
      <c r="AM165" s="228"/>
      <c r="AN165" s="229"/>
      <c r="AO165" s="229"/>
      <c r="AP165" s="230"/>
      <c r="AQ165" s="45"/>
      <c r="AR165" s="1"/>
      <c r="AS165" s="1"/>
      <c r="AT165" s="44"/>
      <c r="AU165" s="35">
        <f>ROUND(ROUND(K156*AK165,0)*AO167,0)</f>
        <v>333</v>
      </c>
      <c r="AV165" s="12"/>
    </row>
    <row r="166" spans="1:48" ht="17.2" customHeight="1" x14ac:dyDescent="0.3">
      <c r="A166" s="9">
        <v>43</v>
      </c>
      <c r="B166" s="10">
        <v>2159</v>
      </c>
      <c r="C166" s="53" t="s">
        <v>5409</v>
      </c>
      <c r="D166" s="166"/>
      <c r="E166" s="83"/>
      <c r="F166" s="193"/>
      <c r="G166" s="126"/>
      <c r="H166" s="126"/>
      <c r="I166" s="126"/>
      <c r="J166" s="126"/>
      <c r="K166" s="45"/>
      <c r="L166" s="1"/>
      <c r="M166" s="1"/>
      <c r="N166" s="44"/>
      <c r="O166" s="191"/>
      <c r="P166" s="172"/>
      <c r="Q166" s="172"/>
      <c r="R166" s="123"/>
      <c r="S166" s="138"/>
      <c r="T166" s="138"/>
      <c r="U166" s="233"/>
      <c r="V166" s="234"/>
      <c r="W166" s="234"/>
      <c r="X166" s="234"/>
      <c r="Y166" s="234"/>
      <c r="Z166" s="50" t="s">
        <v>4735</v>
      </c>
      <c r="AA166" s="58"/>
      <c r="AB166" s="58"/>
      <c r="AC166" s="6"/>
      <c r="AD166" s="6"/>
      <c r="AE166" s="6"/>
      <c r="AF166" s="6"/>
      <c r="AG166" s="6"/>
      <c r="AH166" s="6"/>
      <c r="AI166" s="6"/>
      <c r="AJ166" s="59" t="s">
        <v>4574</v>
      </c>
      <c r="AK166" s="235">
        <f>AK163</f>
        <v>0.5</v>
      </c>
      <c r="AL166" s="235"/>
      <c r="AM166" s="45"/>
      <c r="AN166" s="1"/>
      <c r="AO166" s="1"/>
      <c r="AP166" s="44"/>
      <c r="AQ166" s="45"/>
      <c r="AR166" s="1"/>
      <c r="AS166" s="1"/>
      <c r="AT166" s="44"/>
      <c r="AU166" s="35">
        <f>ROUND(ROUND(K156*AK166,0)*AO167,0)</f>
        <v>238</v>
      </c>
      <c r="AV166" s="12"/>
    </row>
    <row r="167" spans="1:48" ht="17.2" customHeight="1" x14ac:dyDescent="0.3">
      <c r="A167" s="9">
        <v>43</v>
      </c>
      <c r="B167" s="10">
        <v>2160</v>
      </c>
      <c r="C167" s="53" t="s">
        <v>5408</v>
      </c>
      <c r="D167" s="166"/>
      <c r="E167" s="83"/>
      <c r="F167" s="193"/>
      <c r="G167" s="126"/>
      <c r="H167" s="126"/>
      <c r="I167" s="126"/>
      <c r="J167" s="126"/>
      <c r="K167" s="45"/>
      <c r="L167" s="1"/>
      <c r="M167" s="1"/>
      <c r="N167" s="44"/>
      <c r="O167" s="231" t="s">
        <v>4714</v>
      </c>
      <c r="P167" s="236"/>
      <c r="Q167" s="236"/>
      <c r="R167" s="236"/>
      <c r="S167" s="236"/>
      <c r="T167" s="237"/>
      <c r="U167" s="8"/>
      <c r="V167" s="6"/>
      <c r="W167" s="59"/>
      <c r="X167" s="59"/>
      <c r="Y167" s="6"/>
      <c r="Z167" s="6"/>
      <c r="AA167" s="6"/>
      <c r="AB167" s="6"/>
      <c r="AC167" s="6"/>
      <c r="AD167" s="6"/>
      <c r="AE167" s="6"/>
      <c r="AF167" s="6"/>
      <c r="AG167" s="6"/>
      <c r="AH167" s="6"/>
      <c r="AI167" s="6"/>
      <c r="AJ167" s="59"/>
      <c r="AK167" s="241"/>
      <c r="AL167" s="241"/>
      <c r="AM167" s="45"/>
      <c r="AN167" s="132" t="s">
        <v>4574</v>
      </c>
      <c r="AO167" s="247">
        <f>AO143</f>
        <v>0.95</v>
      </c>
      <c r="AP167" s="248"/>
      <c r="AQ167" s="45"/>
      <c r="AR167" s="1"/>
      <c r="AS167" s="1"/>
      <c r="AT167" s="44"/>
      <c r="AU167" s="89">
        <f>ROUND(ROUND(K156*S169,0)*AO167,0)</f>
        <v>460</v>
      </c>
      <c r="AV167" s="12"/>
    </row>
    <row r="168" spans="1:48" ht="17.2" customHeight="1" x14ac:dyDescent="0.3">
      <c r="A168" s="9">
        <v>43</v>
      </c>
      <c r="B168" s="10">
        <v>2161</v>
      </c>
      <c r="C168" s="53" t="s">
        <v>5407</v>
      </c>
      <c r="D168" s="166"/>
      <c r="E168" s="83"/>
      <c r="F168" s="193"/>
      <c r="G168" s="126"/>
      <c r="H168" s="126"/>
      <c r="I168" s="126"/>
      <c r="J168" s="126"/>
      <c r="K168" s="45"/>
      <c r="L168" s="1"/>
      <c r="M168" s="1"/>
      <c r="N168" s="44"/>
      <c r="O168" s="238"/>
      <c r="P168" s="239"/>
      <c r="Q168" s="239"/>
      <c r="R168" s="239"/>
      <c r="S168" s="239"/>
      <c r="T168" s="240"/>
      <c r="U168" s="231" t="s">
        <v>4712</v>
      </c>
      <c r="V168" s="232"/>
      <c r="W168" s="232"/>
      <c r="X168" s="232"/>
      <c r="Y168" s="232"/>
      <c r="Z168" s="50" t="s">
        <v>4711</v>
      </c>
      <c r="AA168" s="58"/>
      <c r="AB168" s="58"/>
      <c r="AC168" s="6"/>
      <c r="AD168" s="6"/>
      <c r="AE168" s="6"/>
      <c r="AF168" s="6"/>
      <c r="AG168" s="6"/>
      <c r="AH168" s="6"/>
      <c r="AI168" s="6"/>
      <c r="AJ168" s="59" t="s">
        <v>4574</v>
      </c>
      <c r="AK168" s="235">
        <f>AK165</f>
        <v>0.7</v>
      </c>
      <c r="AL168" s="235"/>
      <c r="AM168" s="45"/>
      <c r="AN168" s="1"/>
      <c r="AO168" s="1"/>
      <c r="AP168" s="44"/>
      <c r="AQ168" s="45"/>
      <c r="AR168" s="1"/>
      <c r="AS168" s="1"/>
      <c r="AT168" s="44"/>
      <c r="AU168" s="89">
        <f>ROUND(ROUND(ROUND(K156*S169,0)*AK168,0)*AO167,0)</f>
        <v>322</v>
      </c>
      <c r="AV168" s="12"/>
    </row>
    <row r="169" spans="1:48" ht="17.2" customHeight="1" x14ac:dyDescent="0.3">
      <c r="A169" s="9">
        <v>43</v>
      </c>
      <c r="B169" s="10">
        <v>2162</v>
      </c>
      <c r="C169" s="53" t="s">
        <v>5406</v>
      </c>
      <c r="D169" s="166"/>
      <c r="E169" s="83"/>
      <c r="F169" s="193"/>
      <c r="G169" s="126"/>
      <c r="H169" s="126"/>
      <c r="I169" s="126"/>
      <c r="J169" s="126"/>
      <c r="K169" s="45"/>
      <c r="L169" s="1"/>
      <c r="M169" s="1"/>
      <c r="N169" s="44"/>
      <c r="O169" s="191"/>
      <c r="P169" s="172"/>
      <c r="Q169" s="172"/>
      <c r="R169" s="123" t="s">
        <v>4574</v>
      </c>
      <c r="S169" s="249">
        <f>S163</f>
        <v>0.96499999999999997</v>
      </c>
      <c r="T169" s="250"/>
      <c r="U169" s="233"/>
      <c r="V169" s="234"/>
      <c r="W169" s="234"/>
      <c r="X169" s="234"/>
      <c r="Y169" s="234"/>
      <c r="Z169" s="50" t="s">
        <v>4735</v>
      </c>
      <c r="AA169" s="58"/>
      <c r="AB169" s="58"/>
      <c r="AC169" s="6"/>
      <c r="AD169" s="6"/>
      <c r="AE169" s="6"/>
      <c r="AF169" s="6"/>
      <c r="AG169" s="6"/>
      <c r="AH169" s="6"/>
      <c r="AI169" s="6"/>
      <c r="AJ169" s="59" t="s">
        <v>4574</v>
      </c>
      <c r="AK169" s="235">
        <f>AK166</f>
        <v>0.5</v>
      </c>
      <c r="AL169" s="235"/>
      <c r="AM169" s="45"/>
      <c r="AN169" s="1"/>
      <c r="AO169" s="1"/>
      <c r="AP169" s="44"/>
      <c r="AQ169" s="43"/>
      <c r="AR169" s="7"/>
      <c r="AS169" s="7"/>
      <c r="AT169" s="21"/>
      <c r="AU169" s="35">
        <f>ROUND(ROUND(ROUND(K156*S169,0)*AK169,0)*AO167,0)</f>
        <v>230</v>
      </c>
      <c r="AV169" s="12"/>
    </row>
    <row r="170" spans="1:48" ht="17.2" customHeight="1" x14ac:dyDescent="0.3">
      <c r="A170" s="9">
        <v>43</v>
      </c>
      <c r="B170" s="10">
        <v>2163</v>
      </c>
      <c r="C170" s="53" t="s">
        <v>5405</v>
      </c>
      <c r="D170" s="166"/>
      <c r="E170" s="83"/>
      <c r="F170" s="193"/>
      <c r="G170" s="126"/>
      <c r="H170" s="126"/>
      <c r="I170" s="126"/>
      <c r="J170" s="126"/>
      <c r="K170" s="45"/>
      <c r="L170" s="1"/>
      <c r="M170" s="1"/>
      <c r="N170" s="44"/>
      <c r="O170" s="196"/>
      <c r="P170" s="195"/>
      <c r="Q170" s="195"/>
      <c r="R170" s="55"/>
      <c r="S170" s="56"/>
      <c r="T170" s="56"/>
      <c r="U170" s="8"/>
      <c r="V170" s="6"/>
      <c r="W170" s="59"/>
      <c r="X170" s="59"/>
      <c r="Y170" s="6"/>
      <c r="Z170" s="6"/>
      <c r="AA170" s="6"/>
      <c r="AB170" s="6"/>
      <c r="AC170" s="6"/>
      <c r="AD170" s="6"/>
      <c r="AE170" s="6"/>
      <c r="AF170" s="6"/>
      <c r="AG170" s="6"/>
      <c r="AH170" s="6"/>
      <c r="AI170" s="6"/>
      <c r="AJ170" s="59"/>
      <c r="AK170" s="241"/>
      <c r="AL170" s="241"/>
      <c r="AM170" s="146"/>
      <c r="AN170" s="143"/>
      <c r="AO170" s="143"/>
      <c r="AP170" s="44"/>
      <c r="AQ170" s="242" t="s">
        <v>4580</v>
      </c>
      <c r="AR170" s="242"/>
      <c r="AS170" s="242"/>
      <c r="AT170" s="243"/>
      <c r="AU170" s="89">
        <f>ROUND(K156*AO167,0)-AQ173</f>
        <v>472</v>
      </c>
      <c r="AV170" s="12"/>
    </row>
    <row r="171" spans="1:48" ht="17.2" customHeight="1" x14ac:dyDescent="0.3">
      <c r="A171" s="9">
        <v>43</v>
      </c>
      <c r="B171" s="10">
        <v>2164</v>
      </c>
      <c r="C171" s="53" t="s">
        <v>5404</v>
      </c>
      <c r="D171" s="166"/>
      <c r="E171" s="83"/>
      <c r="F171" s="193"/>
      <c r="G171" s="126"/>
      <c r="H171" s="126"/>
      <c r="I171" s="126"/>
      <c r="J171" s="126"/>
      <c r="K171" s="45"/>
      <c r="L171" s="1"/>
      <c r="M171" s="1"/>
      <c r="N171" s="44"/>
      <c r="O171" s="175"/>
      <c r="P171" s="194"/>
      <c r="Q171" s="194"/>
      <c r="R171" s="132"/>
      <c r="S171" s="141"/>
      <c r="T171" s="141"/>
      <c r="U171" s="231" t="s">
        <v>4712</v>
      </c>
      <c r="V171" s="232"/>
      <c r="W171" s="232"/>
      <c r="X171" s="232"/>
      <c r="Y171" s="232"/>
      <c r="Z171" s="50" t="s">
        <v>4711</v>
      </c>
      <c r="AA171" s="58"/>
      <c r="AB171" s="58"/>
      <c r="AC171" s="6"/>
      <c r="AD171" s="6"/>
      <c r="AE171" s="6"/>
      <c r="AF171" s="6"/>
      <c r="AG171" s="6"/>
      <c r="AH171" s="6"/>
      <c r="AI171" s="6"/>
      <c r="AJ171" s="59" t="s">
        <v>4574</v>
      </c>
      <c r="AK171" s="235">
        <f>AK168</f>
        <v>0.7</v>
      </c>
      <c r="AL171" s="235"/>
      <c r="AM171" s="146"/>
      <c r="AN171" s="143"/>
      <c r="AO171" s="143"/>
      <c r="AP171" s="44"/>
      <c r="AQ171" s="244"/>
      <c r="AR171" s="244"/>
      <c r="AS171" s="244"/>
      <c r="AT171" s="245"/>
      <c r="AU171" s="35">
        <f>ROUND(ROUND(K156*AK171,0)*AO167,0)-AQ173</f>
        <v>328</v>
      </c>
      <c r="AV171" s="12"/>
    </row>
    <row r="172" spans="1:48" ht="17.2" customHeight="1" x14ac:dyDescent="0.3">
      <c r="A172" s="9">
        <v>43</v>
      </c>
      <c r="B172" s="10">
        <v>2165</v>
      </c>
      <c r="C172" s="53" t="s">
        <v>5403</v>
      </c>
      <c r="D172" s="166"/>
      <c r="E172" s="83"/>
      <c r="F172" s="193"/>
      <c r="G172" s="126"/>
      <c r="H172" s="126"/>
      <c r="I172" s="126"/>
      <c r="J172" s="126"/>
      <c r="K172" s="45"/>
      <c r="L172" s="1"/>
      <c r="M172" s="1"/>
      <c r="N172" s="44"/>
      <c r="O172" s="191"/>
      <c r="P172" s="172"/>
      <c r="Q172" s="172"/>
      <c r="R172" s="123"/>
      <c r="S172" s="138"/>
      <c r="T172" s="138"/>
      <c r="U172" s="233"/>
      <c r="V172" s="234"/>
      <c r="W172" s="234"/>
      <c r="X172" s="234"/>
      <c r="Y172" s="234"/>
      <c r="Z172" s="50" t="s">
        <v>4735</v>
      </c>
      <c r="AA172" s="58"/>
      <c r="AB172" s="58"/>
      <c r="AC172" s="6"/>
      <c r="AD172" s="6"/>
      <c r="AE172" s="6"/>
      <c r="AF172" s="6"/>
      <c r="AG172" s="6"/>
      <c r="AH172" s="6"/>
      <c r="AI172" s="6"/>
      <c r="AJ172" s="59" t="s">
        <v>4574</v>
      </c>
      <c r="AK172" s="235">
        <f>AK169</f>
        <v>0.5</v>
      </c>
      <c r="AL172" s="235"/>
      <c r="AM172" s="146"/>
      <c r="AN172" s="143"/>
      <c r="AO172" s="143"/>
      <c r="AP172" s="44"/>
      <c r="AQ172" s="244"/>
      <c r="AR172" s="244"/>
      <c r="AS172" s="244"/>
      <c r="AT172" s="245"/>
      <c r="AU172" s="35">
        <f>ROUND(ROUND(K156*AK172,0)*AO167,0)-AQ173</f>
        <v>233</v>
      </c>
      <c r="AV172" s="12"/>
    </row>
    <row r="173" spans="1:48" ht="17.2" customHeight="1" x14ac:dyDescent="0.3">
      <c r="A173" s="9">
        <v>43</v>
      </c>
      <c r="B173" s="10">
        <v>2166</v>
      </c>
      <c r="C173" s="53" t="s">
        <v>5402</v>
      </c>
      <c r="D173" s="166"/>
      <c r="E173" s="83"/>
      <c r="F173" s="193"/>
      <c r="G173" s="126"/>
      <c r="H173" s="126"/>
      <c r="I173" s="126"/>
      <c r="J173" s="126"/>
      <c r="K173" s="45"/>
      <c r="L173" s="1"/>
      <c r="M173" s="1"/>
      <c r="N173" s="44"/>
      <c r="O173" s="231" t="s">
        <v>4714</v>
      </c>
      <c r="P173" s="236"/>
      <c r="Q173" s="236"/>
      <c r="R173" s="236"/>
      <c r="S173" s="236"/>
      <c r="T173" s="237"/>
      <c r="U173" s="8"/>
      <c r="V173" s="6"/>
      <c r="W173" s="59"/>
      <c r="X173" s="59"/>
      <c r="Y173" s="6"/>
      <c r="Z173" s="6"/>
      <c r="AA173" s="6"/>
      <c r="AB173" s="6"/>
      <c r="AC173" s="6"/>
      <c r="AD173" s="6"/>
      <c r="AE173" s="6"/>
      <c r="AF173" s="6"/>
      <c r="AG173" s="6"/>
      <c r="AH173" s="6"/>
      <c r="AI173" s="6"/>
      <c r="AJ173" s="59"/>
      <c r="AK173" s="241"/>
      <c r="AL173" s="241"/>
      <c r="AM173" s="146"/>
      <c r="AN173" s="143"/>
      <c r="AO173" s="143"/>
      <c r="AP173" s="44"/>
      <c r="AQ173" s="38">
        <f>AQ161</f>
        <v>5</v>
      </c>
      <c r="AR173" s="62" t="s">
        <v>4579</v>
      </c>
      <c r="AS173" s="143"/>
      <c r="AT173" s="147"/>
      <c r="AU173" s="89">
        <f>ROUND(ROUND(K156*S175,0)*AO167,0)-AQ173</f>
        <v>455</v>
      </c>
      <c r="AV173" s="12"/>
    </row>
    <row r="174" spans="1:48" ht="17.2" customHeight="1" x14ac:dyDescent="0.3">
      <c r="A174" s="9">
        <v>43</v>
      </c>
      <c r="B174" s="10">
        <v>2167</v>
      </c>
      <c r="C174" s="53" t="s">
        <v>5401</v>
      </c>
      <c r="D174" s="166"/>
      <c r="E174" s="83"/>
      <c r="F174" s="193"/>
      <c r="G174" s="126"/>
      <c r="H174" s="126"/>
      <c r="I174" s="126"/>
      <c r="J174" s="126"/>
      <c r="K174" s="45"/>
      <c r="L174" s="1"/>
      <c r="M174" s="1"/>
      <c r="N174" s="44"/>
      <c r="O174" s="238"/>
      <c r="P174" s="265"/>
      <c r="Q174" s="265"/>
      <c r="R174" s="265"/>
      <c r="S174" s="265"/>
      <c r="T174" s="240"/>
      <c r="U174" s="231" t="s">
        <v>4712</v>
      </c>
      <c r="V174" s="232"/>
      <c r="W174" s="232"/>
      <c r="X174" s="232"/>
      <c r="Y174" s="232"/>
      <c r="Z174" s="50" t="s">
        <v>4711</v>
      </c>
      <c r="AA174" s="58"/>
      <c r="AB174" s="58"/>
      <c r="AC174" s="6"/>
      <c r="AD174" s="6"/>
      <c r="AE174" s="6"/>
      <c r="AF174" s="6"/>
      <c r="AG174" s="6"/>
      <c r="AH174" s="6"/>
      <c r="AI174" s="6"/>
      <c r="AJ174" s="59" t="s">
        <v>4574</v>
      </c>
      <c r="AK174" s="235">
        <f>AK171</f>
        <v>0.7</v>
      </c>
      <c r="AL174" s="235"/>
      <c r="AM174" s="146"/>
      <c r="AN174" s="143"/>
      <c r="AO174" s="143"/>
      <c r="AP174" s="44"/>
      <c r="AQ174" s="1"/>
      <c r="AR174" s="132"/>
      <c r="AS174" s="143"/>
      <c r="AT174" s="147"/>
      <c r="AU174" s="89">
        <f>ROUND(ROUND(ROUND(K156*S175,0)*AK174,0)*AO167,0)-AQ173</f>
        <v>317</v>
      </c>
      <c r="AV174" s="12"/>
    </row>
    <row r="175" spans="1:48" ht="17.2" customHeight="1" x14ac:dyDescent="0.3">
      <c r="A175" s="9">
        <v>43</v>
      </c>
      <c r="B175" s="10">
        <v>2168</v>
      </c>
      <c r="C175" s="53" t="s">
        <v>5400</v>
      </c>
      <c r="D175" s="162"/>
      <c r="E175" s="161"/>
      <c r="F175" s="192"/>
      <c r="G175" s="128"/>
      <c r="H175" s="128"/>
      <c r="I175" s="128"/>
      <c r="J175" s="129"/>
      <c r="K175" s="43"/>
      <c r="L175" s="7"/>
      <c r="M175" s="7"/>
      <c r="N175" s="21"/>
      <c r="O175" s="191"/>
      <c r="P175" s="172"/>
      <c r="Q175" s="172"/>
      <c r="R175" s="123" t="s">
        <v>4574</v>
      </c>
      <c r="S175" s="249">
        <f>S169</f>
        <v>0.96499999999999997</v>
      </c>
      <c r="T175" s="250"/>
      <c r="U175" s="233"/>
      <c r="V175" s="234"/>
      <c r="W175" s="234"/>
      <c r="X175" s="234"/>
      <c r="Y175" s="234"/>
      <c r="Z175" s="50" t="s">
        <v>4735</v>
      </c>
      <c r="AA175" s="58"/>
      <c r="AB175" s="58"/>
      <c r="AC175" s="6"/>
      <c r="AD175" s="6"/>
      <c r="AE175" s="6"/>
      <c r="AF175" s="6"/>
      <c r="AG175" s="6"/>
      <c r="AH175" s="6"/>
      <c r="AI175" s="6"/>
      <c r="AJ175" s="59" t="s">
        <v>4574</v>
      </c>
      <c r="AK175" s="235">
        <f>AK172</f>
        <v>0.5</v>
      </c>
      <c r="AL175" s="235"/>
      <c r="AM175" s="190"/>
      <c r="AN175" s="136"/>
      <c r="AO175" s="136"/>
      <c r="AP175" s="21"/>
      <c r="AQ175" s="7"/>
      <c r="AR175" s="123"/>
      <c r="AS175" s="136"/>
      <c r="AT175" s="145"/>
      <c r="AU175" s="4">
        <f>ROUND(ROUND(ROUND(K156*S175,0)*AK175,0)*AO167,0)-AQ173</f>
        <v>225</v>
      </c>
      <c r="AV175" s="16"/>
    </row>
    <row r="176" spans="1:48" ht="17.2" customHeight="1" x14ac:dyDescent="0.3">
      <c r="A176" s="9">
        <v>43</v>
      </c>
      <c r="B176" s="10">
        <v>2169</v>
      </c>
      <c r="C176" s="53" t="s">
        <v>5399</v>
      </c>
      <c r="D176" s="217" t="s">
        <v>4740</v>
      </c>
      <c r="E176" s="218"/>
      <c r="F176" s="219"/>
      <c r="G176" s="218" t="s">
        <v>5254</v>
      </c>
      <c r="H176" s="218"/>
      <c r="I176" s="218"/>
      <c r="J176" s="218"/>
      <c r="K176" s="217" t="s">
        <v>4891</v>
      </c>
      <c r="L176" s="223"/>
      <c r="M176" s="223"/>
      <c r="N176" s="224"/>
      <c r="O176" s="196"/>
      <c r="P176" s="195"/>
      <c r="Q176" s="195"/>
      <c r="R176" s="55"/>
      <c r="S176" s="56"/>
      <c r="T176" s="56"/>
      <c r="U176" s="8"/>
      <c r="V176" s="6"/>
      <c r="W176" s="59"/>
      <c r="X176" s="59"/>
      <c r="Y176" s="6"/>
      <c r="Z176" s="6"/>
      <c r="AA176" s="6"/>
      <c r="AB176" s="6"/>
      <c r="AC176" s="6"/>
      <c r="AD176" s="6"/>
      <c r="AE176" s="6"/>
      <c r="AF176" s="6"/>
      <c r="AG176" s="6"/>
      <c r="AH176" s="6"/>
      <c r="AI176" s="6"/>
      <c r="AJ176" s="59"/>
      <c r="AK176" s="241"/>
      <c r="AL176" s="241"/>
      <c r="AM176" s="7"/>
      <c r="AN176" s="7"/>
      <c r="AO176" s="7"/>
      <c r="AP176" s="7"/>
      <c r="AQ176" s="7"/>
      <c r="AR176" s="123"/>
      <c r="AS176" s="136"/>
      <c r="AT176" s="145"/>
      <c r="AU176" s="89">
        <f>K180</f>
        <v>1004</v>
      </c>
      <c r="AV176" s="19" t="s">
        <v>4205</v>
      </c>
    </row>
    <row r="177" spans="1:48" ht="17.2" customHeight="1" x14ac:dyDescent="0.3">
      <c r="A177" s="9">
        <v>43</v>
      </c>
      <c r="B177" s="10">
        <v>2170</v>
      </c>
      <c r="C177" s="53" t="s">
        <v>5398</v>
      </c>
      <c r="D177" s="220"/>
      <c r="E177" s="221"/>
      <c r="F177" s="222"/>
      <c r="G177" s="221"/>
      <c r="H177" s="221"/>
      <c r="I177" s="221"/>
      <c r="J177" s="221"/>
      <c r="K177" s="225"/>
      <c r="L177" s="226"/>
      <c r="M177" s="226"/>
      <c r="N177" s="227"/>
      <c r="O177" s="175"/>
      <c r="P177" s="194"/>
      <c r="Q177" s="194"/>
      <c r="R177" s="132"/>
      <c r="S177" s="141"/>
      <c r="T177" s="141"/>
      <c r="U177" s="231" t="s">
        <v>4712</v>
      </c>
      <c r="V177" s="232"/>
      <c r="W177" s="232"/>
      <c r="X177" s="232"/>
      <c r="Y177" s="232"/>
      <c r="Z177" s="50" t="s">
        <v>4711</v>
      </c>
      <c r="AA177" s="58"/>
      <c r="AB177" s="58"/>
      <c r="AC177" s="6"/>
      <c r="AD177" s="6"/>
      <c r="AE177" s="6"/>
      <c r="AF177" s="6"/>
      <c r="AG177" s="6"/>
      <c r="AH177" s="6"/>
      <c r="AI177" s="6"/>
      <c r="AJ177" s="59" t="s">
        <v>4574</v>
      </c>
      <c r="AK177" s="235">
        <f>AK174</f>
        <v>0.7</v>
      </c>
      <c r="AL177" s="235"/>
      <c r="AM177" s="6"/>
      <c r="AN177" s="6"/>
      <c r="AO177" s="6"/>
      <c r="AP177" s="6"/>
      <c r="AQ177" s="6"/>
      <c r="AR177" s="59"/>
      <c r="AS177" s="137"/>
      <c r="AT177" s="140"/>
      <c r="AU177" s="89">
        <f>ROUND(K180*AK177,0)</f>
        <v>703</v>
      </c>
      <c r="AV177" s="67"/>
    </row>
    <row r="178" spans="1:48" ht="17.2" customHeight="1" x14ac:dyDescent="0.3">
      <c r="A178" s="9">
        <v>43</v>
      </c>
      <c r="B178" s="10">
        <v>2171</v>
      </c>
      <c r="C178" s="53" t="s">
        <v>5397</v>
      </c>
      <c r="D178" s="220"/>
      <c r="E178" s="221"/>
      <c r="F178" s="222"/>
      <c r="G178" s="126"/>
      <c r="H178" s="1"/>
      <c r="I178" s="1"/>
      <c r="J178" s="44"/>
      <c r="K178" s="225"/>
      <c r="L178" s="226"/>
      <c r="M178" s="226"/>
      <c r="N178" s="227"/>
      <c r="O178" s="191"/>
      <c r="P178" s="172"/>
      <c r="Q178" s="172"/>
      <c r="R178" s="123"/>
      <c r="S178" s="138"/>
      <c r="T178" s="138"/>
      <c r="U178" s="233"/>
      <c r="V178" s="234"/>
      <c r="W178" s="234"/>
      <c r="X178" s="234"/>
      <c r="Y178" s="234"/>
      <c r="Z178" s="50" t="s">
        <v>4735</v>
      </c>
      <c r="AA178" s="58"/>
      <c r="AB178" s="58"/>
      <c r="AC178" s="6"/>
      <c r="AD178" s="6"/>
      <c r="AE178" s="6"/>
      <c r="AF178" s="6"/>
      <c r="AG178" s="6"/>
      <c r="AH178" s="6"/>
      <c r="AI178" s="6"/>
      <c r="AJ178" s="59" t="s">
        <v>4574</v>
      </c>
      <c r="AK178" s="235">
        <f>AK175</f>
        <v>0.5</v>
      </c>
      <c r="AL178" s="235"/>
      <c r="AM178" s="6"/>
      <c r="AN178" s="6"/>
      <c r="AO178" s="6"/>
      <c r="AP178" s="6"/>
      <c r="AQ178" s="6"/>
      <c r="AR178" s="59"/>
      <c r="AS178" s="137"/>
      <c r="AT178" s="140"/>
      <c r="AU178" s="89">
        <f>ROUND(K180*AK178,0)</f>
        <v>502</v>
      </c>
      <c r="AV178" s="67"/>
    </row>
    <row r="179" spans="1:48" ht="17.2" customHeight="1" x14ac:dyDescent="0.3">
      <c r="A179" s="9">
        <v>43</v>
      </c>
      <c r="B179" s="10">
        <v>2172</v>
      </c>
      <c r="C179" s="53" t="s">
        <v>5396</v>
      </c>
      <c r="D179" s="166"/>
      <c r="E179" s="83"/>
      <c r="F179" s="193"/>
      <c r="G179" s="130"/>
      <c r="H179" s="130"/>
      <c r="I179" s="130"/>
      <c r="J179" s="68"/>
      <c r="K179" s="228"/>
      <c r="L179" s="229"/>
      <c r="M179" s="229"/>
      <c r="N179" s="230"/>
      <c r="O179" s="231" t="s">
        <v>4714</v>
      </c>
      <c r="P179" s="236"/>
      <c r="Q179" s="236"/>
      <c r="R179" s="236"/>
      <c r="S179" s="236"/>
      <c r="T179" s="237"/>
      <c r="U179" s="8"/>
      <c r="V179" s="6"/>
      <c r="W179" s="59"/>
      <c r="X179" s="59"/>
      <c r="Y179" s="6"/>
      <c r="Z179" s="6"/>
      <c r="AA179" s="6"/>
      <c r="AB179" s="6"/>
      <c r="AC179" s="6"/>
      <c r="AD179" s="6"/>
      <c r="AE179" s="6"/>
      <c r="AF179" s="6"/>
      <c r="AG179" s="6"/>
      <c r="AH179" s="6"/>
      <c r="AI179" s="6"/>
      <c r="AJ179" s="59"/>
      <c r="AK179" s="241"/>
      <c r="AL179" s="241"/>
      <c r="AM179" s="6"/>
      <c r="AN179" s="6"/>
      <c r="AO179" s="7"/>
      <c r="AP179" s="7"/>
      <c r="AQ179" s="7"/>
      <c r="AR179" s="123"/>
      <c r="AS179" s="136"/>
      <c r="AT179" s="145"/>
      <c r="AU179" s="89">
        <f>ROUND(K180*S181,0)</f>
        <v>969</v>
      </c>
      <c r="AV179" s="67"/>
    </row>
    <row r="180" spans="1:48" ht="17.2" customHeight="1" x14ac:dyDescent="0.3">
      <c r="A180" s="9">
        <v>43</v>
      </c>
      <c r="B180" s="10">
        <v>2173</v>
      </c>
      <c r="C180" s="53" t="s">
        <v>5395</v>
      </c>
      <c r="D180" s="166"/>
      <c r="E180" s="83"/>
      <c r="F180" s="193"/>
      <c r="G180" s="126"/>
      <c r="H180" s="1"/>
      <c r="I180" s="1"/>
      <c r="J180" s="44"/>
      <c r="K180" s="253">
        <v>1004</v>
      </c>
      <c r="L180" s="254"/>
      <c r="M180" s="1" t="s">
        <v>4202</v>
      </c>
      <c r="N180" s="130"/>
      <c r="O180" s="238"/>
      <c r="P180" s="239"/>
      <c r="Q180" s="239"/>
      <c r="R180" s="239"/>
      <c r="S180" s="239"/>
      <c r="T180" s="240"/>
      <c r="U180" s="231" t="s">
        <v>4712</v>
      </c>
      <c r="V180" s="232"/>
      <c r="W180" s="232"/>
      <c r="X180" s="232"/>
      <c r="Y180" s="232"/>
      <c r="Z180" s="50" t="s">
        <v>4711</v>
      </c>
      <c r="AA180" s="58"/>
      <c r="AB180" s="58"/>
      <c r="AC180" s="6"/>
      <c r="AD180" s="6"/>
      <c r="AE180" s="6"/>
      <c r="AF180" s="6"/>
      <c r="AG180" s="6"/>
      <c r="AH180" s="6"/>
      <c r="AI180" s="6"/>
      <c r="AJ180" s="59" t="s">
        <v>4574</v>
      </c>
      <c r="AK180" s="235">
        <f>AK177</f>
        <v>0.7</v>
      </c>
      <c r="AL180" s="235"/>
      <c r="AM180" s="7"/>
      <c r="AN180" s="7"/>
      <c r="AO180" s="7"/>
      <c r="AP180" s="7"/>
      <c r="AQ180" s="7"/>
      <c r="AR180" s="123"/>
      <c r="AS180" s="136"/>
      <c r="AT180" s="145"/>
      <c r="AU180" s="89">
        <f>ROUND(ROUND(K180*S181,0)*AK180,0)</f>
        <v>678</v>
      </c>
      <c r="AV180" s="67"/>
    </row>
    <row r="181" spans="1:48" ht="17.2" customHeight="1" x14ac:dyDescent="0.3">
      <c r="A181" s="9">
        <v>43</v>
      </c>
      <c r="B181" s="10">
        <v>2174</v>
      </c>
      <c r="C181" s="53" t="s">
        <v>5394</v>
      </c>
      <c r="D181" s="166"/>
      <c r="E181" s="83"/>
      <c r="F181" s="193"/>
      <c r="G181" s="126"/>
      <c r="H181" s="1"/>
      <c r="I181" s="1"/>
      <c r="J181" s="44"/>
      <c r="K181" s="194"/>
      <c r="L181" s="194"/>
      <c r="M181" s="194"/>
      <c r="N181" s="194"/>
      <c r="O181" s="191"/>
      <c r="P181" s="172"/>
      <c r="Q181" s="172"/>
      <c r="R181" s="123" t="s">
        <v>4574</v>
      </c>
      <c r="S181" s="249">
        <f>S175</f>
        <v>0.96499999999999997</v>
      </c>
      <c r="T181" s="250"/>
      <c r="U181" s="233"/>
      <c r="V181" s="234"/>
      <c r="W181" s="234"/>
      <c r="X181" s="234"/>
      <c r="Y181" s="234"/>
      <c r="Z181" s="50" t="s">
        <v>4735</v>
      </c>
      <c r="AA181" s="58"/>
      <c r="AB181" s="58"/>
      <c r="AC181" s="6"/>
      <c r="AD181" s="6"/>
      <c r="AE181" s="6"/>
      <c r="AF181" s="6"/>
      <c r="AG181" s="6"/>
      <c r="AH181" s="6"/>
      <c r="AI181" s="6"/>
      <c r="AJ181" s="59" t="s">
        <v>4574</v>
      </c>
      <c r="AK181" s="235">
        <f>AK178</f>
        <v>0.5</v>
      </c>
      <c r="AL181" s="235"/>
      <c r="AM181" s="7"/>
      <c r="AN181" s="7"/>
      <c r="AO181" s="7"/>
      <c r="AP181" s="7"/>
      <c r="AQ181" s="7"/>
      <c r="AR181" s="123"/>
      <c r="AS181" s="136"/>
      <c r="AT181" s="145"/>
      <c r="AU181" s="89">
        <f>ROUND(ROUND(K180*S181,0)*AK181,0)</f>
        <v>485</v>
      </c>
      <c r="AV181" s="67"/>
    </row>
    <row r="182" spans="1:48" ht="17.2" customHeight="1" x14ac:dyDescent="0.3">
      <c r="A182" s="9">
        <v>43</v>
      </c>
      <c r="B182" s="10">
        <v>2175</v>
      </c>
      <c r="C182" s="53" t="s">
        <v>5393</v>
      </c>
      <c r="D182" s="166"/>
      <c r="E182" s="83"/>
      <c r="F182" s="193"/>
      <c r="G182" s="126"/>
      <c r="H182" s="1"/>
      <c r="I182" s="1"/>
      <c r="J182" s="44"/>
      <c r="K182" s="194"/>
      <c r="L182" s="194"/>
      <c r="M182" s="194"/>
      <c r="N182" s="194"/>
      <c r="O182" s="196"/>
      <c r="P182" s="195"/>
      <c r="Q182" s="195"/>
      <c r="R182" s="55"/>
      <c r="S182" s="56"/>
      <c r="T182" s="56"/>
      <c r="U182" s="8"/>
      <c r="V182" s="6"/>
      <c r="W182" s="59"/>
      <c r="X182" s="59"/>
      <c r="Y182" s="6"/>
      <c r="Z182" s="6"/>
      <c r="AA182" s="6"/>
      <c r="AB182" s="6"/>
      <c r="AC182" s="6"/>
      <c r="AD182" s="6"/>
      <c r="AE182" s="6"/>
      <c r="AF182" s="6"/>
      <c r="AG182" s="6"/>
      <c r="AH182" s="6"/>
      <c r="AI182" s="6"/>
      <c r="AJ182" s="59"/>
      <c r="AK182" s="241"/>
      <c r="AL182" s="241"/>
      <c r="AM182" s="177"/>
      <c r="AN182" s="81"/>
      <c r="AO182" s="81"/>
      <c r="AP182" s="82"/>
      <c r="AQ182" s="242" t="s">
        <v>4580</v>
      </c>
      <c r="AR182" s="242"/>
      <c r="AS182" s="242"/>
      <c r="AT182" s="243"/>
      <c r="AU182" s="89">
        <f>K180-AQ185</f>
        <v>999</v>
      </c>
      <c r="AV182" s="67"/>
    </row>
    <row r="183" spans="1:48" ht="17.2" customHeight="1" x14ac:dyDescent="0.3">
      <c r="A183" s="9">
        <v>43</v>
      </c>
      <c r="B183" s="10">
        <v>2176</v>
      </c>
      <c r="C183" s="53" t="s">
        <v>5392</v>
      </c>
      <c r="D183" s="166"/>
      <c r="E183" s="83"/>
      <c r="F183" s="193"/>
      <c r="G183" s="126"/>
      <c r="H183" s="1"/>
      <c r="I183" s="1"/>
      <c r="J183" s="44"/>
      <c r="K183" s="194"/>
      <c r="L183" s="194"/>
      <c r="M183" s="194"/>
      <c r="N183" s="194"/>
      <c r="O183" s="175"/>
      <c r="P183" s="194"/>
      <c r="Q183" s="194"/>
      <c r="R183" s="132"/>
      <c r="S183" s="141"/>
      <c r="T183" s="141"/>
      <c r="U183" s="231" t="s">
        <v>4712</v>
      </c>
      <c r="V183" s="232"/>
      <c r="W183" s="232"/>
      <c r="X183" s="232"/>
      <c r="Y183" s="232"/>
      <c r="Z183" s="50" t="s">
        <v>4711</v>
      </c>
      <c r="AA183" s="58"/>
      <c r="AB183" s="58"/>
      <c r="AC183" s="6"/>
      <c r="AD183" s="6"/>
      <c r="AE183" s="6"/>
      <c r="AF183" s="6"/>
      <c r="AG183" s="6"/>
      <c r="AH183" s="6"/>
      <c r="AI183" s="6"/>
      <c r="AJ183" s="59" t="s">
        <v>4574</v>
      </c>
      <c r="AK183" s="235">
        <f>AK180</f>
        <v>0.7</v>
      </c>
      <c r="AL183" s="235"/>
      <c r="AM183" s="81"/>
      <c r="AN183" s="81"/>
      <c r="AO183" s="81"/>
      <c r="AP183" s="82"/>
      <c r="AQ183" s="244"/>
      <c r="AR183" s="244"/>
      <c r="AS183" s="244"/>
      <c r="AT183" s="245"/>
      <c r="AU183" s="89">
        <f>ROUND(K180*AK183,0)-AQ185</f>
        <v>698</v>
      </c>
      <c r="AV183" s="67"/>
    </row>
    <row r="184" spans="1:48" ht="17.2" customHeight="1" x14ac:dyDescent="0.3">
      <c r="A184" s="9">
        <v>43</v>
      </c>
      <c r="B184" s="10">
        <v>2177</v>
      </c>
      <c r="C184" s="53" t="s">
        <v>5391</v>
      </c>
      <c r="D184" s="166"/>
      <c r="E184" s="83"/>
      <c r="F184" s="193"/>
      <c r="G184" s="126"/>
      <c r="H184" s="1"/>
      <c r="I184" s="1"/>
      <c r="J184" s="44"/>
      <c r="K184" s="194"/>
      <c r="L184" s="194"/>
      <c r="M184" s="194"/>
      <c r="N184" s="194"/>
      <c r="O184" s="191"/>
      <c r="P184" s="172"/>
      <c r="Q184" s="172"/>
      <c r="R184" s="123"/>
      <c r="S184" s="138"/>
      <c r="T184" s="138"/>
      <c r="U184" s="233"/>
      <c r="V184" s="234"/>
      <c r="W184" s="234"/>
      <c r="X184" s="234"/>
      <c r="Y184" s="234"/>
      <c r="Z184" s="50" t="s">
        <v>4735</v>
      </c>
      <c r="AA184" s="58"/>
      <c r="AB184" s="58"/>
      <c r="AC184" s="6"/>
      <c r="AD184" s="6"/>
      <c r="AE184" s="6"/>
      <c r="AF184" s="6"/>
      <c r="AG184" s="6"/>
      <c r="AH184" s="6"/>
      <c r="AI184" s="6"/>
      <c r="AJ184" s="59" t="s">
        <v>4574</v>
      </c>
      <c r="AK184" s="235">
        <f>AK181</f>
        <v>0.5</v>
      </c>
      <c r="AL184" s="235"/>
      <c r="AM184" s="198"/>
      <c r="AN184" s="198"/>
      <c r="AO184" s="198"/>
      <c r="AP184" s="197"/>
      <c r="AQ184" s="244"/>
      <c r="AR184" s="244"/>
      <c r="AS184" s="244"/>
      <c r="AT184" s="245"/>
      <c r="AU184" s="89">
        <f>ROUND(K180*AK184,0)-AQ185</f>
        <v>497</v>
      </c>
      <c r="AV184" s="67"/>
    </row>
    <row r="185" spans="1:48" ht="17.2" customHeight="1" x14ac:dyDescent="0.3">
      <c r="A185" s="9">
        <v>43</v>
      </c>
      <c r="B185" s="10">
        <v>2178</v>
      </c>
      <c r="C185" s="53" t="s">
        <v>5390</v>
      </c>
      <c r="D185" s="166"/>
      <c r="E185" s="83"/>
      <c r="F185" s="193"/>
      <c r="G185" s="126"/>
      <c r="H185" s="1"/>
      <c r="I185" s="1"/>
      <c r="J185" s="1"/>
      <c r="K185" s="175"/>
      <c r="L185" s="194"/>
      <c r="M185" s="194"/>
      <c r="N185" s="173"/>
      <c r="O185" s="231" t="s">
        <v>4714</v>
      </c>
      <c r="P185" s="236"/>
      <c r="Q185" s="236"/>
      <c r="R185" s="236"/>
      <c r="S185" s="236"/>
      <c r="T185" s="237"/>
      <c r="U185" s="8"/>
      <c r="V185" s="6"/>
      <c r="W185" s="59"/>
      <c r="X185" s="59"/>
      <c r="Y185" s="6"/>
      <c r="Z185" s="6"/>
      <c r="AA185" s="6"/>
      <c r="AB185" s="6"/>
      <c r="AC185" s="6"/>
      <c r="AD185" s="6"/>
      <c r="AE185" s="6"/>
      <c r="AF185" s="6"/>
      <c r="AG185" s="6"/>
      <c r="AH185" s="6"/>
      <c r="AI185" s="6"/>
      <c r="AJ185" s="59"/>
      <c r="AK185" s="241"/>
      <c r="AL185" s="241"/>
      <c r="AM185" s="198"/>
      <c r="AN185" s="198"/>
      <c r="AO185" s="198"/>
      <c r="AP185" s="197"/>
      <c r="AQ185" s="38">
        <f>AQ173</f>
        <v>5</v>
      </c>
      <c r="AR185" s="62" t="s">
        <v>4579</v>
      </c>
      <c r="AS185" s="143"/>
      <c r="AT185" s="147"/>
      <c r="AU185" s="89">
        <f>ROUND(K180*S187,0)-AQ185</f>
        <v>964</v>
      </c>
      <c r="AV185" s="67"/>
    </row>
    <row r="186" spans="1:48" ht="17.2" customHeight="1" x14ac:dyDescent="0.3">
      <c r="A186" s="9">
        <v>43</v>
      </c>
      <c r="B186" s="10">
        <v>2179</v>
      </c>
      <c r="C186" s="53" t="s">
        <v>5389</v>
      </c>
      <c r="D186" s="166"/>
      <c r="E186" s="83"/>
      <c r="F186" s="193"/>
      <c r="G186" s="126"/>
      <c r="H186" s="1"/>
      <c r="I186" s="1"/>
      <c r="J186" s="1"/>
      <c r="K186" s="175"/>
      <c r="L186" s="194"/>
      <c r="M186" s="194"/>
      <c r="N186" s="173"/>
      <c r="O186" s="238"/>
      <c r="P186" s="239"/>
      <c r="Q186" s="239"/>
      <c r="R186" s="239"/>
      <c r="S186" s="239"/>
      <c r="T186" s="240"/>
      <c r="U186" s="231" t="s">
        <v>4712</v>
      </c>
      <c r="V186" s="232"/>
      <c r="W186" s="232"/>
      <c r="X186" s="232"/>
      <c r="Y186" s="232"/>
      <c r="Z186" s="50" t="s">
        <v>4711</v>
      </c>
      <c r="AA186" s="58"/>
      <c r="AB186" s="58"/>
      <c r="AC186" s="6"/>
      <c r="AD186" s="6"/>
      <c r="AE186" s="6"/>
      <c r="AF186" s="6"/>
      <c r="AG186" s="6"/>
      <c r="AH186" s="6"/>
      <c r="AI186" s="6"/>
      <c r="AJ186" s="59" t="s">
        <v>4574</v>
      </c>
      <c r="AK186" s="235">
        <f>AK183</f>
        <v>0.7</v>
      </c>
      <c r="AL186" s="235"/>
      <c r="AM186" s="198"/>
      <c r="AN186" s="198"/>
      <c r="AO186" s="198"/>
      <c r="AP186" s="197"/>
      <c r="AQ186" s="1"/>
      <c r="AR186" s="132"/>
      <c r="AS186" s="143"/>
      <c r="AT186" s="147"/>
      <c r="AU186" s="89">
        <f>ROUND(ROUND(K180*S187,0)*AK186,0)-AQ185</f>
        <v>673</v>
      </c>
      <c r="AV186" s="67"/>
    </row>
    <row r="187" spans="1:48" ht="17.2" customHeight="1" x14ac:dyDescent="0.3">
      <c r="A187" s="9">
        <v>43</v>
      </c>
      <c r="B187" s="10">
        <v>2180</v>
      </c>
      <c r="C187" s="53" t="s">
        <v>5388</v>
      </c>
      <c r="D187" s="166"/>
      <c r="E187" s="83"/>
      <c r="F187" s="193"/>
      <c r="G187" s="126"/>
      <c r="H187" s="1"/>
      <c r="I187" s="1"/>
      <c r="J187" s="1"/>
      <c r="K187" s="175"/>
      <c r="L187" s="194"/>
      <c r="M187" s="194"/>
      <c r="N187" s="173"/>
      <c r="O187" s="191"/>
      <c r="P187" s="172"/>
      <c r="Q187" s="172"/>
      <c r="R187" s="123" t="s">
        <v>4574</v>
      </c>
      <c r="S187" s="249">
        <f>S181</f>
        <v>0.96499999999999997</v>
      </c>
      <c r="T187" s="250"/>
      <c r="U187" s="233"/>
      <c r="V187" s="234"/>
      <c r="W187" s="234"/>
      <c r="X187" s="234"/>
      <c r="Y187" s="234"/>
      <c r="Z187" s="50" t="s">
        <v>4735</v>
      </c>
      <c r="AA187" s="58"/>
      <c r="AB187" s="58"/>
      <c r="AC187" s="6"/>
      <c r="AD187" s="6"/>
      <c r="AE187" s="6"/>
      <c r="AF187" s="6"/>
      <c r="AG187" s="6"/>
      <c r="AH187" s="6"/>
      <c r="AI187" s="6"/>
      <c r="AJ187" s="59" t="s">
        <v>4574</v>
      </c>
      <c r="AK187" s="235">
        <f>AK184</f>
        <v>0.5</v>
      </c>
      <c r="AL187" s="235"/>
      <c r="AM187" s="198"/>
      <c r="AN187" s="198"/>
      <c r="AO187" s="198"/>
      <c r="AP187" s="197"/>
      <c r="AQ187" s="7"/>
      <c r="AR187" s="123"/>
      <c r="AS187" s="136"/>
      <c r="AT187" s="145"/>
      <c r="AU187" s="89">
        <f>ROUND(ROUND(K180*S187,0)*AK187,0)-AQ185</f>
        <v>480</v>
      </c>
      <c r="AV187" s="67"/>
    </row>
    <row r="188" spans="1:48" ht="17.2" customHeight="1" x14ac:dyDescent="0.3">
      <c r="A188" s="9">
        <v>43</v>
      </c>
      <c r="B188" s="10">
        <v>2181</v>
      </c>
      <c r="C188" s="53" t="s">
        <v>5387</v>
      </c>
      <c r="D188" s="166"/>
      <c r="E188" s="83"/>
      <c r="F188" s="193"/>
      <c r="G188" s="126"/>
      <c r="H188" s="126"/>
      <c r="I188" s="126"/>
      <c r="J188" s="126"/>
      <c r="K188" s="45"/>
      <c r="L188" s="1"/>
      <c r="M188" s="1"/>
      <c r="N188" s="44"/>
      <c r="O188" s="196"/>
      <c r="P188" s="195"/>
      <c r="Q188" s="195"/>
      <c r="R188" s="55"/>
      <c r="S188" s="56"/>
      <c r="T188" s="56"/>
      <c r="U188" s="8"/>
      <c r="V188" s="6"/>
      <c r="W188" s="59"/>
      <c r="X188" s="59"/>
      <c r="Y188" s="6"/>
      <c r="Z188" s="6"/>
      <c r="AA188" s="6"/>
      <c r="AB188" s="6"/>
      <c r="AC188" s="6"/>
      <c r="AD188" s="6"/>
      <c r="AE188" s="6"/>
      <c r="AF188" s="6"/>
      <c r="AG188" s="6"/>
      <c r="AH188" s="6"/>
      <c r="AI188" s="6"/>
      <c r="AJ188" s="59"/>
      <c r="AK188" s="241"/>
      <c r="AL188" s="241"/>
      <c r="AM188" s="216" t="s">
        <v>4753</v>
      </c>
      <c r="AN188" s="251"/>
      <c r="AO188" s="251"/>
      <c r="AP188" s="252"/>
      <c r="AQ188" s="49"/>
      <c r="AR188" s="36"/>
      <c r="AS188" s="36"/>
      <c r="AT188" s="51"/>
      <c r="AU188" s="89">
        <f>ROUND(K180*AO191,0)</f>
        <v>954</v>
      </c>
      <c r="AV188" s="12"/>
    </row>
    <row r="189" spans="1:48" ht="17.2" customHeight="1" x14ac:dyDescent="0.3">
      <c r="A189" s="9">
        <v>43</v>
      </c>
      <c r="B189" s="10">
        <v>2182</v>
      </c>
      <c r="C189" s="53" t="s">
        <v>5386</v>
      </c>
      <c r="D189" s="166"/>
      <c r="E189" s="83"/>
      <c r="F189" s="193"/>
      <c r="G189" s="126"/>
      <c r="H189" s="126"/>
      <c r="I189" s="126"/>
      <c r="J189" s="126"/>
      <c r="K189" s="45"/>
      <c r="L189" s="1"/>
      <c r="M189" s="1"/>
      <c r="N189" s="44"/>
      <c r="O189" s="175"/>
      <c r="P189" s="194"/>
      <c r="Q189" s="194"/>
      <c r="R189" s="132"/>
      <c r="S189" s="141"/>
      <c r="T189" s="141"/>
      <c r="U189" s="231" t="s">
        <v>4712</v>
      </c>
      <c r="V189" s="232"/>
      <c r="W189" s="232"/>
      <c r="X189" s="232"/>
      <c r="Y189" s="232"/>
      <c r="Z189" s="50" t="s">
        <v>4711</v>
      </c>
      <c r="AA189" s="58"/>
      <c r="AB189" s="58"/>
      <c r="AC189" s="6"/>
      <c r="AD189" s="6"/>
      <c r="AE189" s="6"/>
      <c r="AF189" s="6"/>
      <c r="AG189" s="6"/>
      <c r="AH189" s="6"/>
      <c r="AI189" s="6"/>
      <c r="AJ189" s="59" t="s">
        <v>4574</v>
      </c>
      <c r="AK189" s="235">
        <f>AK186</f>
        <v>0.7</v>
      </c>
      <c r="AL189" s="235"/>
      <c r="AM189" s="228"/>
      <c r="AN189" s="229"/>
      <c r="AO189" s="229"/>
      <c r="AP189" s="230"/>
      <c r="AQ189" s="45"/>
      <c r="AR189" s="1"/>
      <c r="AS189" s="1"/>
      <c r="AT189" s="44"/>
      <c r="AU189" s="89">
        <f>ROUND(ROUND(K180*AK189,0)*AO191,0)</f>
        <v>668</v>
      </c>
      <c r="AV189" s="12"/>
    </row>
    <row r="190" spans="1:48" ht="17.2" customHeight="1" x14ac:dyDescent="0.3">
      <c r="A190" s="9">
        <v>43</v>
      </c>
      <c r="B190" s="10">
        <v>2183</v>
      </c>
      <c r="C190" s="53" t="s">
        <v>5385</v>
      </c>
      <c r="D190" s="166"/>
      <c r="E190" s="83"/>
      <c r="F190" s="193"/>
      <c r="G190" s="126"/>
      <c r="H190" s="126"/>
      <c r="I190" s="126"/>
      <c r="J190" s="126"/>
      <c r="K190" s="45"/>
      <c r="L190" s="1"/>
      <c r="M190" s="1"/>
      <c r="N190" s="44"/>
      <c r="O190" s="191"/>
      <c r="P190" s="172"/>
      <c r="Q190" s="172"/>
      <c r="R190" s="123"/>
      <c r="S190" s="138"/>
      <c r="T190" s="138"/>
      <c r="U190" s="233"/>
      <c r="V190" s="234"/>
      <c r="W190" s="234"/>
      <c r="X190" s="234"/>
      <c r="Y190" s="234"/>
      <c r="Z190" s="50" t="s">
        <v>4735</v>
      </c>
      <c r="AA190" s="58"/>
      <c r="AB190" s="58"/>
      <c r="AC190" s="6"/>
      <c r="AD190" s="6"/>
      <c r="AE190" s="6"/>
      <c r="AF190" s="6"/>
      <c r="AG190" s="6"/>
      <c r="AH190" s="6"/>
      <c r="AI190" s="6"/>
      <c r="AJ190" s="59" t="s">
        <v>4574</v>
      </c>
      <c r="AK190" s="235">
        <f>AK187</f>
        <v>0.5</v>
      </c>
      <c r="AL190" s="235"/>
      <c r="AM190" s="45"/>
      <c r="AN190" s="1"/>
      <c r="AO190" s="1"/>
      <c r="AP190" s="44"/>
      <c r="AQ190" s="45"/>
      <c r="AR190" s="1"/>
      <c r="AS190" s="1"/>
      <c r="AT190" s="44"/>
      <c r="AU190" s="89">
        <f>ROUND(ROUND(K180*AK190,0)*AO191,0)</f>
        <v>477</v>
      </c>
      <c r="AV190" s="12"/>
    </row>
    <row r="191" spans="1:48" ht="17.2" customHeight="1" x14ac:dyDescent="0.3">
      <c r="A191" s="9">
        <v>43</v>
      </c>
      <c r="B191" s="10">
        <v>2184</v>
      </c>
      <c r="C191" s="53" t="s">
        <v>5384</v>
      </c>
      <c r="D191" s="166"/>
      <c r="E191" s="83"/>
      <c r="F191" s="193"/>
      <c r="G191" s="126"/>
      <c r="H191" s="126"/>
      <c r="I191" s="126"/>
      <c r="J191" s="126"/>
      <c r="K191" s="45"/>
      <c r="L191" s="1"/>
      <c r="M191" s="1"/>
      <c r="N191" s="44"/>
      <c r="O191" s="231" t="s">
        <v>4714</v>
      </c>
      <c r="P191" s="236"/>
      <c r="Q191" s="236"/>
      <c r="R191" s="236"/>
      <c r="S191" s="236"/>
      <c r="T191" s="237"/>
      <c r="U191" s="8"/>
      <c r="V191" s="6"/>
      <c r="W191" s="59"/>
      <c r="X191" s="59"/>
      <c r="Y191" s="6"/>
      <c r="Z191" s="6"/>
      <c r="AA191" s="6"/>
      <c r="AB191" s="6"/>
      <c r="AC191" s="6"/>
      <c r="AD191" s="6"/>
      <c r="AE191" s="6"/>
      <c r="AF191" s="6"/>
      <c r="AG191" s="6"/>
      <c r="AH191" s="6"/>
      <c r="AI191" s="6"/>
      <c r="AJ191" s="59"/>
      <c r="AK191" s="241"/>
      <c r="AL191" s="241"/>
      <c r="AM191" s="45"/>
      <c r="AN191" s="132" t="s">
        <v>4574</v>
      </c>
      <c r="AO191" s="247">
        <f>AO167</f>
        <v>0.95</v>
      </c>
      <c r="AP191" s="248"/>
      <c r="AQ191" s="45"/>
      <c r="AR191" s="1"/>
      <c r="AS191" s="1"/>
      <c r="AT191" s="44"/>
      <c r="AU191" s="89">
        <f>ROUND(ROUND(K180*S193,0)*AO191,0)</f>
        <v>921</v>
      </c>
      <c r="AV191" s="12"/>
    </row>
    <row r="192" spans="1:48" ht="17.2" customHeight="1" x14ac:dyDescent="0.3">
      <c r="A192" s="9">
        <v>43</v>
      </c>
      <c r="B192" s="10">
        <v>2185</v>
      </c>
      <c r="C192" s="53" t="s">
        <v>5383</v>
      </c>
      <c r="D192" s="166"/>
      <c r="E192" s="83"/>
      <c r="F192" s="193"/>
      <c r="G192" s="126"/>
      <c r="H192" s="126"/>
      <c r="I192" s="126"/>
      <c r="J192" s="126"/>
      <c r="K192" s="45"/>
      <c r="L192" s="1"/>
      <c r="M192" s="1"/>
      <c r="N192" s="44"/>
      <c r="O192" s="238"/>
      <c r="P192" s="239"/>
      <c r="Q192" s="239"/>
      <c r="R192" s="239"/>
      <c r="S192" s="239"/>
      <c r="T192" s="240"/>
      <c r="U192" s="231" t="s">
        <v>4712</v>
      </c>
      <c r="V192" s="232"/>
      <c r="W192" s="232"/>
      <c r="X192" s="232"/>
      <c r="Y192" s="232"/>
      <c r="Z192" s="50" t="s">
        <v>4711</v>
      </c>
      <c r="AA192" s="58"/>
      <c r="AB192" s="58"/>
      <c r="AC192" s="6"/>
      <c r="AD192" s="6"/>
      <c r="AE192" s="6"/>
      <c r="AF192" s="6"/>
      <c r="AG192" s="6"/>
      <c r="AH192" s="6"/>
      <c r="AI192" s="6"/>
      <c r="AJ192" s="59" t="s">
        <v>4574</v>
      </c>
      <c r="AK192" s="235">
        <f>AK189</f>
        <v>0.7</v>
      </c>
      <c r="AL192" s="235"/>
      <c r="AM192" s="45"/>
      <c r="AN192" s="1"/>
      <c r="AO192" s="1"/>
      <c r="AP192" s="44"/>
      <c r="AQ192" s="45"/>
      <c r="AR192" s="1"/>
      <c r="AS192" s="1"/>
      <c r="AT192" s="44"/>
      <c r="AU192" s="89">
        <f>ROUND(ROUND(ROUND(K180*S193,0)*AK192,0)*AO191,0)</f>
        <v>644</v>
      </c>
      <c r="AV192" s="12"/>
    </row>
    <row r="193" spans="1:48" ht="17.2" customHeight="1" x14ac:dyDescent="0.3">
      <c r="A193" s="9">
        <v>43</v>
      </c>
      <c r="B193" s="10">
        <v>2186</v>
      </c>
      <c r="C193" s="53" t="s">
        <v>5382</v>
      </c>
      <c r="D193" s="166"/>
      <c r="E193" s="83"/>
      <c r="F193" s="193"/>
      <c r="G193" s="126"/>
      <c r="H193" s="126"/>
      <c r="I193" s="126"/>
      <c r="J193" s="126"/>
      <c r="K193" s="45"/>
      <c r="L193" s="1"/>
      <c r="M193" s="1"/>
      <c r="N193" s="44"/>
      <c r="O193" s="191"/>
      <c r="P193" s="172"/>
      <c r="Q193" s="172"/>
      <c r="R193" s="123" t="s">
        <v>4574</v>
      </c>
      <c r="S193" s="249">
        <f>S187</f>
        <v>0.96499999999999997</v>
      </c>
      <c r="T193" s="250"/>
      <c r="U193" s="233"/>
      <c r="V193" s="234"/>
      <c r="W193" s="234"/>
      <c r="X193" s="234"/>
      <c r="Y193" s="234"/>
      <c r="Z193" s="50" t="s">
        <v>4735</v>
      </c>
      <c r="AA193" s="58"/>
      <c r="AB193" s="58"/>
      <c r="AC193" s="6"/>
      <c r="AD193" s="6"/>
      <c r="AE193" s="6"/>
      <c r="AF193" s="6"/>
      <c r="AG193" s="6"/>
      <c r="AH193" s="6"/>
      <c r="AI193" s="6"/>
      <c r="AJ193" s="59" t="s">
        <v>4574</v>
      </c>
      <c r="AK193" s="235">
        <f>AK190</f>
        <v>0.5</v>
      </c>
      <c r="AL193" s="235"/>
      <c r="AM193" s="45"/>
      <c r="AN193" s="1"/>
      <c r="AO193" s="1"/>
      <c r="AP193" s="44"/>
      <c r="AQ193" s="43"/>
      <c r="AR193" s="7"/>
      <c r="AS193" s="7"/>
      <c r="AT193" s="21"/>
      <c r="AU193" s="89">
        <f>ROUND(ROUND(ROUND(K180*S193,0)*AK193,0)*AO191,0)</f>
        <v>461</v>
      </c>
      <c r="AV193" s="12"/>
    </row>
    <row r="194" spans="1:48" ht="17.2" customHeight="1" x14ac:dyDescent="0.3">
      <c r="A194" s="9">
        <v>43</v>
      </c>
      <c r="B194" s="10">
        <v>2187</v>
      </c>
      <c r="C194" s="53" t="s">
        <v>5381</v>
      </c>
      <c r="D194" s="166"/>
      <c r="E194" s="83"/>
      <c r="F194" s="193"/>
      <c r="G194" s="126"/>
      <c r="H194" s="126"/>
      <c r="I194" s="126"/>
      <c r="J194" s="126"/>
      <c r="K194" s="45"/>
      <c r="L194" s="1"/>
      <c r="M194" s="1"/>
      <c r="N194" s="44"/>
      <c r="O194" s="196"/>
      <c r="P194" s="195"/>
      <c r="Q194" s="195"/>
      <c r="R194" s="55"/>
      <c r="S194" s="56"/>
      <c r="T194" s="56"/>
      <c r="U194" s="8"/>
      <c r="V194" s="6"/>
      <c r="W194" s="59"/>
      <c r="X194" s="59"/>
      <c r="Y194" s="6"/>
      <c r="Z194" s="6"/>
      <c r="AA194" s="6"/>
      <c r="AB194" s="6"/>
      <c r="AC194" s="6"/>
      <c r="AD194" s="6"/>
      <c r="AE194" s="6"/>
      <c r="AF194" s="6"/>
      <c r="AG194" s="6"/>
      <c r="AH194" s="6"/>
      <c r="AI194" s="6"/>
      <c r="AJ194" s="59"/>
      <c r="AK194" s="241"/>
      <c r="AL194" s="241"/>
      <c r="AM194" s="146"/>
      <c r="AN194" s="143"/>
      <c r="AO194" s="143"/>
      <c r="AP194" s="44"/>
      <c r="AQ194" s="242" t="s">
        <v>4580</v>
      </c>
      <c r="AR194" s="242"/>
      <c r="AS194" s="242"/>
      <c r="AT194" s="243"/>
      <c r="AU194" s="89">
        <f>ROUND(K180*AO191,0)-AQ197</f>
        <v>949</v>
      </c>
      <c r="AV194" s="12"/>
    </row>
    <row r="195" spans="1:48" ht="17.2" customHeight="1" x14ac:dyDescent="0.3">
      <c r="A195" s="9">
        <v>43</v>
      </c>
      <c r="B195" s="10">
        <v>2188</v>
      </c>
      <c r="C195" s="53" t="s">
        <v>5380</v>
      </c>
      <c r="D195" s="166"/>
      <c r="E195" s="83"/>
      <c r="F195" s="193"/>
      <c r="G195" s="126"/>
      <c r="H195" s="126"/>
      <c r="I195" s="126"/>
      <c r="J195" s="126"/>
      <c r="K195" s="45"/>
      <c r="L195" s="1"/>
      <c r="M195" s="1"/>
      <c r="N195" s="44"/>
      <c r="O195" s="175"/>
      <c r="P195" s="194"/>
      <c r="Q195" s="194"/>
      <c r="R195" s="132"/>
      <c r="S195" s="141"/>
      <c r="T195" s="141"/>
      <c r="U195" s="231" t="s">
        <v>4712</v>
      </c>
      <c r="V195" s="232"/>
      <c r="W195" s="232"/>
      <c r="X195" s="232"/>
      <c r="Y195" s="232"/>
      <c r="Z195" s="50" t="s">
        <v>4711</v>
      </c>
      <c r="AA195" s="58"/>
      <c r="AB195" s="58"/>
      <c r="AC195" s="6"/>
      <c r="AD195" s="6"/>
      <c r="AE195" s="6"/>
      <c r="AF195" s="6"/>
      <c r="AG195" s="6"/>
      <c r="AH195" s="6"/>
      <c r="AI195" s="6"/>
      <c r="AJ195" s="59" t="s">
        <v>4574</v>
      </c>
      <c r="AK195" s="235">
        <f>AK192</f>
        <v>0.7</v>
      </c>
      <c r="AL195" s="235"/>
      <c r="AM195" s="146"/>
      <c r="AN195" s="143"/>
      <c r="AO195" s="143"/>
      <c r="AP195" s="44"/>
      <c r="AQ195" s="244"/>
      <c r="AR195" s="244"/>
      <c r="AS195" s="244"/>
      <c r="AT195" s="245"/>
      <c r="AU195" s="89">
        <f>ROUND(ROUND(K180*AK195,0)*AO191,0)-AQ197</f>
        <v>663</v>
      </c>
      <c r="AV195" s="12"/>
    </row>
    <row r="196" spans="1:48" ht="17.2" customHeight="1" x14ac:dyDescent="0.3">
      <c r="A196" s="9">
        <v>43</v>
      </c>
      <c r="B196" s="10">
        <v>2189</v>
      </c>
      <c r="C196" s="53" t="s">
        <v>5379</v>
      </c>
      <c r="D196" s="166"/>
      <c r="E196" s="83"/>
      <c r="F196" s="193"/>
      <c r="G196" s="126"/>
      <c r="H196" s="126"/>
      <c r="I196" s="126"/>
      <c r="J196" s="126"/>
      <c r="K196" s="45"/>
      <c r="L196" s="1"/>
      <c r="M196" s="1"/>
      <c r="N196" s="44"/>
      <c r="O196" s="191"/>
      <c r="P196" s="172"/>
      <c r="Q196" s="172"/>
      <c r="R196" s="123"/>
      <c r="S196" s="138"/>
      <c r="T196" s="138"/>
      <c r="U196" s="233"/>
      <c r="V196" s="234"/>
      <c r="W196" s="234"/>
      <c r="X196" s="234"/>
      <c r="Y196" s="234"/>
      <c r="Z196" s="50" t="s">
        <v>4735</v>
      </c>
      <c r="AA196" s="58"/>
      <c r="AB196" s="58"/>
      <c r="AC196" s="6"/>
      <c r="AD196" s="6"/>
      <c r="AE196" s="6"/>
      <c r="AF196" s="6"/>
      <c r="AG196" s="6"/>
      <c r="AH196" s="6"/>
      <c r="AI196" s="6"/>
      <c r="AJ196" s="59" t="s">
        <v>4574</v>
      </c>
      <c r="AK196" s="235">
        <f>AK193</f>
        <v>0.5</v>
      </c>
      <c r="AL196" s="235"/>
      <c r="AM196" s="146"/>
      <c r="AN196" s="143"/>
      <c r="AO196" s="143"/>
      <c r="AP196" s="44"/>
      <c r="AQ196" s="244"/>
      <c r="AR196" s="244"/>
      <c r="AS196" s="244"/>
      <c r="AT196" s="245"/>
      <c r="AU196" s="89">
        <f>ROUND(ROUND(K180*AK196,0)*AO191,0)-AQ197</f>
        <v>472</v>
      </c>
      <c r="AV196" s="12"/>
    </row>
    <row r="197" spans="1:48" ht="17.2" customHeight="1" x14ac:dyDescent="0.3">
      <c r="A197" s="9">
        <v>43</v>
      </c>
      <c r="B197" s="10">
        <v>2190</v>
      </c>
      <c r="C197" s="53" t="s">
        <v>5378</v>
      </c>
      <c r="D197" s="166"/>
      <c r="E197" s="83"/>
      <c r="F197" s="193"/>
      <c r="G197" s="126"/>
      <c r="H197" s="126"/>
      <c r="I197" s="126"/>
      <c r="J197" s="126"/>
      <c r="K197" s="45"/>
      <c r="L197" s="1"/>
      <c r="M197" s="1"/>
      <c r="N197" s="44"/>
      <c r="O197" s="231" t="s">
        <v>4714</v>
      </c>
      <c r="P197" s="236"/>
      <c r="Q197" s="236"/>
      <c r="R197" s="236"/>
      <c r="S197" s="236"/>
      <c r="T197" s="237"/>
      <c r="U197" s="8"/>
      <c r="V197" s="6"/>
      <c r="W197" s="59"/>
      <c r="X197" s="59"/>
      <c r="Y197" s="6"/>
      <c r="Z197" s="6"/>
      <c r="AA197" s="6"/>
      <c r="AB197" s="6"/>
      <c r="AC197" s="6"/>
      <c r="AD197" s="6"/>
      <c r="AE197" s="6"/>
      <c r="AF197" s="6"/>
      <c r="AG197" s="6"/>
      <c r="AH197" s="6"/>
      <c r="AI197" s="6"/>
      <c r="AJ197" s="59"/>
      <c r="AK197" s="241"/>
      <c r="AL197" s="241"/>
      <c r="AM197" s="146"/>
      <c r="AN197" s="143"/>
      <c r="AO197" s="143"/>
      <c r="AP197" s="44"/>
      <c r="AQ197" s="38">
        <f>AQ185</f>
        <v>5</v>
      </c>
      <c r="AR197" s="62" t="s">
        <v>4579</v>
      </c>
      <c r="AS197" s="143"/>
      <c r="AT197" s="147"/>
      <c r="AU197" s="89">
        <f>ROUND(ROUND(K180*S199,0)*AO191,0)-AQ197</f>
        <v>916</v>
      </c>
      <c r="AV197" s="12"/>
    </row>
    <row r="198" spans="1:48" ht="17.2" customHeight="1" x14ac:dyDescent="0.3">
      <c r="A198" s="9">
        <v>43</v>
      </c>
      <c r="B198" s="10">
        <v>2191</v>
      </c>
      <c r="C198" s="53" t="s">
        <v>5377</v>
      </c>
      <c r="D198" s="166"/>
      <c r="E198" s="83"/>
      <c r="F198" s="193"/>
      <c r="G198" s="126"/>
      <c r="H198" s="126"/>
      <c r="I198" s="126"/>
      <c r="J198" s="126"/>
      <c r="K198" s="45"/>
      <c r="L198" s="1"/>
      <c r="M198" s="1"/>
      <c r="N198" s="44"/>
      <c r="O198" s="238"/>
      <c r="P198" s="239"/>
      <c r="Q198" s="239"/>
      <c r="R198" s="239"/>
      <c r="S198" s="239"/>
      <c r="T198" s="240"/>
      <c r="U198" s="231" t="s">
        <v>4712</v>
      </c>
      <c r="V198" s="232"/>
      <c r="W198" s="232"/>
      <c r="X198" s="232"/>
      <c r="Y198" s="232"/>
      <c r="Z198" s="50" t="s">
        <v>4711</v>
      </c>
      <c r="AA198" s="58"/>
      <c r="AB198" s="58"/>
      <c r="AC198" s="6"/>
      <c r="AD198" s="6"/>
      <c r="AE198" s="6"/>
      <c r="AF198" s="6"/>
      <c r="AG198" s="6"/>
      <c r="AH198" s="6"/>
      <c r="AI198" s="6"/>
      <c r="AJ198" s="59" t="s">
        <v>4574</v>
      </c>
      <c r="AK198" s="235">
        <f>AK195</f>
        <v>0.7</v>
      </c>
      <c r="AL198" s="235"/>
      <c r="AM198" s="146"/>
      <c r="AN198" s="143"/>
      <c r="AO198" s="143"/>
      <c r="AP198" s="44"/>
      <c r="AQ198" s="1"/>
      <c r="AR198" s="132"/>
      <c r="AS198" s="143"/>
      <c r="AT198" s="147"/>
      <c r="AU198" s="89">
        <f>ROUND(ROUND(ROUND(K180*S199,0)*AK198,0)*AO191,0)-AQ197</f>
        <v>639</v>
      </c>
      <c r="AV198" s="12"/>
    </row>
    <row r="199" spans="1:48" ht="17.2" customHeight="1" x14ac:dyDescent="0.3">
      <c r="A199" s="9">
        <v>43</v>
      </c>
      <c r="B199" s="10">
        <v>2192</v>
      </c>
      <c r="C199" s="53" t="s">
        <v>5376</v>
      </c>
      <c r="D199" s="166"/>
      <c r="E199" s="83"/>
      <c r="F199" s="193"/>
      <c r="G199" s="126"/>
      <c r="H199" s="126"/>
      <c r="I199" s="126"/>
      <c r="J199" s="126"/>
      <c r="K199" s="43"/>
      <c r="L199" s="7"/>
      <c r="M199" s="7"/>
      <c r="N199" s="21"/>
      <c r="O199" s="191"/>
      <c r="P199" s="172"/>
      <c r="Q199" s="172"/>
      <c r="R199" s="123" t="s">
        <v>4574</v>
      </c>
      <c r="S199" s="249">
        <f>S193</f>
        <v>0.96499999999999997</v>
      </c>
      <c r="T199" s="250"/>
      <c r="U199" s="233"/>
      <c r="V199" s="234"/>
      <c r="W199" s="234"/>
      <c r="X199" s="234"/>
      <c r="Y199" s="234"/>
      <c r="Z199" s="50" t="s">
        <v>4735</v>
      </c>
      <c r="AA199" s="58"/>
      <c r="AB199" s="58"/>
      <c r="AC199" s="6"/>
      <c r="AD199" s="6"/>
      <c r="AE199" s="6"/>
      <c r="AF199" s="6"/>
      <c r="AG199" s="6"/>
      <c r="AH199" s="6"/>
      <c r="AI199" s="6"/>
      <c r="AJ199" s="59" t="s">
        <v>4574</v>
      </c>
      <c r="AK199" s="235">
        <f>AK196</f>
        <v>0.5</v>
      </c>
      <c r="AL199" s="235"/>
      <c r="AM199" s="190"/>
      <c r="AN199" s="136"/>
      <c r="AO199" s="136"/>
      <c r="AP199" s="21"/>
      <c r="AQ199" s="7"/>
      <c r="AR199" s="123"/>
      <c r="AS199" s="136"/>
      <c r="AT199" s="145"/>
      <c r="AU199" s="89">
        <f>ROUND(ROUND(ROUND(K180*S199,0)*AK199,0)*AO191,0)-AQ197</f>
        <v>456</v>
      </c>
      <c r="AV199" s="12"/>
    </row>
    <row r="200" spans="1:48" ht="17.2" customHeight="1" x14ac:dyDescent="0.3">
      <c r="A200" s="9">
        <v>43</v>
      </c>
      <c r="B200" s="10">
        <v>2193</v>
      </c>
      <c r="C200" s="53" t="s">
        <v>5375</v>
      </c>
      <c r="D200" s="166"/>
      <c r="E200" s="83"/>
      <c r="F200" s="193"/>
      <c r="G200" s="125"/>
      <c r="H200" s="126"/>
      <c r="I200" s="126"/>
      <c r="J200" s="127"/>
      <c r="K200" s="218" t="s">
        <v>4866</v>
      </c>
      <c r="L200" s="223"/>
      <c r="M200" s="223"/>
      <c r="N200" s="224"/>
      <c r="O200" s="196"/>
      <c r="P200" s="195"/>
      <c r="Q200" s="195"/>
      <c r="R200" s="55"/>
      <c r="S200" s="56"/>
      <c r="T200" s="56"/>
      <c r="U200" s="8"/>
      <c r="V200" s="6"/>
      <c r="W200" s="59"/>
      <c r="X200" s="59"/>
      <c r="Y200" s="6"/>
      <c r="Z200" s="6"/>
      <c r="AA200" s="6"/>
      <c r="AB200" s="6"/>
      <c r="AC200" s="6"/>
      <c r="AD200" s="6"/>
      <c r="AE200" s="6"/>
      <c r="AF200" s="6"/>
      <c r="AG200" s="6"/>
      <c r="AH200" s="6"/>
      <c r="AI200" s="6"/>
      <c r="AJ200" s="59"/>
      <c r="AK200" s="241"/>
      <c r="AL200" s="241"/>
      <c r="AM200" s="7"/>
      <c r="AN200" s="7"/>
      <c r="AO200" s="7"/>
      <c r="AP200" s="7"/>
      <c r="AQ200" s="7"/>
      <c r="AR200" s="123"/>
      <c r="AS200" s="136"/>
      <c r="AT200" s="145"/>
      <c r="AU200" s="89">
        <f>K204</f>
        <v>845</v>
      </c>
      <c r="AV200" s="12"/>
    </row>
    <row r="201" spans="1:48" ht="17.2" customHeight="1" x14ac:dyDescent="0.3">
      <c r="A201" s="9">
        <v>43</v>
      </c>
      <c r="B201" s="10">
        <v>2194</v>
      </c>
      <c r="C201" s="53" t="s">
        <v>5374</v>
      </c>
      <c r="D201" s="166"/>
      <c r="E201" s="83"/>
      <c r="F201" s="193"/>
      <c r="G201" s="125"/>
      <c r="H201" s="126"/>
      <c r="I201" s="126"/>
      <c r="J201" s="127"/>
      <c r="K201" s="246"/>
      <c r="L201" s="226"/>
      <c r="M201" s="226"/>
      <c r="N201" s="227"/>
      <c r="O201" s="175"/>
      <c r="P201" s="194"/>
      <c r="Q201" s="194"/>
      <c r="R201" s="132"/>
      <c r="S201" s="141"/>
      <c r="T201" s="141"/>
      <c r="U201" s="231" t="s">
        <v>4712</v>
      </c>
      <c r="V201" s="232"/>
      <c r="W201" s="232"/>
      <c r="X201" s="232"/>
      <c r="Y201" s="232"/>
      <c r="Z201" s="50" t="s">
        <v>4711</v>
      </c>
      <c r="AA201" s="58"/>
      <c r="AB201" s="58"/>
      <c r="AC201" s="6"/>
      <c r="AD201" s="6"/>
      <c r="AE201" s="6"/>
      <c r="AF201" s="6"/>
      <c r="AG201" s="6"/>
      <c r="AH201" s="6"/>
      <c r="AI201" s="6"/>
      <c r="AJ201" s="59" t="s">
        <v>4574</v>
      </c>
      <c r="AK201" s="235">
        <f>AK198</f>
        <v>0.7</v>
      </c>
      <c r="AL201" s="235"/>
      <c r="AM201" s="6"/>
      <c r="AN201" s="6"/>
      <c r="AO201" s="6"/>
      <c r="AP201" s="6"/>
      <c r="AQ201" s="6"/>
      <c r="AR201" s="59"/>
      <c r="AS201" s="137"/>
      <c r="AT201" s="140"/>
      <c r="AU201" s="89">
        <f>ROUND(K204*AK201,0)</f>
        <v>592</v>
      </c>
      <c r="AV201" s="12"/>
    </row>
    <row r="202" spans="1:48" ht="17.2" customHeight="1" x14ac:dyDescent="0.3">
      <c r="A202" s="9">
        <v>43</v>
      </c>
      <c r="B202" s="10">
        <v>2195</v>
      </c>
      <c r="C202" s="53" t="s">
        <v>5373</v>
      </c>
      <c r="D202" s="166"/>
      <c r="E202" s="83"/>
      <c r="F202" s="193"/>
      <c r="G202" s="125"/>
      <c r="H202" s="126"/>
      <c r="I202" s="126"/>
      <c r="J202" s="127"/>
      <c r="K202" s="246"/>
      <c r="L202" s="226"/>
      <c r="M202" s="226"/>
      <c r="N202" s="227"/>
      <c r="O202" s="191"/>
      <c r="P202" s="172"/>
      <c r="Q202" s="172"/>
      <c r="R202" s="123"/>
      <c r="S202" s="138"/>
      <c r="T202" s="138"/>
      <c r="U202" s="233"/>
      <c r="V202" s="234"/>
      <c r="W202" s="234"/>
      <c r="X202" s="234"/>
      <c r="Y202" s="234"/>
      <c r="Z202" s="50" t="s">
        <v>4735</v>
      </c>
      <c r="AA202" s="58"/>
      <c r="AB202" s="58"/>
      <c r="AC202" s="6"/>
      <c r="AD202" s="6"/>
      <c r="AE202" s="6"/>
      <c r="AF202" s="6"/>
      <c r="AG202" s="6"/>
      <c r="AH202" s="6"/>
      <c r="AI202" s="6"/>
      <c r="AJ202" s="59" t="s">
        <v>4574</v>
      </c>
      <c r="AK202" s="235">
        <f>AK199</f>
        <v>0.5</v>
      </c>
      <c r="AL202" s="235"/>
      <c r="AM202" s="6"/>
      <c r="AN202" s="6"/>
      <c r="AO202" s="6"/>
      <c r="AP202" s="6"/>
      <c r="AQ202" s="6"/>
      <c r="AR202" s="59"/>
      <c r="AS202" s="137"/>
      <c r="AT202" s="140"/>
      <c r="AU202" s="89">
        <f>ROUND(K204*AK202,0)</f>
        <v>423</v>
      </c>
      <c r="AV202" s="12"/>
    </row>
    <row r="203" spans="1:48" ht="17.2" customHeight="1" x14ac:dyDescent="0.3">
      <c r="A203" s="9">
        <v>43</v>
      </c>
      <c r="B203" s="10">
        <v>2196</v>
      </c>
      <c r="C203" s="53" t="s">
        <v>5372</v>
      </c>
      <c r="D203" s="166"/>
      <c r="E203" s="83"/>
      <c r="F203" s="193"/>
      <c r="G203" s="125"/>
      <c r="H203" s="126"/>
      <c r="I203" s="126"/>
      <c r="J203" s="127"/>
      <c r="K203" s="229"/>
      <c r="L203" s="229"/>
      <c r="M203" s="229"/>
      <c r="N203" s="230"/>
      <c r="O203" s="231" t="s">
        <v>4714</v>
      </c>
      <c r="P203" s="236"/>
      <c r="Q203" s="236"/>
      <c r="R203" s="236"/>
      <c r="S203" s="236"/>
      <c r="T203" s="237"/>
      <c r="U203" s="8"/>
      <c r="V203" s="6"/>
      <c r="W203" s="59"/>
      <c r="X203" s="59"/>
      <c r="Y203" s="6"/>
      <c r="Z203" s="6"/>
      <c r="AA203" s="6"/>
      <c r="AB203" s="6"/>
      <c r="AC203" s="6"/>
      <c r="AD203" s="6"/>
      <c r="AE203" s="6"/>
      <c r="AF203" s="6"/>
      <c r="AG203" s="6"/>
      <c r="AH203" s="6"/>
      <c r="AI203" s="6"/>
      <c r="AJ203" s="59"/>
      <c r="AK203" s="241"/>
      <c r="AL203" s="241"/>
      <c r="AM203" s="6"/>
      <c r="AN203" s="6"/>
      <c r="AO203" s="7"/>
      <c r="AP203" s="7"/>
      <c r="AQ203" s="7"/>
      <c r="AR203" s="123"/>
      <c r="AS203" s="136"/>
      <c r="AT203" s="145"/>
      <c r="AU203" s="89">
        <f>ROUND(K204*S205,0)</f>
        <v>815</v>
      </c>
      <c r="AV203" s="12"/>
    </row>
    <row r="204" spans="1:48" ht="17.2" customHeight="1" x14ac:dyDescent="0.3">
      <c r="A204" s="9">
        <v>43</v>
      </c>
      <c r="B204" s="10">
        <v>2197</v>
      </c>
      <c r="C204" s="53" t="s">
        <v>5371</v>
      </c>
      <c r="D204" s="166"/>
      <c r="E204" s="83"/>
      <c r="F204" s="193"/>
      <c r="G204" s="125"/>
      <c r="H204" s="126"/>
      <c r="I204" s="126"/>
      <c r="J204" s="127"/>
      <c r="K204" s="254">
        <v>845</v>
      </c>
      <c r="L204" s="254"/>
      <c r="M204" s="1" t="s">
        <v>4202</v>
      </c>
      <c r="N204" s="130"/>
      <c r="O204" s="238"/>
      <c r="P204" s="239"/>
      <c r="Q204" s="239"/>
      <c r="R204" s="239"/>
      <c r="S204" s="239"/>
      <c r="T204" s="240"/>
      <c r="U204" s="231" t="s">
        <v>4712</v>
      </c>
      <c r="V204" s="232"/>
      <c r="W204" s="232"/>
      <c r="X204" s="232"/>
      <c r="Y204" s="232"/>
      <c r="Z204" s="50" t="s">
        <v>4711</v>
      </c>
      <c r="AA204" s="58"/>
      <c r="AB204" s="58"/>
      <c r="AC204" s="6"/>
      <c r="AD204" s="6"/>
      <c r="AE204" s="6"/>
      <c r="AF204" s="6"/>
      <c r="AG204" s="6"/>
      <c r="AH204" s="6"/>
      <c r="AI204" s="6"/>
      <c r="AJ204" s="59" t="s">
        <v>4574</v>
      </c>
      <c r="AK204" s="235">
        <f>AK201</f>
        <v>0.7</v>
      </c>
      <c r="AL204" s="235"/>
      <c r="AM204" s="7"/>
      <c r="AN204" s="7"/>
      <c r="AO204" s="7"/>
      <c r="AP204" s="7"/>
      <c r="AQ204" s="7"/>
      <c r="AR204" s="123"/>
      <c r="AS204" s="136"/>
      <c r="AT204" s="145"/>
      <c r="AU204" s="89">
        <f>ROUND(ROUND(K204*S205,0)*AK204,0)</f>
        <v>571</v>
      </c>
      <c r="AV204" s="12"/>
    </row>
    <row r="205" spans="1:48" ht="17.2" customHeight="1" x14ac:dyDescent="0.3">
      <c r="A205" s="9">
        <v>43</v>
      </c>
      <c r="B205" s="10">
        <v>2198</v>
      </c>
      <c r="C205" s="53" t="s">
        <v>5370</v>
      </c>
      <c r="D205" s="166"/>
      <c r="E205" s="83"/>
      <c r="F205" s="193"/>
      <c r="G205" s="125"/>
      <c r="H205" s="126"/>
      <c r="I205" s="126"/>
      <c r="J205" s="127"/>
      <c r="K205" s="194"/>
      <c r="L205" s="194"/>
      <c r="M205" s="194"/>
      <c r="N205" s="194"/>
      <c r="O205" s="191"/>
      <c r="P205" s="172"/>
      <c r="Q205" s="172"/>
      <c r="R205" s="123" t="s">
        <v>4574</v>
      </c>
      <c r="S205" s="249">
        <f>S199</f>
        <v>0.96499999999999997</v>
      </c>
      <c r="T205" s="250"/>
      <c r="U205" s="233"/>
      <c r="V205" s="234"/>
      <c r="W205" s="234"/>
      <c r="X205" s="234"/>
      <c r="Y205" s="234"/>
      <c r="Z205" s="50" t="s">
        <v>4735</v>
      </c>
      <c r="AA205" s="58"/>
      <c r="AB205" s="58"/>
      <c r="AC205" s="6"/>
      <c r="AD205" s="6"/>
      <c r="AE205" s="6"/>
      <c r="AF205" s="6"/>
      <c r="AG205" s="6"/>
      <c r="AH205" s="6"/>
      <c r="AI205" s="6"/>
      <c r="AJ205" s="59" t="s">
        <v>4574</v>
      </c>
      <c r="AK205" s="235">
        <f>AK202</f>
        <v>0.5</v>
      </c>
      <c r="AL205" s="235"/>
      <c r="AM205" s="7"/>
      <c r="AN205" s="7"/>
      <c r="AO205" s="7"/>
      <c r="AP205" s="7"/>
      <c r="AQ205" s="7"/>
      <c r="AR205" s="123"/>
      <c r="AS205" s="136"/>
      <c r="AT205" s="145"/>
      <c r="AU205" s="89">
        <f>ROUND(ROUND(K204*S205,0)*AK205,0)</f>
        <v>408</v>
      </c>
      <c r="AV205" s="12"/>
    </row>
    <row r="206" spans="1:48" ht="17.2" customHeight="1" x14ac:dyDescent="0.3">
      <c r="A206" s="9">
        <v>43</v>
      </c>
      <c r="B206" s="10">
        <v>2199</v>
      </c>
      <c r="C206" s="53" t="s">
        <v>5369</v>
      </c>
      <c r="D206" s="166"/>
      <c r="E206" s="83"/>
      <c r="F206" s="193"/>
      <c r="G206" s="125"/>
      <c r="H206" s="126"/>
      <c r="I206" s="126"/>
      <c r="J206" s="127"/>
      <c r="K206" s="194"/>
      <c r="L206" s="194"/>
      <c r="M206" s="194"/>
      <c r="N206" s="194"/>
      <c r="O206" s="196"/>
      <c r="P206" s="195"/>
      <c r="Q206" s="195"/>
      <c r="R206" s="55"/>
      <c r="S206" s="56"/>
      <c r="T206" s="56"/>
      <c r="U206" s="8"/>
      <c r="V206" s="6"/>
      <c r="W206" s="59"/>
      <c r="X206" s="59"/>
      <c r="Y206" s="6"/>
      <c r="Z206" s="6"/>
      <c r="AA206" s="6"/>
      <c r="AB206" s="6"/>
      <c r="AC206" s="6"/>
      <c r="AD206" s="6"/>
      <c r="AE206" s="6"/>
      <c r="AF206" s="6"/>
      <c r="AG206" s="6"/>
      <c r="AH206" s="6"/>
      <c r="AI206" s="6"/>
      <c r="AJ206" s="59"/>
      <c r="AK206" s="241"/>
      <c r="AL206" s="241"/>
      <c r="AM206" s="177"/>
      <c r="AN206" s="81"/>
      <c r="AO206" s="81"/>
      <c r="AP206" s="82"/>
      <c r="AQ206" s="242" t="s">
        <v>4580</v>
      </c>
      <c r="AR206" s="242"/>
      <c r="AS206" s="242"/>
      <c r="AT206" s="243"/>
      <c r="AU206" s="89">
        <f>K204-AQ209</f>
        <v>840</v>
      </c>
      <c r="AV206" s="12"/>
    </row>
    <row r="207" spans="1:48" ht="17.2" customHeight="1" x14ac:dyDescent="0.3">
      <c r="A207" s="9">
        <v>43</v>
      </c>
      <c r="B207" s="10">
        <v>2200</v>
      </c>
      <c r="C207" s="53" t="s">
        <v>5368</v>
      </c>
      <c r="D207" s="166"/>
      <c r="E207" s="83"/>
      <c r="F207" s="193"/>
      <c r="G207" s="125"/>
      <c r="H207" s="126"/>
      <c r="I207" s="126"/>
      <c r="J207" s="127"/>
      <c r="K207" s="194"/>
      <c r="L207" s="194"/>
      <c r="M207" s="194"/>
      <c r="N207" s="194"/>
      <c r="O207" s="175"/>
      <c r="P207" s="194"/>
      <c r="Q207" s="194"/>
      <c r="R207" s="132"/>
      <c r="S207" s="141"/>
      <c r="T207" s="141"/>
      <c r="U207" s="231" t="s">
        <v>4712</v>
      </c>
      <c r="V207" s="232"/>
      <c r="W207" s="232"/>
      <c r="X207" s="232"/>
      <c r="Y207" s="232"/>
      <c r="Z207" s="50" t="s">
        <v>4711</v>
      </c>
      <c r="AA207" s="58"/>
      <c r="AB207" s="58"/>
      <c r="AC207" s="6"/>
      <c r="AD207" s="6"/>
      <c r="AE207" s="6"/>
      <c r="AF207" s="6"/>
      <c r="AG207" s="6"/>
      <c r="AH207" s="6"/>
      <c r="AI207" s="6"/>
      <c r="AJ207" s="59" t="s">
        <v>4574</v>
      </c>
      <c r="AK207" s="235">
        <f>AK204</f>
        <v>0.7</v>
      </c>
      <c r="AL207" s="235"/>
      <c r="AM207" s="81"/>
      <c r="AN207" s="81"/>
      <c r="AO207" s="81"/>
      <c r="AP207" s="82"/>
      <c r="AQ207" s="244"/>
      <c r="AR207" s="244"/>
      <c r="AS207" s="244"/>
      <c r="AT207" s="245"/>
      <c r="AU207" s="89">
        <f>ROUND(K204*AK207,0)-AQ209</f>
        <v>587</v>
      </c>
      <c r="AV207" s="12"/>
    </row>
    <row r="208" spans="1:48" ht="17.2" customHeight="1" x14ac:dyDescent="0.3">
      <c r="A208" s="9">
        <v>43</v>
      </c>
      <c r="B208" s="10">
        <v>2201</v>
      </c>
      <c r="C208" s="53" t="s">
        <v>5367</v>
      </c>
      <c r="D208" s="166"/>
      <c r="E208" s="83"/>
      <c r="F208" s="193"/>
      <c r="G208" s="125"/>
      <c r="H208" s="126"/>
      <c r="I208" s="126"/>
      <c r="J208" s="127"/>
      <c r="K208" s="194"/>
      <c r="L208" s="194"/>
      <c r="M208" s="194"/>
      <c r="N208" s="194"/>
      <c r="O208" s="191"/>
      <c r="P208" s="172"/>
      <c r="Q208" s="172"/>
      <c r="R208" s="123"/>
      <c r="S208" s="138"/>
      <c r="T208" s="138"/>
      <c r="U208" s="233"/>
      <c r="V208" s="234"/>
      <c r="W208" s="234"/>
      <c r="X208" s="234"/>
      <c r="Y208" s="234"/>
      <c r="Z208" s="50" t="s">
        <v>4735</v>
      </c>
      <c r="AA208" s="58"/>
      <c r="AB208" s="58"/>
      <c r="AC208" s="6"/>
      <c r="AD208" s="6"/>
      <c r="AE208" s="6"/>
      <c r="AF208" s="6"/>
      <c r="AG208" s="6"/>
      <c r="AH208" s="6"/>
      <c r="AI208" s="6"/>
      <c r="AJ208" s="59" t="s">
        <v>4574</v>
      </c>
      <c r="AK208" s="235">
        <f>AK205</f>
        <v>0.5</v>
      </c>
      <c r="AL208" s="235"/>
      <c r="AM208" s="198"/>
      <c r="AN208" s="198"/>
      <c r="AO208" s="198"/>
      <c r="AP208" s="197"/>
      <c r="AQ208" s="244"/>
      <c r="AR208" s="244"/>
      <c r="AS208" s="244"/>
      <c r="AT208" s="245"/>
      <c r="AU208" s="89">
        <f>ROUND(K204*AK208,0)-AQ209</f>
        <v>418</v>
      </c>
      <c r="AV208" s="12"/>
    </row>
    <row r="209" spans="1:48" ht="17.2" customHeight="1" x14ac:dyDescent="0.3">
      <c r="A209" s="9">
        <v>43</v>
      </c>
      <c r="B209" s="10">
        <v>2202</v>
      </c>
      <c r="C209" s="53" t="s">
        <v>5366</v>
      </c>
      <c r="D209" s="166"/>
      <c r="E209" s="83"/>
      <c r="F209" s="193"/>
      <c r="G209" s="125"/>
      <c r="H209" s="126"/>
      <c r="I209" s="126"/>
      <c r="J209" s="127"/>
      <c r="K209" s="194"/>
      <c r="L209" s="194"/>
      <c r="M209" s="194"/>
      <c r="N209" s="173"/>
      <c r="O209" s="231" t="s">
        <v>4714</v>
      </c>
      <c r="P209" s="236"/>
      <c r="Q209" s="236"/>
      <c r="R209" s="236"/>
      <c r="S209" s="236"/>
      <c r="T209" s="237"/>
      <c r="U209" s="8"/>
      <c r="V209" s="6"/>
      <c r="W209" s="59"/>
      <c r="X209" s="59"/>
      <c r="Y209" s="6"/>
      <c r="Z209" s="6"/>
      <c r="AA209" s="6"/>
      <c r="AB209" s="6"/>
      <c r="AC209" s="6"/>
      <c r="AD209" s="6"/>
      <c r="AE209" s="6"/>
      <c r="AF209" s="6"/>
      <c r="AG209" s="6"/>
      <c r="AH209" s="6"/>
      <c r="AI209" s="6"/>
      <c r="AJ209" s="59"/>
      <c r="AK209" s="241"/>
      <c r="AL209" s="241"/>
      <c r="AM209" s="198"/>
      <c r="AN209" s="198"/>
      <c r="AO209" s="198"/>
      <c r="AP209" s="197"/>
      <c r="AQ209" s="38">
        <f>AQ197</f>
        <v>5</v>
      </c>
      <c r="AR209" s="62" t="s">
        <v>4579</v>
      </c>
      <c r="AS209" s="143"/>
      <c r="AT209" s="147"/>
      <c r="AU209" s="89">
        <f>ROUND(K204*S211,0)-AQ209</f>
        <v>810</v>
      </c>
      <c r="AV209" s="12"/>
    </row>
    <row r="210" spans="1:48" ht="17.2" customHeight="1" x14ac:dyDescent="0.3">
      <c r="A210" s="9">
        <v>43</v>
      </c>
      <c r="B210" s="10">
        <v>2203</v>
      </c>
      <c r="C210" s="53" t="s">
        <v>5365</v>
      </c>
      <c r="D210" s="166"/>
      <c r="E210" s="83"/>
      <c r="F210" s="193"/>
      <c r="G210" s="125"/>
      <c r="H210" s="126"/>
      <c r="I210" s="126"/>
      <c r="J210" s="127"/>
      <c r="K210" s="194"/>
      <c r="L210" s="194"/>
      <c r="M210" s="194"/>
      <c r="N210" s="173"/>
      <c r="O210" s="238"/>
      <c r="P210" s="239"/>
      <c r="Q210" s="239"/>
      <c r="R210" s="239"/>
      <c r="S210" s="239"/>
      <c r="T210" s="240"/>
      <c r="U210" s="231" t="s">
        <v>4712</v>
      </c>
      <c r="V210" s="232"/>
      <c r="W210" s="232"/>
      <c r="X210" s="232"/>
      <c r="Y210" s="232"/>
      <c r="Z210" s="50" t="s">
        <v>4711</v>
      </c>
      <c r="AA210" s="58"/>
      <c r="AB210" s="58"/>
      <c r="AC210" s="6"/>
      <c r="AD210" s="6"/>
      <c r="AE210" s="6"/>
      <c r="AF210" s="6"/>
      <c r="AG210" s="6"/>
      <c r="AH210" s="6"/>
      <c r="AI210" s="6"/>
      <c r="AJ210" s="59" t="s">
        <v>4574</v>
      </c>
      <c r="AK210" s="235">
        <f>AK207</f>
        <v>0.7</v>
      </c>
      <c r="AL210" s="235"/>
      <c r="AM210" s="198"/>
      <c r="AN210" s="198"/>
      <c r="AO210" s="198"/>
      <c r="AP210" s="197"/>
      <c r="AQ210" s="1"/>
      <c r="AR210" s="132"/>
      <c r="AS210" s="143"/>
      <c r="AT210" s="147"/>
      <c r="AU210" s="89">
        <f>ROUND(ROUND(K204*S211,0)*AK210,0)-AQ209</f>
        <v>566</v>
      </c>
      <c r="AV210" s="12"/>
    </row>
    <row r="211" spans="1:48" ht="17.2" customHeight="1" x14ac:dyDescent="0.3">
      <c r="A211" s="9">
        <v>43</v>
      </c>
      <c r="B211" s="10">
        <v>2204</v>
      </c>
      <c r="C211" s="53" t="s">
        <v>5364</v>
      </c>
      <c r="D211" s="166"/>
      <c r="E211" s="83"/>
      <c r="F211" s="193"/>
      <c r="G211" s="125"/>
      <c r="H211" s="126"/>
      <c r="I211" s="126"/>
      <c r="J211" s="127"/>
      <c r="K211" s="194"/>
      <c r="L211" s="194"/>
      <c r="M211" s="194"/>
      <c r="N211" s="173"/>
      <c r="O211" s="191"/>
      <c r="P211" s="172"/>
      <c r="Q211" s="172"/>
      <c r="R211" s="123" t="s">
        <v>4574</v>
      </c>
      <c r="S211" s="249">
        <f>S205</f>
        <v>0.96499999999999997</v>
      </c>
      <c r="T211" s="250"/>
      <c r="U211" s="233"/>
      <c r="V211" s="234"/>
      <c r="W211" s="234"/>
      <c r="X211" s="234"/>
      <c r="Y211" s="234"/>
      <c r="Z211" s="50" t="s">
        <v>4735</v>
      </c>
      <c r="AA211" s="58"/>
      <c r="AB211" s="58"/>
      <c r="AC211" s="6"/>
      <c r="AD211" s="6"/>
      <c r="AE211" s="6"/>
      <c r="AF211" s="6"/>
      <c r="AG211" s="6"/>
      <c r="AH211" s="6"/>
      <c r="AI211" s="6"/>
      <c r="AJ211" s="59" t="s">
        <v>4574</v>
      </c>
      <c r="AK211" s="235">
        <f>AK208</f>
        <v>0.5</v>
      </c>
      <c r="AL211" s="235"/>
      <c r="AM211" s="198"/>
      <c r="AN211" s="198"/>
      <c r="AO211" s="198"/>
      <c r="AP211" s="197"/>
      <c r="AQ211" s="7"/>
      <c r="AR211" s="123"/>
      <c r="AS211" s="136"/>
      <c r="AT211" s="145"/>
      <c r="AU211" s="89">
        <f>ROUND(ROUND(K204*S211,0)*AK211,0)-AQ209</f>
        <v>403</v>
      </c>
      <c r="AV211" s="12"/>
    </row>
    <row r="212" spans="1:48" ht="17.2" customHeight="1" x14ac:dyDescent="0.3">
      <c r="A212" s="9">
        <v>43</v>
      </c>
      <c r="B212" s="10">
        <v>2205</v>
      </c>
      <c r="C212" s="53" t="s">
        <v>5363</v>
      </c>
      <c r="D212" s="166"/>
      <c r="E212" s="83"/>
      <c r="F212" s="193"/>
      <c r="G212" s="125"/>
      <c r="H212" s="126"/>
      <c r="I212" s="126"/>
      <c r="J212" s="127"/>
      <c r="K212" s="1"/>
      <c r="L212" s="1"/>
      <c r="M212" s="1"/>
      <c r="N212" s="44"/>
      <c r="O212" s="196"/>
      <c r="P212" s="195"/>
      <c r="Q212" s="195"/>
      <c r="R212" s="55"/>
      <c r="S212" s="56"/>
      <c r="T212" s="56"/>
      <c r="U212" s="8"/>
      <c r="V212" s="6"/>
      <c r="W212" s="59"/>
      <c r="X212" s="59"/>
      <c r="Y212" s="6"/>
      <c r="Z212" s="6"/>
      <c r="AA212" s="6"/>
      <c r="AB212" s="6"/>
      <c r="AC212" s="6"/>
      <c r="AD212" s="6"/>
      <c r="AE212" s="6"/>
      <c r="AF212" s="6"/>
      <c r="AG212" s="6"/>
      <c r="AH212" s="6"/>
      <c r="AI212" s="6"/>
      <c r="AJ212" s="59"/>
      <c r="AK212" s="241"/>
      <c r="AL212" s="241"/>
      <c r="AM212" s="216" t="s">
        <v>4753</v>
      </c>
      <c r="AN212" s="251"/>
      <c r="AO212" s="251"/>
      <c r="AP212" s="252"/>
      <c r="AQ212" s="49"/>
      <c r="AR212" s="36"/>
      <c r="AS212" s="36"/>
      <c r="AT212" s="51"/>
      <c r="AU212" s="89">
        <f>ROUND(K204*AO215,0)</f>
        <v>803</v>
      </c>
      <c r="AV212" s="12"/>
    </row>
    <row r="213" spans="1:48" ht="17.2" customHeight="1" x14ac:dyDescent="0.3">
      <c r="A213" s="9">
        <v>43</v>
      </c>
      <c r="B213" s="10">
        <v>2206</v>
      </c>
      <c r="C213" s="53" t="s">
        <v>5362</v>
      </c>
      <c r="D213" s="166"/>
      <c r="E213" s="83"/>
      <c r="F213" s="193"/>
      <c r="G213" s="125"/>
      <c r="H213" s="126"/>
      <c r="I213" s="126"/>
      <c r="J213" s="127"/>
      <c r="K213" s="1"/>
      <c r="L213" s="1"/>
      <c r="M213" s="1"/>
      <c r="N213" s="44"/>
      <c r="O213" s="175"/>
      <c r="P213" s="194"/>
      <c r="Q213" s="194"/>
      <c r="R213" s="132"/>
      <c r="S213" s="141"/>
      <c r="T213" s="141"/>
      <c r="U213" s="231" t="s">
        <v>4712</v>
      </c>
      <c r="V213" s="232"/>
      <c r="W213" s="232"/>
      <c r="X213" s="232"/>
      <c r="Y213" s="232"/>
      <c r="Z213" s="50" t="s">
        <v>4711</v>
      </c>
      <c r="AA213" s="58"/>
      <c r="AB213" s="58"/>
      <c r="AC213" s="6"/>
      <c r="AD213" s="6"/>
      <c r="AE213" s="6"/>
      <c r="AF213" s="6"/>
      <c r="AG213" s="6"/>
      <c r="AH213" s="6"/>
      <c r="AI213" s="6"/>
      <c r="AJ213" s="59" t="s">
        <v>4574</v>
      </c>
      <c r="AK213" s="235">
        <f>AK210</f>
        <v>0.7</v>
      </c>
      <c r="AL213" s="235"/>
      <c r="AM213" s="228"/>
      <c r="AN213" s="229"/>
      <c r="AO213" s="229"/>
      <c r="AP213" s="230"/>
      <c r="AQ213" s="45"/>
      <c r="AR213" s="1"/>
      <c r="AS213" s="1"/>
      <c r="AT213" s="44"/>
      <c r="AU213" s="89">
        <f>ROUND(ROUND(K204*AK213,0)*AO215,0)</f>
        <v>562</v>
      </c>
      <c r="AV213" s="12"/>
    </row>
    <row r="214" spans="1:48" ht="17.2" customHeight="1" x14ac:dyDescent="0.3">
      <c r="A214" s="9">
        <v>43</v>
      </c>
      <c r="B214" s="10">
        <v>2207</v>
      </c>
      <c r="C214" s="53" t="s">
        <v>5361</v>
      </c>
      <c r="D214" s="166"/>
      <c r="E214" s="83"/>
      <c r="F214" s="193"/>
      <c r="G214" s="125"/>
      <c r="H214" s="126"/>
      <c r="I214" s="126"/>
      <c r="J214" s="127"/>
      <c r="K214" s="1"/>
      <c r="L214" s="1"/>
      <c r="M214" s="1"/>
      <c r="N214" s="44"/>
      <c r="O214" s="191"/>
      <c r="P214" s="172"/>
      <c r="Q214" s="172"/>
      <c r="R214" s="123"/>
      <c r="S214" s="138"/>
      <c r="T214" s="138"/>
      <c r="U214" s="233"/>
      <c r="V214" s="234"/>
      <c r="W214" s="234"/>
      <c r="X214" s="234"/>
      <c r="Y214" s="234"/>
      <c r="Z214" s="50" t="s">
        <v>4735</v>
      </c>
      <c r="AA214" s="58"/>
      <c r="AB214" s="58"/>
      <c r="AC214" s="6"/>
      <c r="AD214" s="6"/>
      <c r="AE214" s="6"/>
      <c r="AF214" s="6"/>
      <c r="AG214" s="6"/>
      <c r="AH214" s="6"/>
      <c r="AI214" s="6"/>
      <c r="AJ214" s="59" t="s">
        <v>4574</v>
      </c>
      <c r="AK214" s="235">
        <f>AK211</f>
        <v>0.5</v>
      </c>
      <c r="AL214" s="235"/>
      <c r="AM214" s="45"/>
      <c r="AN214" s="1"/>
      <c r="AO214" s="1"/>
      <c r="AP214" s="44"/>
      <c r="AQ214" s="45"/>
      <c r="AR214" s="1"/>
      <c r="AS214" s="1"/>
      <c r="AT214" s="44"/>
      <c r="AU214" s="89">
        <f>ROUND(ROUND(K204*AK214,0)*AO215,0)</f>
        <v>402</v>
      </c>
      <c r="AV214" s="12"/>
    </row>
    <row r="215" spans="1:48" ht="17.2" customHeight="1" x14ac:dyDescent="0.3">
      <c r="A215" s="9">
        <v>43</v>
      </c>
      <c r="B215" s="10">
        <v>2208</v>
      </c>
      <c r="C215" s="53" t="s">
        <v>5360</v>
      </c>
      <c r="D215" s="166"/>
      <c r="E215" s="83"/>
      <c r="F215" s="193"/>
      <c r="G215" s="125"/>
      <c r="H215" s="126"/>
      <c r="I215" s="126"/>
      <c r="J215" s="127"/>
      <c r="K215" s="1"/>
      <c r="L215" s="1"/>
      <c r="M215" s="1"/>
      <c r="N215" s="44"/>
      <c r="O215" s="231" t="s">
        <v>4714</v>
      </c>
      <c r="P215" s="236"/>
      <c r="Q215" s="236"/>
      <c r="R215" s="236"/>
      <c r="S215" s="236"/>
      <c r="T215" s="237"/>
      <c r="U215" s="8"/>
      <c r="V215" s="6"/>
      <c r="W215" s="59"/>
      <c r="X215" s="59"/>
      <c r="Y215" s="6"/>
      <c r="Z215" s="6"/>
      <c r="AA215" s="6"/>
      <c r="AB215" s="6"/>
      <c r="AC215" s="6"/>
      <c r="AD215" s="6"/>
      <c r="AE215" s="6"/>
      <c r="AF215" s="6"/>
      <c r="AG215" s="6"/>
      <c r="AH215" s="6"/>
      <c r="AI215" s="6"/>
      <c r="AJ215" s="59"/>
      <c r="AK215" s="241"/>
      <c r="AL215" s="241"/>
      <c r="AM215" s="45"/>
      <c r="AN215" s="132" t="s">
        <v>4574</v>
      </c>
      <c r="AO215" s="247">
        <f>AO191</f>
        <v>0.95</v>
      </c>
      <c r="AP215" s="248"/>
      <c r="AQ215" s="45"/>
      <c r="AR215" s="1"/>
      <c r="AS215" s="1"/>
      <c r="AT215" s="44"/>
      <c r="AU215" s="89">
        <f>ROUND(ROUND(K204*S217,0)*AO215,0)</f>
        <v>774</v>
      </c>
      <c r="AV215" s="12"/>
    </row>
    <row r="216" spans="1:48" ht="17.2" customHeight="1" x14ac:dyDescent="0.3">
      <c r="A216" s="9">
        <v>43</v>
      </c>
      <c r="B216" s="10">
        <v>2209</v>
      </c>
      <c r="C216" s="53" t="s">
        <v>5359</v>
      </c>
      <c r="D216" s="166"/>
      <c r="E216" s="83"/>
      <c r="F216" s="193"/>
      <c r="G216" s="125"/>
      <c r="H216" s="126"/>
      <c r="I216" s="126"/>
      <c r="J216" s="127"/>
      <c r="K216" s="1"/>
      <c r="L216" s="1"/>
      <c r="M216" s="1"/>
      <c r="N216" s="44"/>
      <c r="O216" s="238"/>
      <c r="P216" s="239"/>
      <c r="Q216" s="239"/>
      <c r="R216" s="239"/>
      <c r="S216" s="239"/>
      <c r="T216" s="240"/>
      <c r="U216" s="231" t="s">
        <v>4712</v>
      </c>
      <c r="V216" s="232"/>
      <c r="W216" s="232"/>
      <c r="X216" s="232"/>
      <c r="Y216" s="232"/>
      <c r="Z216" s="50" t="s">
        <v>4711</v>
      </c>
      <c r="AA216" s="58"/>
      <c r="AB216" s="58"/>
      <c r="AC216" s="6"/>
      <c r="AD216" s="6"/>
      <c r="AE216" s="6"/>
      <c r="AF216" s="6"/>
      <c r="AG216" s="6"/>
      <c r="AH216" s="6"/>
      <c r="AI216" s="6"/>
      <c r="AJ216" s="59" t="s">
        <v>4574</v>
      </c>
      <c r="AK216" s="235">
        <f>AK213</f>
        <v>0.7</v>
      </c>
      <c r="AL216" s="235"/>
      <c r="AM216" s="45"/>
      <c r="AN216" s="1"/>
      <c r="AO216" s="1"/>
      <c r="AP216" s="44"/>
      <c r="AQ216" s="45"/>
      <c r="AR216" s="1"/>
      <c r="AS216" s="1"/>
      <c r="AT216" s="44"/>
      <c r="AU216" s="89">
        <f>ROUND(ROUND(ROUND(K204*S217,0)*AK216,0)*AO215,0)</f>
        <v>542</v>
      </c>
      <c r="AV216" s="12"/>
    </row>
    <row r="217" spans="1:48" ht="17.2" customHeight="1" x14ac:dyDescent="0.3">
      <c r="A217" s="9">
        <v>43</v>
      </c>
      <c r="B217" s="10">
        <v>2210</v>
      </c>
      <c r="C217" s="53" t="s">
        <v>5358</v>
      </c>
      <c r="D217" s="166"/>
      <c r="E217" s="83"/>
      <c r="F217" s="193"/>
      <c r="G217" s="125"/>
      <c r="H217" s="126"/>
      <c r="I217" s="126"/>
      <c r="J217" s="127"/>
      <c r="K217" s="1"/>
      <c r="L217" s="1"/>
      <c r="M217" s="1"/>
      <c r="N217" s="44"/>
      <c r="O217" s="191"/>
      <c r="P217" s="172"/>
      <c r="Q217" s="172"/>
      <c r="R217" s="123" t="s">
        <v>4574</v>
      </c>
      <c r="S217" s="249">
        <f>S211</f>
        <v>0.96499999999999997</v>
      </c>
      <c r="T217" s="250"/>
      <c r="U217" s="233"/>
      <c r="V217" s="234"/>
      <c r="W217" s="234"/>
      <c r="X217" s="234"/>
      <c r="Y217" s="234"/>
      <c r="Z217" s="50" t="s">
        <v>4735</v>
      </c>
      <c r="AA217" s="58"/>
      <c r="AB217" s="58"/>
      <c r="AC217" s="6"/>
      <c r="AD217" s="6"/>
      <c r="AE217" s="6"/>
      <c r="AF217" s="6"/>
      <c r="AG217" s="6"/>
      <c r="AH217" s="6"/>
      <c r="AI217" s="6"/>
      <c r="AJ217" s="59" t="s">
        <v>4574</v>
      </c>
      <c r="AK217" s="235">
        <f>AK214</f>
        <v>0.5</v>
      </c>
      <c r="AL217" s="235"/>
      <c r="AM217" s="45"/>
      <c r="AN217" s="1"/>
      <c r="AO217" s="1"/>
      <c r="AP217" s="44"/>
      <c r="AQ217" s="43"/>
      <c r="AR217" s="7"/>
      <c r="AS217" s="7"/>
      <c r="AT217" s="21"/>
      <c r="AU217" s="89">
        <f>ROUND(ROUND(ROUND(K204*S217,0)*AK217,0)*AO215,0)</f>
        <v>388</v>
      </c>
      <c r="AV217" s="12"/>
    </row>
    <row r="218" spans="1:48" ht="17.2" customHeight="1" x14ac:dyDescent="0.3">
      <c r="A218" s="9">
        <v>43</v>
      </c>
      <c r="B218" s="10">
        <v>2211</v>
      </c>
      <c r="C218" s="53" t="s">
        <v>5357</v>
      </c>
      <c r="D218" s="166"/>
      <c r="E218" s="83"/>
      <c r="F218" s="193"/>
      <c r="G218" s="125"/>
      <c r="H218" s="126"/>
      <c r="I218" s="126"/>
      <c r="J218" s="127"/>
      <c r="K218" s="1"/>
      <c r="L218" s="1"/>
      <c r="M218" s="1"/>
      <c r="N218" s="44"/>
      <c r="O218" s="196"/>
      <c r="P218" s="195"/>
      <c r="Q218" s="195"/>
      <c r="R218" s="55"/>
      <c r="S218" s="56"/>
      <c r="T218" s="56"/>
      <c r="U218" s="8"/>
      <c r="V218" s="6"/>
      <c r="W218" s="59"/>
      <c r="X218" s="59"/>
      <c r="Y218" s="6"/>
      <c r="Z218" s="6"/>
      <c r="AA218" s="6"/>
      <c r="AB218" s="6"/>
      <c r="AC218" s="6"/>
      <c r="AD218" s="6"/>
      <c r="AE218" s="6"/>
      <c r="AF218" s="6"/>
      <c r="AG218" s="6"/>
      <c r="AH218" s="6"/>
      <c r="AI218" s="6"/>
      <c r="AJ218" s="59"/>
      <c r="AK218" s="241"/>
      <c r="AL218" s="241"/>
      <c r="AM218" s="146"/>
      <c r="AN218" s="143"/>
      <c r="AO218" s="143"/>
      <c r="AP218" s="44"/>
      <c r="AQ218" s="242" t="s">
        <v>4580</v>
      </c>
      <c r="AR218" s="242"/>
      <c r="AS218" s="242"/>
      <c r="AT218" s="243"/>
      <c r="AU218" s="89">
        <f>ROUND(K204*AO215,0)-AQ221</f>
        <v>798</v>
      </c>
      <c r="AV218" s="12"/>
    </row>
    <row r="219" spans="1:48" ht="17.2" customHeight="1" x14ac:dyDescent="0.3">
      <c r="A219" s="9">
        <v>43</v>
      </c>
      <c r="B219" s="10">
        <v>2212</v>
      </c>
      <c r="C219" s="53" t="s">
        <v>5356</v>
      </c>
      <c r="D219" s="166"/>
      <c r="E219" s="83"/>
      <c r="F219" s="193"/>
      <c r="G219" s="125"/>
      <c r="H219" s="126"/>
      <c r="I219" s="126"/>
      <c r="J219" s="127"/>
      <c r="K219" s="1"/>
      <c r="L219" s="1"/>
      <c r="M219" s="1"/>
      <c r="N219" s="44"/>
      <c r="O219" s="175"/>
      <c r="P219" s="194"/>
      <c r="Q219" s="194"/>
      <c r="R219" s="132"/>
      <c r="S219" s="141"/>
      <c r="T219" s="141"/>
      <c r="U219" s="231" t="s">
        <v>4712</v>
      </c>
      <c r="V219" s="232"/>
      <c r="W219" s="232"/>
      <c r="X219" s="232"/>
      <c r="Y219" s="232"/>
      <c r="Z219" s="50" t="s">
        <v>4711</v>
      </c>
      <c r="AA219" s="58"/>
      <c r="AB219" s="58"/>
      <c r="AC219" s="6"/>
      <c r="AD219" s="6"/>
      <c r="AE219" s="6"/>
      <c r="AF219" s="6"/>
      <c r="AG219" s="6"/>
      <c r="AH219" s="6"/>
      <c r="AI219" s="6"/>
      <c r="AJ219" s="59" t="s">
        <v>4574</v>
      </c>
      <c r="AK219" s="235">
        <f>AK216</f>
        <v>0.7</v>
      </c>
      <c r="AL219" s="235"/>
      <c r="AM219" s="146"/>
      <c r="AN219" s="143"/>
      <c r="AO219" s="143"/>
      <c r="AP219" s="44"/>
      <c r="AQ219" s="244"/>
      <c r="AR219" s="244"/>
      <c r="AS219" s="244"/>
      <c r="AT219" s="245"/>
      <c r="AU219" s="89">
        <f>ROUND(ROUND(K204*AK219,0)*AO215,0)-AQ221</f>
        <v>557</v>
      </c>
      <c r="AV219" s="12"/>
    </row>
    <row r="220" spans="1:48" ht="17.2" customHeight="1" x14ac:dyDescent="0.3">
      <c r="A220" s="9">
        <v>43</v>
      </c>
      <c r="B220" s="10">
        <v>2213</v>
      </c>
      <c r="C220" s="53" t="s">
        <v>5355</v>
      </c>
      <c r="D220" s="166"/>
      <c r="E220" s="83"/>
      <c r="F220" s="193"/>
      <c r="G220" s="125"/>
      <c r="H220" s="126"/>
      <c r="I220" s="126"/>
      <c r="J220" s="127"/>
      <c r="K220" s="1"/>
      <c r="L220" s="1"/>
      <c r="M220" s="1"/>
      <c r="N220" s="44"/>
      <c r="O220" s="191"/>
      <c r="P220" s="172"/>
      <c r="Q220" s="172"/>
      <c r="R220" s="123"/>
      <c r="S220" s="138"/>
      <c r="T220" s="138"/>
      <c r="U220" s="233"/>
      <c r="V220" s="234"/>
      <c r="W220" s="234"/>
      <c r="X220" s="234"/>
      <c r="Y220" s="234"/>
      <c r="Z220" s="50" t="s">
        <v>4735</v>
      </c>
      <c r="AA220" s="58"/>
      <c r="AB220" s="58"/>
      <c r="AC220" s="6"/>
      <c r="AD220" s="6"/>
      <c r="AE220" s="6"/>
      <c r="AF220" s="6"/>
      <c r="AG220" s="6"/>
      <c r="AH220" s="6"/>
      <c r="AI220" s="6"/>
      <c r="AJ220" s="59" t="s">
        <v>4574</v>
      </c>
      <c r="AK220" s="235">
        <f>AK217</f>
        <v>0.5</v>
      </c>
      <c r="AL220" s="235"/>
      <c r="AM220" s="146"/>
      <c r="AN220" s="143"/>
      <c r="AO220" s="143"/>
      <c r="AP220" s="44"/>
      <c r="AQ220" s="244"/>
      <c r="AR220" s="244"/>
      <c r="AS220" s="244"/>
      <c r="AT220" s="245"/>
      <c r="AU220" s="89">
        <f>ROUND(ROUND(K204*AK220,0)*AO215,0)-AQ221</f>
        <v>397</v>
      </c>
      <c r="AV220" s="12"/>
    </row>
    <row r="221" spans="1:48" ht="17.2" customHeight="1" x14ac:dyDescent="0.3">
      <c r="A221" s="9">
        <v>43</v>
      </c>
      <c r="B221" s="10">
        <v>2214</v>
      </c>
      <c r="C221" s="53" t="s">
        <v>5354</v>
      </c>
      <c r="D221" s="166"/>
      <c r="E221" s="83"/>
      <c r="F221" s="193"/>
      <c r="G221" s="125"/>
      <c r="H221" s="126"/>
      <c r="I221" s="126"/>
      <c r="J221" s="127"/>
      <c r="K221" s="1"/>
      <c r="L221" s="1"/>
      <c r="M221" s="1"/>
      <c r="N221" s="44"/>
      <c r="O221" s="231" t="s">
        <v>4714</v>
      </c>
      <c r="P221" s="236"/>
      <c r="Q221" s="236"/>
      <c r="R221" s="236"/>
      <c r="S221" s="236"/>
      <c r="T221" s="237"/>
      <c r="U221" s="8"/>
      <c r="V221" s="6"/>
      <c r="W221" s="59"/>
      <c r="X221" s="59"/>
      <c r="Y221" s="6"/>
      <c r="Z221" s="6"/>
      <c r="AA221" s="6"/>
      <c r="AB221" s="6"/>
      <c r="AC221" s="6"/>
      <c r="AD221" s="6"/>
      <c r="AE221" s="6"/>
      <c r="AF221" s="6"/>
      <c r="AG221" s="6"/>
      <c r="AH221" s="6"/>
      <c r="AI221" s="6"/>
      <c r="AJ221" s="59"/>
      <c r="AK221" s="241"/>
      <c r="AL221" s="241"/>
      <c r="AM221" s="146"/>
      <c r="AN221" s="143"/>
      <c r="AO221" s="143"/>
      <c r="AP221" s="44"/>
      <c r="AQ221" s="38">
        <f>AQ209</f>
        <v>5</v>
      </c>
      <c r="AR221" s="62" t="s">
        <v>4579</v>
      </c>
      <c r="AS221" s="143"/>
      <c r="AT221" s="147"/>
      <c r="AU221" s="89">
        <f>ROUND(ROUND(K204*S223,0)*AO215,0)-AQ221</f>
        <v>769</v>
      </c>
      <c r="AV221" s="12"/>
    </row>
    <row r="222" spans="1:48" ht="17.2" customHeight="1" x14ac:dyDescent="0.3">
      <c r="A222" s="9">
        <v>43</v>
      </c>
      <c r="B222" s="10">
        <v>2215</v>
      </c>
      <c r="C222" s="53" t="s">
        <v>5353</v>
      </c>
      <c r="D222" s="166"/>
      <c r="E222" s="83"/>
      <c r="F222" s="193"/>
      <c r="G222" s="125"/>
      <c r="H222" s="126"/>
      <c r="I222" s="126"/>
      <c r="J222" s="127"/>
      <c r="K222" s="1"/>
      <c r="L222" s="1"/>
      <c r="M222" s="1"/>
      <c r="N222" s="44"/>
      <c r="O222" s="238"/>
      <c r="P222" s="239"/>
      <c r="Q222" s="239"/>
      <c r="R222" s="239"/>
      <c r="S222" s="239"/>
      <c r="T222" s="240"/>
      <c r="U222" s="231" t="s">
        <v>4712</v>
      </c>
      <c r="V222" s="232"/>
      <c r="W222" s="232"/>
      <c r="X222" s="232"/>
      <c r="Y222" s="232"/>
      <c r="Z222" s="50" t="s">
        <v>4711</v>
      </c>
      <c r="AA222" s="58"/>
      <c r="AB222" s="58"/>
      <c r="AC222" s="6"/>
      <c r="AD222" s="6"/>
      <c r="AE222" s="6"/>
      <c r="AF222" s="6"/>
      <c r="AG222" s="6"/>
      <c r="AH222" s="6"/>
      <c r="AI222" s="6"/>
      <c r="AJ222" s="59" t="s">
        <v>4574</v>
      </c>
      <c r="AK222" s="235">
        <f>AK219</f>
        <v>0.7</v>
      </c>
      <c r="AL222" s="235"/>
      <c r="AM222" s="146"/>
      <c r="AN222" s="143"/>
      <c r="AO222" s="143"/>
      <c r="AP222" s="44"/>
      <c r="AQ222" s="1"/>
      <c r="AR222" s="132"/>
      <c r="AS222" s="143"/>
      <c r="AT222" s="147"/>
      <c r="AU222" s="89">
        <f>ROUND(ROUND(ROUND(K204*S223,0)*AK222,0)*AO215,0)-AQ221</f>
        <v>537</v>
      </c>
      <c r="AV222" s="12"/>
    </row>
    <row r="223" spans="1:48" ht="17.2" customHeight="1" x14ac:dyDescent="0.3">
      <c r="A223" s="9">
        <v>43</v>
      </c>
      <c r="B223" s="10">
        <v>2216</v>
      </c>
      <c r="C223" s="53" t="s">
        <v>5352</v>
      </c>
      <c r="D223" s="166"/>
      <c r="E223" s="83"/>
      <c r="F223" s="193"/>
      <c r="G223" s="125"/>
      <c r="H223" s="126"/>
      <c r="I223" s="126"/>
      <c r="J223" s="127"/>
      <c r="K223" s="7"/>
      <c r="L223" s="7"/>
      <c r="M223" s="7"/>
      <c r="N223" s="21"/>
      <c r="O223" s="191"/>
      <c r="P223" s="172"/>
      <c r="Q223" s="172"/>
      <c r="R223" s="123" t="s">
        <v>4574</v>
      </c>
      <c r="S223" s="249">
        <f>S217</f>
        <v>0.96499999999999997</v>
      </c>
      <c r="T223" s="250"/>
      <c r="U223" s="233"/>
      <c r="V223" s="234"/>
      <c r="W223" s="234"/>
      <c r="X223" s="234"/>
      <c r="Y223" s="234"/>
      <c r="Z223" s="50" t="s">
        <v>4735</v>
      </c>
      <c r="AA223" s="58"/>
      <c r="AB223" s="58"/>
      <c r="AC223" s="6"/>
      <c r="AD223" s="6"/>
      <c r="AE223" s="6"/>
      <c r="AF223" s="6"/>
      <c r="AG223" s="6"/>
      <c r="AH223" s="6"/>
      <c r="AI223" s="6"/>
      <c r="AJ223" s="59" t="s">
        <v>4574</v>
      </c>
      <c r="AK223" s="235">
        <f>AK220</f>
        <v>0.5</v>
      </c>
      <c r="AL223" s="235"/>
      <c r="AM223" s="190"/>
      <c r="AN223" s="136"/>
      <c r="AO223" s="136"/>
      <c r="AP223" s="21"/>
      <c r="AQ223" s="7"/>
      <c r="AR223" s="123"/>
      <c r="AS223" s="136"/>
      <c r="AT223" s="145"/>
      <c r="AU223" s="89">
        <f>ROUND(ROUND(ROUND(K204*S223,0)*AK223,0)*AO215,0)-AQ221</f>
        <v>383</v>
      </c>
      <c r="AV223" s="12"/>
    </row>
    <row r="224" spans="1:48" ht="17.2" customHeight="1" x14ac:dyDescent="0.3">
      <c r="A224" s="9">
        <v>43</v>
      </c>
      <c r="B224" s="10">
        <v>2217</v>
      </c>
      <c r="C224" s="53" t="s">
        <v>5351</v>
      </c>
      <c r="D224" s="166"/>
      <c r="E224" s="83"/>
      <c r="F224" s="193"/>
      <c r="G224" s="125"/>
      <c r="H224" s="126"/>
      <c r="I224" s="126"/>
      <c r="J224" s="127"/>
      <c r="K224" s="217" t="s">
        <v>4841</v>
      </c>
      <c r="L224" s="223"/>
      <c r="M224" s="223"/>
      <c r="N224" s="224"/>
      <c r="O224" s="196"/>
      <c r="P224" s="195"/>
      <c r="Q224" s="195"/>
      <c r="R224" s="55"/>
      <c r="S224" s="56"/>
      <c r="T224" s="56"/>
      <c r="U224" s="8"/>
      <c r="V224" s="6"/>
      <c r="W224" s="59"/>
      <c r="X224" s="59"/>
      <c r="Y224" s="6"/>
      <c r="Z224" s="6"/>
      <c r="AA224" s="6"/>
      <c r="AB224" s="6"/>
      <c r="AC224" s="6"/>
      <c r="AD224" s="6"/>
      <c r="AE224" s="6"/>
      <c r="AF224" s="6"/>
      <c r="AG224" s="6"/>
      <c r="AH224" s="6"/>
      <c r="AI224" s="6"/>
      <c r="AJ224" s="59"/>
      <c r="AK224" s="241"/>
      <c r="AL224" s="241"/>
      <c r="AM224" s="7"/>
      <c r="AN224" s="7"/>
      <c r="AO224" s="7"/>
      <c r="AP224" s="7"/>
      <c r="AQ224" s="7"/>
      <c r="AR224" s="123"/>
      <c r="AS224" s="136"/>
      <c r="AT224" s="145"/>
      <c r="AU224" s="89">
        <f>K228</f>
        <v>717</v>
      </c>
      <c r="AV224" s="12"/>
    </row>
    <row r="225" spans="1:48" ht="17.2" customHeight="1" x14ac:dyDescent="0.3">
      <c r="A225" s="9">
        <v>43</v>
      </c>
      <c r="B225" s="10">
        <v>2218</v>
      </c>
      <c r="C225" s="53" t="s">
        <v>5350</v>
      </c>
      <c r="D225" s="166"/>
      <c r="E225" s="83"/>
      <c r="F225" s="193"/>
      <c r="G225" s="126"/>
      <c r="H225" s="126"/>
      <c r="I225" s="126"/>
      <c r="J225" s="126"/>
      <c r="K225" s="225"/>
      <c r="L225" s="246"/>
      <c r="M225" s="246"/>
      <c r="N225" s="227"/>
      <c r="O225" s="175"/>
      <c r="P225" s="194"/>
      <c r="Q225" s="194"/>
      <c r="R225" s="132"/>
      <c r="S225" s="141"/>
      <c r="T225" s="141"/>
      <c r="U225" s="231" t="s">
        <v>4712</v>
      </c>
      <c r="V225" s="232"/>
      <c r="W225" s="232"/>
      <c r="X225" s="232"/>
      <c r="Y225" s="232"/>
      <c r="Z225" s="50" t="s">
        <v>4711</v>
      </c>
      <c r="AA225" s="58"/>
      <c r="AB225" s="58"/>
      <c r="AC225" s="6"/>
      <c r="AD225" s="6"/>
      <c r="AE225" s="6"/>
      <c r="AF225" s="6"/>
      <c r="AG225" s="6"/>
      <c r="AH225" s="6"/>
      <c r="AI225" s="6"/>
      <c r="AJ225" s="59" t="s">
        <v>4574</v>
      </c>
      <c r="AK225" s="235">
        <f>AK222</f>
        <v>0.7</v>
      </c>
      <c r="AL225" s="235"/>
      <c r="AM225" s="6"/>
      <c r="AN225" s="6"/>
      <c r="AO225" s="6"/>
      <c r="AP225" s="6"/>
      <c r="AQ225" s="6"/>
      <c r="AR225" s="59"/>
      <c r="AS225" s="137"/>
      <c r="AT225" s="140"/>
      <c r="AU225" s="89">
        <f>ROUND(K228*AK225,0)</f>
        <v>502</v>
      </c>
      <c r="AV225" s="12"/>
    </row>
    <row r="226" spans="1:48" ht="17.2" customHeight="1" x14ac:dyDescent="0.3">
      <c r="A226" s="9">
        <v>43</v>
      </c>
      <c r="B226" s="10">
        <v>2219</v>
      </c>
      <c r="C226" s="53" t="s">
        <v>5349</v>
      </c>
      <c r="D226" s="166"/>
      <c r="E226" s="83"/>
      <c r="F226" s="193"/>
      <c r="G226" s="126"/>
      <c r="H226" s="126"/>
      <c r="I226" s="126"/>
      <c r="J226" s="126"/>
      <c r="K226" s="225"/>
      <c r="L226" s="246"/>
      <c r="M226" s="246"/>
      <c r="N226" s="227"/>
      <c r="O226" s="191"/>
      <c r="P226" s="172"/>
      <c r="Q226" s="172"/>
      <c r="R226" s="123"/>
      <c r="S226" s="138"/>
      <c r="T226" s="138"/>
      <c r="U226" s="233"/>
      <c r="V226" s="234"/>
      <c r="W226" s="234"/>
      <c r="X226" s="234"/>
      <c r="Y226" s="234"/>
      <c r="Z226" s="50" t="s">
        <v>4735</v>
      </c>
      <c r="AA226" s="58"/>
      <c r="AB226" s="58"/>
      <c r="AC226" s="6"/>
      <c r="AD226" s="6"/>
      <c r="AE226" s="6"/>
      <c r="AF226" s="6"/>
      <c r="AG226" s="6"/>
      <c r="AH226" s="6"/>
      <c r="AI226" s="6"/>
      <c r="AJ226" s="59" t="s">
        <v>4574</v>
      </c>
      <c r="AK226" s="235">
        <f>AK223</f>
        <v>0.5</v>
      </c>
      <c r="AL226" s="235"/>
      <c r="AM226" s="6"/>
      <c r="AN226" s="6"/>
      <c r="AO226" s="6"/>
      <c r="AP226" s="6"/>
      <c r="AQ226" s="6"/>
      <c r="AR226" s="59"/>
      <c r="AS226" s="137"/>
      <c r="AT226" s="140"/>
      <c r="AU226" s="89">
        <f>ROUND(K228*AK226,0)</f>
        <v>359</v>
      </c>
      <c r="AV226" s="12"/>
    </row>
    <row r="227" spans="1:48" ht="17.2" customHeight="1" x14ac:dyDescent="0.3">
      <c r="A227" s="9">
        <v>43</v>
      </c>
      <c r="B227" s="10">
        <v>2220</v>
      </c>
      <c r="C227" s="53" t="s">
        <v>5348</v>
      </c>
      <c r="D227" s="166"/>
      <c r="E227" s="83"/>
      <c r="F227" s="193"/>
      <c r="G227" s="126"/>
      <c r="H227" s="126"/>
      <c r="I227" s="126"/>
      <c r="J227" s="126"/>
      <c r="K227" s="228"/>
      <c r="L227" s="264"/>
      <c r="M227" s="264"/>
      <c r="N227" s="230"/>
      <c r="O227" s="231" t="s">
        <v>4714</v>
      </c>
      <c r="P227" s="236"/>
      <c r="Q227" s="236"/>
      <c r="R227" s="236"/>
      <c r="S227" s="236"/>
      <c r="T227" s="237"/>
      <c r="U227" s="8"/>
      <c r="V227" s="6"/>
      <c r="W227" s="59"/>
      <c r="X227" s="59"/>
      <c r="Y227" s="6"/>
      <c r="Z227" s="6"/>
      <c r="AA227" s="6"/>
      <c r="AB227" s="6"/>
      <c r="AC227" s="6"/>
      <c r="AD227" s="6"/>
      <c r="AE227" s="6"/>
      <c r="AF227" s="6"/>
      <c r="AG227" s="6"/>
      <c r="AH227" s="6"/>
      <c r="AI227" s="6"/>
      <c r="AJ227" s="59"/>
      <c r="AK227" s="241"/>
      <c r="AL227" s="241"/>
      <c r="AM227" s="6"/>
      <c r="AN227" s="6"/>
      <c r="AO227" s="7"/>
      <c r="AP227" s="7"/>
      <c r="AQ227" s="7"/>
      <c r="AR227" s="123"/>
      <c r="AS227" s="136"/>
      <c r="AT227" s="145"/>
      <c r="AU227" s="89">
        <f>ROUND(K228*S229,0)</f>
        <v>692</v>
      </c>
      <c r="AV227" s="12"/>
    </row>
    <row r="228" spans="1:48" ht="17.2" customHeight="1" x14ac:dyDescent="0.3">
      <c r="A228" s="9">
        <v>43</v>
      </c>
      <c r="B228" s="10">
        <v>2221</v>
      </c>
      <c r="C228" s="53" t="s">
        <v>5347</v>
      </c>
      <c r="D228" s="166"/>
      <c r="E228" s="83"/>
      <c r="F228" s="193"/>
      <c r="G228" s="126"/>
      <c r="H228" s="126"/>
      <c r="I228" s="126"/>
      <c r="J228" s="126"/>
      <c r="K228" s="253">
        <v>717</v>
      </c>
      <c r="L228" s="254"/>
      <c r="M228" s="1" t="s">
        <v>4202</v>
      </c>
      <c r="N228" s="68"/>
      <c r="O228" s="238"/>
      <c r="P228" s="239"/>
      <c r="Q228" s="239"/>
      <c r="R228" s="239"/>
      <c r="S228" s="239"/>
      <c r="T228" s="240"/>
      <c r="U228" s="231" t="s">
        <v>4712</v>
      </c>
      <c r="V228" s="232"/>
      <c r="W228" s="232"/>
      <c r="X228" s="232"/>
      <c r="Y228" s="232"/>
      <c r="Z228" s="50" t="s">
        <v>4711</v>
      </c>
      <c r="AA228" s="58"/>
      <c r="AB228" s="58"/>
      <c r="AC228" s="6"/>
      <c r="AD228" s="6"/>
      <c r="AE228" s="6"/>
      <c r="AF228" s="6"/>
      <c r="AG228" s="6"/>
      <c r="AH228" s="6"/>
      <c r="AI228" s="6"/>
      <c r="AJ228" s="59" t="s">
        <v>4574</v>
      </c>
      <c r="AK228" s="235">
        <f>AK225</f>
        <v>0.7</v>
      </c>
      <c r="AL228" s="235"/>
      <c r="AM228" s="7"/>
      <c r="AN228" s="7"/>
      <c r="AO228" s="7"/>
      <c r="AP228" s="7"/>
      <c r="AQ228" s="7"/>
      <c r="AR228" s="123"/>
      <c r="AS228" s="136"/>
      <c r="AT228" s="145"/>
      <c r="AU228" s="89">
        <f>ROUND(ROUND(K228*S229,0)*AK228,0)</f>
        <v>484</v>
      </c>
      <c r="AV228" s="12"/>
    </row>
    <row r="229" spans="1:48" ht="17.2" customHeight="1" x14ac:dyDescent="0.3">
      <c r="A229" s="9">
        <v>43</v>
      </c>
      <c r="B229" s="10">
        <v>2222</v>
      </c>
      <c r="C229" s="53" t="s">
        <v>5346</v>
      </c>
      <c r="D229" s="166"/>
      <c r="E229" s="83"/>
      <c r="F229" s="193"/>
      <c r="G229" s="126"/>
      <c r="H229" s="126"/>
      <c r="I229" s="126"/>
      <c r="J229" s="126"/>
      <c r="K229" s="175"/>
      <c r="L229" s="194"/>
      <c r="M229" s="194"/>
      <c r="N229" s="173"/>
      <c r="O229" s="191"/>
      <c r="P229" s="172"/>
      <c r="Q229" s="172"/>
      <c r="R229" s="123" t="s">
        <v>4574</v>
      </c>
      <c r="S229" s="249">
        <f>S223</f>
        <v>0.96499999999999997</v>
      </c>
      <c r="T229" s="250"/>
      <c r="U229" s="233"/>
      <c r="V229" s="234"/>
      <c r="W229" s="234"/>
      <c r="X229" s="234"/>
      <c r="Y229" s="234"/>
      <c r="Z229" s="50" t="s">
        <v>4735</v>
      </c>
      <c r="AA229" s="58"/>
      <c r="AB229" s="58"/>
      <c r="AC229" s="6"/>
      <c r="AD229" s="6"/>
      <c r="AE229" s="6"/>
      <c r="AF229" s="6"/>
      <c r="AG229" s="6"/>
      <c r="AH229" s="6"/>
      <c r="AI229" s="6"/>
      <c r="AJ229" s="59" t="s">
        <v>4574</v>
      </c>
      <c r="AK229" s="235">
        <f>AK226</f>
        <v>0.5</v>
      </c>
      <c r="AL229" s="235"/>
      <c r="AM229" s="7"/>
      <c r="AN229" s="7"/>
      <c r="AO229" s="7"/>
      <c r="AP229" s="7"/>
      <c r="AQ229" s="7"/>
      <c r="AR229" s="123"/>
      <c r="AS229" s="136"/>
      <c r="AT229" s="145"/>
      <c r="AU229" s="89">
        <f>ROUND(ROUND(K228*S229,0)*AK229,0)</f>
        <v>346</v>
      </c>
      <c r="AV229" s="12"/>
    </row>
    <row r="230" spans="1:48" ht="17.2" customHeight="1" x14ac:dyDescent="0.3">
      <c r="A230" s="9">
        <v>43</v>
      </c>
      <c r="B230" s="10">
        <v>2223</v>
      </c>
      <c r="C230" s="53" t="s">
        <v>5345</v>
      </c>
      <c r="D230" s="166"/>
      <c r="E230" s="83"/>
      <c r="F230" s="193"/>
      <c r="G230" s="126"/>
      <c r="H230" s="126"/>
      <c r="I230" s="126"/>
      <c r="J230" s="126"/>
      <c r="K230" s="175"/>
      <c r="L230" s="194"/>
      <c r="M230" s="194"/>
      <c r="N230" s="173"/>
      <c r="O230" s="196"/>
      <c r="P230" s="195"/>
      <c r="Q230" s="195"/>
      <c r="R230" s="55"/>
      <c r="S230" s="56"/>
      <c r="T230" s="56"/>
      <c r="U230" s="8"/>
      <c r="V230" s="6"/>
      <c r="W230" s="59"/>
      <c r="X230" s="59"/>
      <c r="Y230" s="6"/>
      <c r="Z230" s="6"/>
      <c r="AA230" s="6"/>
      <c r="AB230" s="6"/>
      <c r="AC230" s="6"/>
      <c r="AD230" s="6"/>
      <c r="AE230" s="6"/>
      <c r="AF230" s="6"/>
      <c r="AG230" s="6"/>
      <c r="AH230" s="6"/>
      <c r="AI230" s="6"/>
      <c r="AJ230" s="59"/>
      <c r="AK230" s="241"/>
      <c r="AL230" s="241"/>
      <c r="AM230" s="177"/>
      <c r="AN230" s="81"/>
      <c r="AO230" s="81"/>
      <c r="AP230" s="82"/>
      <c r="AQ230" s="242" t="s">
        <v>4580</v>
      </c>
      <c r="AR230" s="242"/>
      <c r="AS230" s="242"/>
      <c r="AT230" s="243"/>
      <c r="AU230" s="89">
        <f>K228-AQ233</f>
        <v>712</v>
      </c>
      <c r="AV230" s="12"/>
    </row>
    <row r="231" spans="1:48" ht="17.2" customHeight="1" x14ac:dyDescent="0.3">
      <c r="A231" s="9">
        <v>43</v>
      </c>
      <c r="B231" s="10">
        <v>2224</v>
      </c>
      <c r="C231" s="53" t="s">
        <v>5344</v>
      </c>
      <c r="D231" s="166"/>
      <c r="E231" s="83"/>
      <c r="F231" s="193"/>
      <c r="G231" s="126"/>
      <c r="H231" s="126"/>
      <c r="I231" s="126"/>
      <c r="J231" s="126"/>
      <c r="K231" s="175"/>
      <c r="L231" s="194"/>
      <c r="M231" s="194"/>
      <c r="N231" s="173"/>
      <c r="O231" s="175"/>
      <c r="P231" s="194"/>
      <c r="Q231" s="194"/>
      <c r="R231" s="132"/>
      <c r="S231" s="141"/>
      <c r="T231" s="141"/>
      <c r="U231" s="231" t="s">
        <v>4712</v>
      </c>
      <c r="V231" s="232"/>
      <c r="W231" s="232"/>
      <c r="X231" s="232"/>
      <c r="Y231" s="232"/>
      <c r="Z231" s="50" t="s">
        <v>4711</v>
      </c>
      <c r="AA231" s="58"/>
      <c r="AB231" s="58"/>
      <c r="AC231" s="6"/>
      <c r="AD231" s="6"/>
      <c r="AE231" s="6"/>
      <c r="AF231" s="6"/>
      <c r="AG231" s="6"/>
      <c r="AH231" s="6"/>
      <c r="AI231" s="6"/>
      <c r="AJ231" s="59" t="s">
        <v>4574</v>
      </c>
      <c r="AK231" s="235">
        <f>AK228</f>
        <v>0.7</v>
      </c>
      <c r="AL231" s="235"/>
      <c r="AM231" s="81"/>
      <c r="AN231" s="81"/>
      <c r="AO231" s="81"/>
      <c r="AP231" s="82"/>
      <c r="AQ231" s="244"/>
      <c r="AR231" s="244"/>
      <c r="AS231" s="244"/>
      <c r="AT231" s="245"/>
      <c r="AU231" s="89">
        <f>ROUND(K228*AK231,0)-AQ233</f>
        <v>497</v>
      </c>
      <c r="AV231" s="12"/>
    </row>
    <row r="232" spans="1:48" ht="17.2" customHeight="1" x14ac:dyDescent="0.3">
      <c r="A232" s="9">
        <v>43</v>
      </c>
      <c r="B232" s="10">
        <v>2225</v>
      </c>
      <c r="C232" s="53" t="s">
        <v>5343</v>
      </c>
      <c r="D232" s="166"/>
      <c r="E232" s="83"/>
      <c r="F232" s="193"/>
      <c r="G232" s="126"/>
      <c r="H232" s="126"/>
      <c r="I232" s="126"/>
      <c r="J232" s="126"/>
      <c r="K232" s="175"/>
      <c r="L232" s="194"/>
      <c r="M232" s="194"/>
      <c r="N232" s="173"/>
      <c r="O232" s="191"/>
      <c r="P232" s="172"/>
      <c r="Q232" s="172"/>
      <c r="R232" s="123"/>
      <c r="S232" s="138"/>
      <c r="T232" s="138"/>
      <c r="U232" s="233"/>
      <c r="V232" s="234"/>
      <c r="W232" s="234"/>
      <c r="X232" s="234"/>
      <c r="Y232" s="234"/>
      <c r="Z232" s="50" t="s">
        <v>4735</v>
      </c>
      <c r="AA232" s="58"/>
      <c r="AB232" s="58"/>
      <c r="AC232" s="6"/>
      <c r="AD232" s="6"/>
      <c r="AE232" s="6"/>
      <c r="AF232" s="6"/>
      <c r="AG232" s="6"/>
      <c r="AH232" s="6"/>
      <c r="AI232" s="6"/>
      <c r="AJ232" s="59" t="s">
        <v>4574</v>
      </c>
      <c r="AK232" s="235">
        <f>AK229</f>
        <v>0.5</v>
      </c>
      <c r="AL232" s="235"/>
      <c r="AM232" s="198"/>
      <c r="AN232" s="198"/>
      <c r="AO232" s="198"/>
      <c r="AP232" s="197"/>
      <c r="AQ232" s="244"/>
      <c r="AR232" s="244"/>
      <c r="AS232" s="244"/>
      <c r="AT232" s="245"/>
      <c r="AU232" s="89">
        <f>ROUND(K228*AK232,0)-AQ233</f>
        <v>354</v>
      </c>
      <c r="AV232" s="12"/>
    </row>
    <row r="233" spans="1:48" ht="17.2" customHeight="1" x14ac:dyDescent="0.3">
      <c r="A233" s="9">
        <v>43</v>
      </c>
      <c r="B233" s="10">
        <v>2226</v>
      </c>
      <c r="C233" s="53" t="s">
        <v>5342</v>
      </c>
      <c r="D233" s="166"/>
      <c r="E233" s="83"/>
      <c r="F233" s="193"/>
      <c r="G233" s="126"/>
      <c r="H233" s="126"/>
      <c r="I233" s="126"/>
      <c r="J233" s="126"/>
      <c r="K233" s="175"/>
      <c r="L233" s="194"/>
      <c r="M233" s="194"/>
      <c r="N233" s="173"/>
      <c r="O233" s="231" t="s">
        <v>4714</v>
      </c>
      <c r="P233" s="236"/>
      <c r="Q233" s="236"/>
      <c r="R233" s="236"/>
      <c r="S233" s="236"/>
      <c r="T233" s="237"/>
      <c r="U233" s="8"/>
      <c r="V233" s="6"/>
      <c r="W233" s="59"/>
      <c r="X233" s="59"/>
      <c r="Y233" s="6"/>
      <c r="Z233" s="6"/>
      <c r="AA233" s="6"/>
      <c r="AB233" s="6"/>
      <c r="AC233" s="6"/>
      <c r="AD233" s="6"/>
      <c r="AE233" s="6"/>
      <c r="AF233" s="6"/>
      <c r="AG233" s="6"/>
      <c r="AH233" s="6"/>
      <c r="AI233" s="6"/>
      <c r="AJ233" s="59"/>
      <c r="AK233" s="241"/>
      <c r="AL233" s="241"/>
      <c r="AM233" s="198"/>
      <c r="AN233" s="198"/>
      <c r="AO233" s="198"/>
      <c r="AP233" s="197"/>
      <c r="AQ233" s="38">
        <f>AQ221</f>
        <v>5</v>
      </c>
      <c r="AR233" s="62" t="s">
        <v>4579</v>
      </c>
      <c r="AS233" s="143"/>
      <c r="AT233" s="147"/>
      <c r="AU233" s="89">
        <f>ROUND(K228*S235,0)-AQ233</f>
        <v>687</v>
      </c>
      <c r="AV233" s="12"/>
    </row>
    <row r="234" spans="1:48" ht="17.2" customHeight="1" x14ac:dyDescent="0.3">
      <c r="A234" s="9">
        <v>43</v>
      </c>
      <c r="B234" s="10">
        <v>2227</v>
      </c>
      <c r="C234" s="53" t="s">
        <v>5341</v>
      </c>
      <c r="D234" s="166"/>
      <c r="E234" s="83"/>
      <c r="F234" s="193"/>
      <c r="G234" s="126"/>
      <c r="H234" s="126"/>
      <c r="I234" s="126"/>
      <c r="J234" s="126"/>
      <c r="K234" s="175"/>
      <c r="L234" s="194"/>
      <c r="M234" s="194"/>
      <c r="N234" s="173"/>
      <c r="O234" s="238"/>
      <c r="P234" s="239"/>
      <c r="Q234" s="239"/>
      <c r="R234" s="239"/>
      <c r="S234" s="239"/>
      <c r="T234" s="240"/>
      <c r="U234" s="231" t="s">
        <v>4712</v>
      </c>
      <c r="V234" s="232"/>
      <c r="W234" s="232"/>
      <c r="X234" s="232"/>
      <c r="Y234" s="232"/>
      <c r="Z234" s="50" t="s">
        <v>4711</v>
      </c>
      <c r="AA234" s="58"/>
      <c r="AB234" s="58"/>
      <c r="AC234" s="6"/>
      <c r="AD234" s="6"/>
      <c r="AE234" s="6"/>
      <c r="AF234" s="6"/>
      <c r="AG234" s="6"/>
      <c r="AH234" s="6"/>
      <c r="AI234" s="6"/>
      <c r="AJ234" s="59" t="s">
        <v>4574</v>
      </c>
      <c r="AK234" s="235">
        <f>AK231</f>
        <v>0.7</v>
      </c>
      <c r="AL234" s="235"/>
      <c r="AM234" s="198"/>
      <c r="AN234" s="198"/>
      <c r="AO234" s="198"/>
      <c r="AP234" s="197"/>
      <c r="AQ234" s="1"/>
      <c r="AR234" s="132"/>
      <c r="AS234" s="143"/>
      <c r="AT234" s="147"/>
      <c r="AU234" s="89">
        <f>ROUND(ROUND(K228*S235,0)*AK234,0)-AQ233</f>
        <v>479</v>
      </c>
      <c r="AV234" s="12"/>
    </row>
    <row r="235" spans="1:48" ht="17.2" customHeight="1" x14ac:dyDescent="0.3">
      <c r="A235" s="9">
        <v>43</v>
      </c>
      <c r="B235" s="10">
        <v>2228</v>
      </c>
      <c r="C235" s="53" t="s">
        <v>5340</v>
      </c>
      <c r="D235" s="166"/>
      <c r="E235" s="83"/>
      <c r="F235" s="193"/>
      <c r="G235" s="126"/>
      <c r="H235" s="126"/>
      <c r="I235" s="126"/>
      <c r="J235" s="126"/>
      <c r="K235" s="175"/>
      <c r="L235" s="194"/>
      <c r="M235" s="194"/>
      <c r="N235" s="173"/>
      <c r="O235" s="191"/>
      <c r="P235" s="172"/>
      <c r="Q235" s="172"/>
      <c r="R235" s="123" t="s">
        <v>4574</v>
      </c>
      <c r="S235" s="249">
        <f>S229</f>
        <v>0.96499999999999997</v>
      </c>
      <c r="T235" s="250"/>
      <c r="U235" s="233"/>
      <c r="V235" s="234"/>
      <c r="W235" s="234"/>
      <c r="X235" s="234"/>
      <c r="Y235" s="234"/>
      <c r="Z235" s="50" t="s">
        <v>4735</v>
      </c>
      <c r="AA235" s="58"/>
      <c r="AB235" s="58"/>
      <c r="AC235" s="6"/>
      <c r="AD235" s="6"/>
      <c r="AE235" s="6"/>
      <c r="AF235" s="6"/>
      <c r="AG235" s="6"/>
      <c r="AH235" s="6"/>
      <c r="AI235" s="6"/>
      <c r="AJ235" s="59" t="s">
        <v>4574</v>
      </c>
      <c r="AK235" s="235">
        <f>AK232</f>
        <v>0.5</v>
      </c>
      <c r="AL235" s="235"/>
      <c r="AM235" s="198"/>
      <c r="AN235" s="198"/>
      <c r="AO235" s="198"/>
      <c r="AP235" s="197"/>
      <c r="AQ235" s="7"/>
      <c r="AR235" s="123"/>
      <c r="AS235" s="136"/>
      <c r="AT235" s="145"/>
      <c r="AU235" s="89">
        <f>ROUND(ROUND(K228*S235,0)*AK235,0)-AQ233</f>
        <v>341</v>
      </c>
      <c r="AV235" s="12"/>
    </row>
    <row r="236" spans="1:48" ht="17.2" customHeight="1" x14ac:dyDescent="0.3">
      <c r="A236" s="9">
        <v>43</v>
      </c>
      <c r="B236" s="10">
        <v>2229</v>
      </c>
      <c r="C236" s="53" t="s">
        <v>5339</v>
      </c>
      <c r="D236" s="166"/>
      <c r="E236" s="83"/>
      <c r="F236" s="193"/>
      <c r="G236" s="126"/>
      <c r="H236" s="126"/>
      <c r="I236" s="126"/>
      <c r="J236" s="126"/>
      <c r="K236" s="45"/>
      <c r="L236" s="1"/>
      <c r="M236" s="1"/>
      <c r="N236" s="44"/>
      <c r="O236" s="196"/>
      <c r="P236" s="195"/>
      <c r="Q236" s="195"/>
      <c r="R236" s="55"/>
      <c r="S236" s="56"/>
      <c r="T236" s="56"/>
      <c r="U236" s="8"/>
      <c r="V236" s="6"/>
      <c r="W236" s="59"/>
      <c r="X236" s="59"/>
      <c r="Y236" s="6"/>
      <c r="Z236" s="6"/>
      <c r="AA236" s="6"/>
      <c r="AB236" s="6"/>
      <c r="AC236" s="6"/>
      <c r="AD236" s="6"/>
      <c r="AE236" s="6"/>
      <c r="AF236" s="6"/>
      <c r="AG236" s="6"/>
      <c r="AH236" s="6"/>
      <c r="AI236" s="6"/>
      <c r="AJ236" s="59"/>
      <c r="AK236" s="241"/>
      <c r="AL236" s="241"/>
      <c r="AM236" s="216" t="s">
        <v>4753</v>
      </c>
      <c r="AN236" s="251"/>
      <c r="AO236" s="251"/>
      <c r="AP236" s="252"/>
      <c r="AQ236" s="49"/>
      <c r="AR236" s="36"/>
      <c r="AS236" s="36"/>
      <c r="AT236" s="51"/>
      <c r="AU236" s="89">
        <f>ROUND(K228*AO239,0)</f>
        <v>681</v>
      </c>
      <c r="AV236" s="12"/>
    </row>
    <row r="237" spans="1:48" ht="17.2" customHeight="1" x14ac:dyDescent="0.3">
      <c r="A237" s="9">
        <v>43</v>
      </c>
      <c r="B237" s="10">
        <v>2230</v>
      </c>
      <c r="C237" s="53" t="s">
        <v>5338</v>
      </c>
      <c r="D237" s="166"/>
      <c r="E237" s="83"/>
      <c r="F237" s="193"/>
      <c r="G237" s="126"/>
      <c r="H237" s="126"/>
      <c r="I237" s="126"/>
      <c r="J237" s="126"/>
      <c r="K237" s="45"/>
      <c r="L237" s="1"/>
      <c r="M237" s="1"/>
      <c r="N237" s="44"/>
      <c r="O237" s="175"/>
      <c r="P237" s="194"/>
      <c r="Q237" s="194"/>
      <c r="R237" s="132"/>
      <c r="S237" s="141"/>
      <c r="T237" s="141"/>
      <c r="U237" s="231" t="s">
        <v>4712</v>
      </c>
      <c r="V237" s="232"/>
      <c r="W237" s="232"/>
      <c r="X237" s="232"/>
      <c r="Y237" s="232"/>
      <c r="Z237" s="50" t="s">
        <v>4711</v>
      </c>
      <c r="AA237" s="58"/>
      <c r="AB237" s="58"/>
      <c r="AC237" s="6"/>
      <c r="AD237" s="6"/>
      <c r="AE237" s="6"/>
      <c r="AF237" s="6"/>
      <c r="AG237" s="6"/>
      <c r="AH237" s="6"/>
      <c r="AI237" s="6"/>
      <c r="AJ237" s="59" t="s">
        <v>4574</v>
      </c>
      <c r="AK237" s="235">
        <f>AK234</f>
        <v>0.7</v>
      </c>
      <c r="AL237" s="235"/>
      <c r="AM237" s="228"/>
      <c r="AN237" s="229"/>
      <c r="AO237" s="229"/>
      <c r="AP237" s="230"/>
      <c r="AQ237" s="45"/>
      <c r="AR237" s="1"/>
      <c r="AS237" s="1"/>
      <c r="AT237" s="44"/>
      <c r="AU237" s="89">
        <f>ROUND(ROUND(K228*AK237,0)*AO239,0)</f>
        <v>477</v>
      </c>
      <c r="AV237" s="12"/>
    </row>
    <row r="238" spans="1:48" ht="17.2" customHeight="1" x14ac:dyDescent="0.3">
      <c r="A238" s="9">
        <v>43</v>
      </c>
      <c r="B238" s="10">
        <v>2231</v>
      </c>
      <c r="C238" s="53" t="s">
        <v>5337</v>
      </c>
      <c r="D238" s="166"/>
      <c r="E238" s="83"/>
      <c r="F238" s="193"/>
      <c r="G238" s="126"/>
      <c r="H238" s="126"/>
      <c r="I238" s="126"/>
      <c r="J238" s="126"/>
      <c r="K238" s="45"/>
      <c r="L238" s="1"/>
      <c r="M238" s="1"/>
      <c r="N238" s="44"/>
      <c r="O238" s="191"/>
      <c r="P238" s="172"/>
      <c r="Q238" s="172"/>
      <c r="R238" s="123"/>
      <c r="S238" s="138"/>
      <c r="T238" s="138"/>
      <c r="U238" s="233"/>
      <c r="V238" s="234"/>
      <c r="W238" s="234"/>
      <c r="X238" s="234"/>
      <c r="Y238" s="234"/>
      <c r="Z238" s="50" t="s">
        <v>4735</v>
      </c>
      <c r="AA238" s="58"/>
      <c r="AB238" s="58"/>
      <c r="AC238" s="6"/>
      <c r="AD238" s="6"/>
      <c r="AE238" s="6"/>
      <c r="AF238" s="6"/>
      <c r="AG238" s="6"/>
      <c r="AH238" s="6"/>
      <c r="AI238" s="6"/>
      <c r="AJ238" s="59" t="s">
        <v>4574</v>
      </c>
      <c r="AK238" s="235">
        <f>AK235</f>
        <v>0.5</v>
      </c>
      <c r="AL238" s="235"/>
      <c r="AM238" s="45"/>
      <c r="AN238" s="1"/>
      <c r="AO238" s="1"/>
      <c r="AP238" s="44"/>
      <c r="AQ238" s="45"/>
      <c r="AR238" s="1"/>
      <c r="AS238" s="1"/>
      <c r="AT238" s="44"/>
      <c r="AU238" s="89">
        <f>ROUND(ROUND(K228*AK238,0)*AO239,0)</f>
        <v>341</v>
      </c>
      <c r="AV238" s="12"/>
    </row>
    <row r="239" spans="1:48" ht="17.2" customHeight="1" x14ac:dyDescent="0.3">
      <c r="A239" s="9">
        <v>43</v>
      </c>
      <c r="B239" s="10">
        <v>2232</v>
      </c>
      <c r="C239" s="53" t="s">
        <v>5336</v>
      </c>
      <c r="D239" s="166"/>
      <c r="E239" s="83"/>
      <c r="F239" s="193"/>
      <c r="G239" s="126"/>
      <c r="H239" s="126"/>
      <c r="I239" s="126"/>
      <c r="J239" s="126"/>
      <c r="K239" s="45"/>
      <c r="L239" s="1"/>
      <c r="M239" s="1"/>
      <c r="N239" s="44"/>
      <c r="O239" s="231" t="s">
        <v>4714</v>
      </c>
      <c r="P239" s="236"/>
      <c r="Q239" s="236"/>
      <c r="R239" s="236"/>
      <c r="S239" s="236"/>
      <c r="T239" s="237"/>
      <c r="U239" s="8"/>
      <c r="V239" s="6"/>
      <c r="W239" s="59"/>
      <c r="X239" s="59"/>
      <c r="Y239" s="6"/>
      <c r="Z239" s="6"/>
      <c r="AA239" s="6"/>
      <c r="AB239" s="6"/>
      <c r="AC239" s="6"/>
      <c r="AD239" s="6"/>
      <c r="AE239" s="6"/>
      <c r="AF239" s="6"/>
      <c r="AG239" s="6"/>
      <c r="AH239" s="6"/>
      <c r="AI239" s="6"/>
      <c r="AJ239" s="59"/>
      <c r="AK239" s="241"/>
      <c r="AL239" s="241"/>
      <c r="AM239" s="45"/>
      <c r="AN239" s="132" t="s">
        <v>4574</v>
      </c>
      <c r="AO239" s="247">
        <f>AO215</f>
        <v>0.95</v>
      </c>
      <c r="AP239" s="248"/>
      <c r="AQ239" s="45"/>
      <c r="AR239" s="1"/>
      <c r="AS239" s="1"/>
      <c r="AT239" s="44"/>
      <c r="AU239" s="89">
        <f>ROUND(ROUND(K228*S241,0)*AO239,0)</f>
        <v>657</v>
      </c>
      <c r="AV239" s="12"/>
    </row>
    <row r="240" spans="1:48" ht="17.2" customHeight="1" x14ac:dyDescent="0.3">
      <c r="A240" s="9">
        <v>43</v>
      </c>
      <c r="B240" s="10">
        <v>2233</v>
      </c>
      <c r="C240" s="53" t="s">
        <v>5335</v>
      </c>
      <c r="D240" s="166"/>
      <c r="E240" s="83"/>
      <c r="F240" s="193"/>
      <c r="G240" s="126"/>
      <c r="H240" s="126"/>
      <c r="I240" s="126"/>
      <c r="J240" s="126"/>
      <c r="K240" s="45"/>
      <c r="L240" s="1"/>
      <c r="M240" s="1"/>
      <c r="N240" s="44"/>
      <c r="O240" s="238"/>
      <c r="P240" s="239"/>
      <c r="Q240" s="239"/>
      <c r="R240" s="239"/>
      <c r="S240" s="239"/>
      <c r="T240" s="240"/>
      <c r="U240" s="231" t="s">
        <v>4712</v>
      </c>
      <c r="V240" s="232"/>
      <c r="W240" s="232"/>
      <c r="X240" s="232"/>
      <c r="Y240" s="232"/>
      <c r="Z240" s="50" t="s">
        <v>4711</v>
      </c>
      <c r="AA240" s="58"/>
      <c r="AB240" s="58"/>
      <c r="AC240" s="6"/>
      <c r="AD240" s="6"/>
      <c r="AE240" s="6"/>
      <c r="AF240" s="6"/>
      <c r="AG240" s="6"/>
      <c r="AH240" s="6"/>
      <c r="AI240" s="6"/>
      <c r="AJ240" s="59" t="s">
        <v>4574</v>
      </c>
      <c r="AK240" s="235">
        <f>AK237</f>
        <v>0.7</v>
      </c>
      <c r="AL240" s="235"/>
      <c r="AM240" s="45"/>
      <c r="AN240" s="1"/>
      <c r="AO240" s="1"/>
      <c r="AP240" s="44"/>
      <c r="AQ240" s="45"/>
      <c r="AR240" s="1"/>
      <c r="AS240" s="1"/>
      <c r="AT240" s="44"/>
      <c r="AU240" s="89">
        <f>ROUND(ROUND(ROUND(K228*S241,0)*AK240,0)*AO239,0)</f>
        <v>460</v>
      </c>
      <c r="AV240" s="12"/>
    </row>
    <row r="241" spans="1:48" ht="17.2" customHeight="1" x14ac:dyDescent="0.3">
      <c r="A241" s="9">
        <v>43</v>
      </c>
      <c r="B241" s="10">
        <v>2234</v>
      </c>
      <c r="C241" s="53" t="s">
        <v>5334</v>
      </c>
      <c r="D241" s="166"/>
      <c r="E241" s="83"/>
      <c r="F241" s="193"/>
      <c r="G241" s="126"/>
      <c r="H241" s="126"/>
      <c r="I241" s="126"/>
      <c r="J241" s="126"/>
      <c r="K241" s="45"/>
      <c r="L241" s="1"/>
      <c r="M241" s="1"/>
      <c r="N241" s="44"/>
      <c r="O241" s="191"/>
      <c r="P241" s="172"/>
      <c r="Q241" s="172"/>
      <c r="R241" s="123" t="s">
        <v>4574</v>
      </c>
      <c r="S241" s="249">
        <f>S235</f>
        <v>0.96499999999999997</v>
      </c>
      <c r="T241" s="250"/>
      <c r="U241" s="233"/>
      <c r="V241" s="234"/>
      <c r="W241" s="234"/>
      <c r="X241" s="234"/>
      <c r="Y241" s="234"/>
      <c r="Z241" s="50" t="s">
        <v>4735</v>
      </c>
      <c r="AA241" s="58"/>
      <c r="AB241" s="58"/>
      <c r="AC241" s="6"/>
      <c r="AD241" s="6"/>
      <c r="AE241" s="6"/>
      <c r="AF241" s="6"/>
      <c r="AG241" s="6"/>
      <c r="AH241" s="6"/>
      <c r="AI241" s="6"/>
      <c r="AJ241" s="59" t="s">
        <v>4574</v>
      </c>
      <c r="AK241" s="235">
        <f>AK238</f>
        <v>0.5</v>
      </c>
      <c r="AL241" s="235"/>
      <c r="AM241" s="45"/>
      <c r="AN241" s="1"/>
      <c r="AO241" s="1"/>
      <c r="AP241" s="44"/>
      <c r="AQ241" s="43"/>
      <c r="AR241" s="7"/>
      <c r="AS241" s="7"/>
      <c r="AT241" s="21"/>
      <c r="AU241" s="89">
        <f>ROUND(ROUND(ROUND(K228*S241,0)*AK241,0)*AO239,0)</f>
        <v>329</v>
      </c>
      <c r="AV241" s="12"/>
    </row>
    <row r="242" spans="1:48" ht="17.2" customHeight="1" x14ac:dyDescent="0.3">
      <c r="A242" s="9">
        <v>43</v>
      </c>
      <c r="B242" s="10">
        <v>2235</v>
      </c>
      <c r="C242" s="53" t="s">
        <v>5333</v>
      </c>
      <c r="D242" s="166"/>
      <c r="E242" s="83"/>
      <c r="F242" s="193"/>
      <c r="G242" s="126"/>
      <c r="H242" s="126"/>
      <c r="I242" s="126"/>
      <c r="J242" s="126"/>
      <c r="K242" s="45"/>
      <c r="L242" s="1"/>
      <c r="M242" s="1"/>
      <c r="N242" s="44"/>
      <c r="O242" s="196"/>
      <c r="P242" s="195"/>
      <c r="Q242" s="195"/>
      <c r="R242" s="55"/>
      <c r="S242" s="56"/>
      <c r="T242" s="56"/>
      <c r="U242" s="8"/>
      <c r="V242" s="6"/>
      <c r="W242" s="59"/>
      <c r="X242" s="59"/>
      <c r="Y242" s="6"/>
      <c r="Z242" s="6"/>
      <c r="AA242" s="6"/>
      <c r="AB242" s="6"/>
      <c r="AC242" s="6"/>
      <c r="AD242" s="6"/>
      <c r="AE242" s="6"/>
      <c r="AF242" s="6"/>
      <c r="AG242" s="6"/>
      <c r="AH242" s="6"/>
      <c r="AI242" s="6"/>
      <c r="AJ242" s="59"/>
      <c r="AK242" s="241"/>
      <c r="AL242" s="241"/>
      <c r="AM242" s="146"/>
      <c r="AN242" s="143"/>
      <c r="AO242" s="143"/>
      <c r="AP242" s="44"/>
      <c r="AQ242" s="242" t="s">
        <v>4580</v>
      </c>
      <c r="AR242" s="242"/>
      <c r="AS242" s="242"/>
      <c r="AT242" s="243"/>
      <c r="AU242" s="89">
        <f>ROUND(K228*AO239,0)-AQ245</f>
        <v>676</v>
      </c>
      <c r="AV242" s="12"/>
    </row>
    <row r="243" spans="1:48" ht="17.2" customHeight="1" x14ac:dyDescent="0.3">
      <c r="A243" s="9">
        <v>43</v>
      </c>
      <c r="B243" s="10">
        <v>2236</v>
      </c>
      <c r="C243" s="53" t="s">
        <v>5332</v>
      </c>
      <c r="D243" s="166"/>
      <c r="E243" s="83"/>
      <c r="F243" s="193"/>
      <c r="G243" s="126"/>
      <c r="H243" s="126"/>
      <c r="I243" s="126"/>
      <c r="J243" s="126"/>
      <c r="K243" s="45"/>
      <c r="L243" s="1"/>
      <c r="M243" s="1"/>
      <c r="N243" s="44"/>
      <c r="O243" s="175"/>
      <c r="P243" s="194"/>
      <c r="Q243" s="194"/>
      <c r="R243" s="132"/>
      <c r="S243" s="141"/>
      <c r="T243" s="141"/>
      <c r="U243" s="231" t="s">
        <v>4712</v>
      </c>
      <c r="V243" s="232"/>
      <c r="W243" s="232"/>
      <c r="X243" s="232"/>
      <c r="Y243" s="232"/>
      <c r="Z243" s="50" t="s">
        <v>4711</v>
      </c>
      <c r="AA243" s="58"/>
      <c r="AB243" s="58"/>
      <c r="AC243" s="6"/>
      <c r="AD243" s="6"/>
      <c r="AE243" s="6"/>
      <c r="AF243" s="6"/>
      <c r="AG243" s="6"/>
      <c r="AH243" s="6"/>
      <c r="AI243" s="6"/>
      <c r="AJ243" s="59" t="s">
        <v>4574</v>
      </c>
      <c r="AK243" s="235">
        <f>AK240</f>
        <v>0.7</v>
      </c>
      <c r="AL243" s="235"/>
      <c r="AM243" s="146"/>
      <c r="AN243" s="143"/>
      <c r="AO243" s="143"/>
      <c r="AP243" s="44"/>
      <c r="AQ243" s="244"/>
      <c r="AR243" s="244"/>
      <c r="AS243" s="244"/>
      <c r="AT243" s="245"/>
      <c r="AU243" s="89">
        <f>ROUND(ROUND(K228*AK243,0)*AO239,0)-AQ245</f>
        <v>472</v>
      </c>
      <c r="AV243" s="12"/>
    </row>
    <row r="244" spans="1:48" ht="17.2" customHeight="1" x14ac:dyDescent="0.3">
      <c r="A244" s="9">
        <v>43</v>
      </c>
      <c r="B244" s="10">
        <v>2237</v>
      </c>
      <c r="C244" s="53" t="s">
        <v>5331</v>
      </c>
      <c r="D244" s="166"/>
      <c r="E244" s="83"/>
      <c r="F244" s="193"/>
      <c r="G244" s="126"/>
      <c r="H244" s="126"/>
      <c r="I244" s="126"/>
      <c r="J244" s="126"/>
      <c r="K244" s="45"/>
      <c r="L244" s="1"/>
      <c r="M244" s="1"/>
      <c r="N244" s="44"/>
      <c r="O244" s="191"/>
      <c r="P244" s="172"/>
      <c r="Q244" s="172"/>
      <c r="R244" s="123"/>
      <c r="S244" s="138"/>
      <c r="T244" s="138"/>
      <c r="U244" s="233"/>
      <c r="V244" s="234"/>
      <c r="W244" s="234"/>
      <c r="X244" s="234"/>
      <c r="Y244" s="234"/>
      <c r="Z244" s="50" t="s">
        <v>4735</v>
      </c>
      <c r="AA244" s="58"/>
      <c r="AB244" s="58"/>
      <c r="AC244" s="6"/>
      <c r="AD244" s="6"/>
      <c r="AE244" s="6"/>
      <c r="AF244" s="6"/>
      <c r="AG244" s="6"/>
      <c r="AH244" s="6"/>
      <c r="AI244" s="6"/>
      <c r="AJ244" s="59" t="s">
        <v>4574</v>
      </c>
      <c r="AK244" s="235">
        <f>AK241</f>
        <v>0.5</v>
      </c>
      <c r="AL244" s="235"/>
      <c r="AM244" s="146"/>
      <c r="AN244" s="143"/>
      <c r="AO244" s="143"/>
      <c r="AP244" s="44"/>
      <c r="AQ244" s="244"/>
      <c r="AR244" s="244"/>
      <c r="AS244" s="244"/>
      <c r="AT244" s="245"/>
      <c r="AU244" s="89">
        <f>ROUND(ROUND(K228*AK244,0)*AO239,0)-AQ245</f>
        <v>336</v>
      </c>
      <c r="AV244" s="12"/>
    </row>
    <row r="245" spans="1:48" ht="17.2" customHeight="1" x14ac:dyDescent="0.3">
      <c r="A245" s="9">
        <v>43</v>
      </c>
      <c r="B245" s="10">
        <v>2238</v>
      </c>
      <c r="C245" s="53" t="s">
        <v>5330</v>
      </c>
      <c r="D245" s="166"/>
      <c r="E245" s="83"/>
      <c r="F245" s="193"/>
      <c r="G245" s="126"/>
      <c r="H245" s="126"/>
      <c r="I245" s="126"/>
      <c r="J245" s="126"/>
      <c r="K245" s="45"/>
      <c r="L245" s="1"/>
      <c r="M245" s="1"/>
      <c r="N245" s="44"/>
      <c r="O245" s="231" t="s">
        <v>4714</v>
      </c>
      <c r="P245" s="236"/>
      <c r="Q245" s="236"/>
      <c r="R245" s="236"/>
      <c r="S245" s="236"/>
      <c r="T245" s="237"/>
      <c r="U245" s="8"/>
      <c r="V245" s="6"/>
      <c r="W245" s="59"/>
      <c r="X245" s="59"/>
      <c r="Y245" s="6"/>
      <c r="Z245" s="6"/>
      <c r="AA245" s="6"/>
      <c r="AB245" s="6"/>
      <c r="AC245" s="6"/>
      <c r="AD245" s="6"/>
      <c r="AE245" s="6"/>
      <c r="AF245" s="6"/>
      <c r="AG245" s="6"/>
      <c r="AH245" s="6"/>
      <c r="AI245" s="6"/>
      <c r="AJ245" s="59"/>
      <c r="AK245" s="241"/>
      <c r="AL245" s="241"/>
      <c r="AM245" s="146"/>
      <c r="AN245" s="143"/>
      <c r="AO245" s="143"/>
      <c r="AP245" s="44"/>
      <c r="AQ245" s="38">
        <f>AQ233</f>
        <v>5</v>
      </c>
      <c r="AR245" s="62" t="s">
        <v>4579</v>
      </c>
      <c r="AS245" s="143"/>
      <c r="AT245" s="147"/>
      <c r="AU245" s="89">
        <f>ROUND(ROUND(K228*S247,0)*AO239,0)-AQ245</f>
        <v>652</v>
      </c>
      <c r="AV245" s="12"/>
    </row>
    <row r="246" spans="1:48" ht="17.2" customHeight="1" x14ac:dyDescent="0.3">
      <c r="A246" s="9">
        <v>43</v>
      </c>
      <c r="B246" s="10">
        <v>2239</v>
      </c>
      <c r="C246" s="53" t="s">
        <v>5329</v>
      </c>
      <c r="D246" s="166"/>
      <c r="E246" s="83"/>
      <c r="F246" s="193"/>
      <c r="G246" s="126"/>
      <c r="H246" s="126"/>
      <c r="I246" s="126"/>
      <c r="J246" s="126"/>
      <c r="K246" s="45"/>
      <c r="L246" s="1"/>
      <c r="M246" s="1"/>
      <c r="N246" s="44"/>
      <c r="O246" s="238"/>
      <c r="P246" s="265"/>
      <c r="Q246" s="265"/>
      <c r="R246" s="265"/>
      <c r="S246" s="265"/>
      <c r="T246" s="240"/>
      <c r="U246" s="231" t="s">
        <v>4712</v>
      </c>
      <c r="V246" s="232"/>
      <c r="W246" s="232"/>
      <c r="X246" s="232"/>
      <c r="Y246" s="232"/>
      <c r="Z246" s="50" t="s">
        <v>4711</v>
      </c>
      <c r="AA246" s="58"/>
      <c r="AB246" s="58"/>
      <c r="AC246" s="6"/>
      <c r="AD246" s="6"/>
      <c r="AE246" s="6"/>
      <c r="AF246" s="6"/>
      <c r="AG246" s="6"/>
      <c r="AH246" s="6"/>
      <c r="AI246" s="6"/>
      <c r="AJ246" s="59" t="s">
        <v>4574</v>
      </c>
      <c r="AK246" s="235">
        <f>AK243</f>
        <v>0.7</v>
      </c>
      <c r="AL246" s="235"/>
      <c r="AM246" s="146"/>
      <c r="AN246" s="143"/>
      <c r="AO246" s="143"/>
      <c r="AP246" s="44"/>
      <c r="AQ246" s="1"/>
      <c r="AR246" s="132"/>
      <c r="AS246" s="143"/>
      <c r="AT246" s="147"/>
      <c r="AU246" s="89">
        <f>ROUND(ROUND(ROUND(K228*S247,0)*AK246,0)*AO239,0)-AQ245</f>
        <v>455</v>
      </c>
      <c r="AV246" s="12"/>
    </row>
    <row r="247" spans="1:48" ht="17.2" customHeight="1" x14ac:dyDescent="0.3">
      <c r="A247" s="9">
        <v>43</v>
      </c>
      <c r="B247" s="10">
        <v>2240</v>
      </c>
      <c r="C247" s="53" t="s">
        <v>5328</v>
      </c>
      <c r="D247" s="162"/>
      <c r="E247" s="161"/>
      <c r="F247" s="192"/>
      <c r="G247" s="128"/>
      <c r="H247" s="128"/>
      <c r="I247" s="128"/>
      <c r="J247" s="128"/>
      <c r="K247" s="43"/>
      <c r="L247" s="7"/>
      <c r="M247" s="7"/>
      <c r="N247" s="21"/>
      <c r="O247" s="191"/>
      <c r="P247" s="172"/>
      <c r="Q247" s="172"/>
      <c r="R247" s="123" t="s">
        <v>4574</v>
      </c>
      <c r="S247" s="249">
        <f>S241</f>
        <v>0.96499999999999997</v>
      </c>
      <c r="T247" s="250"/>
      <c r="U247" s="233"/>
      <c r="V247" s="234"/>
      <c r="W247" s="234"/>
      <c r="X247" s="234"/>
      <c r="Y247" s="234"/>
      <c r="Z247" s="50" t="s">
        <v>4735</v>
      </c>
      <c r="AA247" s="58"/>
      <c r="AB247" s="58"/>
      <c r="AC247" s="6"/>
      <c r="AD247" s="6"/>
      <c r="AE247" s="6"/>
      <c r="AF247" s="6"/>
      <c r="AG247" s="6"/>
      <c r="AH247" s="6"/>
      <c r="AI247" s="6"/>
      <c r="AJ247" s="59" t="s">
        <v>4574</v>
      </c>
      <c r="AK247" s="235">
        <f>AK244</f>
        <v>0.5</v>
      </c>
      <c r="AL247" s="235"/>
      <c r="AM247" s="190"/>
      <c r="AN247" s="136"/>
      <c r="AO247" s="136"/>
      <c r="AP247" s="21"/>
      <c r="AQ247" s="7"/>
      <c r="AR247" s="123"/>
      <c r="AS247" s="136"/>
      <c r="AT247" s="145"/>
      <c r="AU247" s="100">
        <f>ROUND(ROUND(ROUND(K228*S247,0)*AK247,0)*AO239,0)-AQ245</f>
        <v>324</v>
      </c>
      <c r="AV247" s="16"/>
    </row>
    <row r="248" spans="1:48" ht="17.2" customHeight="1" x14ac:dyDescent="0.3">
      <c r="A248" s="9">
        <v>43</v>
      </c>
      <c r="B248" s="10">
        <v>2241</v>
      </c>
      <c r="C248" s="53" t="s">
        <v>5327</v>
      </c>
      <c r="D248" s="217" t="s">
        <v>4740</v>
      </c>
      <c r="E248" s="218"/>
      <c r="F248" s="219"/>
      <c r="G248" s="218" t="s">
        <v>5254</v>
      </c>
      <c r="H248" s="218"/>
      <c r="I248" s="218"/>
      <c r="J248" s="218"/>
      <c r="K248" s="217" t="s">
        <v>4816</v>
      </c>
      <c r="L248" s="223"/>
      <c r="M248" s="223"/>
      <c r="N248" s="224"/>
      <c r="O248" s="196"/>
      <c r="P248" s="195"/>
      <c r="Q248" s="195"/>
      <c r="R248" s="55"/>
      <c r="S248" s="56"/>
      <c r="T248" s="56"/>
      <c r="U248" s="8"/>
      <c r="V248" s="6"/>
      <c r="W248" s="59"/>
      <c r="X248" s="59"/>
      <c r="Y248" s="6"/>
      <c r="Z248" s="6"/>
      <c r="AA248" s="6"/>
      <c r="AB248" s="6"/>
      <c r="AC248" s="6"/>
      <c r="AD248" s="6"/>
      <c r="AE248" s="6"/>
      <c r="AF248" s="6"/>
      <c r="AG248" s="6"/>
      <c r="AH248" s="6"/>
      <c r="AI248" s="6"/>
      <c r="AJ248" s="59"/>
      <c r="AK248" s="241"/>
      <c r="AL248" s="241"/>
      <c r="AM248" s="7"/>
      <c r="AN248" s="7"/>
      <c r="AO248" s="7"/>
      <c r="AP248" s="7"/>
      <c r="AQ248" s="7"/>
      <c r="AR248" s="123"/>
      <c r="AS248" s="136"/>
      <c r="AT248" s="145"/>
      <c r="AU248" s="89">
        <f>K252</f>
        <v>630</v>
      </c>
      <c r="AV248" s="19" t="s">
        <v>4205</v>
      </c>
    </row>
    <row r="249" spans="1:48" ht="17.2" customHeight="1" x14ac:dyDescent="0.3">
      <c r="A249" s="9">
        <v>43</v>
      </c>
      <c r="B249" s="10">
        <v>2242</v>
      </c>
      <c r="C249" s="53" t="s">
        <v>5326</v>
      </c>
      <c r="D249" s="220"/>
      <c r="E249" s="221"/>
      <c r="F249" s="222"/>
      <c r="G249" s="221"/>
      <c r="H249" s="221"/>
      <c r="I249" s="221"/>
      <c r="J249" s="221"/>
      <c r="K249" s="225"/>
      <c r="L249" s="246"/>
      <c r="M249" s="246"/>
      <c r="N249" s="227"/>
      <c r="O249" s="175"/>
      <c r="P249" s="194"/>
      <c r="Q249" s="194"/>
      <c r="R249" s="132"/>
      <c r="S249" s="141"/>
      <c r="T249" s="141"/>
      <c r="U249" s="231" t="s">
        <v>4712</v>
      </c>
      <c r="V249" s="232"/>
      <c r="W249" s="232"/>
      <c r="X249" s="232"/>
      <c r="Y249" s="232"/>
      <c r="Z249" s="50" t="s">
        <v>4711</v>
      </c>
      <c r="AA249" s="58"/>
      <c r="AB249" s="58"/>
      <c r="AC249" s="6"/>
      <c r="AD249" s="6"/>
      <c r="AE249" s="6"/>
      <c r="AF249" s="6"/>
      <c r="AG249" s="6"/>
      <c r="AH249" s="6"/>
      <c r="AI249" s="6"/>
      <c r="AJ249" s="59" t="s">
        <v>4574</v>
      </c>
      <c r="AK249" s="235">
        <f>AK246</f>
        <v>0.7</v>
      </c>
      <c r="AL249" s="235"/>
      <c r="AM249" s="6"/>
      <c r="AN249" s="6"/>
      <c r="AO249" s="6"/>
      <c r="AP249" s="6"/>
      <c r="AQ249" s="6"/>
      <c r="AR249" s="59"/>
      <c r="AS249" s="137"/>
      <c r="AT249" s="140"/>
      <c r="AU249" s="89">
        <f>ROUND(K252*AK249,0)</f>
        <v>441</v>
      </c>
      <c r="AV249" s="12"/>
    </row>
    <row r="250" spans="1:48" ht="17.2" customHeight="1" x14ac:dyDescent="0.3">
      <c r="A250" s="9">
        <v>43</v>
      </c>
      <c r="B250" s="10">
        <v>2243</v>
      </c>
      <c r="C250" s="53" t="s">
        <v>5325</v>
      </c>
      <c r="D250" s="220"/>
      <c r="E250" s="221"/>
      <c r="F250" s="222"/>
      <c r="G250" s="126"/>
      <c r="H250" s="1"/>
      <c r="I250" s="1"/>
      <c r="J250" s="44"/>
      <c r="K250" s="225"/>
      <c r="L250" s="246"/>
      <c r="M250" s="246"/>
      <c r="N250" s="227"/>
      <c r="O250" s="191"/>
      <c r="P250" s="172"/>
      <c r="Q250" s="172"/>
      <c r="R250" s="123"/>
      <c r="S250" s="138"/>
      <c r="T250" s="138"/>
      <c r="U250" s="233"/>
      <c r="V250" s="234"/>
      <c r="W250" s="234"/>
      <c r="X250" s="234"/>
      <c r="Y250" s="234"/>
      <c r="Z250" s="50" t="s">
        <v>4735</v>
      </c>
      <c r="AA250" s="58"/>
      <c r="AB250" s="58"/>
      <c r="AC250" s="6"/>
      <c r="AD250" s="6"/>
      <c r="AE250" s="6"/>
      <c r="AF250" s="6"/>
      <c r="AG250" s="6"/>
      <c r="AH250" s="6"/>
      <c r="AI250" s="6"/>
      <c r="AJ250" s="59" t="s">
        <v>4574</v>
      </c>
      <c r="AK250" s="235">
        <f>AK247</f>
        <v>0.5</v>
      </c>
      <c r="AL250" s="235"/>
      <c r="AM250" s="6"/>
      <c r="AN250" s="6"/>
      <c r="AO250" s="6"/>
      <c r="AP250" s="6"/>
      <c r="AQ250" s="6"/>
      <c r="AR250" s="59"/>
      <c r="AS250" s="137"/>
      <c r="AT250" s="140"/>
      <c r="AU250" s="89">
        <f>ROUND(K252*AK250,0)</f>
        <v>315</v>
      </c>
      <c r="AV250" s="12"/>
    </row>
    <row r="251" spans="1:48" ht="17.2" customHeight="1" x14ac:dyDescent="0.3">
      <c r="A251" s="9">
        <v>43</v>
      </c>
      <c r="B251" s="10">
        <v>2244</v>
      </c>
      <c r="C251" s="53" t="s">
        <v>5324</v>
      </c>
      <c r="D251" s="166"/>
      <c r="E251" s="83"/>
      <c r="F251" s="193"/>
      <c r="G251" s="126"/>
      <c r="H251" s="126"/>
      <c r="I251" s="126"/>
      <c r="J251" s="126"/>
      <c r="K251" s="228"/>
      <c r="L251" s="264"/>
      <c r="M251" s="264"/>
      <c r="N251" s="230"/>
      <c r="O251" s="231" t="s">
        <v>4714</v>
      </c>
      <c r="P251" s="236"/>
      <c r="Q251" s="236"/>
      <c r="R251" s="236"/>
      <c r="S251" s="236"/>
      <c r="T251" s="237"/>
      <c r="U251" s="8"/>
      <c r="V251" s="6"/>
      <c r="W251" s="59"/>
      <c r="X251" s="59"/>
      <c r="Y251" s="6"/>
      <c r="Z251" s="6"/>
      <c r="AA251" s="6"/>
      <c r="AB251" s="6"/>
      <c r="AC251" s="6"/>
      <c r="AD251" s="6"/>
      <c r="AE251" s="6"/>
      <c r="AF251" s="6"/>
      <c r="AG251" s="6"/>
      <c r="AH251" s="6"/>
      <c r="AI251" s="6"/>
      <c r="AJ251" s="59"/>
      <c r="AK251" s="241"/>
      <c r="AL251" s="241"/>
      <c r="AM251" s="6"/>
      <c r="AN251" s="6"/>
      <c r="AO251" s="7"/>
      <c r="AP251" s="7"/>
      <c r="AQ251" s="7"/>
      <c r="AR251" s="123"/>
      <c r="AS251" s="136"/>
      <c r="AT251" s="145"/>
      <c r="AU251" s="89">
        <f>ROUND(K252*S253,0)</f>
        <v>608</v>
      </c>
      <c r="AV251" s="12"/>
    </row>
    <row r="252" spans="1:48" ht="17.2" customHeight="1" x14ac:dyDescent="0.3">
      <c r="A252" s="9">
        <v>43</v>
      </c>
      <c r="B252" s="10">
        <v>2245</v>
      </c>
      <c r="C252" s="53" t="s">
        <v>5323</v>
      </c>
      <c r="D252" s="166"/>
      <c r="E252" s="83"/>
      <c r="F252" s="193"/>
      <c r="G252" s="126"/>
      <c r="H252" s="126"/>
      <c r="I252" s="126"/>
      <c r="J252" s="126"/>
      <c r="K252" s="253">
        <v>630</v>
      </c>
      <c r="L252" s="254"/>
      <c r="M252" s="1" t="s">
        <v>4202</v>
      </c>
      <c r="N252" s="68"/>
      <c r="O252" s="238"/>
      <c r="P252" s="239"/>
      <c r="Q252" s="239"/>
      <c r="R252" s="239"/>
      <c r="S252" s="239"/>
      <c r="T252" s="240"/>
      <c r="U252" s="231" t="s">
        <v>4712</v>
      </c>
      <c r="V252" s="232"/>
      <c r="W252" s="232"/>
      <c r="X252" s="232"/>
      <c r="Y252" s="232"/>
      <c r="Z252" s="50" t="s">
        <v>4711</v>
      </c>
      <c r="AA252" s="58"/>
      <c r="AB252" s="58"/>
      <c r="AC252" s="6"/>
      <c r="AD252" s="6"/>
      <c r="AE252" s="6"/>
      <c r="AF252" s="6"/>
      <c r="AG252" s="6"/>
      <c r="AH252" s="6"/>
      <c r="AI252" s="6"/>
      <c r="AJ252" s="59" t="s">
        <v>4574</v>
      </c>
      <c r="AK252" s="235">
        <f>AK249</f>
        <v>0.7</v>
      </c>
      <c r="AL252" s="235"/>
      <c r="AM252" s="7"/>
      <c r="AN252" s="7"/>
      <c r="AO252" s="7"/>
      <c r="AP252" s="7"/>
      <c r="AQ252" s="7"/>
      <c r="AR252" s="123"/>
      <c r="AS252" s="136"/>
      <c r="AT252" s="145"/>
      <c r="AU252" s="89">
        <f>ROUND(ROUND(K252*S253,0)*AK252,0)</f>
        <v>426</v>
      </c>
      <c r="AV252" s="12"/>
    </row>
    <row r="253" spans="1:48" ht="17.2" customHeight="1" x14ac:dyDescent="0.3">
      <c r="A253" s="9">
        <v>43</v>
      </c>
      <c r="B253" s="10">
        <v>2246</v>
      </c>
      <c r="C253" s="53" t="s">
        <v>5322</v>
      </c>
      <c r="D253" s="166"/>
      <c r="E253" s="83"/>
      <c r="F253" s="193"/>
      <c r="G253" s="126"/>
      <c r="H253" s="126"/>
      <c r="I253" s="126"/>
      <c r="J253" s="126"/>
      <c r="K253" s="175"/>
      <c r="L253" s="194"/>
      <c r="M253" s="194"/>
      <c r="N253" s="173"/>
      <c r="O253" s="191"/>
      <c r="P253" s="172"/>
      <c r="Q253" s="172"/>
      <c r="R253" s="123" t="s">
        <v>4574</v>
      </c>
      <c r="S253" s="249">
        <f>S247</f>
        <v>0.96499999999999997</v>
      </c>
      <c r="T253" s="250"/>
      <c r="U253" s="233"/>
      <c r="V253" s="234"/>
      <c r="W253" s="234"/>
      <c r="X253" s="234"/>
      <c r="Y253" s="234"/>
      <c r="Z253" s="50" t="s">
        <v>4735</v>
      </c>
      <c r="AA253" s="58"/>
      <c r="AB253" s="58"/>
      <c r="AC253" s="6"/>
      <c r="AD253" s="6"/>
      <c r="AE253" s="6"/>
      <c r="AF253" s="6"/>
      <c r="AG253" s="6"/>
      <c r="AH253" s="6"/>
      <c r="AI253" s="6"/>
      <c r="AJ253" s="59" t="s">
        <v>4574</v>
      </c>
      <c r="AK253" s="235">
        <f>AK250</f>
        <v>0.5</v>
      </c>
      <c r="AL253" s="235"/>
      <c r="AM253" s="7"/>
      <c r="AN253" s="7"/>
      <c r="AO253" s="7"/>
      <c r="AP253" s="7"/>
      <c r="AQ253" s="7"/>
      <c r="AR253" s="123"/>
      <c r="AS253" s="136"/>
      <c r="AT253" s="145"/>
      <c r="AU253" s="89">
        <f>ROUND(ROUND(K252*S253,0)*AK253,0)</f>
        <v>304</v>
      </c>
      <c r="AV253" s="12"/>
    </row>
    <row r="254" spans="1:48" ht="17.2" customHeight="1" x14ac:dyDescent="0.3">
      <c r="A254" s="9">
        <v>43</v>
      </c>
      <c r="B254" s="10">
        <v>2247</v>
      </c>
      <c r="C254" s="53" t="s">
        <v>5321</v>
      </c>
      <c r="D254" s="166"/>
      <c r="E254" s="83"/>
      <c r="F254" s="193"/>
      <c r="G254" s="126"/>
      <c r="H254" s="126"/>
      <c r="I254" s="126"/>
      <c r="J254" s="126"/>
      <c r="K254" s="175"/>
      <c r="L254" s="194"/>
      <c r="M254" s="194"/>
      <c r="N254" s="173"/>
      <c r="O254" s="196"/>
      <c r="P254" s="195"/>
      <c r="Q254" s="195"/>
      <c r="R254" s="55"/>
      <c r="S254" s="56"/>
      <c r="T254" s="56"/>
      <c r="U254" s="8"/>
      <c r="V254" s="6"/>
      <c r="W254" s="59"/>
      <c r="X254" s="59"/>
      <c r="Y254" s="6"/>
      <c r="Z254" s="6"/>
      <c r="AA254" s="6"/>
      <c r="AB254" s="6"/>
      <c r="AC254" s="6"/>
      <c r="AD254" s="6"/>
      <c r="AE254" s="6"/>
      <c r="AF254" s="6"/>
      <c r="AG254" s="6"/>
      <c r="AH254" s="6"/>
      <c r="AI254" s="6"/>
      <c r="AJ254" s="59"/>
      <c r="AK254" s="241"/>
      <c r="AL254" s="241"/>
      <c r="AM254" s="177"/>
      <c r="AN254" s="81"/>
      <c r="AO254" s="81"/>
      <c r="AP254" s="82"/>
      <c r="AQ254" s="242" t="s">
        <v>4580</v>
      </c>
      <c r="AR254" s="242"/>
      <c r="AS254" s="242"/>
      <c r="AT254" s="243"/>
      <c r="AU254" s="89">
        <f>K252-AQ257</f>
        <v>625</v>
      </c>
      <c r="AV254" s="12"/>
    </row>
    <row r="255" spans="1:48" ht="17.2" customHeight="1" x14ac:dyDescent="0.3">
      <c r="A255" s="9">
        <v>43</v>
      </c>
      <c r="B255" s="10">
        <v>2248</v>
      </c>
      <c r="C255" s="53" t="s">
        <v>5320</v>
      </c>
      <c r="D255" s="166"/>
      <c r="E255" s="83"/>
      <c r="F255" s="193"/>
      <c r="G255" s="126"/>
      <c r="H255" s="126"/>
      <c r="I255" s="126"/>
      <c r="J255" s="126"/>
      <c r="K255" s="175"/>
      <c r="L255" s="194"/>
      <c r="M255" s="194"/>
      <c r="N255" s="173"/>
      <c r="O255" s="175"/>
      <c r="P255" s="194"/>
      <c r="Q255" s="194"/>
      <c r="R255" s="132"/>
      <c r="S255" s="141"/>
      <c r="T255" s="141"/>
      <c r="U255" s="231" t="s">
        <v>4712</v>
      </c>
      <c r="V255" s="232"/>
      <c r="W255" s="232"/>
      <c r="X255" s="232"/>
      <c r="Y255" s="232"/>
      <c r="Z255" s="50" t="s">
        <v>4711</v>
      </c>
      <c r="AA255" s="58"/>
      <c r="AB255" s="58"/>
      <c r="AC255" s="6"/>
      <c r="AD255" s="6"/>
      <c r="AE255" s="6"/>
      <c r="AF255" s="6"/>
      <c r="AG255" s="6"/>
      <c r="AH255" s="6"/>
      <c r="AI255" s="6"/>
      <c r="AJ255" s="59" t="s">
        <v>4574</v>
      </c>
      <c r="AK255" s="235">
        <f>AK252</f>
        <v>0.7</v>
      </c>
      <c r="AL255" s="235"/>
      <c r="AM255" s="81"/>
      <c r="AN255" s="81"/>
      <c r="AO255" s="81"/>
      <c r="AP255" s="82"/>
      <c r="AQ255" s="244"/>
      <c r="AR255" s="244"/>
      <c r="AS255" s="244"/>
      <c r="AT255" s="245"/>
      <c r="AU255" s="89">
        <f>ROUND(K252*AK255,0)-AQ257</f>
        <v>436</v>
      </c>
      <c r="AV255" s="12"/>
    </row>
    <row r="256" spans="1:48" ht="17.2" customHeight="1" x14ac:dyDescent="0.3">
      <c r="A256" s="9">
        <v>43</v>
      </c>
      <c r="B256" s="10">
        <v>2249</v>
      </c>
      <c r="C256" s="53" t="s">
        <v>5319</v>
      </c>
      <c r="D256" s="166"/>
      <c r="E256" s="83"/>
      <c r="F256" s="193"/>
      <c r="G256" s="126"/>
      <c r="H256" s="126"/>
      <c r="I256" s="126"/>
      <c r="J256" s="126"/>
      <c r="K256" s="175"/>
      <c r="L256" s="194"/>
      <c r="M256" s="194"/>
      <c r="N256" s="173"/>
      <c r="O256" s="191"/>
      <c r="P256" s="172"/>
      <c r="Q256" s="172"/>
      <c r="R256" s="123"/>
      <c r="S256" s="138"/>
      <c r="T256" s="138"/>
      <c r="U256" s="233"/>
      <c r="V256" s="234"/>
      <c r="W256" s="234"/>
      <c r="X256" s="234"/>
      <c r="Y256" s="234"/>
      <c r="Z256" s="50" t="s">
        <v>4735</v>
      </c>
      <c r="AA256" s="58"/>
      <c r="AB256" s="58"/>
      <c r="AC256" s="6"/>
      <c r="AD256" s="6"/>
      <c r="AE256" s="6"/>
      <c r="AF256" s="6"/>
      <c r="AG256" s="6"/>
      <c r="AH256" s="6"/>
      <c r="AI256" s="6"/>
      <c r="AJ256" s="59" t="s">
        <v>4574</v>
      </c>
      <c r="AK256" s="235">
        <f>AK253</f>
        <v>0.5</v>
      </c>
      <c r="AL256" s="235"/>
      <c r="AM256" s="198"/>
      <c r="AN256" s="198"/>
      <c r="AO256" s="198"/>
      <c r="AP256" s="197"/>
      <c r="AQ256" s="244"/>
      <c r="AR256" s="244"/>
      <c r="AS256" s="244"/>
      <c r="AT256" s="245"/>
      <c r="AU256" s="89">
        <f>ROUND(K252*AK256,0)-AQ257</f>
        <v>310</v>
      </c>
      <c r="AV256" s="12"/>
    </row>
    <row r="257" spans="1:48" ht="17.2" customHeight="1" x14ac:dyDescent="0.3">
      <c r="A257" s="9">
        <v>43</v>
      </c>
      <c r="B257" s="10">
        <v>2250</v>
      </c>
      <c r="C257" s="53" t="s">
        <v>5318</v>
      </c>
      <c r="D257" s="166"/>
      <c r="E257" s="83"/>
      <c r="F257" s="193"/>
      <c r="G257" s="126"/>
      <c r="H257" s="126"/>
      <c r="I257" s="126"/>
      <c r="J257" s="126"/>
      <c r="K257" s="175"/>
      <c r="L257" s="194"/>
      <c r="M257" s="194"/>
      <c r="N257" s="173"/>
      <c r="O257" s="231" t="s">
        <v>4714</v>
      </c>
      <c r="P257" s="236"/>
      <c r="Q257" s="236"/>
      <c r="R257" s="236"/>
      <c r="S257" s="236"/>
      <c r="T257" s="237"/>
      <c r="U257" s="8"/>
      <c r="V257" s="6"/>
      <c r="W257" s="59"/>
      <c r="X257" s="59"/>
      <c r="Y257" s="6"/>
      <c r="Z257" s="6"/>
      <c r="AA257" s="6"/>
      <c r="AB257" s="6"/>
      <c r="AC257" s="6"/>
      <c r="AD257" s="6"/>
      <c r="AE257" s="6"/>
      <c r="AF257" s="6"/>
      <c r="AG257" s="6"/>
      <c r="AH257" s="6"/>
      <c r="AI257" s="6"/>
      <c r="AJ257" s="59"/>
      <c r="AK257" s="241"/>
      <c r="AL257" s="241"/>
      <c r="AM257" s="198"/>
      <c r="AN257" s="198"/>
      <c r="AO257" s="198"/>
      <c r="AP257" s="197"/>
      <c r="AQ257" s="38">
        <f>AQ245</f>
        <v>5</v>
      </c>
      <c r="AR257" s="62" t="s">
        <v>4579</v>
      </c>
      <c r="AS257" s="143"/>
      <c r="AT257" s="147"/>
      <c r="AU257" s="89">
        <f>ROUND(K252*S259,0)-AQ257</f>
        <v>603</v>
      </c>
      <c r="AV257" s="12"/>
    </row>
    <row r="258" spans="1:48" ht="17.2" customHeight="1" x14ac:dyDescent="0.3">
      <c r="A258" s="9">
        <v>43</v>
      </c>
      <c r="B258" s="10">
        <v>2251</v>
      </c>
      <c r="C258" s="53" t="s">
        <v>5317</v>
      </c>
      <c r="D258" s="166"/>
      <c r="E258" s="83"/>
      <c r="F258" s="193"/>
      <c r="G258" s="126"/>
      <c r="H258" s="126"/>
      <c r="I258" s="126"/>
      <c r="J258" s="126"/>
      <c r="K258" s="175"/>
      <c r="L258" s="194"/>
      <c r="M258" s="194"/>
      <c r="N258" s="173"/>
      <c r="O258" s="238"/>
      <c r="P258" s="239"/>
      <c r="Q258" s="239"/>
      <c r="R258" s="239"/>
      <c r="S258" s="239"/>
      <c r="T258" s="240"/>
      <c r="U258" s="231" t="s">
        <v>4712</v>
      </c>
      <c r="V258" s="232"/>
      <c r="W258" s="232"/>
      <c r="X258" s="232"/>
      <c r="Y258" s="232"/>
      <c r="Z258" s="50" t="s">
        <v>4711</v>
      </c>
      <c r="AA258" s="58"/>
      <c r="AB258" s="58"/>
      <c r="AC258" s="6"/>
      <c r="AD258" s="6"/>
      <c r="AE258" s="6"/>
      <c r="AF258" s="6"/>
      <c r="AG258" s="6"/>
      <c r="AH258" s="6"/>
      <c r="AI258" s="6"/>
      <c r="AJ258" s="59" t="s">
        <v>4574</v>
      </c>
      <c r="AK258" s="235">
        <f>AK255</f>
        <v>0.7</v>
      </c>
      <c r="AL258" s="235"/>
      <c r="AM258" s="198"/>
      <c r="AN258" s="198"/>
      <c r="AO258" s="198"/>
      <c r="AP258" s="197"/>
      <c r="AQ258" s="1"/>
      <c r="AR258" s="132"/>
      <c r="AS258" s="143"/>
      <c r="AT258" s="147"/>
      <c r="AU258" s="89">
        <f>ROUND(ROUND(K252*S259,0)*AK258,0)-AQ257</f>
        <v>421</v>
      </c>
      <c r="AV258" s="12"/>
    </row>
    <row r="259" spans="1:48" ht="17.2" customHeight="1" x14ac:dyDescent="0.3">
      <c r="A259" s="9">
        <v>43</v>
      </c>
      <c r="B259" s="10">
        <v>2252</v>
      </c>
      <c r="C259" s="53" t="s">
        <v>5316</v>
      </c>
      <c r="D259" s="166"/>
      <c r="E259" s="83"/>
      <c r="F259" s="193"/>
      <c r="G259" s="126"/>
      <c r="H259" s="126"/>
      <c r="I259" s="126"/>
      <c r="J259" s="126"/>
      <c r="K259" s="175"/>
      <c r="L259" s="194"/>
      <c r="M259" s="194"/>
      <c r="N259" s="173"/>
      <c r="O259" s="191"/>
      <c r="P259" s="172"/>
      <c r="Q259" s="172"/>
      <c r="R259" s="123" t="s">
        <v>4574</v>
      </c>
      <c r="S259" s="249">
        <f>S253</f>
        <v>0.96499999999999997</v>
      </c>
      <c r="T259" s="250"/>
      <c r="U259" s="233"/>
      <c r="V259" s="234"/>
      <c r="W259" s="234"/>
      <c r="X259" s="234"/>
      <c r="Y259" s="234"/>
      <c r="Z259" s="50" t="s">
        <v>4735</v>
      </c>
      <c r="AA259" s="58"/>
      <c r="AB259" s="58"/>
      <c r="AC259" s="6"/>
      <c r="AD259" s="6"/>
      <c r="AE259" s="6"/>
      <c r="AF259" s="6"/>
      <c r="AG259" s="6"/>
      <c r="AH259" s="6"/>
      <c r="AI259" s="6"/>
      <c r="AJ259" s="59" t="s">
        <v>4574</v>
      </c>
      <c r="AK259" s="235">
        <f>AK256</f>
        <v>0.5</v>
      </c>
      <c r="AL259" s="235"/>
      <c r="AM259" s="198"/>
      <c r="AN259" s="198"/>
      <c r="AO259" s="198"/>
      <c r="AP259" s="197"/>
      <c r="AQ259" s="7"/>
      <c r="AR259" s="123"/>
      <c r="AS259" s="136"/>
      <c r="AT259" s="145"/>
      <c r="AU259" s="89">
        <f>ROUND(ROUND(K252*S259,0)*AK259,0)-AQ257</f>
        <v>299</v>
      </c>
      <c r="AV259" s="12"/>
    </row>
    <row r="260" spans="1:48" ht="17.2" customHeight="1" x14ac:dyDescent="0.3">
      <c r="A260" s="9">
        <v>43</v>
      </c>
      <c r="B260" s="10">
        <v>2253</v>
      </c>
      <c r="C260" s="53" t="s">
        <v>5315</v>
      </c>
      <c r="D260" s="166"/>
      <c r="E260" s="83"/>
      <c r="F260" s="193"/>
      <c r="G260" s="126"/>
      <c r="H260" s="126"/>
      <c r="I260" s="126"/>
      <c r="J260" s="126"/>
      <c r="K260" s="45"/>
      <c r="L260" s="1"/>
      <c r="M260" s="1"/>
      <c r="N260" s="44"/>
      <c r="O260" s="196"/>
      <c r="P260" s="195"/>
      <c r="Q260" s="195"/>
      <c r="R260" s="55"/>
      <c r="S260" s="56"/>
      <c r="T260" s="56"/>
      <c r="U260" s="8"/>
      <c r="V260" s="6"/>
      <c r="W260" s="59"/>
      <c r="X260" s="59"/>
      <c r="Y260" s="6"/>
      <c r="Z260" s="6"/>
      <c r="AA260" s="6"/>
      <c r="AB260" s="6"/>
      <c r="AC260" s="6"/>
      <c r="AD260" s="6"/>
      <c r="AE260" s="6"/>
      <c r="AF260" s="6"/>
      <c r="AG260" s="6"/>
      <c r="AH260" s="6"/>
      <c r="AI260" s="6"/>
      <c r="AJ260" s="59"/>
      <c r="AK260" s="241"/>
      <c r="AL260" s="241"/>
      <c r="AM260" s="216" t="s">
        <v>4753</v>
      </c>
      <c r="AN260" s="251"/>
      <c r="AO260" s="251"/>
      <c r="AP260" s="252"/>
      <c r="AQ260" s="49"/>
      <c r="AR260" s="36"/>
      <c r="AS260" s="36"/>
      <c r="AT260" s="51"/>
      <c r="AU260" s="89">
        <f>ROUND(K252*AO263,0)</f>
        <v>599</v>
      </c>
      <c r="AV260" s="12"/>
    </row>
    <row r="261" spans="1:48" ht="17.2" customHeight="1" x14ac:dyDescent="0.3">
      <c r="A261" s="9">
        <v>43</v>
      </c>
      <c r="B261" s="10">
        <v>2254</v>
      </c>
      <c r="C261" s="53" t="s">
        <v>5314</v>
      </c>
      <c r="D261" s="166"/>
      <c r="E261" s="83"/>
      <c r="F261" s="193"/>
      <c r="G261" s="126"/>
      <c r="H261" s="126"/>
      <c r="I261" s="126"/>
      <c r="J261" s="126"/>
      <c r="K261" s="45"/>
      <c r="L261" s="1"/>
      <c r="M261" s="1"/>
      <c r="N261" s="44"/>
      <c r="O261" s="175"/>
      <c r="P261" s="194"/>
      <c r="Q261" s="194"/>
      <c r="R261" s="132"/>
      <c r="S261" s="141"/>
      <c r="T261" s="141"/>
      <c r="U261" s="231" t="s">
        <v>4712</v>
      </c>
      <c r="V261" s="232"/>
      <c r="W261" s="232"/>
      <c r="X261" s="232"/>
      <c r="Y261" s="232"/>
      <c r="Z261" s="50" t="s">
        <v>4711</v>
      </c>
      <c r="AA261" s="58"/>
      <c r="AB261" s="58"/>
      <c r="AC261" s="6"/>
      <c r="AD261" s="6"/>
      <c r="AE261" s="6"/>
      <c r="AF261" s="6"/>
      <c r="AG261" s="6"/>
      <c r="AH261" s="6"/>
      <c r="AI261" s="6"/>
      <c r="AJ261" s="59" t="s">
        <v>4574</v>
      </c>
      <c r="AK261" s="235">
        <f>AK258</f>
        <v>0.7</v>
      </c>
      <c r="AL261" s="235"/>
      <c r="AM261" s="228"/>
      <c r="AN261" s="229"/>
      <c r="AO261" s="229"/>
      <c r="AP261" s="230"/>
      <c r="AQ261" s="45"/>
      <c r="AR261" s="1"/>
      <c r="AS261" s="1"/>
      <c r="AT261" s="44"/>
      <c r="AU261" s="89">
        <f>ROUND(ROUND(K252*AK261,0)*AO263,0)</f>
        <v>419</v>
      </c>
      <c r="AV261" s="12"/>
    </row>
    <row r="262" spans="1:48" ht="17.2" customHeight="1" x14ac:dyDescent="0.3">
      <c r="A262" s="9">
        <v>43</v>
      </c>
      <c r="B262" s="10">
        <v>2255</v>
      </c>
      <c r="C262" s="53" t="s">
        <v>5313</v>
      </c>
      <c r="D262" s="166"/>
      <c r="E262" s="83"/>
      <c r="F262" s="193"/>
      <c r="G262" s="126"/>
      <c r="H262" s="126"/>
      <c r="I262" s="126"/>
      <c r="J262" s="126"/>
      <c r="K262" s="45"/>
      <c r="L262" s="1"/>
      <c r="M262" s="1"/>
      <c r="N262" s="44"/>
      <c r="O262" s="191"/>
      <c r="P262" s="172"/>
      <c r="Q262" s="172"/>
      <c r="R262" s="123"/>
      <c r="S262" s="138"/>
      <c r="T262" s="138"/>
      <c r="U262" s="233"/>
      <c r="V262" s="234"/>
      <c r="W262" s="234"/>
      <c r="X262" s="234"/>
      <c r="Y262" s="234"/>
      <c r="Z262" s="50" t="s">
        <v>4735</v>
      </c>
      <c r="AA262" s="58"/>
      <c r="AB262" s="58"/>
      <c r="AC262" s="6"/>
      <c r="AD262" s="6"/>
      <c r="AE262" s="6"/>
      <c r="AF262" s="6"/>
      <c r="AG262" s="6"/>
      <c r="AH262" s="6"/>
      <c r="AI262" s="6"/>
      <c r="AJ262" s="59" t="s">
        <v>4574</v>
      </c>
      <c r="AK262" s="235">
        <f>AK259</f>
        <v>0.5</v>
      </c>
      <c r="AL262" s="235"/>
      <c r="AM262" s="45"/>
      <c r="AN262" s="1"/>
      <c r="AO262" s="1"/>
      <c r="AP262" s="44"/>
      <c r="AQ262" s="45"/>
      <c r="AR262" s="1"/>
      <c r="AS262" s="1"/>
      <c r="AT262" s="44"/>
      <c r="AU262" s="89">
        <f>ROUND(ROUND(K252*AK262,0)*AO263,0)</f>
        <v>299</v>
      </c>
      <c r="AV262" s="12"/>
    </row>
    <row r="263" spans="1:48" ht="17.2" customHeight="1" x14ac:dyDescent="0.3">
      <c r="A263" s="9">
        <v>43</v>
      </c>
      <c r="B263" s="10">
        <v>2256</v>
      </c>
      <c r="C263" s="53" t="s">
        <v>5312</v>
      </c>
      <c r="D263" s="166"/>
      <c r="E263" s="83"/>
      <c r="F263" s="193"/>
      <c r="G263" s="126"/>
      <c r="H263" s="126"/>
      <c r="I263" s="126"/>
      <c r="J263" s="126"/>
      <c r="K263" s="45"/>
      <c r="L263" s="1"/>
      <c r="M263" s="1"/>
      <c r="N263" s="44"/>
      <c r="O263" s="231" t="s">
        <v>4714</v>
      </c>
      <c r="P263" s="236"/>
      <c r="Q263" s="236"/>
      <c r="R263" s="236"/>
      <c r="S263" s="236"/>
      <c r="T263" s="237"/>
      <c r="U263" s="8"/>
      <c r="V263" s="6"/>
      <c r="W263" s="59"/>
      <c r="X263" s="59"/>
      <c r="Y263" s="6"/>
      <c r="Z263" s="6"/>
      <c r="AA263" s="6"/>
      <c r="AB263" s="6"/>
      <c r="AC263" s="6"/>
      <c r="AD263" s="6"/>
      <c r="AE263" s="6"/>
      <c r="AF263" s="6"/>
      <c r="AG263" s="6"/>
      <c r="AH263" s="6"/>
      <c r="AI263" s="6"/>
      <c r="AJ263" s="59"/>
      <c r="AK263" s="241"/>
      <c r="AL263" s="241"/>
      <c r="AM263" s="45"/>
      <c r="AN263" s="132" t="s">
        <v>4574</v>
      </c>
      <c r="AO263" s="247">
        <f>AO239</f>
        <v>0.95</v>
      </c>
      <c r="AP263" s="248"/>
      <c r="AQ263" s="45"/>
      <c r="AR263" s="1"/>
      <c r="AS263" s="1"/>
      <c r="AT263" s="44"/>
      <c r="AU263" s="89">
        <f>ROUND(ROUND(K252*S265,0)*AO263,0)</f>
        <v>578</v>
      </c>
      <c r="AV263" s="12"/>
    </row>
    <row r="264" spans="1:48" ht="17.2" customHeight="1" x14ac:dyDescent="0.3">
      <c r="A264" s="9">
        <v>43</v>
      </c>
      <c r="B264" s="10">
        <v>2257</v>
      </c>
      <c r="C264" s="53" t="s">
        <v>5311</v>
      </c>
      <c r="D264" s="166"/>
      <c r="E264" s="83"/>
      <c r="F264" s="193"/>
      <c r="G264" s="126"/>
      <c r="H264" s="126"/>
      <c r="I264" s="126"/>
      <c r="J264" s="126"/>
      <c r="K264" s="45"/>
      <c r="L264" s="1"/>
      <c r="M264" s="1"/>
      <c r="N264" s="44"/>
      <c r="O264" s="238"/>
      <c r="P264" s="239"/>
      <c r="Q264" s="239"/>
      <c r="R264" s="239"/>
      <c r="S264" s="239"/>
      <c r="T264" s="240"/>
      <c r="U264" s="231" t="s">
        <v>4712</v>
      </c>
      <c r="V264" s="232"/>
      <c r="W264" s="232"/>
      <c r="X264" s="232"/>
      <c r="Y264" s="232"/>
      <c r="Z264" s="50" t="s">
        <v>4711</v>
      </c>
      <c r="AA264" s="58"/>
      <c r="AB264" s="58"/>
      <c r="AC264" s="6"/>
      <c r="AD264" s="6"/>
      <c r="AE264" s="6"/>
      <c r="AF264" s="6"/>
      <c r="AG264" s="6"/>
      <c r="AH264" s="6"/>
      <c r="AI264" s="6"/>
      <c r="AJ264" s="59" t="s">
        <v>4574</v>
      </c>
      <c r="AK264" s="235">
        <f>AK261</f>
        <v>0.7</v>
      </c>
      <c r="AL264" s="235"/>
      <c r="AM264" s="45"/>
      <c r="AN264" s="1"/>
      <c r="AO264" s="1"/>
      <c r="AP264" s="44"/>
      <c r="AQ264" s="45"/>
      <c r="AR264" s="1"/>
      <c r="AS264" s="1"/>
      <c r="AT264" s="44"/>
      <c r="AU264" s="89">
        <f>ROUND(ROUND(ROUND(K252*S265,0)*AK264,0)*AO263,0)</f>
        <v>405</v>
      </c>
      <c r="AV264" s="12"/>
    </row>
    <row r="265" spans="1:48" ht="17.2" customHeight="1" x14ac:dyDescent="0.3">
      <c r="A265" s="9">
        <v>43</v>
      </c>
      <c r="B265" s="10">
        <v>2258</v>
      </c>
      <c r="C265" s="53" t="s">
        <v>5310</v>
      </c>
      <c r="D265" s="166"/>
      <c r="E265" s="83"/>
      <c r="F265" s="193"/>
      <c r="G265" s="126"/>
      <c r="H265" s="126"/>
      <c r="I265" s="126"/>
      <c r="J265" s="126"/>
      <c r="K265" s="45"/>
      <c r="L265" s="1"/>
      <c r="M265" s="1"/>
      <c r="N265" s="44"/>
      <c r="O265" s="191"/>
      <c r="P265" s="172"/>
      <c r="Q265" s="172"/>
      <c r="R265" s="123" t="s">
        <v>4574</v>
      </c>
      <c r="S265" s="249">
        <f>S259</f>
        <v>0.96499999999999997</v>
      </c>
      <c r="T265" s="250"/>
      <c r="U265" s="233"/>
      <c r="V265" s="234"/>
      <c r="W265" s="234"/>
      <c r="X265" s="234"/>
      <c r="Y265" s="234"/>
      <c r="Z265" s="50" t="s">
        <v>4735</v>
      </c>
      <c r="AA265" s="58"/>
      <c r="AB265" s="58"/>
      <c r="AC265" s="6"/>
      <c r="AD265" s="6"/>
      <c r="AE265" s="6"/>
      <c r="AF265" s="6"/>
      <c r="AG265" s="6"/>
      <c r="AH265" s="6"/>
      <c r="AI265" s="6"/>
      <c r="AJ265" s="59" t="s">
        <v>4574</v>
      </c>
      <c r="AK265" s="235">
        <f>AK262</f>
        <v>0.5</v>
      </c>
      <c r="AL265" s="235"/>
      <c r="AM265" s="45"/>
      <c r="AN265" s="1"/>
      <c r="AO265" s="1"/>
      <c r="AP265" s="44"/>
      <c r="AQ265" s="43"/>
      <c r="AR265" s="7"/>
      <c r="AS265" s="7"/>
      <c r="AT265" s="21"/>
      <c r="AU265" s="89">
        <f>ROUND(ROUND(ROUND(K252*S265,0)*AK265,0)*AO263,0)</f>
        <v>289</v>
      </c>
      <c r="AV265" s="12"/>
    </row>
    <row r="266" spans="1:48" ht="17.2" customHeight="1" x14ac:dyDescent="0.3">
      <c r="A266" s="9">
        <v>43</v>
      </c>
      <c r="B266" s="10">
        <v>2259</v>
      </c>
      <c r="C266" s="53" t="s">
        <v>5309</v>
      </c>
      <c r="D266" s="166"/>
      <c r="E266" s="83"/>
      <c r="F266" s="193"/>
      <c r="G266" s="126"/>
      <c r="H266" s="126"/>
      <c r="I266" s="126"/>
      <c r="J266" s="126"/>
      <c r="K266" s="45"/>
      <c r="L266" s="1"/>
      <c r="M266" s="1"/>
      <c r="N266" s="44"/>
      <c r="O266" s="196"/>
      <c r="P266" s="195"/>
      <c r="Q266" s="195"/>
      <c r="R266" s="55"/>
      <c r="S266" s="56"/>
      <c r="T266" s="56"/>
      <c r="U266" s="8"/>
      <c r="V266" s="6"/>
      <c r="W266" s="59"/>
      <c r="X266" s="59"/>
      <c r="Y266" s="6"/>
      <c r="Z266" s="6"/>
      <c r="AA266" s="6"/>
      <c r="AB266" s="6"/>
      <c r="AC266" s="6"/>
      <c r="AD266" s="6"/>
      <c r="AE266" s="6"/>
      <c r="AF266" s="6"/>
      <c r="AG266" s="6"/>
      <c r="AH266" s="6"/>
      <c r="AI266" s="6"/>
      <c r="AJ266" s="59"/>
      <c r="AK266" s="241"/>
      <c r="AL266" s="241"/>
      <c r="AM266" s="146"/>
      <c r="AN266" s="143"/>
      <c r="AO266" s="143"/>
      <c r="AP266" s="44"/>
      <c r="AQ266" s="242" t="s">
        <v>4580</v>
      </c>
      <c r="AR266" s="242"/>
      <c r="AS266" s="242"/>
      <c r="AT266" s="243"/>
      <c r="AU266" s="89">
        <f>ROUND(K252*AO263,0)-AQ269</f>
        <v>594</v>
      </c>
      <c r="AV266" s="12"/>
    </row>
    <row r="267" spans="1:48" ht="17.2" customHeight="1" x14ac:dyDescent="0.3">
      <c r="A267" s="9">
        <v>43</v>
      </c>
      <c r="B267" s="10">
        <v>2260</v>
      </c>
      <c r="C267" s="53" t="s">
        <v>5308</v>
      </c>
      <c r="D267" s="166"/>
      <c r="E267" s="83"/>
      <c r="F267" s="193"/>
      <c r="G267" s="126"/>
      <c r="H267" s="126"/>
      <c r="I267" s="126"/>
      <c r="J267" s="126"/>
      <c r="K267" s="45"/>
      <c r="L267" s="1"/>
      <c r="M267" s="1"/>
      <c r="N267" s="44"/>
      <c r="O267" s="175"/>
      <c r="P267" s="194"/>
      <c r="Q267" s="194"/>
      <c r="R267" s="132"/>
      <c r="S267" s="141"/>
      <c r="T267" s="141"/>
      <c r="U267" s="231" t="s">
        <v>4712</v>
      </c>
      <c r="V267" s="232"/>
      <c r="W267" s="232"/>
      <c r="X267" s="232"/>
      <c r="Y267" s="232"/>
      <c r="Z267" s="50" t="s">
        <v>4711</v>
      </c>
      <c r="AA267" s="58"/>
      <c r="AB267" s="58"/>
      <c r="AC267" s="6"/>
      <c r="AD267" s="6"/>
      <c r="AE267" s="6"/>
      <c r="AF267" s="6"/>
      <c r="AG267" s="6"/>
      <c r="AH267" s="6"/>
      <c r="AI267" s="6"/>
      <c r="AJ267" s="59" t="s">
        <v>4574</v>
      </c>
      <c r="AK267" s="235">
        <f>AK264</f>
        <v>0.7</v>
      </c>
      <c r="AL267" s="235"/>
      <c r="AM267" s="146"/>
      <c r="AN267" s="143"/>
      <c r="AO267" s="143"/>
      <c r="AP267" s="44"/>
      <c r="AQ267" s="244"/>
      <c r="AR267" s="244"/>
      <c r="AS267" s="244"/>
      <c r="AT267" s="245"/>
      <c r="AU267" s="89">
        <f>ROUND(ROUND(K252*AK267,0)*AO263,0)-AQ269</f>
        <v>414</v>
      </c>
      <c r="AV267" s="12"/>
    </row>
    <row r="268" spans="1:48" ht="17.2" customHeight="1" x14ac:dyDescent="0.3">
      <c r="A268" s="9">
        <v>43</v>
      </c>
      <c r="B268" s="10">
        <v>2261</v>
      </c>
      <c r="C268" s="53" t="s">
        <v>5307</v>
      </c>
      <c r="D268" s="166"/>
      <c r="E268" s="83"/>
      <c r="F268" s="193"/>
      <c r="G268" s="126"/>
      <c r="H268" s="126"/>
      <c r="I268" s="126"/>
      <c r="J268" s="126"/>
      <c r="K268" s="45"/>
      <c r="L268" s="1"/>
      <c r="M268" s="1"/>
      <c r="N268" s="44"/>
      <c r="O268" s="191"/>
      <c r="P268" s="172"/>
      <c r="Q268" s="172"/>
      <c r="R268" s="123"/>
      <c r="S268" s="138"/>
      <c r="T268" s="138"/>
      <c r="U268" s="233"/>
      <c r="V268" s="234"/>
      <c r="W268" s="234"/>
      <c r="X268" s="234"/>
      <c r="Y268" s="234"/>
      <c r="Z268" s="50" t="s">
        <v>4735</v>
      </c>
      <c r="AA268" s="58"/>
      <c r="AB268" s="58"/>
      <c r="AC268" s="6"/>
      <c r="AD268" s="6"/>
      <c r="AE268" s="6"/>
      <c r="AF268" s="6"/>
      <c r="AG268" s="6"/>
      <c r="AH268" s="6"/>
      <c r="AI268" s="6"/>
      <c r="AJ268" s="59" t="s">
        <v>4574</v>
      </c>
      <c r="AK268" s="235">
        <f>AK265</f>
        <v>0.5</v>
      </c>
      <c r="AL268" s="235"/>
      <c r="AM268" s="146"/>
      <c r="AN268" s="143"/>
      <c r="AO268" s="143"/>
      <c r="AP268" s="44"/>
      <c r="AQ268" s="244"/>
      <c r="AR268" s="244"/>
      <c r="AS268" s="244"/>
      <c r="AT268" s="245"/>
      <c r="AU268" s="89">
        <f>ROUND(ROUND(K252*AK268,0)*AO263,0)-AQ269</f>
        <v>294</v>
      </c>
      <c r="AV268" s="12"/>
    </row>
    <row r="269" spans="1:48" ht="17.2" customHeight="1" x14ac:dyDescent="0.3">
      <c r="A269" s="9">
        <v>43</v>
      </c>
      <c r="B269" s="10">
        <v>2262</v>
      </c>
      <c r="C269" s="53" t="s">
        <v>5306</v>
      </c>
      <c r="D269" s="166"/>
      <c r="E269" s="83"/>
      <c r="F269" s="193"/>
      <c r="G269" s="126"/>
      <c r="H269" s="126"/>
      <c r="I269" s="126"/>
      <c r="J269" s="126"/>
      <c r="K269" s="45"/>
      <c r="L269" s="1"/>
      <c r="M269" s="1"/>
      <c r="N269" s="44"/>
      <c r="O269" s="231" t="s">
        <v>4714</v>
      </c>
      <c r="P269" s="236"/>
      <c r="Q269" s="236"/>
      <c r="R269" s="236"/>
      <c r="S269" s="236"/>
      <c r="T269" s="237"/>
      <c r="U269" s="8"/>
      <c r="V269" s="6"/>
      <c r="W269" s="59"/>
      <c r="X269" s="59"/>
      <c r="Y269" s="6"/>
      <c r="Z269" s="6"/>
      <c r="AA269" s="6"/>
      <c r="AB269" s="6"/>
      <c r="AC269" s="6"/>
      <c r="AD269" s="6"/>
      <c r="AE269" s="6"/>
      <c r="AF269" s="6"/>
      <c r="AG269" s="6"/>
      <c r="AH269" s="6"/>
      <c r="AI269" s="6"/>
      <c r="AJ269" s="59"/>
      <c r="AK269" s="241"/>
      <c r="AL269" s="241"/>
      <c r="AM269" s="146"/>
      <c r="AN269" s="143"/>
      <c r="AO269" s="143"/>
      <c r="AP269" s="44"/>
      <c r="AQ269" s="38">
        <f>AQ257</f>
        <v>5</v>
      </c>
      <c r="AR269" s="62" t="s">
        <v>4579</v>
      </c>
      <c r="AS269" s="143"/>
      <c r="AT269" s="147"/>
      <c r="AU269" s="89">
        <f>ROUND(ROUND(K252*S271,0)*AO263,0)-AQ269</f>
        <v>573</v>
      </c>
      <c r="AV269" s="12"/>
    </row>
    <row r="270" spans="1:48" ht="17.2" customHeight="1" x14ac:dyDescent="0.3">
      <c r="A270" s="9">
        <v>43</v>
      </c>
      <c r="B270" s="10">
        <v>2263</v>
      </c>
      <c r="C270" s="53" t="s">
        <v>5305</v>
      </c>
      <c r="D270" s="166"/>
      <c r="E270" s="83"/>
      <c r="F270" s="193"/>
      <c r="G270" s="126"/>
      <c r="H270" s="126"/>
      <c r="I270" s="126"/>
      <c r="J270" s="126"/>
      <c r="K270" s="45"/>
      <c r="L270" s="1"/>
      <c r="M270" s="1"/>
      <c r="N270" s="44"/>
      <c r="O270" s="238"/>
      <c r="P270" s="239"/>
      <c r="Q270" s="239"/>
      <c r="R270" s="239"/>
      <c r="S270" s="239"/>
      <c r="T270" s="240"/>
      <c r="U270" s="231" t="s">
        <v>4712</v>
      </c>
      <c r="V270" s="232"/>
      <c r="W270" s="232"/>
      <c r="X270" s="232"/>
      <c r="Y270" s="232"/>
      <c r="Z270" s="50" t="s">
        <v>4711</v>
      </c>
      <c r="AA270" s="58"/>
      <c r="AB270" s="58"/>
      <c r="AC270" s="6"/>
      <c r="AD270" s="6"/>
      <c r="AE270" s="6"/>
      <c r="AF270" s="6"/>
      <c r="AG270" s="6"/>
      <c r="AH270" s="6"/>
      <c r="AI270" s="6"/>
      <c r="AJ270" s="59" t="s">
        <v>4574</v>
      </c>
      <c r="AK270" s="235">
        <f>AK267</f>
        <v>0.7</v>
      </c>
      <c r="AL270" s="235"/>
      <c r="AM270" s="146"/>
      <c r="AN270" s="143"/>
      <c r="AO270" s="143"/>
      <c r="AP270" s="44"/>
      <c r="AQ270" s="1"/>
      <c r="AR270" s="132"/>
      <c r="AS270" s="143"/>
      <c r="AT270" s="147"/>
      <c r="AU270" s="89">
        <f>ROUND(ROUND(ROUND(K252*S271,0)*AK270,0)*AO263,0)-AQ269</f>
        <v>400</v>
      </c>
      <c r="AV270" s="12"/>
    </row>
    <row r="271" spans="1:48" ht="17.2" customHeight="1" x14ac:dyDescent="0.3">
      <c r="A271" s="9">
        <v>43</v>
      </c>
      <c r="B271" s="10">
        <v>2264</v>
      </c>
      <c r="C271" s="53" t="s">
        <v>5304</v>
      </c>
      <c r="D271" s="166"/>
      <c r="E271" s="83"/>
      <c r="F271" s="193"/>
      <c r="G271" s="126"/>
      <c r="H271" s="126"/>
      <c r="I271" s="126"/>
      <c r="J271" s="126"/>
      <c r="K271" s="43"/>
      <c r="L271" s="7"/>
      <c r="M271" s="7"/>
      <c r="N271" s="21"/>
      <c r="O271" s="191"/>
      <c r="P271" s="172"/>
      <c r="Q271" s="172"/>
      <c r="R271" s="123" t="s">
        <v>4574</v>
      </c>
      <c r="S271" s="249">
        <f>S265</f>
        <v>0.96499999999999997</v>
      </c>
      <c r="T271" s="250"/>
      <c r="U271" s="233"/>
      <c r="V271" s="234"/>
      <c r="W271" s="234"/>
      <c r="X271" s="234"/>
      <c r="Y271" s="234"/>
      <c r="Z271" s="50" t="s">
        <v>4735</v>
      </c>
      <c r="AA271" s="58"/>
      <c r="AB271" s="58"/>
      <c r="AC271" s="6"/>
      <c r="AD271" s="6"/>
      <c r="AE271" s="6"/>
      <c r="AF271" s="6"/>
      <c r="AG271" s="6"/>
      <c r="AH271" s="6"/>
      <c r="AI271" s="6"/>
      <c r="AJ271" s="59" t="s">
        <v>4574</v>
      </c>
      <c r="AK271" s="235">
        <f>AK268</f>
        <v>0.5</v>
      </c>
      <c r="AL271" s="235"/>
      <c r="AM271" s="190"/>
      <c r="AN271" s="136"/>
      <c r="AO271" s="136"/>
      <c r="AP271" s="21"/>
      <c r="AQ271" s="7"/>
      <c r="AR271" s="123"/>
      <c r="AS271" s="136"/>
      <c r="AT271" s="145"/>
      <c r="AU271" s="89">
        <f>ROUND(ROUND(ROUND(K252*S271,0)*AK271,0)*AO263,0)-AQ269</f>
        <v>284</v>
      </c>
      <c r="AV271" s="12"/>
    </row>
    <row r="272" spans="1:48" ht="17.2" customHeight="1" x14ac:dyDescent="0.3">
      <c r="A272" s="9">
        <v>43</v>
      </c>
      <c r="B272" s="10">
        <v>2265</v>
      </c>
      <c r="C272" s="53" t="s">
        <v>5303</v>
      </c>
      <c r="D272" s="166"/>
      <c r="E272" s="83"/>
      <c r="F272" s="193"/>
      <c r="G272" s="126"/>
      <c r="H272" s="126"/>
      <c r="I272" s="126"/>
      <c r="J272" s="126"/>
      <c r="K272" s="217" t="s">
        <v>4791</v>
      </c>
      <c r="L272" s="223"/>
      <c r="M272" s="223"/>
      <c r="N272" s="224"/>
      <c r="O272" s="196"/>
      <c r="P272" s="195"/>
      <c r="Q272" s="195"/>
      <c r="R272" s="55"/>
      <c r="S272" s="56"/>
      <c r="T272" s="56"/>
      <c r="U272" s="8"/>
      <c r="V272" s="6"/>
      <c r="W272" s="59"/>
      <c r="X272" s="59"/>
      <c r="Y272" s="6"/>
      <c r="Z272" s="6"/>
      <c r="AA272" s="6"/>
      <c r="AB272" s="6"/>
      <c r="AC272" s="6"/>
      <c r="AD272" s="6"/>
      <c r="AE272" s="6"/>
      <c r="AF272" s="6"/>
      <c r="AG272" s="6"/>
      <c r="AH272" s="6"/>
      <c r="AI272" s="6"/>
      <c r="AJ272" s="59"/>
      <c r="AK272" s="241"/>
      <c r="AL272" s="241"/>
      <c r="AM272" s="7"/>
      <c r="AN272" s="7"/>
      <c r="AO272" s="7"/>
      <c r="AP272" s="7"/>
      <c r="AQ272" s="7"/>
      <c r="AR272" s="123"/>
      <c r="AS272" s="136"/>
      <c r="AT272" s="145"/>
      <c r="AU272" s="89">
        <f>K276</f>
        <v>515</v>
      </c>
      <c r="AV272" s="12"/>
    </row>
    <row r="273" spans="1:48" ht="17.2" customHeight="1" x14ac:dyDescent="0.3">
      <c r="A273" s="9">
        <v>43</v>
      </c>
      <c r="B273" s="10">
        <v>2266</v>
      </c>
      <c r="C273" s="53" t="s">
        <v>5302</v>
      </c>
      <c r="D273" s="166"/>
      <c r="E273" s="83"/>
      <c r="F273" s="193"/>
      <c r="G273" s="126"/>
      <c r="H273" s="126"/>
      <c r="I273" s="126"/>
      <c r="J273" s="126"/>
      <c r="K273" s="225"/>
      <c r="L273" s="246"/>
      <c r="M273" s="246"/>
      <c r="N273" s="227"/>
      <c r="O273" s="175"/>
      <c r="P273" s="194"/>
      <c r="Q273" s="194"/>
      <c r="R273" s="132"/>
      <c r="S273" s="141"/>
      <c r="T273" s="141"/>
      <c r="U273" s="231" t="s">
        <v>4712</v>
      </c>
      <c r="V273" s="232"/>
      <c r="W273" s="232"/>
      <c r="X273" s="232"/>
      <c r="Y273" s="232"/>
      <c r="Z273" s="50" t="s">
        <v>4711</v>
      </c>
      <c r="AA273" s="58"/>
      <c r="AB273" s="58"/>
      <c r="AC273" s="6"/>
      <c r="AD273" s="6"/>
      <c r="AE273" s="6"/>
      <c r="AF273" s="6"/>
      <c r="AG273" s="6"/>
      <c r="AH273" s="6"/>
      <c r="AI273" s="6"/>
      <c r="AJ273" s="59" t="s">
        <v>4574</v>
      </c>
      <c r="AK273" s="235">
        <f>AK270</f>
        <v>0.7</v>
      </c>
      <c r="AL273" s="235"/>
      <c r="AM273" s="6"/>
      <c r="AN273" s="6"/>
      <c r="AO273" s="6"/>
      <c r="AP273" s="6"/>
      <c r="AQ273" s="6"/>
      <c r="AR273" s="59"/>
      <c r="AS273" s="137"/>
      <c r="AT273" s="140"/>
      <c r="AU273" s="89">
        <f>ROUND(K276*AK273,0)</f>
        <v>361</v>
      </c>
      <c r="AV273" s="12"/>
    </row>
    <row r="274" spans="1:48" ht="17.2" customHeight="1" x14ac:dyDescent="0.3">
      <c r="A274" s="9">
        <v>43</v>
      </c>
      <c r="B274" s="10">
        <v>2267</v>
      </c>
      <c r="C274" s="53" t="s">
        <v>5301</v>
      </c>
      <c r="D274" s="166"/>
      <c r="E274" s="83"/>
      <c r="F274" s="193"/>
      <c r="G274" s="126"/>
      <c r="H274" s="126"/>
      <c r="I274" s="126"/>
      <c r="J274" s="126"/>
      <c r="K274" s="225"/>
      <c r="L274" s="246"/>
      <c r="M274" s="246"/>
      <c r="N274" s="227"/>
      <c r="O274" s="191"/>
      <c r="P274" s="172"/>
      <c r="Q274" s="172"/>
      <c r="R274" s="123"/>
      <c r="S274" s="138"/>
      <c r="T274" s="138"/>
      <c r="U274" s="233"/>
      <c r="V274" s="234"/>
      <c r="W274" s="234"/>
      <c r="X274" s="234"/>
      <c r="Y274" s="234"/>
      <c r="Z274" s="50" t="s">
        <v>4735</v>
      </c>
      <c r="AA274" s="58"/>
      <c r="AB274" s="58"/>
      <c r="AC274" s="6"/>
      <c r="AD274" s="6"/>
      <c r="AE274" s="6"/>
      <c r="AF274" s="6"/>
      <c r="AG274" s="6"/>
      <c r="AH274" s="6"/>
      <c r="AI274" s="6"/>
      <c r="AJ274" s="59" t="s">
        <v>4574</v>
      </c>
      <c r="AK274" s="235">
        <f>AK271</f>
        <v>0.5</v>
      </c>
      <c r="AL274" s="235"/>
      <c r="AM274" s="6"/>
      <c r="AN274" s="6"/>
      <c r="AO274" s="6"/>
      <c r="AP274" s="6"/>
      <c r="AQ274" s="6"/>
      <c r="AR274" s="59"/>
      <c r="AS274" s="137"/>
      <c r="AT274" s="140"/>
      <c r="AU274" s="89">
        <f>ROUND(K276*AK274,0)</f>
        <v>258</v>
      </c>
      <c r="AV274" s="12"/>
    </row>
    <row r="275" spans="1:48" ht="17.2" customHeight="1" x14ac:dyDescent="0.3">
      <c r="A275" s="9">
        <v>43</v>
      </c>
      <c r="B275" s="10">
        <v>2268</v>
      </c>
      <c r="C275" s="53" t="s">
        <v>5300</v>
      </c>
      <c r="D275" s="166"/>
      <c r="E275" s="83"/>
      <c r="F275" s="193"/>
      <c r="G275" s="126"/>
      <c r="H275" s="126"/>
      <c r="I275" s="126"/>
      <c r="J275" s="126"/>
      <c r="K275" s="228"/>
      <c r="L275" s="264"/>
      <c r="M275" s="264"/>
      <c r="N275" s="230"/>
      <c r="O275" s="231" t="s">
        <v>4714</v>
      </c>
      <c r="P275" s="236"/>
      <c r="Q275" s="236"/>
      <c r="R275" s="236"/>
      <c r="S275" s="236"/>
      <c r="T275" s="237"/>
      <c r="U275" s="8"/>
      <c r="V275" s="6"/>
      <c r="W275" s="59"/>
      <c r="X275" s="59"/>
      <c r="Y275" s="6"/>
      <c r="Z275" s="6"/>
      <c r="AA275" s="6"/>
      <c r="AB275" s="6"/>
      <c r="AC275" s="6"/>
      <c r="AD275" s="6"/>
      <c r="AE275" s="6"/>
      <c r="AF275" s="6"/>
      <c r="AG275" s="6"/>
      <c r="AH275" s="6"/>
      <c r="AI275" s="6"/>
      <c r="AJ275" s="59"/>
      <c r="AK275" s="241"/>
      <c r="AL275" s="241"/>
      <c r="AM275" s="6"/>
      <c r="AN275" s="6"/>
      <c r="AO275" s="7"/>
      <c r="AP275" s="7"/>
      <c r="AQ275" s="7"/>
      <c r="AR275" s="123"/>
      <c r="AS275" s="136"/>
      <c r="AT275" s="145"/>
      <c r="AU275" s="89">
        <f>ROUND(K276*S277,0)</f>
        <v>497</v>
      </c>
      <c r="AV275" s="12"/>
    </row>
    <row r="276" spans="1:48" ht="17.2" customHeight="1" x14ac:dyDescent="0.3">
      <c r="A276" s="9">
        <v>43</v>
      </c>
      <c r="B276" s="10">
        <v>2269</v>
      </c>
      <c r="C276" s="53" t="s">
        <v>5299</v>
      </c>
      <c r="D276" s="166"/>
      <c r="E276" s="83"/>
      <c r="F276" s="193"/>
      <c r="G276" s="126"/>
      <c r="H276" s="126"/>
      <c r="I276" s="126"/>
      <c r="J276" s="126"/>
      <c r="K276" s="253">
        <v>515</v>
      </c>
      <c r="L276" s="254"/>
      <c r="M276" s="1" t="s">
        <v>4202</v>
      </c>
      <c r="N276" s="68"/>
      <c r="O276" s="238"/>
      <c r="P276" s="239"/>
      <c r="Q276" s="239"/>
      <c r="R276" s="239"/>
      <c r="S276" s="239"/>
      <c r="T276" s="240"/>
      <c r="U276" s="231" t="s">
        <v>4712</v>
      </c>
      <c r="V276" s="232"/>
      <c r="W276" s="232"/>
      <c r="X276" s="232"/>
      <c r="Y276" s="232"/>
      <c r="Z276" s="50" t="s">
        <v>4711</v>
      </c>
      <c r="AA276" s="58"/>
      <c r="AB276" s="58"/>
      <c r="AC276" s="6"/>
      <c r="AD276" s="6"/>
      <c r="AE276" s="6"/>
      <c r="AF276" s="6"/>
      <c r="AG276" s="6"/>
      <c r="AH276" s="6"/>
      <c r="AI276" s="6"/>
      <c r="AJ276" s="59" t="s">
        <v>4574</v>
      </c>
      <c r="AK276" s="235">
        <f>AK273</f>
        <v>0.7</v>
      </c>
      <c r="AL276" s="235"/>
      <c r="AM276" s="7"/>
      <c r="AN276" s="7"/>
      <c r="AO276" s="7"/>
      <c r="AP276" s="7"/>
      <c r="AQ276" s="7"/>
      <c r="AR276" s="123"/>
      <c r="AS276" s="136"/>
      <c r="AT276" s="145"/>
      <c r="AU276" s="89">
        <f>ROUND(ROUND(K276*S277,0)*AK276,0)</f>
        <v>348</v>
      </c>
      <c r="AV276" s="12"/>
    </row>
    <row r="277" spans="1:48" ht="17.2" customHeight="1" x14ac:dyDescent="0.3">
      <c r="A277" s="9">
        <v>43</v>
      </c>
      <c r="B277" s="10">
        <v>2270</v>
      </c>
      <c r="C277" s="53" t="s">
        <v>5298</v>
      </c>
      <c r="D277" s="166"/>
      <c r="E277" s="83"/>
      <c r="F277" s="193"/>
      <c r="G277" s="126"/>
      <c r="H277" s="126"/>
      <c r="I277" s="126"/>
      <c r="J277" s="126"/>
      <c r="K277" s="175"/>
      <c r="L277" s="194"/>
      <c r="M277" s="194"/>
      <c r="N277" s="173"/>
      <c r="O277" s="191"/>
      <c r="P277" s="172"/>
      <c r="Q277" s="172"/>
      <c r="R277" s="123" t="s">
        <v>4574</v>
      </c>
      <c r="S277" s="249">
        <f>S271</f>
        <v>0.96499999999999997</v>
      </c>
      <c r="T277" s="250"/>
      <c r="U277" s="233"/>
      <c r="V277" s="234"/>
      <c r="W277" s="234"/>
      <c r="X277" s="234"/>
      <c r="Y277" s="234"/>
      <c r="Z277" s="50" t="s">
        <v>4735</v>
      </c>
      <c r="AA277" s="58"/>
      <c r="AB277" s="58"/>
      <c r="AC277" s="6"/>
      <c r="AD277" s="6"/>
      <c r="AE277" s="6"/>
      <c r="AF277" s="6"/>
      <c r="AG277" s="6"/>
      <c r="AH277" s="6"/>
      <c r="AI277" s="6"/>
      <c r="AJ277" s="59" t="s">
        <v>4574</v>
      </c>
      <c r="AK277" s="235">
        <f>AK274</f>
        <v>0.5</v>
      </c>
      <c r="AL277" s="235"/>
      <c r="AM277" s="7"/>
      <c r="AN277" s="7"/>
      <c r="AO277" s="7"/>
      <c r="AP277" s="7"/>
      <c r="AQ277" s="7"/>
      <c r="AR277" s="123"/>
      <c r="AS277" s="136"/>
      <c r="AT277" s="145"/>
      <c r="AU277" s="89">
        <f>ROUND(ROUND(K276*S277,0)*AK277,0)</f>
        <v>249</v>
      </c>
      <c r="AV277" s="12"/>
    </row>
    <row r="278" spans="1:48" ht="17.2" customHeight="1" x14ac:dyDescent="0.3">
      <c r="A278" s="9">
        <v>43</v>
      </c>
      <c r="B278" s="10">
        <v>2271</v>
      </c>
      <c r="C278" s="53" t="s">
        <v>5297</v>
      </c>
      <c r="D278" s="166"/>
      <c r="E278" s="83"/>
      <c r="F278" s="193"/>
      <c r="G278" s="126"/>
      <c r="H278" s="126"/>
      <c r="I278" s="126"/>
      <c r="J278" s="126"/>
      <c r="K278" s="175"/>
      <c r="L278" s="194"/>
      <c r="M278" s="194"/>
      <c r="N278" s="173"/>
      <c r="O278" s="196"/>
      <c r="P278" s="195"/>
      <c r="Q278" s="195"/>
      <c r="R278" s="55"/>
      <c r="S278" s="56"/>
      <c r="T278" s="56"/>
      <c r="U278" s="8"/>
      <c r="V278" s="6"/>
      <c r="W278" s="59"/>
      <c r="X278" s="59"/>
      <c r="Y278" s="6"/>
      <c r="Z278" s="6"/>
      <c r="AA278" s="6"/>
      <c r="AB278" s="6"/>
      <c r="AC278" s="6"/>
      <c r="AD278" s="6"/>
      <c r="AE278" s="6"/>
      <c r="AF278" s="6"/>
      <c r="AG278" s="6"/>
      <c r="AH278" s="6"/>
      <c r="AI278" s="6"/>
      <c r="AJ278" s="59"/>
      <c r="AK278" s="241"/>
      <c r="AL278" s="241"/>
      <c r="AM278" s="177"/>
      <c r="AN278" s="81"/>
      <c r="AO278" s="81"/>
      <c r="AP278" s="82"/>
      <c r="AQ278" s="242" t="s">
        <v>4580</v>
      </c>
      <c r="AR278" s="242"/>
      <c r="AS278" s="242"/>
      <c r="AT278" s="243"/>
      <c r="AU278" s="89">
        <f>K276-AQ281</f>
        <v>510</v>
      </c>
      <c r="AV278" s="12"/>
    </row>
    <row r="279" spans="1:48" ht="17.2" customHeight="1" x14ac:dyDescent="0.3">
      <c r="A279" s="9">
        <v>43</v>
      </c>
      <c r="B279" s="10">
        <v>2272</v>
      </c>
      <c r="C279" s="53" t="s">
        <v>5296</v>
      </c>
      <c r="D279" s="166"/>
      <c r="E279" s="83"/>
      <c r="F279" s="193"/>
      <c r="G279" s="126"/>
      <c r="H279" s="126"/>
      <c r="I279" s="126"/>
      <c r="J279" s="126"/>
      <c r="K279" s="175"/>
      <c r="L279" s="194"/>
      <c r="M279" s="194"/>
      <c r="N279" s="173"/>
      <c r="O279" s="175"/>
      <c r="P279" s="194"/>
      <c r="Q279" s="194"/>
      <c r="R279" s="132"/>
      <c r="S279" s="141"/>
      <c r="T279" s="141"/>
      <c r="U279" s="231" t="s">
        <v>4712</v>
      </c>
      <c r="V279" s="232"/>
      <c r="W279" s="232"/>
      <c r="X279" s="232"/>
      <c r="Y279" s="232"/>
      <c r="Z279" s="50" t="s">
        <v>4711</v>
      </c>
      <c r="AA279" s="58"/>
      <c r="AB279" s="58"/>
      <c r="AC279" s="6"/>
      <c r="AD279" s="6"/>
      <c r="AE279" s="6"/>
      <c r="AF279" s="6"/>
      <c r="AG279" s="6"/>
      <c r="AH279" s="6"/>
      <c r="AI279" s="6"/>
      <c r="AJ279" s="59" t="s">
        <v>4574</v>
      </c>
      <c r="AK279" s="235">
        <f>AK276</f>
        <v>0.7</v>
      </c>
      <c r="AL279" s="235"/>
      <c r="AM279" s="81"/>
      <c r="AN279" s="81"/>
      <c r="AO279" s="81"/>
      <c r="AP279" s="82"/>
      <c r="AQ279" s="244"/>
      <c r="AR279" s="244"/>
      <c r="AS279" s="244"/>
      <c r="AT279" s="245"/>
      <c r="AU279" s="89">
        <f>ROUND(K276*AK279,0)-AQ281</f>
        <v>356</v>
      </c>
      <c r="AV279" s="12"/>
    </row>
    <row r="280" spans="1:48" ht="17.2" customHeight="1" x14ac:dyDescent="0.3">
      <c r="A280" s="9">
        <v>43</v>
      </c>
      <c r="B280" s="10">
        <v>2273</v>
      </c>
      <c r="C280" s="53" t="s">
        <v>5295</v>
      </c>
      <c r="D280" s="166"/>
      <c r="E280" s="83"/>
      <c r="F280" s="193"/>
      <c r="G280" s="126"/>
      <c r="H280" s="126"/>
      <c r="I280" s="126"/>
      <c r="J280" s="126"/>
      <c r="K280" s="175"/>
      <c r="L280" s="194"/>
      <c r="M280" s="194"/>
      <c r="N280" s="173"/>
      <c r="O280" s="191"/>
      <c r="P280" s="172"/>
      <c r="Q280" s="172"/>
      <c r="R280" s="123"/>
      <c r="S280" s="138"/>
      <c r="T280" s="138"/>
      <c r="U280" s="233"/>
      <c r="V280" s="234"/>
      <c r="W280" s="234"/>
      <c r="X280" s="234"/>
      <c r="Y280" s="234"/>
      <c r="Z280" s="50" t="s">
        <v>4735</v>
      </c>
      <c r="AA280" s="58"/>
      <c r="AB280" s="58"/>
      <c r="AC280" s="6"/>
      <c r="AD280" s="6"/>
      <c r="AE280" s="6"/>
      <c r="AF280" s="6"/>
      <c r="AG280" s="6"/>
      <c r="AH280" s="6"/>
      <c r="AI280" s="6"/>
      <c r="AJ280" s="59" t="s">
        <v>4574</v>
      </c>
      <c r="AK280" s="235">
        <f>AK277</f>
        <v>0.5</v>
      </c>
      <c r="AL280" s="235"/>
      <c r="AM280" s="198"/>
      <c r="AN280" s="198"/>
      <c r="AO280" s="198"/>
      <c r="AP280" s="197"/>
      <c r="AQ280" s="244"/>
      <c r="AR280" s="244"/>
      <c r="AS280" s="244"/>
      <c r="AT280" s="245"/>
      <c r="AU280" s="89">
        <f>ROUND(K276*AK280,0)-AQ281</f>
        <v>253</v>
      </c>
      <c r="AV280" s="12"/>
    </row>
    <row r="281" spans="1:48" ht="17.2" customHeight="1" x14ac:dyDescent="0.3">
      <c r="A281" s="9">
        <v>43</v>
      </c>
      <c r="B281" s="10">
        <v>2274</v>
      </c>
      <c r="C281" s="53" t="s">
        <v>5294</v>
      </c>
      <c r="D281" s="166"/>
      <c r="E281" s="83"/>
      <c r="F281" s="193"/>
      <c r="G281" s="126"/>
      <c r="H281" s="126"/>
      <c r="I281" s="126"/>
      <c r="J281" s="126"/>
      <c r="K281" s="175"/>
      <c r="L281" s="194"/>
      <c r="M281" s="194"/>
      <c r="N281" s="173"/>
      <c r="O281" s="231" t="s">
        <v>4714</v>
      </c>
      <c r="P281" s="236"/>
      <c r="Q281" s="236"/>
      <c r="R281" s="236"/>
      <c r="S281" s="236"/>
      <c r="T281" s="237"/>
      <c r="U281" s="8"/>
      <c r="V281" s="6"/>
      <c r="W281" s="59"/>
      <c r="X281" s="59"/>
      <c r="Y281" s="6"/>
      <c r="Z281" s="6"/>
      <c r="AA281" s="6"/>
      <c r="AB281" s="6"/>
      <c r="AC281" s="6"/>
      <c r="AD281" s="6"/>
      <c r="AE281" s="6"/>
      <c r="AF281" s="6"/>
      <c r="AG281" s="6"/>
      <c r="AH281" s="6"/>
      <c r="AI281" s="6"/>
      <c r="AJ281" s="59"/>
      <c r="AK281" s="241"/>
      <c r="AL281" s="241"/>
      <c r="AM281" s="198"/>
      <c r="AN281" s="198"/>
      <c r="AO281" s="198"/>
      <c r="AP281" s="197"/>
      <c r="AQ281" s="38">
        <f>AQ269</f>
        <v>5</v>
      </c>
      <c r="AR281" s="62" t="s">
        <v>4579</v>
      </c>
      <c r="AS281" s="143"/>
      <c r="AT281" s="147"/>
      <c r="AU281" s="89">
        <f>ROUND(K276*S283,0)-AQ281</f>
        <v>492</v>
      </c>
      <c r="AV281" s="12"/>
    </row>
    <row r="282" spans="1:48" ht="17.2" customHeight="1" x14ac:dyDescent="0.3">
      <c r="A282" s="9">
        <v>43</v>
      </c>
      <c r="B282" s="10">
        <v>2275</v>
      </c>
      <c r="C282" s="53" t="s">
        <v>5293</v>
      </c>
      <c r="D282" s="166"/>
      <c r="E282" s="83"/>
      <c r="F282" s="193"/>
      <c r="G282" s="126"/>
      <c r="H282" s="126"/>
      <c r="I282" s="126"/>
      <c r="J282" s="126"/>
      <c r="K282" s="175"/>
      <c r="L282" s="194"/>
      <c r="M282" s="194"/>
      <c r="N282" s="173"/>
      <c r="O282" s="238"/>
      <c r="P282" s="239"/>
      <c r="Q282" s="239"/>
      <c r="R282" s="239"/>
      <c r="S282" s="239"/>
      <c r="T282" s="240"/>
      <c r="U282" s="231" t="s">
        <v>4712</v>
      </c>
      <c r="V282" s="232"/>
      <c r="W282" s="232"/>
      <c r="X282" s="232"/>
      <c r="Y282" s="232"/>
      <c r="Z282" s="50" t="s">
        <v>4711</v>
      </c>
      <c r="AA282" s="58"/>
      <c r="AB282" s="58"/>
      <c r="AC282" s="6"/>
      <c r="AD282" s="6"/>
      <c r="AE282" s="6"/>
      <c r="AF282" s="6"/>
      <c r="AG282" s="6"/>
      <c r="AH282" s="6"/>
      <c r="AI282" s="6"/>
      <c r="AJ282" s="59" t="s">
        <v>4574</v>
      </c>
      <c r="AK282" s="235">
        <f>AK279</f>
        <v>0.7</v>
      </c>
      <c r="AL282" s="235"/>
      <c r="AM282" s="198"/>
      <c r="AN282" s="198"/>
      <c r="AO282" s="198"/>
      <c r="AP282" s="197"/>
      <c r="AQ282" s="1"/>
      <c r="AR282" s="132"/>
      <c r="AS282" s="143"/>
      <c r="AT282" s="147"/>
      <c r="AU282" s="89">
        <f>ROUND(ROUND(K276*S283,0)*AK282,0)-AQ281</f>
        <v>343</v>
      </c>
      <c r="AV282" s="12"/>
    </row>
    <row r="283" spans="1:48" ht="17.2" customHeight="1" x14ac:dyDescent="0.3">
      <c r="A283" s="9">
        <v>43</v>
      </c>
      <c r="B283" s="10">
        <v>2276</v>
      </c>
      <c r="C283" s="53" t="s">
        <v>5292</v>
      </c>
      <c r="D283" s="166"/>
      <c r="E283" s="83"/>
      <c r="F283" s="193"/>
      <c r="G283" s="126"/>
      <c r="H283" s="126"/>
      <c r="I283" s="126"/>
      <c r="J283" s="126"/>
      <c r="K283" s="175"/>
      <c r="L283" s="194"/>
      <c r="M283" s="194"/>
      <c r="N283" s="173"/>
      <c r="O283" s="191"/>
      <c r="P283" s="172"/>
      <c r="Q283" s="172"/>
      <c r="R283" s="123" t="s">
        <v>4574</v>
      </c>
      <c r="S283" s="249">
        <f>S277</f>
        <v>0.96499999999999997</v>
      </c>
      <c r="T283" s="250"/>
      <c r="U283" s="233"/>
      <c r="V283" s="234"/>
      <c r="W283" s="234"/>
      <c r="X283" s="234"/>
      <c r="Y283" s="234"/>
      <c r="Z283" s="50" t="s">
        <v>4735</v>
      </c>
      <c r="AA283" s="58"/>
      <c r="AB283" s="58"/>
      <c r="AC283" s="6"/>
      <c r="AD283" s="6"/>
      <c r="AE283" s="6"/>
      <c r="AF283" s="6"/>
      <c r="AG283" s="6"/>
      <c r="AH283" s="6"/>
      <c r="AI283" s="6"/>
      <c r="AJ283" s="59" t="s">
        <v>4574</v>
      </c>
      <c r="AK283" s="235">
        <f>AK280</f>
        <v>0.5</v>
      </c>
      <c r="AL283" s="235"/>
      <c r="AM283" s="198"/>
      <c r="AN283" s="198"/>
      <c r="AO283" s="198"/>
      <c r="AP283" s="197"/>
      <c r="AQ283" s="7"/>
      <c r="AR283" s="123"/>
      <c r="AS283" s="136"/>
      <c r="AT283" s="145"/>
      <c r="AU283" s="89">
        <f>ROUND(ROUND(K276*S283,0)*AK283,0)-AQ281</f>
        <v>244</v>
      </c>
      <c r="AV283" s="12"/>
    </row>
    <row r="284" spans="1:48" ht="17.2" customHeight="1" x14ac:dyDescent="0.3">
      <c r="A284" s="9">
        <v>43</v>
      </c>
      <c r="B284" s="10">
        <v>2277</v>
      </c>
      <c r="C284" s="53" t="s">
        <v>5291</v>
      </c>
      <c r="D284" s="166"/>
      <c r="E284" s="83"/>
      <c r="F284" s="193"/>
      <c r="G284" s="126"/>
      <c r="H284" s="126"/>
      <c r="I284" s="126"/>
      <c r="J284" s="126"/>
      <c r="K284" s="45"/>
      <c r="L284" s="1"/>
      <c r="M284" s="1"/>
      <c r="N284" s="44"/>
      <c r="O284" s="196"/>
      <c r="P284" s="195"/>
      <c r="Q284" s="195"/>
      <c r="R284" s="55"/>
      <c r="S284" s="56"/>
      <c r="T284" s="56"/>
      <c r="U284" s="8"/>
      <c r="V284" s="6"/>
      <c r="W284" s="59"/>
      <c r="X284" s="59"/>
      <c r="Y284" s="6"/>
      <c r="Z284" s="6"/>
      <c r="AA284" s="6"/>
      <c r="AB284" s="6"/>
      <c r="AC284" s="6"/>
      <c r="AD284" s="6"/>
      <c r="AE284" s="6"/>
      <c r="AF284" s="6"/>
      <c r="AG284" s="6"/>
      <c r="AH284" s="6"/>
      <c r="AI284" s="6"/>
      <c r="AJ284" s="59"/>
      <c r="AK284" s="241"/>
      <c r="AL284" s="241"/>
      <c r="AM284" s="216" t="s">
        <v>4753</v>
      </c>
      <c r="AN284" s="251"/>
      <c r="AO284" s="251"/>
      <c r="AP284" s="252"/>
      <c r="AQ284" s="49"/>
      <c r="AR284" s="36"/>
      <c r="AS284" s="36"/>
      <c r="AT284" s="51"/>
      <c r="AU284" s="89">
        <f>ROUND(K276*AO287,0)</f>
        <v>489</v>
      </c>
      <c r="AV284" s="12"/>
    </row>
    <row r="285" spans="1:48" ht="17.2" customHeight="1" x14ac:dyDescent="0.3">
      <c r="A285" s="9">
        <v>43</v>
      </c>
      <c r="B285" s="10">
        <v>2278</v>
      </c>
      <c r="C285" s="53" t="s">
        <v>5290</v>
      </c>
      <c r="D285" s="166"/>
      <c r="E285" s="83"/>
      <c r="F285" s="193"/>
      <c r="G285" s="126"/>
      <c r="H285" s="126"/>
      <c r="I285" s="126"/>
      <c r="J285" s="126"/>
      <c r="K285" s="45"/>
      <c r="L285" s="1"/>
      <c r="M285" s="1"/>
      <c r="N285" s="44"/>
      <c r="O285" s="175"/>
      <c r="P285" s="194"/>
      <c r="Q285" s="194"/>
      <c r="R285" s="132"/>
      <c r="S285" s="141"/>
      <c r="T285" s="141"/>
      <c r="U285" s="231" t="s">
        <v>4712</v>
      </c>
      <c r="V285" s="232"/>
      <c r="W285" s="232"/>
      <c r="X285" s="232"/>
      <c r="Y285" s="232"/>
      <c r="Z285" s="50" t="s">
        <v>4711</v>
      </c>
      <c r="AA285" s="58"/>
      <c r="AB285" s="58"/>
      <c r="AC285" s="6"/>
      <c r="AD285" s="6"/>
      <c r="AE285" s="6"/>
      <c r="AF285" s="6"/>
      <c r="AG285" s="6"/>
      <c r="AH285" s="6"/>
      <c r="AI285" s="6"/>
      <c r="AJ285" s="59" t="s">
        <v>4574</v>
      </c>
      <c r="AK285" s="235">
        <f>AK282</f>
        <v>0.7</v>
      </c>
      <c r="AL285" s="235"/>
      <c r="AM285" s="228"/>
      <c r="AN285" s="229"/>
      <c r="AO285" s="229"/>
      <c r="AP285" s="230"/>
      <c r="AQ285" s="45"/>
      <c r="AR285" s="1"/>
      <c r="AS285" s="1"/>
      <c r="AT285" s="44"/>
      <c r="AU285" s="89">
        <f>ROUND(ROUND(K276*AK285,0)*AO287,0)</f>
        <v>343</v>
      </c>
      <c r="AV285" s="12"/>
    </row>
    <row r="286" spans="1:48" ht="17.2" customHeight="1" x14ac:dyDescent="0.3">
      <c r="A286" s="9">
        <v>43</v>
      </c>
      <c r="B286" s="10">
        <v>2279</v>
      </c>
      <c r="C286" s="53" t="s">
        <v>5289</v>
      </c>
      <c r="D286" s="166"/>
      <c r="E286" s="83"/>
      <c r="F286" s="193"/>
      <c r="G286" s="126"/>
      <c r="H286" s="126"/>
      <c r="I286" s="126"/>
      <c r="J286" s="126"/>
      <c r="K286" s="45"/>
      <c r="L286" s="1"/>
      <c r="M286" s="1"/>
      <c r="N286" s="44"/>
      <c r="O286" s="191"/>
      <c r="P286" s="172"/>
      <c r="Q286" s="172"/>
      <c r="R286" s="123"/>
      <c r="S286" s="138"/>
      <c r="T286" s="138"/>
      <c r="U286" s="233"/>
      <c r="V286" s="234"/>
      <c r="W286" s="234"/>
      <c r="X286" s="234"/>
      <c r="Y286" s="234"/>
      <c r="Z286" s="50" t="s">
        <v>4735</v>
      </c>
      <c r="AA286" s="58"/>
      <c r="AB286" s="58"/>
      <c r="AC286" s="6"/>
      <c r="AD286" s="6"/>
      <c r="AE286" s="6"/>
      <c r="AF286" s="6"/>
      <c r="AG286" s="6"/>
      <c r="AH286" s="6"/>
      <c r="AI286" s="6"/>
      <c r="AJ286" s="59" t="s">
        <v>4574</v>
      </c>
      <c r="AK286" s="235">
        <f>AK283</f>
        <v>0.5</v>
      </c>
      <c r="AL286" s="235"/>
      <c r="AM286" s="45"/>
      <c r="AN286" s="1"/>
      <c r="AO286" s="1"/>
      <c r="AP286" s="44"/>
      <c r="AQ286" s="45"/>
      <c r="AR286" s="1"/>
      <c r="AS286" s="1"/>
      <c r="AT286" s="44"/>
      <c r="AU286" s="89">
        <f>ROUND(ROUND(K276*AK286,0)*AO287,0)</f>
        <v>245</v>
      </c>
      <c r="AV286" s="12"/>
    </row>
    <row r="287" spans="1:48" ht="17.2" customHeight="1" x14ac:dyDescent="0.3">
      <c r="A287" s="9">
        <v>43</v>
      </c>
      <c r="B287" s="10">
        <v>2280</v>
      </c>
      <c r="C287" s="53" t="s">
        <v>5288</v>
      </c>
      <c r="D287" s="166"/>
      <c r="E287" s="83"/>
      <c r="F287" s="193"/>
      <c r="G287" s="126"/>
      <c r="H287" s="126"/>
      <c r="I287" s="126"/>
      <c r="J287" s="126"/>
      <c r="K287" s="45"/>
      <c r="L287" s="1"/>
      <c r="M287" s="1"/>
      <c r="N287" s="44"/>
      <c r="O287" s="231" t="s">
        <v>4714</v>
      </c>
      <c r="P287" s="236"/>
      <c r="Q287" s="236"/>
      <c r="R287" s="236"/>
      <c r="S287" s="236"/>
      <c r="T287" s="237"/>
      <c r="U287" s="8"/>
      <c r="V287" s="6"/>
      <c r="W287" s="59"/>
      <c r="X287" s="59"/>
      <c r="Y287" s="6"/>
      <c r="Z287" s="6"/>
      <c r="AA287" s="6"/>
      <c r="AB287" s="6"/>
      <c r="AC287" s="6"/>
      <c r="AD287" s="6"/>
      <c r="AE287" s="6"/>
      <c r="AF287" s="6"/>
      <c r="AG287" s="6"/>
      <c r="AH287" s="6"/>
      <c r="AI287" s="6"/>
      <c r="AJ287" s="59"/>
      <c r="AK287" s="241"/>
      <c r="AL287" s="241"/>
      <c r="AM287" s="45"/>
      <c r="AN287" s="132" t="s">
        <v>4574</v>
      </c>
      <c r="AO287" s="247">
        <f>AO263</f>
        <v>0.95</v>
      </c>
      <c r="AP287" s="248"/>
      <c r="AQ287" s="45"/>
      <c r="AR287" s="1"/>
      <c r="AS287" s="1"/>
      <c r="AT287" s="44"/>
      <c r="AU287" s="89">
        <f>ROUND(ROUND(K276*S289,0)*AO287,0)</f>
        <v>472</v>
      </c>
      <c r="AV287" s="12"/>
    </row>
    <row r="288" spans="1:48" ht="17.2" customHeight="1" x14ac:dyDescent="0.3">
      <c r="A288" s="9">
        <v>43</v>
      </c>
      <c r="B288" s="10">
        <v>2281</v>
      </c>
      <c r="C288" s="53" t="s">
        <v>5287</v>
      </c>
      <c r="D288" s="166"/>
      <c r="E288" s="83"/>
      <c r="F288" s="193"/>
      <c r="G288" s="126"/>
      <c r="H288" s="126"/>
      <c r="I288" s="126"/>
      <c r="J288" s="126"/>
      <c r="K288" s="45"/>
      <c r="L288" s="1"/>
      <c r="M288" s="1"/>
      <c r="N288" s="44"/>
      <c r="O288" s="238"/>
      <c r="P288" s="239"/>
      <c r="Q288" s="239"/>
      <c r="R288" s="239"/>
      <c r="S288" s="239"/>
      <c r="T288" s="240"/>
      <c r="U288" s="231" t="s">
        <v>4712</v>
      </c>
      <c r="V288" s="232"/>
      <c r="W288" s="232"/>
      <c r="X288" s="232"/>
      <c r="Y288" s="232"/>
      <c r="Z288" s="50" t="s">
        <v>4711</v>
      </c>
      <c r="AA288" s="58"/>
      <c r="AB288" s="58"/>
      <c r="AC288" s="6"/>
      <c r="AD288" s="6"/>
      <c r="AE288" s="6"/>
      <c r="AF288" s="6"/>
      <c r="AG288" s="6"/>
      <c r="AH288" s="6"/>
      <c r="AI288" s="6"/>
      <c r="AJ288" s="59" t="s">
        <v>4574</v>
      </c>
      <c r="AK288" s="235">
        <f>AK285</f>
        <v>0.7</v>
      </c>
      <c r="AL288" s="235"/>
      <c r="AM288" s="45"/>
      <c r="AN288" s="1"/>
      <c r="AO288" s="1"/>
      <c r="AP288" s="44"/>
      <c r="AQ288" s="45"/>
      <c r="AR288" s="1"/>
      <c r="AS288" s="1"/>
      <c r="AT288" s="44"/>
      <c r="AU288" s="89">
        <f>ROUND(ROUND(ROUND(K276*S289,0)*AK288,0)*AO287,0)</f>
        <v>331</v>
      </c>
      <c r="AV288" s="12"/>
    </row>
    <row r="289" spans="1:48" ht="17.2" customHeight="1" x14ac:dyDescent="0.3">
      <c r="A289" s="9">
        <v>43</v>
      </c>
      <c r="B289" s="10">
        <v>2282</v>
      </c>
      <c r="C289" s="53" t="s">
        <v>5286</v>
      </c>
      <c r="D289" s="166"/>
      <c r="E289" s="83"/>
      <c r="F289" s="193"/>
      <c r="G289" s="126"/>
      <c r="H289" s="126"/>
      <c r="I289" s="126"/>
      <c r="J289" s="126"/>
      <c r="K289" s="45"/>
      <c r="L289" s="1"/>
      <c r="M289" s="1"/>
      <c r="N289" s="44"/>
      <c r="O289" s="191"/>
      <c r="P289" s="172"/>
      <c r="Q289" s="172"/>
      <c r="R289" s="123" t="s">
        <v>4574</v>
      </c>
      <c r="S289" s="249">
        <f>S283</f>
        <v>0.96499999999999997</v>
      </c>
      <c r="T289" s="250"/>
      <c r="U289" s="233"/>
      <c r="V289" s="234"/>
      <c r="W289" s="234"/>
      <c r="X289" s="234"/>
      <c r="Y289" s="234"/>
      <c r="Z289" s="50" t="s">
        <v>4735</v>
      </c>
      <c r="AA289" s="58"/>
      <c r="AB289" s="58"/>
      <c r="AC289" s="6"/>
      <c r="AD289" s="6"/>
      <c r="AE289" s="6"/>
      <c r="AF289" s="6"/>
      <c r="AG289" s="6"/>
      <c r="AH289" s="6"/>
      <c r="AI289" s="6"/>
      <c r="AJ289" s="59" t="s">
        <v>4574</v>
      </c>
      <c r="AK289" s="235">
        <f>AK286</f>
        <v>0.5</v>
      </c>
      <c r="AL289" s="235"/>
      <c r="AM289" s="45"/>
      <c r="AN289" s="1"/>
      <c r="AO289" s="1"/>
      <c r="AP289" s="44"/>
      <c r="AQ289" s="43"/>
      <c r="AR289" s="7"/>
      <c r="AS289" s="7"/>
      <c r="AT289" s="21"/>
      <c r="AU289" s="89">
        <f>ROUND(ROUND(ROUND(K276*S289,0)*AK289,0)*AO287,0)</f>
        <v>237</v>
      </c>
      <c r="AV289" s="12"/>
    </row>
    <row r="290" spans="1:48" ht="17.2" customHeight="1" x14ac:dyDescent="0.3">
      <c r="A290" s="9">
        <v>43</v>
      </c>
      <c r="B290" s="10">
        <v>2283</v>
      </c>
      <c r="C290" s="53" t="s">
        <v>5285</v>
      </c>
      <c r="D290" s="166"/>
      <c r="E290" s="83"/>
      <c r="F290" s="193"/>
      <c r="G290" s="126"/>
      <c r="H290" s="126"/>
      <c r="I290" s="126"/>
      <c r="J290" s="126"/>
      <c r="K290" s="45"/>
      <c r="L290" s="1"/>
      <c r="M290" s="1"/>
      <c r="N290" s="44"/>
      <c r="O290" s="196"/>
      <c r="P290" s="195"/>
      <c r="Q290" s="195"/>
      <c r="R290" s="55"/>
      <c r="S290" s="56"/>
      <c r="T290" s="56"/>
      <c r="U290" s="8"/>
      <c r="V290" s="6"/>
      <c r="W290" s="59"/>
      <c r="X290" s="59"/>
      <c r="Y290" s="6"/>
      <c r="Z290" s="6"/>
      <c r="AA290" s="6"/>
      <c r="AB290" s="6"/>
      <c r="AC290" s="6"/>
      <c r="AD290" s="6"/>
      <c r="AE290" s="6"/>
      <c r="AF290" s="6"/>
      <c r="AG290" s="6"/>
      <c r="AH290" s="6"/>
      <c r="AI290" s="6"/>
      <c r="AJ290" s="59"/>
      <c r="AK290" s="241"/>
      <c r="AL290" s="241"/>
      <c r="AM290" s="146"/>
      <c r="AN290" s="143"/>
      <c r="AO290" s="143"/>
      <c r="AP290" s="44"/>
      <c r="AQ290" s="242" t="s">
        <v>4580</v>
      </c>
      <c r="AR290" s="242"/>
      <c r="AS290" s="242"/>
      <c r="AT290" s="243"/>
      <c r="AU290" s="89">
        <f>ROUND(K276*AO287,0)-AQ293</f>
        <v>484</v>
      </c>
      <c r="AV290" s="12"/>
    </row>
    <row r="291" spans="1:48" ht="17.2" customHeight="1" x14ac:dyDescent="0.3">
      <c r="A291" s="9">
        <v>43</v>
      </c>
      <c r="B291" s="10">
        <v>2284</v>
      </c>
      <c r="C291" s="53" t="s">
        <v>5284</v>
      </c>
      <c r="D291" s="166"/>
      <c r="E291" s="83"/>
      <c r="F291" s="193"/>
      <c r="G291" s="126"/>
      <c r="H291" s="126"/>
      <c r="I291" s="126"/>
      <c r="J291" s="126"/>
      <c r="K291" s="45"/>
      <c r="L291" s="1"/>
      <c r="M291" s="1"/>
      <c r="N291" s="44"/>
      <c r="O291" s="175"/>
      <c r="P291" s="194"/>
      <c r="Q291" s="194"/>
      <c r="R291" s="132"/>
      <c r="S291" s="141"/>
      <c r="T291" s="141"/>
      <c r="U291" s="231" t="s">
        <v>4712</v>
      </c>
      <c r="V291" s="232"/>
      <c r="W291" s="232"/>
      <c r="X291" s="232"/>
      <c r="Y291" s="232"/>
      <c r="Z291" s="50" t="s">
        <v>4711</v>
      </c>
      <c r="AA291" s="58"/>
      <c r="AB291" s="58"/>
      <c r="AC291" s="6"/>
      <c r="AD291" s="6"/>
      <c r="AE291" s="6"/>
      <c r="AF291" s="6"/>
      <c r="AG291" s="6"/>
      <c r="AH291" s="6"/>
      <c r="AI291" s="6"/>
      <c r="AJ291" s="59" t="s">
        <v>4574</v>
      </c>
      <c r="AK291" s="235">
        <f>AK288</f>
        <v>0.7</v>
      </c>
      <c r="AL291" s="235"/>
      <c r="AM291" s="146"/>
      <c r="AN291" s="143"/>
      <c r="AO291" s="143"/>
      <c r="AP291" s="44"/>
      <c r="AQ291" s="244"/>
      <c r="AR291" s="244"/>
      <c r="AS291" s="244"/>
      <c r="AT291" s="245"/>
      <c r="AU291" s="89">
        <f>ROUND(ROUND(K276*AK291,0)*AO287,0)-AQ293</f>
        <v>338</v>
      </c>
      <c r="AV291" s="12"/>
    </row>
    <row r="292" spans="1:48" ht="17.2" customHeight="1" x14ac:dyDescent="0.3">
      <c r="A292" s="9">
        <v>43</v>
      </c>
      <c r="B292" s="10">
        <v>2285</v>
      </c>
      <c r="C292" s="53" t="s">
        <v>5283</v>
      </c>
      <c r="D292" s="166"/>
      <c r="E292" s="83"/>
      <c r="F292" s="193"/>
      <c r="G292" s="126"/>
      <c r="H292" s="126"/>
      <c r="I292" s="126"/>
      <c r="J292" s="126"/>
      <c r="K292" s="45"/>
      <c r="L292" s="1"/>
      <c r="M292" s="1"/>
      <c r="N292" s="44"/>
      <c r="O292" s="191"/>
      <c r="P292" s="172"/>
      <c r="Q292" s="172"/>
      <c r="R292" s="123"/>
      <c r="S292" s="138"/>
      <c r="T292" s="138"/>
      <c r="U292" s="233"/>
      <c r="V292" s="234"/>
      <c r="W292" s="234"/>
      <c r="X292" s="234"/>
      <c r="Y292" s="234"/>
      <c r="Z292" s="50" t="s">
        <v>4735</v>
      </c>
      <c r="AA292" s="58"/>
      <c r="AB292" s="58"/>
      <c r="AC292" s="6"/>
      <c r="AD292" s="6"/>
      <c r="AE292" s="6"/>
      <c r="AF292" s="6"/>
      <c r="AG292" s="6"/>
      <c r="AH292" s="6"/>
      <c r="AI292" s="6"/>
      <c r="AJ292" s="59" t="s">
        <v>4574</v>
      </c>
      <c r="AK292" s="235">
        <f>AK289</f>
        <v>0.5</v>
      </c>
      <c r="AL292" s="235"/>
      <c r="AM292" s="146"/>
      <c r="AN292" s="143"/>
      <c r="AO292" s="143"/>
      <c r="AP292" s="44"/>
      <c r="AQ292" s="244"/>
      <c r="AR292" s="244"/>
      <c r="AS292" s="244"/>
      <c r="AT292" s="245"/>
      <c r="AU292" s="89">
        <f>ROUND(ROUND(K276*AK292,0)*AO287,0)-AQ293</f>
        <v>240</v>
      </c>
      <c r="AV292" s="12"/>
    </row>
    <row r="293" spans="1:48" ht="17.2" customHeight="1" x14ac:dyDescent="0.3">
      <c r="A293" s="9">
        <v>43</v>
      </c>
      <c r="B293" s="10">
        <v>2286</v>
      </c>
      <c r="C293" s="53" t="s">
        <v>5282</v>
      </c>
      <c r="D293" s="166"/>
      <c r="E293" s="83"/>
      <c r="F293" s="193"/>
      <c r="G293" s="126"/>
      <c r="H293" s="126"/>
      <c r="I293" s="126"/>
      <c r="J293" s="126"/>
      <c r="K293" s="45"/>
      <c r="L293" s="1"/>
      <c r="M293" s="1"/>
      <c r="N293" s="44"/>
      <c r="O293" s="231" t="s">
        <v>4714</v>
      </c>
      <c r="P293" s="236"/>
      <c r="Q293" s="236"/>
      <c r="R293" s="236"/>
      <c r="S293" s="236"/>
      <c r="T293" s="237"/>
      <c r="U293" s="8"/>
      <c r="V293" s="6"/>
      <c r="W293" s="59"/>
      <c r="X293" s="59"/>
      <c r="Y293" s="6"/>
      <c r="Z293" s="6"/>
      <c r="AA293" s="6"/>
      <c r="AB293" s="6"/>
      <c r="AC293" s="6"/>
      <c r="AD293" s="6"/>
      <c r="AE293" s="6"/>
      <c r="AF293" s="6"/>
      <c r="AG293" s="6"/>
      <c r="AH293" s="6"/>
      <c r="AI293" s="6"/>
      <c r="AJ293" s="59"/>
      <c r="AK293" s="241"/>
      <c r="AL293" s="241"/>
      <c r="AM293" s="146"/>
      <c r="AN293" s="143"/>
      <c r="AO293" s="143"/>
      <c r="AP293" s="44"/>
      <c r="AQ293" s="38">
        <f>AQ281</f>
        <v>5</v>
      </c>
      <c r="AR293" s="62" t="s">
        <v>4579</v>
      </c>
      <c r="AS293" s="143"/>
      <c r="AT293" s="147"/>
      <c r="AU293" s="89">
        <f>ROUND(ROUND(K276*S295,0)*AO287,0)-AQ293</f>
        <v>467</v>
      </c>
      <c r="AV293" s="12"/>
    </row>
    <row r="294" spans="1:48" ht="17.2" customHeight="1" x14ac:dyDescent="0.3">
      <c r="A294" s="9">
        <v>43</v>
      </c>
      <c r="B294" s="10">
        <v>2287</v>
      </c>
      <c r="C294" s="53" t="s">
        <v>5281</v>
      </c>
      <c r="D294" s="166"/>
      <c r="E294" s="83"/>
      <c r="F294" s="193"/>
      <c r="G294" s="126"/>
      <c r="H294" s="126"/>
      <c r="I294" s="126"/>
      <c r="J294" s="126"/>
      <c r="K294" s="45"/>
      <c r="L294" s="1"/>
      <c r="M294" s="1"/>
      <c r="N294" s="44"/>
      <c r="O294" s="238"/>
      <c r="P294" s="239"/>
      <c r="Q294" s="239"/>
      <c r="R294" s="239"/>
      <c r="S294" s="239"/>
      <c r="T294" s="240"/>
      <c r="U294" s="231" t="s">
        <v>4712</v>
      </c>
      <c r="V294" s="232"/>
      <c r="W294" s="232"/>
      <c r="X294" s="232"/>
      <c r="Y294" s="232"/>
      <c r="Z294" s="50" t="s">
        <v>4711</v>
      </c>
      <c r="AA294" s="58"/>
      <c r="AB294" s="58"/>
      <c r="AC294" s="6"/>
      <c r="AD294" s="6"/>
      <c r="AE294" s="6"/>
      <c r="AF294" s="6"/>
      <c r="AG294" s="6"/>
      <c r="AH294" s="6"/>
      <c r="AI294" s="6"/>
      <c r="AJ294" s="59" t="s">
        <v>4574</v>
      </c>
      <c r="AK294" s="235">
        <f>AK291</f>
        <v>0.7</v>
      </c>
      <c r="AL294" s="235"/>
      <c r="AM294" s="146"/>
      <c r="AN294" s="143"/>
      <c r="AO294" s="143"/>
      <c r="AP294" s="44"/>
      <c r="AQ294" s="1"/>
      <c r="AR294" s="132"/>
      <c r="AS294" s="143"/>
      <c r="AT294" s="147"/>
      <c r="AU294" s="89">
        <f>ROUND(ROUND(ROUND(K276*S295,0)*AK294,0)*AO287,0)-AQ293</f>
        <v>326</v>
      </c>
      <c r="AV294" s="12"/>
    </row>
    <row r="295" spans="1:48" ht="17.2" customHeight="1" x14ac:dyDescent="0.3">
      <c r="A295" s="9">
        <v>43</v>
      </c>
      <c r="B295" s="10">
        <v>2288</v>
      </c>
      <c r="C295" s="53" t="s">
        <v>5280</v>
      </c>
      <c r="D295" s="166"/>
      <c r="E295" s="83"/>
      <c r="F295" s="193"/>
      <c r="G295" s="126"/>
      <c r="H295" s="126"/>
      <c r="I295" s="126"/>
      <c r="J295" s="126"/>
      <c r="K295" s="43"/>
      <c r="L295" s="7"/>
      <c r="M295" s="7"/>
      <c r="N295" s="21"/>
      <c r="O295" s="191"/>
      <c r="P295" s="172"/>
      <c r="Q295" s="172"/>
      <c r="R295" s="123" t="s">
        <v>4574</v>
      </c>
      <c r="S295" s="249">
        <f>S289</f>
        <v>0.96499999999999997</v>
      </c>
      <c r="T295" s="250"/>
      <c r="U295" s="233"/>
      <c r="V295" s="234"/>
      <c r="W295" s="234"/>
      <c r="X295" s="234"/>
      <c r="Y295" s="234"/>
      <c r="Z295" s="50" t="s">
        <v>4735</v>
      </c>
      <c r="AA295" s="58"/>
      <c r="AB295" s="58"/>
      <c r="AC295" s="6"/>
      <c r="AD295" s="6"/>
      <c r="AE295" s="6"/>
      <c r="AF295" s="6"/>
      <c r="AG295" s="6"/>
      <c r="AH295" s="6"/>
      <c r="AI295" s="6"/>
      <c r="AJ295" s="59" t="s">
        <v>4574</v>
      </c>
      <c r="AK295" s="235">
        <f>AK292</f>
        <v>0.5</v>
      </c>
      <c r="AL295" s="235"/>
      <c r="AM295" s="190"/>
      <c r="AN295" s="136"/>
      <c r="AO295" s="136"/>
      <c r="AP295" s="21"/>
      <c r="AQ295" s="7"/>
      <c r="AR295" s="123"/>
      <c r="AS295" s="136"/>
      <c r="AT295" s="145"/>
      <c r="AU295" s="89">
        <f>ROUND(ROUND(ROUND(K276*S295,0)*AK295,0)*AO287,0)-AQ293</f>
        <v>232</v>
      </c>
      <c r="AV295" s="12"/>
    </row>
    <row r="296" spans="1:48" ht="17.2" customHeight="1" x14ac:dyDescent="0.3">
      <c r="A296" s="9">
        <v>43</v>
      </c>
      <c r="B296" s="10">
        <v>2289</v>
      </c>
      <c r="C296" s="53" t="s">
        <v>5279</v>
      </c>
      <c r="D296" s="166"/>
      <c r="E296" s="83"/>
      <c r="F296" s="193"/>
      <c r="G296" s="126"/>
      <c r="H296" s="126"/>
      <c r="I296" s="126"/>
      <c r="J296" s="126"/>
      <c r="K296" s="217" t="s">
        <v>4766</v>
      </c>
      <c r="L296" s="223"/>
      <c r="M296" s="223"/>
      <c r="N296" s="224"/>
      <c r="O296" s="196"/>
      <c r="P296" s="195"/>
      <c r="Q296" s="195"/>
      <c r="R296" s="55"/>
      <c r="S296" s="56"/>
      <c r="T296" s="56"/>
      <c r="U296" s="8"/>
      <c r="V296" s="6"/>
      <c r="W296" s="59"/>
      <c r="X296" s="59"/>
      <c r="Y296" s="6"/>
      <c r="Z296" s="6"/>
      <c r="AA296" s="6"/>
      <c r="AB296" s="6"/>
      <c r="AC296" s="6"/>
      <c r="AD296" s="6"/>
      <c r="AE296" s="6"/>
      <c r="AF296" s="6"/>
      <c r="AG296" s="6"/>
      <c r="AH296" s="6"/>
      <c r="AI296" s="6"/>
      <c r="AJ296" s="59"/>
      <c r="AK296" s="241"/>
      <c r="AL296" s="241"/>
      <c r="AM296" s="7"/>
      <c r="AN296" s="7"/>
      <c r="AO296" s="7"/>
      <c r="AP296" s="7"/>
      <c r="AQ296" s="7"/>
      <c r="AR296" s="123"/>
      <c r="AS296" s="136"/>
      <c r="AT296" s="145"/>
      <c r="AU296" s="89">
        <f>K300</f>
        <v>466</v>
      </c>
      <c r="AV296" s="12"/>
    </row>
    <row r="297" spans="1:48" ht="17.2" customHeight="1" x14ac:dyDescent="0.3">
      <c r="A297" s="9">
        <v>43</v>
      </c>
      <c r="B297" s="10">
        <v>2290</v>
      </c>
      <c r="C297" s="53" t="s">
        <v>5278</v>
      </c>
      <c r="D297" s="166"/>
      <c r="E297" s="83"/>
      <c r="F297" s="193"/>
      <c r="G297" s="126"/>
      <c r="H297" s="126"/>
      <c r="I297" s="126"/>
      <c r="J297" s="126"/>
      <c r="K297" s="225"/>
      <c r="L297" s="246"/>
      <c r="M297" s="246"/>
      <c r="N297" s="227"/>
      <c r="O297" s="175"/>
      <c r="P297" s="194"/>
      <c r="Q297" s="194"/>
      <c r="R297" s="132"/>
      <c r="S297" s="141"/>
      <c r="T297" s="141"/>
      <c r="U297" s="231" t="s">
        <v>4712</v>
      </c>
      <c r="V297" s="232"/>
      <c r="W297" s="232"/>
      <c r="X297" s="232"/>
      <c r="Y297" s="232"/>
      <c r="Z297" s="50" t="s">
        <v>4711</v>
      </c>
      <c r="AA297" s="58"/>
      <c r="AB297" s="58"/>
      <c r="AC297" s="6"/>
      <c r="AD297" s="6"/>
      <c r="AE297" s="6"/>
      <c r="AF297" s="6"/>
      <c r="AG297" s="6"/>
      <c r="AH297" s="6"/>
      <c r="AI297" s="6"/>
      <c r="AJ297" s="59" t="s">
        <v>4574</v>
      </c>
      <c r="AK297" s="235">
        <f>AK294</f>
        <v>0.7</v>
      </c>
      <c r="AL297" s="235"/>
      <c r="AM297" s="6"/>
      <c r="AN297" s="6"/>
      <c r="AO297" s="6"/>
      <c r="AP297" s="6"/>
      <c r="AQ297" s="6"/>
      <c r="AR297" s="59"/>
      <c r="AS297" s="137"/>
      <c r="AT297" s="140"/>
      <c r="AU297" s="89">
        <f>ROUND(K300*AK297,0)</f>
        <v>326</v>
      </c>
      <c r="AV297" s="12"/>
    </row>
    <row r="298" spans="1:48" ht="17.2" customHeight="1" x14ac:dyDescent="0.3">
      <c r="A298" s="9">
        <v>43</v>
      </c>
      <c r="B298" s="10">
        <v>2291</v>
      </c>
      <c r="C298" s="53" t="s">
        <v>5277</v>
      </c>
      <c r="D298" s="166"/>
      <c r="E298" s="83"/>
      <c r="F298" s="193"/>
      <c r="G298" s="126"/>
      <c r="H298" s="126"/>
      <c r="I298" s="126"/>
      <c r="J298" s="126"/>
      <c r="K298" s="225"/>
      <c r="L298" s="246"/>
      <c r="M298" s="246"/>
      <c r="N298" s="227"/>
      <c r="O298" s="191"/>
      <c r="P298" s="172"/>
      <c r="Q298" s="172"/>
      <c r="R298" s="123"/>
      <c r="S298" s="138"/>
      <c r="T298" s="138"/>
      <c r="U298" s="233"/>
      <c r="V298" s="234"/>
      <c r="W298" s="234"/>
      <c r="X298" s="234"/>
      <c r="Y298" s="234"/>
      <c r="Z298" s="50" t="s">
        <v>4735</v>
      </c>
      <c r="AA298" s="58"/>
      <c r="AB298" s="58"/>
      <c r="AC298" s="6"/>
      <c r="AD298" s="6"/>
      <c r="AE298" s="6"/>
      <c r="AF298" s="6"/>
      <c r="AG298" s="6"/>
      <c r="AH298" s="6"/>
      <c r="AI298" s="6"/>
      <c r="AJ298" s="59" t="s">
        <v>4574</v>
      </c>
      <c r="AK298" s="235">
        <f>AK295</f>
        <v>0.5</v>
      </c>
      <c r="AL298" s="235"/>
      <c r="AM298" s="6"/>
      <c r="AN298" s="6"/>
      <c r="AO298" s="6"/>
      <c r="AP298" s="6"/>
      <c r="AQ298" s="6"/>
      <c r="AR298" s="59"/>
      <c r="AS298" s="137"/>
      <c r="AT298" s="140"/>
      <c r="AU298" s="89">
        <f>ROUND(K300*AK298,0)</f>
        <v>233</v>
      </c>
      <c r="AV298" s="12"/>
    </row>
    <row r="299" spans="1:48" ht="17.2" customHeight="1" x14ac:dyDescent="0.3">
      <c r="A299" s="9">
        <v>43</v>
      </c>
      <c r="B299" s="10">
        <v>2292</v>
      </c>
      <c r="C299" s="53" t="s">
        <v>5276</v>
      </c>
      <c r="D299" s="166"/>
      <c r="E299" s="83"/>
      <c r="F299" s="193"/>
      <c r="G299" s="126"/>
      <c r="H299" s="126"/>
      <c r="I299" s="126"/>
      <c r="J299" s="126"/>
      <c r="K299" s="228"/>
      <c r="L299" s="264"/>
      <c r="M299" s="264"/>
      <c r="N299" s="230"/>
      <c r="O299" s="231" t="s">
        <v>4714</v>
      </c>
      <c r="P299" s="236"/>
      <c r="Q299" s="236"/>
      <c r="R299" s="236"/>
      <c r="S299" s="236"/>
      <c r="T299" s="237"/>
      <c r="U299" s="8"/>
      <c r="V299" s="6"/>
      <c r="W299" s="59"/>
      <c r="X299" s="59"/>
      <c r="Y299" s="6"/>
      <c r="Z299" s="6"/>
      <c r="AA299" s="6"/>
      <c r="AB299" s="6"/>
      <c r="AC299" s="6"/>
      <c r="AD299" s="6"/>
      <c r="AE299" s="6"/>
      <c r="AF299" s="6"/>
      <c r="AG299" s="6"/>
      <c r="AH299" s="6"/>
      <c r="AI299" s="6"/>
      <c r="AJ299" s="59"/>
      <c r="AK299" s="241"/>
      <c r="AL299" s="241"/>
      <c r="AM299" s="6"/>
      <c r="AN299" s="6"/>
      <c r="AO299" s="7"/>
      <c r="AP299" s="7"/>
      <c r="AQ299" s="7"/>
      <c r="AR299" s="123"/>
      <c r="AS299" s="136"/>
      <c r="AT299" s="145"/>
      <c r="AU299" s="89">
        <f>ROUND(K300*S301,0)</f>
        <v>450</v>
      </c>
      <c r="AV299" s="12"/>
    </row>
    <row r="300" spans="1:48" ht="17.2" customHeight="1" x14ac:dyDescent="0.3">
      <c r="A300" s="9">
        <v>43</v>
      </c>
      <c r="B300" s="10">
        <v>2293</v>
      </c>
      <c r="C300" s="53" t="s">
        <v>5275</v>
      </c>
      <c r="D300" s="166"/>
      <c r="E300" s="83"/>
      <c r="F300" s="193"/>
      <c r="G300" s="126"/>
      <c r="H300" s="126"/>
      <c r="I300" s="126"/>
      <c r="J300" s="126"/>
      <c r="K300" s="253">
        <v>466</v>
      </c>
      <c r="L300" s="254"/>
      <c r="M300" s="1" t="s">
        <v>4202</v>
      </c>
      <c r="N300" s="68"/>
      <c r="O300" s="238"/>
      <c r="P300" s="239"/>
      <c r="Q300" s="239"/>
      <c r="R300" s="239"/>
      <c r="S300" s="239"/>
      <c r="T300" s="240"/>
      <c r="U300" s="231" t="s">
        <v>4712</v>
      </c>
      <c r="V300" s="232"/>
      <c r="W300" s="232"/>
      <c r="X300" s="232"/>
      <c r="Y300" s="232"/>
      <c r="Z300" s="50" t="s">
        <v>4711</v>
      </c>
      <c r="AA300" s="58"/>
      <c r="AB300" s="58"/>
      <c r="AC300" s="6"/>
      <c r="AD300" s="6"/>
      <c r="AE300" s="6"/>
      <c r="AF300" s="6"/>
      <c r="AG300" s="6"/>
      <c r="AH300" s="6"/>
      <c r="AI300" s="6"/>
      <c r="AJ300" s="59" t="s">
        <v>4574</v>
      </c>
      <c r="AK300" s="235">
        <f>AK297</f>
        <v>0.7</v>
      </c>
      <c r="AL300" s="235"/>
      <c r="AM300" s="7"/>
      <c r="AN300" s="7"/>
      <c r="AO300" s="7"/>
      <c r="AP300" s="7"/>
      <c r="AQ300" s="7"/>
      <c r="AR300" s="123"/>
      <c r="AS300" s="136"/>
      <c r="AT300" s="145"/>
      <c r="AU300" s="89">
        <f>ROUND(ROUND(K300*S301,0)*AK300,0)</f>
        <v>315</v>
      </c>
      <c r="AV300" s="12"/>
    </row>
    <row r="301" spans="1:48" ht="17.2" customHeight="1" x14ac:dyDescent="0.3">
      <c r="A301" s="9">
        <v>43</v>
      </c>
      <c r="B301" s="10">
        <v>2294</v>
      </c>
      <c r="C301" s="53" t="s">
        <v>5274</v>
      </c>
      <c r="D301" s="166"/>
      <c r="E301" s="83"/>
      <c r="F301" s="193"/>
      <c r="G301" s="126"/>
      <c r="H301" s="126"/>
      <c r="I301" s="126"/>
      <c r="J301" s="126"/>
      <c r="K301" s="175"/>
      <c r="L301" s="194"/>
      <c r="M301" s="194"/>
      <c r="N301" s="173"/>
      <c r="O301" s="191"/>
      <c r="P301" s="172"/>
      <c r="Q301" s="172"/>
      <c r="R301" s="123" t="s">
        <v>4574</v>
      </c>
      <c r="S301" s="249">
        <f>S295</f>
        <v>0.96499999999999997</v>
      </c>
      <c r="T301" s="250"/>
      <c r="U301" s="233"/>
      <c r="V301" s="234"/>
      <c r="W301" s="234"/>
      <c r="X301" s="234"/>
      <c r="Y301" s="234"/>
      <c r="Z301" s="50" t="s">
        <v>4735</v>
      </c>
      <c r="AA301" s="58"/>
      <c r="AB301" s="58"/>
      <c r="AC301" s="6"/>
      <c r="AD301" s="6"/>
      <c r="AE301" s="6"/>
      <c r="AF301" s="6"/>
      <c r="AG301" s="6"/>
      <c r="AH301" s="6"/>
      <c r="AI301" s="6"/>
      <c r="AJ301" s="59" t="s">
        <v>4574</v>
      </c>
      <c r="AK301" s="235">
        <f>AK298</f>
        <v>0.5</v>
      </c>
      <c r="AL301" s="235"/>
      <c r="AM301" s="7"/>
      <c r="AN301" s="7"/>
      <c r="AO301" s="7"/>
      <c r="AP301" s="7"/>
      <c r="AQ301" s="7"/>
      <c r="AR301" s="123"/>
      <c r="AS301" s="136"/>
      <c r="AT301" s="145"/>
      <c r="AU301" s="89">
        <f>ROUND(ROUND(K300*S301,0)*AK301,0)</f>
        <v>225</v>
      </c>
      <c r="AV301" s="12"/>
    </row>
    <row r="302" spans="1:48" ht="17.2" customHeight="1" x14ac:dyDescent="0.3">
      <c r="A302" s="9">
        <v>43</v>
      </c>
      <c r="B302" s="10">
        <v>2295</v>
      </c>
      <c r="C302" s="53" t="s">
        <v>5273</v>
      </c>
      <c r="D302" s="166"/>
      <c r="E302" s="83"/>
      <c r="F302" s="193"/>
      <c r="G302" s="126"/>
      <c r="H302" s="126"/>
      <c r="I302" s="126"/>
      <c r="J302" s="126"/>
      <c r="K302" s="175"/>
      <c r="L302" s="194"/>
      <c r="M302" s="194"/>
      <c r="N302" s="173"/>
      <c r="O302" s="196"/>
      <c r="P302" s="195"/>
      <c r="Q302" s="195"/>
      <c r="R302" s="55"/>
      <c r="S302" s="56"/>
      <c r="T302" s="56"/>
      <c r="U302" s="8"/>
      <c r="V302" s="6"/>
      <c r="W302" s="59"/>
      <c r="X302" s="59"/>
      <c r="Y302" s="6"/>
      <c r="Z302" s="6"/>
      <c r="AA302" s="6"/>
      <c r="AB302" s="6"/>
      <c r="AC302" s="6"/>
      <c r="AD302" s="6"/>
      <c r="AE302" s="6"/>
      <c r="AF302" s="6"/>
      <c r="AG302" s="6"/>
      <c r="AH302" s="6"/>
      <c r="AI302" s="6"/>
      <c r="AJ302" s="59"/>
      <c r="AK302" s="241"/>
      <c r="AL302" s="241"/>
      <c r="AM302" s="177"/>
      <c r="AN302" s="81"/>
      <c r="AO302" s="81"/>
      <c r="AP302" s="82"/>
      <c r="AQ302" s="242" t="s">
        <v>4580</v>
      </c>
      <c r="AR302" s="242"/>
      <c r="AS302" s="242"/>
      <c r="AT302" s="243"/>
      <c r="AU302" s="89">
        <f>K300-AQ305</f>
        <v>461</v>
      </c>
      <c r="AV302" s="12"/>
    </row>
    <row r="303" spans="1:48" ht="17.2" customHeight="1" x14ac:dyDescent="0.3">
      <c r="A303" s="9">
        <v>43</v>
      </c>
      <c r="B303" s="10">
        <v>2296</v>
      </c>
      <c r="C303" s="53" t="s">
        <v>5272</v>
      </c>
      <c r="D303" s="166"/>
      <c r="E303" s="83"/>
      <c r="F303" s="193"/>
      <c r="G303" s="126"/>
      <c r="H303" s="126"/>
      <c r="I303" s="126"/>
      <c r="J303" s="126"/>
      <c r="K303" s="175"/>
      <c r="L303" s="194"/>
      <c r="M303" s="194"/>
      <c r="N303" s="173"/>
      <c r="O303" s="175"/>
      <c r="P303" s="194"/>
      <c r="Q303" s="194"/>
      <c r="R303" s="132"/>
      <c r="S303" s="141"/>
      <c r="T303" s="141"/>
      <c r="U303" s="231" t="s">
        <v>4712</v>
      </c>
      <c r="V303" s="232"/>
      <c r="W303" s="232"/>
      <c r="X303" s="232"/>
      <c r="Y303" s="232"/>
      <c r="Z303" s="50" t="s">
        <v>4711</v>
      </c>
      <c r="AA303" s="58"/>
      <c r="AB303" s="58"/>
      <c r="AC303" s="6"/>
      <c r="AD303" s="6"/>
      <c r="AE303" s="6"/>
      <c r="AF303" s="6"/>
      <c r="AG303" s="6"/>
      <c r="AH303" s="6"/>
      <c r="AI303" s="6"/>
      <c r="AJ303" s="59" t="s">
        <v>4574</v>
      </c>
      <c r="AK303" s="235">
        <f>AK300</f>
        <v>0.7</v>
      </c>
      <c r="AL303" s="235"/>
      <c r="AM303" s="81"/>
      <c r="AN303" s="81"/>
      <c r="AO303" s="81"/>
      <c r="AP303" s="82"/>
      <c r="AQ303" s="244"/>
      <c r="AR303" s="244"/>
      <c r="AS303" s="244"/>
      <c r="AT303" s="245"/>
      <c r="AU303" s="89">
        <f>ROUND(K300*AK303,0)-AQ305</f>
        <v>321</v>
      </c>
      <c r="AV303" s="12"/>
    </row>
    <row r="304" spans="1:48" ht="17.2" customHeight="1" x14ac:dyDescent="0.3">
      <c r="A304" s="9">
        <v>43</v>
      </c>
      <c r="B304" s="10">
        <v>2297</v>
      </c>
      <c r="C304" s="53" t="s">
        <v>5271</v>
      </c>
      <c r="D304" s="166"/>
      <c r="E304" s="83"/>
      <c r="F304" s="193"/>
      <c r="G304" s="126"/>
      <c r="H304" s="126"/>
      <c r="I304" s="126"/>
      <c r="J304" s="126"/>
      <c r="K304" s="175"/>
      <c r="L304" s="194"/>
      <c r="M304" s="194"/>
      <c r="N304" s="173"/>
      <c r="O304" s="191"/>
      <c r="P304" s="172"/>
      <c r="Q304" s="172"/>
      <c r="R304" s="123"/>
      <c r="S304" s="138"/>
      <c r="T304" s="138"/>
      <c r="U304" s="233"/>
      <c r="V304" s="234"/>
      <c r="W304" s="234"/>
      <c r="X304" s="234"/>
      <c r="Y304" s="234"/>
      <c r="Z304" s="50" t="s">
        <v>4735</v>
      </c>
      <c r="AA304" s="58"/>
      <c r="AB304" s="58"/>
      <c r="AC304" s="6"/>
      <c r="AD304" s="6"/>
      <c r="AE304" s="6"/>
      <c r="AF304" s="6"/>
      <c r="AG304" s="6"/>
      <c r="AH304" s="6"/>
      <c r="AI304" s="6"/>
      <c r="AJ304" s="59" t="s">
        <v>4574</v>
      </c>
      <c r="AK304" s="235">
        <f>AK301</f>
        <v>0.5</v>
      </c>
      <c r="AL304" s="235"/>
      <c r="AM304" s="198"/>
      <c r="AN304" s="198"/>
      <c r="AO304" s="198"/>
      <c r="AP304" s="197"/>
      <c r="AQ304" s="244"/>
      <c r="AR304" s="244"/>
      <c r="AS304" s="244"/>
      <c r="AT304" s="245"/>
      <c r="AU304" s="89">
        <f>ROUND(K300*AK304,0)-AQ305</f>
        <v>228</v>
      </c>
      <c r="AV304" s="12"/>
    </row>
    <row r="305" spans="1:48" ht="17.2" customHeight="1" x14ac:dyDescent="0.3">
      <c r="A305" s="9">
        <v>43</v>
      </c>
      <c r="B305" s="10">
        <v>2298</v>
      </c>
      <c r="C305" s="53" t="s">
        <v>5270</v>
      </c>
      <c r="D305" s="166"/>
      <c r="E305" s="83"/>
      <c r="F305" s="193"/>
      <c r="G305" s="126"/>
      <c r="H305" s="126"/>
      <c r="I305" s="126"/>
      <c r="J305" s="126"/>
      <c r="K305" s="175"/>
      <c r="L305" s="194"/>
      <c r="M305" s="194"/>
      <c r="N305" s="173"/>
      <c r="O305" s="231" t="s">
        <v>4714</v>
      </c>
      <c r="P305" s="236"/>
      <c r="Q305" s="236"/>
      <c r="R305" s="236"/>
      <c r="S305" s="236"/>
      <c r="T305" s="237"/>
      <c r="U305" s="8"/>
      <c r="V305" s="6"/>
      <c r="W305" s="59"/>
      <c r="X305" s="59"/>
      <c r="Y305" s="6"/>
      <c r="Z305" s="6"/>
      <c r="AA305" s="6"/>
      <c r="AB305" s="6"/>
      <c r="AC305" s="6"/>
      <c r="AD305" s="6"/>
      <c r="AE305" s="6"/>
      <c r="AF305" s="6"/>
      <c r="AG305" s="6"/>
      <c r="AH305" s="6"/>
      <c r="AI305" s="6"/>
      <c r="AJ305" s="59"/>
      <c r="AK305" s="241"/>
      <c r="AL305" s="241"/>
      <c r="AM305" s="198"/>
      <c r="AN305" s="198"/>
      <c r="AO305" s="198"/>
      <c r="AP305" s="197"/>
      <c r="AQ305" s="38">
        <f>AQ293</f>
        <v>5</v>
      </c>
      <c r="AR305" s="62" t="s">
        <v>4579</v>
      </c>
      <c r="AS305" s="143"/>
      <c r="AT305" s="147"/>
      <c r="AU305" s="89">
        <f>ROUND(K300*S307,0)-AQ305</f>
        <v>445</v>
      </c>
      <c r="AV305" s="12"/>
    </row>
    <row r="306" spans="1:48" ht="17.2" customHeight="1" x14ac:dyDescent="0.3">
      <c r="A306" s="9">
        <v>43</v>
      </c>
      <c r="B306" s="10">
        <v>2299</v>
      </c>
      <c r="C306" s="53" t="s">
        <v>5269</v>
      </c>
      <c r="D306" s="166"/>
      <c r="E306" s="83"/>
      <c r="F306" s="193"/>
      <c r="G306" s="126"/>
      <c r="H306" s="126"/>
      <c r="I306" s="126"/>
      <c r="J306" s="126"/>
      <c r="K306" s="175"/>
      <c r="L306" s="194"/>
      <c r="M306" s="194"/>
      <c r="N306" s="173"/>
      <c r="O306" s="238"/>
      <c r="P306" s="239"/>
      <c r="Q306" s="239"/>
      <c r="R306" s="239"/>
      <c r="S306" s="239"/>
      <c r="T306" s="240"/>
      <c r="U306" s="231" t="s">
        <v>4712</v>
      </c>
      <c r="V306" s="232"/>
      <c r="W306" s="232"/>
      <c r="X306" s="232"/>
      <c r="Y306" s="232"/>
      <c r="Z306" s="50" t="s">
        <v>4711</v>
      </c>
      <c r="AA306" s="58"/>
      <c r="AB306" s="58"/>
      <c r="AC306" s="6"/>
      <c r="AD306" s="6"/>
      <c r="AE306" s="6"/>
      <c r="AF306" s="6"/>
      <c r="AG306" s="6"/>
      <c r="AH306" s="6"/>
      <c r="AI306" s="6"/>
      <c r="AJ306" s="59" t="s">
        <v>4574</v>
      </c>
      <c r="AK306" s="235">
        <f>AK303</f>
        <v>0.7</v>
      </c>
      <c r="AL306" s="235"/>
      <c r="AM306" s="198"/>
      <c r="AN306" s="198"/>
      <c r="AO306" s="198"/>
      <c r="AP306" s="197"/>
      <c r="AQ306" s="1"/>
      <c r="AR306" s="132"/>
      <c r="AS306" s="143"/>
      <c r="AT306" s="147"/>
      <c r="AU306" s="89">
        <f>ROUND(ROUND(K300*S307,0)*AK306,0)-AQ305</f>
        <v>310</v>
      </c>
      <c r="AV306" s="12"/>
    </row>
    <row r="307" spans="1:48" ht="17.2" customHeight="1" x14ac:dyDescent="0.3">
      <c r="A307" s="9">
        <v>43</v>
      </c>
      <c r="B307" s="10">
        <v>2300</v>
      </c>
      <c r="C307" s="53" t="s">
        <v>5268</v>
      </c>
      <c r="D307" s="166"/>
      <c r="E307" s="83"/>
      <c r="F307" s="193"/>
      <c r="G307" s="126"/>
      <c r="H307" s="126"/>
      <c r="I307" s="126"/>
      <c r="J307" s="126"/>
      <c r="K307" s="175"/>
      <c r="L307" s="194"/>
      <c r="M307" s="194"/>
      <c r="N307" s="173"/>
      <c r="O307" s="191"/>
      <c r="P307" s="172"/>
      <c r="Q307" s="172"/>
      <c r="R307" s="123" t="s">
        <v>4574</v>
      </c>
      <c r="S307" s="249">
        <f>S301</f>
        <v>0.96499999999999997</v>
      </c>
      <c r="T307" s="250"/>
      <c r="U307" s="233"/>
      <c r="V307" s="234"/>
      <c r="W307" s="234"/>
      <c r="X307" s="234"/>
      <c r="Y307" s="234"/>
      <c r="Z307" s="50" t="s">
        <v>4735</v>
      </c>
      <c r="AA307" s="58"/>
      <c r="AB307" s="58"/>
      <c r="AC307" s="6"/>
      <c r="AD307" s="6"/>
      <c r="AE307" s="6"/>
      <c r="AF307" s="6"/>
      <c r="AG307" s="6"/>
      <c r="AH307" s="6"/>
      <c r="AI307" s="6"/>
      <c r="AJ307" s="59" t="s">
        <v>4574</v>
      </c>
      <c r="AK307" s="235">
        <f>AK304</f>
        <v>0.5</v>
      </c>
      <c r="AL307" s="235"/>
      <c r="AM307" s="198"/>
      <c r="AN307" s="198"/>
      <c r="AO307" s="198"/>
      <c r="AP307" s="197"/>
      <c r="AQ307" s="7"/>
      <c r="AR307" s="123"/>
      <c r="AS307" s="136"/>
      <c r="AT307" s="145"/>
      <c r="AU307" s="89">
        <f>ROUND(ROUND(K300*S307,0)*AK307,0)-AQ305</f>
        <v>220</v>
      </c>
      <c r="AV307" s="12"/>
    </row>
    <row r="308" spans="1:48" ht="17.2" customHeight="1" x14ac:dyDescent="0.3">
      <c r="A308" s="9">
        <v>43</v>
      </c>
      <c r="B308" s="10">
        <v>2301</v>
      </c>
      <c r="C308" s="53" t="s">
        <v>5267</v>
      </c>
      <c r="D308" s="166"/>
      <c r="E308" s="83"/>
      <c r="F308" s="193"/>
      <c r="G308" s="126"/>
      <c r="H308" s="126"/>
      <c r="I308" s="126"/>
      <c r="J308" s="126"/>
      <c r="K308" s="45"/>
      <c r="L308" s="1"/>
      <c r="M308" s="1"/>
      <c r="N308" s="44"/>
      <c r="O308" s="196"/>
      <c r="P308" s="195"/>
      <c r="Q308" s="195"/>
      <c r="R308" s="55"/>
      <c r="S308" s="56"/>
      <c r="T308" s="56"/>
      <c r="U308" s="8"/>
      <c r="V308" s="6"/>
      <c r="W308" s="59"/>
      <c r="X308" s="59"/>
      <c r="Y308" s="6"/>
      <c r="Z308" s="6"/>
      <c r="AA308" s="6"/>
      <c r="AB308" s="6"/>
      <c r="AC308" s="6"/>
      <c r="AD308" s="6"/>
      <c r="AE308" s="6"/>
      <c r="AF308" s="6"/>
      <c r="AG308" s="6"/>
      <c r="AH308" s="6"/>
      <c r="AI308" s="6"/>
      <c r="AJ308" s="59"/>
      <c r="AK308" s="241"/>
      <c r="AL308" s="241"/>
      <c r="AM308" s="216" t="s">
        <v>4753</v>
      </c>
      <c r="AN308" s="251"/>
      <c r="AO308" s="251"/>
      <c r="AP308" s="252"/>
      <c r="AQ308" s="49"/>
      <c r="AR308" s="36"/>
      <c r="AS308" s="36"/>
      <c r="AT308" s="51"/>
      <c r="AU308" s="89">
        <f>ROUND(K300*AO311,0)</f>
        <v>443</v>
      </c>
      <c r="AV308" s="12"/>
    </row>
    <row r="309" spans="1:48" ht="17.2" customHeight="1" x14ac:dyDescent="0.3">
      <c r="A309" s="9">
        <v>43</v>
      </c>
      <c r="B309" s="10">
        <v>2302</v>
      </c>
      <c r="C309" s="53" t="s">
        <v>5266</v>
      </c>
      <c r="D309" s="166"/>
      <c r="E309" s="83"/>
      <c r="F309" s="193"/>
      <c r="G309" s="126"/>
      <c r="H309" s="126"/>
      <c r="I309" s="126"/>
      <c r="J309" s="126"/>
      <c r="K309" s="45"/>
      <c r="L309" s="1"/>
      <c r="M309" s="1"/>
      <c r="N309" s="44"/>
      <c r="O309" s="175"/>
      <c r="P309" s="194"/>
      <c r="Q309" s="194"/>
      <c r="R309" s="132"/>
      <c r="S309" s="141"/>
      <c r="T309" s="141"/>
      <c r="U309" s="231" t="s">
        <v>4712</v>
      </c>
      <c r="V309" s="232"/>
      <c r="W309" s="232"/>
      <c r="X309" s="232"/>
      <c r="Y309" s="232"/>
      <c r="Z309" s="50" t="s">
        <v>4711</v>
      </c>
      <c r="AA309" s="58"/>
      <c r="AB309" s="58"/>
      <c r="AC309" s="6"/>
      <c r="AD309" s="6"/>
      <c r="AE309" s="6"/>
      <c r="AF309" s="6"/>
      <c r="AG309" s="6"/>
      <c r="AH309" s="6"/>
      <c r="AI309" s="6"/>
      <c r="AJ309" s="59" t="s">
        <v>4574</v>
      </c>
      <c r="AK309" s="235">
        <f>AK306</f>
        <v>0.7</v>
      </c>
      <c r="AL309" s="235"/>
      <c r="AM309" s="228"/>
      <c r="AN309" s="229"/>
      <c r="AO309" s="229"/>
      <c r="AP309" s="230"/>
      <c r="AQ309" s="45"/>
      <c r="AR309" s="1"/>
      <c r="AS309" s="1"/>
      <c r="AT309" s="44"/>
      <c r="AU309" s="89">
        <f>ROUND(ROUND(K300*AK309,0)*AO311,0)</f>
        <v>310</v>
      </c>
      <c r="AV309" s="12"/>
    </row>
    <row r="310" spans="1:48" ht="17.2" customHeight="1" x14ac:dyDescent="0.3">
      <c r="A310" s="9">
        <v>43</v>
      </c>
      <c r="B310" s="10">
        <v>2303</v>
      </c>
      <c r="C310" s="53" t="s">
        <v>5265</v>
      </c>
      <c r="D310" s="166"/>
      <c r="E310" s="83"/>
      <c r="F310" s="193"/>
      <c r="G310" s="126"/>
      <c r="H310" s="126"/>
      <c r="I310" s="126"/>
      <c r="J310" s="126"/>
      <c r="K310" s="45"/>
      <c r="L310" s="1"/>
      <c r="M310" s="1"/>
      <c r="N310" s="44"/>
      <c r="O310" s="191"/>
      <c r="P310" s="172"/>
      <c r="Q310" s="172"/>
      <c r="R310" s="123"/>
      <c r="S310" s="138"/>
      <c r="T310" s="138"/>
      <c r="U310" s="233"/>
      <c r="V310" s="234"/>
      <c r="W310" s="234"/>
      <c r="X310" s="234"/>
      <c r="Y310" s="234"/>
      <c r="Z310" s="50" t="s">
        <v>4735</v>
      </c>
      <c r="AA310" s="58"/>
      <c r="AB310" s="58"/>
      <c r="AC310" s="6"/>
      <c r="AD310" s="6"/>
      <c r="AE310" s="6"/>
      <c r="AF310" s="6"/>
      <c r="AG310" s="6"/>
      <c r="AH310" s="6"/>
      <c r="AI310" s="6"/>
      <c r="AJ310" s="59" t="s">
        <v>4574</v>
      </c>
      <c r="AK310" s="235">
        <f>AK307</f>
        <v>0.5</v>
      </c>
      <c r="AL310" s="235"/>
      <c r="AM310" s="45"/>
      <c r="AN310" s="1"/>
      <c r="AO310" s="1"/>
      <c r="AP310" s="44"/>
      <c r="AQ310" s="45"/>
      <c r="AR310" s="1"/>
      <c r="AS310" s="1"/>
      <c r="AT310" s="44"/>
      <c r="AU310" s="89">
        <f>ROUND(ROUND(K300*AK310,0)*AO311,0)</f>
        <v>221</v>
      </c>
      <c r="AV310" s="12"/>
    </row>
    <row r="311" spans="1:48" ht="17.2" customHeight="1" x14ac:dyDescent="0.3">
      <c r="A311" s="9">
        <v>43</v>
      </c>
      <c r="B311" s="10">
        <v>2304</v>
      </c>
      <c r="C311" s="53" t="s">
        <v>5264</v>
      </c>
      <c r="D311" s="166"/>
      <c r="E311" s="83"/>
      <c r="F311" s="193"/>
      <c r="G311" s="126"/>
      <c r="H311" s="126"/>
      <c r="I311" s="126"/>
      <c r="J311" s="126"/>
      <c r="K311" s="45"/>
      <c r="L311" s="1"/>
      <c r="M311" s="1"/>
      <c r="N311" s="44"/>
      <c r="O311" s="231" t="s">
        <v>4714</v>
      </c>
      <c r="P311" s="236"/>
      <c r="Q311" s="236"/>
      <c r="R311" s="236"/>
      <c r="S311" s="236"/>
      <c r="T311" s="237"/>
      <c r="U311" s="8"/>
      <c r="V311" s="6"/>
      <c r="W311" s="59"/>
      <c r="X311" s="59"/>
      <c r="Y311" s="6"/>
      <c r="Z311" s="6"/>
      <c r="AA311" s="6"/>
      <c r="AB311" s="6"/>
      <c r="AC311" s="6"/>
      <c r="AD311" s="6"/>
      <c r="AE311" s="6"/>
      <c r="AF311" s="6"/>
      <c r="AG311" s="6"/>
      <c r="AH311" s="6"/>
      <c r="AI311" s="6"/>
      <c r="AJ311" s="59"/>
      <c r="AK311" s="241"/>
      <c r="AL311" s="241"/>
      <c r="AM311" s="45"/>
      <c r="AN311" s="132" t="s">
        <v>4574</v>
      </c>
      <c r="AO311" s="247">
        <f>AO287</f>
        <v>0.95</v>
      </c>
      <c r="AP311" s="248"/>
      <c r="AQ311" s="45"/>
      <c r="AR311" s="1"/>
      <c r="AS311" s="1"/>
      <c r="AT311" s="44"/>
      <c r="AU311" s="89">
        <f>ROUND(ROUND(K300*S313,0)*AO311,0)</f>
        <v>428</v>
      </c>
      <c r="AV311" s="12"/>
    </row>
    <row r="312" spans="1:48" ht="17.2" customHeight="1" x14ac:dyDescent="0.3">
      <c r="A312" s="9">
        <v>43</v>
      </c>
      <c r="B312" s="10">
        <v>2305</v>
      </c>
      <c r="C312" s="53" t="s">
        <v>5263</v>
      </c>
      <c r="D312" s="166"/>
      <c r="E312" s="83"/>
      <c r="F312" s="193"/>
      <c r="G312" s="126"/>
      <c r="H312" s="126"/>
      <c r="I312" s="126"/>
      <c r="J312" s="126"/>
      <c r="K312" s="45"/>
      <c r="L312" s="1"/>
      <c r="M312" s="1"/>
      <c r="N312" s="44"/>
      <c r="O312" s="238"/>
      <c r="P312" s="239"/>
      <c r="Q312" s="239"/>
      <c r="R312" s="239"/>
      <c r="S312" s="239"/>
      <c r="T312" s="240"/>
      <c r="U312" s="231" t="s">
        <v>4712</v>
      </c>
      <c r="V312" s="232"/>
      <c r="W312" s="232"/>
      <c r="X312" s="232"/>
      <c r="Y312" s="232"/>
      <c r="Z312" s="50" t="s">
        <v>4711</v>
      </c>
      <c r="AA312" s="58"/>
      <c r="AB312" s="58"/>
      <c r="AC312" s="6"/>
      <c r="AD312" s="6"/>
      <c r="AE312" s="6"/>
      <c r="AF312" s="6"/>
      <c r="AG312" s="6"/>
      <c r="AH312" s="6"/>
      <c r="AI312" s="6"/>
      <c r="AJ312" s="59" t="s">
        <v>4574</v>
      </c>
      <c r="AK312" s="235">
        <f>AK309</f>
        <v>0.7</v>
      </c>
      <c r="AL312" s="235"/>
      <c r="AM312" s="45"/>
      <c r="AN312" s="1"/>
      <c r="AO312" s="1"/>
      <c r="AP312" s="44"/>
      <c r="AQ312" s="45"/>
      <c r="AR312" s="1"/>
      <c r="AS312" s="1"/>
      <c r="AT312" s="44"/>
      <c r="AU312" s="89">
        <f>ROUND(ROUND(ROUND(K300*S313,0)*AK312,0)*AO311,0)</f>
        <v>299</v>
      </c>
      <c r="AV312" s="12"/>
    </row>
    <row r="313" spans="1:48" ht="17.2" customHeight="1" x14ac:dyDescent="0.3">
      <c r="A313" s="9">
        <v>43</v>
      </c>
      <c r="B313" s="10">
        <v>2306</v>
      </c>
      <c r="C313" s="53" t="s">
        <v>5262</v>
      </c>
      <c r="D313" s="166"/>
      <c r="E313" s="83"/>
      <c r="F313" s="193"/>
      <c r="G313" s="126"/>
      <c r="H313" s="126"/>
      <c r="I313" s="126"/>
      <c r="J313" s="126"/>
      <c r="K313" s="45"/>
      <c r="L313" s="1"/>
      <c r="M313" s="1"/>
      <c r="N313" s="44"/>
      <c r="O313" s="191"/>
      <c r="P313" s="172"/>
      <c r="Q313" s="172"/>
      <c r="R313" s="123" t="s">
        <v>4574</v>
      </c>
      <c r="S313" s="249">
        <f>S307</f>
        <v>0.96499999999999997</v>
      </c>
      <c r="T313" s="250"/>
      <c r="U313" s="233"/>
      <c r="V313" s="234"/>
      <c r="W313" s="234"/>
      <c r="X313" s="234"/>
      <c r="Y313" s="234"/>
      <c r="Z313" s="50" t="s">
        <v>4735</v>
      </c>
      <c r="AA313" s="58"/>
      <c r="AB313" s="58"/>
      <c r="AC313" s="6"/>
      <c r="AD313" s="6"/>
      <c r="AE313" s="6"/>
      <c r="AF313" s="6"/>
      <c r="AG313" s="6"/>
      <c r="AH313" s="6"/>
      <c r="AI313" s="6"/>
      <c r="AJ313" s="59" t="s">
        <v>4574</v>
      </c>
      <c r="AK313" s="235">
        <f>AK310</f>
        <v>0.5</v>
      </c>
      <c r="AL313" s="235"/>
      <c r="AM313" s="45"/>
      <c r="AN313" s="1"/>
      <c r="AO313" s="1"/>
      <c r="AP313" s="44"/>
      <c r="AQ313" s="43"/>
      <c r="AR313" s="7"/>
      <c r="AS313" s="7"/>
      <c r="AT313" s="21"/>
      <c r="AU313" s="89">
        <f>ROUND(ROUND(ROUND(K300*S313,0)*AK313,0)*AO311,0)</f>
        <v>214</v>
      </c>
      <c r="AV313" s="12"/>
    </row>
    <row r="314" spans="1:48" ht="17.2" customHeight="1" x14ac:dyDescent="0.3">
      <c r="A314" s="9">
        <v>43</v>
      </c>
      <c r="B314" s="10">
        <v>2307</v>
      </c>
      <c r="C314" s="53" t="s">
        <v>5261</v>
      </c>
      <c r="D314" s="166"/>
      <c r="E314" s="83"/>
      <c r="F314" s="193"/>
      <c r="G314" s="126"/>
      <c r="H314" s="126"/>
      <c r="I314" s="126"/>
      <c r="J314" s="126"/>
      <c r="K314" s="45"/>
      <c r="L314" s="1"/>
      <c r="M314" s="1"/>
      <c r="N314" s="44"/>
      <c r="O314" s="196"/>
      <c r="P314" s="195"/>
      <c r="Q314" s="195"/>
      <c r="R314" s="55"/>
      <c r="S314" s="56"/>
      <c r="T314" s="56"/>
      <c r="U314" s="8"/>
      <c r="V314" s="6"/>
      <c r="W314" s="59"/>
      <c r="X314" s="59"/>
      <c r="Y314" s="6"/>
      <c r="Z314" s="6"/>
      <c r="AA314" s="6"/>
      <c r="AB314" s="6"/>
      <c r="AC314" s="6"/>
      <c r="AD314" s="6"/>
      <c r="AE314" s="6"/>
      <c r="AF314" s="6"/>
      <c r="AG314" s="6"/>
      <c r="AH314" s="6"/>
      <c r="AI314" s="6"/>
      <c r="AJ314" s="59"/>
      <c r="AK314" s="241"/>
      <c r="AL314" s="241"/>
      <c r="AM314" s="146"/>
      <c r="AN314" s="143"/>
      <c r="AO314" s="143"/>
      <c r="AP314" s="44"/>
      <c r="AQ314" s="242" t="s">
        <v>4580</v>
      </c>
      <c r="AR314" s="242"/>
      <c r="AS314" s="242"/>
      <c r="AT314" s="243"/>
      <c r="AU314" s="89">
        <f>ROUND(K300*AO311,0)-AQ317</f>
        <v>438</v>
      </c>
      <c r="AV314" s="12"/>
    </row>
    <row r="315" spans="1:48" ht="17.2" customHeight="1" x14ac:dyDescent="0.3">
      <c r="A315" s="9">
        <v>43</v>
      </c>
      <c r="B315" s="10">
        <v>2308</v>
      </c>
      <c r="C315" s="53" t="s">
        <v>5260</v>
      </c>
      <c r="D315" s="166"/>
      <c r="E315" s="83"/>
      <c r="F315" s="193"/>
      <c r="G315" s="126"/>
      <c r="H315" s="126"/>
      <c r="I315" s="126"/>
      <c r="J315" s="126"/>
      <c r="K315" s="45"/>
      <c r="L315" s="1"/>
      <c r="M315" s="1"/>
      <c r="N315" s="44"/>
      <c r="O315" s="175"/>
      <c r="P315" s="194"/>
      <c r="Q315" s="194"/>
      <c r="R315" s="132"/>
      <c r="S315" s="141"/>
      <c r="T315" s="141"/>
      <c r="U315" s="231" t="s">
        <v>4712</v>
      </c>
      <c r="V315" s="232"/>
      <c r="W315" s="232"/>
      <c r="X315" s="232"/>
      <c r="Y315" s="232"/>
      <c r="Z315" s="50" t="s">
        <v>4711</v>
      </c>
      <c r="AA315" s="58"/>
      <c r="AB315" s="58"/>
      <c r="AC315" s="6"/>
      <c r="AD315" s="6"/>
      <c r="AE315" s="6"/>
      <c r="AF315" s="6"/>
      <c r="AG315" s="6"/>
      <c r="AH315" s="6"/>
      <c r="AI315" s="6"/>
      <c r="AJ315" s="59" t="s">
        <v>4574</v>
      </c>
      <c r="AK315" s="235">
        <f>AK312</f>
        <v>0.7</v>
      </c>
      <c r="AL315" s="235"/>
      <c r="AM315" s="146"/>
      <c r="AN315" s="143"/>
      <c r="AO315" s="143"/>
      <c r="AP315" s="44"/>
      <c r="AQ315" s="244"/>
      <c r="AR315" s="244"/>
      <c r="AS315" s="244"/>
      <c r="AT315" s="245"/>
      <c r="AU315" s="89">
        <f>ROUND(ROUND(K300*AK315,0)*AO311,0)-AQ317</f>
        <v>305</v>
      </c>
      <c r="AV315" s="12"/>
    </row>
    <row r="316" spans="1:48" ht="17.2" customHeight="1" x14ac:dyDescent="0.3">
      <c r="A316" s="9">
        <v>43</v>
      </c>
      <c r="B316" s="10">
        <v>2309</v>
      </c>
      <c r="C316" s="53" t="s">
        <v>5259</v>
      </c>
      <c r="D316" s="166"/>
      <c r="E316" s="83"/>
      <c r="F316" s="193"/>
      <c r="G316" s="126"/>
      <c r="H316" s="126"/>
      <c r="I316" s="126"/>
      <c r="J316" s="126"/>
      <c r="K316" s="45"/>
      <c r="L316" s="1"/>
      <c r="M316" s="1"/>
      <c r="N316" s="44"/>
      <c r="O316" s="191"/>
      <c r="P316" s="172"/>
      <c r="Q316" s="172"/>
      <c r="R316" s="123"/>
      <c r="S316" s="138"/>
      <c r="T316" s="138"/>
      <c r="U316" s="233"/>
      <c r="V316" s="234"/>
      <c r="W316" s="234"/>
      <c r="X316" s="234"/>
      <c r="Y316" s="234"/>
      <c r="Z316" s="50" t="s">
        <v>4735</v>
      </c>
      <c r="AA316" s="58"/>
      <c r="AB316" s="58"/>
      <c r="AC316" s="6"/>
      <c r="AD316" s="6"/>
      <c r="AE316" s="6"/>
      <c r="AF316" s="6"/>
      <c r="AG316" s="6"/>
      <c r="AH316" s="6"/>
      <c r="AI316" s="6"/>
      <c r="AJ316" s="59" t="s">
        <v>4574</v>
      </c>
      <c r="AK316" s="235">
        <f>AK313</f>
        <v>0.5</v>
      </c>
      <c r="AL316" s="235"/>
      <c r="AM316" s="146"/>
      <c r="AN316" s="143"/>
      <c r="AO316" s="143"/>
      <c r="AP316" s="44"/>
      <c r="AQ316" s="244"/>
      <c r="AR316" s="244"/>
      <c r="AS316" s="244"/>
      <c r="AT316" s="245"/>
      <c r="AU316" s="89">
        <f>ROUND(ROUND(K300*AK316,0)*AO311,0)-AQ317</f>
        <v>216</v>
      </c>
      <c r="AV316" s="12"/>
    </row>
    <row r="317" spans="1:48" ht="17.2" customHeight="1" x14ac:dyDescent="0.3">
      <c r="A317" s="9">
        <v>43</v>
      </c>
      <c r="B317" s="10">
        <v>2310</v>
      </c>
      <c r="C317" s="53" t="s">
        <v>5258</v>
      </c>
      <c r="D317" s="166"/>
      <c r="E317" s="83"/>
      <c r="F317" s="193"/>
      <c r="G317" s="126"/>
      <c r="H317" s="126"/>
      <c r="I317" s="126"/>
      <c r="J317" s="126"/>
      <c r="K317" s="45"/>
      <c r="L317" s="1"/>
      <c r="M317" s="1"/>
      <c r="N317" s="44"/>
      <c r="O317" s="231" t="s">
        <v>4714</v>
      </c>
      <c r="P317" s="236"/>
      <c r="Q317" s="236"/>
      <c r="R317" s="236"/>
      <c r="S317" s="236"/>
      <c r="T317" s="237"/>
      <c r="U317" s="8"/>
      <c r="V317" s="6"/>
      <c r="W317" s="59"/>
      <c r="X317" s="59"/>
      <c r="Y317" s="6"/>
      <c r="Z317" s="6"/>
      <c r="AA317" s="6"/>
      <c r="AB317" s="6"/>
      <c r="AC317" s="6"/>
      <c r="AD317" s="6"/>
      <c r="AE317" s="6"/>
      <c r="AF317" s="6"/>
      <c r="AG317" s="6"/>
      <c r="AH317" s="6"/>
      <c r="AI317" s="6"/>
      <c r="AJ317" s="59"/>
      <c r="AK317" s="241"/>
      <c r="AL317" s="241"/>
      <c r="AM317" s="146"/>
      <c r="AN317" s="143"/>
      <c r="AO317" s="143"/>
      <c r="AP317" s="44"/>
      <c r="AQ317" s="38">
        <f>AQ305</f>
        <v>5</v>
      </c>
      <c r="AR317" s="62" t="s">
        <v>4579</v>
      </c>
      <c r="AS317" s="143"/>
      <c r="AT317" s="147"/>
      <c r="AU317" s="89">
        <f>ROUND(ROUND(K300*S319,0)*AO311,0)-AQ317</f>
        <v>423</v>
      </c>
      <c r="AV317" s="12"/>
    </row>
    <row r="318" spans="1:48" ht="17.2" customHeight="1" x14ac:dyDescent="0.3">
      <c r="A318" s="9">
        <v>43</v>
      </c>
      <c r="B318" s="10">
        <v>2311</v>
      </c>
      <c r="C318" s="53" t="s">
        <v>5257</v>
      </c>
      <c r="D318" s="166"/>
      <c r="E318" s="83"/>
      <c r="F318" s="193"/>
      <c r="G318" s="126"/>
      <c r="H318" s="126"/>
      <c r="I318" s="126"/>
      <c r="J318" s="126"/>
      <c r="K318" s="45"/>
      <c r="L318" s="1"/>
      <c r="M318" s="1"/>
      <c r="N318" s="44"/>
      <c r="O318" s="238"/>
      <c r="P318" s="265"/>
      <c r="Q318" s="265"/>
      <c r="R318" s="265"/>
      <c r="S318" s="265"/>
      <c r="T318" s="240"/>
      <c r="U318" s="231" t="s">
        <v>4712</v>
      </c>
      <c r="V318" s="232"/>
      <c r="W318" s="232"/>
      <c r="X318" s="232"/>
      <c r="Y318" s="232"/>
      <c r="Z318" s="50" t="s">
        <v>4711</v>
      </c>
      <c r="AA318" s="58"/>
      <c r="AB318" s="58"/>
      <c r="AC318" s="6"/>
      <c r="AD318" s="6"/>
      <c r="AE318" s="6"/>
      <c r="AF318" s="6"/>
      <c r="AG318" s="6"/>
      <c r="AH318" s="6"/>
      <c r="AI318" s="6"/>
      <c r="AJ318" s="59" t="s">
        <v>4574</v>
      </c>
      <c r="AK318" s="235">
        <f>AK315</f>
        <v>0.7</v>
      </c>
      <c r="AL318" s="235"/>
      <c r="AM318" s="146"/>
      <c r="AN318" s="143"/>
      <c r="AO318" s="143"/>
      <c r="AP318" s="44"/>
      <c r="AQ318" s="1"/>
      <c r="AR318" s="132"/>
      <c r="AS318" s="143"/>
      <c r="AT318" s="147"/>
      <c r="AU318" s="89">
        <f>ROUND(ROUND(ROUND(K300*S319,0)*AK318,0)*AO311,0)-AQ317</f>
        <v>294</v>
      </c>
      <c r="AV318" s="12"/>
    </row>
    <row r="319" spans="1:48" ht="17.2" customHeight="1" x14ac:dyDescent="0.3">
      <c r="A319" s="9">
        <v>43</v>
      </c>
      <c r="B319" s="10">
        <v>2312</v>
      </c>
      <c r="C319" s="53" t="s">
        <v>5256</v>
      </c>
      <c r="D319" s="162"/>
      <c r="E319" s="161"/>
      <c r="F319" s="192"/>
      <c r="G319" s="128"/>
      <c r="H319" s="128"/>
      <c r="I319" s="128"/>
      <c r="J319" s="128"/>
      <c r="K319" s="43"/>
      <c r="L319" s="7"/>
      <c r="M319" s="7"/>
      <c r="N319" s="21"/>
      <c r="O319" s="191"/>
      <c r="P319" s="172"/>
      <c r="Q319" s="172"/>
      <c r="R319" s="123" t="s">
        <v>4574</v>
      </c>
      <c r="S319" s="249">
        <f>S313</f>
        <v>0.96499999999999997</v>
      </c>
      <c r="T319" s="250"/>
      <c r="U319" s="233"/>
      <c r="V319" s="234"/>
      <c r="W319" s="234"/>
      <c r="X319" s="234"/>
      <c r="Y319" s="234"/>
      <c r="Z319" s="50" t="s">
        <v>4735</v>
      </c>
      <c r="AA319" s="58"/>
      <c r="AB319" s="58"/>
      <c r="AC319" s="6"/>
      <c r="AD319" s="6"/>
      <c r="AE319" s="6"/>
      <c r="AF319" s="6"/>
      <c r="AG319" s="6"/>
      <c r="AH319" s="6"/>
      <c r="AI319" s="6"/>
      <c r="AJ319" s="59" t="s">
        <v>4574</v>
      </c>
      <c r="AK319" s="235">
        <f>AK316</f>
        <v>0.5</v>
      </c>
      <c r="AL319" s="235"/>
      <c r="AM319" s="190"/>
      <c r="AN319" s="136"/>
      <c r="AO319" s="136"/>
      <c r="AP319" s="21"/>
      <c r="AQ319" s="7"/>
      <c r="AR319" s="123"/>
      <c r="AS319" s="136"/>
      <c r="AT319" s="145"/>
      <c r="AU319" s="100">
        <f>ROUND(ROUND(ROUND(K300*S319,0)*AK319,0)*AO311,0)-AQ317</f>
        <v>209</v>
      </c>
      <c r="AV319" s="16"/>
    </row>
    <row r="320" spans="1:48" ht="17.2" customHeight="1" x14ac:dyDescent="0.3">
      <c r="A320" s="9">
        <v>43</v>
      </c>
      <c r="B320" s="10">
        <v>2313</v>
      </c>
      <c r="C320" s="53" t="s">
        <v>5255</v>
      </c>
      <c r="D320" s="217" t="s">
        <v>4740</v>
      </c>
      <c r="E320" s="218"/>
      <c r="F320" s="219"/>
      <c r="G320" s="218" t="s">
        <v>5254</v>
      </c>
      <c r="H320" s="218"/>
      <c r="I320" s="218"/>
      <c r="J320" s="218"/>
      <c r="K320" s="217" t="s">
        <v>4738</v>
      </c>
      <c r="L320" s="223"/>
      <c r="M320" s="223"/>
      <c r="N320" s="224"/>
      <c r="O320" s="196"/>
      <c r="P320" s="195"/>
      <c r="Q320" s="195"/>
      <c r="R320" s="55"/>
      <c r="S320" s="56"/>
      <c r="T320" s="56"/>
      <c r="U320" s="8"/>
      <c r="V320" s="6"/>
      <c r="W320" s="59"/>
      <c r="X320" s="59"/>
      <c r="Y320" s="6"/>
      <c r="Z320" s="6"/>
      <c r="AA320" s="6"/>
      <c r="AB320" s="6"/>
      <c r="AC320" s="6"/>
      <c r="AD320" s="6"/>
      <c r="AE320" s="6"/>
      <c r="AF320" s="6"/>
      <c r="AG320" s="6"/>
      <c r="AH320" s="6"/>
      <c r="AI320" s="6"/>
      <c r="AJ320" s="59"/>
      <c r="AK320" s="241"/>
      <c r="AL320" s="241"/>
      <c r="AM320" s="7"/>
      <c r="AN320" s="7"/>
      <c r="AO320" s="7"/>
      <c r="AP320" s="7"/>
      <c r="AQ320" s="7"/>
      <c r="AR320" s="123"/>
      <c r="AS320" s="136"/>
      <c r="AT320" s="145"/>
      <c r="AU320" s="89">
        <f>K324</f>
        <v>444</v>
      </c>
      <c r="AV320" s="19" t="s">
        <v>4205</v>
      </c>
    </row>
    <row r="321" spans="1:48" ht="17.2" customHeight="1" x14ac:dyDescent="0.3">
      <c r="A321" s="9">
        <v>43</v>
      </c>
      <c r="B321" s="10">
        <v>2314</v>
      </c>
      <c r="C321" s="53" t="s">
        <v>5253</v>
      </c>
      <c r="D321" s="220"/>
      <c r="E321" s="221"/>
      <c r="F321" s="222"/>
      <c r="G321" s="221"/>
      <c r="H321" s="221"/>
      <c r="I321" s="221"/>
      <c r="J321" s="221"/>
      <c r="K321" s="225"/>
      <c r="L321" s="246"/>
      <c r="M321" s="246"/>
      <c r="N321" s="227"/>
      <c r="O321" s="175"/>
      <c r="P321" s="194"/>
      <c r="Q321" s="194"/>
      <c r="R321" s="132"/>
      <c r="S321" s="141"/>
      <c r="T321" s="141"/>
      <c r="U321" s="231" t="s">
        <v>4712</v>
      </c>
      <c r="V321" s="232"/>
      <c r="W321" s="232"/>
      <c r="X321" s="232"/>
      <c r="Y321" s="232"/>
      <c r="Z321" s="50" t="s">
        <v>4711</v>
      </c>
      <c r="AA321" s="58"/>
      <c r="AB321" s="58"/>
      <c r="AC321" s="6"/>
      <c r="AD321" s="6"/>
      <c r="AE321" s="6"/>
      <c r="AF321" s="6"/>
      <c r="AG321" s="6"/>
      <c r="AH321" s="6"/>
      <c r="AI321" s="6"/>
      <c r="AJ321" s="59" t="s">
        <v>4574</v>
      </c>
      <c r="AK321" s="235">
        <f>AK318</f>
        <v>0.7</v>
      </c>
      <c r="AL321" s="235"/>
      <c r="AM321" s="6"/>
      <c r="AN321" s="6"/>
      <c r="AO321" s="6"/>
      <c r="AP321" s="6"/>
      <c r="AQ321" s="6"/>
      <c r="AR321" s="59"/>
      <c r="AS321" s="137"/>
      <c r="AT321" s="140"/>
      <c r="AU321" s="89">
        <f>ROUND(K324*AK321,0)</f>
        <v>311</v>
      </c>
      <c r="AV321" s="12"/>
    </row>
    <row r="322" spans="1:48" ht="17.2" customHeight="1" x14ac:dyDescent="0.3">
      <c r="A322" s="9">
        <v>43</v>
      </c>
      <c r="B322" s="10">
        <v>2315</v>
      </c>
      <c r="C322" s="53" t="s">
        <v>5252</v>
      </c>
      <c r="D322" s="220"/>
      <c r="E322" s="221"/>
      <c r="F322" s="222"/>
      <c r="G322" s="126"/>
      <c r="H322" s="1"/>
      <c r="I322" s="1"/>
      <c r="J322" s="44"/>
      <c r="K322" s="225"/>
      <c r="L322" s="246"/>
      <c r="M322" s="246"/>
      <c r="N322" s="227"/>
      <c r="O322" s="191"/>
      <c r="P322" s="172"/>
      <c r="Q322" s="172"/>
      <c r="R322" s="123"/>
      <c r="S322" s="138"/>
      <c r="T322" s="138"/>
      <c r="U322" s="233"/>
      <c r="V322" s="234"/>
      <c r="W322" s="234"/>
      <c r="X322" s="234"/>
      <c r="Y322" s="234"/>
      <c r="Z322" s="50" t="s">
        <v>4735</v>
      </c>
      <c r="AA322" s="58"/>
      <c r="AB322" s="58"/>
      <c r="AC322" s="6"/>
      <c r="AD322" s="6"/>
      <c r="AE322" s="6"/>
      <c r="AF322" s="6"/>
      <c r="AG322" s="6"/>
      <c r="AH322" s="6"/>
      <c r="AI322" s="6"/>
      <c r="AJ322" s="59" t="s">
        <v>4574</v>
      </c>
      <c r="AK322" s="235">
        <f>AK319</f>
        <v>0.5</v>
      </c>
      <c r="AL322" s="235"/>
      <c r="AM322" s="6"/>
      <c r="AN322" s="6"/>
      <c r="AO322" s="6"/>
      <c r="AP322" s="6"/>
      <c r="AQ322" s="6"/>
      <c r="AR322" s="59"/>
      <c r="AS322" s="137"/>
      <c r="AT322" s="140"/>
      <c r="AU322" s="89">
        <f>ROUND(K324*AK322,0)</f>
        <v>222</v>
      </c>
      <c r="AV322" s="12"/>
    </row>
    <row r="323" spans="1:48" ht="17.2" customHeight="1" x14ac:dyDescent="0.3">
      <c r="A323" s="9">
        <v>43</v>
      </c>
      <c r="B323" s="10">
        <v>2316</v>
      </c>
      <c r="C323" s="53" t="s">
        <v>5251</v>
      </c>
      <c r="D323" s="166"/>
      <c r="E323" s="83"/>
      <c r="F323" s="193"/>
      <c r="G323" s="126"/>
      <c r="H323" s="126"/>
      <c r="I323" s="126"/>
      <c r="J323" s="126"/>
      <c r="K323" s="228"/>
      <c r="L323" s="264"/>
      <c r="M323" s="264"/>
      <c r="N323" s="230"/>
      <c r="O323" s="231" t="s">
        <v>4714</v>
      </c>
      <c r="P323" s="236"/>
      <c r="Q323" s="236"/>
      <c r="R323" s="236"/>
      <c r="S323" s="236"/>
      <c r="T323" s="237"/>
      <c r="U323" s="8"/>
      <c r="V323" s="6"/>
      <c r="W323" s="59"/>
      <c r="X323" s="59"/>
      <c r="Y323" s="6"/>
      <c r="Z323" s="6"/>
      <c r="AA323" s="6"/>
      <c r="AB323" s="6"/>
      <c r="AC323" s="6"/>
      <c r="AD323" s="6"/>
      <c r="AE323" s="6"/>
      <c r="AF323" s="6"/>
      <c r="AG323" s="6"/>
      <c r="AH323" s="6"/>
      <c r="AI323" s="6"/>
      <c r="AJ323" s="59"/>
      <c r="AK323" s="241"/>
      <c r="AL323" s="241"/>
      <c r="AM323" s="6"/>
      <c r="AN323" s="6"/>
      <c r="AO323" s="7"/>
      <c r="AP323" s="7"/>
      <c r="AQ323" s="7"/>
      <c r="AR323" s="123"/>
      <c r="AS323" s="136"/>
      <c r="AT323" s="145"/>
      <c r="AU323" s="89">
        <f>ROUND(K324*S325,0)</f>
        <v>428</v>
      </c>
      <c r="AV323" s="12"/>
    </row>
    <row r="324" spans="1:48" ht="17.2" customHeight="1" x14ac:dyDescent="0.3">
      <c r="A324" s="9">
        <v>43</v>
      </c>
      <c r="B324" s="10">
        <v>2317</v>
      </c>
      <c r="C324" s="53" t="s">
        <v>5250</v>
      </c>
      <c r="D324" s="166"/>
      <c r="E324" s="83"/>
      <c r="F324" s="193"/>
      <c r="G324" s="126"/>
      <c r="H324" s="126"/>
      <c r="I324" s="126"/>
      <c r="J324" s="126"/>
      <c r="K324" s="253">
        <v>444</v>
      </c>
      <c r="L324" s="254"/>
      <c r="M324" s="1" t="s">
        <v>4202</v>
      </c>
      <c r="N324" s="68"/>
      <c r="O324" s="238"/>
      <c r="P324" s="239"/>
      <c r="Q324" s="239"/>
      <c r="R324" s="239"/>
      <c r="S324" s="239"/>
      <c r="T324" s="240"/>
      <c r="U324" s="231" t="s">
        <v>4712</v>
      </c>
      <c r="V324" s="232"/>
      <c r="W324" s="232"/>
      <c r="X324" s="232"/>
      <c r="Y324" s="232"/>
      <c r="Z324" s="50" t="s">
        <v>4711</v>
      </c>
      <c r="AA324" s="58"/>
      <c r="AB324" s="58"/>
      <c r="AC324" s="6"/>
      <c r="AD324" s="6"/>
      <c r="AE324" s="6"/>
      <c r="AF324" s="6"/>
      <c r="AG324" s="6"/>
      <c r="AH324" s="6"/>
      <c r="AI324" s="6"/>
      <c r="AJ324" s="59" t="s">
        <v>4574</v>
      </c>
      <c r="AK324" s="235">
        <f>AK321</f>
        <v>0.7</v>
      </c>
      <c r="AL324" s="235"/>
      <c r="AM324" s="7"/>
      <c r="AN324" s="7"/>
      <c r="AO324" s="7"/>
      <c r="AP324" s="7"/>
      <c r="AQ324" s="7"/>
      <c r="AR324" s="123"/>
      <c r="AS324" s="136"/>
      <c r="AT324" s="145"/>
      <c r="AU324" s="89">
        <f>ROUND(ROUND(K324*S325,0)*AK324,0)</f>
        <v>300</v>
      </c>
      <c r="AV324" s="12"/>
    </row>
    <row r="325" spans="1:48" ht="17.2" customHeight="1" x14ac:dyDescent="0.3">
      <c r="A325" s="9">
        <v>43</v>
      </c>
      <c r="B325" s="10">
        <v>2318</v>
      </c>
      <c r="C325" s="53" t="s">
        <v>5249</v>
      </c>
      <c r="D325" s="166"/>
      <c r="E325" s="83"/>
      <c r="F325" s="193"/>
      <c r="G325" s="126"/>
      <c r="H325" s="126"/>
      <c r="I325" s="126"/>
      <c r="J325" s="126"/>
      <c r="K325" s="175"/>
      <c r="L325" s="194"/>
      <c r="M325" s="194"/>
      <c r="N325" s="173"/>
      <c r="O325" s="191"/>
      <c r="P325" s="172"/>
      <c r="Q325" s="172"/>
      <c r="R325" s="123" t="s">
        <v>4574</v>
      </c>
      <c r="S325" s="249">
        <f>S319</f>
        <v>0.96499999999999997</v>
      </c>
      <c r="T325" s="250"/>
      <c r="U325" s="233"/>
      <c r="V325" s="234"/>
      <c r="W325" s="234"/>
      <c r="X325" s="234"/>
      <c r="Y325" s="234"/>
      <c r="Z325" s="50" t="s">
        <v>4735</v>
      </c>
      <c r="AA325" s="58"/>
      <c r="AB325" s="58"/>
      <c r="AC325" s="6"/>
      <c r="AD325" s="6"/>
      <c r="AE325" s="6"/>
      <c r="AF325" s="6"/>
      <c r="AG325" s="6"/>
      <c r="AH325" s="6"/>
      <c r="AI325" s="6"/>
      <c r="AJ325" s="59" t="s">
        <v>4574</v>
      </c>
      <c r="AK325" s="235">
        <f>AK322</f>
        <v>0.5</v>
      </c>
      <c r="AL325" s="235"/>
      <c r="AM325" s="7"/>
      <c r="AN325" s="7"/>
      <c r="AO325" s="7"/>
      <c r="AP325" s="7"/>
      <c r="AQ325" s="7"/>
      <c r="AR325" s="123"/>
      <c r="AS325" s="136"/>
      <c r="AT325" s="145"/>
      <c r="AU325" s="35">
        <f>ROUND(ROUND(K324*S325,0)*AK325,0)</f>
        <v>214</v>
      </c>
      <c r="AV325" s="12"/>
    </row>
    <row r="326" spans="1:48" ht="17.2" customHeight="1" x14ac:dyDescent="0.3">
      <c r="A326" s="9">
        <v>43</v>
      </c>
      <c r="B326" s="10">
        <v>2319</v>
      </c>
      <c r="C326" s="53" t="s">
        <v>5248</v>
      </c>
      <c r="D326" s="166"/>
      <c r="E326" s="83"/>
      <c r="F326" s="193"/>
      <c r="G326" s="126"/>
      <c r="H326" s="126"/>
      <c r="I326" s="126"/>
      <c r="J326" s="126"/>
      <c r="K326" s="175"/>
      <c r="L326" s="194"/>
      <c r="M326" s="194"/>
      <c r="N326" s="173"/>
      <c r="O326" s="196"/>
      <c r="P326" s="195"/>
      <c r="Q326" s="195"/>
      <c r="R326" s="55"/>
      <c r="S326" s="56"/>
      <c r="T326" s="56"/>
      <c r="U326" s="8"/>
      <c r="V326" s="6"/>
      <c r="W326" s="59"/>
      <c r="X326" s="59"/>
      <c r="Y326" s="6"/>
      <c r="Z326" s="6"/>
      <c r="AA326" s="6"/>
      <c r="AB326" s="6"/>
      <c r="AC326" s="6"/>
      <c r="AD326" s="6"/>
      <c r="AE326" s="6"/>
      <c r="AF326" s="6"/>
      <c r="AG326" s="6"/>
      <c r="AH326" s="6"/>
      <c r="AI326" s="6"/>
      <c r="AJ326" s="59"/>
      <c r="AK326" s="241"/>
      <c r="AL326" s="241"/>
      <c r="AM326" s="177"/>
      <c r="AN326" s="81"/>
      <c r="AO326" s="81"/>
      <c r="AP326" s="82"/>
      <c r="AQ326" s="242" t="s">
        <v>4580</v>
      </c>
      <c r="AR326" s="242"/>
      <c r="AS326" s="242"/>
      <c r="AT326" s="243"/>
      <c r="AU326" s="89">
        <f>K324-AQ329</f>
        <v>439</v>
      </c>
      <c r="AV326" s="12"/>
    </row>
    <row r="327" spans="1:48" ht="17.2" customHeight="1" x14ac:dyDescent="0.3">
      <c r="A327" s="9">
        <v>43</v>
      </c>
      <c r="B327" s="10">
        <v>2320</v>
      </c>
      <c r="C327" s="53" t="s">
        <v>5247</v>
      </c>
      <c r="D327" s="166"/>
      <c r="E327" s="83"/>
      <c r="F327" s="193"/>
      <c r="G327" s="126"/>
      <c r="H327" s="126"/>
      <c r="I327" s="126"/>
      <c r="J327" s="126"/>
      <c r="K327" s="175"/>
      <c r="L327" s="194"/>
      <c r="M327" s="194"/>
      <c r="N327" s="173"/>
      <c r="O327" s="175"/>
      <c r="P327" s="194"/>
      <c r="Q327" s="194"/>
      <c r="R327" s="132"/>
      <c r="S327" s="141"/>
      <c r="T327" s="141"/>
      <c r="U327" s="231" t="s">
        <v>4712</v>
      </c>
      <c r="V327" s="232"/>
      <c r="W327" s="232"/>
      <c r="X327" s="232"/>
      <c r="Y327" s="232"/>
      <c r="Z327" s="50" t="s">
        <v>4711</v>
      </c>
      <c r="AA327" s="58"/>
      <c r="AB327" s="58"/>
      <c r="AC327" s="6"/>
      <c r="AD327" s="6"/>
      <c r="AE327" s="6"/>
      <c r="AF327" s="6"/>
      <c r="AG327" s="6"/>
      <c r="AH327" s="6"/>
      <c r="AI327" s="6"/>
      <c r="AJ327" s="59" t="s">
        <v>4574</v>
      </c>
      <c r="AK327" s="235">
        <f>AK324</f>
        <v>0.7</v>
      </c>
      <c r="AL327" s="235"/>
      <c r="AM327" s="81"/>
      <c r="AN327" s="81"/>
      <c r="AO327" s="81"/>
      <c r="AP327" s="82"/>
      <c r="AQ327" s="244"/>
      <c r="AR327" s="244"/>
      <c r="AS327" s="244"/>
      <c r="AT327" s="245"/>
      <c r="AU327" s="89">
        <f>ROUND(K324*AK327,0)-AQ329</f>
        <v>306</v>
      </c>
      <c r="AV327" s="12"/>
    </row>
    <row r="328" spans="1:48" ht="17.2" customHeight="1" x14ac:dyDescent="0.3">
      <c r="A328" s="9">
        <v>43</v>
      </c>
      <c r="B328" s="10">
        <v>2321</v>
      </c>
      <c r="C328" s="53" t="s">
        <v>5246</v>
      </c>
      <c r="D328" s="166"/>
      <c r="E328" s="83"/>
      <c r="F328" s="193"/>
      <c r="G328" s="126"/>
      <c r="H328" s="126"/>
      <c r="I328" s="126"/>
      <c r="J328" s="126"/>
      <c r="K328" s="175"/>
      <c r="L328" s="194"/>
      <c r="M328" s="194"/>
      <c r="N328" s="173"/>
      <c r="O328" s="191"/>
      <c r="P328" s="172"/>
      <c r="Q328" s="172"/>
      <c r="R328" s="123"/>
      <c r="S328" s="138"/>
      <c r="T328" s="138"/>
      <c r="U328" s="233"/>
      <c r="V328" s="234"/>
      <c r="W328" s="234"/>
      <c r="X328" s="234"/>
      <c r="Y328" s="234"/>
      <c r="Z328" s="50" t="s">
        <v>4735</v>
      </c>
      <c r="AA328" s="58"/>
      <c r="AB328" s="58"/>
      <c r="AC328" s="6"/>
      <c r="AD328" s="6"/>
      <c r="AE328" s="6"/>
      <c r="AF328" s="6"/>
      <c r="AG328" s="6"/>
      <c r="AH328" s="6"/>
      <c r="AI328" s="6"/>
      <c r="AJ328" s="59" t="s">
        <v>4574</v>
      </c>
      <c r="AK328" s="235">
        <f>AK325</f>
        <v>0.5</v>
      </c>
      <c r="AL328" s="235"/>
      <c r="AM328" s="198"/>
      <c r="AN328" s="198"/>
      <c r="AO328" s="198"/>
      <c r="AP328" s="197"/>
      <c r="AQ328" s="244"/>
      <c r="AR328" s="244"/>
      <c r="AS328" s="244"/>
      <c r="AT328" s="245"/>
      <c r="AU328" s="89">
        <f>ROUND(K324*AK328,0)-AQ329</f>
        <v>217</v>
      </c>
      <c r="AV328" s="12"/>
    </row>
    <row r="329" spans="1:48" ht="17.2" customHeight="1" x14ac:dyDescent="0.3">
      <c r="A329" s="9">
        <v>43</v>
      </c>
      <c r="B329" s="10">
        <v>2322</v>
      </c>
      <c r="C329" s="53" t="s">
        <v>5245</v>
      </c>
      <c r="D329" s="166"/>
      <c r="E329" s="83"/>
      <c r="F329" s="193"/>
      <c r="G329" s="126"/>
      <c r="H329" s="126"/>
      <c r="I329" s="126"/>
      <c r="J329" s="126"/>
      <c r="K329" s="175"/>
      <c r="L329" s="194"/>
      <c r="M329" s="194"/>
      <c r="N329" s="173"/>
      <c r="O329" s="231" t="s">
        <v>4714</v>
      </c>
      <c r="P329" s="236"/>
      <c r="Q329" s="236"/>
      <c r="R329" s="236"/>
      <c r="S329" s="236"/>
      <c r="T329" s="237"/>
      <c r="U329" s="8"/>
      <c r="V329" s="6"/>
      <c r="W329" s="59"/>
      <c r="X329" s="59"/>
      <c r="Y329" s="6"/>
      <c r="Z329" s="6"/>
      <c r="AA329" s="6"/>
      <c r="AB329" s="6"/>
      <c r="AC329" s="6"/>
      <c r="AD329" s="6"/>
      <c r="AE329" s="6"/>
      <c r="AF329" s="6"/>
      <c r="AG329" s="6"/>
      <c r="AH329" s="6"/>
      <c r="AI329" s="6"/>
      <c r="AJ329" s="59"/>
      <c r="AK329" s="241"/>
      <c r="AL329" s="241"/>
      <c r="AM329" s="198"/>
      <c r="AN329" s="198"/>
      <c r="AO329" s="198"/>
      <c r="AP329" s="197"/>
      <c r="AQ329" s="38">
        <f>AQ317</f>
        <v>5</v>
      </c>
      <c r="AR329" s="62" t="s">
        <v>4579</v>
      </c>
      <c r="AS329" s="143"/>
      <c r="AT329" s="147"/>
      <c r="AU329" s="89">
        <f>ROUND(K324*S331,0)-AQ329</f>
        <v>423</v>
      </c>
      <c r="AV329" s="12"/>
    </row>
    <row r="330" spans="1:48" ht="17.2" customHeight="1" x14ac:dyDescent="0.3">
      <c r="A330" s="9">
        <v>43</v>
      </c>
      <c r="B330" s="10">
        <v>2323</v>
      </c>
      <c r="C330" s="53" t="s">
        <v>5244</v>
      </c>
      <c r="D330" s="166"/>
      <c r="E330" s="83"/>
      <c r="F330" s="193"/>
      <c r="G330" s="126"/>
      <c r="H330" s="126"/>
      <c r="I330" s="126"/>
      <c r="J330" s="126"/>
      <c r="K330" s="175"/>
      <c r="L330" s="194"/>
      <c r="M330" s="194"/>
      <c r="N330" s="173"/>
      <c r="O330" s="238"/>
      <c r="P330" s="239"/>
      <c r="Q330" s="239"/>
      <c r="R330" s="239"/>
      <c r="S330" s="239"/>
      <c r="T330" s="240"/>
      <c r="U330" s="231" t="s">
        <v>4712</v>
      </c>
      <c r="V330" s="232"/>
      <c r="W330" s="232"/>
      <c r="X330" s="232"/>
      <c r="Y330" s="232"/>
      <c r="Z330" s="50" t="s">
        <v>4711</v>
      </c>
      <c r="AA330" s="58"/>
      <c r="AB330" s="58"/>
      <c r="AC330" s="6"/>
      <c r="AD330" s="6"/>
      <c r="AE330" s="6"/>
      <c r="AF330" s="6"/>
      <c r="AG330" s="6"/>
      <c r="AH330" s="6"/>
      <c r="AI330" s="6"/>
      <c r="AJ330" s="59" t="s">
        <v>4574</v>
      </c>
      <c r="AK330" s="235">
        <f>AK327</f>
        <v>0.7</v>
      </c>
      <c r="AL330" s="235"/>
      <c r="AM330" s="198"/>
      <c r="AN330" s="198"/>
      <c r="AO330" s="198"/>
      <c r="AP330" s="197"/>
      <c r="AQ330" s="1"/>
      <c r="AR330" s="132"/>
      <c r="AS330" s="143"/>
      <c r="AT330" s="147"/>
      <c r="AU330" s="89">
        <f>ROUND(ROUND(K324*S331,0)*AK330,0)-AQ329</f>
        <v>295</v>
      </c>
      <c r="AV330" s="12"/>
    </row>
    <row r="331" spans="1:48" ht="17.2" customHeight="1" x14ac:dyDescent="0.3">
      <c r="A331" s="9">
        <v>43</v>
      </c>
      <c r="B331" s="10">
        <v>2324</v>
      </c>
      <c r="C331" s="53" t="s">
        <v>5243</v>
      </c>
      <c r="D331" s="166"/>
      <c r="E331" s="83"/>
      <c r="F331" s="193"/>
      <c r="G331" s="126"/>
      <c r="H331" s="126"/>
      <c r="I331" s="126"/>
      <c r="J331" s="126"/>
      <c r="K331" s="175"/>
      <c r="L331" s="194"/>
      <c r="M331" s="194"/>
      <c r="N331" s="173"/>
      <c r="O331" s="191"/>
      <c r="P331" s="172"/>
      <c r="Q331" s="172"/>
      <c r="R331" s="123" t="s">
        <v>4574</v>
      </c>
      <c r="S331" s="249">
        <f>S325</f>
        <v>0.96499999999999997</v>
      </c>
      <c r="T331" s="250"/>
      <c r="U331" s="233"/>
      <c r="V331" s="234"/>
      <c r="W331" s="234"/>
      <c r="X331" s="234"/>
      <c r="Y331" s="234"/>
      <c r="Z331" s="50" t="s">
        <v>4735</v>
      </c>
      <c r="AA331" s="58"/>
      <c r="AB331" s="58"/>
      <c r="AC331" s="6"/>
      <c r="AD331" s="6"/>
      <c r="AE331" s="6"/>
      <c r="AF331" s="6"/>
      <c r="AG331" s="6"/>
      <c r="AH331" s="6"/>
      <c r="AI331" s="6"/>
      <c r="AJ331" s="59" t="s">
        <v>4574</v>
      </c>
      <c r="AK331" s="235">
        <f>AK328</f>
        <v>0.5</v>
      </c>
      <c r="AL331" s="235"/>
      <c r="AM331" s="198"/>
      <c r="AN331" s="198"/>
      <c r="AO331" s="198"/>
      <c r="AP331" s="197"/>
      <c r="AQ331" s="7"/>
      <c r="AR331" s="123"/>
      <c r="AS331" s="136"/>
      <c r="AT331" s="145"/>
      <c r="AU331" s="35">
        <f>ROUND(ROUND(K324*S331,0)*AK331,0)-AQ329</f>
        <v>209</v>
      </c>
      <c r="AV331" s="12"/>
    </row>
    <row r="332" spans="1:48" ht="17.2" customHeight="1" x14ac:dyDescent="0.3">
      <c r="A332" s="9">
        <v>43</v>
      </c>
      <c r="B332" s="10">
        <v>2325</v>
      </c>
      <c r="C332" s="53" t="s">
        <v>5242</v>
      </c>
      <c r="D332" s="166"/>
      <c r="E332" s="83"/>
      <c r="F332" s="193"/>
      <c r="G332" s="126"/>
      <c r="H332" s="126"/>
      <c r="I332" s="126"/>
      <c r="J332" s="126"/>
      <c r="K332" s="45"/>
      <c r="L332" s="1"/>
      <c r="M332" s="1"/>
      <c r="N332" s="44"/>
      <c r="O332" s="196"/>
      <c r="P332" s="195"/>
      <c r="Q332" s="195"/>
      <c r="R332" s="55"/>
      <c r="S332" s="56"/>
      <c r="T332" s="56"/>
      <c r="U332" s="8"/>
      <c r="V332" s="6"/>
      <c r="W332" s="59"/>
      <c r="X332" s="59"/>
      <c r="Y332" s="6"/>
      <c r="Z332" s="6"/>
      <c r="AA332" s="6"/>
      <c r="AB332" s="6"/>
      <c r="AC332" s="6"/>
      <c r="AD332" s="6"/>
      <c r="AE332" s="6"/>
      <c r="AF332" s="6"/>
      <c r="AG332" s="6"/>
      <c r="AH332" s="6"/>
      <c r="AI332" s="6"/>
      <c r="AJ332" s="59"/>
      <c r="AK332" s="241"/>
      <c r="AL332" s="241"/>
      <c r="AM332" s="216" t="s">
        <v>4753</v>
      </c>
      <c r="AN332" s="251"/>
      <c r="AO332" s="251"/>
      <c r="AP332" s="252"/>
      <c r="AQ332" s="49"/>
      <c r="AR332" s="36"/>
      <c r="AS332" s="36"/>
      <c r="AT332" s="51"/>
      <c r="AU332" s="89">
        <f>ROUND(K324*AO335,0)</f>
        <v>422</v>
      </c>
      <c r="AV332" s="12"/>
    </row>
    <row r="333" spans="1:48" ht="17.2" customHeight="1" x14ac:dyDescent="0.3">
      <c r="A333" s="9">
        <v>43</v>
      </c>
      <c r="B333" s="10">
        <v>2326</v>
      </c>
      <c r="C333" s="53" t="s">
        <v>5241</v>
      </c>
      <c r="D333" s="166"/>
      <c r="E333" s="83"/>
      <c r="F333" s="193"/>
      <c r="G333" s="126"/>
      <c r="H333" s="126"/>
      <c r="I333" s="126"/>
      <c r="J333" s="126"/>
      <c r="K333" s="45"/>
      <c r="L333" s="1"/>
      <c r="M333" s="1"/>
      <c r="N333" s="44"/>
      <c r="O333" s="175"/>
      <c r="P333" s="194"/>
      <c r="Q333" s="194"/>
      <c r="R333" s="132"/>
      <c r="S333" s="141"/>
      <c r="T333" s="141"/>
      <c r="U333" s="231" t="s">
        <v>4712</v>
      </c>
      <c r="V333" s="232"/>
      <c r="W333" s="232"/>
      <c r="X333" s="232"/>
      <c r="Y333" s="232"/>
      <c r="Z333" s="50" t="s">
        <v>4711</v>
      </c>
      <c r="AA333" s="58"/>
      <c r="AB333" s="58"/>
      <c r="AC333" s="6"/>
      <c r="AD333" s="6"/>
      <c r="AE333" s="6"/>
      <c r="AF333" s="6"/>
      <c r="AG333" s="6"/>
      <c r="AH333" s="6"/>
      <c r="AI333" s="6"/>
      <c r="AJ333" s="59" t="s">
        <v>4574</v>
      </c>
      <c r="AK333" s="235">
        <f>AK330</f>
        <v>0.7</v>
      </c>
      <c r="AL333" s="235"/>
      <c r="AM333" s="228"/>
      <c r="AN333" s="229"/>
      <c r="AO333" s="229"/>
      <c r="AP333" s="230"/>
      <c r="AQ333" s="45"/>
      <c r="AR333" s="1"/>
      <c r="AS333" s="1"/>
      <c r="AT333" s="44"/>
      <c r="AU333" s="89">
        <f>ROUND(ROUND(K324*AK333,0)*AO335,0)</f>
        <v>295</v>
      </c>
      <c r="AV333" s="12"/>
    </row>
    <row r="334" spans="1:48" ht="17.2" customHeight="1" x14ac:dyDescent="0.3">
      <c r="A334" s="9">
        <v>43</v>
      </c>
      <c r="B334" s="10">
        <v>2327</v>
      </c>
      <c r="C334" s="53" t="s">
        <v>5240</v>
      </c>
      <c r="D334" s="166"/>
      <c r="E334" s="83"/>
      <c r="F334" s="193"/>
      <c r="G334" s="126"/>
      <c r="H334" s="126"/>
      <c r="I334" s="126"/>
      <c r="J334" s="126"/>
      <c r="K334" s="45"/>
      <c r="L334" s="1"/>
      <c r="M334" s="1"/>
      <c r="N334" s="44"/>
      <c r="O334" s="191"/>
      <c r="P334" s="172"/>
      <c r="Q334" s="172"/>
      <c r="R334" s="123"/>
      <c r="S334" s="138"/>
      <c r="T334" s="138"/>
      <c r="U334" s="233"/>
      <c r="V334" s="234"/>
      <c r="W334" s="234"/>
      <c r="X334" s="234"/>
      <c r="Y334" s="234"/>
      <c r="Z334" s="50" t="s">
        <v>4735</v>
      </c>
      <c r="AA334" s="58"/>
      <c r="AB334" s="58"/>
      <c r="AC334" s="6"/>
      <c r="AD334" s="6"/>
      <c r="AE334" s="6"/>
      <c r="AF334" s="6"/>
      <c r="AG334" s="6"/>
      <c r="AH334" s="6"/>
      <c r="AI334" s="6"/>
      <c r="AJ334" s="59" t="s">
        <v>4574</v>
      </c>
      <c r="AK334" s="235">
        <f>AK331</f>
        <v>0.5</v>
      </c>
      <c r="AL334" s="235"/>
      <c r="AM334" s="45"/>
      <c r="AN334" s="1"/>
      <c r="AO334" s="1"/>
      <c r="AP334" s="44"/>
      <c r="AQ334" s="45"/>
      <c r="AR334" s="1"/>
      <c r="AS334" s="1"/>
      <c r="AT334" s="44"/>
      <c r="AU334" s="89">
        <f>ROUND(ROUND(K324*AK334,0)*AO335,0)</f>
        <v>211</v>
      </c>
      <c r="AV334" s="12"/>
    </row>
    <row r="335" spans="1:48" ht="17.2" customHeight="1" x14ac:dyDescent="0.3">
      <c r="A335" s="9">
        <v>43</v>
      </c>
      <c r="B335" s="10">
        <v>2328</v>
      </c>
      <c r="C335" s="53" t="s">
        <v>5239</v>
      </c>
      <c r="D335" s="166"/>
      <c r="E335" s="83"/>
      <c r="F335" s="193"/>
      <c r="G335" s="126"/>
      <c r="H335" s="126"/>
      <c r="I335" s="126"/>
      <c r="J335" s="126"/>
      <c r="K335" s="45"/>
      <c r="L335" s="1"/>
      <c r="M335" s="1"/>
      <c r="N335" s="44"/>
      <c r="O335" s="231" t="s">
        <v>4714</v>
      </c>
      <c r="P335" s="236"/>
      <c r="Q335" s="236"/>
      <c r="R335" s="236"/>
      <c r="S335" s="236"/>
      <c r="T335" s="237"/>
      <c r="U335" s="8"/>
      <c r="V335" s="6"/>
      <c r="W335" s="59"/>
      <c r="X335" s="59"/>
      <c r="Y335" s="6"/>
      <c r="Z335" s="6"/>
      <c r="AA335" s="6"/>
      <c r="AB335" s="6"/>
      <c r="AC335" s="6"/>
      <c r="AD335" s="6"/>
      <c r="AE335" s="6"/>
      <c r="AF335" s="6"/>
      <c r="AG335" s="6"/>
      <c r="AH335" s="6"/>
      <c r="AI335" s="6"/>
      <c r="AJ335" s="59"/>
      <c r="AK335" s="241"/>
      <c r="AL335" s="241"/>
      <c r="AM335" s="45"/>
      <c r="AN335" s="132" t="s">
        <v>4574</v>
      </c>
      <c r="AO335" s="247">
        <f>AO311</f>
        <v>0.95</v>
      </c>
      <c r="AP335" s="248"/>
      <c r="AQ335" s="45"/>
      <c r="AR335" s="1"/>
      <c r="AS335" s="1"/>
      <c r="AT335" s="44"/>
      <c r="AU335" s="89">
        <f>ROUND(ROUND(K324*S337,0)*AO335,0)</f>
        <v>407</v>
      </c>
      <c r="AV335" s="12"/>
    </row>
    <row r="336" spans="1:48" ht="17.2" customHeight="1" x14ac:dyDescent="0.3">
      <c r="A336" s="9">
        <v>43</v>
      </c>
      <c r="B336" s="10">
        <v>2329</v>
      </c>
      <c r="C336" s="53" t="s">
        <v>5238</v>
      </c>
      <c r="D336" s="166"/>
      <c r="E336" s="83"/>
      <c r="F336" s="193"/>
      <c r="G336" s="126"/>
      <c r="H336" s="126"/>
      <c r="I336" s="126"/>
      <c r="J336" s="126"/>
      <c r="K336" s="45"/>
      <c r="L336" s="1"/>
      <c r="M336" s="1"/>
      <c r="N336" s="44"/>
      <c r="O336" s="238"/>
      <c r="P336" s="239"/>
      <c r="Q336" s="239"/>
      <c r="R336" s="239"/>
      <c r="S336" s="239"/>
      <c r="T336" s="240"/>
      <c r="U336" s="231" t="s">
        <v>4712</v>
      </c>
      <c r="V336" s="232"/>
      <c r="W336" s="232"/>
      <c r="X336" s="232"/>
      <c r="Y336" s="232"/>
      <c r="Z336" s="50" t="s">
        <v>4711</v>
      </c>
      <c r="AA336" s="58"/>
      <c r="AB336" s="58"/>
      <c r="AC336" s="6"/>
      <c r="AD336" s="6"/>
      <c r="AE336" s="6"/>
      <c r="AF336" s="6"/>
      <c r="AG336" s="6"/>
      <c r="AH336" s="6"/>
      <c r="AI336" s="6"/>
      <c r="AJ336" s="59" t="s">
        <v>4574</v>
      </c>
      <c r="AK336" s="235">
        <f>AK333</f>
        <v>0.7</v>
      </c>
      <c r="AL336" s="235"/>
      <c r="AM336" s="45"/>
      <c r="AN336" s="1"/>
      <c r="AO336" s="1"/>
      <c r="AP336" s="44"/>
      <c r="AQ336" s="45"/>
      <c r="AR336" s="1"/>
      <c r="AS336" s="1"/>
      <c r="AT336" s="44"/>
      <c r="AU336" s="89">
        <f>ROUND(ROUND(ROUND(K324*S337,0)*AK336,0)*AO335,0)</f>
        <v>285</v>
      </c>
      <c r="AV336" s="12"/>
    </row>
    <row r="337" spans="1:48" ht="17.2" customHeight="1" x14ac:dyDescent="0.3">
      <c r="A337" s="9">
        <v>43</v>
      </c>
      <c r="B337" s="10">
        <v>2330</v>
      </c>
      <c r="C337" s="53" t="s">
        <v>5237</v>
      </c>
      <c r="D337" s="166"/>
      <c r="E337" s="83"/>
      <c r="F337" s="193"/>
      <c r="G337" s="126"/>
      <c r="H337" s="126"/>
      <c r="I337" s="126"/>
      <c r="J337" s="126"/>
      <c r="K337" s="45"/>
      <c r="L337" s="1"/>
      <c r="M337" s="1"/>
      <c r="N337" s="44"/>
      <c r="O337" s="191"/>
      <c r="P337" s="172"/>
      <c r="Q337" s="172"/>
      <c r="R337" s="123" t="s">
        <v>4574</v>
      </c>
      <c r="S337" s="249">
        <f>S331</f>
        <v>0.96499999999999997</v>
      </c>
      <c r="T337" s="250"/>
      <c r="U337" s="233"/>
      <c r="V337" s="234"/>
      <c r="W337" s="234"/>
      <c r="X337" s="234"/>
      <c r="Y337" s="234"/>
      <c r="Z337" s="50" t="s">
        <v>4735</v>
      </c>
      <c r="AA337" s="58"/>
      <c r="AB337" s="58"/>
      <c r="AC337" s="6"/>
      <c r="AD337" s="6"/>
      <c r="AE337" s="6"/>
      <c r="AF337" s="6"/>
      <c r="AG337" s="6"/>
      <c r="AH337" s="6"/>
      <c r="AI337" s="6"/>
      <c r="AJ337" s="59" t="s">
        <v>4574</v>
      </c>
      <c r="AK337" s="235">
        <f>AK334</f>
        <v>0.5</v>
      </c>
      <c r="AL337" s="235"/>
      <c r="AM337" s="45"/>
      <c r="AN337" s="1"/>
      <c r="AO337" s="1"/>
      <c r="AP337" s="44"/>
      <c r="AQ337" s="43"/>
      <c r="AR337" s="7"/>
      <c r="AS337" s="7"/>
      <c r="AT337" s="21"/>
      <c r="AU337" s="35">
        <f>ROUND(ROUND(ROUND(K324*S337,0)*AK337,0)*AO335,0)</f>
        <v>203</v>
      </c>
      <c r="AV337" s="12"/>
    </row>
    <row r="338" spans="1:48" ht="17.2" customHeight="1" x14ac:dyDescent="0.3">
      <c r="A338" s="9">
        <v>43</v>
      </c>
      <c r="B338" s="10">
        <v>2331</v>
      </c>
      <c r="C338" s="53" t="s">
        <v>5236</v>
      </c>
      <c r="D338" s="166"/>
      <c r="E338" s="83"/>
      <c r="F338" s="193"/>
      <c r="G338" s="126"/>
      <c r="H338" s="126"/>
      <c r="I338" s="126"/>
      <c r="J338" s="126"/>
      <c r="K338" s="45"/>
      <c r="L338" s="1"/>
      <c r="M338" s="1"/>
      <c r="N338" s="44"/>
      <c r="O338" s="196"/>
      <c r="P338" s="195"/>
      <c r="Q338" s="195"/>
      <c r="R338" s="55"/>
      <c r="S338" s="56"/>
      <c r="T338" s="56"/>
      <c r="U338" s="8"/>
      <c r="V338" s="6"/>
      <c r="W338" s="59"/>
      <c r="X338" s="59"/>
      <c r="Y338" s="6"/>
      <c r="Z338" s="6"/>
      <c r="AA338" s="6"/>
      <c r="AB338" s="6"/>
      <c r="AC338" s="6"/>
      <c r="AD338" s="6"/>
      <c r="AE338" s="6"/>
      <c r="AF338" s="6"/>
      <c r="AG338" s="6"/>
      <c r="AH338" s="6"/>
      <c r="AI338" s="6"/>
      <c r="AJ338" s="59"/>
      <c r="AK338" s="241"/>
      <c r="AL338" s="241"/>
      <c r="AM338" s="146"/>
      <c r="AN338" s="143"/>
      <c r="AO338" s="143"/>
      <c r="AP338" s="44"/>
      <c r="AQ338" s="242" t="s">
        <v>4580</v>
      </c>
      <c r="AR338" s="242"/>
      <c r="AS338" s="242"/>
      <c r="AT338" s="243"/>
      <c r="AU338" s="89">
        <f>ROUND(K324*AO335,0)-AQ341</f>
        <v>417</v>
      </c>
      <c r="AV338" s="12"/>
    </row>
    <row r="339" spans="1:48" ht="17.2" customHeight="1" x14ac:dyDescent="0.3">
      <c r="A339" s="9">
        <v>43</v>
      </c>
      <c r="B339" s="10">
        <v>2332</v>
      </c>
      <c r="C339" s="53" t="s">
        <v>5235</v>
      </c>
      <c r="D339" s="166"/>
      <c r="E339" s="83"/>
      <c r="F339" s="193"/>
      <c r="G339" s="126"/>
      <c r="H339" s="126"/>
      <c r="I339" s="126"/>
      <c r="J339" s="126"/>
      <c r="K339" s="45"/>
      <c r="L339" s="1"/>
      <c r="M339" s="1"/>
      <c r="N339" s="44"/>
      <c r="O339" s="175"/>
      <c r="P339" s="194"/>
      <c r="Q339" s="194"/>
      <c r="R339" s="132"/>
      <c r="S339" s="141"/>
      <c r="T339" s="141"/>
      <c r="U339" s="231" t="s">
        <v>4712</v>
      </c>
      <c r="V339" s="232"/>
      <c r="W339" s="232"/>
      <c r="X339" s="232"/>
      <c r="Y339" s="232"/>
      <c r="Z339" s="50" t="s">
        <v>4711</v>
      </c>
      <c r="AA339" s="58"/>
      <c r="AB339" s="58"/>
      <c r="AC339" s="6"/>
      <c r="AD339" s="6"/>
      <c r="AE339" s="6"/>
      <c r="AF339" s="6"/>
      <c r="AG339" s="6"/>
      <c r="AH339" s="6"/>
      <c r="AI339" s="6"/>
      <c r="AJ339" s="59" t="s">
        <v>4574</v>
      </c>
      <c r="AK339" s="235">
        <f>AK336</f>
        <v>0.7</v>
      </c>
      <c r="AL339" s="235"/>
      <c r="AM339" s="146"/>
      <c r="AN339" s="143"/>
      <c r="AO339" s="143"/>
      <c r="AP339" s="44"/>
      <c r="AQ339" s="244"/>
      <c r="AR339" s="244"/>
      <c r="AS339" s="244"/>
      <c r="AT339" s="245"/>
      <c r="AU339" s="89">
        <f>ROUND(ROUND(K324*AK339,0)*AO335,0)-AQ341</f>
        <v>290</v>
      </c>
      <c r="AV339" s="12"/>
    </row>
    <row r="340" spans="1:48" ht="17.2" customHeight="1" x14ac:dyDescent="0.3">
      <c r="A340" s="9">
        <v>43</v>
      </c>
      <c r="B340" s="10">
        <v>2333</v>
      </c>
      <c r="C340" s="53" t="s">
        <v>5234</v>
      </c>
      <c r="D340" s="166"/>
      <c r="E340" s="83"/>
      <c r="F340" s="193"/>
      <c r="G340" s="126"/>
      <c r="H340" s="126"/>
      <c r="I340" s="126"/>
      <c r="J340" s="126"/>
      <c r="K340" s="45"/>
      <c r="L340" s="1"/>
      <c r="M340" s="1"/>
      <c r="N340" s="44"/>
      <c r="O340" s="191"/>
      <c r="P340" s="172"/>
      <c r="Q340" s="172"/>
      <c r="R340" s="123"/>
      <c r="S340" s="138"/>
      <c r="T340" s="138"/>
      <c r="U340" s="233"/>
      <c r="V340" s="234"/>
      <c r="W340" s="234"/>
      <c r="X340" s="234"/>
      <c r="Y340" s="234"/>
      <c r="Z340" s="50" t="s">
        <v>4735</v>
      </c>
      <c r="AA340" s="58"/>
      <c r="AB340" s="58"/>
      <c r="AC340" s="6"/>
      <c r="AD340" s="6"/>
      <c r="AE340" s="6"/>
      <c r="AF340" s="6"/>
      <c r="AG340" s="6"/>
      <c r="AH340" s="6"/>
      <c r="AI340" s="6"/>
      <c r="AJ340" s="59" t="s">
        <v>4574</v>
      </c>
      <c r="AK340" s="235">
        <f>AK337</f>
        <v>0.5</v>
      </c>
      <c r="AL340" s="235"/>
      <c r="AM340" s="146"/>
      <c r="AN340" s="143"/>
      <c r="AO340" s="143"/>
      <c r="AP340" s="44"/>
      <c r="AQ340" s="244"/>
      <c r="AR340" s="244"/>
      <c r="AS340" s="244"/>
      <c r="AT340" s="245"/>
      <c r="AU340" s="89">
        <f>ROUND(ROUND(K324*AK340,0)*AO335,0)-AQ341</f>
        <v>206</v>
      </c>
      <c r="AV340" s="12"/>
    </row>
    <row r="341" spans="1:48" ht="17.2" customHeight="1" x14ac:dyDescent="0.3">
      <c r="A341" s="9">
        <v>43</v>
      </c>
      <c r="B341" s="10">
        <v>2334</v>
      </c>
      <c r="C341" s="53" t="s">
        <v>5233</v>
      </c>
      <c r="D341" s="166"/>
      <c r="E341" s="83"/>
      <c r="F341" s="193"/>
      <c r="G341" s="126"/>
      <c r="H341" s="126"/>
      <c r="I341" s="126"/>
      <c r="J341" s="126"/>
      <c r="K341" s="45"/>
      <c r="L341" s="1"/>
      <c r="M341" s="1"/>
      <c r="N341" s="44"/>
      <c r="O341" s="231" t="s">
        <v>4714</v>
      </c>
      <c r="P341" s="236"/>
      <c r="Q341" s="236"/>
      <c r="R341" s="236"/>
      <c r="S341" s="236"/>
      <c r="T341" s="237"/>
      <c r="U341" s="8"/>
      <c r="V341" s="6"/>
      <c r="W341" s="59"/>
      <c r="X341" s="59"/>
      <c r="Y341" s="6"/>
      <c r="Z341" s="6"/>
      <c r="AA341" s="6"/>
      <c r="AB341" s="6"/>
      <c r="AC341" s="6"/>
      <c r="AD341" s="6"/>
      <c r="AE341" s="6"/>
      <c r="AF341" s="6"/>
      <c r="AG341" s="6"/>
      <c r="AH341" s="6"/>
      <c r="AI341" s="6"/>
      <c r="AJ341" s="59"/>
      <c r="AK341" s="241"/>
      <c r="AL341" s="241"/>
      <c r="AM341" s="146"/>
      <c r="AN341" s="143"/>
      <c r="AO341" s="143"/>
      <c r="AP341" s="44"/>
      <c r="AQ341" s="38">
        <f>AQ329</f>
        <v>5</v>
      </c>
      <c r="AR341" s="62" t="s">
        <v>4579</v>
      </c>
      <c r="AS341" s="143"/>
      <c r="AT341" s="147"/>
      <c r="AU341" s="89">
        <f>ROUND(ROUND(K324*S343,0)*AO335,0)-AQ341</f>
        <v>402</v>
      </c>
      <c r="AV341" s="12"/>
    </row>
    <row r="342" spans="1:48" ht="17.2" customHeight="1" x14ac:dyDescent="0.3">
      <c r="A342" s="9">
        <v>43</v>
      </c>
      <c r="B342" s="10">
        <v>2335</v>
      </c>
      <c r="C342" s="53" t="s">
        <v>5232</v>
      </c>
      <c r="D342" s="166"/>
      <c r="E342" s="83"/>
      <c r="F342" s="193"/>
      <c r="G342" s="126"/>
      <c r="H342" s="126"/>
      <c r="I342" s="126"/>
      <c r="J342" s="126"/>
      <c r="K342" s="45"/>
      <c r="L342" s="1"/>
      <c r="M342" s="1"/>
      <c r="N342" s="44"/>
      <c r="O342" s="238"/>
      <c r="P342" s="265"/>
      <c r="Q342" s="265"/>
      <c r="R342" s="265"/>
      <c r="S342" s="265"/>
      <c r="T342" s="240"/>
      <c r="U342" s="231" t="s">
        <v>4712</v>
      </c>
      <c r="V342" s="232"/>
      <c r="W342" s="232"/>
      <c r="X342" s="232"/>
      <c r="Y342" s="232"/>
      <c r="Z342" s="50" t="s">
        <v>4711</v>
      </c>
      <c r="AA342" s="58"/>
      <c r="AB342" s="58"/>
      <c r="AC342" s="6"/>
      <c r="AD342" s="6"/>
      <c r="AE342" s="6"/>
      <c r="AF342" s="6"/>
      <c r="AG342" s="6"/>
      <c r="AH342" s="6"/>
      <c r="AI342" s="6"/>
      <c r="AJ342" s="59" t="s">
        <v>4574</v>
      </c>
      <c r="AK342" s="235">
        <f>AK339</f>
        <v>0.7</v>
      </c>
      <c r="AL342" s="235"/>
      <c r="AM342" s="146"/>
      <c r="AN342" s="143"/>
      <c r="AO342" s="143"/>
      <c r="AP342" s="44"/>
      <c r="AQ342" s="1"/>
      <c r="AR342" s="132"/>
      <c r="AS342" s="143"/>
      <c r="AT342" s="147"/>
      <c r="AU342" s="89">
        <f>ROUND(ROUND(ROUND(K324*S343,0)*AK342,0)*AO335,0)-AQ341</f>
        <v>280</v>
      </c>
      <c r="AV342" s="12"/>
    </row>
    <row r="343" spans="1:48" ht="17.2" customHeight="1" x14ac:dyDescent="0.3">
      <c r="A343" s="9">
        <v>43</v>
      </c>
      <c r="B343" s="10">
        <v>2336</v>
      </c>
      <c r="C343" s="53" t="s">
        <v>5231</v>
      </c>
      <c r="D343" s="162"/>
      <c r="E343" s="161"/>
      <c r="F343" s="192"/>
      <c r="G343" s="128"/>
      <c r="H343" s="128"/>
      <c r="I343" s="128"/>
      <c r="J343" s="129"/>
      <c r="K343" s="43"/>
      <c r="L343" s="7"/>
      <c r="M343" s="7"/>
      <c r="N343" s="21"/>
      <c r="O343" s="191"/>
      <c r="P343" s="172"/>
      <c r="Q343" s="172"/>
      <c r="R343" s="123" t="s">
        <v>4574</v>
      </c>
      <c r="S343" s="249">
        <f>S337</f>
        <v>0.96499999999999997</v>
      </c>
      <c r="T343" s="250"/>
      <c r="U343" s="233"/>
      <c r="V343" s="234"/>
      <c r="W343" s="234"/>
      <c r="X343" s="234"/>
      <c r="Y343" s="234"/>
      <c r="Z343" s="50" t="s">
        <v>4735</v>
      </c>
      <c r="AA343" s="58"/>
      <c r="AB343" s="58"/>
      <c r="AC343" s="6"/>
      <c r="AD343" s="6"/>
      <c r="AE343" s="6"/>
      <c r="AF343" s="6"/>
      <c r="AG343" s="6"/>
      <c r="AH343" s="6"/>
      <c r="AI343" s="6"/>
      <c r="AJ343" s="59" t="s">
        <v>4574</v>
      </c>
      <c r="AK343" s="235">
        <f>AK340</f>
        <v>0.5</v>
      </c>
      <c r="AL343" s="235"/>
      <c r="AM343" s="190"/>
      <c r="AN343" s="136"/>
      <c r="AO343" s="136"/>
      <c r="AP343" s="21"/>
      <c r="AQ343" s="7"/>
      <c r="AR343" s="123"/>
      <c r="AS343" s="136"/>
      <c r="AT343" s="145"/>
      <c r="AU343" s="4">
        <f>ROUND(ROUND(ROUND(K324*S343,0)*AK343,0)*AO335,0)-AQ341</f>
        <v>198</v>
      </c>
      <c r="AV343" s="16"/>
    </row>
    <row r="344" spans="1:48" ht="17.2" customHeight="1" x14ac:dyDescent="0.3">
      <c r="A344" s="9">
        <v>43</v>
      </c>
      <c r="B344" s="10">
        <v>2337</v>
      </c>
      <c r="C344" s="53" t="s">
        <v>5230</v>
      </c>
      <c r="D344" s="217" t="s">
        <v>4740</v>
      </c>
      <c r="E344" s="218"/>
      <c r="F344" s="219"/>
      <c r="G344" s="218" t="s">
        <v>5085</v>
      </c>
      <c r="H344" s="218"/>
      <c r="I344" s="218"/>
      <c r="J344" s="218"/>
      <c r="K344" s="217" t="s">
        <v>4891</v>
      </c>
      <c r="L344" s="223"/>
      <c r="M344" s="223"/>
      <c r="N344" s="224"/>
      <c r="O344" s="196"/>
      <c r="P344" s="195"/>
      <c r="Q344" s="195"/>
      <c r="R344" s="55"/>
      <c r="S344" s="56"/>
      <c r="T344" s="56"/>
      <c r="U344" s="8"/>
      <c r="V344" s="6"/>
      <c r="W344" s="59"/>
      <c r="X344" s="59"/>
      <c r="Y344" s="6"/>
      <c r="Z344" s="6"/>
      <c r="AA344" s="6"/>
      <c r="AB344" s="6"/>
      <c r="AC344" s="6"/>
      <c r="AD344" s="6"/>
      <c r="AE344" s="6"/>
      <c r="AF344" s="6"/>
      <c r="AG344" s="6"/>
      <c r="AH344" s="6"/>
      <c r="AI344" s="6"/>
      <c r="AJ344" s="59"/>
      <c r="AK344" s="241"/>
      <c r="AL344" s="241"/>
      <c r="AM344" s="7"/>
      <c r="AN344" s="7"/>
      <c r="AO344" s="7"/>
      <c r="AP344" s="7"/>
      <c r="AQ344" s="7"/>
      <c r="AR344" s="123"/>
      <c r="AS344" s="136"/>
      <c r="AT344" s="145"/>
      <c r="AU344" s="89">
        <f>K348</f>
        <v>973</v>
      </c>
      <c r="AV344" s="19" t="s">
        <v>4205</v>
      </c>
    </row>
    <row r="345" spans="1:48" ht="17.2" customHeight="1" x14ac:dyDescent="0.3">
      <c r="A345" s="9">
        <v>43</v>
      </c>
      <c r="B345" s="10">
        <v>2338</v>
      </c>
      <c r="C345" s="53" t="s">
        <v>5229</v>
      </c>
      <c r="D345" s="220"/>
      <c r="E345" s="221"/>
      <c r="F345" s="222"/>
      <c r="G345" s="221"/>
      <c r="H345" s="221"/>
      <c r="I345" s="221"/>
      <c r="J345" s="221"/>
      <c r="K345" s="225"/>
      <c r="L345" s="226"/>
      <c r="M345" s="226"/>
      <c r="N345" s="227"/>
      <c r="O345" s="175"/>
      <c r="P345" s="194"/>
      <c r="Q345" s="194"/>
      <c r="R345" s="132"/>
      <c r="S345" s="141"/>
      <c r="T345" s="141"/>
      <c r="U345" s="231" t="s">
        <v>4712</v>
      </c>
      <c r="V345" s="232"/>
      <c r="W345" s="232"/>
      <c r="X345" s="232"/>
      <c r="Y345" s="232"/>
      <c r="Z345" s="50" t="s">
        <v>4711</v>
      </c>
      <c r="AA345" s="58"/>
      <c r="AB345" s="58"/>
      <c r="AC345" s="6"/>
      <c r="AD345" s="6"/>
      <c r="AE345" s="6"/>
      <c r="AF345" s="6"/>
      <c r="AG345" s="6"/>
      <c r="AH345" s="6"/>
      <c r="AI345" s="6"/>
      <c r="AJ345" s="59" t="s">
        <v>4574</v>
      </c>
      <c r="AK345" s="235">
        <f>AK342</f>
        <v>0.7</v>
      </c>
      <c r="AL345" s="235"/>
      <c r="AM345" s="6"/>
      <c r="AN345" s="6"/>
      <c r="AO345" s="6"/>
      <c r="AP345" s="6"/>
      <c r="AQ345" s="6"/>
      <c r="AR345" s="59"/>
      <c r="AS345" s="137"/>
      <c r="AT345" s="140"/>
      <c r="AU345" s="89">
        <f>ROUND(K348*AK345,0)</f>
        <v>681</v>
      </c>
      <c r="AV345" s="67"/>
    </row>
    <row r="346" spans="1:48" ht="17.2" customHeight="1" x14ac:dyDescent="0.3">
      <c r="A346" s="9">
        <v>43</v>
      </c>
      <c r="B346" s="10">
        <v>2339</v>
      </c>
      <c r="C346" s="53" t="s">
        <v>5228</v>
      </c>
      <c r="D346" s="220"/>
      <c r="E346" s="221"/>
      <c r="F346" s="222"/>
      <c r="G346" s="126"/>
      <c r="H346" s="1"/>
      <c r="I346" s="1"/>
      <c r="J346" s="44"/>
      <c r="K346" s="225"/>
      <c r="L346" s="226"/>
      <c r="M346" s="226"/>
      <c r="N346" s="227"/>
      <c r="O346" s="191"/>
      <c r="P346" s="172"/>
      <c r="Q346" s="172"/>
      <c r="R346" s="123"/>
      <c r="S346" s="138"/>
      <c r="T346" s="138"/>
      <c r="U346" s="233"/>
      <c r="V346" s="234"/>
      <c r="W346" s="234"/>
      <c r="X346" s="234"/>
      <c r="Y346" s="234"/>
      <c r="Z346" s="50" t="s">
        <v>4735</v>
      </c>
      <c r="AA346" s="58"/>
      <c r="AB346" s="58"/>
      <c r="AC346" s="6"/>
      <c r="AD346" s="6"/>
      <c r="AE346" s="6"/>
      <c r="AF346" s="6"/>
      <c r="AG346" s="6"/>
      <c r="AH346" s="6"/>
      <c r="AI346" s="6"/>
      <c r="AJ346" s="59" t="s">
        <v>4574</v>
      </c>
      <c r="AK346" s="235">
        <f>AK343</f>
        <v>0.5</v>
      </c>
      <c r="AL346" s="235"/>
      <c r="AM346" s="6"/>
      <c r="AN346" s="6"/>
      <c r="AO346" s="6"/>
      <c r="AP346" s="6"/>
      <c r="AQ346" s="6"/>
      <c r="AR346" s="59"/>
      <c r="AS346" s="137"/>
      <c r="AT346" s="140"/>
      <c r="AU346" s="89">
        <f>ROUND(K348*AK346,0)</f>
        <v>487</v>
      </c>
      <c r="AV346" s="67"/>
    </row>
    <row r="347" spans="1:48" ht="17.2" customHeight="1" x14ac:dyDescent="0.3">
      <c r="A347" s="9">
        <v>43</v>
      </c>
      <c r="B347" s="10">
        <v>2340</v>
      </c>
      <c r="C347" s="53" t="s">
        <v>5227</v>
      </c>
      <c r="D347" s="166"/>
      <c r="E347" s="83"/>
      <c r="F347" s="193"/>
      <c r="G347" s="130"/>
      <c r="H347" s="130"/>
      <c r="I347" s="130"/>
      <c r="J347" s="68"/>
      <c r="K347" s="228"/>
      <c r="L347" s="229"/>
      <c r="M347" s="229"/>
      <c r="N347" s="230"/>
      <c r="O347" s="231" t="s">
        <v>4714</v>
      </c>
      <c r="P347" s="236"/>
      <c r="Q347" s="236"/>
      <c r="R347" s="236"/>
      <c r="S347" s="236"/>
      <c r="T347" s="237"/>
      <c r="U347" s="8"/>
      <c r="V347" s="6"/>
      <c r="W347" s="59"/>
      <c r="X347" s="59"/>
      <c r="Y347" s="6"/>
      <c r="Z347" s="6"/>
      <c r="AA347" s="6"/>
      <c r="AB347" s="6"/>
      <c r="AC347" s="6"/>
      <c r="AD347" s="6"/>
      <c r="AE347" s="6"/>
      <c r="AF347" s="6"/>
      <c r="AG347" s="6"/>
      <c r="AH347" s="6"/>
      <c r="AI347" s="6"/>
      <c r="AJ347" s="59"/>
      <c r="AK347" s="241"/>
      <c r="AL347" s="241"/>
      <c r="AM347" s="6"/>
      <c r="AN347" s="6"/>
      <c r="AO347" s="7"/>
      <c r="AP347" s="7"/>
      <c r="AQ347" s="7"/>
      <c r="AR347" s="123"/>
      <c r="AS347" s="136"/>
      <c r="AT347" s="145"/>
      <c r="AU347" s="89">
        <f>ROUND(K348*S349,0)</f>
        <v>939</v>
      </c>
      <c r="AV347" s="67"/>
    </row>
    <row r="348" spans="1:48" ht="17.2" customHeight="1" x14ac:dyDescent="0.3">
      <c r="A348" s="9">
        <v>43</v>
      </c>
      <c r="B348" s="10">
        <v>2341</v>
      </c>
      <c r="C348" s="53" t="s">
        <v>5226</v>
      </c>
      <c r="D348" s="166"/>
      <c r="E348" s="83"/>
      <c r="F348" s="193"/>
      <c r="G348" s="126"/>
      <c r="H348" s="1"/>
      <c r="I348" s="1"/>
      <c r="J348" s="44"/>
      <c r="K348" s="253">
        <v>973</v>
      </c>
      <c r="L348" s="254"/>
      <c r="M348" s="1" t="s">
        <v>4202</v>
      </c>
      <c r="N348" s="130"/>
      <c r="O348" s="238"/>
      <c r="P348" s="239"/>
      <c r="Q348" s="239"/>
      <c r="R348" s="239"/>
      <c r="S348" s="239"/>
      <c r="T348" s="240"/>
      <c r="U348" s="231" t="s">
        <v>4712</v>
      </c>
      <c r="V348" s="232"/>
      <c r="W348" s="232"/>
      <c r="X348" s="232"/>
      <c r="Y348" s="232"/>
      <c r="Z348" s="50" t="s">
        <v>4711</v>
      </c>
      <c r="AA348" s="58"/>
      <c r="AB348" s="58"/>
      <c r="AC348" s="6"/>
      <c r="AD348" s="6"/>
      <c r="AE348" s="6"/>
      <c r="AF348" s="6"/>
      <c r="AG348" s="6"/>
      <c r="AH348" s="6"/>
      <c r="AI348" s="6"/>
      <c r="AJ348" s="59" t="s">
        <v>4574</v>
      </c>
      <c r="AK348" s="235">
        <f>AK345</f>
        <v>0.7</v>
      </c>
      <c r="AL348" s="235"/>
      <c r="AM348" s="7"/>
      <c r="AN348" s="7"/>
      <c r="AO348" s="7"/>
      <c r="AP348" s="7"/>
      <c r="AQ348" s="7"/>
      <c r="AR348" s="123"/>
      <c r="AS348" s="136"/>
      <c r="AT348" s="145"/>
      <c r="AU348" s="89">
        <f>ROUND(ROUND(K348*S349,0)*AK348,0)</f>
        <v>657</v>
      </c>
      <c r="AV348" s="67"/>
    </row>
    <row r="349" spans="1:48" ht="17.2" customHeight="1" x14ac:dyDescent="0.3">
      <c r="A349" s="9">
        <v>43</v>
      </c>
      <c r="B349" s="10">
        <v>2342</v>
      </c>
      <c r="C349" s="53" t="s">
        <v>5225</v>
      </c>
      <c r="D349" s="166"/>
      <c r="E349" s="83"/>
      <c r="F349" s="193"/>
      <c r="G349" s="126"/>
      <c r="H349" s="1"/>
      <c r="I349" s="1"/>
      <c r="J349" s="44"/>
      <c r="K349" s="194"/>
      <c r="L349" s="194"/>
      <c r="M349" s="194"/>
      <c r="N349" s="194"/>
      <c r="O349" s="191"/>
      <c r="P349" s="172"/>
      <c r="Q349" s="172"/>
      <c r="R349" s="123" t="s">
        <v>4574</v>
      </c>
      <c r="S349" s="249">
        <f>S343</f>
        <v>0.96499999999999997</v>
      </c>
      <c r="T349" s="250"/>
      <c r="U349" s="233"/>
      <c r="V349" s="234"/>
      <c r="W349" s="234"/>
      <c r="X349" s="234"/>
      <c r="Y349" s="234"/>
      <c r="Z349" s="50" t="s">
        <v>4735</v>
      </c>
      <c r="AA349" s="58"/>
      <c r="AB349" s="58"/>
      <c r="AC349" s="6"/>
      <c r="AD349" s="6"/>
      <c r="AE349" s="6"/>
      <c r="AF349" s="6"/>
      <c r="AG349" s="6"/>
      <c r="AH349" s="6"/>
      <c r="AI349" s="6"/>
      <c r="AJ349" s="59" t="s">
        <v>4574</v>
      </c>
      <c r="AK349" s="235">
        <f>AK346</f>
        <v>0.5</v>
      </c>
      <c r="AL349" s="235"/>
      <c r="AM349" s="7"/>
      <c r="AN349" s="7"/>
      <c r="AO349" s="7"/>
      <c r="AP349" s="7"/>
      <c r="AQ349" s="7"/>
      <c r="AR349" s="123"/>
      <c r="AS349" s="136"/>
      <c r="AT349" s="145"/>
      <c r="AU349" s="89">
        <f>ROUND(ROUND(K348*S349,0)*AK349,0)</f>
        <v>470</v>
      </c>
      <c r="AV349" s="67"/>
    </row>
    <row r="350" spans="1:48" ht="17.2" customHeight="1" x14ac:dyDescent="0.3">
      <c r="A350" s="9">
        <v>43</v>
      </c>
      <c r="B350" s="10">
        <v>2343</v>
      </c>
      <c r="C350" s="53" t="s">
        <v>5224</v>
      </c>
      <c r="D350" s="166"/>
      <c r="E350" s="83"/>
      <c r="F350" s="193"/>
      <c r="G350" s="126"/>
      <c r="H350" s="1"/>
      <c r="I350" s="1"/>
      <c r="J350" s="44"/>
      <c r="K350" s="194"/>
      <c r="L350" s="194"/>
      <c r="M350" s="194"/>
      <c r="N350" s="194"/>
      <c r="O350" s="196"/>
      <c r="P350" s="195"/>
      <c r="Q350" s="195"/>
      <c r="R350" s="55"/>
      <c r="S350" s="56"/>
      <c r="T350" s="56"/>
      <c r="U350" s="8"/>
      <c r="V350" s="6"/>
      <c r="W350" s="59"/>
      <c r="X350" s="59"/>
      <c r="Y350" s="6"/>
      <c r="Z350" s="6"/>
      <c r="AA350" s="6"/>
      <c r="AB350" s="6"/>
      <c r="AC350" s="6"/>
      <c r="AD350" s="6"/>
      <c r="AE350" s="6"/>
      <c r="AF350" s="6"/>
      <c r="AG350" s="6"/>
      <c r="AH350" s="6"/>
      <c r="AI350" s="6"/>
      <c r="AJ350" s="59"/>
      <c r="AK350" s="241"/>
      <c r="AL350" s="241"/>
      <c r="AM350" s="177"/>
      <c r="AN350" s="81"/>
      <c r="AO350" s="81"/>
      <c r="AP350" s="82"/>
      <c r="AQ350" s="242" t="s">
        <v>4580</v>
      </c>
      <c r="AR350" s="242"/>
      <c r="AS350" s="242"/>
      <c r="AT350" s="243"/>
      <c r="AU350" s="89">
        <f>K348-AQ353</f>
        <v>968</v>
      </c>
      <c r="AV350" s="67"/>
    </row>
    <row r="351" spans="1:48" ht="17.2" customHeight="1" x14ac:dyDescent="0.3">
      <c r="A351" s="9">
        <v>43</v>
      </c>
      <c r="B351" s="10">
        <v>2344</v>
      </c>
      <c r="C351" s="53" t="s">
        <v>5223</v>
      </c>
      <c r="D351" s="166"/>
      <c r="E351" s="83"/>
      <c r="F351" s="193"/>
      <c r="G351" s="126"/>
      <c r="H351" s="1"/>
      <c r="I351" s="1"/>
      <c r="J351" s="44"/>
      <c r="K351" s="194"/>
      <c r="L351" s="194"/>
      <c r="M351" s="194"/>
      <c r="N351" s="194"/>
      <c r="O351" s="175"/>
      <c r="P351" s="194"/>
      <c r="Q351" s="194"/>
      <c r="R351" s="132"/>
      <c r="S351" s="141"/>
      <c r="T351" s="141"/>
      <c r="U351" s="231" t="s">
        <v>4712</v>
      </c>
      <c r="V351" s="232"/>
      <c r="W351" s="232"/>
      <c r="X351" s="232"/>
      <c r="Y351" s="232"/>
      <c r="Z351" s="50" t="s">
        <v>4711</v>
      </c>
      <c r="AA351" s="58"/>
      <c r="AB351" s="58"/>
      <c r="AC351" s="6"/>
      <c r="AD351" s="6"/>
      <c r="AE351" s="6"/>
      <c r="AF351" s="6"/>
      <c r="AG351" s="6"/>
      <c r="AH351" s="6"/>
      <c r="AI351" s="6"/>
      <c r="AJ351" s="59" t="s">
        <v>4574</v>
      </c>
      <c r="AK351" s="235">
        <f>AK348</f>
        <v>0.7</v>
      </c>
      <c r="AL351" s="235"/>
      <c r="AM351" s="81"/>
      <c r="AN351" s="81"/>
      <c r="AO351" s="81"/>
      <c r="AP351" s="82"/>
      <c r="AQ351" s="244"/>
      <c r="AR351" s="244"/>
      <c r="AS351" s="244"/>
      <c r="AT351" s="245"/>
      <c r="AU351" s="89">
        <f>ROUND(K348*AK351,0)-AQ353</f>
        <v>676</v>
      </c>
      <c r="AV351" s="67"/>
    </row>
    <row r="352" spans="1:48" ht="17.2" customHeight="1" x14ac:dyDescent="0.3">
      <c r="A352" s="9">
        <v>43</v>
      </c>
      <c r="B352" s="10">
        <v>2345</v>
      </c>
      <c r="C352" s="53" t="s">
        <v>5222</v>
      </c>
      <c r="D352" s="166"/>
      <c r="E352" s="83"/>
      <c r="F352" s="193"/>
      <c r="G352" s="126"/>
      <c r="H352" s="1"/>
      <c r="I352" s="1"/>
      <c r="J352" s="44"/>
      <c r="K352" s="194"/>
      <c r="L352" s="194"/>
      <c r="M352" s="194"/>
      <c r="N352" s="194"/>
      <c r="O352" s="191"/>
      <c r="P352" s="172"/>
      <c r="Q352" s="172"/>
      <c r="R352" s="123"/>
      <c r="S352" s="138"/>
      <c r="T352" s="138"/>
      <c r="U352" s="233"/>
      <c r="V352" s="234"/>
      <c r="W352" s="234"/>
      <c r="X352" s="234"/>
      <c r="Y352" s="234"/>
      <c r="Z352" s="50" t="s">
        <v>4735</v>
      </c>
      <c r="AA352" s="58"/>
      <c r="AB352" s="58"/>
      <c r="AC352" s="6"/>
      <c r="AD352" s="6"/>
      <c r="AE352" s="6"/>
      <c r="AF352" s="6"/>
      <c r="AG352" s="6"/>
      <c r="AH352" s="6"/>
      <c r="AI352" s="6"/>
      <c r="AJ352" s="59" t="s">
        <v>4574</v>
      </c>
      <c r="AK352" s="235">
        <f>AK349</f>
        <v>0.5</v>
      </c>
      <c r="AL352" s="235"/>
      <c r="AM352" s="198"/>
      <c r="AN352" s="198"/>
      <c r="AO352" s="198"/>
      <c r="AP352" s="197"/>
      <c r="AQ352" s="244"/>
      <c r="AR352" s="244"/>
      <c r="AS352" s="244"/>
      <c r="AT352" s="245"/>
      <c r="AU352" s="89">
        <f>ROUND(K348*AK352,0)-AQ353</f>
        <v>482</v>
      </c>
      <c r="AV352" s="67"/>
    </row>
    <row r="353" spans="1:48" ht="17.2" customHeight="1" x14ac:dyDescent="0.3">
      <c r="A353" s="9">
        <v>43</v>
      </c>
      <c r="B353" s="10">
        <v>2346</v>
      </c>
      <c r="C353" s="53" t="s">
        <v>5221</v>
      </c>
      <c r="D353" s="166"/>
      <c r="E353" s="83"/>
      <c r="F353" s="193"/>
      <c r="G353" s="126"/>
      <c r="H353" s="1"/>
      <c r="I353" s="1"/>
      <c r="J353" s="1"/>
      <c r="K353" s="175"/>
      <c r="L353" s="194"/>
      <c r="M353" s="194"/>
      <c r="N353" s="173"/>
      <c r="O353" s="231" t="s">
        <v>4714</v>
      </c>
      <c r="P353" s="236"/>
      <c r="Q353" s="236"/>
      <c r="R353" s="236"/>
      <c r="S353" s="236"/>
      <c r="T353" s="237"/>
      <c r="U353" s="8"/>
      <c r="V353" s="6"/>
      <c r="W353" s="59"/>
      <c r="X353" s="59"/>
      <c r="Y353" s="6"/>
      <c r="Z353" s="6"/>
      <c r="AA353" s="6"/>
      <c r="AB353" s="6"/>
      <c r="AC353" s="6"/>
      <c r="AD353" s="6"/>
      <c r="AE353" s="6"/>
      <c r="AF353" s="6"/>
      <c r="AG353" s="6"/>
      <c r="AH353" s="6"/>
      <c r="AI353" s="6"/>
      <c r="AJ353" s="59"/>
      <c r="AK353" s="241"/>
      <c r="AL353" s="241"/>
      <c r="AM353" s="198"/>
      <c r="AN353" s="198"/>
      <c r="AO353" s="198"/>
      <c r="AP353" s="197"/>
      <c r="AQ353" s="38">
        <f>AQ341</f>
        <v>5</v>
      </c>
      <c r="AR353" s="62" t="s">
        <v>4579</v>
      </c>
      <c r="AS353" s="143"/>
      <c r="AT353" s="147"/>
      <c r="AU353" s="89">
        <f>ROUND(K348*S355,0)-AQ353</f>
        <v>934</v>
      </c>
      <c r="AV353" s="67"/>
    </row>
    <row r="354" spans="1:48" ht="17.2" customHeight="1" x14ac:dyDescent="0.3">
      <c r="A354" s="9">
        <v>43</v>
      </c>
      <c r="B354" s="10">
        <v>2347</v>
      </c>
      <c r="C354" s="53" t="s">
        <v>5220</v>
      </c>
      <c r="D354" s="166"/>
      <c r="E354" s="83"/>
      <c r="F354" s="193"/>
      <c r="G354" s="126"/>
      <c r="H354" s="1"/>
      <c r="I354" s="1"/>
      <c r="J354" s="1"/>
      <c r="K354" s="175"/>
      <c r="L354" s="194"/>
      <c r="M354" s="194"/>
      <c r="N354" s="173"/>
      <c r="O354" s="238"/>
      <c r="P354" s="239"/>
      <c r="Q354" s="239"/>
      <c r="R354" s="239"/>
      <c r="S354" s="239"/>
      <c r="T354" s="240"/>
      <c r="U354" s="231" t="s">
        <v>4712</v>
      </c>
      <c r="V354" s="232"/>
      <c r="W354" s="232"/>
      <c r="X354" s="232"/>
      <c r="Y354" s="232"/>
      <c r="Z354" s="50" t="s">
        <v>4711</v>
      </c>
      <c r="AA354" s="58"/>
      <c r="AB354" s="58"/>
      <c r="AC354" s="6"/>
      <c r="AD354" s="6"/>
      <c r="AE354" s="6"/>
      <c r="AF354" s="6"/>
      <c r="AG354" s="6"/>
      <c r="AH354" s="6"/>
      <c r="AI354" s="6"/>
      <c r="AJ354" s="59" t="s">
        <v>4574</v>
      </c>
      <c r="AK354" s="235">
        <f>AK351</f>
        <v>0.7</v>
      </c>
      <c r="AL354" s="235"/>
      <c r="AM354" s="198"/>
      <c r="AN354" s="198"/>
      <c r="AO354" s="198"/>
      <c r="AP354" s="197"/>
      <c r="AQ354" s="1"/>
      <c r="AR354" s="132"/>
      <c r="AS354" s="143"/>
      <c r="AT354" s="147"/>
      <c r="AU354" s="89">
        <f>ROUND(ROUND(K348*S355,0)*AK354,0)-AQ353</f>
        <v>652</v>
      </c>
      <c r="AV354" s="67"/>
    </row>
    <row r="355" spans="1:48" ht="17.2" customHeight="1" x14ac:dyDescent="0.3">
      <c r="A355" s="9">
        <v>43</v>
      </c>
      <c r="B355" s="10">
        <v>2348</v>
      </c>
      <c r="C355" s="53" t="s">
        <v>5219</v>
      </c>
      <c r="D355" s="166"/>
      <c r="E355" s="83"/>
      <c r="F355" s="193"/>
      <c r="G355" s="126"/>
      <c r="H355" s="1"/>
      <c r="I355" s="1"/>
      <c r="J355" s="1"/>
      <c r="K355" s="175"/>
      <c r="L355" s="194"/>
      <c r="M355" s="194"/>
      <c r="N355" s="173"/>
      <c r="O355" s="191"/>
      <c r="P355" s="172"/>
      <c r="Q355" s="172"/>
      <c r="R355" s="123" t="s">
        <v>4574</v>
      </c>
      <c r="S355" s="249">
        <f>S349</f>
        <v>0.96499999999999997</v>
      </c>
      <c r="T355" s="250"/>
      <c r="U355" s="233"/>
      <c r="V355" s="234"/>
      <c r="W355" s="234"/>
      <c r="X355" s="234"/>
      <c r="Y355" s="234"/>
      <c r="Z355" s="50" t="s">
        <v>4735</v>
      </c>
      <c r="AA355" s="58"/>
      <c r="AB355" s="58"/>
      <c r="AC355" s="6"/>
      <c r="AD355" s="6"/>
      <c r="AE355" s="6"/>
      <c r="AF355" s="6"/>
      <c r="AG355" s="6"/>
      <c r="AH355" s="6"/>
      <c r="AI355" s="6"/>
      <c r="AJ355" s="59" t="s">
        <v>4574</v>
      </c>
      <c r="AK355" s="235">
        <f>AK352</f>
        <v>0.5</v>
      </c>
      <c r="AL355" s="235"/>
      <c r="AM355" s="198"/>
      <c r="AN355" s="198"/>
      <c r="AO355" s="198"/>
      <c r="AP355" s="197"/>
      <c r="AQ355" s="7"/>
      <c r="AR355" s="123"/>
      <c r="AS355" s="136"/>
      <c r="AT355" s="145"/>
      <c r="AU355" s="89">
        <f>ROUND(ROUND(K348*S355,0)*AK355,0)-AQ353</f>
        <v>465</v>
      </c>
      <c r="AV355" s="67"/>
    </row>
    <row r="356" spans="1:48" ht="17.2" customHeight="1" x14ac:dyDescent="0.3">
      <c r="A356" s="9">
        <v>43</v>
      </c>
      <c r="B356" s="10">
        <v>2349</v>
      </c>
      <c r="C356" s="53" t="s">
        <v>5218</v>
      </c>
      <c r="D356" s="166"/>
      <c r="E356" s="83"/>
      <c r="F356" s="193"/>
      <c r="G356" s="126"/>
      <c r="H356" s="126"/>
      <c r="I356" s="126"/>
      <c r="J356" s="126"/>
      <c r="K356" s="45"/>
      <c r="L356" s="1"/>
      <c r="M356" s="1"/>
      <c r="N356" s="44"/>
      <c r="O356" s="196"/>
      <c r="P356" s="195"/>
      <c r="Q356" s="195"/>
      <c r="R356" s="55"/>
      <c r="S356" s="56"/>
      <c r="T356" s="56"/>
      <c r="U356" s="8"/>
      <c r="V356" s="6"/>
      <c r="W356" s="59"/>
      <c r="X356" s="59"/>
      <c r="Y356" s="6"/>
      <c r="Z356" s="6"/>
      <c r="AA356" s="6"/>
      <c r="AB356" s="6"/>
      <c r="AC356" s="6"/>
      <c r="AD356" s="6"/>
      <c r="AE356" s="6"/>
      <c r="AF356" s="6"/>
      <c r="AG356" s="6"/>
      <c r="AH356" s="6"/>
      <c r="AI356" s="6"/>
      <c r="AJ356" s="59"/>
      <c r="AK356" s="241"/>
      <c r="AL356" s="241"/>
      <c r="AM356" s="216" t="s">
        <v>4753</v>
      </c>
      <c r="AN356" s="251"/>
      <c r="AO356" s="251"/>
      <c r="AP356" s="252"/>
      <c r="AQ356" s="49"/>
      <c r="AR356" s="36"/>
      <c r="AS356" s="36"/>
      <c r="AT356" s="51"/>
      <c r="AU356" s="89">
        <f>ROUND(K348*AO359,0)</f>
        <v>924</v>
      </c>
      <c r="AV356" s="12"/>
    </row>
    <row r="357" spans="1:48" ht="17.2" customHeight="1" x14ac:dyDescent="0.3">
      <c r="A357" s="9">
        <v>43</v>
      </c>
      <c r="B357" s="10">
        <v>2350</v>
      </c>
      <c r="C357" s="53" t="s">
        <v>5217</v>
      </c>
      <c r="D357" s="166"/>
      <c r="E357" s="83"/>
      <c r="F357" s="193"/>
      <c r="G357" s="126"/>
      <c r="H357" s="126"/>
      <c r="I357" s="126"/>
      <c r="J357" s="126"/>
      <c r="K357" s="45"/>
      <c r="L357" s="1"/>
      <c r="M357" s="1"/>
      <c r="N357" s="44"/>
      <c r="O357" s="175"/>
      <c r="P357" s="194"/>
      <c r="Q357" s="194"/>
      <c r="R357" s="132"/>
      <c r="S357" s="141"/>
      <c r="T357" s="141"/>
      <c r="U357" s="231" t="s">
        <v>4712</v>
      </c>
      <c r="V357" s="232"/>
      <c r="W357" s="232"/>
      <c r="X357" s="232"/>
      <c r="Y357" s="232"/>
      <c r="Z357" s="50" t="s">
        <v>4711</v>
      </c>
      <c r="AA357" s="58"/>
      <c r="AB357" s="58"/>
      <c r="AC357" s="6"/>
      <c r="AD357" s="6"/>
      <c r="AE357" s="6"/>
      <c r="AF357" s="6"/>
      <c r="AG357" s="6"/>
      <c r="AH357" s="6"/>
      <c r="AI357" s="6"/>
      <c r="AJ357" s="59" t="s">
        <v>4574</v>
      </c>
      <c r="AK357" s="235">
        <f>AK354</f>
        <v>0.7</v>
      </c>
      <c r="AL357" s="235"/>
      <c r="AM357" s="228"/>
      <c r="AN357" s="229"/>
      <c r="AO357" s="229"/>
      <c r="AP357" s="230"/>
      <c r="AQ357" s="45"/>
      <c r="AR357" s="1"/>
      <c r="AS357" s="1"/>
      <c r="AT357" s="44"/>
      <c r="AU357" s="89">
        <f>ROUND(ROUND(K348*AK357,0)*AO359,0)</f>
        <v>647</v>
      </c>
      <c r="AV357" s="12"/>
    </row>
    <row r="358" spans="1:48" ht="17.2" customHeight="1" x14ac:dyDescent="0.3">
      <c r="A358" s="9">
        <v>43</v>
      </c>
      <c r="B358" s="10">
        <v>2351</v>
      </c>
      <c r="C358" s="53" t="s">
        <v>5216</v>
      </c>
      <c r="D358" s="166"/>
      <c r="E358" s="83"/>
      <c r="F358" s="193"/>
      <c r="G358" s="126"/>
      <c r="H358" s="126"/>
      <c r="I358" s="126"/>
      <c r="J358" s="126"/>
      <c r="K358" s="45"/>
      <c r="L358" s="1"/>
      <c r="M358" s="1"/>
      <c r="N358" s="44"/>
      <c r="O358" s="191"/>
      <c r="P358" s="172"/>
      <c r="Q358" s="172"/>
      <c r="R358" s="123"/>
      <c r="S358" s="138"/>
      <c r="T358" s="138"/>
      <c r="U358" s="233"/>
      <c r="V358" s="234"/>
      <c r="W358" s="234"/>
      <c r="X358" s="234"/>
      <c r="Y358" s="234"/>
      <c r="Z358" s="50" t="s">
        <v>4735</v>
      </c>
      <c r="AA358" s="58"/>
      <c r="AB358" s="58"/>
      <c r="AC358" s="6"/>
      <c r="AD358" s="6"/>
      <c r="AE358" s="6"/>
      <c r="AF358" s="6"/>
      <c r="AG358" s="6"/>
      <c r="AH358" s="6"/>
      <c r="AI358" s="6"/>
      <c r="AJ358" s="59" t="s">
        <v>4574</v>
      </c>
      <c r="AK358" s="235">
        <f>AK355</f>
        <v>0.5</v>
      </c>
      <c r="AL358" s="235"/>
      <c r="AM358" s="45"/>
      <c r="AN358" s="1"/>
      <c r="AO358" s="1"/>
      <c r="AP358" s="44"/>
      <c r="AQ358" s="45"/>
      <c r="AR358" s="1"/>
      <c r="AS358" s="1"/>
      <c r="AT358" s="44"/>
      <c r="AU358" s="89">
        <f>ROUND(ROUND(K348*AK358,0)*AO359,0)</f>
        <v>463</v>
      </c>
      <c r="AV358" s="12"/>
    </row>
    <row r="359" spans="1:48" ht="17.2" customHeight="1" x14ac:dyDescent="0.3">
      <c r="A359" s="9">
        <v>43</v>
      </c>
      <c r="B359" s="10">
        <v>2352</v>
      </c>
      <c r="C359" s="53" t="s">
        <v>5215</v>
      </c>
      <c r="D359" s="166"/>
      <c r="E359" s="83"/>
      <c r="F359" s="193"/>
      <c r="G359" s="126"/>
      <c r="H359" s="126"/>
      <c r="I359" s="126"/>
      <c r="J359" s="126"/>
      <c r="K359" s="45"/>
      <c r="L359" s="1"/>
      <c r="M359" s="1"/>
      <c r="N359" s="44"/>
      <c r="O359" s="231" t="s">
        <v>4714</v>
      </c>
      <c r="P359" s="236"/>
      <c r="Q359" s="236"/>
      <c r="R359" s="236"/>
      <c r="S359" s="236"/>
      <c r="T359" s="237"/>
      <c r="U359" s="8"/>
      <c r="V359" s="6"/>
      <c r="W359" s="59"/>
      <c r="X359" s="59"/>
      <c r="Y359" s="6"/>
      <c r="Z359" s="6"/>
      <c r="AA359" s="6"/>
      <c r="AB359" s="6"/>
      <c r="AC359" s="6"/>
      <c r="AD359" s="6"/>
      <c r="AE359" s="6"/>
      <c r="AF359" s="6"/>
      <c r="AG359" s="6"/>
      <c r="AH359" s="6"/>
      <c r="AI359" s="6"/>
      <c r="AJ359" s="59"/>
      <c r="AK359" s="241"/>
      <c r="AL359" s="241"/>
      <c r="AM359" s="45"/>
      <c r="AN359" s="132" t="s">
        <v>4574</v>
      </c>
      <c r="AO359" s="247">
        <f>AO335</f>
        <v>0.95</v>
      </c>
      <c r="AP359" s="248"/>
      <c r="AQ359" s="45"/>
      <c r="AR359" s="1"/>
      <c r="AS359" s="1"/>
      <c r="AT359" s="44"/>
      <c r="AU359" s="89">
        <f>ROUND(ROUND(K348*S361,0)*AO359,0)</f>
        <v>892</v>
      </c>
      <c r="AV359" s="12"/>
    </row>
    <row r="360" spans="1:48" ht="17.2" customHeight="1" x14ac:dyDescent="0.3">
      <c r="A360" s="9">
        <v>43</v>
      </c>
      <c r="B360" s="10">
        <v>2353</v>
      </c>
      <c r="C360" s="53" t="s">
        <v>5214</v>
      </c>
      <c r="D360" s="166"/>
      <c r="E360" s="83"/>
      <c r="F360" s="193"/>
      <c r="G360" s="126"/>
      <c r="H360" s="126"/>
      <c r="I360" s="126"/>
      <c r="J360" s="126"/>
      <c r="K360" s="45"/>
      <c r="L360" s="1"/>
      <c r="M360" s="1"/>
      <c r="N360" s="44"/>
      <c r="O360" s="238"/>
      <c r="P360" s="239"/>
      <c r="Q360" s="239"/>
      <c r="R360" s="239"/>
      <c r="S360" s="239"/>
      <c r="T360" s="240"/>
      <c r="U360" s="231" t="s">
        <v>4712</v>
      </c>
      <c r="V360" s="232"/>
      <c r="W360" s="232"/>
      <c r="X360" s="232"/>
      <c r="Y360" s="232"/>
      <c r="Z360" s="50" t="s">
        <v>4711</v>
      </c>
      <c r="AA360" s="58"/>
      <c r="AB360" s="58"/>
      <c r="AC360" s="6"/>
      <c r="AD360" s="6"/>
      <c r="AE360" s="6"/>
      <c r="AF360" s="6"/>
      <c r="AG360" s="6"/>
      <c r="AH360" s="6"/>
      <c r="AI360" s="6"/>
      <c r="AJ360" s="59" t="s">
        <v>4574</v>
      </c>
      <c r="AK360" s="235">
        <f>AK357</f>
        <v>0.7</v>
      </c>
      <c r="AL360" s="235"/>
      <c r="AM360" s="45"/>
      <c r="AN360" s="1"/>
      <c r="AO360" s="1"/>
      <c r="AP360" s="44"/>
      <c r="AQ360" s="45"/>
      <c r="AR360" s="1"/>
      <c r="AS360" s="1"/>
      <c r="AT360" s="44"/>
      <c r="AU360" s="89">
        <f>ROUND(ROUND(ROUND(K348*S361,0)*AK360,0)*AO359,0)</f>
        <v>624</v>
      </c>
      <c r="AV360" s="12"/>
    </row>
    <row r="361" spans="1:48" ht="17.2" customHeight="1" x14ac:dyDescent="0.3">
      <c r="A361" s="9">
        <v>43</v>
      </c>
      <c r="B361" s="10">
        <v>2354</v>
      </c>
      <c r="C361" s="53" t="s">
        <v>5213</v>
      </c>
      <c r="D361" s="166"/>
      <c r="E361" s="83"/>
      <c r="F361" s="193"/>
      <c r="G361" s="126"/>
      <c r="H361" s="126"/>
      <c r="I361" s="126"/>
      <c r="J361" s="126"/>
      <c r="K361" s="45"/>
      <c r="L361" s="1"/>
      <c r="M361" s="1"/>
      <c r="N361" s="44"/>
      <c r="O361" s="191"/>
      <c r="P361" s="172"/>
      <c r="Q361" s="172"/>
      <c r="R361" s="123" t="s">
        <v>4574</v>
      </c>
      <c r="S361" s="249">
        <f>S355</f>
        <v>0.96499999999999997</v>
      </c>
      <c r="T361" s="250"/>
      <c r="U361" s="233"/>
      <c r="V361" s="234"/>
      <c r="W361" s="234"/>
      <c r="X361" s="234"/>
      <c r="Y361" s="234"/>
      <c r="Z361" s="50" t="s">
        <v>4735</v>
      </c>
      <c r="AA361" s="58"/>
      <c r="AB361" s="58"/>
      <c r="AC361" s="6"/>
      <c r="AD361" s="6"/>
      <c r="AE361" s="6"/>
      <c r="AF361" s="6"/>
      <c r="AG361" s="6"/>
      <c r="AH361" s="6"/>
      <c r="AI361" s="6"/>
      <c r="AJ361" s="59" t="s">
        <v>4574</v>
      </c>
      <c r="AK361" s="235">
        <f>AK358</f>
        <v>0.5</v>
      </c>
      <c r="AL361" s="235"/>
      <c r="AM361" s="45"/>
      <c r="AN361" s="1"/>
      <c r="AO361" s="1"/>
      <c r="AP361" s="44"/>
      <c r="AQ361" s="43"/>
      <c r="AR361" s="7"/>
      <c r="AS361" s="7"/>
      <c r="AT361" s="21"/>
      <c r="AU361" s="89">
        <f>ROUND(ROUND(ROUND(K348*S361,0)*AK361,0)*AO359,0)</f>
        <v>447</v>
      </c>
      <c r="AV361" s="12"/>
    </row>
    <row r="362" spans="1:48" ht="17.2" customHeight="1" x14ac:dyDescent="0.3">
      <c r="A362" s="9">
        <v>43</v>
      </c>
      <c r="B362" s="10">
        <v>2355</v>
      </c>
      <c r="C362" s="53" t="s">
        <v>5212</v>
      </c>
      <c r="D362" s="166"/>
      <c r="E362" s="83"/>
      <c r="F362" s="193"/>
      <c r="G362" s="126"/>
      <c r="H362" s="126"/>
      <c r="I362" s="126"/>
      <c r="J362" s="126"/>
      <c r="K362" s="45"/>
      <c r="L362" s="1"/>
      <c r="M362" s="1"/>
      <c r="N362" s="44"/>
      <c r="O362" s="196"/>
      <c r="P362" s="195"/>
      <c r="Q362" s="195"/>
      <c r="R362" s="55"/>
      <c r="S362" s="56"/>
      <c r="T362" s="56"/>
      <c r="U362" s="8"/>
      <c r="V362" s="6"/>
      <c r="W362" s="59"/>
      <c r="X362" s="59"/>
      <c r="Y362" s="6"/>
      <c r="Z362" s="6"/>
      <c r="AA362" s="6"/>
      <c r="AB362" s="6"/>
      <c r="AC362" s="6"/>
      <c r="AD362" s="6"/>
      <c r="AE362" s="6"/>
      <c r="AF362" s="6"/>
      <c r="AG362" s="6"/>
      <c r="AH362" s="6"/>
      <c r="AI362" s="6"/>
      <c r="AJ362" s="59"/>
      <c r="AK362" s="241"/>
      <c r="AL362" s="241"/>
      <c r="AM362" s="146"/>
      <c r="AN362" s="143"/>
      <c r="AO362" s="143"/>
      <c r="AP362" s="44"/>
      <c r="AQ362" s="242" t="s">
        <v>4580</v>
      </c>
      <c r="AR362" s="242"/>
      <c r="AS362" s="242"/>
      <c r="AT362" s="243"/>
      <c r="AU362" s="89">
        <f>ROUND(K348*AO359,0)-AQ365</f>
        <v>919</v>
      </c>
      <c r="AV362" s="12"/>
    </row>
    <row r="363" spans="1:48" ht="17.2" customHeight="1" x14ac:dyDescent="0.3">
      <c r="A363" s="9">
        <v>43</v>
      </c>
      <c r="B363" s="10">
        <v>2356</v>
      </c>
      <c r="C363" s="53" t="s">
        <v>5211</v>
      </c>
      <c r="D363" s="166"/>
      <c r="E363" s="83"/>
      <c r="F363" s="193"/>
      <c r="G363" s="126"/>
      <c r="H363" s="126"/>
      <c r="I363" s="126"/>
      <c r="J363" s="126"/>
      <c r="K363" s="45"/>
      <c r="L363" s="1"/>
      <c r="M363" s="1"/>
      <c r="N363" s="44"/>
      <c r="O363" s="175"/>
      <c r="P363" s="194"/>
      <c r="Q363" s="194"/>
      <c r="R363" s="132"/>
      <c r="S363" s="141"/>
      <c r="T363" s="141"/>
      <c r="U363" s="231" t="s">
        <v>4712</v>
      </c>
      <c r="V363" s="232"/>
      <c r="W363" s="232"/>
      <c r="X363" s="232"/>
      <c r="Y363" s="232"/>
      <c r="Z363" s="50" t="s">
        <v>4711</v>
      </c>
      <c r="AA363" s="58"/>
      <c r="AB363" s="58"/>
      <c r="AC363" s="6"/>
      <c r="AD363" s="6"/>
      <c r="AE363" s="6"/>
      <c r="AF363" s="6"/>
      <c r="AG363" s="6"/>
      <c r="AH363" s="6"/>
      <c r="AI363" s="6"/>
      <c r="AJ363" s="59" t="s">
        <v>4574</v>
      </c>
      <c r="AK363" s="235">
        <f>AK360</f>
        <v>0.7</v>
      </c>
      <c r="AL363" s="235"/>
      <c r="AM363" s="146"/>
      <c r="AN363" s="143"/>
      <c r="AO363" s="143"/>
      <c r="AP363" s="44"/>
      <c r="AQ363" s="244"/>
      <c r="AR363" s="244"/>
      <c r="AS363" s="244"/>
      <c r="AT363" s="245"/>
      <c r="AU363" s="89">
        <f>ROUND(ROUND(K348*AK363,0)*AO359,0)-AQ365</f>
        <v>642</v>
      </c>
      <c r="AV363" s="12"/>
    </row>
    <row r="364" spans="1:48" ht="17.2" customHeight="1" x14ac:dyDescent="0.3">
      <c r="A364" s="9">
        <v>43</v>
      </c>
      <c r="B364" s="10">
        <v>2357</v>
      </c>
      <c r="C364" s="53" t="s">
        <v>5210</v>
      </c>
      <c r="D364" s="166"/>
      <c r="E364" s="83"/>
      <c r="F364" s="193"/>
      <c r="G364" s="126"/>
      <c r="H364" s="126"/>
      <c r="I364" s="126"/>
      <c r="J364" s="126"/>
      <c r="K364" s="45"/>
      <c r="L364" s="1"/>
      <c r="M364" s="1"/>
      <c r="N364" s="44"/>
      <c r="O364" s="191"/>
      <c r="P364" s="172"/>
      <c r="Q364" s="172"/>
      <c r="R364" s="123"/>
      <c r="S364" s="138"/>
      <c r="T364" s="138"/>
      <c r="U364" s="233"/>
      <c r="V364" s="234"/>
      <c r="W364" s="234"/>
      <c r="X364" s="234"/>
      <c r="Y364" s="234"/>
      <c r="Z364" s="50" t="s">
        <v>4735</v>
      </c>
      <c r="AA364" s="58"/>
      <c r="AB364" s="58"/>
      <c r="AC364" s="6"/>
      <c r="AD364" s="6"/>
      <c r="AE364" s="6"/>
      <c r="AF364" s="6"/>
      <c r="AG364" s="6"/>
      <c r="AH364" s="6"/>
      <c r="AI364" s="6"/>
      <c r="AJ364" s="59" t="s">
        <v>4574</v>
      </c>
      <c r="AK364" s="235">
        <f>AK361</f>
        <v>0.5</v>
      </c>
      <c r="AL364" s="235"/>
      <c r="AM364" s="146"/>
      <c r="AN364" s="143"/>
      <c r="AO364" s="143"/>
      <c r="AP364" s="44"/>
      <c r="AQ364" s="244"/>
      <c r="AR364" s="244"/>
      <c r="AS364" s="244"/>
      <c r="AT364" s="245"/>
      <c r="AU364" s="89">
        <f>ROUND(ROUND(K348*AK364,0)*AO359,0)-AQ365</f>
        <v>458</v>
      </c>
      <c r="AV364" s="12"/>
    </row>
    <row r="365" spans="1:48" ht="17.2" customHeight="1" x14ac:dyDescent="0.3">
      <c r="A365" s="9">
        <v>43</v>
      </c>
      <c r="B365" s="10">
        <v>2358</v>
      </c>
      <c r="C365" s="53" t="s">
        <v>5209</v>
      </c>
      <c r="D365" s="166"/>
      <c r="E365" s="83"/>
      <c r="F365" s="193"/>
      <c r="G365" s="126"/>
      <c r="H365" s="126"/>
      <c r="I365" s="126"/>
      <c r="J365" s="126"/>
      <c r="K365" s="45"/>
      <c r="L365" s="1"/>
      <c r="M365" s="1"/>
      <c r="N365" s="44"/>
      <c r="O365" s="231" t="s">
        <v>4714</v>
      </c>
      <c r="P365" s="236"/>
      <c r="Q365" s="236"/>
      <c r="R365" s="236"/>
      <c r="S365" s="236"/>
      <c r="T365" s="237"/>
      <c r="U365" s="8"/>
      <c r="V365" s="6"/>
      <c r="W365" s="59"/>
      <c r="X365" s="59"/>
      <c r="Y365" s="6"/>
      <c r="Z365" s="6"/>
      <c r="AA365" s="6"/>
      <c r="AB365" s="6"/>
      <c r="AC365" s="6"/>
      <c r="AD365" s="6"/>
      <c r="AE365" s="6"/>
      <c r="AF365" s="6"/>
      <c r="AG365" s="6"/>
      <c r="AH365" s="6"/>
      <c r="AI365" s="6"/>
      <c r="AJ365" s="59"/>
      <c r="AK365" s="241"/>
      <c r="AL365" s="241"/>
      <c r="AM365" s="146"/>
      <c r="AN365" s="143"/>
      <c r="AO365" s="143"/>
      <c r="AP365" s="44"/>
      <c r="AQ365" s="38">
        <f>AQ353</f>
        <v>5</v>
      </c>
      <c r="AR365" s="62" t="s">
        <v>4579</v>
      </c>
      <c r="AS365" s="143"/>
      <c r="AT365" s="147"/>
      <c r="AU365" s="89">
        <f>ROUND(ROUND(K348*S367,0)*AO359,0)-AQ365</f>
        <v>887</v>
      </c>
      <c r="AV365" s="12"/>
    </row>
    <row r="366" spans="1:48" ht="17.2" customHeight="1" x14ac:dyDescent="0.3">
      <c r="A366" s="9">
        <v>43</v>
      </c>
      <c r="B366" s="10">
        <v>2359</v>
      </c>
      <c r="C366" s="53" t="s">
        <v>5208</v>
      </c>
      <c r="D366" s="166"/>
      <c r="E366" s="83"/>
      <c r="F366" s="193"/>
      <c r="G366" s="126"/>
      <c r="H366" s="126"/>
      <c r="I366" s="126"/>
      <c r="J366" s="126"/>
      <c r="K366" s="45"/>
      <c r="L366" s="1"/>
      <c r="M366" s="1"/>
      <c r="N366" s="44"/>
      <c r="O366" s="238"/>
      <c r="P366" s="239"/>
      <c r="Q366" s="239"/>
      <c r="R366" s="239"/>
      <c r="S366" s="239"/>
      <c r="T366" s="240"/>
      <c r="U366" s="231" t="s">
        <v>4712</v>
      </c>
      <c r="V366" s="232"/>
      <c r="W366" s="232"/>
      <c r="X366" s="232"/>
      <c r="Y366" s="232"/>
      <c r="Z366" s="50" t="s">
        <v>4711</v>
      </c>
      <c r="AA366" s="58"/>
      <c r="AB366" s="58"/>
      <c r="AC366" s="6"/>
      <c r="AD366" s="6"/>
      <c r="AE366" s="6"/>
      <c r="AF366" s="6"/>
      <c r="AG366" s="6"/>
      <c r="AH366" s="6"/>
      <c r="AI366" s="6"/>
      <c r="AJ366" s="59" t="s">
        <v>4574</v>
      </c>
      <c r="AK366" s="235">
        <f>AK363</f>
        <v>0.7</v>
      </c>
      <c r="AL366" s="235"/>
      <c r="AM366" s="146"/>
      <c r="AN366" s="143"/>
      <c r="AO366" s="143"/>
      <c r="AP366" s="44"/>
      <c r="AQ366" s="1"/>
      <c r="AR366" s="132"/>
      <c r="AS366" s="143"/>
      <c r="AT366" s="147"/>
      <c r="AU366" s="89">
        <f>ROUND(ROUND(ROUND(K348*S367,0)*AK366,0)*AO359,0)-AQ365</f>
        <v>619</v>
      </c>
      <c r="AV366" s="12"/>
    </row>
    <row r="367" spans="1:48" ht="17.2" customHeight="1" x14ac:dyDescent="0.3">
      <c r="A367" s="9">
        <v>43</v>
      </c>
      <c r="B367" s="10">
        <v>2360</v>
      </c>
      <c r="C367" s="53" t="s">
        <v>5207</v>
      </c>
      <c r="D367" s="166"/>
      <c r="E367" s="83"/>
      <c r="F367" s="193"/>
      <c r="G367" s="126"/>
      <c r="H367" s="126"/>
      <c r="I367" s="126"/>
      <c r="J367" s="126"/>
      <c r="K367" s="43"/>
      <c r="L367" s="7"/>
      <c r="M367" s="7"/>
      <c r="N367" s="21"/>
      <c r="O367" s="191"/>
      <c r="P367" s="172"/>
      <c r="Q367" s="172"/>
      <c r="R367" s="123" t="s">
        <v>4574</v>
      </c>
      <c r="S367" s="249">
        <f>S361</f>
        <v>0.96499999999999997</v>
      </c>
      <c r="T367" s="250"/>
      <c r="U367" s="233"/>
      <c r="V367" s="234"/>
      <c r="W367" s="234"/>
      <c r="X367" s="234"/>
      <c r="Y367" s="234"/>
      <c r="Z367" s="50" t="s">
        <v>4735</v>
      </c>
      <c r="AA367" s="58"/>
      <c r="AB367" s="58"/>
      <c r="AC367" s="6"/>
      <c r="AD367" s="6"/>
      <c r="AE367" s="6"/>
      <c r="AF367" s="6"/>
      <c r="AG367" s="6"/>
      <c r="AH367" s="6"/>
      <c r="AI367" s="6"/>
      <c r="AJ367" s="59" t="s">
        <v>4574</v>
      </c>
      <c r="AK367" s="235">
        <f>AK364</f>
        <v>0.5</v>
      </c>
      <c r="AL367" s="235"/>
      <c r="AM367" s="190"/>
      <c r="AN367" s="136"/>
      <c r="AO367" s="136"/>
      <c r="AP367" s="21"/>
      <c r="AQ367" s="7"/>
      <c r="AR367" s="123"/>
      <c r="AS367" s="136"/>
      <c r="AT367" s="145"/>
      <c r="AU367" s="89">
        <f>ROUND(ROUND(ROUND(K348*S367,0)*AK367,0)*AO359,0)-AQ365</f>
        <v>442</v>
      </c>
      <c r="AV367" s="12"/>
    </row>
    <row r="368" spans="1:48" ht="17.2" customHeight="1" x14ac:dyDescent="0.3">
      <c r="A368" s="9">
        <v>43</v>
      </c>
      <c r="B368" s="10">
        <v>2361</v>
      </c>
      <c r="C368" s="53" t="s">
        <v>5206</v>
      </c>
      <c r="D368" s="166"/>
      <c r="E368" s="83"/>
      <c r="F368" s="193"/>
      <c r="G368" s="125"/>
      <c r="H368" s="126"/>
      <c r="I368" s="126"/>
      <c r="J368" s="127"/>
      <c r="K368" s="218" t="s">
        <v>4866</v>
      </c>
      <c r="L368" s="223"/>
      <c r="M368" s="223"/>
      <c r="N368" s="224"/>
      <c r="O368" s="196"/>
      <c r="P368" s="195"/>
      <c r="Q368" s="195"/>
      <c r="R368" s="55"/>
      <c r="S368" s="56"/>
      <c r="T368" s="56"/>
      <c r="U368" s="8"/>
      <c r="V368" s="6"/>
      <c r="W368" s="59"/>
      <c r="X368" s="59"/>
      <c r="Y368" s="6"/>
      <c r="Z368" s="6"/>
      <c r="AA368" s="6"/>
      <c r="AB368" s="6"/>
      <c r="AC368" s="6"/>
      <c r="AD368" s="6"/>
      <c r="AE368" s="6"/>
      <c r="AF368" s="6"/>
      <c r="AG368" s="6"/>
      <c r="AH368" s="6"/>
      <c r="AI368" s="6"/>
      <c r="AJ368" s="59"/>
      <c r="AK368" s="241"/>
      <c r="AL368" s="241"/>
      <c r="AM368" s="7"/>
      <c r="AN368" s="7"/>
      <c r="AO368" s="7"/>
      <c r="AP368" s="7"/>
      <c r="AQ368" s="7"/>
      <c r="AR368" s="123"/>
      <c r="AS368" s="136"/>
      <c r="AT368" s="145"/>
      <c r="AU368" s="89">
        <f>K372</f>
        <v>821</v>
      </c>
      <c r="AV368" s="12"/>
    </row>
    <row r="369" spans="1:48" ht="17.2" customHeight="1" x14ac:dyDescent="0.3">
      <c r="A369" s="9">
        <v>43</v>
      </c>
      <c r="B369" s="10">
        <v>2362</v>
      </c>
      <c r="C369" s="53" t="s">
        <v>5205</v>
      </c>
      <c r="D369" s="166"/>
      <c r="E369" s="83"/>
      <c r="F369" s="193"/>
      <c r="G369" s="125"/>
      <c r="H369" s="126"/>
      <c r="I369" s="126"/>
      <c r="J369" s="127"/>
      <c r="K369" s="246"/>
      <c r="L369" s="226"/>
      <c r="M369" s="226"/>
      <c r="N369" s="227"/>
      <c r="O369" s="175"/>
      <c r="P369" s="194"/>
      <c r="Q369" s="194"/>
      <c r="R369" s="132"/>
      <c r="S369" s="141"/>
      <c r="T369" s="141"/>
      <c r="U369" s="231" t="s">
        <v>4712</v>
      </c>
      <c r="V369" s="232"/>
      <c r="W369" s="232"/>
      <c r="X369" s="232"/>
      <c r="Y369" s="232"/>
      <c r="Z369" s="50" t="s">
        <v>4711</v>
      </c>
      <c r="AA369" s="58"/>
      <c r="AB369" s="58"/>
      <c r="AC369" s="6"/>
      <c r="AD369" s="6"/>
      <c r="AE369" s="6"/>
      <c r="AF369" s="6"/>
      <c r="AG369" s="6"/>
      <c r="AH369" s="6"/>
      <c r="AI369" s="6"/>
      <c r="AJ369" s="59" t="s">
        <v>4574</v>
      </c>
      <c r="AK369" s="235">
        <f>AK366</f>
        <v>0.7</v>
      </c>
      <c r="AL369" s="235"/>
      <c r="AM369" s="6"/>
      <c r="AN369" s="6"/>
      <c r="AO369" s="6"/>
      <c r="AP369" s="6"/>
      <c r="AQ369" s="6"/>
      <c r="AR369" s="59"/>
      <c r="AS369" s="137"/>
      <c r="AT369" s="140"/>
      <c r="AU369" s="89">
        <f>ROUND(K372*AK369,0)</f>
        <v>575</v>
      </c>
      <c r="AV369" s="12"/>
    </row>
    <row r="370" spans="1:48" ht="17.2" customHeight="1" x14ac:dyDescent="0.3">
      <c r="A370" s="9">
        <v>43</v>
      </c>
      <c r="B370" s="10">
        <v>2363</v>
      </c>
      <c r="C370" s="53" t="s">
        <v>5204</v>
      </c>
      <c r="D370" s="166"/>
      <c r="E370" s="83"/>
      <c r="F370" s="193"/>
      <c r="G370" s="125"/>
      <c r="H370" s="126"/>
      <c r="I370" s="126"/>
      <c r="J370" s="127"/>
      <c r="K370" s="246"/>
      <c r="L370" s="226"/>
      <c r="M370" s="226"/>
      <c r="N370" s="227"/>
      <c r="O370" s="191"/>
      <c r="P370" s="172"/>
      <c r="Q370" s="172"/>
      <c r="R370" s="123"/>
      <c r="S370" s="138"/>
      <c r="T370" s="138"/>
      <c r="U370" s="233"/>
      <c r="V370" s="234"/>
      <c r="W370" s="234"/>
      <c r="X370" s="234"/>
      <c r="Y370" s="234"/>
      <c r="Z370" s="50" t="s">
        <v>4735</v>
      </c>
      <c r="AA370" s="58"/>
      <c r="AB370" s="58"/>
      <c r="AC370" s="6"/>
      <c r="AD370" s="6"/>
      <c r="AE370" s="6"/>
      <c r="AF370" s="6"/>
      <c r="AG370" s="6"/>
      <c r="AH370" s="6"/>
      <c r="AI370" s="6"/>
      <c r="AJ370" s="59" t="s">
        <v>4574</v>
      </c>
      <c r="AK370" s="235">
        <f>AK367</f>
        <v>0.5</v>
      </c>
      <c r="AL370" s="235"/>
      <c r="AM370" s="6"/>
      <c r="AN370" s="6"/>
      <c r="AO370" s="6"/>
      <c r="AP370" s="6"/>
      <c r="AQ370" s="6"/>
      <c r="AR370" s="59"/>
      <c r="AS370" s="137"/>
      <c r="AT370" s="140"/>
      <c r="AU370" s="89">
        <f>ROUND(K372*AK370,0)</f>
        <v>411</v>
      </c>
      <c r="AV370" s="12"/>
    </row>
    <row r="371" spans="1:48" ht="17.2" customHeight="1" x14ac:dyDescent="0.3">
      <c r="A371" s="9">
        <v>43</v>
      </c>
      <c r="B371" s="10">
        <v>2364</v>
      </c>
      <c r="C371" s="53" t="s">
        <v>5203</v>
      </c>
      <c r="D371" s="166"/>
      <c r="E371" s="83"/>
      <c r="F371" s="193"/>
      <c r="G371" s="125"/>
      <c r="H371" s="126"/>
      <c r="I371" s="126"/>
      <c r="J371" s="127"/>
      <c r="K371" s="229"/>
      <c r="L371" s="229"/>
      <c r="M371" s="229"/>
      <c r="N371" s="230"/>
      <c r="O371" s="231" t="s">
        <v>4714</v>
      </c>
      <c r="P371" s="236"/>
      <c r="Q371" s="236"/>
      <c r="R371" s="236"/>
      <c r="S371" s="236"/>
      <c r="T371" s="237"/>
      <c r="U371" s="8"/>
      <c r="V371" s="6"/>
      <c r="W371" s="59"/>
      <c r="X371" s="59"/>
      <c r="Y371" s="6"/>
      <c r="Z371" s="6"/>
      <c r="AA371" s="6"/>
      <c r="AB371" s="6"/>
      <c r="AC371" s="6"/>
      <c r="AD371" s="6"/>
      <c r="AE371" s="6"/>
      <c r="AF371" s="6"/>
      <c r="AG371" s="6"/>
      <c r="AH371" s="6"/>
      <c r="AI371" s="6"/>
      <c r="AJ371" s="59"/>
      <c r="AK371" s="241"/>
      <c r="AL371" s="241"/>
      <c r="AM371" s="6"/>
      <c r="AN371" s="6"/>
      <c r="AO371" s="7"/>
      <c r="AP371" s="7"/>
      <c r="AQ371" s="7"/>
      <c r="AR371" s="123"/>
      <c r="AS371" s="136"/>
      <c r="AT371" s="145"/>
      <c r="AU371" s="89">
        <f>ROUND(K372*S373,0)</f>
        <v>792</v>
      </c>
      <c r="AV371" s="12"/>
    </row>
    <row r="372" spans="1:48" ht="17.2" customHeight="1" x14ac:dyDescent="0.3">
      <c r="A372" s="9">
        <v>43</v>
      </c>
      <c r="B372" s="10">
        <v>2365</v>
      </c>
      <c r="C372" s="53" t="s">
        <v>5202</v>
      </c>
      <c r="D372" s="166"/>
      <c r="E372" s="83"/>
      <c r="F372" s="193"/>
      <c r="G372" s="125"/>
      <c r="H372" s="126"/>
      <c r="I372" s="126"/>
      <c r="J372" s="127"/>
      <c r="K372" s="254">
        <v>821</v>
      </c>
      <c r="L372" s="254"/>
      <c r="M372" s="1" t="s">
        <v>4202</v>
      </c>
      <c r="N372" s="130"/>
      <c r="O372" s="238"/>
      <c r="P372" s="239"/>
      <c r="Q372" s="239"/>
      <c r="R372" s="239"/>
      <c r="S372" s="239"/>
      <c r="T372" s="240"/>
      <c r="U372" s="231" t="s">
        <v>4712</v>
      </c>
      <c r="V372" s="232"/>
      <c r="W372" s="232"/>
      <c r="X372" s="232"/>
      <c r="Y372" s="232"/>
      <c r="Z372" s="50" t="s">
        <v>4711</v>
      </c>
      <c r="AA372" s="58"/>
      <c r="AB372" s="58"/>
      <c r="AC372" s="6"/>
      <c r="AD372" s="6"/>
      <c r="AE372" s="6"/>
      <c r="AF372" s="6"/>
      <c r="AG372" s="6"/>
      <c r="AH372" s="6"/>
      <c r="AI372" s="6"/>
      <c r="AJ372" s="59" t="s">
        <v>4574</v>
      </c>
      <c r="AK372" s="235">
        <f>AK369</f>
        <v>0.7</v>
      </c>
      <c r="AL372" s="235"/>
      <c r="AM372" s="7"/>
      <c r="AN372" s="7"/>
      <c r="AO372" s="7"/>
      <c r="AP372" s="7"/>
      <c r="AQ372" s="7"/>
      <c r="AR372" s="123"/>
      <c r="AS372" s="136"/>
      <c r="AT372" s="145"/>
      <c r="AU372" s="89">
        <f>ROUND(ROUND(K372*S373,0)*AK372,0)</f>
        <v>554</v>
      </c>
      <c r="AV372" s="12"/>
    </row>
    <row r="373" spans="1:48" ht="17.2" customHeight="1" x14ac:dyDescent="0.3">
      <c r="A373" s="9">
        <v>43</v>
      </c>
      <c r="B373" s="10">
        <v>2366</v>
      </c>
      <c r="C373" s="53" t="s">
        <v>5201</v>
      </c>
      <c r="D373" s="166"/>
      <c r="E373" s="83"/>
      <c r="F373" s="193"/>
      <c r="G373" s="125"/>
      <c r="H373" s="126"/>
      <c r="I373" s="126"/>
      <c r="J373" s="127"/>
      <c r="K373" s="194"/>
      <c r="L373" s="194"/>
      <c r="M373" s="194"/>
      <c r="N373" s="194"/>
      <c r="O373" s="191"/>
      <c r="P373" s="172"/>
      <c r="Q373" s="172"/>
      <c r="R373" s="123" t="s">
        <v>4574</v>
      </c>
      <c r="S373" s="249">
        <f>S367</f>
        <v>0.96499999999999997</v>
      </c>
      <c r="T373" s="250"/>
      <c r="U373" s="233"/>
      <c r="V373" s="234"/>
      <c r="W373" s="234"/>
      <c r="X373" s="234"/>
      <c r="Y373" s="234"/>
      <c r="Z373" s="50" t="s">
        <v>4735</v>
      </c>
      <c r="AA373" s="58"/>
      <c r="AB373" s="58"/>
      <c r="AC373" s="6"/>
      <c r="AD373" s="6"/>
      <c r="AE373" s="6"/>
      <c r="AF373" s="6"/>
      <c r="AG373" s="6"/>
      <c r="AH373" s="6"/>
      <c r="AI373" s="6"/>
      <c r="AJ373" s="59" t="s">
        <v>4574</v>
      </c>
      <c r="AK373" s="235">
        <f>AK370</f>
        <v>0.5</v>
      </c>
      <c r="AL373" s="235"/>
      <c r="AM373" s="7"/>
      <c r="AN373" s="7"/>
      <c r="AO373" s="7"/>
      <c r="AP373" s="7"/>
      <c r="AQ373" s="7"/>
      <c r="AR373" s="123"/>
      <c r="AS373" s="136"/>
      <c r="AT373" s="145"/>
      <c r="AU373" s="89">
        <f>ROUND(ROUND(K372*S373,0)*AK373,0)</f>
        <v>396</v>
      </c>
      <c r="AV373" s="12"/>
    </row>
    <row r="374" spans="1:48" ht="17.2" customHeight="1" x14ac:dyDescent="0.3">
      <c r="A374" s="9">
        <v>43</v>
      </c>
      <c r="B374" s="10">
        <v>2367</v>
      </c>
      <c r="C374" s="53" t="s">
        <v>5200</v>
      </c>
      <c r="D374" s="166"/>
      <c r="E374" s="83"/>
      <c r="F374" s="193"/>
      <c r="G374" s="125"/>
      <c r="H374" s="126"/>
      <c r="I374" s="126"/>
      <c r="J374" s="127"/>
      <c r="K374" s="194"/>
      <c r="L374" s="194"/>
      <c r="M374" s="194"/>
      <c r="N374" s="194"/>
      <c r="O374" s="196"/>
      <c r="P374" s="195"/>
      <c r="Q374" s="195"/>
      <c r="R374" s="55"/>
      <c r="S374" s="56"/>
      <c r="T374" s="56"/>
      <c r="U374" s="8"/>
      <c r="V374" s="6"/>
      <c r="W374" s="59"/>
      <c r="X374" s="59"/>
      <c r="Y374" s="6"/>
      <c r="Z374" s="6"/>
      <c r="AA374" s="6"/>
      <c r="AB374" s="6"/>
      <c r="AC374" s="6"/>
      <c r="AD374" s="6"/>
      <c r="AE374" s="6"/>
      <c r="AF374" s="6"/>
      <c r="AG374" s="6"/>
      <c r="AH374" s="6"/>
      <c r="AI374" s="6"/>
      <c r="AJ374" s="59"/>
      <c r="AK374" s="241"/>
      <c r="AL374" s="241"/>
      <c r="AM374" s="177"/>
      <c r="AN374" s="81"/>
      <c r="AO374" s="81"/>
      <c r="AP374" s="82"/>
      <c r="AQ374" s="242" t="s">
        <v>4580</v>
      </c>
      <c r="AR374" s="242"/>
      <c r="AS374" s="242"/>
      <c r="AT374" s="243"/>
      <c r="AU374" s="89">
        <f>K372-AQ377</f>
        <v>816</v>
      </c>
      <c r="AV374" s="12"/>
    </row>
    <row r="375" spans="1:48" ht="17.2" customHeight="1" x14ac:dyDescent="0.3">
      <c r="A375" s="9">
        <v>43</v>
      </c>
      <c r="B375" s="10">
        <v>2368</v>
      </c>
      <c r="C375" s="53" t="s">
        <v>5199</v>
      </c>
      <c r="D375" s="166"/>
      <c r="E375" s="83"/>
      <c r="F375" s="193"/>
      <c r="G375" s="125"/>
      <c r="H375" s="126"/>
      <c r="I375" s="126"/>
      <c r="J375" s="127"/>
      <c r="K375" s="194"/>
      <c r="L375" s="194"/>
      <c r="M375" s="194"/>
      <c r="N375" s="194"/>
      <c r="O375" s="175"/>
      <c r="P375" s="194"/>
      <c r="Q375" s="194"/>
      <c r="R375" s="132"/>
      <c r="S375" s="141"/>
      <c r="T375" s="141"/>
      <c r="U375" s="231" t="s">
        <v>4712</v>
      </c>
      <c r="V375" s="232"/>
      <c r="W375" s="232"/>
      <c r="X375" s="232"/>
      <c r="Y375" s="232"/>
      <c r="Z375" s="50" t="s">
        <v>4711</v>
      </c>
      <c r="AA375" s="58"/>
      <c r="AB375" s="58"/>
      <c r="AC375" s="6"/>
      <c r="AD375" s="6"/>
      <c r="AE375" s="6"/>
      <c r="AF375" s="6"/>
      <c r="AG375" s="6"/>
      <c r="AH375" s="6"/>
      <c r="AI375" s="6"/>
      <c r="AJ375" s="59" t="s">
        <v>4574</v>
      </c>
      <c r="AK375" s="235">
        <f>AK372</f>
        <v>0.7</v>
      </c>
      <c r="AL375" s="235"/>
      <c r="AM375" s="81"/>
      <c r="AN375" s="81"/>
      <c r="AO375" s="81"/>
      <c r="AP375" s="82"/>
      <c r="AQ375" s="244"/>
      <c r="AR375" s="244"/>
      <c r="AS375" s="244"/>
      <c r="AT375" s="245"/>
      <c r="AU375" s="89">
        <f>ROUND(K372*AK375,0)-AQ377</f>
        <v>570</v>
      </c>
      <c r="AV375" s="12"/>
    </row>
    <row r="376" spans="1:48" ht="17.2" customHeight="1" x14ac:dyDescent="0.3">
      <c r="A376" s="9">
        <v>43</v>
      </c>
      <c r="B376" s="10">
        <v>2369</v>
      </c>
      <c r="C376" s="53" t="s">
        <v>5198</v>
      </c>
      <c r="D376" s="166"/>
      <c r="E376" s="83"/>
      <c r="F376" s="193"/>
      <c r="G376" s="125"/>
      <c r="H376" s="126"/>
      <c r="I376" s="126"/>
      <c r="J376" s="127"/>
      <c r="K376" s="194"/>
      <c r="L376" s="194"/>
      <c r="M376" s="194"/>
      <c r="N376" s="194"/>
      <c r="O376" s="191"/>
      <c r="P376" s="172"/>
      <c r="Q376" s="172"/>
      <c r="R376" s="123"/>
      <c r="S376" s="138"/>
      <c r="T376" s="138"/>
      <c r="U376" s="233"/>
      <c r="V376" s="234"/>
      <c r="W376" s="234"/>
      <c r="X376" s="234"/>
      <c r="Y376" s="234"/>
      <c r="Z376" s="50" t="s">
        <v>4735</v>
      </c>
      <c r="AA376" s="58"/>
      <c r="AB376" s="58"/>
      <c r="AC376" s="6"/>
      <c r="AD376" s="6"/>
      <c r="AE376" s="6"/>
      <c r="AF376" s="6"/>
      <c r="AG376" s="6"/>
      <c r="AH376" s="6"/>
      <c r="AI376" s="6"/>
      <c r="AJ376" s="59" t="s">
        <v>4574</v>
      </c>
      <c r="AK376" s="235">
        <f>AK373</f>
        <v>0.5</v>
      </c>
      <c r="AL376" s="235"/>
      <c r="AM376" s="198"/>
      <c r="AN376" s="198"/>
      <c r="AO376" s="198"/>
      <c r="AP376" s="197"/>
      <c r="AQ376" s="244"/>
      <c r="AR376" s="244"/>
      <c r="AS376" s="244"/>
      <c r="AT376" s="245"/>
      <c r="AU376" s="89">
        <f>ROUND(K372*AK376,0)-AQ377</f>
        <v>406</v>
      </c>
      <c r="AV376" s="12"/>
    </row>
    <row r="377" spans="1:48" ht="17.2" customHeight="1" x14ac:dyDescent="0.3">
      <c r="A377" s="9">
        <v>43</v>
      </c>
      <c r="B377" s="10">
        <v>2370</v>
      </c>
      <c r="C377" s="53" t="s">
        <v>5197</v>
      </c>
      <c r="D377" s="166"/>
      <c r="E377" s="83"/>
      <c r="F377" s="193"/>
      <c r="G377" s="125"/>
      <c r="H377" s="126"/>
      <c r="I377" s="126"/>
      <c r="J377" s="127"/>
      <c r="K377" s="194"/>
      <c r="L377" s="194"/>
      <c r="M377" s="194"/>
      <c r="N377" s="173"/>
      <c r="O377" s="231" t="s">
        <v>4714</v>
      </c>
      <c r="P377" s="236"/>
      <c r="Q377" s="236"/>
      <c r="R377" s="236"/>
      <c r="S377" s="236"/>
      <c r="T377" s="237"/>
      <c r="U377" s="8"/>
      <c r="V377" s="6"/>
      <c r="W377" s="59"/>
      <c r="X377" s="59"/>
      <c r="Y377" s="6"/>
      <c r="Z377" s="6"/>
      <c r="AA377" s="6"/>
      <c r="AB377" s="6"/>
      <c r="AC377" s="6"/>
      <c r="AD377" s="6"/>
      <c r="AE377" s="6"/>
      <c r="AF377" s="6"/>
      <c r="AG377" s="6"/>
      <c r="AH377" s="6"/>
      <c r="AI377" s="6"/>
      <c r="AJ377" s="59"/>
      <c r="AK377" s="241"/>
      <c r="AL377" s="241"/>
      <c r="AM377" s="198"/>
      <c r="AN377" s="198"/>
      <c r="AO377" s="198"/>
      <c r="AP377" s="197"/>
      <c r="AQ377" s="38">
        <f>AQ365</f>
        <v>5</v>
      </c>
      <c r="AR377" s="62" t="s">
        <v>4579</v>
      </c>
      <c r="AS377" s="143"/>
      <c r="AT377" s="147"/>
      <c r="AU377" s="89">
        <f>ROUND(K372*S379,0)-AQ377</f>
        <v>787</v>
      </c>
      <c r="AV377" s="12"/>
    </row>
    <row r="378" spans="1:48" ht="17.2" customHeight="1" x14ac:dyDescent="0.3">
      <c r="A378" s="9">
        <v>43</v>
      </c>
      <c r="B378" s="10">
        <v>2371</v>
      </c>
      <c r="C378" s="53" t="s">
        <v>5196</v>
      </c>
      <c r="D378" s="166"/>
      <c r="E378" s="83"/>
      <c r="F378" s="193"/>
      <c r="G378" s="125"/>
      <c r="H378" s="126"/>
      <c r="I378" s="126"/>
      <c r="J378" s="127"/>
      <c r="K378" s="194"/>
      <c r="L378" s="194"/>
      <c r="M378" s="194"/>
      <c r="N378" s="173"/>
      <c r="O378" s="238"/>
      <c r="P378" s="239"/>
      <c r="Q378" s="239"/>
      <c r="R378" s="239"/>
      <c r="S378" s="239"/>
      <c r="T378" s="240"/>
      <c r="U378" s="231" t="s">
        <v>4712</v>
      </c>
      <c r="V378" s="232"/>
      <c r="W378" s="232"/>
      <c r="X378" s="232"/>
      <c r="Y378" s="232"/>
      <c r="Z378" s="50" t="s">
        <v>4711</v>
      </c>
      <c r="AA378" s="58"/>
      <c r="AB378" s="58"/>
      <c r="AC378" s="6"/>
      <c r="AD378" s="6"/>
      <c r="AE378" s="6"/>
      <c r="AF378" s="6"/>
      <c r="AG378" s="6"/>
      <c r="AH378" s="6"/>
      <c r="AI378" s="6"/>
      <c r="AJ378" s="59" t="s">
        <v>4574</v>
      </c>
      <c r="AK378" s="235">
        <f>AK375</f>
        <v>0.7</v>
      </c>
      <c r="AL378" s="235"/>
      <c r="AM378" s="198"/>
      <c r="AN378" s="198"/>
      <c r="AO378" s="198"/>
      <c r="AP378" s="197"/>
      <c r="AQ378" s="1"/>
      <c r="AR378" s="132"/>
      <c r="AS378" s="143"/>
      <c r="AT378" s="147"/>
      <c r="AU378" s="89">
        <f>ROUND(ROUND(K372*S379,0)*AK378,0)-AQ377</f>
        <v>549</v>
      </c>
      <c r="AV378" s="12"/>
    </row>
    <row r="379" spans="1:48" ht="17.2" customHeight="1" x14ac:dyDescent="0.3">
      <c r="A379" s="9">
        <v>43</v>
      </c>
      <c r="B379" s="10">
        <v>2372</v>
      </c>
      <c r="C379" s="53" t="s">
        <v>5195</v>
      </c>
      <c r="D379" s="166"/>
      <c r="E379" s="83"/>
      <c r="F379" s="193"/>
      <c r="G379" s="125"/>
      <c r="H379" s="126"/>
      <c r="I379" s="126"/>
      <c r="J379" s="127"/>
      <c r="K379" s="194"/>
      <c r="L379" s="194"/>
      <c r="M379" s="194"/>
      <c r="N379" s="173"/>
      <c r="O379" s="191"/>
      <c r="P379" s="172"/>
      <c r="Q379" s="172"/>
      <c r="R379" s="123" t="s">
        <v>4574</v>
      </c>
      <c r="S379" s="249">
        <f>S373</f>
        <v>0.96499999999999997</v>
      </c>
      <c r="T379" s="250"/>
      <c r="U379" s="233"/>
      <c r="V379" s="234"/>
      <c r="W379" s="234"/>
      <c r="X379" s="234"/>
      <c r="Y379" s="234"/>
      <c r="Z379" s="50" t="s">
        <v>4735</v>
      </c>
      <c r="AA379" s="58"/>
      <c r="AB379" s="58"/>
      <c r="AC379" s="6"/>
      <c r="AD379" s="6"/>
      <c r="AE379" s="6"/>
      <c r="AF379" s="6"/>
      <c r="AG379" s="6"/>
      <c r="AH379" s="6"/>
      <c r="AI379" s="6"/>
      <c r="AJ379" s="59" t="s">
        <v>4574</v>
      </c>
      <c r="AK379" s="235">
        <f>AK376</f>
        <v>0.5</v>
      </c>
      <c r="AL379" s="235"/>
      <c r="AM379" s="198"/>
      <c r="AN379" s="198"/>
      <c r="AO379" s="198"/>
      <c r="AP379" s="197"/>
      <c r="AQ379" s="7"/>
      <c r="AR379" s="123"/>
      <c r="AS379" s="136"/>
      <c r="AT379" s="145"/>
      <c r="AU379" s="89">
        <f>ROUND(ROUND(K372*S379,0)*AK379,0)-AQ377</f>
        <v>391</v>
      </c>
      <c r="AV379" s="12"/>
    </row>
    <row r="380" spans="1:48" ht="17.2" customHeight="1" x14ac:dyDescent="0.3">
      <c r="A380" s="9">
        <v>43</v>
      </c>
      <c r="B380" s="10">
        <v>2373</v>
      </c>
      <c r="C380" s="53" t="s">
        <v>5194</v>
      </c>
      <c r="D380" s="166"/>
      <c r="E380" s="83"/>
      <c r="F380" s="193"/>
      <c r="G380" s="125"/>
      <c r="H380" s="126"/>
      <c r="I380" s="126"/>
      <c r="J380" s="127"/>
      <c r="K380" s="1"/>
      <c r="L380" s="1"/>
      <c r="M380" s="1"/>
      <c r="N380" s="44"/>
      <c r="O380" s="196"/>
      <c r="P380" s="195"/>
      <c r="Q380" s="195"/>
      <c r="R380" s="55"/>
      <c r="S380" s="56"/>
      <c r="T380" s="56"/>
      <c r="U380" s="8"/>
      <c r="V380" s="6"/>
      <c r="W380" s="59"/>
      <c r="X380" s="59"/>
      <c r="Y380" s="6"/>
      <c r="Z380" s="6"/>
      <c r="AA380" s="6"/>
      <c r="AB380" s="6"/>
      <c r="AC380" s="6"/>
      <c r="AD380" s="6"/>
      <c r="AE380" s="6"/>
      <c r="AF380" s="6"/>
      <c r="AG380" s="6"/>
      <c r="AH380" s="6"/>
      <c r="AI380" s="6"/>
      <c r="AJ380" s="59"/>
      <c r="AK380" s="241"/>
      <c r="AL380" s="241"/>
      <c r="AM380" s="216" t="s">
        <v>4753</v>
      </c>
      <c r="AN380" s="251"/>
      <c r="AO380" s="251"/>
      <c r="AP380" s="252"/>
      <c r="AQ380" s="49"/>
      <c r="AR380" s="36"/>
      <c r="AS380" s="36"/>
      <c r="AT380" s="51"/>
      <c r="AU380" s="89">
        <f>ROUND(K372*AO383,0)</f>
        <v>780</v>
      </c>
      <c r="AV380" s="12"/>
    </row>
    <row r="381" spans="1:48" ht="17.2" customHeight="1" x14ac:dyDescent="0.3">
      <c r="A381" s="9">
        <v>43</v>
      </c>
      <c r="B381" s="10">
        <v>2374</v>
      </c>
      <c r="C381" s="53" t="s">
        <v>5193</v>
      </c>
      <c r="D381" s="166"/>
      <c r="E381" s="83"/>
      <c r="F381" s="193"/>
      <c r="G381" s="125"/>
      <c r="H381" s="126"/>
      <c r="I381" s="126"/>
      <c r="J381" s="127"/>
      <c r="K381" s="1"/>
      <c r="L381" s="1"/>
      <c r="M381" s="1"/>
      <c r="N381" s="44"/>
      <c r="O381" s="175"/>
      <c r="P381" s="194"/>
      <c r="Q381" s="194"/>
      <c r="R381" s="132"/>
      <c r="S381" s="141"/>
      <c r="T381" s="141"/>
      <c r="U381" s="231" t="s">
        <v>4712</v>
      </c>
      <c r="V381" s="232"/>
      <c r="W381" s="232"/>
      <c r="X381" s="232"/>
      <c r="Y381" s="232"/>
      <c r="Z381" s="50" t="s">
        <v>4711</v>
      </c>
      <c r="AA381" s="58"/>
      <c r="AB381" s="58"/>
      <c r="AC381" s="6"/>
      <c r="AD381" s="6"/>
      <c r="AE381" s="6"/>
      <c r="AF381" s="6"/>
      <c r="AG381" s="6"/>
      <c r="AH381" s="6"/>
      <c r="AI381" s="6"/>
      <c r="AJ381" s="59" t="s">
        <v>4574</v>
      </c>
      <c r="AK381" s="235">
        <f>AK378</f>
        <v>0.7</v>
      </c>
      <c r="AL381" s="235"/>
      <c r="AM381" s="228"/>
      <c r="AN381" s="229"/>
      <c r="AO381" s="229"/>
      <c r="AP381" s="230"/>
      <c r="AQ381" s="45"/>
      <c r="AR381" s="1"/>
      <c r="AS381" s="1"/>
      <c r="AT381" s="44"/>
      <c r="AU381" s="89">
        <f>ROUND(ROUND(K372*AK381,0)*AO383,0)</f>
        <v>546</v>
      </c>
      <c r="AV381" s="12"/>
    </row>
    <row r="382" spans="1:48" ht="17.2" customHeight="1" x14ac:dyDescent="0.3">
      <c r="A382" s="9">
        <v>43</v>
      </c>
      <c r="B382" s="10">
        <v>2375</v>
      </c>
      <c r="C382" s="53" t="s">
        <v>5192</v>
      </c>
      <c r="D382" s="166"/>
      <c r="E382" s="83"/>
      <c r="F382" s="193"/>
      <c r="G382" s="125"/>
      <c r="H382" s="126"/>
      <c r="I382" s="126"/>
      <c r="J382" s="127"/>
      <c r="K382" s="1"/>
      <c r="L382" s="1"/>
      <c r="M382" s="1"/>
      <c r="N382" s="44"/>
      <c r="O382" s="191"/>
      <c r="P382" s="172"/>
      <c r="Q382" s="172"/>
      <c r="R382" s="123"/>
      <c r="S382" s="138"/>
      <c r="T382" s="138"/>
      <c r="U382" s="233"/>
      <c r="V382" s="234"/>
      <c r="W382" s="234"/>
      <c r="X382" s="234"/>
      <c r="Y382" s="234"/>
      <c r="Z382" s="50" t="s">
        <v>4735</v>
      </c>
      <c r="AA382" s="58"/>
      <c r="AB382" s="58"/>
      <c r="AC382" s="6"/>
      <c r="AD382" s="6"/>
      <c r="AE382" s="6"/>
      <c r="AF382" s="6"/>
      <c r="AG382" s="6"/>
      <c r="AH382" s="6"/>
      <c r="AI382" s="6"/>
      <c r="AJ382" s="59" t="s">
        <v>4574</v>
      </c>
      <c r="AK382" s="235">
        <f>AK379</f>
        <v>0.5</v>
      </c>
      <c r="AL382" s="235"/>
      <c r="AM382" s="45"/>
      <c r="AN382" s="1"/>
      <c r="AO382" s="1"/>
      <c r="AP382" s="44"/>
      <c r="AQ382" s="45"/>
      <c r="AR382" s="1"/>
      <c r="AS382" s="1"/>
      <c r="AT382" s="44"/>
      <c r="AU382" s="89">
        <f>ROUND(ROUND(K372*AK382,0)*AO383,0)</f>
        <v>390</v>
      </c>
      <c r="AV382" s="12"/>
    </row>
    <row r="383" spans="1:48" ht="17.2" customHeight="1" x14ac:dyDescent="0.3">
      <c r="A383" s="9">
        <v>43</v>
      </c>
      <c r="B383" s="10">
        <v>2376</v>
      </c>
      <c r="C383" s="53" t="s">
        <v>5191</v>
      </c>
      <c r="D383" s="166"/>
      <c r="E383" s="83"/>
      <c r="F383" s="193"/>
      <c r="G383" s="125"/>
      <c r="H383" s="126"/>
      <c r="I383" s="126"/>
      <c r="J383" s="127"/>
      <c r="K383" s="1"/>
      <c r="L383" s="1"/>
      <c r="M383" s="1"/>
      <c r="N383" s="44"/>
      <c r="O383" s="231" t="s">
        <v>4714</v>
      </c>
      <c r="P383" s="236"/>
      <c r="Q383" s="236"/>
      <c r="R383" s="236"/>
      <c r="S383" s="236"/>
      <c r="T383" s="237"/>
      <c r="U383" s="8"/>
      <c r="V383" s="6"/>
      <c r="W383" s="59"/>
      <c r="X383" s="59"/>
      <c r="Y383" s="6"/>
      <c r="Z383" s="6"/>
      <c r="AA383" s="6"/>
      <c r="AB383" s="6"/>
      <c r="AC383" s="6"/>
      <c r="AD383" s="6"/>
      <c r="AE383" s="6"/>
      <c r="AF383" s="6"/>
      <c r="AG383" s="6"/>
      <c r="AH383" s="6"/>
      <c r="AI383" s="6"/>
      <c r="AJ383" s="59"/>
      <c r="AK383" s="241"/>
      <c r="AL383" s="241"/>
      <c r="AM383" s="45"/>
      <c r="AN383" s="132" t="s">
        <v>4574</v>
      </c>
      <c r="AO383" s="247">
        <f>AO359</f>
        <v>0.95</v>
      </c>
      <c r="AP383" s="248"/>
      <c r="AQ383" s="45"/>
      <c r="AR383" s="1"/>
      <c r="AS383" s="1"/>
      <c r="AT383" s="44"/>
      <c r="AU383" s="89">
        <f>ROUND(ROUND(K372*S385,0)*AO383,0)</f>
        <v>752</v>
      </c>
      <c r="AV383" s="12"/>
    </row>
    <row r="384" spans="1:48" ht="17.2" customHeight="1" x14ac:dyDescent="0.3">
      <c r="A384" s="9">
        <v>43</v>
      </c>
      <c r="B384" s="10">
        <v>2377</v>
      </c>
      <c r="C384" s="53" t="s">
        <v>5190</v>
      </c>
      <c r="D384" s="166"/>
      <c r="E384" s="83"/>
      <c r="F384" s="193"/>
      <c r="G384" s="125"/>
      <c r="H384" s="126"/>
      <c r="I384" s="126"/>
      <c r="J384" s="127"/>
      <c r="K384" s="1"/>
      <c r="L384" s="1"/>
      <c r="M384" s="1"/>
      <c r="N384" s="44"/>
      <c r="O384" s="238"/>
      <c r="P384" s="239"/>
      <c r="Q384" s="239"/>
      <c r="R384" s="239"/>
      <c r="S384" s="239"/>
      <c r="T384" s="240"/>
      <c r="U384" s="231" t="s">
        <v>4712</v>
      </c>
      <c r="V384" s="232"/>
      <c r="W384" s="232"/>
      <c r="X384" s="232"/>
      <c r="Y384" s="232"/>
      <c r="Z384" s="50" t="s">
        <v>4711</v>
      </c>
      <c r="AA384" s="58"/>
      <c r="AB384" s="58"/>
      <c r="AC384" s="6"/>
      <c r="AD384" s="6"/>
      <c r="AE384" s="6"/>
      <c r="AF384" s="6"/>
      <c r="AG384" s="6"/>
      <c r="AH384" s="6"/>
      <c r="AI384" s="6"/>
      <c r="AJ384" s="59" t="s">
        <v>4574</v>
      </c>
      <c r="AK384" s="235">
        <f>AK381</f>
        <v>0.7</v>
      </c>
      <c r="AL384" s="235"/>
      <c r="AM384" s="45"/>
      <c r="AN384" s="1"/>
      <c r="AO384" s="1"/>
      <c r="AP384" s="44"/>
      <c r="AQ384" s="45"/>
      <c r="AR384" s="1"/>
      <c r="AS384" s="1"/>
      <c r="AT384" s="44"/>
      <c r="AU384" s="89">
        <f>ROUND(ROUND(ROUND(K372*S385,0)*AK384,0)*AO383,0)</f>
        <v>526</v>
      </c>
      <c r="AV384" s="12"/>
    </row>
    <row r="385" spans="1:48" ht="17.2" customHeight="1" x14ac:dyDescent="0.3">
      <c r="A385" s="9">
        <v>43</v>
      </c>
      <c r="B385" s="10">
        <v>2378</v>
      </c>
      <c r="C385" s="53" t="s">
        <v>5189</v>
      </c>
      <c r="D385" s="166"/>
      <c r="E385" s="83"/>
      <c r="F385" s="193"/>
      <c r="G385" s="125"/>
      <c r="H385" s="126"/>
      <c r="I385" s="126"/>
      <c r="J385" s="127"/>
      <c r="K385" s="1"/>
      <c r="L385" s="1"/>
      <c r="M385" s="1"/>
      <c r="N385" s="44"/>
      <c r="O385" s="191"/>
      <c r="P385" s="172"/>
      <c r="Q385" s="172"/>
      <c r="R385" s="123" t="s">
        <v>4574</v>
      </c>
      <c r="S385" s="249">
        <f>S379</f>
        <v>0.96499999999999997</v>
      </c>
      <c r="T385" s="250"/>
      <c r="U385" s="233"/>
      <c r="V385" s="234"/>
      <c r="W385" s="234"/>
      <c r="X385" s="234"/>
      <c r="Y385" s="234"/>
      <c r="Z385" s="50" t="s">
        <v>4735</v>
      </c>
      <c r="AA385" s="58"/>
      <c r="AB385" s="58"/>
      <c r="AC385" s="6"/>
      <c r="AD385" s="6"/>
      <c r="AE385" s="6"/>
      <c r="AF385" s="6"/>
      <c r="AG385" s="6"/>
      <c r="AH385" s="6"/>
      <c r="AI385" s="6"/>
      <c r="AJ385" s="59" t="s">
        <v>4574</v>
      </c>
      <c r="AK385" s="235">
        <f>AK382</f>
        <v>0.5</v>
      </c>
      <c r="AL385" s="235"/>
      <c r="AM385" s="45"/>
      <c r="AN385" s="1"/>
      <c r="AO385" s="1"/>
      <c r="AP385" s="44"/>
      <c r="AQ385" s="43"/>
      <c r="AR385" s="7"/>
      <c r="AS385" s="7"/>
      <c r="AT385" s="21"/>
      <c r="AU385" s="89">
        <f>ROUND(ROUND(ROUND(K372*S385,0)*AK385,0)*AO383,0)</f>
        <v>376</v>
      </c>
      <c r="AV385" s="12"/>
    </row>
    <row r="386" spans="1:48" ht="17.2" customHeight="1" x14ac:dyDescent="0.3">
      <c r="A386" s="9">
        <v>43</v>
      </c>
      <c r="B386" s="10">
        <v>2379</v>
      </c>
      <c r="C386" s="53" t="s">
        <v>5188</v>
      </c>
      <c r="D386" s="166"/>
      <c r="E386" s="83"/>
      <c r="F386" s="193"/>
      <c r="G386" s="125"/>
      <c r="H386" s="126"/>
      <c r="I386" s="126"/>
      <c r="J386" s="127"/>
      <c r="K386" s="1"/>
      <c r="L386" s="1"/>
      <c r="M386" s="1"/>
      <c r="N386" s="44"/>
      <c r="O386" s="196"/>
      <c r="P386" s="195"/>
      <c r="Q386" s="195"/>
      <c r="R386" s="55"/>
      <c r="S386" s="56"/>
      <c r="T386" s="56"/>
      <c r="U386" s="8"/>
      <c r="V386" s="6"/>
      <c r="W386" s="59"/>
      <c r="X386" s="59"/>
      <c r="Y386" s="6"/>
      <c r="Z386" s="6"/>
      <c r="AA386" s="6"/>
      <c r="AB386" s="6"/>
      <c r="AC386" s="6"/>
      <c r="AD386" s="6"/>
      <c r="AE386" s="6"/>
      <c r="AF386" s="6"/>
      <c r="AG386" s="6"/>
      <c r="AH386" s="6"/>
      <c r="AI386" s="6"/>
      <c r="AJ386" s="59"/>
      <c r="AK386" s="241"/>
      <c r="AL386" s="241"/>
      <c r="AM386" s="146"/>
      <c r="AN386" s="143"/>
      <c r="AO386" s="143"/>
      <c r="AP386" s="44"/>
      <c r="AQ386" s="242" t="s">
        <v>4580</v>
      </c>
      <c r="AR386" s="242"/>
      <c r="AS386" s="242"/>
      <c r="AT386" s="243"/>
      <c r="AU386" s="89">
        <f>ROUND(K372*AO383,0)-AQ389</f>
        <v>775</v>
      </c>
      <c r="AV386" s="12"/>
    </row>
    <row r="387" spans="1:48" ht="17.2" customHeight="1" x14ac:dyDescent="0.3">
      <c r="A387" s="9">
        <v>43</v>
      </c>
      <c r="B387" s="10">
        <v>2380</v>
      </c>
      <c r="C387" s="53" t="s">
        <v>5187</v>
      </c>
      <c r="D387" s="166"/>
      <c r="E387" s="83"/>
      <c r="F387" s="193"/>
      <c r="G387" s="125"/>
      <c r="H387" s="126"/>
      <c r="I387" s="126"/>
      <c r="J387" s="127"/>
      <c r="K387" s="1"/>
      <c r="L387" s="1"/>
      <c r="M387" s="1"/>
      <c r="N387" s="44"/>
      <c r="O387" s="175"/>
      <c r="P387" s="194"/>
      <c r="Q387" s="194"/>
      <c r="R387" s="132"/>
      <c r="S387" s="141"/>
      <c r="T387" s="141"/>
      <c r="U387" s="231" t="s">
        <v>4712</v>
      </c>
      <c r="V387" s="232"/>
      <c r="W387" s="232"/>
      <c r="X387" s="232"/>
      <c r="Y387" s="232"/>
      <c r="Z387" s="50" t="s">
        <v>4711</v>
      </c>
      <c r="AA387" s="58"/>
      <c r="AB387" s="58"/>
      <c r="AC387" s="6"/>
      <c r="AD387" s="6"/>
      <c r="AE387" s="6"/>
      <c r="AF387" s="6"/>
      <c r="AG387" s="6"/>
      <c r="AH387" s="6"/>
      <c r="AI387" s="6"/>
      <c r="AJ387" s="59" t="s">
        <v>4574</v>
      </c>
      <c r="AK387" s="235">
        <f>AK384</f>
        <v>0.7</v>
      </c>
      <c r="AL387" s="235"/>
      <c r="AM387" s="146"/>
      <c r="AN387" s="143"/>
      <c r="AO387" s="143"/>
      <c r="AP387" s="44"/>
      <c r="AQ387" s="244"/>
      <c r="AR387" s="244"/>
      <c r="AS387" s="244"/>
      <c r="AT387" s="245"/>
      <c r="AU387" s="89">
        <f>ROUND(ROUND(K372*AK387,0)*AO383,0)-AQ389</f>
        <v>541</v>
      </c>
      <c r="AV387" s="12"/>
    </row>
    <row r="388" spans="1:48" ht="17.2" customHeight="1" x14ac:dyDescent="0.3">
      <c r="A388" s="9">
        <v>43</v>
      </c>
      <c r="B388" s="10">
        <v>2381</v>
      </c>
      <c r="C388" s="53" t="s">
        <v>5186</v>
      </c>
      <c r="D388" s="166"/>
      <c r="E388" s="83"/>
      <c r="F388" s="193"/>
      <c r="G388" s="125"/>
      <c r="H388" s="126"/>
      <c r="I388" s="126"/>
      <c r="J388" s="127"/>
      <c r="K388" s="1"/>
      <c r="L388" s="1"/>
      <c r="M388" s="1"/>
      <c r="N388" s="44"/>
      <c r="O388" s="191"/>
      <c r="P388" s="172"/>
      <c r="Q388" s="172"/>
      <c r="R388" s="123"/>
      <c r="S388" s="138"/>
      <c r="T388" s="138"/>
      <c r="U388" s="233"/>
      <c r="V388" s="234"/>
      <c r="W388" s="234"/>
      <c r="X388" s="234"/>
      <c r="Y388" s="234"/>
      <c r="Z388" s="50" t="s">
        <v>4735</v>
      </c>
      <c r="AA388" s="58"/>
      <c r="AB388" s="58"/>
      <c r="AC388" s="6"/>
      <c r="AD388" s="6"/>
      <c r="AE388" s="6"/>
      <c r="AF388" s="6"/>
      <c r="AG388" s="6"/>
      <c r="AH388" s="6"/>
      <c r="AI388" s="6"/>
      <c r="AJ388" s="59" t="s">
        <v>4574</v>
      </c>
      <c r="AK388" s="235">
        <f>AK385</f>
        <v>0.5</v>
      </c>
      <c r="AL388" s="235"/>
      <c r="AM388" s="146"/>
      <c r="AN388" s="143"/>
      <c r="AO388" s="143"/>
      <c r="AP388" s="44"/>
      <c r="AQ388" s="244"/>
      <c r="AR388" s="244"/>
      <c r="AS388" s="244"/>
      <c r="AT388" s="245"/>
      <c r="AU388" s="89">
        <f>ROUND(ROUND(K372*AK388,0)*AO383,0)-AQ389</f>
        <v>385</v>
      </c>
      <c r="AV388" s="12"/>
    </row>
    <row r="389" spans="1:48" ht="17.2" customHeight="1" x14ac:dyDescent="0.3">
      <c r="A389" s="9">
        <v>43</v>
      </c>
      <c r="B389" s="10">
        <v>2382</v>
      </c>
      <c r="C389" s="53" t="s">
        <v>5185</v>
      </c>
      <c r="D389" s="166"/>
      <c r="E389" s="83"/>
      <c r="F389" s="193"/>
      <c r="G389" s="125"/>
      <c r="H389" s="126"/>
      <c r="I389" s="126"/>
      <c r="J389" s="127"/>
      <c r="K389" s="1"/>
      <c r="L389" s="1"/>
      <c r="M389" s="1"/>
      <c r="N389" s="44"/>
      <c r="O389" s="231" t="s">
        <v>4714</v>
      </c>
      <c r="P389" s="236"/>
      <c r="Q389" s="236"/>
      <c r="R389" s="236"/>
      <c r="S389" s="236"/>
      <c r="T389" s="237"/>
      <c r="U389" s="8"/>
      <c r="V389" s="6"/>
      <c r="W389" s="59"/>
      <c r="X389" s="59"/>
      <c r="Y389" s="6"/>
      <c r="Z389" s="6"/>
      <c r="AA389" s="6"/>
      <c r="AB389" s="6"/>
      <c r="AC389" s="6"/>
      <c r="AD389" s="6"/>
      <c r="AE389" s="6"/>
      <c r="AF389" s="6"/>
      <c r="AG389" s="6"/>
      <c r="AH389" s="6"/>
      <c r="AI389" s="6"/>
      <c r="AJ389" s="59"/>
      <c r="AK389" s="241"/>
      <c r="AL389" s="241"/>
      <c r="AM389" s="146"/>
      <c r="AN389" s="143"/>
      <c r="AO389" s="143"/>
      <c r="AP389" s="44"/>
      <c r="AQ389" s="38">
        <f>AQ377</f>
        <v>5</v>
      </c>
      <c r="AR389" s="62" t="s">
        <v>4579</v>
      </c>
      <c r="AS389" s="143"/>
      <c r="AT389" s="147"/>
      <c r="AU389" s="89">
        <f>ROUND(ROUND(K372*S391,0)*AO383,0)-AQ389</f>
        <v>747</v>
      </c>
      <c r="AV389" s="12"/>
    </row>
    <row r="390" spans="1:48" ht="17.2" customHeight="1" x14ac:dyDescent="0.3">
      <c r="A390" s="9">
        <v>43</v>
      </c>
      <c r="B390" s="10">
        <v>2383</v>
      </c>
      <c r="C390" s="53" t="s">
        <v>5184</v>
      </c>
      <c r="D390" s="166"/>
      <c r="E390" s="83"/>
      <c r="F390" s="193"/>
      <c r="G390" s="125"/>
      <c r="H390" s="126"/>
      <c r="I390" s="126"/>
      <c r="J390" s="127"/>
      <c r="K390" s="1"/>
      <c r="L390" s="1"/>
      <c r="M390" s="1"/>
      <c r="N390" s="44"/>
      <c r="O390" s="238"/>
      <c r="P390" s="239"/>
      <c r="Q390" s="239"/>
      <c r="R390" s="239"/>
      <c r="S390" s="239"/>
      <c r="T390" s="240"/>
      <c r="U390" s="231" t="s">
        <v>4712</v>
      </c>
      <c r="V390" s="232"/>
      <c r="W390" s="232"/>
      <c r="X390" s="232"/>
      <c r="Y390" s="232"/>
      <c r="Z390" s="50" t="s">
        <v>4711</v>
      </c>
      <c r="AA390" s="58"/>
      <c r="AB390" s="58"/>
      <c r="AC390" s="6"/>
      <c r="AD390" s="6"/>
      <c r="AE390" s="6"/>
      <c r="AF390" s="6"/>
      <c r="AG390" s="6"/>
      <c r="AH390" s="6"/>
      <c r="AI390" s="6"/>
      <c r="AJ390" s="59" t="s">
        <v>4574</v>
      </c>
      <c r="AK390" s="235">
        <f>AK387</f>
        <v>0.7</v>
      </c>
      <c r="AL390" s="235"/>
      <c r="AM390" s="146"/>
      <c r="AN390" s="143"/>
      <c r="AO390" s="143"/>
      <c r="AP390" s="44"/>
      <c r="AQ390" s="1"/>
      <c r="AR390" s="132"/>
      <c r="AS390" s="143"/>
      <c r="AT390" s="147"/>
      <c r="AU390" s="89">
        <f>ROUND(ROUND(ROUND(K372*S391,0)*AK390,0)*AO383,0)-AQ389</f>
        <v>521</v>
      </c>
      <c r="AV390" s="12"/>
    </row>
    <row r="391" spans="1:48" ht="17.2" customHeight="1" x14ac:dyDescent="0.3">
      <c r="A391" s="9">
        <v>43</v>
      </c>
      <c r="B391" s="10">
        <v>2384</v>
      </c>
      <c r="C391" s="53" t="s">
        <v>5183</v>
      </c>
      <c r="D391" s="166"/>
      <c r="E391" s="83"/>
      <c r="F391" s="193"/>
      <c r="G391" s="125"/>
      <c r="H391" s="126"/>
      <c r="I391" s="126"/>
      <c r="J391" s="127"/>
      <c r="K391" s="7"/>
      <c r="L391" s="7"/>
      <c r="M391" s="7"/>
      <c r="N391" s="21"/>
      <c r="O391" s="191"/>
      <c r="P391" s="172"/>
      <c r="Q391" s="172"/>
      <c r="R391" s="123" t="s">
        <v>4574</v>
      </c>
      <c r="S391" s="249">
        <f>S385</f>
        <v>0.96499999999999997</v>
      </c>
      <c r="T391" s="250"/>
      <c r="U391" s="233"/>
      <c r="V391" s="234"/>
      <c r="W391" s="234"/>
      <c r="X391" s="234"/>
      <c r="Y391" s="234"/>
      <c r="Z391" s="50" t="s">
        <v>4735</v>
      </c>
      <c r="AA391" s="58"/>
      <c r="AB391" s="58"/>
      <c r="AC391" s="6"/>
      <c r="AD391" s="6"/>
      <c r="AE391" s="6"/>
      <c r="AF391" s="6"/>
      <c r="AG391" s="6"/>
      <c r="AH391" s="6"/>
      <c r="AI391" s="6"/>
      <c r="AJ391" s="59" t="s">
        <v>4574</v>
      </c>
      <c r="AK391" s="235">
        <f>AK388</f>
        <v>0.5</v>
      </c>
      <c r="AL391" s="235"/>
      <c r="AM391" s="190"/>
      <c r="AN391" s="136"/>
      <c r="AO391" s="136"/>
      <c r="AP391" s="21"/>
      <c r="AQ391" s="7"/>
      <c r="AR391" s="123"/>
      <c r="AS391" s="136"/>
      <c r="AT391" s="145"/>
      <c r="AU391" s="89">
        <f>ROUND(ROUND(ROUND(K372*S391,0)*AK391,0)*AO383,0)-AQ389</f>
        <v>371</v>
      </c>
      <c r="AV391" s="12"/>
    </row>
    <row r="392" spans="1:48" ht="17.2" customHeight="1" x14ac:dyDescent="0.3">
      <c r="A392" s="9">
        <v>43</v>
      </c>
      <c r="B392" s="10">
        <v>2385</v>
      </c>
      <c r="C392" s="53" t="s">
        <v>5182</v>
      </c>
      <c r="D392" s="166"/>
      <c r="E392" s="83"/>
      <c r="F392" s="193"/>
      <c r="G392" s="125"/>
      <c r="H392" s="126"/>
      <c r="I392" s="126"/>
      <c r="J392" s="127"/>
      <c r="K392" s="217" t="s">
        <v>4841</v>
      </c>
      <c r="L392" s="223"/>
      <c r="M392" s="223"/>
      <c r="N392" s="224"/>
      <c r="O392" s="196"/>
      <c r="P392" s="195"/>
      <c r="Q392" s="195"/>
      <c r="R392" s="55"/>
      <c r="S392" s="56"/>
      <c r="T392" s="56"/>
      <c r="U392" s="8"/>
      <c r="V392" s="6"/>
      <c r="W392" s="59"/>
      <c r="X392" s="59"/>
      <c r="Y392" s="6"/>
      <c r="Z392" s="6"/>
      <c r="AA392" s="6"/>
      <c r="AB392" s="6"/>
      <c r="AC392" s="6"/>
      <c r="AD392" s="6"/>
      <c r="AE392" s="6"/>
      <c r="AF392" s="6"/>
      <c r="AG392" s="6"/>
      <c r="AH392" s="6"/>
      <c r="AI392" s="6"/>
      <c r="AJ392" s="59"/>
      <c r="AK392" s="241"/>
      <c r="AL392" s="241"/>
      <c r="AM392" s="7"/>
      <c r="AN392" s="7"/>
      <c r="AO392" s="7"/>
      <c r="AP392" s="7"/>
      <c r="AQ392" s="7"/>
      <c r="AR392" s="123"/>
      <c r="AS392" s="136"/>
      <c r="AT392" s="145"/>
      <c r="AU392" s="89">
        <f>K396</f>
        <v>685</v>
      </c>
      <c r="AV392" s="12"/>
    </row>
    <row r="393" spans="1:48" ht="17.2" customHeight="1" x14ac:dyDescent="0.3">
      <c r="A393" s="9">
        <v>43</v>
      </c>
      <c r="B393" s="10">
        <v>2386</v>
      </c>
      <c r="C393" s="53" t="s">
        <v>5181</v>
      </c>
      <c r="D393" s="166"/>
      <c r="E393" s="83"/>
      <c r="F393" s="193"/>
      <c r="G393" s="126"/>
      <c r="H393" s="126"/>
      <c r="I393" s="126"/>
      <c r="J393" s="126"/>
      <c r="K393" s="225"/>
      <c r="L393" s="246"/>
      <c r="M393" s="246"/>
      <c r="N393" s="227"/>
      <c r="O393" s="175"/>
      <c r="P393" s="194"/>
      <c r="Q393" s="194"/>
      <c r="R393" s="132"/>
      <c r="S393" s="141"/>
      <c r="T393" s="141"/>
      <c r="U393" s="231" t="s">
        <v>4712</v>
      </c>
      <c r="V393" s="232"/>
      <c r="W393" s="232"/>
      <c r="X393" s="232"/>
      <c r="Y393" s="232"/>
      <c r="Z393" s="50" t="s">
        <v>4711</v>
      </c>
      <c r="AA393" s="58"/>
      <c r="AB393" s="58"/>
      <c r="AC393" s="6"/>
      <c r="AD393" s="6"/>
      <c r="AE393" s="6"/>
      <c r="AF393" s="6"/>
      <c r="AG393" s="6"/>
      <c r="AH393" s="6"/>
      <c r="AI393" s="6"/>
      <c r="AJ393" s="59" t="s">
        <v>4574</v>
      </c>
      <c r="AK393" s="235">
        <f>AK390</f>
        <v>0.7</v>
      </c>
      <c r="AL393" s="235"/>
      <c r="AM393" s="6"/>
      <c r="AN393" s="6"/>
      <c r="AO393" s="6"/>
      <c r="AP393" s="6"/>
      <c r="AQ393" s="6"/>
      <c r="AR393" s="59"/>
      <c r="AS393" s="137"/>
      <c r="AT393" s="140"/>
      <c r="AU393" s="89">
        <f>ROUND(K396*AK393,0)</f>
        <v>480</v>
      </c>
      <c r="AV393" s="12"/>
    </row>
    <row r="394" spans="1:48" ht="17.2" customHeight="1" x14ac:dyDescent="0.3">
      <c r="A394" s="9">
        <v>43</v>
      </c>
      <c r="B394" s="10">
        <v>2387</v>
      </c>
      <c r="C394" s="53" t="s">
        <v>5180</v>
      </c>
      <c r="D394" s="166"/>
      <c r="E394" s="83"/>
      <c r="F394" s="193"/>
      <c r="G394" s="126"/>
      <c r="H394" s="126"/>
      <c r="I394" s="126"/>
      <c r="J394" s="126"/>
      <c r="K394" s="225"/>
      <c r="L394" s="246"/>
      <c r="M394" s="246"/>
      <c r="N394" s="227"/>
      <c r="O394" s="191"/>
      <c r="P394" s="172"/>
      <c r="Q394" s="172"/>
      <c r="R394" s="123"/>
      <c r="S394" s="138"/>
      <c r="T394" s="138"/>
      <c r="U394" s="233"/>
      <c r="V394" s="234"/>
      <c r="W394" s="234"/>
      <c r="X394" s="234"/>
      <c r="Y394" s="234"/>
      <c r="Z394" s="50" t="s">
        <v>4735</v>
      </c>
      <c r="AA394" s="58"/>
      <c r="AB394" s="58"/>
      <c r="AC394" s="6"/>
      <c r="AD394" s="6"/>
      <c r="AE394" s="6"/>
      <c r="AF394" s="6"/>
      <c r="AG394" s="6"/>
      <c r="AH394" s="6"/>
      <c r="AI394" s="6"/>
      <c r="AJ394" s="59" t="s">
        <v>4574</v>
      </c>
      <c r="AK394" s="235">
        <f>AK391</f>
        <v>0.5</v>
      </c>
      <c r="AL394" s="235"/>
      <c r="AM394" s="6"/>
      <c r="AN394" s="6"/>
      <c r="AO394" s="6"/>
      <c r="AP394" s="6"/>
      <c r="AQ394" s="6"/>
      <c r="AR394" s="59"/>
      <c r="AS394" s="137"/>
      <c r="AT394" s="140"/>
      <c r="AU394" s="89">
        <f>ROUND(K396*AK394,0)</f>
        <v>343</v>
      </c>
      <c r="AV394" s="12"/>
    </row>
    <row r="395" spans="1:48" ht="17.2" customHeight="1" x14ac:dyDescent="0.3">
      <c r="A395" s="9">
        <v>43</v>
      </c>
      <c r="B395" s="10">
        <v>2388</v>
      </c>
      <c r="C395" s="53" t="s">
        <v>5179</v>
      </c>
      <c r="D395" s="166"/>
      <c r="E395" s="83"/>
      <c r="F395" s="193"/>
      <c r="G395" s="126"/>
      <c r="H395" s="126"/>
      <c r="I395" s="126"/>
      <c r="J395" s="126"/>
      <c r="K395" s="228"/>
      <c r="L395" s="264"/>
      <c r="M395" s="264"/>
      <c r="N395" s="230"/>
      <c r="O395" s="231" t="s">
        <v>4714</v>
      </c>
      <c r="P395" s="236"/>
      <c r="Q395" s="236"/>
      <c r="R395" s="236"/>
      <c r="S395" s="236"/>
      <c r="T395" s="237"/>
      <c r="U395" s="8"/>
      <c r="V395" s="6"/>
      <c r="W395" s="59"/>
      <c r="X395" s="59"/>
      <c r="Y395" s="6"/>
      <c r="Z395" s="6"/>
      <c r="AA395" s="6"/>
      <c r="AB395" s="6"/>
      <c r="AC395" s="6"/>
      <c r="AD395" s="6"/>
      <c r="AE395" s="6"/>
      <c r="AF395" s="6"/>
      <c r="AG395" s="6"/>
      <c r="AH395" s="6"/>
      <c r="AI395" s="6"/>
      <c r="AJ395" s="59"/>
      <c r="AK395" s="241"/>
      <c r="AL395" s="241"/>
      <c r="AM395" s="6"/>
      <c r="AN395" s="6"/>
      <c r="AO395" s="7"/>
      <c r="AP395" s="7"/>
      <c r="AQ395" s="7"/>
      <c r="AR395" s="123"/>
      <c r="AS395" s="136"/>
      <c r="AT395" s="145"/>
      <c r="AU395" s="89">
        <f>ROUND(K396*S397,0)</f>
        <v>661</v>
      </c>
      <c r="AV395" s="12"/>
    </row>
    <row r="396" spans="1:48" ht="17.2" customHeight="1" x14ac:dyDescent="0.3">
      <c r="A396" s="9">
        <v>43</v>
      </c>
      <c r="B396" s="10">
        <v>2389</v>
      </c>
      <c r="C396" s="53" t="s">
        <v>5178</v>
      </c>
      <c r="D396" s="166"/>
      <c r="E396" s="83"/>
      <c r="F396" s="193"/>
      <c r="G396" s="126"/>
      <c r="H396" s="126"/>
      <c r="I396" s="126"/>
      <c r="J396" s="126"/>
      <c r="K396" s="253">
        <v>685</v>
      </c>
      <c r="L396" s="254"/>
      <c r="M396" s="1" t="s">
        <v>4202</v>
      </c>
      <c r="N396" s="68"/>
      <c r="O396" s="238"/>
      <c r="P396" s="239"/>
      <c r="Q396" s="239"/>
      <c r="R396" s="239"/>
      <c r="S396" s="239"/>
      <c r="T396" s="240"/>
      <c r="U396" s="231" t="s">
        <v>4712</v>
      </c>
      <c r="V396" s="232"/>
      <c r="W396" s="232"/>
      <c r="X396" s="232"/>
      <c r="Y396" s="232"/>
      <c r="Z396" s="50" t="s">
        <v>4711</v>
      </c>
      <c r="AA396" s="58"/>
      <c r="AB396" s="58"/>
      <c r="AC396" s="6"/>
      <c r="AD396" s="6"/>
      <c r="AE396" s="6"/>
      <c r="AF396" s="6"/>
      <c r="AG396" s="6"/>
      <c r="AH396" s="6"/>
      <c r="AI396" s="6"/>
      <c r="AJ396" s="59" t="s">
        <v>4574</v>
      </c>
      <c r="AK396" s="235">
        <f>AK393</f>
        <v>0.7</v>
      </c>
      <c r="AL396" s="235"/>
      <c r="AM396" s="7"/>
      <c r="AN396" s="7"/>
      <c r="AO396" s="7"/>
      <c r="AP396" s="7"/>
      <c r="AQ396" s="7"/>
      <c r="AR396" s="123"/>
      <c r="AS396" s="136"/>
      <c r="AT396" s="145"/>
      <c r="AU396" s="89">
        <f>ROUND(ROUND(K396*S397,0)*AK396,0)</f>
        <v>463</v>
      </c>
      <c r="AV396" s="12"/>
    </row>
    <row r="397" spans="1:48" ht="17.2" customHeight="1" x14ac:dyDescent="0.3">
      <c r="A397" s="9">
        <v>43</v>
      </c>
      <c r="B397" s="10">
        <v>2390</v>
      </c>
      <c r="C397" s="53" t="s">
        <v>5177</v>
      </c>
      <c r="D397" s="166"/>
      <c r="E397" s="83"/>
      <c r="F397" s="193"/>
      <c r="G397" s="126"/>
      <c r="H397" s="126"/>
      <c r="I397" s="126"/>
      <c r="J397" s="126"/>
      <c r="K397" s="175"/>
      <c r="L397" s="194"/>
      <c r="M397" s="194"/>
      <c r="N397" s="173"/>
      <c r="O397" s="191"/>
      <c r="P397" s="172"/>
      <c r="Q397" s="172"/>
      <c r="R397" s="123" t="s">
        <v>4574</v>
      </c>
      <c r="S397" s="249">
        <f>S391</f>
        <v>0.96499999999999997</v>
      </c>
      <c r="T397" s="250"/>
      <c r="U397" s="233"/>
      <c r="V397" s="234"/>
      <c r="W397" s="234"/>
      <c r="X397" s="234"/>
      <c r="Y397" s="234"/>
      <c r="Z397" s="50" t="s">
        <v>4735</v>
      </c>
      <c r="AA397" s="58"/>
      <c r="AB397" s="58"/>
      <c r="AC397" s="6"/>
      <c r="AD397" s="6"/>
      <c r="AE397" s="6"/>
      <c r="AF397" s="6"/>
      <c r="AG397" s="6"/>
      <c r="AH397" s="6"/>
      <c r="AI397" s="6"/>
      <c r="AJ397" s="59" t="s">
        <v>4574</v>
      </c>
      <c r="AK397" s="235">
        <f>AK394</f>
        <v>0.5</v>
      </c>
      <c r="AL397" s="235"/>
      <c r="AM397" s="7"/>
      <c r="AN397" s="7"/>
      <c r="AO397" s="7"/>
      <c r="AP397" s="7"/>
      <c r="AQ397" s="7"/>
      <c r="AR397" s="123"/>
      <c r="AS397" s="136"/>
      <c r="AT397" s="145"/>
      <c r="AU397" s="89">
        <f>ROUND(ROUND(K396*S397,0)*AK397,0)</f>
        <v>331</v>
      </c>
      <c r="AV397" s="12"/>
    </row>
    <row r="398" spans="1:48" ht="17.2" customHeight="1" x14ac:dyDescent="0.3">
      <c r="A398" s="9">
        <v>43</v>
      </c>
      <c r="B398" s="10">
        <v>2391</v>
      </c>
      <c r="C398" s="53" t="s">
        <v>5176</v>
      </c>
      <c r="D398" s="166"/>
      <c r="E398" s="83"/>
      <c r="F398" s="193"/>
      <c r="G398" s="126"/>
      <c r="H398" s="126"/>
      <c r="I398" s="126"/>
      <c r="J398" s="126"/>
      <c r="K398" s="175"/>
      <c r="L398" s="194"/>
      <c r="M398" s="194"/>
      <c r="N398" s="173"/>
      <c r="O398" s="196"/>
      <c r="P398" s="195"/>
      <c r="Q398" s="195"/>
      <c r="R398" s="55"/>
      <c r="S398" s="56"/>
      <c r="T398" s="56"/>
      <c r="U398" s="8"/>
      <c r="V398" s="6"/>
      <c r="W398" s="59"/>
      <c r="X398" s="59"/>
      <c r="Y398" s="6"/>
      <c r="Z398" s="6"/>
      <c r="AA398" s="6"/>
      <c r="AB398" s="6"/>
      <c r="AC398" s="6"/>
      <c r="AD398" s="6"/>
      <c r="AE398" s="6"/>
      <c r="AF398" s="6"/>
      <c r="AG398" s="6"/>
      <c r="AH398" s="6"/>
      <c r="AI398" s="6"/>
      <c r="AJ398" s="59"/>
      <c r="AK398" s="241"/>
      <c r="AL398" s="241"/>
      <c r="AM398" s="177"/>
      <c r="AN398" s="81"/>
      <c r="AO398" s="81"/>
      <c r="AP398" s="82"/>
      <c r="AQ398" s="242" t="s">
        <v>4580</v>
      </c>
      <c r="AR398" s="242"/>
      <c r="AS398" s="242"/>
      <c r="AT398" s="243"/>
      <c r="AU398" s="89">
        <f>K396-AQ401</f>
        <v>680</v>
      </c>
      <c r="AV398" s="12"/>
    </row>
    <row r="399" spans="1:48" ht="17.2" customHeight="1" x14ac:dyDescent="0.3">
      <c r="A399" s="9">
        <v>43</v>
      </c>
      <c r="B399" s="10">
        <v>2392</v>
      </c>
      <c r="C399" s="53" t="s">
        <v>5175</v>
      </c>
      <c r="D399" s="166"/>
      <c r="E399" s="83"/>
      <c r="F399" s="193"/>
      <c r="G399" s="126"/>
      <c r="H399" s="126"/>
      <c r="I399" s="126"/>
      <c r="J399" s="126"/>
      <c r="K399" s="175"/>
      <c r="L399" s="194"/>
      <c r="M399" s="194"/>
      <c r="N399" s="173"/>
      <c r="O399" s="175"/>
      <c r="P399" s="194"/>
      <c r="Q399" s="194"/>
      <c r="R399" s="132"/>
      <c r="S399" s="141"/>
      <c r="T399" s="141"/>
      <c r="U399" s="231" t="s">
        <v>4712</v>
      </c>
      <c r="V399" s="232"/>
      <c r="W399" s="232"/>
      <c r="X399" s="232"/>
      <c r="Y399" s="232"/>
      <c r="Z399" s="50" t="s">
        <v>4711</v>
      </c>
      <c r="AA399" s="58"/>
      <c r="AB399" s="58"/>
      <c r="AC399" s="6"/>
      <c r="AD399" s="6"/>
      <c r="AE399" s="6"/>
      <c r="AF399" s="6"/>
      <c r="AG399" s="6"/>
      <c r="AH399" s="6"/>
      <c r="AI399" s="6"/>
      <c r="AJ399" s="59" t="s">
        <v>4574</v>
      </c>
      <c r="AK399" s="235">
        <f>AK396</f>
        <v>0.7</v>
      </c>
      <c r="AL399" s="235"/>
      <c r="AM399" s="81"/>
      <c r="AN399" s="81"/>
      <c r="AO399" s="81"/>
      <c r="AP399" s="82"/>
      <c r="AQ399" s="244"/>
      <c r="AR399" s="244"/>
      <c r="AS399" s="244"/>
      <c r="AT399" s="245"/>
      <c r="AU399" s="89">
        <f>ROUND(K396*AK399,0)-AQ401</f>
        <v>475</v>
      </c>
      <c r="AV399" s="12"/>
    </row>
    <row r="400" spans="1:48" ht="17.2" customHeight="1" x14ac:dyDescent="0.3">
      <c r="A400" s="9">
        <v>43</v>
      </c>
      <c r="B400" s="10">
        <v>2393</v>
      </c>
      <c r="C400" s="53" t="s">
        <v>5174</v>
      </c>
      <c r="D400" s="166"/>
      <c r="E400" s="83"/>
      <c r="F400" s="193"/>
      <c r="G400" s="126"/>
      <c r="H400" s="126"/>
      <c r="I400" s="126"/>
      <c r="J400" s="126"/>
      <c r="K400" s="175"/>
      <c r="L400" s="194"/>
      <c r="M400" s="194"/>
      <c r="N400" s="173"/>
      <c r="O400" s="191"/>
      <c r="P400" s="172"/>
      <c r="Q400" s="172"/>
      <c r="R400" s="123"/>
      <c r="S400" s="138"/>
      <c r="T400" s="138"/>
      <c r="U400" s="233"/>
      <c r="V400" s="234"/>
      <c r="W400" s="234"/>
      <c r="X400" s="234"/>
      <c r="Y400" s="234"/>
      <c r="Z400" s="50" t="s">
        <v>4735</v>
      </c>
      <c r="AA400" s="58"/>
      <c r="AB400" s="58"/>
      <c r="AC400" s="6"/>
      <c r="AD400" s="6"/>
      <c r="AE400" s="6"/>
      <c r="AF400" s="6"/>
      <c r="AG400" s="6"/>
      <c r="AH400" s="6"/>
      <c r="AI400" s="6"/>
      <c r="AJ400" s="59" t="s">
        <v>4574</v>
      </c>
      <c r="AK400" s="235">
        <f>AK397</f>
        <v>0.5</v>
      </c>
      <c r="AL400" s="235"/>
      <c r="AM400" s="198"/>
      <c r="AN400" s="198"/>
      <c r="AO400" s="198"/>
      <c r="AP400" s="197"/>
      <c r="AQ400" s="244"/>
      <c r="AR400" s="244"/>
      <c r="AS400" s="244"/>
      <c r="AT400" s="245"/>
      <c r="AU400" s="89">
        <f>ROUND(K396*AK400,0)-AQ401</f>
        <v>338</v>
      </c>
      <c r="AV400" s="12"/>
    </row>
    <row r="401" spans="1:48" ht="17.2" customHeight="1" x14ac:dyDescent="0.3">
      <c r="A401" s="9">
        <v>43</v>
      </c>
      <c r="B401" s="10">
        <v>2394</v>
      </c>
      <c r="C401" s="53" t="s">
        <v>5173</v>
      </c>
      <c r="D401" s="166"/>
      <c r="E401" s="83"/>
      <c r="F401" s="193"/>
      <c r="G401" s="126"/>
      <c r="H401" s="126"/>
      <c r="I401" s="126"/>
      <c r="J401" s="126"/>
      <c r="K401" s="175"/>
      <c r="L401" s="194"/>
      <c r="M401" s="194"/>
      <c r="N401" s="173"/>
      <c r="O401" s="231" t="s">
        <v>4714</v>
      </c>
      <c r="P401" s="236"/>
      <c r="Q401" s="236"/>
      <c r="R401" s="236"/>
      <c r="S401" s="236"/>
      <c r="T401" s="237"/>
      <c r="U401" s="8"/>
      <c r="V401" s="6"/>
      <c r="W401" s="59"/>
      <c r="X401" s="59"/>
      <c r="Y401" s="6"/>
      <c r="Z401" s="6"/>
      <c r="AA401" s="6"/>
      <c r="AB401" s="6"/>
      <c r="AC401" s="6"/>
      <c r="AD401" s="6"/>
      <c r="AE401" s="6"/>
      <c r="AF401" s="6"/>
      <c r="AG401" s="6"/>
      <c r="AH401" s="6"/>
      <c r="AI401" s="6"/>
      <c r="AJ401" s="59"/>
      <c r="AK401" s="241"/>
      <c r="AL401" s="241"/>
      <c r="AM401" s="198"/>
      <c r="AN401" s="198"/>
      <c r="AO401" s="198"/>
      <c r="AP401" s="197"/>
      <c r="AQ401" s="38">
        <f>AQ389</f>
        <v>5</v>
      </c>
      <c r="AR401" s="62" t="s">
        <v>4579</v>
      </c>
      <c r="AS401" s="143"/>
      <c r="AT401" s="147"/>
      <c r="AU401" s="89">
        <f>ROUND(K396*S403,0)-AQ401</f>
        <v>656</v>
      </c>
      <c r="AV401" s="12"/>
    </row>
    <row r="402" spans="1:48" ht="17.2" customHeight="1" x14ac:dyDescent="0.3">
      <c r="A402" s="9">
        <v>43</v>
      </c>
      <c r="B402" s="10">
        <v>2395</v>
      </c>
      <c r="C402" s="53" t="s">
        <v>5172</v>
      </c>
      <c r="D402" s="166"/>
      <c r="E402" s="83"/>
      <c r="F402" s="193"/>
      <c r="G402" s="126"/>
      <c r="H402" s="126"/>
      <c r="I402" s="126"/>
      <c r="J402" s="126"/>
      <c r="K402" s="175"/>
      <c r="L402" s="194"/>
      <c r="M402" s="194"/>
      <c r="N402" s="173"/>
      <c r="O402" s="238"/>
      <c r="P402" s="239"/>
      <c r="Q402" s="239"/>
      <c r="R402" s="239"/>
      <c r="S402" s="239"/>
      <c r="T402" s="240"/>
      <c r="U402" s="231" t="s">
        <v>4712</v>
      </c>
      <c r="V402" s="232"/>
      <c r="W402" s="232"/>
      <c r="X402" s="232"/>
      <c r="Y402" s="232"/>
      <c r="Z402" s="50" t="s">
        <v>4711</v>
      </c>
      <c r="AA402" s="58"/>
      <c r="AB402" s="58"/>
      <c r="AC402" s="6"/>
      <c r="AD402" s="6"/>
      <c r="AE402" s="6"/>
      <c r="AF402" s="6"/>
      <c r="AG402" s="6"/>
      <c r="AH402" s="6"/>
      <c r="AI402" s="6"/>
      <c r="AJ402" s="59" t="s">
        <v>4574</v>
      </c>
      <c r="AK402" s="235">
        <f>AK399</f>
        <v>0.7</v>
      </c>
      <c r="AL402" s="235"/>
      <c r="AM402" s="198"/>
      <c r="AN402" s="198"/>
      <c r="AO402" s="198"/>
      <c r="AP402" s="197"/>
      <c r="AQ402" s="1"/>
      <c r="AR402" s="132"/>
      <c r="AS402" s="143"/>
      <c r="AT402" s="147"/>
      <c r="AU402" s="89">
        <f>ROUND(ROUND(K396*S403,0)*AK402,0)-AQ401</f>
        <v>458</v>
      </c>
      <c r="AV402" s="12"/>
    </row>
    <row r="403" spans="1:48" ht="17.2" customHeight="1" x14ac:dyDescent="0.3">
      <c r="A403" s="9">
        <v>43</v>
      </c>
      <c r="B403" s="10">
        <v>2396</v>
      </c>
      <c r="C403" s="53" t="s">
        <v>5171</v>
      </c>
      <c r="D403" s="166"/>
      <c r="E403" s="83"/>
      <c r="F403" s="193"/>
      <c r="G403" s="126"/>
      <c r="H403" s="126"/>
      <c r="I403" s="126"/>
      <c r="J403" s="126"/>
      <c r="K403" s="175"/>
      <c r="L403" s="194"/>
      <c r="M403" s="194"/>
      <c r="N403" s="173"/>
      <c r="O403" s="191"/>
      <c r="P403" s="172"/>
      <c r="Q403" s="172"/>
      <c r="R403" s="123" t="s">
        <v>4574</v>
      </c>
      <c r="S403" s="249">
        <f>S397</f>
        <v>0.96499999999999997</v>
      </c>
      <c r="T403" s="250"/>
      <c r="U403" s="233"/>
      <c r="V403" s="234"/>
      <c r="W403" s="234"/>
      <c r="X403" s="234"/>
      <c r="Y403" s="234"/>
      <c r="Z403" s="50" t="s">
        <v>4735</v>
      </c>
      <c r="AA403" s="58"/>
      <c r="AB403" s="58"/>
      <c r="AC403" s="6"/>
      <c r="AD403" s="6"/>
      <c r="AE403" s="6"/>
      <c r="AF403" s="6"/>
      <c r="AG403" s="6"/>
      <c r="AH403" s="6"/>
      <c r="AI403" s="6"/>
      <c r="AJ403" s="59" t="s">
        <v>4574</v>
      </c>
      <c r="AK403" s="235">
        <f>AK400</f>
        <v>0.5</v>
      </c>
      <c r="AL403" s="235"/>
      <c r="AM403" s="198"/>
      <c r="AN403" s="198"/>
      <c r="AO403" s="198"/>
      <c r="AP403" s="197"/>
      <c r="AQ403" s="7"/>
      <c r="AR403" s="123"/>
      <c r="AS403" s="136"/>
      <c r="AT403" s="145"/>
      <c r="AU403" s="89">
        <f>ROUND(ROUND(K396*S403,0)*AK403,0)-AQ401</f>
        <v>326</v>
      </c>
      <c r="AV403" s="12"/>
    </row>
    <row r="404" spans="1:48" ht="17.2" customHeight="1" x14ac:dyDescent="0.3">
      <c r="A404" s="9">
        <v>43</v>
      </c>
      <c r="B404" s="10">
        <v>2397</v>
      </c>
      <c r="C404" s="53" t="s">
        <v>5170</v>
      </c>
      <c r="D404" s="166"/>
      <c r="E404" s="83"/>
      <c r="F404" s="193"/>
      <c r="G404" s="126"/>
      <c r="H404" s="126"/>
      <c r="I404" s="126"/>
      <c r="J404" s="126"/>
      <c r="K404" s="45"/>
      <c r="L404" s="1"/>
      <c r="M404" s="1"/>
      <c r="N404" s="44"/>
      <c r="O404" s="196"/>
      <c r="P404" s="195"/>
      <c r="Q404" s="195"/>
      <c r="R404" s="55"/>
      <c r="S404" s="56"/>
      <c r="T404" s="56"/>
      <c r="U404" s="8"/>
      <c r="V404" s="6"/>
      <c r="W404" s="59"/>
      <c r="X404" s="59"/>
      <c r="Y404" s="6"/>
      <c r="Z404" s="6"/>
      <c r="AA404" s="6"/>
      <c r="AB404" s="6"/>
      <c r="AC404" s="6"/>
      <c r="AD404" s="6"/>
      <c r="AE404" s="6"/>
      <c r="AF404" s="6"/>
      <c r="AG404" s="6"/>
      <c r="AH404" s="6"/>
      <c r="AI404" s="6"/>
      <c r="AJ404" s="59"/>
      <c r="AK404" s="241"/>
      <c r="AL404" s="241"/>
      <c r="AM404" s="216" t="s">
        <v>4753</v>
      </c>
      <c r="AN404" s="251"/>
      <c r="AO404" s="251"/>
      <c r="AP404" s="252"/>
      <c r="AQ404" s="49"/>
      <c r="AR404" s="36"/>
      <c r="AS404" s="36"/>
      <c r="AT404" s="51"/>
      <c r="AU404" s="89">
        <f>ROUND(K396*AO407,0)</f>
        <v>651</v>
      </c>
      <c r="AV404" s="12"/>
    </row>
    <row r="405" spans="1:48" ht="17.2" customHeight="1" x14ac:dyDescent="0.3">
      <c r="A405" s="9">
        <v>43</v>
      </c>
      <c r="B405" s="10">
        <v>2398</v>
      </c>
      <c r="C405" s="53" t="s">
        <v>5169</v>
      </c>
      <c r="D405" s="166"/>
      <c r="E405" s="83"/>
      <c r="F405" s="193"/>
      <c r="G405" s="126"/>
      <c r="H405" s="126"/>
      <c r="I405" s="126"/>
      <c r="J405" s="126"/>
      <c r="K405" s="45"/>
      <c r="L405" s="1"/>
      <c r="M405" s="1"/>
      <c r="N405" s="44"/>
      <c r="O405" s="175"/>
      <c r="P405" s="194"/>
      <c r="Q405" s="194"/>
      <c r="R405" s="132"/>
      <c r="S405" s="141"/>
      <c r="T405" s="141"/>
      <c r="U405" s="231" t="s">
        <v>4712</v>
      </c>
      <c r="V405" s="232"/>
      <c r="W405" s="232"/>
      <c r="X405" s="232"/>
      <c r="Y405" s="232"/>
      <c r="Z405" s="50" t="s">
        <v>4711</v>
      </c>
      <c r="AA405" s="58"/>
      <c r="AB405" s="58"/>
      <c r="AC405" s="6"/>
      <c r="AD405" s="6"/>
      <c r="AE405" s="6"/>
      <c r="AF405" s="6"/>
      <c r="AG405" s="6"/>
      <c r="AH405" s="6"/>
      <c r="AI405" s="6"/>
      <c r="AJ405" s="59" t="s">
        <v>4574</v>
      </c>
      <c r="AK405" s="235">
        <f>AK402</f>
        <v>0.7</v>
      </c>
      <c r="AL405" s="235"/>
      <c r="AM405" s="228"/>
      <c r="AN405" s="229"/>
      <c r="AO405" s="229"/>
      <c r="AP405" s="230"/>
      <c r="AQ405" s="45"/>
      <c r="AR405" s="1"/>
      <c r="AS405" s="1"/>
      <c r="AT405" s="44"/>
      <c r="AU405" s="89">
        <f>ROUND(ROUND(K396*AK405,0)*AO407,0)</f>
        <v>456</v>
      </c>
      <c r="AV405" s="12"/>
    </row>
    <row r="406" spans="1:48" ht="17.2" customHeight="1" x14ac:dyDescent="0.3">
      <c r="A406" s="9">
        <v>43</v>
      </c>
      <c r="B406" s="10">
        <v>2399</v>
      </c>
      <c r="C406" s="53" t="s">
        <v>5168</v>
      </c>
      <c r="D406" s="166"/>
      <c r="E406" s="83"/>
      <c r="F406" s="193"/>
      <c r="G406" s="126"/>
      <c r="H406" s="126"/>
      <c r="I406" s="126"/>
      <c r="J406" s="126"/>
      <c r="K406" s="45"/>
      <c r="L406" s="1"/>
      <c r="M406" s="1"/>
      <c r="N406" s="44"/>
      <c r="O406" s="191"/>
      <c r="P406" s="172"/>
      <c r="Q406" s="172"/>
      <c r="R406" s="123"/>
      <c r="S406" s="138"/>
      <c r="T406" s="138"/>
      <c r="U406" s="233"/>
      <c r="V406" s="234"/>
      <c r="W406" s="234"/>
      <c r="X406" s="234"/>
      <c r="Y406" s="234"/>
      <c r="Z406" s="50" t="s">
        <v>4735</v>
      </c>
      <c r="AA406" s="58"/>
      <c r="AB406" s="58"/>
      <c r="AC406" s="6"/>
      <c r="AD406" s="6"/>
      <c r="AE406" s="6"/>
      <c r="AF406" s="6"/>
      <c r="AG406" s="6"/>
      <c r="AH406" s="6"/>
      <c r="AI406" s="6"/>
      <c r="AJ406" s="59" t="s">
        <v>4574</v>
      </c>
      <c r="AK406" s="235">
        <f>AK403</f>
        <v>0.5</v>
      </c>
      <c r="AL406" s="235"/>
      <c r="AM406" s="45"/>
      <c r="AN406" s="1"/>
      <c r="AO406" s="1"/>
      <c r="AP406" s="44"/>
      <c r="AQ406" s="45"/>
      <c r="AR406" s="1"/>
      <c r="AS406" s="1"/>
      <c r="AT406" s="44"/>
      <c r="AU406" s="89">
        <f>ROUND(ROUND(K396*AK406,0)*AO407,0)</f>
        <v>326</v>
      </c>
      <c r="AV406" s="12"/>
    </row>
    <row r="407" spans="1:48" ht="17.2" customHeight="1" x14ac:dyDescent="0.3">
      <c r="A407" s="9">
        <v>43</v>
      </c>
      <c r="B407" s="10">
        <v>2400</v>
      </c>
      <c r="C407" s="53" t="s">
        <v>5167</v>
      </c>
      <c r="D407" s="166"/>
      <c r="E407" s="83"/>
      <c r="F407" s="193"/>
      <c r="G407" s="126"/>
      <c r="H407" s="126"/>
      <c r="I407" s="126"/>
      <c r="J407" s="126"/>
      <c r="K407" s="45"/>
      <c r="L407" s="1"/>
      <c r="M407" s="1"/>
      <c r="N407" s="44"/>
      <c r="O407" s="231" t="s">
        <v>4714</v>
      </c>
      <c r="P407" s="236"/>
      <c r="Q407" s="236"/>
      <c r="R407" s="236"/>
      <c r="S407" s="236"/>
      <c r="T407" s="237"/>
      <c r="U407" s="8"/>
      <c r="V407" s="6"/>
      <c r="W407" s="59"/>
      <c r="X407" s="59"/>
      <c r="Y407" s="6"/>
      <c r="Z407" s="6"/>
      <c r="AA407" s="6"/>
      <c r="AB407" s="6"/>
      <c r="AC407" s="6"/>
      <c r="AD407" s="6"/>
      <c r="AE407" s="6"/>
      <c r="AF407" s="6"/>
      <c r="AG407" s="6"/>
      <c r="AH407" s="6"/>
      <c r="AI407" s="6"/>
      <c r="AJ407" s="59"/>
      <c r="AK407" s="241"/>
      <c r="AL407" s="241"/>
      <c r="AM407" s="45"/>
      <c r="AN407" s="132" t="s">
        <v>4574</v>
      </c>
      <c r="AO407" s="247">
        <f>AO383</f>
        <v>0.95</v>
      </c>
      <c r="AP407" s="248"/>
      <c r="AQ407" s="45"/>
      <c r="AR407" s="1"/>
      <c r="AS407" s="1"/>
      <c r="AT407" s="44"/>
      <c r="AU407" s="89">
        <f>ROUND(ROUND(K396*S409,0)*AO407,0)</f>
        <v>628</v>
      </c>
      <c r="AV407" s="12"/>
    </row>
    <row r="408" spans="1:48" ht="17.2" customHeight="1" x14ac:dyDescent="0.3">
      <c r="A408" s="9">
        <v>43</v>
      </c>
      <c r="B408" s="10">
        <v>2401</v>
      </c>
      <c r="C408" s="53" t="s">
        <v>5166</v>
      </c>
      <c r="D408" s="166"/>
      <c r="E408" s="83"/>
      <c r="F408" s="193"/>
      <c r="G408" s="126"/>
      <c r="H408" s="126"/>
      <c r="I408" s="126"/>
      <c r="J408" s="126"/>
      <c r="K408" s="45"/>
      <c r="L408" s="1"/>
      <c r="M408" s="1"/>
      <c r="N408" s="44"/>
      <c r="O408" s="238"/>
      <c r="P408" s="239"/>
      <c r="Q408" s="239"/>
      <c r="R408" s="239"/>
      <c r="S408" s="239"/>
      <c r="T408" s="240"/>
      <c r="U408" s="231" t="s">
        <v>4712</v>
      </c>
      <c r="V408" s="232"/>
      <c r="W408" s="232"/>
      <c r="X408" s="232"/>
      <c r="Y408" s="232"/>
      <c r="Z408" s="50" t="s">
        <v>4711</v>
      </c>
      <c r="AA408" s="58"/>
      <c r="AB408" s="58"/>
      <c r="AC408" s="6"/>
      <c r="AD408" s="6"/>
      <c r="AE408" s="6"/>
      <c r="AF408" s="6"/>
      <c r="AG408" s="6"/>
      <c r="AH408" s="6"/>
      <c r="AI408" s="6"/>
      <c r="AJ408" s="59" t="s">
        <v>4574</v>
      </c>
      <c r="AK408" s="235">
        <f>AK405</f>
        <v>0.7</v>
      </c>
      <c r="AL408" s="235"/>
      <c r="AM408" s="45"/>
      <c r="AN408" s="1"/>
      <c r="AO408" s="1"/>
      <c r="AP408" s="44"/>
      <c r="AQ408" s="45"/>
      <c r="AR408" s="1"/>
      <c r="AS408" s="1"/>
      <c r="AT408" s="44"/>
      <c r="AU408" s="89">
        <f>ROUND(ROUND(ROUND(K396*S409,0)*AK408,0)*AO407,0)</f>
        <v>440</v>
      </c>
      <c r="AV408" s="12"/>
    </row>
    <row r="409" spans="1:48" ht="17.2" customHeight="1" x14ac:dyDescent="0.3">
      <c r="A409" s="9">
        <v>43</v>
      </c>
      <c r="B409" s="10">
        <v>2402</v>
      </c>
      <c r="C409" s="53" t="s">
        <v>5165</v>
      </c>
      <c r="D409" s="166"/>
      <c r="E409" s="83"/>
      <c r="F409" s="193"/>
      <c r="G409" s="126"/>
      <c r="H409" s="126"/>
      <c r="I409" s="126"/>
      <c r="J409" s="126"/>
      <c r="K409" s="45"/>
      <c r="L409" s="1"/>
      <c r="M409" s="1"/>
      <c r="N409" s="44"/>
      <c r="O409" s="191"/>
      <c r="P409" s="172"/>
      <c r="Q409" s="172"/>
      <c r="R409" s="123" t="s">
        <v>4574</v>
      </c>
      <c r="S409" s="249">
        <f>S403</f>
        <v>0.96499999999999997</v>
      </c>
      <c r="T409" s="250"/>
      <c r="U409" s="233"/>
      <c r="V409" s="234"/>
      <c r="W409" s="234"/>
      <c r="X409" s="234"/>
      <c r="Y409" s="234"/>
      <c r="Z409" s="50" t="s">
        <v>4735</v>
      </c>
      <c r="AA409" s="58"/>
      <c r="AB409" s="58"/>
      <c r="AC409" s="6"/>
      <c r="AD409" s="6"/>
      <c r="AE409" s="6"/>
      <c r="AF409" s="6"/>
      <c r="AG409" s="6"/>
      <c r="AH409" s="6"/>
      <c r="AI409" s="6"/>
      <c r="AJ409" s="59" t="s">
        <v>4574</v>
      </c>
      <c r="AK409" s="235">
        <f>AK406</f>
        <v>0.5</v>
      </c>
      <c r="AL409" s="235"/>
      <c r="AM409" s="45"/>
      <c r="AN409" s="1"/>
      <c r="AO409" s="1"/>
      <c r="AP409" s="44"/>
      <c r="AQ409" s="43"/>
      <c r="AR409" s="7"/>
      <c r="AS409" s="7"/>
      <c r="AT409" s="21"/>
      <c r="AU409" s="89">
        <f>ROUND(ROUND(ROUND(K396*S409,0)*AK409,0)*AO407,0)</f>
        <v>314</v>
      </c>
      <c r="AV409" s="12"/>
    </row>
    <row r="410" spans="1:48" ht="17.2" customHeight="1" x14ac:dyDescent="0.3">
      <c r="A410" s="9">
        <v>43</v>
      </c>
      <c r="B410" s="10">
        <v>2403</v>
      </c>
      <c r="C410" s="53" t="s">
        <v>5164</v>
      </c>
      <c r="D410" s="166"/>
      <c r="E410" s="83"/>
      <c r="F410" s="193"/>
      <c r="G410" s="126"/>
      <c r="H410" s="126"/>
      <c r="I410" s="126"/>
      <c r="J410" s="126"/>
      <c r="K410" s="45"/>
      <c r="L410" s="1"/>
      <c r="M410" s="1"/>
      <c r="N410" s="44"/>
      <c r="O410" s="196"/>
      <c r="P410" s="195"/>
      <c r="Q410" s="195"/>
      <c r="R410" s="55"/>
      <c r="S410" s="56"/>
      <c r="T410" s="56"/>
      <c r="U410" s="8"/>
      <c r="V410" s="6"/>
      <c r="W410" s="59"/>
      <c r="X410" s="59"/>
      <c r="Y410" s="6"/>
      <c r="Z410" s="6"/>
      <c r="AA410" s="6"/>
      <c r="AB410" s="6"/>
      <c r="AC410" s="6"/>
      <c r="AD410" s="6"/>
      <c r="AE410" s="6"/>
      <c r="AF410" s="6"/>
      <c r="AG410" s="6"/>
      <c r="AH410" s="6"/>
      <c r="AI410" s="6"/>
      <c r="AJ410" s="59"/>
      <c r="AK410" s="241"/>
      <c r="AL410" s="241"/>
      <c r="AM410" s="146"/>
      <c r="AN410" s="143"/>
      <c r="AO410" s="143"/>
      <c r="AP410" s="44"/>
      <c r="AQ410" s="242" t="s">
        <v>4580</v>
      </c>
      <c r="AR410" s="242"/>
      <c r="AS410" s="242"/>
      <c r="AT410" s="243"/>
      <c r="AU410" s="89">
        <f>ROUND(K396*AO407,0)-AQ413</f>
        <v>646</v>
      </c>
      <c r="AV410" s="12"/>
    </row>
    <row r="411" spans="1:48" ht="17.2" customHeight="1" x14ac:dyDescent="0.3">
      <c r="A411" s="9">
        <v>43</v>
      </c>
      <c r="B411" s="10">
        <v>2404</v>
      </c>
      <c r="C411" s="53" t="s">
        <v>5163</v>
      </c>
      <c r="D411" s="166"/>
      <c r="E411" s="83"/>
      <c r="F411" s="193"/>
      <c r="G411" s="126"/>
      <c r="H411" s="126"/>
      <c r="I411" s="126"/>
      <c r="J411" s="126"/>
      <c r="K411" s="45"/>
      <c r="L411" s="1"/>
      <c r="M411" s="1"/>
      <c r="N411" s="44"/>
      <c r="O411" s="175"/>
      <c r="P411" s="194"/>
      <c r="Q411" s="194"/>
      <c r="R411" s="132"/>
      <c r="S411" s="141"/>
      <c r="T411" s="141"/>
      <c r="U411" s="231" t="s">
        <v>4712</v>
      </c>
      <c r="V411" s="232"/>
      <c r="W411" s="232"/>
      <c r="X411" s="232"/>
      <c r="Y411" s="232"/>
      <c r="Z411" s="50" t="s">
        <v>4711</v>
      </c>
      <c r="AA411" s="58"/>
      <c r="AB411" s="58"/>
      <c r="AC411" s="6"/>
      <c r="AD411" s="6"/>
      <c r="AE411" s="6"/>
      <c r="AF411" s="6"/>
      <c r="AG411" s="6"/>
      <c r="AH411" s="6"/>
      <c r="AI411" s="6"/>
      <c r="AJ411" s="59" t="s">
        <v>4574</v>
      </c>
      <c r="AK411" s="235">
        <f>AK408</f>
        <v>0.7</v>
      </c>
      <c r="AL411" s="235"/>
      <c r="AM411" s="146"/>
      <c r="AN411" s="143"/>
      <c r="AO411" s="143"/>
      <c r="AP411" s="44"/>
      <c r="AQ411" s="244"/>
      <c r="AR411" s="244"/>
      <c r="AS411" s="244"/>
      <c r="AT411" s="245"/>
      <c r="AU411" s="89">
        <f>ROUND(ROUND(K396*AK411,0)*AO407,0)-AQ413</f>
        <v>451</v>
      </c>
      <c r="AV411" s="12"/>
    </row>
    <row r="412" spans="1:48" ht="17.2" customHeight="1" x14ac:dyDescent="0.3">
      <c r="A412" s="9">
        <v>43</v>
      </c>
      <c r="B412" s="10">
        <v>2405</v>
      </c>
      <c r="C412" s="53" t="s">
        <v>5162</v>
      </c>
      <c r="D412" s="166"/>
      <c r="E412" s="83"/>
      <c r="F412" s="193"/>
      <c r="G412" s="126"/>
      <c r="H412" s="126"/>
      <c r="I412" s="126"/>
      <c r="J412" s="126"/>
      <c r="K412" s="45"/>
      <c r="L412" s="1"/>
      <c r="M412" s="1"/>
      <c r="N412" s="44"/>
      <c r="O412" s="191"/>
      <c r="P412" s="172"/>
      <c r="Q412" s="172"/>
      <c r="R412" s="123"/>
      <c r="S412" s="138"/>
      <c r="T412" s="138"/>
      <c r="U412" s="233"/>
      <c r="V412" s="234"/>
      <c r="W412" s="234"/>
      <c r="X412" s="234"/>
      <c r="Y412" s="234"/>
      <c r="Z412" s="50" t="s">
        <v>4735</v>
      </c>
      <c r="AA412" s="58"/>
      <c r="AB412" s="58"/>
      <c r="AC412" s="6"/>
      <c r="AD412" s="6"/>
      <c r="AE412" s="6"/>
      <c r="AF412" s="6"/>
      <c r="AG412" s="6"/>
      <c r="AH412" s="6"/>
      <c r="AI412" s="6"/>
      <c r="AJ412" s="59" t="s">
        <v>4574</v>
      </c>
      <c r="AK412" s="235">
        <f>AK409</f>
        <v>0.5</v>
      </c>
      <c r="AL412" s="235"/>
      <c r="AM412" s="146"/>
      <c r="AN412" s="143"/>
      <c r="AO412" s="143"/>
      <c r="AP412" s="44"/>
      <c r="AQ412" s="244"/>
      <c r="AR412" s="244"/>
      <c r="AS412" s="244"/>
      <c r="AT412" s="245"/>
      <c r="AU412" s="89">
        <f>ROUND(ROUND(K396*AK412,0)*AO407,0)-AQ413</f>
        <v>321</v>
      </c>
      <c r="AV412" s="12"/>
    </row>
    <row r="413" spans="1:48" ht="17.2" customHeight="1" x14ac:dyDescent="0.3">
      <c r="A413" s="9">
        <v>43</v>
      </c>
      <c r="B413" s="10">
        <v>2406</v>
      </c>
      <c r="C413" s="53" t="s">
        <v>5161</v>
      </c>
      <c r="D413" s="166"/>
      <c r="E413" s="83"/>
      <c r="F413" s="193"/>
      <c r="G413" s="126"/>
      <c r="H413" s="126"/>
      <c r="I413" s="126"/>
      <c r="J413" s="126"/>
      <c r="K413" s="45"/>
      <c r="L413" s="1"/>
      <c r="M413" s="1"/>
      <c r="N413" s="44"/>
      <c r="O413" s="231" t="s">
        <v>4714</v>
      </c>
      <c r="P413" s="236"/>
      <c r="Q413" s="236"/>
      <c r="R413" s="236"/>
      <c r="S413" s="236"/>
      <c r="T413" s="237"/>
      <c r="U413" s="8"/>
      <c r="V413" s="6"/>
      <c r="W413" s="59"/>
      <c r="X413" s="59"/>
      <c r="Y413" s="6"/>
      <c r="Z413" s="6"/>
      <c r="AA413" s="6"/>
      <c r="AB413" s="6"/>
      <c r="AC413" s="6"/>
      <c r="AD413" s="6"/>
      <c r="AE413" s="6"/>
      <c r="AF413" s="6"/>
      <c r="AG413" s="6"/>
      <c r="AH413" s="6"/>
      <c r="AI413" s="6"/>
      <c r="AJ413" s="59"/>
      <c r="AK413" s="241"/>
      <c r="AL413" s="241"/>
      <c r="AM413" s="146"/>
      <c r="AN413" s="143"/>
      <c r="AO413" s="143"/>
      <c r="AP413" s="44"/>
      <c r="AQ413" s="38">
        <f>AQ401</f>
        <v>5</v>
      </c>
      <c r="AR413" s="62" t="s">
        <v>4579</v>
      </c>
      <c r="AS413" s="143"/>
      <c r="AT413" s="147"/>
      <c r="AU413" s="89">
        <f>ROUND(ROUND(K396*S415,0)*AO407,0)-AQ413</f>
        <v>623</v>
      </c>
      <c r="AV413" s="12"/>
    </row>
    <row r="414" spans="1:48" ht="17.2" customHeight="1" x14ac:dyDescent="0.3">
      <c r="A414" s="9">
        <v>43</v>
      </c>
      <c r="B414" s="10">
        <v>2407</v>
      </c>
      <c r="C414" s="53" t="s">
        <v>5160</v>
      </c>
      <c r="D414" s="166"/>
      <c r="E414" s="83"/>
      <c r="F414" s="193"/>
      <c r="G414" s="126"/>
      <c r="H414" s="126"/>
      <c r="I414" s="126"/>
      <c r="J414" s="126"/>
      <c r="K414" s="45"/>
      <c r="L414" s="1"/>
      <c r="M414" s="1"/>
      <c r="N414" s="44"/>
      <c r="O414" s="238"/>
      <c r="P414" s="265"/>
      <c r="Q414" s="265"/>
      <c r="R414" s="265"/>
      <c r="S414" s="265"/>
      <c r="T414" s="240"/>
      <c r="U414" s="231" t="s">
        <v>4712</v>
      </c>
      <c r="V414" s="232"/>
      <c r="W414" s="232"/>
      <c r="X414" s="232"/>
      <c r="Y414" s="232"/>
      <c r="Z414" s="50" t="s">
        <v>4711</v>
      </c>
      <c r="AA414" s="58"/>
      <c r="AB414" s="58"/>
      <c r="AC414" s="6"/>
      <c r="AD414" s="6"/>
      <c r="AE414" s="6"/>
      <c r="AF414" s="6"/>
      <c r="AG414" s="6"/>
      <c r="AH414" s="6"/>
      <c r="AI414" s="6"/>
      <c r="AJ414" s="59" t="s">
        <v>4574</v>
      </c>
      <c r="AK414" s="235">
        <f>AK411</f>
        <v>0.7</v>
      </c>
      <c r="AL414" s="235"/>
      <c r="AM414" s="146"/>
      <c r="AN414" s="143"/>
      <c r="AO414" s="143"/>
      <c r="AP414" s="44"/>
      <c r="AQ414" s="1"/>
      <c r="AR414" s="132"/>
      <c r="AS414" s="143"/>
      <c r="AT414" s="147"/>
      <c r="AU414" s="89">
        <f>ROUND(ROUND(ROUND(K396*S415,0)*AK414,0)*AO407,0)-AQ413</f>
        <v>435</v>
      </c>
      <c r="AV414" s="12"/>
    </row>
    <row r="415" spans="1:48" ht="17.2" customHeight="1" x14ac:dyDescent="0.3">
      <c r="A415" s="9">
        <v>43</v>
      </c>
      <c r="B415" s="10">
        <v>2408</v>
      </c>
      <c r="C415" s="53" t="s">
        <v>5159</v>
      </c>
      <c r="D415" s="162"/>
      <c r="E415" s="161"/>
      <c r="F415" s="192"/>
      <c r="G415" s="128"/>
      <c r="H415" s="128"/>
      <c r="I415" s="128"/>
      <c r="J415" s="128"/>
      <c r="K415" s="43"/>
      <c r="L415" s="7"/>
      <c r="M415" s="7"/>
      <c r="N415" s="21"/>
      <c r="O415" s="191"/>
      <c r="P415" s="172"/>
      <c r="Q415" s="172"/>
      <c r="R415" s="123" t="s">
        <v>4574</v>
      </c>
      <c r="S415" s="249">
        <f>S409</f>
        <v>0.96499999999999997</v>
      </c>
      <c r="T415" s="250"/>
      <c r="U415" s="233"/>
      <c r="V415" s="234"/>
      <c r="W415" s="234"/>
      <c r="X415" s="234"/>
      <c r="Y415" s="234"/>
      <c r="Z415" s="50" t="s">
        <v>4735</v>
      </c>
      <c r="AA415" s="58"/>
      <c r="AB415" s="58"/>
      <c r="AC415" s="6"/>
      <c r="AD415" s="6"/>
      <c r="AE415" s="6"/>
      <c r="AF415" s="6"/>
      <c r="AG415" s="6"/>
      <c r="AH415" s="6"/>
      <c r="AI415" s="6"/>
      <c r="AJ415" s="59" t="s">
        <v>4574</v>
      </c>
      <c r="AK415" s="235">
        <f>AK412</f>
        <v>0.5</v>
      </c>
      <c r="AL415" s="235"/>
      <c r="AM415" s="190"/>
      <c r="AN415" s="136"/>
      <c r="AO415" s="136"/>
      <c r="AP415" s="21"/>
      <c r="AQ415" s="7"/>
      <c r="AR415" s="123"/>
      <c r="AS415" s="136"/>
      <c r="AT415" s="145"/>
      <c r="AU415" s="100">
        <f>ROUND(ROUND(ROUND(K396*S415,0)*AK415,0)*AO407,0)-AQ413</f>
        <v>309</v>
      </c>
      <c r="AV415" s="16"/>
    </row>
    <row r="416" spans="1:48" ht="17.2" customHeight="1" x14ac:dyDescent="0.3">
      <c r="A416" s="9">
        <v>43</v>
      </c>
      <c r="B416" s="10">
        <v>2409</v>
      </c>
      <c r="C416" s="53" t="s">
        <v>5158</v>
      </c>
      <c r="D416" s="217" t="s">
        <v>4740</v>
      </c>
      <c r="E416" s="218"/>
      <c r="F416" s="219"/>
      <c r="G416" s="218" t="s">
        <v>5085</v>
      </c>
      <c r="H416" s="218"/>
      <c r="I416" s="218"/>
      <c r="J416" s="218"/>
      <c r="K416" s="217" t="s">
        <v>4816</v>
      </c>
      <c r="L416" s="223"/>
      <c r="M416" s="223"/>
      <c r="N416" s="224"/>
      <c r="O416" s="196"/>
      <c r="P416" s="195"/>
      <c r="Q416" s="195"/>
      <c r="R416" s="55"/>
      <c r="S416" s="56"/>
      <c r="T416" s="56"/>
      <c r="U416" s="8"/>
      <c r="V416" s="6"/>
      <c r="W416" s="59"/>
      <c r="X416" s="59"/>
      <c r="Y416" s="6"/>
      <c r="Z416" s="6"/>
      <c r="AA416" s="6"/>
      <c r="AB416" s="6"/>
      <c r="AC416" s="6"/>
      <c r="AD416" s="6"/>
      <c r="AE416" s="6"/>
      <c r="AF416" s="6"/>
      <c r="AG416" s="6"/>
      <c r="AH416" s="6"/>
      <c r="AI416" s="6"/>
      <c r="AJ416" s="59"/>
      <c r="AK416" s="241"/>
      <c r="AL416" s="241"/>
      <c r="AM416" s="7"/>
      <c r="AN416" s="7"/>
      <c r="AO416" s="7"/>
      <c r="AP416" s="7"/>
      <c r="AQ416" s="7"/>
      <c r="AR416" s="123"/>
      <c r="AS416" s="136"/>
      <c r="AT416" s="145"/>
      <c r="AU416" s="89">
        <f>K420</f>
        <v>595</v>
      </c>
      <c r="AV416" s="19" t="s">
        <v>4205</v>
      </c>
    </row>
    <row r="417" spans="1:48" ht="17.2" customHeight="1" x14ac:dyDescent="0.3">
      <c r="A417" s="9">
        <v>43</v>
      </c>
      <c r="B417" s="10">
        <v>2410</v>
      </c>
      <c r="C417" s="53" t="s">
        <v>5157</v>
      </c>
      <c r="D417" s="220"/>
      <c r="E417" s="221"/>
      <c r="F417" s="222"/>
      <c r="G417" s="221"/>
      <c r="H417" s="221"/>
      <c r="I417" s="221"/>
      <c r="J417" s="221"/>
      <c r="K417" s="225"/>
      <c r="L417" s="246"/>
      <c r="M417" s="246"/>
      <c r="N417" s="227"/>
      <c r="O417" s="175"/>
      <c r="P417" s="194"/>
      <c r="Q417" s="194"/>
      <c r="R417" s="132"/>
      <c r="S417" s="141"/>
      <c r="T417" s="141"/>
      <c r="U417" s="231" t="s">
        <v>4712</v>
      </c>
      <c r="V417" s="232"/>
      <c r="W417" s="232"/>
      <c r="X417" s="232"/>
      <c r="Y417" s="232"/>
      <c r="Z417" s="50" t="s">
        <v>4711</v>
      </c>
      <c r="AA417" s="58"/>
      <c r="AB417" s="58"/>
      <c r="AC417" s="6"/>
      <c r="AD417" s="6"/>
      <c r="AE417" s="6"/>
      <c r="AF417" s="6"/>
      <c r="AG417" s="6"/>
      <c r="AH417" s="6"/>
      <c r="AI417" s="6"/>
      <c r="AJ417" s="59" t="s">
        <v>4574</v>
      </c>
      <c r="AK417" s="235">
        <f>AK414</f>
        <v>0.7</v>
      </c>
      <c r="AL417" s="235"/>
      <c r="AM417" s="6"/>
      <c r="AN417" s="6"/>
      <c r="AO417" s="6"/>
      <c r="AP417" s="6"/>
      <c r="AQ417" s="6"/>
      <c r="AR417" s="59"/>
      <c r="AS417" s="137"/>
      <c r="AT417" s="140"/>
      <c r="AU417" s="89">
        <f>ROUND(K420*AK417,0)</f>
        <v>417</v>
      </c>
      <c r="AV417" s="12"/>
    </row>
    <row r="418" spans="1:48" ht="17.2" customHeight="1" x14ac:dyDescent="0.3">
      <c r="A418" s="9">
        <v>43</v>
      </c>
      <c r="B418" s="10">
        <v>2411</v>
      </c>
      <c r="C418" s="53" t="s">
        <v>5156</v>
      </c>
      <c r="D418" s="220"/>
      <c r="E418" s="221"/>
      <c r="F418" s="222"/>
      <c r="G418" s="126"/>
      <c r="H418" s="1"/>
      <c r="I418" s="1"/>
      <c r="J418" s="44"/>
      <c r="K418" s="225"/>
      <c r="L418" s="246"/>
      <c r="M418" s="246"/>
      <c r="N418" s="227"/>
      <c r="O418" s="191"/>
      <c r="P418" s="172"/>
      <c r="Q418" s="172"/>
      <c r="R418" s="123"/>
      <c r="S418" s="138"/>
      <c r="T418" s="138"/>
      <c r="U418" s="233"/>
      <c r="V418" s="234"/>
      <c r="W418" s="234"/>
      <c r="X418" s="234"/>
      <c r="Y418" s="234"/>
      <c r="Z418" s="50" t="s">
        <v>4735</v>
      </c>
      <c r="AA418" s="58"/>
      <c r="AB418" s="58"/>
      <c r="AC418" s="6"/>
      <c r="AD418" s="6"/>
      <c r="AE418" s="6"/>
      <c r="AF418" s="6"/>
      <c r="AG418" s="6"/>
      <c r="AH418" s="6"/>
      <c r="AI418" s="6"/>
      <c r="AJ418" s="59" t="s">
        <v>4574</v>
      </c>
      <c r="AK418" s="235">
        <f>AK415</f>
        <v>0.5</v>
      </c>
      <c r="AL418" s="235"/>
      <c r="AM418" s="6"/>
      <c r="AN418" s="6"/>
      <c r="AO418" s="6"/>
      <c r="AP418" s="6"/>
      <c r="AQ418" s="6"/>
      <c r="AR418" s="59"/>
      <c r="AS418" s="137"/>
      <c r="AT418" s="140"/>
      <c r="AU418" s="89">
        <f>ROUND(K420*AK418,0)</f>
        <v>298</v>
      </c>
      <c r="AV418" s="12"/>
    </row>
    <row r="419" spans="1:48" ht="17.2" customHeight="1" x14ac:dyDescent="0.3">
      <c r="A419" s="9">
        <v>43</v>
      </c>
      <c r="B419" s="10">
        <v>2412</v>
      </c>
      <c r="C419" s="53" t="s">
        <v>5155</v>
      </c>
      <c r="D419" s="166"/>
      <c r="E419" s="83"/>
      <c r="F419" s="193"/>
      <c r="G419" s="126"/>
      <c r="H419" s="126"/>
      <c r="I419" s="126"/>
      <c r="J419" s="126"/>
      <c r="K419" s="228"/>
      <c r="L419" s="264"/>
      <c r="M419" s="264"/>
      <c r="N419" s="230"/>
      <c r="O419" s="231" t="s">
        <v>4714</v>
      </c>
      <c r="P419" s="236"/>
      <c r="Q419" s="236"/>
      <c r="R419" s="236"/>
      <c r="S419" s="236"/>
      <c r="T419" s="237"/>
      <c r="U419" s="8"/>
      <c r="V419" s="6"/>
      <c r="W419" s="59"/>
      <c r="X419" s="59"/>
      <c r="Y419" s="6"/>
      <c r="Z419" s="6"/>
      <c r="AA419" s="6"/>
      <c r="AB419" s="6"/>
      <c r="AC419" s="6"/>
      <c r="AD419" s="6"/>
      <c r="AE419" s="6"/>
      <c r="AF419" s="6"/>
      <c r="AG419" s="6"/>
      <c r="AH419" s="6"/>
      <c r="AI419" s="6"/>
      <c r="AJ419" s="59"/>
      <c r="AK419" s="241"/>
      <c r="AL419" s="241"/>
      <c r="AM419" s="6"/>
      <c r="AN419" s="6"/>
      <c r="AO419" s="7"/>
      <c r="AP419" s="7"/>
      <c r="AQ419" s="7"/>
      <c r="AR419" s="123"/>
      <c r="AS419" s="136"/>
      <c r="AT419" s="145"/>
      <c r="AU419" s="89">
        <f>ROUND(K420*S421,0)</f>
        <v>574</v>
      </c>
      <c r="AV419" s="12"/>
    </row>
    <row r="420" spans="1:48" ht="17.2" customHeight="1" x14ac:dyDescent="0.3">
      <c r="A420" s="9">
        <v>43</v>
      </c>
      <c r="B420" s="10">
        <v>2413</v>
      </c>
      <c r="C420" s="53" t="s">
        <v>5154</v>
      </c>
      <c r="D420" s="166"/>
      <c r="E420" s="83"/>
      <c r="F420" s="193"/>
      <c r="G420" s="126"/>
      <c r="H420" s="126"/>
      <c r="I420" s="126"/>
      <c r="J420" s="126"/>
      <c r="K420" s="253">
        <v>595</v>
      </c>
      <c r="L420" s="254"/>
      <c r="M420" s="1" t="s">
        <v>4202</v>
      </c>
      <c r="N420" s="68"/>
      <c r="O420" s="238"/>
      <c r="P420" s="239"/>
      <c r="Q420" s="239"/>
      <c r="R420" s="239"/>
      <c r="S420" s="239"/>
      <c r="T420" s="240"/>
      <c r="U420" s="231" t="s">
        <v>4712</v>
      </c>
      <c r="V420" s="232"/>
      <c r="W420" s="232"/>
      <c r="X420" s="232"/>
      <c r="Y420" s="232"/>
      <c r="Z420" s="50" t="s">
        <v>4711</v>
      </c>
      <c r="AA420" s="58"/>
      <c r="AB420" s="58"/>
      <c r="AC420" s="6"/>
      <c r="AD420" s="6"/>
      <c r="AE420" s="6"/>
      <c r="AF420" s="6"/>
      <c r="AG420" s="6"/>
      <c r="AH420" s="6"/>
      <c r="AI420" s="6"/>
      <c r="AJ420" s="59" t="s">
        <v>4574</v>
      </c>
      <c r="AK420" s="235">
        <f>AK417</f>
        <v>0.7</v>
      </c>
      <c r="AL420" s="235"/>
      <c r="AM420" s="7"/>
      <c r="AN420" s="7"/>
      <c r="AO420" s="7"/>
      <c r="AP420" s="7"/>
      <c r="AQ420" s="7"/>
      <c r="AR420" s="123"/>
      <c r="AS420" s="136"/>
      <c r="AT420" s="145"/>
      <c r="AU420" s="89">
        <f>ROUND(ROUND(K420*S421,0)*AK420,0)</f>
        <v>402</v>
      </c>
      <c r="AV420" s="12"/>
    </row>
    <row r="421" spans="1:48" ht="17.2" customHeight="1" x14ac:dyDescent="0.3">
      <c r="A421" s="9">
        <v>43</v>
      </c>
      <c r="B421" s="10">
        <v>2414</v>
      </c>
      <c r="C421" s="53" t="s">
        <v>5153</v>
      </c>
      <c r="D421" s="166"/>
      <c r="E421" s="83"/>
      <c r="F421" s="193"/>
      <c r="G421" s="126"/>
      <c r="H421" s="126"/>
      <c r="I421" s="126"/>
      <c r="J421" s="126"/>
      <c r="K421" s="175"/>
      <c r="L421" s="194"/>
      <c r="M421" s="194"/>
      <c r="N421" s="173"/>
      <c r="O421" s="191"/>
      <c r="P421" s="172"/>
      <c r="Q421" s="172"/>
      <c r="R421" s="123" t="s">
        <v>4574</v>
      </c>
      <c r="S421" s="249">
        <f>S415</f>
        <v>0.96499999999999997</v>
      </c>
      <c r="T421" s="250"/>
      <c r="U421" s="233"/>
      <c r="V421" s="234"/>
      <c r="W421" s="234"/>
      <c r="X421" s="234"/>
      <c r="Y421" s="234"/>
      <c r="Z421" s="50" t="s">
        <v>4735</v>
      </c>
      <c r="AA421" s="58"/>
      <c r="AB421" s="58"/>
      <c r="AC421" s="6"/>
      <c r="AD421" s="6"/>
      <c r="AE421" s="6"/>
      <c r="AF421" s="6"/>
      <c r="AG421" s="6"/>
      <c r="AH421" s="6"/>
      <c r="AI421" s="6"/>
      <c r="AJ421" s="59" t="s">
        <v>4574</v>
      </c>
      <c r="AK421" s="235">
        <f>AK418</f>
        <v>0.5</v>
      </c>
      <c r="AL421" s="235"/>
      <c r="AM421" s="7"/>
      <c r="AN421" s="7"/>
      <c r="AO421" s="7"/>
      <c r="AP421" s="7"/>
      <c r="AQ421" s="7"/>
      <c r="AR421" s="123"/>
      <c r="AS421" s="136"/>
      <c r="AT421" s="145"/>
      <c r="AU421" s="89">
        <f>ROUND(ROUND(K420*S421,0)*AK421,0)</f>
        <v>287</v>
      </c>
      <c r="AV421" s="12"/>
    </row>
    <row r="422" spans="1:48" ht="17.2" customHeight="1" x14ac:dyDescent="0.3">
      <c r="A422" s="9">
        <v>43</v>
      </c>
      <c r="B422" s="10">
        <v>2415</v>
      </c>
      <c r="C422" s="53" t="s">
        <v>5152</v>
      </c>
      <c r="D422" s="166"/>
      <c r="E422" s="83"/>
      <c r="F422" s="193"/>
      <c r="G422" s="126"/>
      <c r="H422" s="126"/>
      <c r="I422" s="126"/>
      <c r="J422" s="126"/>
      <c r="K422" s="175"/>
      <c r="L422" s="194"/>
      <c r="M422" s="194"/>
      <c r="N422" s="173"/>
      <c r="O422" s="196"/>
      <c r="P422" s="195"/>
      <c r="Q422" s="195"/>
      <c r="R422" s="55"/>
      <c r="S422" s="56"/>
      <c r="T422" s="56"/>
      <c r="U422" s="8"/>
      <c r="V422" s="6"/>
      <c r="W422" s="59"/>
      <c r="X422" s="59"/>
      <c r="Y422" s="6"/>
      <c r="Z422" s="6"/>
      <c r="AA422" s="6"/>
      <c r="AB422" s="6"/>
      <c r="AC422" s="6"/>
      <c r="AD422" s="6"/>
      <c r="AE422" s="6"/>
      <c r="AF422" s="6"/>
      <c r="AG422" s="6"/>
      <c r="AH422" s="6"/>
      <c r="AI422" s="6"/>
      <c r="AJ422" s="59"/>
      <c r="AK422" s="241"/>
      <c r="AL422" s="241"/>
      <c r="AM422" s="177"/>
      <c r="AN422" s="81"/>
      <c r="AO422" s="81"/>
      <c r="AP422" s="82"/>
      <c r="AQ422" s="242" t="s">
        <v>4580</v>
      </c>
      <c r="AR422" s="242"/>
      <c r="AS422" s="242"/>
      <c r="AT422" s="243"/>
      <c r="AU422" s="89">
        <f>K420-AQ425</f>
        <v>590</v>
      </c>
      <c r="AV422" s="12"/>
    </row>
    <row r="423" spans="1:48" ht="17.2" customHeight="1" x14ac:dyDescent="0.3">
      <c r="A423" s="9">
        <v>43</v>
      </c>
      <c r="B423" s="10">
        <v>2416</v>
      </c>
      <c r="C423" s="53" t="s">
        <v>5151</v>
      </c>
      <c r="D423" s="166"/>
      <c r="E423" s="83"/>
      <c r="F423" s="193"/>
      <c r="G423" s="126"/>
      <c r="H423" s="126"/>
      <c r="I423" s="126"/>
      <c r="J423" s="126"/>
      <c r="K423" s="175"/>
      <c r="L423" s="194"/>
      <c r="M423" s="194"/>
      <c r="N423" s="173"/>
      <c r="O423" s="175"/>
      <c r="P423" s="194"/>
      <c r="Q423" s="194"/>
      <c r="R423" s="132"/>
      <c r="S423" s="141"/>
      <c r="T423" s="141"/>
      <c r="U423" s="231" t="s">
        <v>4712</v>
      </c>
      <c r="V423" s="232"/>
      <c r="W423" s="232"/>
      <c r="X423" s="232"/>
      <c r="Y423" s="232"/>
      <c r="Z423" s="50" t="s">
        <v>4711</v>
      </c>
      <c r="AA423" s="58"/>
      <c r="AB423" s="58"/>
      <c r="AC423" s="6"/>
      <c r="AD423" s="6"/>
      <c r="AE423" s="6"/>
      <c r="AF423" s="6"/>
      <c r="AG423" s="6"/>
      <c r="AH423" s="6"/>
      <c r="AI423" s="6"/>
      <c r="AJ423" s="59" t="s">
        <v>4574</v>
      </c>
      <c r="AK423" s="235">
        <f>AK420</f>
        <v>0.7</v>
      </c>
      <c r="AL423" s="235"/>
      <c r="AM423" s="81"/>
      <c r="AN423" s="81"/>
      <c r="AO423" s="81"/>
      <c r="AP423" s="82"/>
      <c r="AQ423" s="244"/>
      <c r="AR423" s="244"/>
      <c r="AS423" s="244"/>
      <c r="AT423" s="245"/>
      <c r="AU423" s="89">
        <f>ROUND(K420*AK423,0)-AQ425</f>
        <v>412</v>
      </c>
      <c r="AV423" s="12"/>
    </row>
    <row r="424" spans="1:48" ht="17.2" customHeight="1" x14ac:dyDescent="0.3">
      <c r="A424" s="9">
        <v>43</v>
      </c>
      <c r="B424" s="10">
        <v>2417</v>
      </c>
      <c r="C424" s="53" t="s">
        <v>5150</v>
      </c>
      <c r="D424" s="166"/>
      <c r="E424" s="83"/>
      <c r="F424" s="193"/>
      <c r="G424" s="126"/>
      <c r="H424" s="126"/>
      <c r="I424" s="126"/>
      <c r="J424" s="126"/>
      <c r="K424" s="175"/>
      <c r="L424" s="194"/>
      <c r="M424" s="194"/>
      <c r="N424" s="173"/>
      <c r="O424" s="191"/>
      <c r="P424" s="172"/>
      <c r="Q424" s="172"/>
      <c r="R424" s="123"/>
      <c r="S424" s="138"/>
      <c r="T424" s="138"/>
      <c r="U424" s="233"/>
      <c r="V424" s="234"/>
      <c r="W424" s="234"/>
      <c r="X424" s="234"/>
      <c r="Y424" s="234"/>
      <c r="Z424" s="50" t="s">
        <v>4735</v>
      </c>
      <c r="AA424" s="58"/>
      <c r="AB424" s="58"/>
      <c r="AC424" s="6"/>
      <c r="AD424" s="6"/>
      <c r="AE424" s="6"/>
      <c r="AF424" s="6"/>
      <c r="AG424" s="6"/>
      <c r="AH424" s="6"/>
      <c r="AI424" s="6"/>
      <c r="AJ424" s="59" t="s">
        <v>4574</v>
      </c>
      <c r="AK424" s="235">
        <f>AK421</f>
        <v>0.5</v>
      </c>
      <c r="AL424" s="235"/>
      <c r="AM424" s="198"/>
      <c r="AN424" s="198"/>
      <c r="AO424" s="198"/>
      <c r="AP424" s="197"/>
      <c r="AQ424" s="244"/>
      <c r="AR424" s="244"/>
      <c r="AS424" s="244"/>
      <c r="AT424" s="245"/>
      <c r="AU424" s="89">
        <f>ROUND(K420*AK424,0)-AQ425</f>
        <v>293</v>
      </c>
      <c r="AV424" s="12"/>
    </row>
    <row r="425" spans="1:48" ht="17.2" customHeight="1" x14ac:dyDescent="0.3">
      <c r="A425" s="9">
        <v>43</v>
      </c>
      <c r="B425" s="10">
        <v>2418</v>
      </c>
      <c r="C425" s="53" t="s">
        <v>5149</v>
      </c>
      <c r="D425" s="166"/>
      <c r="E425" s="83"/>
      <c r="F425" s="193"/>
      <c r="G425" s="126"/>
      <c r="H425" s="126"/>
      <c r="I425" s="126"/>
      <c r="J425" s="126"/>
      <c r="K425" s="175"/>
      <c r="L425" s="194"/>
      <c r="M425" s="194"/>
      <c r="N425" s="173"/>
      <c r="O425" s="231" t="s">
        <v>4714</v>
      </c>
      <c r="P425" s="236"/>
      <c r="Q425" s="236"/>
      <c r="R425" s="236"/>
      <c r="S425" s="236"/>
      <c r="T425" s="237"/>
      <c r="U425" s="8"/>
      <c r="V425" s="6"/>
      <c r="W425" s="59"/>
      <c r="X425" s="59"/>
      <c r="Y425" s="6"/>
      <c r="Z425" s="6"/>
      <c r="AA425" s="6"/>
      <c r="AB425" s="6"/>
      <c r="AC425" s="6"/>
      <c r="AD425" s="6"/>
      <c r="AE425" s="6"/>
      <c r="AF425" s="6"/>
      <c r="AG425" s="6"/>
      <c r="AH425" s="6"/>
      <c r="AI425" s="6"/>
      <c r="AJ425" s="59"/>
      <c r="AK425" s="241"/>
      <c r="AL425" s="241"/>
      <c r="AM425" s="198"/>
      <c r="AN425" s="198"/>
      <c r="AO425" s="198"/>
      <c r="AP425" s="197"/>
      <c r="AQ425" s="38">
        <f>AQ413</f>
        <v>5</v>
      </c>
      <c r="AR425" s="62" t="s">
        <v>4579</v>
      </c>
      <c r="AS425" s="143"/>
      <c r="AT425" s="147"/>
      <c r="AU425" s="89">
        <f>ROUND(K420*S427,0)-AQ425</f>
        <v>569</v>
      </c>
      <c r="AV425" s="12"/>
    </row>
    <row r="426" spans="1:48" ht="17.2" customHeight="1" x14ac:dyDescent="0.3">
      <c r="A426" s="9">
        <v>43</v>
      </c>
      <c r="B426" s="10">
        <v>2419</v>
      </c>
      <c r="C426" s="53" t="s">
        <v>5148</v>
      </c>
      <c r="D426" s="166"/>
      <c r="E426" s="83"/>
      <c r="F426" s="193"/>
      <c r="G426" s="126"/>
      <c r="H426" s="126"/>
      <c r="I426" s="126"/>
      <c r="J426" s="126"/>
      <c r="K426" s="175"/>
      <c r="L426" s="194"/>
      <c r="M426" s="194"/>
      <c r="N426" s="173"/>
      <c r="O426" s="238"/>
      <c r="P426" s="239"/>
      <c r="Q426" s="239"/>
      <c r="R426" s="239"/>
      <c r="S426" s="239"/>
      <c r="T426" s="240"/>
      <c r="U426" s="231" t="s">
        <v>4712</v>
      </c>
      <c r="V426" s="232"/>
      <c r="W426" s="232"/>
      <c r="X426" s="232"/>
      <c r="Y426" s="232"/>
      <c r="Z426" s="50" t="s">
        <v>4711</v>
      </c>
      <c r="AA426" s="58"/>
      <c r="AB426" s="58"/>
      <c r="AC426" s="6"/>
      <c r="AD426" s="6"/>
      <c r="AE426" s="6"/>
      <c r="AF426" s="6"/>
      <c r="AG426" s="6"/>
      <c r="AH426" s="6"/>
      <c r="AI426" s="6"/>
      <c r="AJ426" s="59" t="s">
        <v>4574</v>
      </c>
      <c r="AK426" s="235">
        <f>AK423</f>
        <v>0.7</v>
      </c>
      <c r="AL426" s="235"/>
      <c r="AM426" s="198"/>
      <c r="AN426" s="198"/>
      <c r="AO426" s="198"/>
      <c r="AP426" s="197"/>
      <c r="AQ426" s="1"/>
      <c r="AR426" s="132"/>
      <c r="AS426" s="143"/>
      <c r="AT426" s="147"/>
      <c r="AU426" s="89">
        <f>ROUND(ROUND(K420*S427,0)*AK426,0)-AQ425</f>
        <v>397</v>
      </c>
      <c r="AV426" s="12"/>
    </row>
    <row r="427" spans="1:48" ht="17.2" customHeight="1" x14ac:dyDescent="0.3">
      <c r="A427" s="9">
        <v>43</v>
      </c>
      <c r="B427" s="10">
        <v>2420</v>
      </c>
      <c r="C427" s="53" t="s">
        <v>5147</v>
      </c>
      <c r="D427" s="166"/>
      <c r="E427" s="83"/>
      <c r="F427" s="193"/>
      <c r="G427" s="126"/>
      <c r="H427" s="126"/>
      <c r="I427" s="126"/>
      <c r="J427" s="126"/>
      <c r="K427" s="175"/>
      <c r="L427" s="194"/>
      <c r="M427" s="194"/>
      <c r="N427" s="173"/>
      <c r="O427" s="191"/>
      <c r="P427" s="172"/>
      <c r="Q427" s="172"/>
      <c r="R427" s="123" t="s">
        <v>4574</v>
      </c>
      <c r="S427" s="249">
        <f>S421</f>
        <v>0.96499999999999997</v>
      </c>
      <c r="T427" s="250"/>
      <c r="U427" s="233"/>
      <c r="V427" s="234"/>
      <c r="W427" s="234"/>
      <c r="X427" s="234"/>
      <c r="Y427" s="234"/>
      <c r="Z427" s="50" t="s">
        <v>4735</v>
      </c>
      <c r="AA427" s="58"/>
      <c r="AB427" s="58"/>
      <c r="AC427" s="6"/>
      <c r="AD427" s="6"/>
      <c r="AE427" s="6"/>
      <c r="AF427" s="6"/>
      <c r="AG427" s="6"/>
      <c r="AH427" s="6"/>
      <c r="AI427" s="6"/>
      <c r="AJ427" s="59" t="s">
        <v>4574</v>
      </c>
      <c r="AK427" s="235">
        <f>AK424</f>
        <v>0.5</v>
      </c>
      <c r="AL427" s="235"/>
      <c r="AM427" s="198"/>
      <c r="AN427" s="198"/>
      <c r="AO427" s="198"/>
      <c r="AP427" s="197"/>
      <c r="AQ427" s="7"/>
      <c r="AR427" s="123"/>
      <c r="AS427" s="136"/>
      <c r="AT427" s="145"/>
      <c r="AU427" s="89">
        <f>ROUND(ROUND(K420*S427,0)*AK427,0)-AQ425</f>
        <v>282</v>
      </c>
      <c r="AV427" s="12"/>
    </row>
    <row r="428" spans="1:48" ht="17.2" customHeight="1" x14ac:dyDescent="0.3">
      <c r="A428" s="9">
        <v>43</v>
      </c>
      <c r="B428" s="10">
        <v>2421</v>
      </c>
      <c r="C428" s="53" t="s">
        <v>5146</v>
      </c>
      <c r="D428" s="166"/>
      <c r="E428" s="83"/>
      <c r="F428" s="193"/>
      <c r="G428" s="126"/>
      <c r="H428" s="126"/>
      <c r="I428" s="126"/>
      <c r="J428" s="126"/>
      <c r="K428" s="45"/>
      <c r="L428" s="1"/>
      <c r="M428" s="1"/>
      <c r="N428" s="44"/>
      <c r="O428" s="196"/>
      <c r="P428" s="195"/>
      <c r="Q428" s="195"/>
      <c r="R428" s="55"/>
      <c r="S428" s="56"/>
      <c r="T428" s="56"/>
      <c r="U428" s="8"/>
      <c r="V428" s="6"/>
      <c r="W428" s="59"/>
      <c r="X428" s="59"/>
      <c r="Y428" s="6"/>
      <c r="Z428" s="6"/>
      <c r="AA428" s="6"/>
      <c r="AB428" s="6"/>
      <c r="AC428" s="6"/>
      <c r="AD428" s="6"/>
      <c r="AE428" s="6"/>
      <c r="AF428" s="6"/>
      <c r="AG428" s="6"/>
      <c r="AH428" s="6"/>
      <c r="AI428" s="6"/>
      <c r="AJ428" s="59"/>
      <c r="AK428" s="241"/>
      <c r="AL428" s="241"/>
      <c r="AM428" s="216" t="s">
        <v>4753</v>
      </c>
      <c r="AN428" s="251"/>
      <c r="AO428" s="251"/>
      <c r="AP428" s="252"/>
      <c r="AQ428" s="49"/>
      <c r="AR428" s="36"/>
      <c r="AS428" s="36"/>
      <c r="AT428" s="51"/>
      <c r="AU428" s="89">
        <f>ROUND(K420*AO431,0)</f>
        <v>565</v>
      </c>
      <c r="AV428" s="12"/>
    </row>
    <row r="429" spans="1:48" ht="17.2" customHeight="1" x14ac:dyDescent="0.3">
      <c r="A429" s="9">
        <v>43</v>
      </c>
      <c r="B429" s="10">
        <v>2422</v>
      </c>
      <c r="C429" s="53" t="s">
        <v>5145</v>
      </c>
      <c r="D429" s="166"/>
      <c r="E429" s="83"/>
      <c r="F429" s="193"/>
      <c r="G429" s="126"/>
      <c r="H429" s="126"/>
      <c r="I429" s="126"/>
      <c r="J429" s="126"/>
      <c r="K429" s="45"/>
      <c r="L429" s="1"/>
      <c r="M429" s="1"/>
      <c r="N429" s="44"/>
      <c r="O429" s="175"/>
      <c r="P429" s="194"/>
      <c r="Q429" s="194"/>
      <c r="R429" s="132"/>
      <c r="S429" s="141"/>
      <c r="T429" s="141"/>
      <c r="U429" s="231" t="s">
        <v>4712</v>
      </c>
      <c r="V429" s="232"/>
      <c r="W429" s="232"/>
      <c r="X429" s="232"/>
      <c r="Y429" s="232"/>
      <c r="Z429" s="50" t="s">
        <v>4711</v>
      </c>
      <c r="AA429" s="58"/>
      <c r="AB429" s="58"/>
      <c r="AC429" s="6"/>
      <c r="AD429" s="6"/>
      <c r="AE429" s="6"/>
      <c r="AF429" s="6"/>
      <c r="AG429" s="6"/>
      <c r="AH429" s="6"/>
      <c r="AI429" s="6"/>
      <c r="AJ429" s="59" t="s">
        <v>4574</v>
      </c>
      <c r="AK429" s="235">
        <f>AK426</f>
        <v>0.7</v>
      </c>
      <c r="AL429" s="235"/>
      <c r="AM429" s="228"/>
      <c r="AN429" s="229"/>
      <c r="AO429" s="229"/>
      <c r="AP429" s="230"/>
      <c r="AQ429" s="45"/>
      <c r="AR429" s="1"/>
      <c r="AS429" s="1"/>
      <c r="AT429" s="44"/>
      <c r="AU429" s="89">
        <f>ROUND(ROUND(K420*AK429,0)*AO431,0)</f>
        <v>396</v>
      </c>
      <c r="AV429" s="12"/>
    </row>
    <row r="430" spans="1:48" ht="17.2" customHeight="1" x14ac:dyDescent="0.3">
      <c r="A430" s="9">
        <v>43</v>
      </c>
      <c r="B430" s="10">
        <v>2423</v>
      </c>
      <c r="C430" s="53" t="s">
        <v>5144</v>
      </c>
      <c r="D430" s="166"/>
      <c r="E430" s="83"/>
      <c r="F430" s="193"/>
      <c r="G430" s="126"/>
      <c r="H430" s="126"/>
      <c r="I430" s="126"/>
      <c r="J430" s="126"/>
      <c r="K430" s="45"/>
      <c r="L430" s="1"/>
      <c r="M430" s="1"/>
      <c r="N430" s="44"/>
      <c r="O430" s="191"/>
      <c r="P430" s="172"/>
      <c r="Q430" s="172"/>
      <c r="R430" s="123"/>
      <c r="S430" s="138"/>
      <c r="T430" s="138"/>
      <c r="U430" s="233"/>
      <c r="V430" s="234"/>
      <c r="W430" s="234"/>
      <c r="X430" s="234"/>
      <c r="Y430" s="234"/>
      <c r="Z430" s="50" t="s">
        <v>4735</v>
      </c>
      <c r="AA430" s="58"/>
      <c r="AB430" s="58"/>
      <c r="AC430" s="6"/>
      <c r="AD430" s="6"/>
      <c r="AE430" s="6"/>
      <c r="AF430" s="6"/>
      <c r="AG430" s="6"/>
      <c r="AH430" s="6"/>
      <c r="AI430" s="6"/>
      <c r="AJ430" s="59" t="s">
        <v>4574</v>
      </c>
      <c r="AK430" s="235">
        <f>AK427</f>
        <v>0.5</v>
      </c>
      <c r="AL430" s="235"/>
      <c r="AM430" s="45"/>
      <c r="AN430" s="1"/>
      <c r="AO430" s="1"/>
      <c r="AP430" s="44"/>
      <c r="AQ430" s="45"/>
      <c r="AR430" s="1"/>
      <c r="AS430" s="1"/>
      <c r="AT430" s="44"/>
      <c r="AU430" s="89">
        <f>ROUND(ROUND(K420*AK430,0)*AO431,0)</f>
        <v>283</v>
      </c>
      <c r="AV430" s="12"/>
    </row>
    <row r="431" spans="1:48" ht="17.2" customHeight="1" x14ac:dyDescent="0.3">
      <c r="A431" s="9">
        <v>43</v>
      </c>
      <c r="B431" s="10">
        <v>2424</v>
      </c>
      <c r="C431" s="53" t="s">
        <v>5143</v>
      </c>
      <c r="D431" s="166"/>
      <c r="E431" s="83"/>
      <c r="F431" s="193"/>
      <c r="G431" s="126"/>
      <c r="H431" s="126"/>
      <c r="I431" s="126"/>
      <c r="J431" s="126"/>
      <c r="K431" s="45"/>
      <c r="L431" s="1"/>
      <c r="M431" s="1"/>
      <c r="N431" s="44"/>
      <c r="O431" s="231" t="s">
        <v>4714</v>
      </c>
      <c r="P431" s="236"/>
      <c r="Q431" s="236"/>
      <c r="R431" s="236"/>
      <c r="S431" s="236"/>
      <c r="T431" s="237"/>
      <c r="U431" s="8"/>
      <c r="V431" s="6"/>
      <c r="W431" s="59"/>
      <c r="X431" s="59"/>
      <c r="Y431" s="6"/>
      <c r="Z431" s="6"/>
      <c r="AA431" s="6"/>
      <c r="AB431" s="6"/>
      <c r="AC431" s="6"/>
      <c r="AD431" s="6"/>
      <c r="AE431" s="6"/>
      <c r="AF431" s="6"/>
      <c r="AG431" s="6"/>
      <c r="AH431" s="6"/>
      <c r="AI431" s="6"/>
      <c r="AJ431" s="59"/>
      <c r="AK431" s="241"/>
      <c r="AL431" s="241"/>
      <c r="AM431" s="45"/>
      <c r="AN431" s="132" t="s">
        <v>4574</v>
      </c>
      <c r="AO431" s="247">
        <f>AO407</f>
        <v>0.95</v>
      </c>
      <c r="AP431" s="248"/>
      <c r="AQ431" s="45"/>
      <c r="AR431" s="1"/>
      <c r="AS431" s="1"/>
      <c r="AT431" s="44"/>
      <c r="AU431" s="89">
        <f>ROUND(ROUND(K420*S433,0)*AO431,0)</f>
        <v>545</v>
      </c>
      <c r="AV431" s="12"/>
    </row>
    <row r="432" spans="1:48" ht="17.2" customHeight="1" x14ac:dyDescent="0.3">
      <c r="A432" s="9">
        <v>43</v>
      </c>
      <c r="B432" s="10">
        <v>2425</v>
      </c>
      <c r="C432" s="53" t="s">
        <v>5142</v>
      </c>
      <c r="D432" s="166"/>
      <c r="E432" s="83"/>
      <c r="F432" s="193"/>
      <c r="G432" s="126"/>
      <c r="H432" s="126"/>
      <c r="I432" s="126"/>
      <c r="J432" s="126"/>
      <c r="K432" s="45"/>
      <c r="L432" s="1"/>
      <c r="M432" s="1"/>
      <c r="N432" s="44"/>
      <c r="O432" s="238"/>
      <c r="P432" s="239"/>
      <c r="Q432" s="239"/>
      <c r="R432" s="239"/>
      <c r="S432" s="239"/>
      <c r="T432" s="240"/>
      <c r="U432" s="231" t="s">
        <v>4712</v>
      </c>
      <c r="V432" s="232"/>
      <c r="W432" s="232"/>
      <c r="X432" s="232"/>
      <c r="Y432" s="232"/>
      <c r="Z432" s="50" t="s">
        <v>4711</v>
      </c>
      <c r="AA432" s="58"/>
      <c r="AB432" s="58"/>
      <c r="AC432" s="6"/>
      <c r="AD432" s="6"/>
      <c r="AE432" s="6"/>
      <c r="AF432" s="6"/>
      <c r="AG432" s="6"/>
      <c r="AH432" s="6"/>
      <c r="AI432" s="6"/>
      <c r="AJ432" s="59" t="s">
        <v>4574</v>
      </c>
      <c r="AK432" s="235">
        <f>AK429</f>
        <v>0.7</v>
      </c>
      <c r="AL432" s="235"/>
      <c r="AM432" s="45"/>
      <c r="AN432" s="1"/>
      <c r="AO432" s="1"/>
      <c r="AP432" s="44"/>
      <c r="AQ432" s="45"/>
      <c r="AR432" s="1"/>
      <c r="AS432" s="1"/>
      <c r="AT432" s="44"/>
      <c r="AU432" s="89">
        <f>ROUND(ROUND(ROUND(K420*S433,0)*AK432,0)*AO431,0)</f>
        <v>382</v>
      </c>
      <c r="AV432" s="12"/>
    </row>
    <row r="433" spans="1:48" ht="17.2" customHeight="1" x14ac:dyDescent="0.3">
      <c r="A433" s="9">
        <v>43</v>
      </c>
      <c r="B433" s="10">
        <v>2426</v>
      </c>
      <c r="C433" s="53" t="s">
        <v>5141</v>
      </c>
      <c r="D433" s="166"/>
      <c r="E433" s="83"/>
      <c r="F433" s="193"/>
      <c r="G433" s="126"/>
      <c r="H433" s="126"/>
      <c r="I433" s="126"/>
      <c r="J433" s="126"/>
      <c r="K433" s="45"/>
      <c r="L433" s="1"/>
      <c r="M433" s="1"/>
      <c r="N433" s="44"/>
      <c r="O433" s="191"/>
      <c r="P433" s="172"/>
      <c r="Q433" s="172"/>
      <c r="R433" s="123" t="s">
        <v>4574</v>
      </c>
      <c r="S433" s="249">
        <f>S427</f>
        <v>0.96499999999999997</v>
      </c>
      <c r="T433" s="250"/>
      <c r="U433" s="233"/>
      <c r="V433" s="234"/>
      <c r="W433" s="234"/>
      <c r="X433" s="234"/>
      <c r="Y433" s="234"/>
      <c r="Z433" s="50" t="s">
        <v>4735</v>
      </c>
      <c r="AA433" s="58"/>
      <c r="AB433" s="58"/>
      <c r="AC433" s="6"/>
      <c r="AD433" s="6"/>
      <c r="AE433" s="6"/>
      <c r="AF433" s="6"/>
      <c r="AG433" s="6"/>
      <c r="AH433" s="6"/>
      <c r="AI433" s="6"/>
      <c r="AJ433" s="59" t="s">
        <v>4574</v>
      </c>
      <c r="AK433" s="235">
        <f>AK430</f>
        <v>0.5</v>
      </c>
      <c r="AL433" s="235"/>
      <c r="AM433" s="45"/>
      <c r="AN433" s="1"/>
      <c r="AO433" s="1"/>
      <c r="AP433" s="44"/>
      <c r="AQ433" s="43"/>
      <c r="AR433" s="7"/>
      <c r="AS433" s="7"/>
      <c r="AT433" s="21"/>
      <c r="AU433" s="89">
        <f>ROUND(ROUND(ROUND(K420*S433,0)*AK433,0)*AO431,0)</f>
        <v>273</v>
      </c>
      <c r="AV433" s="12"/>
    </row>
    <row r="434" spans="1:48" ht="17.2" customHeight="1" x14ac:dyDescent="0.3">
      <c r="A434" s="9">
        <v>43</v>
      </c>
      <c r="B434" s="10">
        <v>2427</v>
      </c>
      <c r="C434" s="53" t="s">
        <v>5140</v>
      </c>
      <c r="D434" s="166"/>
      <c r="E434" s="83"/>
      <c r="F434" s="193"/>
      <c r="G434" s="126"/>
      <c r="H434" s="126"/>
      <c r="I434" s="126"/>
      <c r="J434" s="126"/>
      <c r="K434" s="45"/>
      <c r="L434" s="1"/>
      <c r="M434" s="1"/>
      <c r="N434" s="44"/>
      <c r="O434" s="196"/>
      <c r="P434" s="195"/>
      <c r="Q434" s="195"/>
      <c r="R434" s="55"/>
      <c r="S434" s="56"/>
      <c r="T434" s="56"/>
      <c r="U434" s="8"/>
      <c r="V434" s="6"/>
      <c r="W434" s="59"/>
      <c r="X434" s="59"/>
      <c r="Y434" s="6"/>
      <c r="Z434" s="6"/>
      <c r="AA434" s="6"/>
      <c r="AB434" s="6"/>
      <c r="AC434" s="6"/>
      <c r="AD434" s="6"/>
      <c r="AE434" s="6"/>
      <c r="AF434" s="6"/>
      <c r="AG434" s="6"/>
      <c r="AH434" s="6"/>
      <c r="AI434" s="6"/>
      <c r="AJ434" s="59"/>
      <c r="AK434" s="241"/>
      <c r="AL434" s="241"/>
      <c r="AM434" s="146"/>
      <c r="AN434" s="143"/>
      <c r="AO434" s="143"/>
      <c r="AP434" s="44"/>
      <c r="AQ434" s="242" t="s">
        <v>4580</v>
      </c>
      <c r="AR434" s="242"/>
      <c r="AS434" s="242"/>
      <c r="AT434" s="243"/>
      <c r="AU434" s="89">
        <f>ROUND(K420*AO431,0)-AQ437</f>
        <v>560</v>
      </c>
      <c r="AV434" s="12"/>
    </row>
    <row r="435" spans="1:48" ht="17.2" customHeight="1" x14ac:dyDescent="0.3">
      <c r="A435" s="9">
        <v>43</v>
      </c>
      <c r="B435" s="10">
        <v>2428</v>
      </c>
      <c r="C435" s="53" t="s">
        <v>5139</v>
      </c>
      <c r="D435" s="166"/>
      <c r="E435" s="83"/>
      <c r="F435" s="193"/>
      <c r="G435" s="126"/>
      <c r="H435" s="126"/>
      <c r="I435" s="126"/>
      <c r="J435" s="126"/>
      <c r="K435" s="45"/>
      <c r="L435" s="1"/>
      <c r="M435" s="1"/>
      <c r="N435" s="44"/>
      <c r="O435" s="175"/>
      <c r="P435" s="194"/>
      <c r="Q435" s="194"/>
      <c r="R435" s="132"/>
      <c r="S435" s="141"/>
      <c r="T435" s="141"/>
      <c r="U435" s="231" t="s">
        <v>4712</v>
      </c>
      <c r="V435" s="232"/>
      <c r="W435" s="232"/>
      <c r="X435" s="232"/>
      <c r="Y435" s="232"/>
      <c r="Z435" s="50" t="s">
        <v>4711</v>
      </c>
      <c r="AA435" s="58"/>
      <c r="AB435" s="58"/>
      <c r="AC435" s="6"/>
      <c r="AD435" s="6"/>
      <c r="AE435" s="6"/>
      <c r="AF435" s="6"/>
      <c r="AG435" s="6"/>
      <c r="AH435" s="6"/>
      <c r="AI435" s="6"/>
      <c r="AJ435" s="59" t="s">
        <v>4574</v>
      </c>
      <c r="AK435" s="235">
        <f>AK432</f>
        <v>0.7</v>
      </c>
      <c r="AL435" s="235"/>
      <c r="AM435" s="146"/>
      <c r="AN435" s="143"/>
      <c r="AO435" s="143"/>
      <c r="AP435" s="44"/>
      <c r="AQ435" s="244"/>
      <c r="AR435" s="244"/>
      <c r="AS435" s="244"/>
      <c r="AT435" s="245"/>
      <c r="AU435" s="89">
        <f>ROUND(ROUND(K420*AK435,0)*AO431,0)-AQ437</f>
        <v>391</v>
      </c>
      <c r="AV435" s="12"/>
    </row>
    <row r="436" spans="1:48" ht="17.2" customHeight="1" x14ac:dyDescent="0.3">
      <c r="A436" s="9">
        <v>43</v>
      </c>
      <c r="B436" s="10">
        <v>2429</v>
      </c>
      <c r="C436" s="53" t="s">
        <v>5138</v>
      </c>
      <c r="D436" s="166"/>
      <c r="E436" s="83"/>
      <c r="F436" s="193"/>
      <c r="G436" s="126"/>
      <c r="H436" s="126"/>
      <c r="I436" s="126"/>
      <c r="J436" s="126"/>
      <c r="K436" s="45"/>
      <c r="L436" s="1"/>
      <c r="M436" s="1"/>
      <c r="N436" s="44"/>
      <c r="O436" s="191"/>
      <c r="P436" s="172"/>
      <c r="Q436" s="172"/>
      <c r="R436" s="123"/>
      <c r="S436" s="138"/>
      <c r="T436" s="138"/>
      <c r="U436" s="233"/>
      <c r="V436" s="234"/>
      <c r="W436" s="234"/>
      <c r="X436" s="234"/>
      <c r="Y436" s="234"/>
      <c r="Z436" s="50" t="s">
        <v>4735</v>
      </c>
      <c r="AA436" s="58"/>
      <c r="AB436" s="58"/>
      <c r="AC436" s="6"/>
      <c r="AD436" s="6"/>
      <c r="AE436" s="6"/>
      <c r="AF436" s="6"/>
      <c r="AG436" s="6"/>
      <c r="AH436" s="6"/>
      <c r="AI436" s="6"/>
      <c r="AJ436" s="59" t="s">
        <v>4574</v>
      </c>
      <c r="AK436" s="235">
        <f>AK433</f>
        <v>0.5</v>
      </c>
      <c r="AL436" s="235"/>
      <c r="AM436" s="146"/>
      <c r="AN436" s="143"/>
      <c r="AO436" s="143"/>
      <c r="AP436" s="44"/>
      <c r="AQ436" s="244"/>
      <c r="AR436" s="244"/>
      <c r="AS436" s="244"/>
      <c r="AT436" s="245"/>
      <c r="AU436" s="89">
        <f>ROUND(ROUND(K420*AK436,0)*AO431,0)-AQ437</f>
        <v>278</v>
      </c>
      <c r="AV436" s="12"/>
    </row>
    <row r="437" spans="1:48" ht="17.2" customHeight="1" x14ac:dyDescent="0.3">
      <c r="A437" s="9">
        <v>43</v>
      </c>
      <c r="B437" s="10">
        <v>2430</v>
      </c>
      <c r="C437" s="53" t="s">
        <v>5137</v>
      </c>
      <c r="D437" s="166"/>
      <c r="E437" s="83"/>
      <c r="F437" s="193"/>
      <c r="G437" s="126"/>
      <c r="H437" s="126"/>
      <c r="I437" s="126"/>
      <c r="J437" s="126"/>
      <c r="K437" s="45"/>
      <c r="L437" s="1"/>
      <c r="M437" s="1"/>
      <c r="N437" s="44"/>
      <c r="O437" s="231" t="s">
        <v>4714</v>
      </c>
      <c r="P437" s="236"/>
      <c r="Q437" s="236"/>
      <c r="R437" s="236"/>
      <c r="S437" s="236"/>
      <c r="T437" s="237"/>
      <c r="U437" s="8"/>
      <c r="V437" s="6"/>
      <c r="W437" s="59"/>
      <c r="X437" s="59"/>
      <c r="Y437" s="6"/>
      <c r="Z437" s="6"/>
      <c r="AA437" s="6"/>
      <c r="AB437" s="6"/>
      <c r="AC437" s="6"/>
      <c r="AD437" s="6"/>
      <c r="AE437" s="6"/>
      <c r="AF437" s="6"/>
      <c r="AG437" s="6"/>
      <c r="AH437" s="6"/>
      <c r="AI437" s="6"/>
      <c r="AJ437" s="59"/>
      <c r="AK437" s="241"/>
      <c r="AL437" s="241"/>
      <c r="AM437" s="146"/>
      <c r="AN437" s="143"/>
      <c r="AO437" s="143"/>
      <c r="AP437" s="44"/>
      <c r="AQ437" s="38">
        <f>AQ425</f>
        <v>5</v>
      </c>
      <c r="AR437" s="62" t="s">
        <v>4579</v>
      </c>
      <c r="AS437" s="143"/>
      <c r="AT437" s="147"/>
      <c r="AU437" s="89">
        <f>ROUND(ROUND(K420*S439,0)*AO431,0)-AQ437</f>
        <v>540</v>
      </c>
      <c r="AV437" s="12"/>
    </row>
    <row r="438" spans="1:48" ht="17.2" customHeight="1" x14ac:dyDescent="0.3">
      <c r="A438" s="9">
        <v>43</v>
      </c>
      <c r="B438" s="10">
        <v>2431</v>
      </c>
      <c r="C438" s="53" t="s">
        <v>5136</v>
      </c>
      <c r="D438" s="166"/>
      <c r="E438" s="83"/>
      <c r="F438" s="193"/>
      <c r="G438" s="126"/>
      <c r="H438" s="126"/>
      <c r="I438" s="126"/>
      <c r="J438" s="126"/>
      <c r="K438" s="45"/>
      <c r="L438" s="1"/>
      <c r="M438" s="1"/>
      <c r="N438" s="44"/>
      <c r="O438" s="238"/>
      <c r="P438" s="239"/>
      <c r="Q438" s="239"/>
      <c r="R438" s="239"/>
      <c r="S438" s="239"/>
      <c r="T438" s="240"/>
      <c r="U438" s="231" t="s">
        <v>4712</v>
      </c>
      <c r="V438" s="232"/>
      <c r="W438" s="232"/>
      <c r="X438" s="232"/>
      <c r="Y438" s="232"/>
      <c r="Z438" s="50" t="s">
        <v>4711</v>
      </c>
      <c r="AA438" s="58"/>
      <c r="AB438" s="58"/>
      <c r="AC438" s="6"/>
      <c r="AD438" s="6"/>
      <c r="AE438" s="6"/>
      <c r="AF438" s="6"/>
      <c r="AG438" s="6"/>
      <c r="AH438" s="6"/>
      <c r="AI438" s="6"/>
      <c r="AJ438" s="59" t="s">
        <v>4574</v>
      </c>
      <c r="AK438" s="235">
        <f>AK435</f>
        <v>0.7</v>
      </c>
      <c r="AL438" s="235"/>
      <c r="AM438" s="146"/>
      <c r="AN438" s="143"/>
      <c r="AO438" s="143"/>
      <c r="AP438" s="44"/>
      <c r="AQ438" s="1"/>
      <c r="AR438" s="132"/>
      <c r="AS438" s="143"/>
      <c r="AT438" s="147"/>
      <c r="AU438" s="89">
        <f>ROUND(ROUND(ROUND(K420*S439,0)*AK438,0)*AO431,0)-AQ437</f>
        <v>377</v>
      </c>
      <c r="AV438" s="12"/>
    </row>
    <row r="439" spans="1:48" ht="17.2" customHeight="1" x14ac:dyDescent="0.3">
      <c r="A439" s="9">
        <v>43</v>
      </c>
      <c r="B439" s="10">
        <v>2432</v>
      </c>
      <c r="C439" s="53" t="s">
        <v>5135</v>
      </c>
      <c r="D439" s="166"/>
      <c r="E439" s="83"/>
      <c r="F439" s="193"/>
      <c r="G439" s="126"/>
      <c r="H439" s="126"/>
      <c r="I439" s="126"/>
      <c r="J439" s="126"/>
      <c r="K439" s="43"/>
      <c r="L439" s="7"/>
      <c r="M439" s="7"/>
      <c r="N439" s="21"/>
      <c r="O439" s="191"/>
      <c r="P439" s="172"/>
      <c r="Q439" s="172"/>
      <c r="R439" s="123" t="s">
        <v>4574</v>
      </c>
      <c r="S439" s="249">
        <f>S433</f>
        <v>0.96499999999999997</v>
      </c>
      <c r="T439" s="250"/>
      <c r="U439" s="233"/>
      <c r="V439" s="234"/>
      <c r="W439" s="234"/>
      <c r="X439" s="234"/>
      <c r="Y439" s="234"/>
      <c r="Z439" s="50" t="s">
        <v>4735</v>
      </c>
      <c r="AA439" s="58"/>
      <c r="AB439" s="58"/>
      <c r="AC439" s="6"/>
      <c r="AD439" s="6"/>
      <c r="AE439" s="6"/>
      <c r="AF439" s="6"/>
      <c r="AG439" s="6"/>
      <c r="AH439" s="6"/>
      <c r="AI439" s="6"/>
      <c r="AJ439" s="59" t="s">
        <v>4574</v>
      </c>
      <c r="AK439" s="235">
        <f>AK436</f>
        <v>0.5</v>
      </c>
      <c r="AL439" s="235"/>
      <c r="AM439" s="190"/>
      <c r="AN439" s="136"/>
      <c r="AO439" s="136"/>
      <c r="AP439" s="21"/>
      <c r="AQ439" s="7"/>
      <c r="AR439" s="123"/>
      <c r="AS439" s="136"/>
      <c r="AT439" s="145"/>
      <c r="AU439" s="89">
        <f>ROUND(ROUND(ROUND(K420*S439,0)*AK439,0)*AO431,0)-AQ437</f>
        <v>268</v>
      </c>
      <c r="AV439" s="12"/>
    </row>
    <row r="440" spans="1:48" ht="17.2" customHeight="1" x14ac:dyDescent="0.3">
      <c r="A440" s="9">
        <v>43</v>
      </c>
      <c r="B440" s="10">
        <v>2433</v>
      </c>
      <c r="C440" s="53" t="s">
        <v>5134</v>
      </c>
      <c r="D440" s="166"/>
      <c r="E440" s="83"/>
      <c r="F440" s="193"/>
      <c r="G440" s="126"/>
      <c r="H440" s="126"/>
      <c r="I440" s="126"/>
      <c r="J440" s="126"/>
      <c r="K440" s="217" t="s">
        <v>4791</v>
      </c>
      <c r="L440" s="223"/>
      <c r="M440" s="223"/>
      <c r="N440" s="224"/>
      <c r="O440" s="196"/>
      <c r="P440" s="195"/>
      <c r="Q440" s="195"/>
      <c r="R440" s="55"/>
      <c r="S440" s="56"/>
      <c r="T440" s="56"/>
      <c r="U440" s="8"/>
      <c r="V440" s="6"/>
      <c r="W440" s="59"/>
      <c r="X440" s="59"/>
      <c r="Y440" s="6"/>
      <c r="Z440" s="6"/>
      <c r="AA440" s="6"/>
      <c r="AB440" s="6"/>
      <c r="AC440" s="6"/>
      <c r="AD440" s="6"/>
      <c r="AE440" s="6"/>
      <c r="AF440" s="6"/>
      <c r="AG440" s="6"/>
      <c r="AH440" s="6"/>
      <c r="AI440" s="6"/>
      <c r="AJ440" s="59"/>
      <c r="AK440" s="241"/>
      <c r="AL440" s="241"/>
      <c r="AM440" s="7"/>
      <c r="AN440" s="7"/>
      <c r="AO440" s="7"/>
      <c r="AP440" s="7"/>
      <c r="AQ440" s="7"/>
      <c r="AR440" s="123"/>
      <c r="AS440" s="136"/>
      <c r="AT440" s="145"/>
      <c r="AU440" s="89">
        <f>K444</f>
        <v>506</v>
      </c>
      <c r="AV440" s="12"/>
    </row>
    <row r="441" spans="1:48" ht="17.2" customHeight="1" x14ac:dyDescent="0.3">
      <c r="A441" s="9">
        <v>43</v>
      </c>
      <c r="B441" s="10">
        <v>2434</v>
      </c>
      <c r="C441" s="53" t="s">
        <v>5133</v>
      </c>
      <c r="D441" s="166"/>
      <c r="E441" s="83"/>
      <c r="F441" s="193"/>
      <c r="G441" s="126"/>
      <c r="H441" s="126"/>
      <c r="I441" s="126"/>
      <c r="J441" s="126"/>
      <c r="K441" s="225"/>
      <c r="L441" s="246"/>
      <c r="M441" s="246"/>
      <c r="N441" s="227"/>
      <c r="O441" s="175"/>
      <c r="P441" s="194"/>
      <c r="Q441" s="194"/>
      <c r="R441" s="132"/>
      <c r="S441" s="141"/>
      <c r="T441" s="141"/>
      <c r="U441" s="231" t="s">
        <v>4712</v>
      </c>
      <c r="V441" s="232"/>
      <c r="W441" s="232"/>
      <c r="X441" s="232"/>
      <c r="Y441" s="232"/>
      <c r="Z441" s="50" t="s">
        <v>4711</v>
      </c>
      <c r="AA441" s="58"/>
      <c r="AB441" s="58"/>
      <c r="AC441" s="6"/>
      <c r="AD441" s="6"/>
      <c r="AE441" s="6"/>
      <c r="AF441" s="6"/>
      <c r="AG441" s="6"/>
      <c r="AH441" s="6"/>
      <c r="AI441" s="6"/>
      <c r="AJ441" s="59" t="s">
        <v>4574</v>
      </c>
      <c r="AK441" s="235">
        <f>AK438</f>
        <v>0.7</v>
      </c>
      <c r="AL441" s="235"/>
      <c r="AM441" s="6"/>
      <c r="AN441" s="6"/>
      <c r="AO441" s="6"/>
      <c r="AP441" s="6"/>
      <c r="AQ441" s="6"/>
      <c r="AR441" s="59"/>
      <c r="AS441" s="137"/>
      <c r="AT441" s="140"/>
      <c r="AU441" s="89">
        <f>ROUND(K444*AK441,0)</f>
        <v>354</v>
      </c>
      <c r="AV441" s="12"/>
    </row>
    <row r="442" spans="1:48" ht="17.2" customHeight="1" x14ac:dyDescent="0.3">
      <c r="A442" s="9">
        <v>43</v>
      </c>
      <c r="B442" s="10">
        <v>2435</v>
      </c>
      <c r="C442" s="53" t="s">
        <v>5132</v>
      </c>
      <c r="D442" s="166"/>
      <c r="E442" s="83"/>
      <c r="F442" s="193"/>
      <c r="G442" s="126"/>
      <c r="H442" s="126"/>
      <c r="I442" s="126"/>
      <c r="J442" s="126"/>
      <c r="K442" s="225"/>
      <c r="L442" s="246"/>
      <c r="M442" s="246"/>
      <c r="N442" s="227"/>
      <c r="O442" s="191"/>
      <c r="P442" s="172"/>
      <c r="Q442" s="172"/>
      <c r="R442" s="123"/>
      <c r="S442" s="138"/>
      <c r="T442" s="138"/>
      <c r="U442" s="233"/>
      <c r="V442" s="234"/>
      <c r="W442" s="234"/>
      <c r="X442" s="234"/>
      <c r="Y442" s="234"/>
      <c r="Z442" s="50" t="s">
        <v>4735</v>
      </c>
      <c r="AA442" s="58"/>
      <c r="AB442" s="58"/>
      <c r="AC442" s="6"/>
      <c r="AD442" s="6"/>
      <c r="AE442" s="6"/>
      <c r="AF442" s="6"/>
      <c r="AG442" s="6"/>
      <c r="AH442" s="6"/>
      <c r="AI442" s="6"/>
      <c r="AJ442" s="59" t="s">
        <v>4574</v>
      </c>
      <c r="AK442" s="235">
        <f>AK439</f>
        <v>0.5</v>
      </c>
      <c r="AL442" s="235"/>
      <c r="AM442" s="6"/>
      <c r="AN442" s="6"/>
      <c r="AO442" s="6"/>
      <c r="AP442" s="6"/>
      <c r="AQ442" s="6"/>
      <c r="AR442" s="59"/>
      <c r="AS442" s="137"/>
      <c r="AT442" s="140"/>
      <c r="AU442" s="89">
        <f>ROUND(K444*AK442,0)</f>
        <v>253</v>
      </c>
      <c r="AV442" s="12"/>
    </row>
    <row r="443" spans="1:48" ht="17.2" customHeight="1" x14ac:dyDescent="0.3">
      <c r="A443" s="9">
        <v>43</v>
      </c>
      <c r="B443" s="10">
        <v>2436</v>
      </c>
      <c r="C443" s="53" t="s">
        <v>5131</v>
      </c>
      <c r="D443" s="166"/>
      <c r="E443" s="83"/>
      <c r="F443" s="193"/>
      <c r="G443" s="126"/>
      <c r="H443" s="126"/>
      <c r="I443" s="126"/>
      <c r="J443" s="126"/>
      <c r="K443" s="228"/>
      <c r="L443" s="264"/>
      <c r="M443" s="264"/>
      <c r="N443" s="230"/>
      <c r="O443" s="231" t="s">
        <v>4714</v>
      </c>
      <c r="P443" s="236"/>
      <c r="Q443" s="236"/>
      <c r="R443" s="236"/>
      <c r="S443" s="236"/>
      <c r="T443" s="237"/>
      <c r="U443" s="8"/>
      <c r="V443" s="6"/>
      <c r="W443" s="59"/>
      <c r="X443" s="59"/>
      <c r="Y443" s="6"/>
      <c r="Z443" s="6"/>
      <c r="AA443" s="6"/>
      <c r="AB443" s="6"/>
      <c r="AC443" s="6"/>
      <c r="AD443" s="6"/>
      <c r="AE443" s="6"/>
      <c r="AF443" s="6"/>
      <c r="AG443" s="6"/>
      <c r="AH443" s="6"/>
      <c r="AI443" s="6"/>
      <c r="AJ443" s="59"/>
      <c r="AK443" s="241"/>
      <c r="AL443" s="241"/>
      <c r="AM443" s="6"/>
      <c r="AN443" s="6"/>
      <c r="AO443" s="7"/>
      <c r="AP443" s="7"/>
      <c r="AQ443" s="7"/>
      <c r="AR443" s="123"/>
      <c r="AS443" s="136"/>
      <c r="AT443" s="145"/>
      <c r="AU443" s="89">
        <f>ROUND(K444*S445,0)</f>
        <v>488</v>
      </c>
      <c r="AV443" s="12"/>
    </row>
    <row r="444" spans="1:48" ht="17.2" customHeight="1" x14ac:dyDescent="0.3">
      <c r="A444" s="9">
        <v>43</v>
      </c>
      <c r="B444" s="10">
        <v>2437</v>
      </c>
      <c r="C444" s="53" t="s">
        <v>5130</v>
      </c>
      <c r="D444" s="166"/>
      <c r="E444" s="83"/>
      <c r="F444" s="193"/>
      <c r="G444" s="126"/>
      <c r="H444" s="126"/>
      <c r="I444" s="126"/>
      <c r="J444" s="126"/>
      <c r="K444" s="253">
        <v>506</v>
      </c>
      <c r="L444" s="254"/>
      <c r="M444" s="1" t="s">
        <v>4202</v>
      </c>
      <c r="N444" s="68"/>
      <c r="O444" s="238"/>
      <c r="P444" s="239"/>
      <c r="Q444" s="239"/>
      <c r="R444" s="239"/>
      <c r="S444" s="239"/>
      <c r="T444" s="240"/>
      <c r="U444" s="231" t="s">
        <v>4712</v>
      </c>
      <c r="V444" s="232"/>
      <c r="W444" s="232"/>
      <c r="X444" s="232"/>
      <c r="Y444" s="232"/>
      <c r="Z444" s="50" t="s">
        <v>4711</v>
      </c>
      <c r="AA444" s="58"/>
      <c r="AB444" s="58"/>
      <c r="AC444" s="6"/>
      <c r="AD444" s="6"/>
      <c r="AE444" s="6"/>
      <c r="AF444" s="6"/>
      <c r="AG444" s="6"/>
      <c r="AH444" s="6"/>
      <c r="AI444" s="6"/>
      <c r="AJ444" s="59" t="s">
        <v>4574</v>
      </c>
      <c r="AK444" s="235">
        <f>AK441</f>
        <v>0.7</v>
      </c>
      <c r="AL444" s="235"/>
      <c r="AM444" s="7"/>
      <c r="AN444" s="7"/>
      <c r="AO444" s="7"/>
      <c r="AP444" s="7"/>
      <c r="AQ444" s="7"/>
      <c r="AR444" s="123"/>
      <c r="AS444" s="136"/>
      <c r="AT444" s="145"/>
      <c r="AU444" s="89">
        <f>ROUND(ROUND(K444*S445,0)*AK444,0)</f>
        <v>342</v>
      </c>
      <c r="AV444" s="12"/>
    </row>
    <row r="445" spans="1:48" ht="17.2" customHeight="1" x14ac:dyDescent="0.3">
      <c r="A445" s="9">
        <v>43</v>
      </c>
      <c r="B445" s="10">
        <v>2438</v>
      </c>
      <c r="C445" s="53" t="s">
        <v>5129</v>
      </c>
      <c r="D445" s="166"/>
      <c r="E445" s="83"/>
      <c r="F445" s="193"/>
      <c r="G445" s="126"/>
      <c r="H445" s="126"/>
      <c r="I445" s="126"/>
      <c r="J445" s="126"/>
      <c r="K445" s="175"/>
      <c r="L445" s="194"/>
      <c r="M445" s="194"/>
      <c r="N445" s="173"/>
      <c r="O445" s="191"/>
      <c r="P445" s="172"/>
      <c r="Q445" s="172"/>
      <c r="R445" s="123" t="s">
        <v>4574</v>
      </c>
      <c r="S445" s="249">
        <f>S439</f>
        <v>0.96499999999999997</v>
      </c>
      <c r="T445" s="250"/>
      <c r="U445" s="233"/>
      <c r="V445" s="234"/>
      <c r="W445" s="234"/>
      <c r="X445" s="234"/>
      <c r="Y445" s="234"/>
      <c r="Z445" s="50" t="s">
        <v>4735</v>
      </c>
      <c r="AA445" s="58"/>
      <c r="AB445" s="58"/>
      <c r="AC445" s="6"/>
      <c r="AD445" s="6"/>
      <c r="AE445" s="6"/>
      <c r="AF445" s="6"/>
      <c r="AG445" s="6"/>
      <c r="AH445" s="6"/>
      <c r="AI445" s="6"/>
      <c r="AJ445" s="59" t="s">
        <v>4574</v>
      </c>
      <c r="AK445" s="235">
        <f>AK442</f>
        <v>0.5</v>
      </c>
      <c r="AL445" s="235"/>
      <c r="AM445" s="7"/>
      <c r="AN445" s="7"/>
      <c r="AO445" s="7"/>
      <c r="AP445" s="7"/>
      <c r="AQ445" s="7"/>
      <c r="AR445" s="123"/>
      <c r="AS445" s="136"/>
      <c r="AT445" s="145"/>
      <c r="AU445" s="89">
        <f>ROUND(ROUND(K444*S445,0)*AK445,0)</f>
        <v>244</v>
      </c>
      <c r="AV445" s="12"/>
    </row>
    <row r="446" spans="1:48" ht="17.2" customHeight="1" x14ac:dyDescent="0.3">
      <c r="A446" s="9">
        <v>43</v>
      </c>
      <c r="B446" s="10">
        <v>2439</v>
      </c>
      <c r="C446" s="53" t="s">
        <v>5128</v>
      </c>
      <c r="D446" s="166"/>
      <c r="E446" s="83"/>
      <c r="F446" s="193"/>
      <c r="G446" s="126"/>
      <c r="H446" s="126"/>
      <c r="I446" s="126"/>
      <c r="J446" s="126"/>
      <c r="K446" s="175"/>
      <c r="L446" s="194"/>
      <c r="M446" s="194"/>
      <c r="N446" s="173"/>
      <c r="O446" s="196"/>
      <c r="P446" s="195"/>
      <c r="Q446" s="195"/>
      <c r="R446" s="55"/>
      <c r="S446" s="56"/>
      <c r="T446" s="56"/>
      <c r="U446" s="8"/>
      <c r="V446" s="6"/>
      <c r="W446" s="59"/>
      <c r="X446" s="59"/>
      <c r="Y446" s="6"/>
      <c r="Z446" s="6"/>
      <c r="AA446" s="6"/>
      <c r="AB446" s="6"/>
      <c r="AC446" s="6"/>
      <c r="AD446" s="6"/>
      <c r="AE446" s="6"/>
      <c r="AF446" s="6"/>
      <c r="AG446" s="6"/>
      <c r="AH446" s="6"/>
      <c r="AI446" s="6"/>
      <c r="AJ446" s="59"/>
      <c r="AK446" s="241"/>
      <c r="AL446" s="241"/>
      <c r="AM446" s="177"/>
      <c r="AN446" s="81"/>
      <c r="AO446" s="81"/>
      <c r="AP446" s="82"/>
      <c r="AQ446" s="242" t="s">
        <v>4580</v>
      </c>
      <c r="AR446" s="242"/>
      <c r="AS446" s="242"/>
      <c r="AT446" s="243"/>
      <c r="AU446" s="89">
        <f>K444-AQ449</f>
        <v>501</v>
      </c>
      <c r="AV446" s="12"/>
    </row>
    <row r="447" spans="1:48" ht="17.2" customHeight="1" x14ac:dyDescent="0.3">
      <c r="A447" s="9">
        <v>43</v>
      </c>
      <c r="B447" s="10">
        <v>2440</v>
      </c>
      <c r="C447" s="53" t="s">
        <v>5127</v>
      </c>
      <c r="D447" s="166"/>
      <c r="E447" s="83"/>
      <c r="F447" s="193"/>
      <c r="G447" s="126"/>
      <c r="H447" s="126"/>
      <c r="I447" s="126"/>
      <c r="J447" s="126"/>
      <c r="K447" s="175"/>
      <c r="L447" s="194"/>
      <c r="M447" s="194"/>
      <c r="N447" s="173"/>
      <c r="O447" s="175"/>
      <c r="P447" s="194"/>
      <c r="Q447" s="194"/>
      <c r="R447" s="132"/>
      <c r="S447" s="141"/>
      <c r="T447" s="141"/>
      <c r="U447" s="231" t="s">
        <v>4712</v>
      </c>
      <c r="V447" s="232"/>
      <c r="W447" s="232"/>
      <c r="X447" s="232"/>
      <c r="Y447" s="232"/>
      <c r="Z447" s="50" t="s">
        <v>4711</v>
      </c>
      <c r="AA447" s="58"/>
      <c r="AB447" s="58"/>
      <c r="AC447" s="6"/>
      <c r="AD447" s="6"/>
      <c r="AE447" s="6"/>
      <c r="AF447" s="6"/>
      <c r="AG447" s="6"/>
      <c r="AH447" s="6"/>
      <c r="AI447" s="6"/>
      <c r="AJ447" s="59" t="s">
        <v>4574</v>
      </c>
      <c r="AK447" s="235">
        <f>AK444</f>
        <v>0.7</v>
      </c>
      <c r="AL447" s="235"/>
      <c r="AM447" s="81"/>
      <c r="AN447" s="81"/>
      <c r="AO447" s="81"/>
      <c r="AP447" s="82"/>
      <c r="AQ447" s="244"/>
      <c r="AR447" s="244"/>
      <c r="AS447" s="244"/>
      <c r="AT447" s="245"/>
      <c r="AU447" s="89">
        <f>ROUND(K444*AK447,0)-AQ449</f>
        <v>349</v>
      </c>
      <c r="AV447" s="12"/>
    </row>
    <row r="448" spans="1:48" ht="17.2" customHeight="1" x14ac:dyDescent="0.3">
      <c r="A448" s="9">
        <v>43</v>
      </c>
      <c r="B448" s="10">
        <v>2441</v>
      </c>
      <c r="C448" s="53" t="s">
        <v>5126</v>
      </c>
      <c r="D448" s="166"/>
      <c r="E448" s="83"/>
      <c r="F448" s="193"/>
      <c r="G448" s="126"/>
      <c r="H448" s="126"/>
      <c r="I448" s="126"/>
      <c r="J448" s="126"/>
      <c r="K448" s="175"/>
      <c r="L448" s="194"/>
      <c r="M448" s="194"/>
      <c r="N448" s="173"/>
      <c r="O448" s="191"/>
      <c r="P448" s="172"/>
      <c r="Q448" s="172"/>
      <c r="R448" s="123"/>
      <c r="S448" s="138"/>
      <c r="T448" s="138"/>
      <c r="U448" s="233"/>
      <c r="V448" s="234"/>
      <c r="W448" s="234"/>
      <c r="X448" s="234"/>
      <c r="Y448" s="234"/>
      <c r="Z448" s="50" t="s">
        <v>4735</v>
      </c>
      <c r="AA448" s="58"/>
      <c r="AB448" s="58"/>
      <c r="AC448" s="6"/>
      <c r="AD448" s="6"/>
      <c r="AE448" s="6"/>
      <c r="AF448" s="6"/>
      <c r="AG448" s="6"/>
      <c r="AH448" s="6"/>
      <c r="AI448" s="6"/>
      <c r="AJ448" s="59" t="s">
        <v>4574</v>
      </c>
      <c r="AK448" s="235">
        <f>AK445</f>
        <v>0.5</v>
      </c>
      <c r="AL448" s="235"/>
      <c r="AM448" s="198"/>
      <c r="AN448" s="198"/>
      <c r="AO448" s="198"/>
      <c r="AP448" s="197"/>
      <c r="AQ448" s="244"/>
      <c r="AR448" s="244"/>
      <c r="AS448" s="244"/>
      <c r="AT448" s="245"/>
      <c r="AU448" s="89">
        <f>ROUND(K444*AK448,0)-AQ449</f>
        <v>248</v>
      </c>
      <c r="AV448" s="12"/>
    </row>
    <row r="449" spans="1:48" ht="17.2" customHeight="1" x14ac:dyDescent="0.3">
      <c r="A449" s="9">
        <v>43</v>
      </c>
      <c r="B449" s="10">
        <v>2442</v>
      </c>
      <c r="C449" s="53" t="s">
        <v>5125</v>
      </c>
      <c r="D449" s="166"/>
      <c r="E449" s="83"/>
      <c r="F449" s="193"/>
      <c r="G449" s="126"/>
      <c r="H449" s="126"/>
      <c r="I449" s="126"/>
      <c r="J449" s="126"/>
      <c r="K449" s="175"/>
      <c r="L449" s="194"/>
      <c r="M449" s="194"/>
      <c r="N449" s="173"/>
      <c r="O449" s="231" t="s">
        <v>4714</v>
      </c>
      <c r="P449" s="236"/>
      <c r="Q449" s="236"/>
      <c r="R449" s="236"/>
      <c r="S449" s="236"/>
      <c r="T449" s="237"/>
      <c r="U449" s="8"/>
      <c r="V449" s="6"/>
      <c r="W449" s="59"/>
      <c r="X449" s="59"/>
      <c r="Y449" s="6"/>
      <c r="Z449" s="6"/>
      <c r="AA449" s="6"/>
      <c r="AB449" s="6"/>
      <c r="AC449" s="6"/>
      <c r="AD449" s="6"/>
      <c r="AE449" s="6"/>
      <c r="AF449" s="6"/>
      <c r="AG449" s="6"/>
      <c r="AH449" s="6"/>
      <c r="AI449" s="6"/>
      <c r="AJ449" s="59"/>
      <c r="AK449" s="241"/>
      <c r="AL449" s="241"/>
      <c r="AM449" s="198"/>
      <c r="AN449" s="198"/>
      <c r="AO449" s="198"/>
      <c r="AP449" s="197"/>
      <c r="AQ449" s="38">
        <f>AQ437</f>
        <v>5</v>
      </c>
      <c r="AR449" s="62" t="s">
        <v>4579</v>
      </c>
      <c r="AS449" s="143"/>
      <c r="AT449" s="147"/>
      <c r="AU449" s="89">
        <f>ROUND(K444*S451,0)-AQ449</f>
        <v>483</v>
      </c>
      <c r="AV449" s="12"/>
    </row>
    <row r="450" spans="1:48" ht="17.2" customHeight="1" x14ac:dyDescent="0.3">
      <c r="A450" s="9">
        <v>43</v>
      </c>
      <c r="B450" s="10">
        <v>2443</v>
      </c>
      <c r="C450" s="53" t="s">
        <v>5124</v>
      </c>
      <c r="D450" s="166"/>
      <c r="E450" s="83"/>
      <c r="F450" s="193"/>
      <c r="G450" s="126"/>
      <c r="H450" s="126"/>
      <c r="I450" s="126"/>
      <c r="J450" s="126"/>
      <c r="K450" s="175"/>
      <c r="L450" s="194"/>
      <c r="M450" s="194"/>
      <c r="N450" s="173"/>
      <c r="O450" s="238"/>
      <c r="P450" s="239"/>
      <c r="Q450" s="239"/>
      <c r="R450" s="239"/>
      <c r="S450" s="239"/>
      <c r="T450" s="240"/>
      <c r="U450" s="231" t="s">
        <v>4712</v>
      </c>
      <c r="V450" s="232"/>
      <c r="W450" s="232"/>
      <c r="X450" s="232"/>
      <c r="Y450" s="232"/>
      <c r="Z450" s="50" t="s">
        <v>4711</v>
      </c>
      <c r="AA450" s="58"/>
      <c r="AB450" s="58"/>
      <c r="AC450" s="6"/>
      <c r="AD450" s="6"/>
      <c r="AE450" s="6"/>
      <c r="AF450" s="6"/>
      <c r="AG450" s="6"/>
      <c r="AH450" s="6"/>
      <c r="AI450" s="6"/>
      <c r="AJ450" s="59" t="s">
        <v>4574</v>
      </c>
      <c r="AK450" s="235">
        <f>AK447</f>
        <v>0.7</v>
      </c>
      <c r="AL450" s="235"/>
      <c r="AM450" s="198"/>
      <c r="AN450" s="198"/>
      <c r="AO450" s="198"/>
      <c r="AP450" s="197"/>
      <c r="AQ450" s="1"/>
      <c r="AR450" s="132"/>
      <c r="AS450" s="143"/>
      <c r="AT450" s="147"/>
      <c r="AU450" s="89">
        <f>ROUND(ROUND(K444*S451,0)*AK450,0)-AQ449</f>
        <v>337</v>
      </c>
      <c r="AV450" s="12"/>
    </row>
    <row r="451" spans="1:48" ht="17.2" customHeight="1" x14ac:dyDescent="0.3">
      <c r="A451" s="9">
        <v>43</v>
      </c>
      <c r="B451" s="10">
        <v>2444</v>
      </c>
      <c r="C451" s="53" t="s">
        <v>5123</v>
      </c>
      <c r="D451" s="166"/>
      <c r="E451" s="83"/>
      <c r="F451" s="193"/>
      <c r="G451" s="126"/>
      <c r="H451" s="126"/>
      <c r="I451" s="126"/>
      <c r="J451" s="126"/>
      <c r="K451" s="175"/>
      <c r="L451" s="194"/>
      <c r="M451" s="194"/>
      <c r="N451" s="173"/>
      <c r="O451" s="191"/>
      <c r="P451" s="172"/>
      <c r="Q451" s="172"/>
      <c r="R451" s="123" t="s">
        <v>4574</v>
      </c>
      <c r="S451" s="249">
        <f>S445</f>
        <v>0.96499999999999997</v>
      </c>
      <c r="T451" s="250"/>
      <c r="U451" s="233"/>
      <c r="V451" s="234"/>
      <c r="W451" s="234"/>
      <c r="X451" s="234"/>
      <c r="Y451" s="234"/>
      <c r="Z451" s="50" t="s">
        <v>4735</v>
      </c>
      <c r="AA451" s="58"/>
      <c r="AB451" s="58"/>
      <c r="AC451" s="6"/>
      <c r="AD451" s="6"/>
      <c r="AE451" s="6"/>
      <c r="AF451" s="6"/>
      <c r="AG451" s="6"/>
      <c r="AH451" s="6"/>
      <c r="AI451" s="6"/>
      <c r="AJ451" s="59" t="s">
        <v>4574</v>
      </c>
      <c r="AK451" s="235">
        <f>AK448</f>
        <v>0.5</v>
      </c>
      <c r="AL451" s="235"/>
      <c r="AM451" s="198"/>
      <c r="AN451" s="198"/>
      <c r="AO451" s="198"/>
      <c r="AP451" s="197"/>
      <c r="AQ451" s="7"/>
      <c r="AR451" s="123"/>
      <c r="AS451" s="136"/>
      <c r="AT451" s="145"/>
      <c r="AU451" s="89">
        <f>ROUND(ROUND(K444*S451,0)*AK451,0)-AQ449</f>
        <v>239</v>
      </c>
      <c r="AV451" s="12"/>
    </row>
    <row r="452" spans="1:48" ht="17.2" customHeight="1" x14ac:dyDescent="0.3">
      <c r="A452" s="9">
        <v>43</v>
      </c>
      <c r="B452" s="10">
        <v>2445</v>
      </c>
      <c r="C452" s="53" t="s">
        <v>5122</v>
      </c>
      <c r="D452" s="166"/>
      <c r="E452" s="83"/>
      <c r="F452" s="193"/>
      <c r="G452" s="126"/>
      <c r="H452" s="126"/>
      <c r="I452" s="126"/>
      <c r="J452" s="126"/>
      <c r="K452" s="45"/>
      <c r="L452" s="1"/>
      <c r="M452" s="1"/>
      <c r="N452" s="44"/>
      <c r="O452" s="196"/>
      <c r="P452" s="195"/>
      <c r="Q452" s="195"/>
      <c r="R452" s="55"/>
      <c r="S452" s="56"/>
      <c r="T452" s="56"/>
      <c r="U452" s="8"/>
      <c r="V452" s="6"/>
      <c r="W452" s="59"/>
      <c r="X452" s="59"/>
      <c r="Y452" s="6"/>
      <c r="Z452" s="6"/>
      <c r="AA452" s="6"/>
      <c r="AB452" s="6"/>
      <c r="AC452" s="6"/>
      <c r="AD452" s="6"/>
      <c r="AE452" s="6"/>
      <c r="AF452" s="6"/>
      <c r="AG452" s="6"/>
      <c r="AH452" s="6"/>
      <c r="AI452" s="6"/>
      <c r="AJ452" s="59"/>
      <c r="AK452" s="241"/>
      <c r="AL452" s="241"/>
      <c r="AM452" s="216" t="s">
        <v>4753</v>
      </c>
      <c r="AN452" s="251"/>
      <c r="AO452" s="251"/>
      <c r="AP452" s="252"/>
      <c r="AQ452" s="49"/>
      <c r="AR452" s="36"/>
      <c r="AS452" s="36"/>
      <c r="AT452" s="51"/>
      <c r="AU452" s="89">
        <f>ROUND(K444*AO455,0)</f>
        <v>481</v>
      </c>
      <c r="AV452" s="12"/>
    </row>
    <row r="453" spans="1:48" ht="17.2" customHeight="1" x14ac:dyDescent="0.3">
      <c r="A453" s="9">
        <v>43</v>
      </c>
      <c r="B453" s="10">
        <v>2446</v>
      </c>
      <c r="C453" s="53" t="s">
        <v>5121</v>
      </c>
      <c r="D453" s="166"/>
      <c r="E453" s="83"/>
      <c r="F453" s="193"/>
      <c r="G453" s="126"/>
      <c r="H453" s="126"/>
      <c r="I453" s="126"/>
      <c r="J453" s="126"/>
      <c r="K453" s="45"/>
      <c r="L453" s="1"/>
      <c r="M453" s="1"/>
      <c r="N453" s="44"/>
      <c r="O453" s="175"/>
      <c r="P453" s="194"/>
      <c r="Q453" s="194"/>
      <c r="R453" s="132"/>
      <c r="S453" s="141"/>
      <c r="T453" s="141"/>
      <c r="U453" s="231" t="s">
        <v>4712</v>
      </c>
      <c r="V453" s="232"/>
      <c r="W453" s="232"/>
      <c r="X453" s="232"/>
      <c r="Y453" s="232"/>
      <c r="Z453" s="50" t="s">
        <v>4711</v>
      </c>
      <c r="AA453" s="58"/>
      <c r="AB453" s="58"/>
      <c r="AC453" s="6"/>
      <c r="AD453" s="6"/>
      <c r="AE453" s="6"/>
      <c r="AF453" s="6"/>
      <c r="AG453" s="6"/>
      <c r="AH453" s="6"/>
      <c r="AI453" s="6"/>
      <c r="AJ453" s="59" t="s">
        <v>4574</v>
      </c>
      <c r="AK453" s="235">
        <f>AK450</f>
        <v>0.7</v>
      </c>
      <c r="AL453" s="235"/>
      <c r="AM453" s="228"/>
      <c r="AN453" s="229"/>
      <c r="AO453" s="229"/>
      <c r="AP453" s="230"/>
      <c r="AQ453" s="45"/>
      <c r="AR453" s="1"/>
      <c r="AS453" s="1"/>
      <c r="AT453" s="44"/>
      <c r="AU453" s="89">
        <f>ROUND(ROUND(K444*AK453,0)*AO455,0)</f>
        <v>336</v>
      </c>
      <c r="AV453" s="12"/>
    </row>
    <row r="454" spans="1:48" ht="17.2" customHeight="1" x14ac:dyDescent="0.3">
      <c r="A454" s="9">
        <v>43</v>
      </c>
      <c r="B454" s="10">
        <v>2447</v>
      </c>
      <c r="C454" s="53" t="s">
        <v>5120</v>
      </c>
      <c r="D454" s="166"/>
      <c r="E454" s="83"/>
      <c r="F454" s="193"/>
      <c r="G454" s="126"/>
      <c r="H454" s="126"/>
      <c r="I454" s="126"/>
      <c r="J454" s="126"/>
      <c r="K454" s="45"/>
      <c r="L454" s="1"/>
      <c r="M454" s="1"/>
      <c r="N454" s="44"/>
      <c r="O454" s="191"/>
      <c r="P454" s="172"/>
      <c r="Q454" s="172"/>
      <c r="R454" s="123"/>
      <c r="S454" s="138"/>
      <c r="T454" s="138"/>
      <c r="U454" s="233"/>
      <c r="V454" s="234"/>
      <c r="W454" s="234"/>
      <c r="X454" s="234"/>
      <c r="Y454" s="234"/>
      <c r="Z454" s="50" t="s">
        <v>4735</v>
      </c>
      <c r="AA454" s="58"/>
      <c r="AB454" s="58"/>
      <c r="AC454" s="6"/>
      <c r="AD454" s="6"/>
      <c r="AE454" s="6"/>
      <c r="AF454" s="6"/>
      <c r="AG454" s="6"/>
      <c r="AH454" s="6"/>
      <c r="AI454" s="6"/>
      <c r="AJ454" s="59" t="s">
        <v>4574</v>
      </c>
      <c r="AK454" s="235">
        <f>AK451</f>
        <v>0.5</v>
      </c>
      <c r="AL454" s="235"/>
      <c r="AM454" s="45"/>
      <c r="AN454" s="1"/>
      <c r="AO454" s="1"/>
      <c r="AP454" s="44"/>
      <c r="AQ454" s="45"/>
      <c r="AR454" s="1"/>
      <c r="AS454" s="1"/>
      <c r="AT454" s="44"/>
      <c r="AU454" s="89">
        <f>ROUND(ROUND(K444*AK454,0)*AO455,0)</f>
        <v>240</v>
      </c>
      <c r="AV454" s="12"/>
    </row>
    <row r="455" spans="1:48" ht="17.2" customHeight="1" x14ac:dyDescent="0.3">
      <c r="A455" s="9">
        <v>43</v>
      </c>
      <c r="B455" s="10">
        <v>2448</v>
      </c>
      <c r="C455" s="53" t="s">
        <v>5119</v>
      </c>
      <c r="D455" s="166"/>
      <c r="E455" s="83"/>
      <c r="F455" s="193"/>
      <c r="G455" s="126"/>
      <c r="H455" s="126"/>
      <c r="I455" s="126"/>
      <c r="J455" s="126"/>
      <c r="K455" s="45"/>
      <c r="L455" s="1"/>
      <c r="M455" s="1"/>
      <c r="N455" s="44"/>
      <c r="O455" s="231" t="s">
        <v>4714</v>
      </c>
      <c r="P455" s="236"/>
      <c r="Q455" s="236"/>
      <c r="R455" s="236"/>
      <c r="S455" s="236"/>
      <c r="T455" s="237"/>
      <c r="U455" s="8"/>
      <c r="V455" s="6"/>
      <c r="W455" s="59"/>
      <c r="X455" s="59"/>
      <c r="Y455" s="6"/>
      <c r="Z455" s="6"/>
      <c r="AA455" s="6"/>
      <c r="AB455" s="6"/>
      <c r="AC455" s="6"/>
      <c r="AD455" s="6"/>
      <c r="AE455" s="6"/>
      <c r="AF455" s="6"/>
      <c r="AG455" s="6"/>
      <c r="AH455" s="6"/>
      <c r="AI455" s="6"/>
      <c r="AJ455" s="59"/>
      <c r="AK455" s="241"/>
      <c r="AL455" s="241"/>
      <c r="AM455" s="45"/>
      <c r="AN455" s="132" t="s">
        <v>4574</v>
      </c>
      <c r="AO455" s="247">
        <f>AO431</f>
        <v>0.95</v>
      </c>
      <c r="AP455" s="248"/>
      <c r="AQ455" s="45"/>
      <c r="AR455" s="1"/>
      <c r="AS455" s="1"/>
      <c r="AT455" s="44"/>
      <c r="AU455" s="89">
        <f>ROUND(ROUND(K444*S457,0)*AO455,0)</f>
        <v>464</v>
      </c>
      <c r="AV455" s="12"/>
    </row>
    <row r="456" spans="1:48" ht="17.2" customHeight="1" x14ac:dyDescent="0.3">
      <c r="A456" s="9">
        <v>43</v>
      </c>
      <c r="B456" s="10">
        <v>2449</v>
      </c>
      <c r="C456" s="53" t="s">
        <v>5118</v>
      </c>
      <c r="D456" s="166"/>
      <c r="E456" s="83"/>
      <c r="F456" s="193"/>
      <c r="G456" s="126"/>
      <c r="H456" s="126"/>
      <c r="I456" s="126"/>
      <c r="J456" s="126"/>
      <c r="K456" s="45"/>
      <c r="L456" s="1"/>
      <c r="M456" s="1"/>
      <c r="N456" s="44"/>
      <c r="O456" s="238"/>
      <c r="P456" s="239"/>
      <c r="Q456" s="239"/>
      <c r="R456" s="239"/>
      <c r="S456" s="239"/>
      <c r="T456" s="240"/>
      <c r="U456" s="231" t="s">
        <v>4712</v>
      </c>
      <c r="V456" s="232"/>
      <c r="W456" s="232"/>
      <c r="X456" s="232"/>
      <c r="Y456" s="232"/>
      <c r="Z456" s="50" t="s">
        <v>4711</v>
      </c>
      <c r="AA456" s="58"/>
      <c r="AB456" s="58"/>
      <c r="AC456" s="6"/>
      <c r="AD456" s="6"/>
      <c r="AE456" s="6"/>
      <c r="AF456" s="6"/>
      <c r="AG456" s="6"/>
      <c r="AH456" s="6"/>
      <c r="AI456" s="6"/>
      <c r="AJ456" s="59" t="s">
        <v>4574</v>
      </c>
      <c r="AK456" s="235">
        <f>AK453</f>
        <v>0.7</v>
      </c>
      <c r="AL456" s="235"/>
      <c r="AM456" s="45"/>
      <c r="AN456" s="1"/>
      <c r="AO456" s="1"/>
      <c r="AP456" s="44"/>
      <c r="AQ456" s="45"/>
      <c r="AR456" s="1"/>
      <c r="AS456" s="1"/>
      <c r="AT456" s="44"/>
      <c r="AU456" s="89">
        <f>ROUND(ROUND(ROUND(K444*S457,0)*AK456,0)*AO455,0)</f>
        <v>325</v>
      </c>
      <c r="AV456" s="12"/>
    </row>
    <row r="457" spans="1:48" ht="17.2" customHeight="1" x14ac:dyDescent="0.3">
      <c r="A457" s="9">
        <v>43</v>
      </c>
      <c r="B457" s="10">
        <v>2450</v>
      </c>
      <c r="C457" s="53" t="s">
        <v>5117</v>
      </c>
      <c r="D457" s="166"/>
      <c r="E457" s="83"/>
      <c r="F457" s="193"/>
      <c r="G457" s="126"/>
      <c r="H457" s="126"/>
      <c r="I457" s="126"/>
      <c r="J457" s="126"/>
      <c r="K457" s="45"/>
      <c r="L457" s="1"/>
      <c r="M457" s="1"/>
      <c r="N457" s="44"/>
      <c r="O457" s="191"/>
      <c r="P457" s="172"/>
      <c r="Q457" s="172"/>
      <c r="R457" s="123" t="s">
        <v>4574</v>
      </c>
      <c r="S457" s="249">
        <f>S451</f>
        <v>0.96499999999999997</v>
      </c>
      <c r="T457" s="250"/>
      <c r="U457" s="233"/>
      <c r="V457" s="234"/>
      <c r="W457" s="234"/>
      <c r="X457" s="234"/>
      <c r="Y457" s="234"/>
      <c r="Z457" s="50" t="s">
        <v>4735</v>
      </c>
      <c r="AA457" s="58"/>
      <c r="AB457" s="58"/>
      <c r="AC457" s="6"/>
      <c r="AD457" s="6"/>
      <c r="AE457" s="6"/>
      <c r="AF457" s="6"/>
      <c r="AG457" s="6"/>
      <c r="AH457" s="6"/>
      <c r="AI457" s="6"/>
      <c r="AJ457" s="59" t="s">
        <v>4574</v>
      </c>
      <c r="AK457" s="235">
        <f>AK454</f>
        <v>0.5</v>
      </c>
      <c r="AL457" s="235"/>
      <c r="AM457" s="45"/>
      <c r="AN457" s="1"/>
      <c r="AO457" s="1"/>
      <c r="AP457" s="44"/>
      <c r="AQ457" s="43"/>
      <c r="AR457" s="7"/>
      <c r="AS457" s="7"/>
      <c r="AT457" s="21"/>
      <c r="AU457" s="89">
        <f>ROUND(ROUND(ROUND(K444*S457,0)*AK457,0)*AO455,0)</f>
        <v>232</v>
      </c>
      <c r="AV457" s="12"/>
    </row>
    <row r="458" spans="1:48" ht="17.2" customHeight="1" x14ac:dyDescent="0.3">
      <c r="A458" s="9">
        <v>43</v>
      </c>
      <c r="B458" s="10">
        <v>2451</v>
      </c>
      <c r="C458" s="53" t="s">
        <v>5116</v>
      </c>
      <c r="D458" s="166"/>
      <c r="E458" s="83"/>
      <c r="F458" s="193"/>
      <c r="G458" s="126"/>
      <c r="H458" s="126"/>
      <c r="I458" s="126"/>
      <c r="J458" s="126"/>
      <c r="K458" s="45"/>
      <c r="L458" s="1"/>
      <c r="M458" s="1"/>
      <c r="N458" s="44"/>
      <c r="O458" s="196"/>
      <c r="P458" s="195"/>
      <c r="Q458" s="195"/>
      <c r="R458" s="55"/>
      <c r="S458" s="56"/>
      <c r="T458" s="56"/>
      <c r="U458" s="8"/>
      <c r="V458" s="6"/>
      <c r="W458" s="59"/>
      <c r="X458" s="59"/>
      <c r="Y458" s="6"/>
      <c r="Z458" s="6"/>
      <c r="AA458" s="6"/>
      <c r="AB458" s="6"/>
      <c r="AC458" s="6"/>
      <c r="AD458" s="6"/>
      <c r="AE458" s="6"/>
      <c r="AF458" s="6"/>
      <c r="AG458" s="6"/>
      <c r="AH458" s="6"/>
      <c r="AI458" s="6"/>
      <c r="AJ458" s="59"/>
      <c r="AK458" s="241"/>
      <c r="AL458" s="241"/>
      <c r="AM458" s="146"/>
      <c r="AN458" s="143"/>
      <c r="AO458" s="143"/>
      <c r="AP458" s="44"/>
      <c r="AQ458" s="242" t="s">
        <v>4580</v>
      </c>
      <c r="AR458" s="242"/>
      <c r="AS458" s="242"/>
      <c r="AT458" s="243"/>
      <c r="AU458" s="89">
        <f>ROUND(K444*AO455,0)-AQ461</f>
        <v>476</v>
      </c>
      <c r="AV458" s="12"/>
    </row>
    <row r="459" spans="1:48" ht="17.2" customHeight="1" x14ac:dyDescent="0.3">
      <c r="A459" s="9">
        <v>43</v>
      </c>
      <c r="B459" s="10">
        <v>2452</v>
      </c>
      <c r="C459" s="53" t="s">
        <v>5115</v>
      </c>
      <c r="D459" s="166"/>
      <c r="E459" s="83"/>
      <c r="F459" s="193"/>
      <c r="G459" s="126"/>
      <c r="H459" s="126"/>
      <c r="I459" s="126"/>
      <c r="J459" s="126"/>
      <c r="K459" s="45"/>
      <c r="L459" s="1"/>
      <c r="M459" s="1"/>
      <c r="N459" s="44"/>
      <c r="O459" s="175"/>
      <c r="P459" s="194"/>
      <c r="Q459" s="194"/>
      <c r="R459" s="132"/>
      <c r="S459" s="141"/>
      <c r="T459" s="141"/>
      <c r="U459" s="231" t="s">
        <v>4712</v>
      </c>
      <c r="V459" s="232"/>
      <c r="W459" s="232"/>
      <c r="X459" s="232"/>
      <c r="Y459" s="232"/>
      <c r="Z459" s="50" t="s">
        <v>4711</v>
      </c>
      <c r="AA459" s="58"/>
      <c r="AB459" s="58"/>
      <c r="AC459" s="6"/>
      <c r="AD459" s="6"/>
      <c r="AE459" s="6"/>
      <c r="AF459" s="6"/>
      <c r="AG459" s="6"/>
      <c r="AH459" s="6"/>
      <c r="AI459" s="6"/>
      <c r="AJ459" s="59" t="s">
        <v>4574</v>
      </c>
      <c r="AK459" s="235">
        <f>AK456</f>
        <v>0.7</v>
      </c>
      <c r="AL459" s="235"/>
      <c r="AM459" s="146"/>
      <c r="AN459" s="143"/>
      <c r="AO459" s="143"/>
      <c r="AP459" s="44"/>
      <c r="AQ459" s="244"/>
      <c r="AR459" s="244"/>
      <c r="AS459" s="244"/>
      <c r="AT459" s="245"/>
      <c r="AU459" s="89">
        <f>ROUND(ROUND(K444*AK459,0)*AO455,0)-AQ461</f>
        <v>331</v>
      </c>
      <c r="AV459" s="12"/>
    </row>
    <row r="460" spans="1:48" ht="17.2" customHeight="1" x14ac:dyDescent="0.3">
      <c r="A460" s="9">
        <v>43</v>
      </c>
      <c r="B460" s="10">
        <v>2453</v>
      </c>
      <c r="C460" s="53" t="s">
        <v>5114</v>
      </c>
      <c r="D460" s="166"/>
      <c r="E460" s="83"/>
      <c r="F460" s="193"/>
      <c r="G460" s="126"/>
      <c r="H460" s="126"/>
      <c r="I460" s="126"/>
      <c r="J460" s="126"/>
      <c r="K460" s="45"/>
      <c r="L460" s="1"/>
      <c r="M460" s="1"/>
      <c r="N460" s="44"/>
      <c r="O460" s="191"/>
      <c r="P460" s="172"/>
      <c r="Q460" s="172"/>
      <c r="R460" s="123"/>
      <c r="S460" s="138"/>
      <c r="T460" s="138"/>
      <c r="U460" s="233"/>
      <c r="V460" s="234"/>
      <c r="W460" s="234"/>
      <c r="X460" s="234"/>
      <c r="Y460" s="234"/>
      <c r="Z460" s="50" t="s">
        <v>4735</v>
      </c>
      <c r="AA460" s="58"/>
      <c r="AB460" s="58"/>
      <c r="AC460" s="6"/>
      <c r="AD460" s="6"/>
      <c r="AE460" s="6"/>
      <c r="AF460" s="6"/>
      <c r="AG460" s="6"/>
      <c r="AH460" s="6"/>
      <c r="AI460" s="6"/>
      <c r="AJ460" s="59" t="s">
        <v>4574</v>
      </c>
      <c r="AK460" s="235">
        <f>AK457</f>
        <v>0.5</v>
      </c>
      <c r="AL460" s="235"/>
      <c r="AM460" s="146"/>
      <c r="AN460" s="143"/>
      <c r="AO460" s="143"/>
      <c r="AP460" s="44"/>
      <c r="AQ460" s="244"/>
      <c r="AR460" s="244"/>
      <c r="AS460" s="244"/>
      <c r="AT460" s="245"/>
      <c r="AU460" s="89">
        <f>ROUND(ROUND(K444*AK460,0)*AO455,0)-AQ461</f>
        <v>235</v>
      </c>
      <c r="AV460" s="12"/>
    </row>
    <row r="461" spans="1:48" ht="17.2" customHeight="1" x14ac:dyDescent="0.3">
      <c r="A461" s="9">
        <v>43</v>
      </c>
      <c r="B461" s="10">
        <v>2454</v>
      </c>
      <c r="C461" s="53" t="s">
        <v>5113</v>
      </c>
      <c r="D461" s="166"/>
      <c r="E461" s="83"/>
      <c r="F461" s="193"/>
      <c r="G461" s="126"/>
      <c r="H461" s="126"/>
      <c r="I461" s="126"/>
      <c r="J461" s="126"/>
      <c r="K461" s="45"/>
      <c r="L461" s="1"/>
      <c r="M461" s="1"/>
      <c r="N461" s="44"/>
      <c r="O461" s="231" t="s">
        <v>4714</v>
      </c>
      <c r="P461" s="236"/>
      <c r="Q461" s="236"/>
      <c r="R461" s="236"/>
      <c r="S461" s="236"/>
      <c r="T461" s="237"/>
      <c r="U461" s="8"/>
      <c r="V461" s="6"/>
      <c r="W461" s="59"/>
      <c r="X461" s="59"/>
      <c r="Y461" s="6"/>
      <c r="Z461" s="6"/>
      <c r="AA461" s="6"/>
      <c r="AB461" s="6"/>
      <c r="AC461" s="6"/>
      <c r="AD461" s="6"/>
      <c r="AE461" s="6"/>
      <c r="AF461" s="6"/>
      <c r="AG461" s="6"/>
      <c r="AH461" s="6"/>
      <c r="AI461" s="6"/>
      <c r="AJ461" s="59"/>
      <c r="AK461" s="241"/>
      <c r="AL461" s="241"/>
      <c r="AM461" s="146"/>
      <c r="AN461" s="143"/>
      <c r="AO461" s="143"/>
      <c r="AP461" s="44"/>
      <c r="AQ461" s="38">
        <f>AQ449</f>
        <v>5</v>
      </c>
      <c r="AR461" s="62" t="s">
        <v>4579</v>
      </c>
      <c r="AS461" s="143"/>
      <c r="AT461" s="147"/>
      <c r="AU461" s="89">
        <f>ROUND(ROUND(K444*S463,0)*AO455,0)-AQ461</f>
        <v>459</v>
      </c>
      <c r="AV461" s="12"/>
    </row>
    <row r="462" spans="1:48" ht="17.2" customHeight="1" x14ac:dyDescent="0.3">
      <c r="A462" s="9">
        <v>43</v>
      </c>
      <c r="B462" s="10">
        <v>2455</v>
      </c>
      <c r="C462" s="53" t="s">
        <v>5112</v>
      </c>
      <c r="D462" s="166"/>
      <c r="E462" s="83"/>
      <c r="F462" s="193"/>
      <c r="G462" s="126"/>
      <c r="H462" s="126"/>
      <c r="I462" s="126"/>
      <c r="J462" s="126"/>
      <c r="K462" s="45"/>
      <c r="L462" s="1"/>
      <c r="M462" s="1"/>
      <c r="N462" s="44"/>
      <c r="O462" s="238"/>
      <c r="P462" s="239"/>
      <c r="Q462" s="239"/>
      <c r="R462" s="239"/>
      <c r="S462" s="239"/>
      <c r="T462" s="240"/>
      <c r="U462" s="231" t="s">
        <v>4712</v>
      </c>
      <c r="V462" s="232"/>
      <c r="W462" s="232"/>
      <c r="X462" s="232"/>
      <c r="Y462" s="232"/>
      <c r="Z462" s="50" t="s">
        <v>4711</v>
      </c>
      <c r="AA462" s="58"/>
      <c r="AB462" s="58"/>
      <c r="AC462" s="6"/>
      <c r="AD462" s="6"/>
      <c r="AE462" s="6"/>
      <c r="AF462" s="6"/>
      <c r="AG462" s="6"/>
      <c r="AH462" s="6"/>
      <c r="AI462" s="6"/>
      <c r="AJ462" s="59" t="s">
        <v>4574</v>
      </c>
      <c r="AK462" s="235">
        <f>AK459</f>
        <v>0.7</v>
      </c>
      <c r="AL462" s="235"/>
      <c r="AM462" s="146"/>
      <c r="AN462" s="143"/>
      <c r="AO462" s="143"/>
      <c r="AP462" s="44"/>
      <c r="AQ462" s="1"/>
      <c r="AR462" s="132"/>
      <c r="AS462" s="143"/>
      <c r="AT462" s="147"/>
      <c r="AU462" s="89">
        <f>ROUND(ROUND(ROUND(K444*S463,0)*AK462,0)*AO455,0)-AQ461</f>
        <v>320</v>
      </c>
      <c r="AV462" s="12"/>
    </row>
    <row r="463" spans="1:48" ht="17.2" customHeight="1" x14ac:dyDescent="0.3">
      <c r="A463" s="9">
        <v>43</v>
      </c>
      <c r="B463" s="10">
        <v>2456</v>
      </c>
      <c r="C463" s="53" t="s">
        <v>5111</v>
      </c>
      <c r="D463" s="166"/>
      <c r="E463" s="83"/>
      <c r="F463" s="193"/>
      <c r="G463" s="126"/>
      <c r="H463" s="126"/>
      <c r="I463" s="126"/>
      <c r="J463" s="126"/>
      <c r="K463" s="43"/>
      <c r="L463" s="7"/>
      <c r="M463" s="7"/>
      <c r="N463" s="21"/>
      <c r="O463" s="191"/>
      <c r="P463" s="172"/>
      <c r="Q463" s="172"/>
      <c r="R463" s="123" t="s">
        <v>4574</v>
      </c>
      <c r="S463" s="249">
        <f>S457</f>
        <v>0.96499999999999997</v>
      </c>
      <c r="T463" s="250"/>
      <c r="U463" s="233"/>
      <c r="V463" s="234"/>
      <c r="W463" s="234"/>
      <c r="X463" s="234"/>
      <c r="Y463" s="234"/>
      <c r="Z463" s="50" t="s">
        <v>4735</v>
      </c>
      <c r="AA463" s="58"/>
      <c r="AB463" s="58"/>
      <c r="AC463" s="6"/>
      <c r="AD463" s="6"/>
      <c r="AE463" s="6"/>
      <c r="AF463" s="6"/>
      <c r="AG463" s="6"/>
      <c r="AH463" s="6"/>
      <c r="AI463" s="6"/>
      <c r="AJ463" s="59" t="s">
        <v>4574</v>
      </c>
      <c r="AK463" s="235">
        <f>AK460</f>
        <v>0.5</v>
      </c>
      <c r="AL463" s="235"/>
      <c r="AM463" s="190"/>
      <c r="AN463" s="136"/>
      <c r="AO463" s="136"/>
      <c r="AP463" s="21"/>
      <c r="AQ463" s="7"/>
      <c r="AR463" s="123"/>
      <c r="AS463" s="136"/>
      <c r="AT463" s="145"/>
      <c r="AU463" s="89">
        <f>ROUND(ROUND(ROUND(K444*S463,0)*AK463,0)*AO455,0)-AQ461</f>
        <v>227</v>
      </c>
      <c r="AV463" s="12"/>
    </row>
    <row r="464" spans="1:48" ht="17.2" customHeight="1" x14ac:dyDescent="0.3">
      <c r="A464" s="9">
        <v>43</v>
      </c>
      <c r="B464" s="10">
        <v>2457</v>
      </c>
      <c r="C464" s="53" t="s">
        <v>5110</v>
      </c>
      <c r="D464" s="166"/>
      <c r="E464" s="83"/>
      <c r="F464" s="193"/>
      <c r="G464" s="126"/>
      <c r="H464" s="126"/>
      <c r="I464" s="126"/>
      <c r="J464" s="126"/>
      <c r="K464" s="217" t="s">
        <v>4766</v>
      </c>
      <c r="L464" s="223"/>
      <c r="M464" s="223"/>
      <c r="N464" s="224"/>
      <c r="O464" s="196"/>
      <c r="P464" s="195"/>
      <c r="Q464" s="195"/>
      <c r="R464" s="55"/>
      <c r="S464" s="56"/>
      <c r="T464" s="56"/>
      <c r="U464" s="8"/>
      <c r="V464" s="6"/>
      <c r="W464" s="59"/>
      <c r="X464" s="59"/>
      <c r="Y464" s="6"/>
      <c r="Z464" s="6"/>
      <c r="AA464" s="6"/>
      <c r="AB464" s="6"/>
      <c r="AC464" s="6"/>
      <c r="AD464" s="6"/>
      <c r="AE464" s="6"/>
      <c r="AF464" s="6"/>
      <c r="AG464" s="6"/>
      <c r="AH464" s="6"/>
      <c r="AI464" s="6"/>
      <c r="AJ464" s="59"/>
      <c r="AK464" s="241"/>
      <c r="AL464" s="241"/>
      <c r="AM464" s="7"/>
      <c r="AN464" s="7"/>
      <c r="AO464" s="7"/>
      <c r="AP464" s="7"/>
      <c r="AQ464" s="7"/>
      <c r="AR464" s="123"/>
      <c r="AS464" s="136"/>
      <c r="AT464" s="145"/>
      <c r="AU464" s="89">
        <f>K468</f>
        <v>445</v>
      </c>
      <c r="AV464" s="12"/>
    </row>
    <row r="465" spans="1:48" ht="17.2" customHeight="1" x14ac:dyDescent="0.3">
      <c r="A465" s="9">
        <v>43</v>
      </c>
      <c r="B465" s="10">
        <v>2458</v>
      </c>
      <c r="C465" s="53" t="s">
        <v>5109</v>
      </c>
      <c r="D465" s="166"/>
      <c r="E465" s="83"/>
      <c r="F465" s="193"/>
      <c r="G465" s="126"/>
      <c r="H465" s="126"/>
      <c r="I465" s="126"/>
      <c r="J465" s="126"/>
      <c r="K465" s="225"/>
      <c r="L465" s="246"/>
      <c r="M465" s="246"/>
      <c r="N465" s="227"/>
      <c r="O465" s="175"/>
      <c r="P465" s="194"/>
      <c r="Q465" s="194"/>
      <c r="R465" s="132"/>
      <c r="S465" s="141"/>
      <c r="T465" s="141"/>
      <c r="U465" s="231" t="s">
        <v>4712</v>
      </c>
      <c r="V465" s="232"/>
      <c r="W465" s="232"/>
      <c r="X465" s="232"/>
      <c r="Y465" s="232"/>
      <c r="Z465" s="50" t="s">
        <v>4711</v>
      </c>
      <c r="AA465" s="58"/>
      <c r="AB465" s="58"/>
      <c r="AC465" s="6"/>
      <c r="AD465" s="6"/>
      <c r="AE465" s="6"/>
      <c r="AF465" s="6"/>
      <c r="AG465" s="6"/>
      <c r="AH465" s="6"/>
      <c r="AI465" s="6"/>
      <c r="AJ465" s="59" t="s">
        <v>4574</v>
      </c>
      <c r="AK465" s="235">
        <f>AK462</f>
        <v>0.7</v>
      </c>
      <c r="AL465" s="235"/>
      <c r="AM465" s="6"/>
      <c r="AN465" s="6"/>
      <c r="AO465" s="6"/>
      <c r="AP465" s="6"/>
      <c r="AQ465" s="6"/>
      <c r="AR465" s="59"/>
      <c r="AS465" s="137"/>
      <c r="AT465" s="140"/>
      <c r="AU465" s="89">
        <f>ROUND(K468*AK465,0)</f>
        <v>312</v>
      </c>
      <c r="AV465" s="12"/>
    </row>
    <row r="466" spans="1:48" ht="17.2" customHeight="1" x14ac:dyDescent="0.3">
      <c r="A466" s="9">
        <v>43</v>
      </c>
      <c r="B466" s="10">
        <v>2459</v>
      </c>
      <c r="C466" s="53" t="s">
        <v>5108</v>
      </c>
      <c r="D466" s="166"/>
      <c r="E466" s="83"/>
      <c r="F466" s="193"/>
      <c r="G466" s="126"/>
      <c r="H466" s="126"/>
      <c r="I466" s="126"/>
      <c r="J466" s="126"/>
      <c r="K466" s="225"/>
      <c r="L466" s="246"/>
      <c r="M466" s="246"/>
      <c r="N466" s="227"/>
      <c r="O466" s="191"/>
      <c r="P466" s="172"/>
      <c r="Q466" s="172"/>
      <c r="R466" s="123"/>
      <c r="S466" s="138"/>
      <c r="T466" s="138"/>
      <c r="U466" s="233"/>
      <c r="V466" s="234"/>
      <c r="W466" s="234"/>
      <c r="X466" s="234"/>
      <c r="Y466" s="234"/>
      <c r="Z466" s="50" t="s">
        <v>4735</v>
      </c>
      <c r="AA466" s="58"/>
      <c r="AB466" s="58"/>
      <c r="AC466" s="6"/>
      <c r="AD466" s="6"/>
      <c r="AE466" s="6"/>
      <c r="AF466" s="6"/>
      <c r="AG466" s="6"/>
      <c r="AH466" s="6"/>
      <c r="AI466" s="6"/>
      <c r="AJ466" s="59" t="s">
        <v>4574</v>
      </c>
      <c r="AK466" s="235">
        <f>AK463</f>
        <v>0.5</v>
      </c>
      <c r="AL466" s="235"/>
      <c r="AM466" s="6"/>
      <c r="AN466" s="6"/>
      <c r="AO466" s="6"/>
      <c r="AP466" s="6"/>
      <c r="AQ466" s="6"/>
      <c r="AR466" s="59"/>
      <c r="AS466" s="137"/>
      <c r="AT466" s="140"/>
      <c r="AU466" s="89">
        <f>ROUND(K468*AK466,0)</f>
        <v>223</v>
      </c>
      <c r="AV466" s="12"/>
    </row>
    <row r="467" spans="1:48" ht="17.2" customHeight="1" x14ac:dyDescent="0.3">
      <c r="A467" s="9">
        <v>43</v>
      </c>
      <c r="B467" s="10">
        <v>2460</v>
      </c>
      <c r="C467" s="53" t="s">
        <v>5107</v>
      </c>
      <c r="D467" s="166"/>
      <c r="E467" s="83"/>
      <c r="F467" s="193"/>
      <c r="G467" s="126"/>
      <c r="H467" s="126"/>
      <c r="I467" s="126"/>
      <c r="J467" s="126"/>
      <c r="K467" s="228"/>
      <c r="L467" s="264"/>
      <c r="M467" s="264"/>
      <c r="N467" s="230"/>
      <c r="O467" s="231" t="s">
        <v>4714</v>
      </c>
      <c r="P467" s="236"/>
      <c r="Q467" s="236"/>
      <c r="R467" s="236"/>
      <c r="S467" s="236"/>
      <c r="T467" s="237"/>
      <c r="U467" s="8"/>
      <c r="V467" s="6"/>
      <c r="W467" s="59"/>
      <c r="X467" s="59"/>
      <c r="Y467" s="6"/>
      <c r="Z467" s="6"/>
      <c r="AA467" s="6"/>
      <c r="AB467" s="6"/>
      <c r="AC467" s="6"/>
      <c r="AD467" s="6"/>
      <c r="AE467" s="6"/>
      <c r="AF467" s="6"/>
      <c r="AG467" s="6"/>
      <c r="AH467" s="6"/>
      <c r="AI467" s="6"/>
      <c r="AJ467" s="59"/>
      <c r="AK467" s="241"/>
      <c r="AL467" s="241"/>
      <c r="AM467" s="6"/>
      <c r="AN467" s="6"/>
      <c r="AO467" s="7"/>
      <c r="AP467" s="7"/>
      <c r="AQ467" s="7"/>
      <c r="AR467" s="123"/>
      <c r="AS467" s="136"/>
      <c r="AT467" s="145"/>
      <c r="AU467" s="89">
        <f>ROUND(K468*S469,0)</f>
        <v>429</v>
      </c>
      <c r="AV467" s="12"/>
    </row>
    <row r="468" spans="1:48" ht="17.2" customHeight="1" x14ac:dyDescent="0.3">
      <c r="A468" s="9">
        <v>43</v>
      </c>
      <c r="B468" s="10">
        <v>2461</v>
      </c>
      <c r="C468" s="53" t="s">
        <v>5106</v>
      </c>
      <c r="D468" s="166"/>
      <c r="E468" s="83"/>
      <c r="F468" s="193"/>
      <c r="G468" s="126"/>
      <c r="H468" s="126"/>
      <c r="I468" s="126"/>
      <c r="J468" s="126"/>
      <c r="K468" s="253">
        <v>445</v>
      </c>
      <c r="L468" s="254"/>
      <c r="M468" s="1" t="s">
        <v>4202</v>
      </c>
      <c r="N468" s="68"/>
      <c r="O468" s="238"/>
      <c r="P468" s="239"/>
      <c r="Q468" s="239"/>
      <c r="R468" s="239"/>
      <c r="S468" s="239"/>
      <c r="T468" s="240"/>
      <c r="U468" s="231" t="s">
        <v>4712</v>
      </c>
      <c r="V468" s="232"/>
      <c r="W468" s="232"/>
      <c r="X468" s="232"/>
      <c r="Y468" s="232"/>
      <c r="Z468" s="50" t="s">
        <v>4711</v>
      </c>
      <c r="AA468" s="58"/>
      <c r="AB468" s="58"/>
      <c r="AC468" s="6"/>
      <c r="AD468" s="6"/>
      <c r="AE468" s="6"/>
      <c r="AF468" s="6"/>
      <c r="AG468" s="6"/>
      <c r="AH468" s="6"/>
      <c r="AI468" s="6"/>
      <c r="AJ468" s="59" t="s">
        <v>4574</v>
      </c>
      <c r="AK468" s="235">
        <f>AK465</f>
        <v>0.7</v>
      </c>
      <c r="AL468" s="235"/>
      <c r="AM468" s="7"/>
      <c r="AN468" s="7"/>
      <c r="AO468" s="7"/>
      <c r="AP468" s="7"/>
      <c r="AQ468" s="7"/>
      <c r="AR468" s="123"/>
      <c r="AS468" s="136"/>
      <c r="AT468" s="145"/>
      <c r="AU468" s="89">
        <f>ROUND(ROUND(K468*S469,0)*AK468,0)</f>
        <v>300</v>
      </c>
      <c r="AV468" s="12"/>
    </row>
    <row r="469" spans="1:48" ht="17.2" customHeight="1" x14ac:dyDescent="0.3">
      <c r="A469" s="9">
        <v>43</v>
      </c>
      <c r="B469" s="10">
        <v>2462</v>
      </c>
      <c r="C469" s="53" t="s">
        <v>5105</v>
      </c>
      <c r="D469" s="166"/>
      <c r="E469" s="83"/>
      <c r="F469" s="193"/>
      <c r="G469" s="126"/>
      <c r="H469" s="126"/>
      <c r="I469" s="126"/>
      <c r="J469" s="126"/>
      <c r="K469" s="175"/>
      <c r="L469" s="194"/>
      <c r="M469" s="194"/>
      <c r="N469" s="173"/>
      <c r="O469" s="191"/>
      <c r="P469" s="172"/>
      <c r="Q469" s="172"/>
      <c r="R469" s="123" t="s">
        <v>4574</v>
      </c>
      <c r="S469" s="249">
        <f>S463</f>
        <v>0.96499999999999997</v>
      </c>
      <c r="T469" s="250"/>
      <c r="U469" s="233"/>
      <c r="V469" s="234"/>
      <c r="W469" s="234"/>
      <c r="X469" s="234"/>
      <c r="Y469" s="234"/>
      <c r="Z469" s="50" t="s">
        <v>4735</v>
      </c>
      <c r="AA469" s="58"/>
      <c r="AB469" s="58"/>
      <c r="AC469" s="6"/>
      <c r="AD469" s="6"/>
      <c r="AE469" s="6"/>
      <c r="AF469" s="6"/>
      <c r="AG469" s="6"/>
      <c r="AH469" s="6"/>
      <c r="AI469" s="6"/>
      <c r="AJ469" s="59" t="s">
        <v>4574</v>
      </c>
      <c r="AK469" s="235">
        <f>AK466</f>
        <v>0.5</v>
      </c>
      <c r="AL469" s="235"/>
      <c r="AM469" s="7"/>
      <c r="AN469" s="7"/>
      <c r="AO469" s="7"/>
      <c r="AP469" s="7"/>
      <c r="AQ469" s="7"/>
      <c r="AR469" s="123"/>
      <c r="AS469" s="136"/>
      <c r="AT469" s="145"/>
      <c r="AU469" s="89">
        <f>ROUND(ROUND(K468*S469,0)*AK469,0)</f>
        <v>215</v>
      </c>
      <c r="AV469" s="12"/>
    </row>
    <row r="470" spans="1:48" ht="17.2" customHeight="1" x14ac:dyDescent="0.3">
      <c r="A470" s="9">
        <v>43</v>
      </c>
      <c r="B470" s="10">
        <v>2463</v>
      </c>
      <c r="C470" s="53" t="s">
        <v>5104</v>
      </c>
      <c r="D470" s="166"/>
      <c r="E470" s="83"/>
      <c r="F470" s="193"/>
      <c r="G470" s="126"/>
      <c r="H470" s="126"/>
      <c r="I470" s="126"/>
      <c r="J470" s="126"/>
      <c r="K470" s="175"/>
      <c r="L470" s="194"/>
      <c r="M470" s="194"/>
      <c r="N470" s="173"/>
      <c r="O470" s="196"/>
      <c r="P470" s="195"/>
      <c r="Q470" s="195"/>
      <c r="R470" s="55"/>
      <c r="S470" s="56"/>
      <c r="T470" s="56"/>
      <c r="U470" s="8"/>
      <c r="V470" s="6"/>
      <c r="W470" s="59"/>
      <c r="X470" s="59"/>
      <c r="Y470" s="6"/>
      <c r="Z470" s="6"/>
      <c r="AA470" s="6"/>
      <c r="AB470" s="6"/>
      <c r="AC470" s="6"/>
      <c r="AD470" s="6"/>
      <c r="AE470" s="6"/>
      <c r="AF470" s="6"/>
      <c r="AG470" s="6"/>
      <c r="AH470" s="6"/>
      <c r="AI470" s="6"/>
      <c r="AJ470" s="59"/>
      <c r="AK470" s="241"/>
      <c r="AL470" s="241"/>
      <c r="AM470" s="177"/>
      <c r="AN470" s="81"/>
      <c r="AO470" s="81"/>
      <c r="AP470" s="82"/>
      <c r="AQ470" s="242" t="s">
        <v>4580</v>
      </c>
      <c r="AR470" s="242"/>
      <c r="AS470" s="242"/>
      <c r="AT470" s="243"/>
      <c r="AU470" s="89">
        <f>K468-AQ473</f>
        <v>440</v>
      </c>
      <c r="AV470" s="12"/>
    </row>
    <row r="471" spans="1:48" ht="17.2" customHeight="1" x14ac:dyDescent="0.3">
      <c r="A471" s="9">
        <v>43</v>
      </c>
      <c r="B471" s="10">
        <v>2464</v>
      </c>
      <c r="C471" s="53" t="s">
        <v>5103</v>
      </c>
      <c r="D471" s="166"/>
      <c r="E471" s="83"/>
      <c r="F471" s="193"/>
      <c r="G471" s="126"/>
      <c r="H471" s="126"/>
      <c r="I471" s="126"/>
      <c r="J471" s="126"/>
      <c r="K471" s="175"/>
      <c r="L471" s="194"/>
      <c r="M471" s="194"/>
      <c r="N471" s="173"/>
      <c r="O471" s="175"/>
      <c r="P471" s="194"/>
      <c r="Q471" s="194"/>
      <c r="R471" s="132"/>
      <c r="S471" s="141"/>
      <c r="T471" s="141"/>
      <c r="U471" s="231" t="s">
        <v>4712</v>
      </c>
      <c r="V471" s="232"/>
      <c r="W471" s="232"/>
      <c r="X471" s="232"/>
      <c r="Y471" s="232"/>
      <c r="Z471" s="50" t="s">
        <v>4711</v>
      </c>
      <c r="AA471" s="58"/>
      <c r="AB471" s="58"/>
      <c r="AC471" s="6"/>
      <c r="AD471" s="6"/>
      <c r="AE471" s="6"/>
      <c r="AF471" s="6"/>
      <c r="AG471" s="6"/>
      <c r="AH471" s="6"/>
      <c r="AI471" s="6"/>
      <c r="AJ471" s="59" t="s">
        <v>4574</v>
      </c>
      <c r="AK471" s="235">
        <f>AK468</f>
        <v>0.7</v>
      </c>
      <c r="AL471" s="235"/>
      <c r="AM471" s="81"/>
      <c r="AN471" s="81"/>
      <c r="AO471" s="81"/>
      <c r="AP471" s="82"/>
      <c r="AQ471" s="244"/>
      <c r="AR471" s="244"/>
      <c r="AS471" s="244"/>
      <c r="AT471" s="245"/>
      <c r="AU471" s="89">
        <f>ROUND(K468*AK471,0)-AQ473</f>
        <v>307</v>
      </c>
      <c r="AV471" s="12"/>
    </row>
    <row r="472" spans="1:48" ht="17.2" customHeight="1" x14ac:dyDescent="0.3">
      <c r="A472" s="9">
        <v>43</v>
      </c>
      <c r="B472" s="10">
        <v>2465</v>
      </c>
      <c r="C472" s="53" t="s">
        <v>5102</v>
      </c>
      <c r="D472" s="166"/>
      <c r="E472" s="83"/>
      <c r="F472" s="193"/>
      <c r="G472" s="126"/>
      <c r="H472" s="126"/>
      <c r="I472" s="126"/>
      <c r="J472" s="126"/>
      <c r="K472" s="175"/>
      <c r="L472" s="194"/>
      <c r="M472" s="194"/>
      <c r="N472" s="173"/>
      <c r="O472" s="191"/>
      <c r="P472" s="172"/>
      <c r="Q472" s="172"/>
      <c r="R472" s="123"/>
      <c r="S472" s="138"/>
      <c r="T472" s="138"/>
      <c r="U472" s="233"/>
      <c r="V472" s="234"/>
      <c r="W472" s="234"/>
      <c r="X472" s="234"/>
      <c r="Y472" s="234"/>
      <c r="Z472" s="50" t="s">
        <v>4735</v>
      </c>
      <c r="AA472" s="58"/>
      <c r="AB472" s="58"/>
      <c r="AC472" s="6"/>
      <c r="AD472" s="6"/>
      <c r="AE472" s="6"/>
      <c r="AF472" s="6"/>
      <c r="AG472" s="6"/>
      <c r="AH472" s="6"/>
      <c r="AI472" s="6"/>
      <c r="AJ472" s="59" t="s">
        <v>4574</v>
      </c>
      <c r="AK472" s="235">
        <f>AK469</f>
        <v>0.5</v>
      </c>
      <c r="AL472" s="235"/>
      <c r="AM472" s="198"/>
      <c r="AN472" s="198"/>
      <c r="AO472" s="198"/>
      <c r="AP472" s="197"/>
      <c r="AQ472" s="244"/>
      <c r="AR472" s="244"/>
      <c r="AS472" s="244"/>
      <c r="AT472" s="245"/>
      <c r="AU472" s="89">
        <f>ROUND(K468*AK472,0)-AQ473</f>
        <v>218</v>
      </c>
      <c r="AV472" s="12"/>
    </row>
    <row r="473" spans="1:48" ht="17.2" customHeight="1" x14ac:dyDescent="0.3">
      <c r="A473" s="9">
        <v>43</v>
      </c>
      <c r="B473" s="10">
        <v>2466</v>
      </c>
      <c r="C473" s="53" t="s">
        <v>5101</v>
      </c>
      <c r="D473" s="166"/>
      <c r="E473" s="83"/>
      <c r="F473" s="193"/>
      <c r="G473" s="126"/>
      <c r="H473" s="126"/>
      <c r="I473" s="126"/>
      <c r="J473" s="126"/>
      <c r="K473" s="175"/>
      <c r="L473" s="194"/>
      <c r="M473" s="194"/>
      <c r="N473" s="173"/>
      <c r="O473" s="231" t="s">
        <v>4714</v>
      </c>
      <c r="P473" s="236"/>
      <c r="Q473" s="236"/>
      <c r="R473" s="236"/>
      <c r="S473" s="236"/>
      <c r="T473" s="237"/>
      <c r="U473" s="8"/>
      <c r="V473" s="6"/>
      <c r="W473" s="59"/>
      <c r="X473" s="59"/>
      <c r="Y473" s="6"/>
      <c r="Z473" s="6"/>
      <c r="AA473" s="6"/>
      <c r="AB473" s="6"/>
      <c r="AC473" s="6"/>
      <c r="AD473" s="6"/>
      <c r="AE473" s="6"/>
      <c r="AF473" s="6"/>
      <c r="AG473" s="6"/>
      <c r="AH473" s="6"/>
      <c r="AI473" s="6"/>
      <c r="AJ473" s="59"/>
      <c r="AK473" s="241"/>
      <c r="AL473" s="241"/>
      <c r="AM473" s="198"/>
      <c r="AN473" s="198"/>
      <c r="AO473" s="198"/>
      <c r="AP473" s="197"/>
      <c r="AQ473" s="38">
        <f>AQ461</f>
        <v>5</v>
      </c>
      <c r="AR473" s="62" t="s">
        <v>4579</v>
      </c>
      <c r="AS473" s="143"/>
      <c r="AT473" s="147"/>
      <c r="AU473" s="89">
        <f>ROUND(K468*S475,0)-AQ473</f>
        <v>424</v>
      </c>
      <c r="AV473" s="12"/>
    </row>
    <row r="474" spans="1:48" ht="17.2" customHeight="1" x14ac:dyDescent="0.3">
      <c r="A474" s="9">
        <v>43</v>
      </c>
      <c r="B474" s="10">
        <v>2467</v>
      </c>
      <c r="C474" s="53" t="s">
        <v>5100</v>
      </c>
      <c r="D474" s="166"/>
      <c r="E474" s="83"/>
      <c r="F474" s="193"/>
      <c r="G474" s="126"/>
      <c r="H474" s="126"/>
      <c r="I474" s="126"/>
      <c r="J474" s="126"/>
      <c r="K474" s="175"/>
      <c r="L474" s="194"/>
      <c r="M474" s="194"/>
      <c r="N474" s="173"/>
      <c r="O474" s="238"/>
      <c r="P474" s="239"/>
      <c r="Q474" s="239"/>
      <c r="R474" s="239"/>
      <c r="S474" s="239"/>
      <c r="T474" s="240"/>
      <c r="U474" s="231" t="s">
        <v>4712</v>
      </c>
      <c r="V474" s="232"/>
      <c r="W474" s="232"/>
      <c r="X474" s="232"/>
      <c r="Y474" s="232"/>
      <c r="Z474" s="50" t="s">
        <v>4711</v>
      </c>
      <c r="AA474" s="58"/>
      <c r="AB474" s="58"/>
      <c r="AC474" s="6"/>
      <c r="AD474" s="6"/>
      <c r="AE474" s="6"/>
      <c r="AF474" s="6"/>
      <c r="AG474" s="6"/>
      <c r="AH474" s="6"/>
      <c r="AI474" s="6"/>
      <c r="AJ474" s="59" t="s">
        <v>4574</v>
      </c>
      <c r="AK474" s="235">
        <f>AK471</f>
        <v>0.7</v>
      </c>
      <c r="AL474" s="235"/>
      <c r="AM474" s="198"/>
      <c r="AN474" s="198"/>
      <c r="AO474" s="198"/>
      <c r="AP474" s="197"/>
      <c r="AQ474" s="1"/>
      <c r="AR474" s="132"/>
      <c r="AS474" s="143"/>
      <c r="AT474" s="147"/>
      <c r="AU474" s="89">
        <f>ROUND(ROUND(K468*S475,0)*AK474,0)-AQ473</f>
        <v>295</v>
      </c>
      <c r="AV474" s="12"/>
    </row>
    <row r="475" spans="1:48" ht="17.2" customHeight="1" x14ac:dyDescent="0.3">
      <c r="A475" s="9">
        <v>43</v>
      </c>
      <c r="B475" s="10">
        <v>2468</v>
      </c>
      <c r="C475" s="53" t="s">
        <v>5099</v>
      </c>
      <c r="D475" s="166"/>
      <c r="E475" s="83"/>
      <c r="F475" s="193"/>
      <c r="G475" s="126"/>
      <c r="H475" s="126"/>
      <c r="I475" s="126"/>
      <c r="J475" s="126"/>
      <c r="K475" s="175"/>
      <c r="L475" s="194"/>
      <c r="M475" s="194"/>
      <c r="N475" s="173"/>
      <c r="O475" s="191"/>
      <c r="P475" s="172"/>
      <c r="Q475" s="172"/>
      <c r="R475" s="123" t="s">
        <v>4574</v>
      </c>
      <c r="S475" s="249">
        <f>S469</f>
        <v>0.96499999999999997</v>
      </c>
      <c r="T475" s="250"/>
      <c r="U475" s="233"/>
      <c r="V475" s="234"/>
      <c r="W475" s="234"/>
      <c r="X475" s="234"/>
      <c r="Y475" s="234"/>
      <c r="Z475" s="50" t="s">
        <v>4735</v>
      </c>
      <c r="AA475" s="58"/>
      <c r="AB475" s="58"/>
      <c r="AC475" s="6"/>
      <c r="AD475" s="6"/>
      <c r="AE475" s="6"/>
      <c r="AF475" s="6"/>
      <c r="AG475" s="6"/>
      <c r="AH475" s="6"/>
      <c r="AI475" s="6"/>
      <c r="AJ475" s="59" t="s">
        <v>4574</v>
      </c>
      <c r="AK475" s="235">
        <f>AK472</f>
        <v>0.5</v>
      </c>
      <c r="AL475" s="235"/>
      <c r="AM475" s="198"/>
      <c r="AN475" s="198"/>
      <c r="AO475" s="198"/>
      <c r="AP475" s="197"/>
      <c r="AQ475" s="7"/>
      <c r="AR475" s="123"/>
      <c r="AS475" s="136"/>
      <c r="AT475" s="145"/>
      <c r="AU475" s="89">
        <f>ROUND(ROUND(K468*S475,0)*AK475,0)-AQ473</f>
        <v>210</v>
      </c>
      <c r="AV475" s="12"/>
    </row>
    <row r="476" spans="1:48" ht="17.2" customHeight="1" x14ac:dyDescent="0.3">
      <c r="A476" s="9">
        <v>43</v>
      </c>
      <c r="B476" s="10">
        <v>2469</v>
      </c>
      <c r="C476" s="53" t="s">
        <v>5098</v>
      </c>
      <c r="D476" s="166"/>
      <c r="E476" s="83"/>
      <c r="F476" s="193"/>
      <c r="G476" s="126"/>
      <c r="H476" s="126"/>
      <c r="I476" s="126"/>
      <c r="J476" s="126"/>
      <c r="K476" s="45"/>
      <c r="L476" s="1"/>
      <c r="M476" s="1"/>
      <c r="N476" s="44"/>
      <c r="O476" s="196"/>
      <c r="P476" s="195"/>
      <c r="Q476" s="195"/>
      <c r="R476" s="55"/>
      <c r="S476" s="56"/>
      <c r="T476" s="56"/>
      <c r="U476" s="8"/>
      <c r="V476" s="6"/>
      <c r="W476" s="59"/>
      <c r="X476" s="59"/>
      <c r="Y476" s="6"/>
      <c r="Z476" s="6"/>
      <c r="AA476" s="6"/>
      <c r="AB476" s="6"/>
      <c r="AC476" s="6"/>
      <c r="AD476" s="6"/>
      <c r="AE476" s="6"/>
      <c r="AF476" s="6"/>
      <c r="AG476" s="6"/>
      <c r="AH476" s="6"/>
      <c r="AI476" s="6"/>
      <c r="AJ476" s="59"/>
      <c r="AK476" s="241"/>
      <c r="AL476" s="241"/>
      <c r="AM476" s="216" t="s">
        <v>4753</v>
      </c>
      <c r="AN476" s="251"/>
      <c r="AO476" s="251"/>
      <c r="AP476" s="252"/>
      <c r="AQ476" s="49"/>
      <c r="AR476" s="36"/>
      <c r="AS476" s="36"/>
      <c r="AT476" s="51"/>
      <c r="AU476" s="89">
        <f>ROUND(K468*AO479,0)</f>
        <v>423</v>
      </c>
      <c r="AV476" s="12"/>
    </row>
    <row r="477" spans="1:48" ht="17.2" customHeight="1" x14ac:dyDescent="0.3">
      <c r="A477" s="9">
        <v>43</v>
      </c>
      <c r="B477" s="10">
        <v>2470</v>
      </c>
      <c r="C477" s="53" t="s">
        <v>5097</v>
      </c>
      <c r="D477" s="166"/>
      <c r="E477" s="83"/>
      <c r="F477" s="193"/>
      <c r="G477" s="126"/>
      <c r="H477" s="126"/>
      <c r="I477" s="126"/>
      <c r="J477" s="126"/>
      <c r="K477" s="45"/>
      <c r="L477" s="1"/>
      <c r="M477" s="1"/>
      <c r="N477" s="44"/>
      <c r="O477" s="175"/>
      <c r="P477" s="194"/>
      <c r="Q477" s="194"/>
      <c r="R477" s="132"/>
      <c r="S477" s="141"/>
      <c r="T477" s="141"/>
      <c r="U477" s="231" t="s">
        <v>4712</v>
      </c>
      <c r="V477" s="232"/>
      <c r="W477" s="232"/>
      <c r="X477" s="232"/>
      <c r="Y477" s="232"/>
      <c r="Z477" s="50" t="s">
        <v>4711</v>
      </c>
      <c r="AA477" s="58"/>
      <c r="AB477" s="58"/>
      <c r="AC477" s="6"/>
      <c r="AD477" s="6"/>
      <c r="AE477" s="6"/>
      <c r="AF477" s="6"/>
      <c r="AG477" s="6"/>
      <c r="AH477" s="6"/>
      <c r="AI477" s="6"/>
      <c r="AJ477" s="59" t="s">
        <v>4574</v>
      </c>
      <c r="AK477" s="235">
        <f>AK474</f>
        <v>0.7</v>
      </c>
      <c r="AL477" s="235"/>
      <c r="AM477" s="228"/>
      <c r="AN477" s="229"/>
      <c r="AO477" s="229"/>
      <c r="AP477" s="230"/>
      <c r="AQ477" s="45"/>
      <c r="AR477" s="1"/>
      <c r="AS477" s="1"/>
      <c r="AT477" s="44"/>
      <c r="AU477" s="89">
        <f>ROUND(ROUND(K468*AK477,0)*AO479,0)</f>
        <v>296</v>
      </c>
      <c r="AV477" s="12"/>
    </row>
    <row r="478" spans="1:48" ht="17.2" customHeight="1" x14ac:dyDescent="0.3">
      <c r="A478" s="9">
        <v>43</v>
      </c>
      <c r="B478" s="10">
        <v>2471</v>
      </c>
      <c r="C478" s="53" t="s">
        <v>5096</v>
      </c>
      <c r="D478" s="166"/>
      <c r="E478" s="83"/>
      <c r="F478" s="193"/>
      <c r="G478" s="126"/>
      <c r="H478" s="126"/>
      <c r="I478" s="126"/>
      <c r="J478" s="126"/>
      <c r="K478" s="45"/>
      <c r="L478" s="1"/>
      <c r="M478" s="1"/>
      <c r="N478" s="44"/>
      <c r="O478" s="191"/>
      <c r="P478" s="172"/>
      <c r="Q478" s="172"/>
      <c r="R478" s="123"/>
      <c r="S478" s="138"/>
      <c r="T478" s="138"/>
      <c r="U478" s="233"/>
      <c r="V478" s="234"/>
      <c r="W478" s="234"/>
      <c r="X478" s="234"/>
      <c r="Y478" s="234"/>
      <c r="Z478" s="50" t="s">
        <v>4735</v>
      </c>
      <c r="AA478" s="58"/>
      <c r="AB478" s="58"/>
      <c r="AC478" s="6"/>
      <c r="AD478" s="6"/>
      <c r="AE478" s="6"/>
      <c r="AF478" s="6"/>
      <c r="AG478" s="6"/>
      <c r="AH478" s="6"/>
      <c r="AI478" s="6"/>
      <c r="AJ478" s="59" t="s">
        <v>4574</v>
      </c>
      <c r="AK478" s="235">
        <f>AK475</f>
        <v>0.5</v>
      </c>
      <c r="AL478" s="235"/>
      <c r="AM478" s="45"/>
      <c r="AN478" s="1"/>
      <c r="AO478" s="1"/>
      <c r="AP478" s="44"/>
      <c r="AQ478" s="45"/>
      <c r="AR478" s="1"/>
      <c r="AS478" s="1"/>
      <c r="AT478" s="44"/>
      <c r="AU478" s="89">
        <f>ROUND(ROUND(K468*AK478,0)*AO479,0)</f>
        <v>212</v>
      </c>
      <c r="AV478" s="12"/>
    </row>
    <row r="479" spans="1:48" ht="17.2" customHeight="1" x14ac:dyDescent="0.3">
      <c r="A479" s="9">
        <v>43</v>
      </c>
      <c r="B479" s="10">
        <v>2472</v>
      </c>
      <c r="C479" s="53" t="s">
        <v>5095</v>
      </c>
      <c r="D479" s="166"/>
      <c r="E479" s="83"/>
      <c r="F479" s="193"/>
      <c r="G479" s="126"/>
      <c r="H479" s="126"/>
      <c r="I479" s="126"/>
      <c r="J479" s="126"/>
      <c r="K479" s="45"/>
      <c r="L479" s="1"/>
      <c r="M479" s="1"/>
      <c r="N479" s="44"/>
      <c r="O479" s="231" t="s">
        <v>4714</v>
      </c>
      <c r="P479" s="236"/>
      <c r="Q479" s="236"/>
      <c r="R479" s="236"/>
      <c r="S479" s="236"/>
      <c r="T479" s="237"/>
      <c r="U479" s="8"/>
      <c r="V479" s="6"/>
      <c r="W479" s="59"/>
      <c r="X479" s="59"/>
      <c r="Y479" s="6"/>
      <c r="Z479" s="6"/>
      <c r="AA479" s="6"/>
      <c r="AB479" s="6"/>
      <c r="AC479" s="6"/>
      <c r="AD479" s="6"/>
      <c r="AE479" s="6"/>
      <c r="AF479" s="6"/>
      <c r="AG479" s="6"/>
      <c r="AH479" s="6"/>
      <c r="AI479" s="6"/>
      <c r="AJ479" s="59"/>
      <c r="AK479" s="241"/>
      <c r="AL479" s="241"/>
      <c r="AM479" s="45"/>
      <c r="AN479" s="132" t="s">
        <v>4574</v>
      </c>
      <c r="AO479" s="247">
        <f>AO455</f>
        <v>0.95</v>
      </c>
      <c r="AP479" s="248"/>
      <c r="AQ479" s="45"/>
      <c r="AR479" s="1"/>
      <c r="AS479" s="1"/>
      <c r="AT479" s="44"/>
      <c r="AU479" s="89">
        <f>ROUND(ROUND(K468*S481,0)*AO479,0)</f>
        <v>408</v>
      </c>
      <c r="AV479" s="12"/>
    </row>
    <row r="480" spans="1:48" ht="17.2" customHeight="1" x14ac:dyDescent="0.3">
      <c r="A480" s="9">
        <v>43</v>
      </c>
      <c r="B480" s="10">
        <v>2473</v>
      </c>
      <c r="C480" s="53" t="s">
        <v>5094</v>
      </c>
      <c r="D480" s="166"/>
      <c r="E480" s="83"/>
      <c r="F480" s="193"/>
      <c r="G480" s="126"/>
      <c r="H480" s="126"/>
      <c r="I480" s="126"/>
      <c r="J480" s="126"/>
      <c r="K480" s="45"/>
      <c r="L480" s="1"/>
      <c r="M480" s="1"/>
      <c r="N480" s="44"/>
      <c r="O480" s="238"/>
      <c r="P480" s="239"/>
      <c r="Q480" s="239"/>
      <c r="R480" s="239"/>
      <c r="S480" s="239"/>
      <c r="T480" s="240"/>
      <c r="U480" s="231" t="s">
        <v>4712</v>
      </c>
      <c r="V480" s="232"/>
      <c r="W480" s="232"/>
      <c r="X480" s="232"/>
      <c r="Y480" s="232"/>
      <c r="Z480" s="50" t="s">
        <v>4711</v>
      </c>
      <c r="AA480" s="58"/>
      <c r="AB480" s="58"/>
      <c r="AC480" s="6"/>
      <c r="AD480" s="6"/>
      <c r="AE480" s="6"/>
      <c r="AF480" s="6"/>
      <c r="AG480" s="6"/>
      <c r="AH480" s="6"/>
      <c r="AI480" s="6"/>
      <c r="AJ480" s="59" t="s">
        <v>4574</v>
      </c>
      <c r="AK480" s="235">
        <f>AK477</f>
        <v>0.7</v>
      </c>
      <c r="AL480" s="235"/>
      <c r="AM480" s="45"/>
      <c r="AN480" s="1"/>
      <c r="AO480" s="1"/>
      <c r="AP480" s="44"/>
      <c r="AQ480" s="45"/>
      <c r="AR480" s="1"/>
      <c r="AS480" s="1"/>
      <c r="AT480" s="44"/>
      <c r="AU480" s="89">
        <f>ROUND(ROUND(ROUND(K468*S481,0)*AK480,0)*AO479,0)</f>
        <v>285</v>
      </c>
      <c r="AV480" s="12"/>
    </row>
    <row r="481" spans="1:48" ht="17.2" customHeight="1" x14ac:dyDescent="0.3">
      <c r="A481" s="9">
        <v>43</v>
      </c>
      <c r="B481" s="10">
        <v>2474</v>
      </c>
      <c r="C481" s="53" t="s">
        <v>5093</v>
      </c>
      <c r="D481" s="166"/>
      <c r="E481" s="83"/>
      <c r="F481" s="193"/>
      <c r="G481" s="126"/>
      <c r="H481" s="126"/>
      <c r="I481" s="126"/>
      <c r="J481" s="126"/>
      <c r="K481" s="45"/>
      <c r="L481" s="1"/>
      <c r="M481" s="1"/>
      <c r="N481" s="44"/>
      <c r="O481" s="191"/>
      <c r="P481" s="172"/>
      <c r="Q481" s="172"/>
      <c r="R481" s="123" t="s">
        <v>4574</v>
      </c>
      <c r="S481" s="249">
        <f>S475</f>
        <v>0.96499999999999997</v>
      </c>
      <c r="T481" s="250"/>
      <c r="U481" s="233"/>
      <c r="V481" s="234"/>
      <c r="W481" s="234"/>
      <c r="X481" s="234"/>
      <c r="Y481" s="234"/>
      <c r="Z481" s="50" t="s">
        <v>4735</v>
      </c>
      <c r="AA481" s="58"/>
      <c r="AB481" s="58"/>
      <c r="AC481" s="6"/>
      <c r="AD481" s="6"/>
      <c r="AE481" s="6"/>
      <c r="AF481" s="6"/>
      <c r="AG481" s="6"/>
      <c r="AH481" s="6"/>
      <c r="AI481" s="6"/>
      <c r="AJ481" s="59" t="s">
        <v>4574</v>
      </c>
      <c r="AK481" s="235">
        <f>AK478</f>
        <v>0.5</v>
      </c>
      <c r="AL481" s="235"/>
      <c r="AM481" s="45"/>
      <c r="AN481" s="1"/>
      <c r="AO481" s="1"/>
      <c r="AP481" s="44"/>
      <c r="AQ481" s="43"/>
      <c r="AR481" s="7"/>
      <c r="AS481" s="7"/>
      <c r="AT481" s="21"/>
      <c r="AU481" s="89">
        <f>ROUND(ROUND(ROUND(K468*S481,0)*AK481,0)*AO479,0)</f>
        <v>204</v>
      </c>
      <c r="AV481" s="12"/>
    </row>
    <row r="482" spans="1:48" ht="17.2" customHeight="1" x14ac:dyDescent="0.3">
      <c r="A482" s="9">
        <v>43</v>
      </c>
      <c r="B482" s="10">
        <v>2475</v>
      </c>
      <c r="C482" s="53" t="s">
        <v>5092</v>
      </c>
      <c r="D482" s="166"/>
      <c r="E482" s="83"/>
      <c r="F482" s="193"/>
      <c r="G482" s="126"/>
      <c r="H482" s="126"/>
      <c r="I482" s="126"/>
      <c r="J482" s="126"/>
      <c r="K482" s="45"/>
      <c r="L482" s="1"/>
      <c r="M482" s="1"/>
      <c r="N482" s="44"/>
      <c r="O482" s="196"/>
      <c r="P482" s="195"/>
      <c r="Q482" s="195"/>
      <c r="R482" s="55"/>
      <c r="S482" s="56"/>
      <c r="T482" s="56"/>
      <c r="U482" s="8"/>
      <c r="V482" s="6"/>
      <c r="W482" s="59"/>
      <c r="X482" s="59"/>
      <c r="Y482" s="6"/>
      <c r="Z482" s="6"/>
      <c r="AA482" s="6"/>
      <c r="AB482" s="6"/>
      <c r="AC482" s="6"/>
      <c r="AD482" s="6"/>
      <c r="AE482" s="6"/>
      <c r="AF482" s="6"/>
      <c r="AG482" s="6"/>
      <c r="AH482" s="6"/>
      <c r="AI482" s="6"/>
      <c r="AJ482" s="59"/>
      <c r="AK482" s="241"/>
      <c r="AL482" s="241"/>
      <c r="AM482" s="146"/>
      <c r="AN482" s="143"/>
      <c r="AO482" s="143"/>
      <c r="AP482" s="44"/>
      <c r="AQ482" s="242" t="s">
        <v>4580</v>
      </c>
      <c r="AR482" s="242"/>
      <c r="AS482" s="242"/>
      <c r="AT482" s="243"/>
      <c r="AU482" s="89">
        <f>ROUND(K468*AO479,0)-AQ485</f>
        <v>418</v>
      </c>
      <c r="AV482" s="12"/>
    </row>
    <row r="483" spans="1:48" ht="17.2" customHeight="1" x14ac:dyDescent="0.3">
      <c r="A483" s="9">
        <v>43</v>
      </c>
      <c r="B483" s="10">
        <v>2476</v>
      </c>
      <c r="C483" s="53" t="s">
        <v>5091</v>
      </c>
      <c r="D483" s="166"/>
      <c r="E483" s="83"/>
      <c r="F483" s="193"/>
      <c r="G483" s="126"/>
      <c r="H483" s="126"/>
      <c r="I483" s="126"/>
      <c r="J483" s="126"/>
      <c r="K483" s="45"/>
      <c r="L483" s="1"/>
      <c r="M483" s="1"/>
      <c r="N483" s="44"/>
      <c r="O483" s="175"/>
      <c r="P483" s="194"/>
      <c r="Q483" s="194"/>
      <c r="R483" s="132"/>
      <c r="S483" s="141"/>
      <c r="T483" s="141"/>
      <c r="U483" s="231" t="s">
        <v>4712</v>
      </c>
      <c r="V483" s="232"/>
      <c r="W483" s="232"/>
      <c r="X483" s="232"/>
      <c r="Y483" s="232"/>
      <c r="Z483" s="50" t="s">
        <v>4711</v>
      </c>
      <c r="AA483" s="58"/>
      <c r="AB483" s="58"/>
      <c r="AC483" s="6"/>
      <c r="AD483" s="6"/>
      <c r="AE483" s="6"/>
      <c r="AF483" s="6"/>
      <c r="AG483" s="6"/>
      <c r="AH483" s="6"/>
      <c r="AI483" s="6"/>
      <c r="AJ483" s="59" t="s">
        <v>4574</v>
      </c>
      <c r="AK483" s="235">
        <f>AK480</f>
        <v>0.7</v>
      </c>
      <c r="AL483" s="235"/>
      <c r="AM483" s="146"/>
      <c r="AN483" s="143"/>
      <c r="AO483" s="143"/>
      <c r="AP483" s="44"/>
      <c r="AQ483" s="244"/>
      <c r="AR483" s="244"/>
      <c r="AS483" s="244"/>
      <c r="AT483" s="245"/>
      <c r="AU483" s="89">
        <f>ROUND(ROUND(K468*AK483,0)*AO479,0)-AQ485</f>
        <v>291</v>
      </c>
      <c r="AV483" s="12"/>
    </row>
    <row r="484" spans="1:48" ht="17.2" customHeight="1" x14ac:dyDescent="0.3">
      <c r="A484" s="9">
        <v>43</v>
      </c>
      <c r="B484" s="10">
        <v>2477</v>
      </c>
      <c r="C484" s="53" t="s">
        <v>5090</v>
      </c>
      <c r="D484" s="166"/>
      <c r="E484" s="83"/>
      <c r="F484" s="193"/>
      <c r="G484" s="126"/>
      <c r="H484" s="126"/>
      <c r="I484" s="126"/>
      <c r="J484" s="126"/>
      <c r="K484" s="45"/>
      <c r="L484" s="1"/>
      <c r="M484" s="1"/>
      <c r="N484" s="44"/>
      <c r="O484" s="191"/>
      <c r="P484" s="172"/>
      <c r="Q484" s="172"/>
      <c r="R484" s="123"/>
      <c r="S484" s="138"/>
      <c r="T484" s="138"/>
      <c r="U484" s="233"/>
      <c r="V484" s="234"/>
      <c r="W484" s="234"/>
      <c r="X484" s="234"/>
      <c r="Y484" s="234"/>
      <c r="Z484" s="50" t="s">
        <v>4735</v>
      </c>
      <c r="AA484" s="58"/>
      <c r="AB484" s="58"/>
      <c r="AC484" s="6"/>
      <c r="AD484" s="6"/>
      <c r="AE484" s="6"/>
      <c r="AF484" s="6"/>
      <c r="AG484" s="6"/>
      <c r="AH484" s="6"/>
      <c r="AI484" s="6"/>
      <c r="AJ484" s="59" t="s">
        <v>4574</v>
      </c>
      <c r="AK484" s="235">
        <f>AK481</f>
        <v>0.5</v>
      </c>
      <c r="AL484" s="235"/>
      <c r="AM484" s="146"/>
      <c r="AN484" s="143"/>
      <c r="AO484" s="143"/>
      <c r="AP484" s="44"/>
      <c r="AQ484" s="244"/>
      <c r="AR484" s="244"/>
      <c r="AS484" s="244"/>
      <c r="AT484" s="245"/>
      <c r="AU484" s="89">
        <f>ROUND(ROUND(K468*AK484,0)*AO479,0)-AQ485</f>
        <v>207</v>
      </c>
      <c r="AV484" s="12"/>
    </row>
    <row r="485" spans="1:48" ht="17.2" customHeight="1" x14ac:dyDescent="0.3">
      <c r="A485" s="9">
        <v>43</v>
      </c>
      <c r="B485" s="10">
        <v>2478</v>
      </c>
      <c r="C485" s="53" t="s">
        <v>5089</v>
      </c>
      <c r="D485" s="166"/>
      <c r="E485" s="83"/>
      <c r="F485" s="193"/>
      <c r="G485" s="126"/>
      <c r="H485" s="126"/>
      <c r="I485" s="126"/>
      <c r="J485" s="126"/>
      <c r="K485" s="45"/>
      <c r="L485" s="1"/>
      <c r="M485" s="1"/>
      <c r="N485" s="44"/>
      <c r="O485" s="231" t="s">
        <v>4714</v>
      </c>
      <c r="P485" s="236"/>
      <c r="Q485" s="236"/>
      <c r="R485" s="236"/>
      <c r="S485" s="236"/>
      <c r="T485" s="237"/>
      <c r="U485" s="8"/>
      <c r="V485" s="6"/>
      <c r="W485" s="59"/>
      <c r="X485" s="59"/>
      <c r="Y485" s="6"/>
      <c r="Z485" s="6"/>
      <c r="AA485" s="6"/>
      <c r="AB485" s="6"/>
      <c r="AC485" s="6"/>
      <c r="AD485" s="6"/>
      <c r="AE485" s="6"/>
      <c r="AF485" s="6"/>
      <c r="AG485" s="6"/>
      <c r="AH485" s="6"/>
      <c r="AI485" s="6"/>
      <c r="AJ485" s="59"/>
      <c r="AK485" s="241"/>
      <c r="AL485" s="241"/>
      <c r="AM485" s="146"/>
      <c r="AN485" s="143"/>
      <c r="AO485" s="143"/>
      <c r="AP485" s="44"/>
      <c r="AQ485" s="38">
        <f>AQ473</f>
        <v>5</v>
      </c>
      <c r="AR485" s="62" t="s">
        <v>4579</v>
      </c>
      <c r="AS485" s="143"/>
      <c r="AT485" s="147"/>
      <c r="AU485" s="89">
        <f>ROUND(ROUND(K468*S487,0)*AO479,0)-AQ485</f>
        <v>403</v>
      </c>
      <c r="AV485" s="12"/>
    </row>
    <row r="486" spans="1:48" ht="17.2" customHeight="1" x14ac:dyDescent="0.3">
      <c r="A486" s="9">
        <v>43</v>
      </c>
      <c r="B486" s="10">
        <v>2479</v>
      </c>
      <c r="C486" s="53" t="s">
        <v>5088</v>
      </c>
      <c r="D486" s="166"/>
      <c r="E486" s="83"/>
      <c r="F486" s="193"/>
      <c r="G486" s="126"/>
      <c r="H486" s="126"/>
      <c r="I486" s="126"/>
      <c r="J486" s="126"/>
      <c r="K486" s="45"/>
      <c r="L486" s="1"/>
      <c r="M486" s="1"/>
      <c r="N486" s="44"/>
      <c r="O486" s="238"/>
      <c r="P486" s="265"/>
      <c r="Q486" s="265"/>
      <c r="R486" s="265"/>
      <c r="S486" s="265"/>
      <c r="T486" s="240"/>
      <c r="U486" s="231" t="s">
        <v>4712</v>
      </c>
      <c r="V486" s="232"/>
      <c r="W486" s="232"/>
      <c r="X486" s="232"/>
      <c r="Y486" s="232"/>
      <c r="Z486" s="50" t="s">
        <v>4711</v>
      </c>
      <c r="AA486" s="58"/>
      <c r="AB486" s="58"/>
      <c r="AC486" s="6"/>
      <c r="AD486" s="6"/>
      <c r="AE486" s="6"/>
      <c r="AF486" s="6"/>
      <c r="AG486" s="6"/>
      <c r="AH486" s="6"/>
      <c r="AI486" s="6"/>
      <c r="AJ486" s="59" t="s">
        <v>4574</v>
      </c>
      <c r="AK486" s="235">
        <f>AK483</f>
        <v>0.7</v>
      </c>
      <c r="AL486" s="235"/>
      <c r="AM486" s="146"/>
      <c r="AN486" s="143"/>
      <c r="AO486" s="143"/>
      <c r="AP486" s="44"/>
      <c r="AQ486" s="1"/>
      <c r="AR486" s="132"/>
      <c r="AS486" s="143"/>
      <c r="AT486" s="147"/>
      <c r="AU486" s="89">
        <f>ROUND(ROUND(ROUND(K468*S487,0)*AK486,0)*AO479,0)-AQ485</f>
        <v>280</v>
      </c>
      <c r="AV486" s="12"/>
    </row>
    <row r="487" spans="1:48" ht="17.2" customHeight="1" x14ac:dyDescent="0.3">
      <c r="A487" s="9">
        <v>43</v>
      </c>
      <c r="B487" s="10">
        <v>2480</v>
      </c>
      <c r="C487" s="53" t="s">
        <v>5087</v>
      </c>
      <c r="D487" s="162"/>
      <c r="E487" s="161"/>
      <c r="F487" s="192"/>
      <c r="G487" s="128"/>
      <c r="H487" s="128"/>
      <c r="I487" s="128"/>
      <c r="J487" s="128"/>
      <c r="K487" s="43"/>
      <c r="L487" s="7"/>
      <c r="M487" s="7"/>
      <c r="N487" s="21"/>
      <c r="O487" s="191"/>
      <c r="P487" s="172"/>
      <c r="Q487" s="172"/>
      <c r="R487" s="123" t="s">
        <v>4574</v>
      </c>
      <c r="S487" s="249">
        <f>S481</f>
        <v>0.96499999999999997</v>
      </c>
      <c r="T487" s="250"/>
      <c r="U487" s="233"/>
      <c r="V487" s="234"/>
      <c r="W487" s="234"/>
      <c r="X487" s="234"/>
      <c r="Y487" s="234"/>
      <c r="Z487" s="50" t="s">
        <v>4735</v>
      </c>
      <c r="AA487" s="58"/>
      <c r="AB487" s="58"/>
      <c r="AC487" s="6"/>
      <c r="AD487" s="6"/>
      <c r="AE487" s="6"/>
      <c r="AF487" s="6"/>
      <c r="AG487" s="6"/>
      <c r="AH487" s="6"/>
      <c r="AI487" s="6"/>
      <c r="AJ487" s="59" t="s">
        <v>4574</v>
      </c>
      <c r="AK487" s="235">
        <f>AK484</f>
        <v>0.5</v>
      </c>
      <c r="AL487" s="235"/>
      <c r="AM487" s="190"/>
      <c r="AN487" s="136"/>
      <c r="AO487" s="136"/>
      <c r="AP487" s="21"/>
      <c r="AQ487" s="7"/>
      <c r="AR487" s="123"/>
      <c r="AS487" s="136"/>
      <c r="AT487" s="145"/>
      <c r="AU487" s="100">
        <f>ROUND(ROUND(ROUND(K468*S487,0)*AK487,0)*AO479,0)-AQ485</f>
        <v>199</v>
      </c>
      <c r="AV487" s="16"/>
    </row>
    <row r="488" spans="1:48" ht="17.2" customHeight="1" x14ac:dyDescent="0.3">
      <c r="A488" s="9">
        <v>43</v>
      </c>
      <c r="B488" s="10">
        <v>2481</v>
      </c>
      <c r="C488" s="53" t="s">
        <v>5086</v>
      </c>
      <c r="D488" s="217" t="s">
        <v>4740</v>
      </c>
      <c r="E488" s="218"/>
      <c r="F488" s="219"/>
      <c r="G488" s="218" t="s">
        <v>5085</v>
      </c>
      <c r="H488" s="218"/>
      <c r="I488" s="218"/>
      <c r="J488" s="218"/>
      <c r="K488" s="217" t="s">
        <v>4738</v>
      </c>
      <c r="L488" s="223"/>
      <c r="M488" s="223"/>
      <c r="N488" s="224"/>
      <c r="O488" s="196"/>
      <c r="P488" s="195"/>
      <c r="Q488" s="195"/>
      <c r="R488" s="55"/>
      <c r="S488" s="56"/>
      <c r="T488" s="56"/>
      <c r="U488" s="8"/>
      <c r="V488" s="6"/>
      <c r="W488" s="59"/>
      <c r="X488" s="59"/>
      <c r="Y488" s="6"/>
      <c r="Z488" s="6"/>
      <c r="AA488" s="6"/>
      <c r="AB488" s="6"/>
      <c r="AC488" s="6"/>
      <c r="AD488" s="6"/>
      <c r="AE488" s="6"/>
      <c r="AF488" s="6"/>
      <c r="AG488" s="6"/>
      <c r="AH488" s="6"/>
      <c r="AI488" s="6"/>
      <c r="AJ488" s="59"/>
      <c r="AK488" s="241"/>
      <c r="AL488" s="241"/>
      <c r="AM488" s="7"/>
      <c r="AN488" s="7"/>
      <c r="AO488" s="7"/>
      <c r="AP488" s="7"/>
      <c r="AQ488" s="7"/>
      <c r="AR488" s="123"/>
      <c r="AS488" s="136"/>
      <c r="AT488" s="145"/>
      <c r="AU488" s="89">
        <f>K492</f>
        <v>424</v>
      </c>
      <c r="AV488" s="19" t="s">
        <v>4205</v>
      </c>
    </row>
    <row r="489" spans="1:48" ht="17.2" customHeight="1" x14ac:dyDescent="0.3">
      <c r="A489" s="9">
        <v>43</v>
      </c>
      <c r="B489" s="10">
        <v>2482</v>
      </c>
      <c r="C489" s="53" t="s">
        <v>5084</v>
      </c>
      <c r="D489" s="220"/>
      <c r="E489" s="221"/>
      <c r="F489" s="222"/>
      <c r="G489" s="221"/>
      <c r="H489" s="221"/>
      <c r="I489" s="221"/>
      <c r="J489" s="221"/>
      <c r="K489" s="225"/>
      <c r="L489" s="246"/>
      <c r="M489" s="246"/>
      <c r="N489" s="227"/>
      <c r="O489" s="175"/>
      <c r="P489" s="194"/>
      <c r="Q489" s="194"/>
      <c r="R489" s="132"/>
      <c r="S489" s="141"/>
      <c r="T489" s="141"/>
      <c r="U489" s="231" t="s">
        <v>4712</v>
      </c>
      <c r="V489" s="232"/>
      <c r="W489" s="232"/>
      <c r="X489" s="232"/>
      <c r="Y489" s="232"/>
      <c r="Z489" s="50" t="s">
        <v>4711</v>
      </c>
      <c r="AA489" s="58"/>
      <c r="AB489" s="58"/>
      <c r="AC489" s="6"/>
      <c r="AD489" s="6"/>
      <c r="AE489" s="6"/>
      <c r="AF489" s="6"/>
      <c r="AG489" s="6"/>
      <c r="AH489" s="6"/>
      <c r="AI489" s="6"/>
      <c r="AJ489" s="59" t="s">
        <v>4574</v>
      </c>
      <c r="AK489" s="235">
        <f>AK486</f>
        <v>0.7</v>
      </c>
      <c r="AL489" s="235"/>
      <c r="AM489" s="6"/>
      <c r="AN489" s="6"/>
      <c r="AO489" s="6"/>
      <c r="AP489" s="6"/>
      <c r="AQ489" s="6"/>
      <c r="AR489" s="59"/>
      <c r="AS489" s="137"/>
      <c r="AT489" s="140"/>
      <c r="AU489" s="89">
        <f>ROUND(K492*AK489,0)</f>
        <v>297</v>
      </c>
      <c r="AV489" s="12"/>
    </row>
    <row r="490" spans="1:48" ht="17.2" customHeight="1" x14ac:dyDescent="0.3">
      <c r="A490" s="9">
        <v>43</v>
      </c>
      <c r="B490" s="10">
        <v>2483</v>
      </c>
      <c r="C490" s="53" t="s">
        <v>5083</v>
      </c>
      <c r="D490" s="220"/>
      <c r="E490" s="221"/>
      <c r="F490" s="222"/>
      <c r="G490" s="126"/>
      <c r="H490" s="1"/>
      <c r="I490" s="1"/>
      <c r="J490" s="44"/>
      <c r="K490" s="225"/>
      <c r="L490" s="246"/>
      <c r="M490" s="246"/>
      <c r="N490" s="227"/>
      <c r="O490" s="191"/>
      <c r="P490" s="172"/>
      <c r="Q490" s="172"/>
      <c r="R490" s="123"/>
      <c r="S490" s="138"/>
      <c r="T490" s="138"/>
      <c r="U490" s="233"/>
      <c r="V490" s="234"/>
      <c r="W490" s="234"/>
      <c r="X490" s="234"/>
      <c r="Y490" s="234"/>
      <c r="Z490" s="50" t="s">
        <v>4735</v>
      </c>
      <c r="AA490" s="58"/>
      <c r="AB490" s="58"/>
      <c r="AC490" s="6"/>
      <c r="AD490" s="6"/>
      <c r="AE490" s="6"/>
      <c r="AF490" s="6"/>
      <c r="AG490" s="6"/>
      <c r="AH490" s="6"/>
      <c r="AI490" s="6"/>
      <c r="AJ490" s="59" t="s">
        <v>4574</v>
      </c>
      <c r="AK490" s="235">
        <f>AK487</f>
        <v>0.5</v>
      </c>
      <c r="AL490" s="235"/>
      <c r="AM490" s="6"/>
      <c r="AN490" s="6"/>
      <c r="AO490" s="6"/>
      <c r="AP490" s="6"/>
      <c r="AQ490" s="6"/>
      <c r="AR490" s="59"/>
      <c r="AS490" s="137"/>
      <c r="AT490" s="140"/>
      <c r="AU490" s="89">
        <f>ROUND(K492*AK490,0)</f>
        <v>212</v>
      </c>
      <c r="AV490" s="12"/>
    </row>
    <row r="491" spans="1:48" ht="17.2" customHeight="1" x14ac:dyDescent="0.3">
      <c r="A491" s="9">
        <v>43</v>
      </c>
      <c r="B491" s="10">
        <v>2484</v>
      </c>
      <c r="C491" s="53" t="s">
        <v>5082</v>
      </c>
      <c r="D491" s="166"/>
      <c r="E491" s="83"/>
      <c r="F491" s="193"/>
      <c r="G491" s="126"/>
      <c r="H491" s="126"/>
      <c r="I491" s="126"/>
      <c r="J491" s="126"/>
      <c r="K491" s="228"/>
      <c r="L491" s="264"/>
      <c r="M491" s="264"/>
      <c r="N491" s="230"/>
      <c r="O491" s="231" t="s">
        <v>4714</v>
      </c>
      <c r="P491" s="236"/>
      <c r="Q491" s="236"/>
      <c r="R491" s="236"/>
      <c r="S491" s="236"/>
      <c r="T491" s="237"/>
      <c r="U491" s="8"/>
      <c r="V491" s="6"/>
      <c r="W491" s="59"/>
      <c r="X491" s="59"/>
      <c r="Y491" s="6"/>
      <c r="Z491" s="6"/>
      <c r="AA491" s="6"/>
      <c r="AB491" s="6"/>
      <c r="AC491" s="6"/>
      <c r="AD491" s="6"/>
      <c r="AE491" s="6"/>
      <c r="AF491" s="6"/>
      <c r="AG491" s="6"/>
      <c r="AH491" s="6"/>
      <c r="AI491" s="6"/>
      <c r="AJ491" s="59"/>
      <c r="AK491" s="241"/>
      <c r="AL491" s="241"/>
      <c r="AM491" s="6"/>
      <c r="AN491" s="6"/>
      <c r="AO491" s="7"/>
      <c r="AP491" s="7"/>
      <c r="AQ491" s="7"/>
      <c r="AR491" s="123"/>
      <c r="AS491" s="136"/>
      <c r="AT491" s="145"/>
      <c r="AU491" s="89">
        <f>ROUND(K492*S493,0)</f>
        <v>409</v>
      </c>
      <c r="AV491" s="12"/>
    </row>
    <row r="492" spans="1:48" ht="17.2" customHeight="1" x14ac:dyDescent="0.3">
      <c r="A492" s="9">
        <v>43</v>
      </c>
      <c r="B492" s="10">
        <v>2485</v>
      </c>
      <c r="C492" s="53" t="s">
        <v>5081</v>
      </c>
      <c r="D492" s="166"/>
      <c r="E492" s="83"/>
      <c r="F492" s="193"/>
      <c r="G492" s="126"/>
      <c r="H492" s="126"/>
      <c r="I492" s="126"/>
      <c r="J492" s="126"/>
      <c r="K492" s="253">
        <v>424</v>
      </c>
      <c r="L492" s="254"/>
      <c r="M492" s="1" t="s">
        <v>4202</v>
      </c>
      <c r="N492" s="68"/>
      <c r="O492" s="238"/>
      <c r="P492" s="239"/>
      <c r="Q492" s="239"/>
      <c r="R492" s="239"/>
      <c r="S492" s="239"/>
      <c r="T492" s="240"/>
      <c r="U492" s="231" t="s">
        <v>4712</v>
      </c>
      <c r="V492" s="232"/>
      <c r="W492" s="232"/>
      <c r="X492" s="232"/>
      <c r="Y492" s="232"/>
      <c r="Z492" s="50" t="s">
        <v>4711</v>
      </c>
      <c r="AA492" s="58"/>
      <c r="AB492" s="58"/>
      <c r="AC492" s="6"/>
      <c r="AD492" s="6"/>
      <c r="AE492" s="6"/>
      <c r="AF492" s="6"/>
      <c r="AG492" s="6"/>
      <c r="AH492" s="6"/>
      <c r="AI492" s="6"/>
      <c r="AJ492" s="59" t="s">
        <v>4574</v>
      </c>
      <c r="AK492" s="235">
        <f>AK489</f>
        <v>0.7</v>
      </c>
      <c r="AL492" s="235"/>
      <c r="AM492" s="7"/>
      <c r="AN492" s="7"/>
      <c r="AO492" s="7"/>
      <c r="AP492" s="7"/>
      <c r="AQ492" s="7"/>
      <c r="AR492" s="123"/>
      <c r="AS492" s="136"/>
      <c r="AT492" s="145"/>
      <c r="AU492" s="89">
        <f>ROUND(ROUND(K492*S493,0)*AK492,0)</f>
        <v>286</v>
      </c>
      <c r="AV492" s="12"/>
    </row>
    <row r="493" spans="1:48" ht="17.2" customHeight="1" x14ac:dyDescent="0.3">
      <c r="A493" s="9">
        <v>43</v>
      </c>
      <c r="B493" s="10">
        <v>2486</v>
      </c>
      <c r="C493" s="53" t="s">
        <v>5080</v>
      </c>
      <c r="D493" s="166"/>
      <c r="E493" s="83"/>
      <c r="F493" s="193"/>
      <c r="G493" s="126"/>
      <c r="H493" s="126"/>
      <c r="I493" s="126"/>
      <c r="J493" s="126"/>
      <c r="K493" s="175"/>
      <c r="L493" s="194"/>
      <c r="M493" s="194"/>
      <c r="N493" s="173"/>
      <c r="O493" s="191"/>
      <c r="P493" s="172"/>
      <c r="Q493" s="172"/>
      <c r="R493" s="123" t="s">
        <v>4574</v>
      </c>
      <c r="S493" s="249">
        <f>S487</f>
        <v>0.96499999999999997</v>
      </c>
      <c r="T493" s="250"/>
      <c r="U493" s="233"/>
      <c r="V493" s="234"/>
      <c r="W493" s="234"/>
      <c r="X493" s="234"/>
      <c r="Y493" s="234"/>
      <c r="Z493" s="50" t="s">
        <v>4735</v>
      </c>
      <c r="AA493" s="58"/>
      <c r="AB493" s="58"/>
      <c r="AC493" s="6"/>
      <c r="AD493" s="6"/>
      <c r="AE493" s="6"/>
      <c r="AF493" s="6"/>
      <c r="AG493" s="6"/>
      <c r="AH493" s="6"/>
      <c r="AI493" s="6"/>
      <c r="AJ493" s="59" t="s">
        <v>4574</v>
      </c>
      <c r="AK493" s="235">
        <f>AK490</f>
        <v>0.5</v>
      </c>
      <c r="AL493" s="235"/>
      <c r="AM493" s="7"/>
      <c r="AN493" s="7"/>
      <c r="AO493" s="7"/>
      <c r="AP493" s="7"/>
      <c r="AQ493" s="7"/>
      <c r="AR493" s="123"/>
      <c r="AS493" s="136"/>
      <c r="AT493" s="145"/>
      <c r="AU493" s="89">
        <f>ROUND(ROUND(K492*S493,0)*AK493,0)</f>
        <v>205</v>
      </c>
      <c r="AV493" s="12"/>
    </row>
    <row r="494" spans="1:48" ht="17.2" customHeight="1" x14ac:dyDescent="0.3">
      <c r="A494" s="9">
        <v>43</v>
      </c>
      <c r="B494" s="10">
        <v>2487</v>
      </c>
      <c r="C494" s="53" t="s">
        <v>5079</v>
      </c>
      <c r="D494" s="166"/>
      <c r="E494" s="83"/>
      <c r="F494" s="193"/>
      <c r="G494" s="126"/>
      <c r="H494" s="126"/>
      <c r="I494" s="126"/>
      <c r="J494" s="126"/>
      <c r="K494" s="175"/>
      <c r="L494" s="194"/>
      <c r="M494" s="194"/>
      <c r="N494" s="173"/>
      <c r="O494" s="196"/>
      <c r="P494" s="195"/>
      <c r="Q494" s="195"/>
      <c r="R494" s="55"/>
      <c r="S494" s="56"/>
      <c r="T494" s="56"/>
      <c r="U494" s="8"/>
      <c r="V494" s="6"/>
      <c r="W494" s="59"/>
      <c r="X494" s="59"/>
      <c r="Y494" s="6"/>
      <c r="Z494" s="6"/>
      <c r="AA494" s="6"/>
      <c r="AB494" s="6"/>
      <c r="AC494" s="6"/>
      <c r="AD494" s="6"/>
      <c r="AE494" s="6"/>
      <c r="AF494" s="6"/>
      <c r="AG494" s="6"/>
      <c r="AH494" s="6"/>
      <c r="AI494" s="6"/>
      <c r="AJ494" s="59"/>
      <c r="AK494" s="241"/>
      <c r="AL494" s="241"/>
      <c r="AM494" s="177"/>
      <c r="AN494" s="81"/>
      <c r="AO494" s="81"/>
      <c r="AP494" s="82"/>
      <c r="AQ494" s="242" t="s">
        <v>4580</v>
      </c>
      <c r="AR494" s="242"/>
      <c r="AS494" s="242"/>
      <c r="AT494" s="243"/>
      <c r="AU494" s="89">
        <f>K492-AQ497</f>
        <v>419</v>
      </c>
      <c r="AV494" s="12"/>
    </row>
    <row r="495" spans="1:48" ht="17.2" customHeight="1" x14ac:dyDescent="0.3">
      <c r="A495" s="9">
        <v>43</v>
      </c>
      <c r="B495" s="10">
        <v>2488</v>
      </c>
      <c r="C495" s="53" t="s">
        <v>5078</v>
      </c>
      <c r="D495" s="166"/>
      <c r="E495" s="83"/>
      <c r="F495" s="193"/>
      <c r="G495" s="126"/>
      <c r="H495" s="126"/>
      <c r="I495" s="126"/>
      <c r="J495" s="126"/>
      <c r="K495" s="175"/>
      <c r="L495" s="194"/>
      <c r="M495" s="194"/>
      <c r="N495" s="173"/>
      <c r="O495" s="175"/>
      <c r="P495" s="194"/>
      <c r="Q495" s="194"/>
      <c r="R495" s="132"/>
      <c r="S495" s="141"/>
      <c r="T495" s="141"/>
      <c r="U495" s="231" t="s">
        <v>4712</v>
      </c>
      <c r="V495" s="232"/>
      <c r="W495" s="232"/>
      <c r="X495" s="232"/>
      <c r="Y495" s="232"/>
      <c r="Z495" s="50" t="s">
        <v>4711</v>
      </c>
      <c r="AA495" s="58"/>
      <c r="AB495" s="58"/>
      <c r="AC495" s="6"/>
      <c r="AD495" s="6"/>
      <c r="AE495" s="6"/>
      <c r="AF495" s="6"/>
      <c r="AG495" s="6"/>
      <c r="AH495" s="6"/>
      <c r="AI495" s="6"/>
      <c r="AJ495" s="59" t="s">
        <v>4574</v>
      </c>
      <c r="AK495" s="235">
        <f>AK492</f>
        <v>0.7</v>
      </c>
      <c r="AL495" s="235"/>
      <c r="AM495" s="81"/>
      <c r="AN495" s="81"/>
      <c r="AO495" s="81"/>
      <c r="AP495" s="82"/>
      <c r="AQ495" s="244"/>
      <c r="AR495" s="244"/>
      <c r="AS495" s="244"/>
      <c r="AT495" s="245"/>
      <c r="AU495" s="89">
        <f>ROUND(K492*AK495,0)-AQ497</f>
        <v>292</v>
      </c>
      <c r="AV495" s="12"/>
    </row>
    <row r="496" spans="1:48" ht="17.2" customHeight="1" x14ac:dyDescent="0.3">
      <c r="A496" s="9">
        <v>43</v>
      </c>
      <c r="B496" s="10">
        <v>2489</v>
      </c>
      <c r="C496" s="53" t="s">
        <v>5077</v>
      </c>
      <c r="D496" s="166"/>
      <c r="E496" s="83"/>
      <c r="F496" s="193"/>
      <c r="G496" s="126"/>
      <c r="H496" s="126"/>
      <c r="I496" s="126"/>
      <c r="J496" s="126"/>
      <c r="K496" s="175"/>
      <c r="L496" s="194"/>
      <c r="M496" s="194"/>
      <c r="N496" s="173"/>
      <c r="O496" s="191"/>
      <c r="P496" s="172"/>
      <c r="Q496" s="172"/>
      <c r="R496" s="123"/>
      <c r="S496" s="138"/>
      <c r="T496" s="138"/>
      <c r="U496" s="233"/>
      <c r="V496" s="234"/>
      <c r="W496" s="234"/>
      <c r="X496" s="234"/>
      <c r="Y496" s="234"/>
      <c r="Z496" s="50" t="s">
        <v>4735</v>
      </c>
      <c r="AA496" s="58"/>
      <c r="AB496" s="58"/>
      <c r="AC496" s="6"/>
      <c r="AD496" s="6"/>
      <c r="AE496" s="6"/>
      <c r="AF496" s="6"/>
      <c r="AG496" s="6"/>
      <c r="AH496" s="6"/>
      <c r="AI496" s="6"/>
      <c r="AJ496" s="59" t="s">
        <v>4574</v>
      </c>
      <c r="AK496" s="235">
        <f>AK493</f>
        <v>0.5</v>
      </c>
      <c r="AL496" s="235"/>
      <c r="AM496" s="198"/>
      <c r="AN496" s="198"/>
      <c r="AO496" s="198"/>
      <c r="AP496" s="197"/>
      <c r="AQ496" s="244"/>
      <c r="AR496" s="244"/>
      <c r="AS496" s="244"/>
      <c r="AT496" s="245"/>
      <c r="AU496" s="89">
        <f>ROUND(K492*AK496,0)-AQ497</f>
        <v>207</v>
      </c>
      <c r="AV496" s="12"/>
    </row>
    <row r="497" spans="1:48" ht="17.2" customHeight="1" x14ac:dyDescent="0.3">
      <c r="A497" s="9">
        <v>43</v>
      </c>
      <c r="B497" s="10">
        <v>2490</v>
      </c>
      <c r="C497" s="53" t="s">
        <v>5076</v>
      </c>
      <c r="D497" s="166"/>
      <c r="E497" s="83"/>
      <c r="F497" s="193"/>
      <c r="G497" s="126"/>
      <c r="H497" s="126"/>
      <c r="I497" s="126"/>
      <c r="J497" s="126"/>
      <c r="K497" s="175"/>
      <c r="L497" s="194"/>
      <c r="M497" s="194"/>
      <c r="N497" s="173"/>
      <c r="O497" s="231" t="s">
        <v>4714</v>
      </c>
      <c r="P497" s="236"/>
      <c r="Q497" s="236"/>
      <c r="R497" s="236"/>
      <c r="S497" s="236"/>
      <c r="T497" s="237"/>
      <c r="U497" s="8"/>
      <c r="V497" s="6"/>
      <c r="W497" s="59"/>
      <c r="X497" s="59"/>
      <c r="Y497" s="6"/>
      <c r="Z497" s="6"/>
      <c r="AA497" s="6"/>
      <c r="AB497" s="6"/>
      <c r="AC497" s="6"/>
      <c r="AD497" s="6"/>
      <c r="AE497" s="6"/>
      <c r="AF497" s="6"/>
      <c r="AG497" s="6"/>
      <c r="AH497" s="6"/>
      <c r="AI497" s="6"/>
      <c r="AJ497" s="59"/>
      <c r="AK497" s="241"/>
      <c r="AL497" s="241"/>
      <c r="AM497" s="198"/>
      <c r="AN497" s="198"/>
      <c r="AO497" s="198"/>
      <c r="AP497" s="197"/>
      <c r="AQ497" s="38">
        <f>AQ485</f>
        <v>5</v>
      </c>
      <c r="AR497" s="62" t="s">
        <v>4579</v>
      </c>
      <c r="AS497" s="143"/>
      <c r="AT497" s="147"/>
      <c r="AU497" s="89">
        <f>ROUND(K492*S499,0)-AQ497</f>
        <v>404</v>
      </c>
      <c r="AV497" s="12"/>
    </row>
    <row r="498" spans="1:48" ht="17.2" customHeight="1" x14ac:dyDescent="0.3">
      <c r="A498" s="9">
        <v>43</v>
      </c>
      <c r="B498" s="10">
        <v>2491</v>
      </c>
      <c r="C498" s="53" t="s">
        <v>5075</v>
      </c>
      <c r="D498" s="166"/>
      <c r="E498" s="83"/>
      <c r="F498" s="193"/>
      <c r="G498" s="126"/>
      <c r="H498" s="126"/>
      <c r="I498" s="126"/>
      <c r="J498" s="126"/>
      <c r="K498" s="175"/>
      <c r="L498" s="194"/>
      <c r="M498" s="194"/>
      <c r="N498" s="173"/>
      <c r="O498" s="238"/>
      <c r="P498" s="239"/>
      <c r="Q498" s="239"/>
      <c r="R498" s="239"/>
      <c r="S498" s="239"/>
      <c r="T498" s="240"/>
      <c r="U498" s="231" t="s">
        <v>4712</v>
      </c>
      <c r="V498" s="232"/>
      <c r="W498" s="232"/>
      <c r="X498" s="232"/>
      <c r="Y498" s="232"/>
      <c r="Z498" s="50" t="s">
        <v>4711</v>
      </c>
      <c r="AA498" s="58"/>
      <c r="AB498" s="58"/>
      <c r="AC498" s="6"/>
      <c r="AD498" s="6"/>
      <c r="AE498" s="6"/>
      <c r="AF498" s="6"/>
      <c r="AG498" s="6"/>
      <c r="AH498" s="6"/>
      <c r="AI498" s="6"/>
      <c r="AJ498" s="59" t="s">
        <v>4574</v>
      </c>
      <c r="AK498" s="235">
        <f>AK495</f>
        <v>0.7</v>
      </c>
      <c r="AL498" s="235"/>
      <c r="AM498" s="198"/>
      <c r="AN498" s="198"/>
      <c r="AO498" s="198"/>
      <c r="AP498" s="197"/>
      <c r="AQ498" s="1"/>
      <c r="AR498" s="132"/>
      <c r="AS498" s="143"/>
      <c r="AT498" s="147"/>
      <c r="AU498" s="89">
        <f>ROUND(ROUND(K492*S499,0)*AK498,0)-AQ497</f>
        <v>281</v>
      </c>
      <c r="AV498" s="12"/>
    </row>
    <row r="499" spans="1:48" ht="17.2" customHeight="1" x14ac:dyDescent="0.3">
      <c r="A499" s="9">
        <v>43</v>
      </c>
      <c r="B499" s="10">
        <v>2492</v>
      </c>
      <c r="C499" s="53" t="s">
        <v>5074</v>
      </c>
      <c r="D499" s="166"/>
      <c r="E499" s="83"/>
      <c r="F499" s="193"/>
      <c r="G499" s="126"/>
      <c r="H499" s="126"/>
      <c r="I499" s="126"/>
      <c r="J499" s="126"/>
      <c r="K499" s="175"/>
      <c r="L499" s="194"/>
      <c r="M499" s="194"/>
      <c r="N499" s="173"/>
      <c r="O499" s="191"/>
      <c r="P499" s="172"/>
      <c r="Q499" s="172"/>
      <c r="R499" s="123" t="s">
        <v>4574</v>
      </c>
      <c r="S499" s="249">
        <f>S493</f>
        <v>0.96499999999999997</v>
      </c>
      <c r="T499" s="250"/>
      <c r="U499" s="233"/>
      <c r="V499" s="234"/>
      <c r="W499" s="234"/>
      <c r="X499" s="234"/>
      <c r="Y499" s="234"/>
      <c r="Z499" s="50" t="s">
        <v>4735</v>
      </c>
      <c r="AA499" s="58"/>
      <c r="AB499" s="58"/>
      <c r="AC499" s="6"/>
      <c r="AD499" s="6"/>
      <c r="AE499" s="6"/>
      <c r="AF499" s="6"/>
      <c r="AG499" s="6"/>
      <c r="AH499" s="6"/>
      <c r="AI499" s="6"/>
      <c r="AJ499" s="59" t="s">
        <v>4574</v>
      </c>
      <c r="AK499" s="235">
        <f>AK496</f>
        <v>0.5</v>
      </c>
      <c r="AL499" s="235"/>
      <c r="AM499" s="198"/>
      <c r="AN499" s="198"/>
      <c r="AO499" s="198"/>
      <c r="AP499" s="197"/>
      <c r="AQ499" s="7"/>
      <c r="AR499" s="123"/>
      <c r="AS499" s="136"/>
      <c r="AT499" s="145"/>
      <c r="AU499" s="89">
        <f>ROUND(ROUND(K492*S499,0)*AK499,0)-AQ497</f>
        <v>200</v>
      </c>
      <c r="AV499" s="12"/>
    </row>
    <row r="500" spans="1:48" ht="17.2" customHeight="1" x14ac:dyDescent="0.3">
      <c r="A500" s="9">
        <v>43</v>
      </c>
      <c r="B500" s="10">
        <v>2493</v>
      </c>
      <c r="C500" s="53" t="s">
        <v>5073</v>
      </c>
      <c r="D500" s="166"/>
      <c r="E500" s="83"/>
      <c r="F500" s="193"/>
      <c r="G500" s="126"/>
      <c r="H500" s="126"/>
      <c r="I500" s="126"/>
      <c r="J500" s="126"/>
      <c r="K500" s="45"/>
      <c r="L500" s="1"/>
      <c r="M500" s="1"/>
      <c r="N500" s="44"/>
      <c r="O500" s="196"/>
      <c r="P500" s="195"/>
      <c r="Q500" s="195"/>
      <c r="R500" s="55"/>
      <c r="S500" s="56"/>
      <c r="T500" s="56"/>
      <c r="U500" s="8"/>
      <c r="V500" s="6"/>
      <c r="W500" s="59"/>
      <c r="X500" s="59"/>
      <c r="Y500" s="6"/>
      <c r="Z500" s="6"/>
      <c r="AA500" s="6"/>
      <c r="AB500" s="6"/>
      <c r="AC500" s="6"/>
      <c r="AD500" s="6"/>
      <c r="AE500" s="6"/>
      <c r="AF500" s="6"/>
      <c r="AG500" s="6"/>
      <c r="AH500" s="6"/>
      <c r="AI500" s="6"/>
      <c r="AJ500" s="59"/>
      <c r="AK500" s="241"/>
      <c r="AL500" s="241"/>
      <c r="AM500" s="216" t="s">
        <v>4753</v>
      </c>
      <c r="AN500" s="251"/>
      <c r="AO500" s="251"/>
      <c r="AP500" s="252"/>
      <c r="AQ500" s="49"/>
      <c r="AR500" s="36"/>
      <c r="AS500" s="36"/>
      <c r="AT500" s="51"/>
      <c r="AU500" s="89">
        <f>ROUND(K492*AO503,0)</f>
        <v>403</v>
      </c>
      <c r="AV500" s="12"/>
    </row>
    <row r="501" spans="1:48" ht="17.2" customHeight="1" x14ac:dyDescent="0.3">
      <c r="A501" s="9">
        <v>43</v>
      </c>
      <c r="B501" s="10">
        <v>2494</v>
      </c>
      <c r="C501" s="53" t="s">
        <v>5072</v>
      </c>
      <c r="D501" s="166"/>
      <c r="E501" s="83"/>
      <c r="F501" s="193"/>
      <c r="G501" s="126"/>
      <c r="H501" s="126"/>
      <c r="I501" s="126"/>
      <c r="J501" s="126"/>
      <c r="K501" s="45"/>
      <c r="L501" s="1"/>
      <c r="M501" s="1"/>
      <c r="N501" s="44"/>
      <c r="O501" s="175"/>
      <c r="P501" s="194"/>
      <c r="Q501" s="194"/>
      <c r="R501" s="132"/>
      <c r="S501" s="141"/>
      <c r="T501" s="141"/>
      <c r="U501" s="231" t="s">
        <v>4712</v>
      </c>
      <c r="V501" s="232"/>
      <c r="W501" s="232"/>
      <c r="X501" s="232"/>
      <c r="Y501" s="232"/>
      <c r="Z501" s="50" t="s">
        <v>4711</v>
      </c>
      <c r="AA501" s="58"/>
      <c r="AB501" s="58"/>
      <c r="AC501" s="6"/>
      <c r="AD501" s="6"/>
      <c r="AE501" s="6"/>
      <c r="AF501" s="6"/>
      <c r="AG501" s="6"/>
      <c r="AH501" s="6"/>
      <c r="AI501" s="6"/>
      <c r="AJ501" s="59" t="s">
        <v>4574</v>
      </c>
      <c r="AK501" s="235">
        <f>AK498</f>
        <v>0.7</v>
      </c>
      <c r="AL501" s="235"/>
      <c r="AM501" s="228"/>
      <c r="AN501" s="229"/>
      <c r="AO501" s="229"/>
      <c r="AP501" s="230"/>
      <c r="AQ501" s="45"/>
      <c r="AR501" s="1"/>
      <c r="AS501" s="1"/>
      <c r="AT501" s="44"/>
      <c r="AU501" s="89">
        <f>ROUND(ROUND(K492*AK501,0)*AO503,0)</f>
        <v>282</v>
      </c>
      <c r="AV501" s="12"/>
    </row>
    <row r="502" spans="1:48" ht="17.2" customHeight="1" x14ac:dyDescent="0.3">
      <c r="A502" s="9">
        <v>43</v>
      </c>
      <c r="B502" s="10">
        <v>2495</v>
      </c>
      <c r="C502" s="53" t="s">
        <v>5071</v>
      </c>
      <c r="D502" s="166"/>
      <c r="E502" s="83"/>
      <c r="F502" s="193"/>
      <c r="G502" s="126"/>
      <c r="H502" s="126"/>
      <c r="I502" s="126"/>
      <c r="J502" s="126"/>
      <c r="K502" s="45"/>
      <c r="L502" s="1"/>
      <c r="M502" s="1"/>
      <c r="N502" s="44"/>
      <c r="O502" s="191"/>
      <c r="P502" s="172"/>
      <c r="Q502" s="172"/>
      <c r="R502" s="123"/>
      <c r="S502" s="138"/>
      <c r="T502" s="138"/>
      <c r="U502" s="233"/>
      <c r="V502" s="234"/>
      <c r="W502" s="234"/>
      <c r="X502" s="234"/>
      <c r="Y502" s="234"/>
      <c r="Z502" s="50" t="s">
        <v>4735</v>
      </c>
      <c r="AA502" s="58"/>
      <c r="AB502" s="58"/>
      <c r="AC502" s="6"/>
      <c r="AD502" s="6"/>
      <c r="AE502" s="6"/>
      <c r="AF502" s="6"/>
      <c r="AG502" s="6"/>
      <c r="AH502" s="6"/>
      <c r="AI502" s="6"/>
      <c r="AJ502" s="59" t="s">
        <v>4574</v>
      </c>
      <c r="AK502" s="235">
        <f>AK499</f>
        <v>0.5</v>
      </c>
      <c r="AL502" s="235"/>
      <c r="AM502" s="45"/>
      <c r="AN502" s="1"/>
      <c r="AO502" s="1"/>
      <c r="AP502" s="44"/>
      <c r="AQ502" s="45"/>
      <c r="AR502" s="1"/>
      <c r="AS502" s="1"/>
      <c r="AT502" s="44"/>
      <c r="AU502" s="89">
        <f>ROUND(ROUND(K492*AK502,0)*AO503,0)</f>
        <v>201</v>
      </c>
      <c r="AV502" s="12"/>
    </row>
    <row r="503" spans="1:48" ht="17.2" customHeight="1" x14ac:dyDescent="0.3">
      <c r="A503" s="9">
        <v>43</v>
      </c>
      <c r="B503" s="10">
        <v>2496</v>
      </c>
      <c r="C503" s="53" t="s">
        <v>5070</v>
      </c>
      <c r="D503" s="166"/>
      <c r="E503" s="83"/>
      <c r="F503" s="193"/>
      <c r="G503" s="126"/>
      <c r="H503" s="126"/>
      <c r="I503" s="126"/>
      <c r="J503" s="126"/>
      <c r="K503" s="45"/>
      <c r="L503" s="1"/>
      <c r="M503" s="1"/>
      <c r="N503" s="44"/>
      <c r="O503" s="231" t="s">
        <v>4714</v>
      </c>
      <c r="P503" s="236"/>
      <c r="Q503" s="236"/>
      <c r="R503" s="236"/>
      <c r="S503" s="236"/>
      <c r="T503" s="237"/>
      <c r="U503" s="8"/>
      <c r="V503" s="6"/>
      <c r="W503" s="59"/>
      <c r="X503" s="59"/>
      <c r="Y503" s="6"/>
      <c r="Z503" s="6"/>
      <c r="AA503" s="6"/>
      <c r="AB503" s="6"/>
      <c r="AC503" s="6"/>
      <c r="AD503" s="6"/>
      <c r="AE503" s="6"/>
      <c r="AF503" s="6"/>
      <c r="AG503" s="6"/>
      <c r="AH503" s="6"/>
      <c r="AI503" s="6"/>
      <c r="AJ503" s="59"/>
      <c r="AK503" s="241"/>
      <c r="AL503" s="241"/>
      <c r="AM503" s="45"/>
      <c r="AN503" s="132" t="s">
        <v>4574</v>
      </c>
      <c r="AO503" s="247">
        <f>AO479</f>
        <v>0.95</v>
      </c>
      <c r="AP503" s="248"/>
      <c r="AQ503" s="45"/>
      <c r="AR503" s="1"/>
      <c r="AS503" s="1"/>
      <c r="AT503" s="44"/>
      <c r="AU503" s="89">
        <f>ROUND(ROUND(K492*S505,0)*AO503,0)</f>
        <v>389</v>
      </c>
      <c r="AV503" s="12"/>
    </row>
    <row r="504" spans="1:48" ht="17.2" customHeight="1" x14ac:dyDescent="0.3">
      <c r="A504" s="9">
        <v>43</v>
      </c>
      <c r="B504" s="10">
        <v>2497</v>
      </c>
      <c r="C504" s="53" t="s">
        <v>5069</v>
      </c>
      <c r="D504" s="166"/>
      <c r="E504" s="83"/>
      <c r="F504" s="193"/>
      <c r="G504" s="126"/>
      <c r="H504" s="126"/>
      <c r="I504" s="126"/>
      <c r="J504" s="126"/>
      <c r="K504" s="45"/>
      <c r="L504" s="1"/>
      <c r="M504" s="1"/>
      <c r="N504" s="44"/>
      <c r="O504" s="238"/>
      <c r="P504" s="239"/>
      <c r="Q504" s="239"/>
      <c r="R504" s="239"/>
      <c r="S504" s="239"/>
      <c r="T504" s="240"/>
      <c r="U504" s="231" t="s">
        <v>4712</v>
      </c>
      <c r="V504" s="232"/>
      <c r="W504" s="232"/>
      <c r="X504" s="232"/>
      <c r="Y504" s="232"/>
      <c r="Z504" s="50" t="s">
        <v>4711</v>
      </c>
      <c r="AA504" s="58"/>
      <c r="AB504" s="58"/>
      <c r="AC504" s="6"/>
      <c r="AD504" s="6"/>
      <c r="AE504" s="6"/>
      <c r="AF504" s="6"/>
      <c r="AG504" s="6"/>
      <c r="AH504" s="6"/>
      <c r="AI504" s="6"/>
      <c r="AJ504" s="59" t="s">
        <v>4574</v>
      </c>
      <c r="AK504" s="235">
        <f>AK501</f>
        <v>0.7</v>
      </c>
      <c r="AL504" s="235"/>
      <c r="AM504" s="45"/>
      <c r="AN504" s="1"/>
      <c r="AO504" s="1"/>
      <c r="AP504" s="44"/>
      <c r="AQ504" s="45"/>
      <c r="AR504" s="1"/>
      <c r="AS504" s="1"/>
      <c r="AT504" s="44"/>
      <c r="AU504" s="89">
        <f>ROUND(ROUND(ROUND(K492*S505,0)*AK504,0)*AO503,0)</f>
        <v>272</v>
      </c>
      <c r="AV504" s="12"/>
    </row>
    <row r="505" spans="1:48" ht="17.2" customHeight="1" x14ac:dyDescent="0.3">
      <c r="A505" s="9">
        <v>43</v>
      </c>
      <c r="B505" s="10">
        <v>2498</v>
      </c>
      <c r="C505" s="53" t="s">
        <v>5068</v>
      </c>
      <c r="D505" s="166"/>
      <c r="E505" s="83"/>
      <c r="F505" s="193"/>
      <c r="G505" s="126"/>
      <c r="H505" s="126"/>
      <c r="I505" s="126"/>
      <c r="J505" s="126"/>
      <c r="K505" s="45"/>
      <c r="L505" s="1"/>
      <c r="M505" s="1"/>
      <c r="N505" s="44"/>
      <c r="O505" s="191"/>
      <c r="P505" s="172"/>
      <c r="Q505" s="172"/>
      <c r="R505" s="123" t="s">
        <v>4574</v>
      </c>
      <c r="S505" s="249">
        <f>S499</f>
        <v>0.96499999999999997</v>
      </c>
      <c r="T505" s="250"/>
      <c r="U505" s="233"/>
      <c r="V505" s="234"/>
      <c r="W505" s="234"/>
      <c r="X505" s="234"/>
      <c r="Y505" s="234"/>
      <c r="Z505" s="50" t="s">
        <v>4735</v>
      </c>
      <c r="AA505" s="58"/>
      <c r="AB505" s="58"/>
      <c r="AC505" s="6"/>
      <c r="AD505" s="6"/>
      <c r="AE505" s="6"/>
      <c r="AF505" s="6"/>
      <c r="AG505" s="6"/>
      <c r="AH505" s="6"/>
      <c r="AI505" s="6"/>
      <c r="AJ505" s="59" t="s">
        <v>4574</v>
      </c>
      <c r="AK505" s="235">
        <f>AK502</f>
        <v>0.5</v>
      </c>
      <c r="AL505" s="235"/>
      <c r="AM505" s="45"/>
      <c r="AN505" s="1"/>
      <c r="AO505" s="1"/>
      <c r="AP505" s="44"/>
      <c r="AQ505" s="43"/>
      <c r="AR505" s="7"/>
      <c r="AS505" s="7"/>
      <c r="AT505" s="21"/>
      <c r="AU505" s="89">
        <f>ROUND(ROUND(ROUND(K492*S505,0)*AK505,0)*AO503,0)</f>
        <v>195</v>
      </c>
      <c r="AV505" s="12"/>
    </row>
    <row r="506" spans="1:48" ht="17.2" customHeight="1" x14ac:dyDescent="0.3">
      <c r="A506" s="9">
        <v>43</v>
      </c>
      <c r="B506" s="10">
        <v>2499</v>
      </c>
      <c r="C506" s="53" t="s">
        <v>5067</v>
      </c>
      <c r="D506" s="166"/>
      <c r="E506" s="83"/>
      <c r="F506" s="193"/>
      <c r="G506" s="126"/>
      <c r="H506" s="126"/>
      <c r="I506" s="126"/>
      <c r="J506" s="126"/>
      <c r="K506" s="45"/>
      <c r="L506" s="1"/>
      <c r="M506" s="1"/>
      <c r="N506" s="44"/>
      <c r="O506" s="196"/>
      <c r="P506" s="195"/>
      <c r="Q506" s="195"/>
      <c r="R506" s="55"/>
      <c r="S506" s="56"/>
      <c r="T506" s="56"/>
      <c r="U506" s="8"/>
      <c r="V506" s="6"/>
      <c r="W506" s="59"/>
      <c r="X506" s="59"/>
      <c r="Y506" s="6"/>
      <c r="Z506" s="6"/>
      <c r="AA506" s="6"/>
      <c r="AB506" s="6"/>
      <c r="AC506" s="6"/>
      <c r="AD506" s="6"/>
      <c r="AE506" s="6"/>
      <c r="AF506" s="6"/>
      <c r="AG506" s="6"/>
      <c r="AH506" s="6"/>
      <c r="AI506" s="6"/>
      <c r="AJ506" s="59"/>
      <c r="AK506" s="241"/>
      <c r="AL506" s="241"/>
      <c r="AM506" s="146"/>
      <c r="AN506" s="143"/>
      <c r="AO506" s="143"/>
      <c r="AP506" s="44"/>
      <c r="AQ506" s="242" t="s">
        <v>4580</v>
      </c>
      <c r="AR506" s="242"/>
      <c r="AS506" s="242"/>
      <c r="AT506" s="243"/>
      <c r="AU506" s="89">
        <f>ROUND(K492*AO503,0)-AQ509</f>
        <v>398</v>
      </c>
      <c r="AV506" s="12"/>
    </row>
    <row r="507" spans="1:48" ht="17.2" customHeight="1" x14ac:dyDescent="0.3">
      <c r="A507" s="9">
        <v>43</v>
      </c>
      <c r="B507" s="10">
        <v>2500</v>
      </c>
      <c r="C507" s="53" t="s">
        <v>5066</v>
      </c>
      <c r="D507" s="166"/>
      <c r="E507" s="83"/>
      <c r="F507" s="193"/>
      <c r="G507" s="126"/>
      <c r="H507" s="126"/>
      <c r="I507" s="126"/>
      <c r="J507" s="126"/>
      <c r="K507" s="45"/>
      <c r="L507" s="1"/>
      <c r="M507" s="1"/>
      <c r="N507" s="44"/>
      <c r="O507" s="175"/>
      <c r="P507" s="194"/>
      <c r="Q507" s="194"/>
      <c r="R507" s="132"/>
      <c r="S507" s="141"/>
      <c r="T507" s="141"/>
      <c r="U507" s="231" t="s">
        <v>4712</v>
      </c>
      <c r="V507" s="232"/>
      <c r="W507" s="232"/>
      <c r="X507" s="232"/>
      <c r="Y507" s="232"/>
      <c r="Z507" s="50" t="s">
        <v>4711</v>
      </c>
      <c r="AA507" s="58"/>
      <c r="AB507" s="58"/>
      <c r="AC507" s="6"/>
      <c r="AD507" s="6"/>
      <c r="AE507" s="6"/>
      <c r="AF507" s="6"/>
      <c r="AG507" s="6"/>
      <c r="AH507" s="6"/>
      <c r="AI507" s="6"/>
      <c r="AJ507" s="59" t="s">
        <v>4574</v>
      </c>
      <c r="AK507" s="235">
        <f>AK504</f>
        <v>0.7</v>
      </c>
      <c r="AL507" s="235"/>
      <c r="AM507" s="146"/>
      <c r="AN507" s="143"/>
      <c r="AO507" s="143"/>
      <c r="AP507" s="44"/>
      <c r="AQ507" s="244"/>
      <c r="AR507" s="244"/>
      <c r="AS507" s="244"/>
      <c r="AT507" s="245"/>
      <c r="AU507" s="89">
        <f>ROUND(ROUND(K492*AK507,0)*AO503,0)-AQ509</f>
        <v>277</v>
      </c>
      <c r="AV507" s="12"/>
    </row>
    <row r="508" spans="1:48" ht="17.2" customHeight="1" x14ac:dyDescent="0.3">
      <c r="A508" s="9">
        <v>43</v>
      </c>
      <c r="B508" s="10">
        <v>2501</v>
      </c>
      <c r="C508" s="53" t="s">
        <v>5065</v>
      </c>
      <c r="D508" s="166"/>
      <c r="E508" s="83"/>
      <c r="F508" s="193"/>
      <c r="G508" s="126"/>
      <c r="H508" s="126"/>
      <c r="I508" s="126"/>
      <c r="J508" s="126"/>
      <c r="K508" s="45"/>
      <c r="L508" s="1"/>
      <c r="M508" s="1"/>
      <c r="N508" s="44"/>
      <c r="O508" s="191"/>
      <c r="P508" s="172"/>
      <c r="Q508" s="172"/>
      <c r="R508" s="123"/>
      <c r="S508" s="138"/>
      <c r="T508" s="138"/>
      <c r="U508" s="233"/>
      <c r="V508" s="234"/>
      <c r="W508" s="234"/>
      <c r="X508" s="234"/>
      <c r="Y508" s="234"/>
      <c r="Z508" s="50" t="s">
        <v>4735</v>
      </c>
      <c r="AA508" s="58"/>
      <c r="AB508" s="58"/>
      <c r="AC508" s="6"/>
      <c r="AD508" s="6"/>
      <c r="AE508" s="6"/>
      <c r="AF508" s="6"/>
      <c r="AG508" s="6"/>
      <c r="AH508" s="6"/>
      <c r="AI508" s="6"/>
      <c r="AJ508" s="59" t="s">
        <v>4574</v>
      </c>
      <c r="AK508" s="235">
        <f>AK505</f>
        <v>0.5</v>
      </c>
      <c r="AL508" s="235"/>
      <c r="AM508" s="146"/>
      <c r="AN508" s="143"/>
      <c r="AO508" s="143"/>
      <c r="AP508" s="44"/>
      <c r="AQ508" s="244"/>
      <c r="AR508" s="244"/>
      <c r="AS508" s="244"/>
      <c r="AT508" s="245"/>
      <c r="AU508" s="89">
        <f>ROUND(ROUND(K492*AK508,0)*AO503,0)-AQ509</f>
        <v>196</v>
      </c>
      <c r="AV508" s="12"/>
    </row>
    <row r="509" spans="1:48" ht="17.2" customHeight="1" x14ac:dyDescent="0.3">
      <c r="A509" s="9">
        <v>43</v>
      </c>
      <c r="B509" s="10">
        <v>2502</v>
      </c>
      <c r="C509" s="53" t="s">
        <v>5064</v>
      </c>
      <c r="D509" s="166"/>
      <c r="E509" s="83"/>
      <c r="F509" s="193"/>
      <c r="G509" s="126"/>
      <c r="H509" s="126"/>
      <c r="I509" s="126"/>
      <c r="J509" s="126"/>
      <c r="K509" s="45"/>
      <c r="L509" s="1"/>
      <c r="M509" s="1"/>
      <c r="N509" s="44"/>
      <c r="O509" s="231" t="s">
        <v>4714</v>
      </c>
      <c r="P509" s="236"/>
      <c r="Q509" s="236"/>
      <c r="R509" s="236"/>
      <c r="S509" s="236"/>
      <c r="T509" s="237"/>
      <c r="U509" s="8"/>
      <c r="V509" s="6"/>
      <c r="W509" s="59"/>
      <c r="X509" s="59"/>
      <c r="Y509" s="6"/>
      <c r="Z509" s="6"/>
      <c r="AA509" s="6"/>
      <c r="AB509" s="6"/>
      <c r="AC509" s="6"/>
      <c r="AD509" s="6"/>
      <c r="AE509" s="6"/>
      <c r="AF509" s="6"/>
      <c r="AG509" s="6"/>
      <c r="AH509" s="6"/>
      <c r="AI509" s="6"/>
      <c r="AJ509" s="59"/>
      <c r="AK509" s="241"/>
      <c r="AL509" s="241"/>
      <c r="AM509" s="146"/>
      <c r="AN509" s="143"/>
      <c r="AO509" s="143"/>
      <c r="AP509" s="44"/>
      <c r="AQ509" s="38">
        <f>AQ497</f>
        <v>5</v>
      </c>
      <c r="AR509" s="62" t="s">
        <v>4579</v>
      </c>
      <c r="AS509" s="143"/>
      <c r="AT509" s="147"/>
      <c r="AU509" s="89">
        <f>ROUND(ROUND(K492*S511,0)*AO503,0)-AQ509</f>
        <v>384</v>
      </c>
      <c r="AV509" s="12"/>
    </row>
    <row r="510" spans="1:48" ht="17.2" customHeight="1" x14ac:dyDescent="0.3">
      <c r="A510" s="9">
        <v>43</v>
      </c>
      <c r="B510" s="10">
        <v>2503</v>
      </c>
      <c r="C510" s="53" t="s">
        <v>5063</v>
      </c>
      <c r="D510" s="166"/>
      <c r="E510" s="83"/>
      <c r="F510" s="193"/>
      <c r="G510" s="126"/>
      <c r="H510" s="126"/>
      <c r="I510" s="126"/>
      <c r="J510" s="126"/>
      <c r="K510" s="45"/>
      <c r="L510" s="1"/>
      <c r="M510" s="1"/>
      <c r="N510" s="44"/>
      <c r="O510" s="238"/>
      <c r="P510" s="265"/>
      <c r="Q510" s="265"/>
      <c r="R510" s="265"/>
      <c r="S510" s="265"/>
      <c r="T510" s="240"/>
      <c r="U510" s="231" t="s">
        <v>4712</v>
      </c>
      <c r="V510" s="232"/>
      <c r="W510" s="232"/>
      <c r="X510" s="232"/>
      <c r="Y510" s="232"/>
      <c r="Z510" s="50" t="s">
        <v>4711</v>
      </c>
      <c r="AA510" s="58"/>
      <c r="AB510" s="58"/>
      <c r="AC510" s="6"/>
      <c r="AD510" s="6"/>
      <c r="AE510" s="6"/>
      <c r="AF510" s="6"/>
      <c r="AG510" s="6"/>
      <c r="AH510" s="6"/>
      <c r="AI510" s="6"/>
      <c r="AJ510" s="59" t="s">
        <v>4574</v>
      </c>
      <c r="AK510" s="235">
        <f>AK507</f>
        <v>0.7</v>
      </c>
      <c r="AL510" s="235"/>
      <c r="AM510" s="146"/>
      <c r="AN510" s="143"/>
      <c r="AO510" s="143"/>
      <c r="AP510" s="44"/>
      <c r="AQ510" s="1"/>
      <c r="AR510" s="132"/>
      <c r="AS510" s="143"/>
      <c r="AT510" s="147"/>
      <c r="AU510" s="89">
        <f>ROUND(ROUND(ROUND(K492*S511,0)*AK510,0)*AO503,0)-AQ509</f>
        <v>267</v>
      </c>
      <c r="AV510" s="12"/>
    </row>
    <row r="511" spans="1:48" ht="17.2" customHeight="1" x14ac:dyDescent="0.3">
      <c r="A511" s="9">
        <v>43</v>
      </c>
      <c r="B511" s="10">
        <v>2504</v>
      </c>
      <c r="C511" s="53" t="s">
        <v>5062</v>
      </c>
      <c r="D511" s="162"/>
      <c r="E511" s="161"/>
      <c r="F511" s="192"/>
      <c r="G511" s="128"/>
      <c r="H511" s="128"/>
      <c r="I511" s="128"/>
      <c r="J511" s="129"/>
      <c r="K511" s="43"/>
      <c r="L511" s="7"/>
      <c r="M511" s="7"/>
      <c r="N511" s="21"/>
      <c r="O511" s="191"/>
      <c r="P511" s="172"/>
      <c r="Q511" s="172"/>
      <c r="R511" s="123" t="s">
        <v>4574</v>
      </c>
      <c r="S511" s="249">
        <f>S505</f>
        <v>0.96499999999999997</v>
      </c>
      <c r="T511" s="250"/>
      <c r="U511" s="233"/>
      <c r="V511" s="234"/>
      <c r="W511" s="234"/>
      <c r="X511" s="234"/>
      <c r="Y511" s="234"/>
      <c r="Z511" s="50" t="s">
        <v>4735</v>
      </c>
      <c r="AA511" s="58"/>
      <c r="AB511" s="58"/>
      <c r="AC511" s="6"/>
      <c r="AD511" s="6"/>
      <c r="AE511" s="6"/>
      <c r="AF511" s="6"/>
      <c r="AG511" s="6"/>
      <c r="AH511" s="6"/>
      <c r="AI511" s="6"/>
      <c r="AJ511" s="59" t="s">
        <v>4574</v>
      </c>
      <c r="AK511" s="235">
        <f>AK508</f>
        <v>0.5</v>
      </c>
      <c r="AL511" s="235"/>
      <c r="AM511" s="190"/>
      <c r="AN511" s="136"/>
      <c r="AO511" s="136"/>
      <c r="AP511" s="21"/>
      <c r="AQ511" s="7"/>
      <c r="AR511" s="123"/>
      <c r="AS511" s="136"/>
      <c r="AT511" s="145"/>
      <c r="AU511" s="100">
        <f>ROUND(ROUND(ROUND(K492*S511,0)*AK511,0)*AO503,0)-AQ509</f>
        <v>190</v>
      </c>
      <c r="AV511" s="16"/>
    </row>
    <row r="512" spans="1:48" ht="17.2" customHeight="1" x14ac:dyDescent="0.3">
      <c r="A512" s="9">
        <v>43</v>
      </c>
      <c r="B512" s="10">
        <v>2505</v>
      </c>
      <c r="C512" s="53" t="s">
        <v>5061</v>
      </c>
      <c r="D512" s="217" t="s">
        <v>4740</v>
      </c>
      <c r="E512" s="218"/>
      <c r="F512" s="219"/>
      <c r="G512" s="218" t="s">
        <v>4916</v>
      </c>
      <c r="H512" s="218"/>
      <c r="I512" s="218"/>
      <c r="J512" s="218"/>
      <c r="K512" s="217" t="s">
        <v>4891</v>
      </c>
      <c r="L512" s="223"/>
      <c r="M512" s="223"/>
      <c r="N512" s="224"/>
      <c r="O512" s="196"/>
      <c r="P512" s="195"/>
      <c r="Q512" s="195"/>
      <c r="R512" s="55"/>
      <c r="S512" s="56"/>
      <c r="T512" s="56"/>
      <c r="U512" s="8"/>
      <c r="V512" s="6"/>
      <c r="W512" s="59"/>
      <c r="X512" s="59"/>
      <c r="Y512" s="6"/>
      <c r="Z512" s="6"/>
      <c r="AA512" s="6"/>
      <c r="AB512" s="6"/>
      <c r="AC512" s="6"/>
      <c r="AD512" s="6"/>
      <c r="AE512" s="6"/>
      <c r="AF512" s="6"/>
      <c r="AG512" s="6"/>
      <c r="AH512" s="6"/>
      <c r="AI512" s="6"/>
      <c r="AJ512" s="59"/>
      <c r="AK512" s="241"/>
      <c r="AL512" s="241"/>
      <c r="AM512" s="7"/>
      <c r="AN512" s="7"/>
      <c r="AO512" s="7"/>
      <c r="AP512" s="7"/>
      <c r="AQ512" s="7"/>
      <c r="AR512" s="123"/>
      <c r="AS512" s="136"/>
      <c r="AT512" s="145"/>
      <c r="AU512" s="89">
        <f>K516</f>
        <v>919</v>
      </c>
      <c r="AV512" s="19" t="s">
        <v>4205</v>
      </c>
    </row>
    <row r="513" spans="1:48" ht="17.2" customHeight="1" x14ac:dyDescent="0.3">
      <c r="A513" s="9">
        <v>43</v>
      </c>
      <c r="B513" s="10">
        <v>2506</v>
      </c>
      <c r="C513" s="53" t="s">
        <v>5060</v>
      </c>
      <c r="D513" s="220"/>
      <c r="E513" s="221"/>
      <c r="F513" s="222"/>
      <c r="G513" s="221"/>
      <c r="H513" s="221"/>
      <c r="I513" s="221"/>
      <c r="J513" s="221"/>
      <c r="K513" s="225"/>
      <c r="L513" s="226"/>
      <c r="M513" s="226"/>
      <c r="N513" s="227"/>
      <c r="O513" s="175"/>
      <c r="P513" s="194"/>
      <c r="Q513" s="194"/>
      <c r="R513" s="132"/>
      <c r="S513" s="141"/>
      <c r="T513" s="141"/>
      <c r="U513" s="231" t="s">
        <v>4712</v>
      </c>
      <c r="V513" s="232"/>
      <c r="W513" s="232"/>
      <c r="X513" s="232"/>
      <c r="Y513" s="232"/>
      <c r="Z513" s="50" t="s">
        <v>4711</v>
      </c>
      <c r="AA513" s="58"/>
      <c r="AB513" s="58"/>
      <c r="AC513" s="6"/>
      <c r="AD513" s="6"/>
      <c r="AE513" s="6"/>
      <c r="AF513" s="6"/>
      <c r="AG513" s="6"/>
      <c r="AH513" s="6"/>
      <c r="AI513" s="6"/>
      <c r="AJ513" s="59" t="s">
        <v>4574</v>
      </c>
      <c r="AK513" s="235">
        <f>AK510</f>
        <v>0.7</v>
      </c>
      <c r="AL513" s="235"/>
      <c r="AM513" s="6"/>
      <c r="AN513" s="6"/>
      <c r="AO513" s="6"/>
      <c r="AP513" s="6"/>
      <c r="AQ513" s="6"/>
      <c r="AR513" s="59"/>
      <c r="AS513" s="137"/>
      <c r="AT513" s="140"/>
      <c r="AU513" s="89">
        <f>ROUND(K516*AK513,0)</f>
        <v>643</v>
      </c>
      <c r="AV513" s="67"/>
    </row>
    <row r="514" spans="1:48" ht="17.2" customHeight="1" x14ac:dyDescent="0.3">
      <c r="A514" s="9">
        <v>43</v>
      </c>
      <c r="B514" s="10">
        <v>2507</v>
      </c>
      <c r="C514" s="53" t="s">
        <v>5059</v>
      </c>
      <c r="D514" s="220"/>
      <c r="E514" s="221"/>
      <c r="F514" s="222"/>
      <c r="G514" s="126"/>
      <c r="H514" s="1"/>
      <c r="I514" s="1"/>
      <c r="J514" s="44"/>
      <c r="K514" s="225"/>
      <c r="L514" s="226"/>
      <c r="M514" s="226"/>
      <c r="N514" s="227"/>
      <c r="O514" s="191"/>
      <c r="P514" s="172"/>
      <c r="Q514" s="172"/>
      <c r="R514" s="123"/>
      <c r="S514" s="138"/>
      <c r="T514" s="138"/>
      <c r="U514" s="233"/>
      <c r="V514" s="234"/>
      <c r="W514" s="234"/>
      <c r="X514" s="234"/>
      <c r="Y514" s="234"/>
      <c r="Z514" s="50" t="s">
        <v>4735</v>
      </c>
      <c r="AA514" s="58"/>
      <c r="AB514" s="58"/>
      <c r="AC514" s="6"/>
      <c r="AD514" s="6"/>
      <c r="AE514" s="6"/>
      <c r="AF514" s="6"/>
      <c r="AG514" s="6"/>
      <c r="AH514" s="6"/>
      <c r="AI514" s="6"/>
      <c r="AJ514" s="59" t="s">
        <v>4574</v>
      </c>
      <c r="AK514" s="235">
        <f>AK511</f>
        <v>0.5</v>
      </c>
      <c r="AL514" s="235"/>
      <c r="AM514" s="6"/>
      <c r="AN514" s="6"/>
      <c r="AO514" s="6"/>
      <c r="AP514" s="6"/>
      <c r="AQ514" s="6"/>
      <c r="AR514" s="59"/>
      <c r="AS514" s="137"/>
      <c r="AT514" s="140"/>
      <c r="AU514" s="89">
        <f>ROUND(K516*AK514,0)</f>
        <v>460</v>
      </c>
      <c r="AV514" s="67"/>
    </row>
    <row r="515" spans="1:48" ht="17.2" customHeight="1" x14ac:dyDescent="0.3">
      <c r="A515" s="9">
        <v>43</v>
      </c>
      <c r="B515" s="10">
        <v>2508</v>
      </c>
      <c r="C515" s="53" t="s">
        <v>5058</v>
      </c>
      <c r="D515" s="166"/>
      <c r="E515" s="83"/>
      <c r="F515" s="193"/>
      <c r="G515" s="130"/>
      <c r="H515" s="130"/>
      <c r="I515" s="130"/>
      <c r="J515" s="68"/>
      <c r="K515" s="228"/>
      <c r="L515" s="229"/>
      <c r="M515" s="229"/>
      <c r="N515" s="230"/>
      <c r="O515" s="231" t="s">
        <v>4714</v>
      </c>
      <c r="P515" s="236"/>
      <c r="Q515" s="236"/>
      <c r="R515" s="236"/>
      <c r="S515" s="236"/>
      <c r="T515" s="237"/>
      <c r="U515" s="8"/>
      <c r="V515" s="6"/>
      <c r="W515" s="59"/>
      <c r="X515" s="59"/>
      <c r="Y515" s="6"/>
      <c r="Z515" s="6"/>
      <c r="AA515" s="6"/>
      <c r="AB515" s="6"/>
      <c r="AC515" s="6"/>
      <c r="AD515" s="6"/>
      <c r="AE515" s="6"/>
      <c r="AF515" s="6"/>
      <c r="AG515" s="6"/>
      <c r="AH515" s="6"/>
      <c r="AI515" s="6"/>
      <c r="AJ515" s="59"/>
      <c r="AK515" s="241"/>
      <c r="AL515" s="241"/>
      <c r="AM515" s="6"/>
      <c r="AN515" s="6"/>
      <c r="AO515" s="7"/>
      <c r="AP515" s="7"/>
      <c r="AQ515" s="7"/>
      <c r="AR515" s="123"/>
      <c r="AS515" s="136"/>
      <c r="AT515" s="145"/>
      <c r="AU515" s="89">
        <f>ROUND(K516*S517,0)</f>
        <v>887</v>
      </c>
      <c r="AV515" s="67"/>
    </row>
    <row r="516" spans="1:48" ht="17.2" customHeight="1" x14ac:dyDescent="0.3">
      <c r="A516" s="9">
        <v>43</v>
      </c>
      <c r="B516" s="10">
        <v>2509</v>
      </c>
      <c r="C516" s="53" t="s">
        <v>5057</v>
      </c>
      <c r="D516" s="166"/>
      <c r="E516" s="83"/>
      <c r="F516" s="193"/>
      <c r="G516" s="126"/>
      <c r="H516" s="1"/>
      <c r="I516" s="1"/>
      <c r="J516" s="44"/>
      <c r="K516" s="253">
        <v>919</v>
      </c>
      <c r="L516" s="254"/>
      <c r="M516" s="1" t="s">
        <v>4202</v>
      </c>
      <c r="N516" s="130"/>
      <c r="O516" s="238"/>
      <c r="P516" s="239"/>
      <c r="Q516" s="239"/>
      <c r="R516" s="239"/>
      <c r="S516" s="239"/>
      <c r="T516" s="240"/>
      <c r="U516" s="231" t="s">
        <v>4712</v>
      </c>
      <c r="V516" s="232"/>
      <c r="W516" s="232"/>
      <c r="X516" s="232"/>
      <c r="Y516" s="232"/>
      <c r="Z516" s="50" t="s">
        <v>4711</v>
      </c>
      <c r="AA516" s="58"/>
      <c r="AB516" s="58"/>
      <c r="AC516" s="6"/>
      <c r="AD516" s="6"/>
      <c r="AE516" s="6"/>
      <c r="AF516" s="6"/>
      <c r="AG516" s="6"/>
      <c r="AH516" s="6"/>
      <c r="AI516" s="6"/>
      <c r="AJ516" s="59" t="s">
        <v>4574</v>
      </c>
      <c r="AK516" s="235">
        <f>AK513</f>
        <v>0.7</v>
      </c>
      <c r="AL516" s="235"/>
      <c r="AM516" s="7"/>
      <c r="AN516" s="7"/>
      <c r="AO516" s="7"/>
      <c r="AP516" s="7"/>
      <c r="AQ516" s="7"/>
      <c r="AR516" s="123"/>
      <c r="AS516" s="136"/>
      <c r="AT516" s="145"/>
      <c r="AU516" s="89">
        <f>ROUND(ROUND(K516*S517,0)*AK516,0)</f>
        <v>621</v>
      </c>
      <c r="AV516" s="67"/>
    </row>
    <row r="517" spans="1:48" ht="17.2" customHeight="1" x14ac:dyDescent="0.3">
      <c r="A517" s="9">
        <v>43</v>
      </c>
      <c r="B517" s="10">
        <v>2510</v>
      </c>
      <c r="C517" s="53" t="s">
        <v>5056</v>
      </c>
      <c r="D517" s="166"/>
      <c r="E517" s="83"/>
      <c r="F517" s="193"/>
      <c r="G517" s="126"/>
      <c r="H517" s="1"/>
      <c r="I517" s="1"/>
      <c r="J517" s="44"/>
      <c r="K517" s="194"/>
      <c r="L517" s="194"/>
      <c r="M517" s="194"/>
      <c r="N517" s="194"/>
      <c r="O517" s="191"/>
      <c r="P517" s="172"/>
      <c r="Q517" s="172"/>
      <c r="R517" s="123" t="s">
        <v>4574</v>
      </c>
      <c r="S517" s="249">
        <f>S511</f>
        <v>0.96499999999999997</v>
      </c>
      <c r="T517" s="250"/>
      <c r="U517" s="233"/>
      <c r="V517" s="234"/>
      <c r="W517" s="234"/>
      <c r="X517" s="234"/>
      <c r="Y517" s="234"/>
      <c r="Z517" s="50" t="s">
        <v>4735</v>
      </c>
      <c r="AA517" s="58"/>
      <c r="AB517" s="58"/>
      <c r="AC517" s="6"/>
      <c r="AD517" s="6"/>
      <c r="AE517" s="6"/>
      <c r="AF517" s="6"/>
      <c r="AG517" s="6"/>
      <c r="AH517" s="6"/>
      <c r="AI517" s="6"/>
      <c r="AJ517" s="59" t="s">
        <v>4574</v>
      </c>
      <c r="AK517" s="235">
        <f>AK514</f>
        <v>0.5</v>
      </c>
      <c r="AL517" s="235"/>
      <c r="AM517" s="7"/>
      <c r="AN517" s="7"/>
      <c r="AO517" s="7"/>
      <c r="AP517" s="7"/>
      <c r="AQ517" s="7"/>
      <c r="AR517" s="123"/>
      <c r="AS517" s="136"/>
      <c r="AT517" s="145"/>
      <c r="AU517" s="89">
        <f>ROUND(ROUND(K516*S517,0)*AK517,0)</f>
        <v>444</v>
      </c>
      <c r="AV517" s="67"/>
    </row>
    <row r="518" spans="1:48" ht="17.2" customHeight="1" x14ac:dyDescent="0.3">
      <c r="A518" s="9">
        <v>43</v>
      </c>
      <c r="B518" s="10">
        <v>2511</v>
      </c>
      <c r="C518" s="53" t="s">
        <v>5055</v>
      </c>
      <c r="D518" s="166"/>
      <c r="E518" s="83"/>
      <c r="F518" s="193"/>
      <c r="G518" s="126"/>
      <c r="H518" s="1"/>
      <c r="I518" s="1"/>
      <c r="J518" s="44"/>
      <c r="K518" s="194"/>
      <c r="L518" s="194"/>
      <c r="M518" s="194"/>
      <c r="N518" s="194"/>
      <c r="O518" s="196"/>
      <c r="P518" s="195"/>
      <c r="Q518" s="195"/>
      <c r="R518" s="55"/>
      <c r="S518" s="56"/>
      <c r="T518" s="56"/>
      <c r="U518" s="8"/>
      <c r="V518" s="6"/>
      <c r="W518" s="59"/>
      <c r="X518" s="59"/>
      <c r="Y518" s="6"/>
      <c r="Z518" s="6"/>
      <c r="AA518" s="6"/>
      <c r="AB518" s="6"/>
      <c r="AC518" s="6"/>
      <c r="AD518" s="6"/>
      <c r="AE518" s="6"/>
      <c r="AF518" s="6"/>
      <c r="AG518" s="6"/>
      <c r="AH518" s="6"/>
      <c r="AI518" s="6"/>
      <c r="AJ518" s="59"/>
      <c r="AK518" s="241"/>
      <c r="AL518" s="241"/>
      <c r="AM518" s="177"/>
      <c r="AN518" s="81"/>
      <c r="AO518" s="81"/>
      <c r="AP518" s="82"/>
      <c r="AQ518" s="242" t="s">
        <v>4580</v>
      </c>
      <c r="AR518" s="242"/>
      <c r="AS518" s="242"/>
      <c r="AT518" s="243"/>
      <c r="AU518" s="89">
        <f>K516-AQ521</f>
        <v>914</v>
      </c>
      <c r="AV518" s="67"/>
    </row>
    <row r="519" spans="1:48" ht="17.2" customHeight="1" x14ac:dyDescent="0.3">
      <c r="A519" s="9">
        <v>43</v>
      </c>
      <c r="B519" s="10">
        <v>2512</v>
      </c>
      <c r="C519" s="53" t="s">
        <v>5054</v>
      </c>
      <c r="D519" s="166"/>
      <c r="E519" s="83"/>
      <c r="F519" s="193"/>
      <c r="G519" s="126"/>
      <c r="H519" s="1"/>
      <c r="I519" s="1"/>
      <c r="J519" s="44"/>
      <c r="K519" s="194"/>
      <c r="L519" s="194"/>
      <c r="M519" s="194"/>
      <c r="N519" s="194"/>
      <c r="O519" s="175"/>
      <c r="P519" s="194"/>
      <c r="Q519" s="194"/>
      <c r="R519" s="132"/>
      <c r="S519" s="141"/>
      <c r="T519" s="141"/>
      <c r="U519" s="231" t="s">
        <v>4712</v>
      </c>
      <c r="V519" s="232"/>
      <c r="W519" s="232"/>
      <c r="X519" s="232"/>
      <c r="Y519" s="232"/>
      <c r="Z519" s="50" t="s">
        <v>4711</v>
      </c>
      <c r="AA519" s="58"/>
      <c r="AB519" s="58"/>
      <c r="AC519" s="6"/>
      <c r="AD519" s="6"/>
      <c r="AE519" s="6"/>
      <c r="AF519" s="6"/>
      <c r="AG519" s="6"/>
      <c r="AH519" s="6"/>
      <c r="AI519" s="6"/>
      <c r="AJ519" s="59" t="s">
        <v>4574</v>
      </c>
      <c r="AK519" s="235">
        <f>AK516</f>
        <v>0.7</v>
      </c>
      <c r="AL519" s="235"/>
      <c r="AM519" s="81"/>
      <c r="AN519" s="81"/>
      <c r="AO519" s="81"/>
      <c r="AP519" s="82"/>
      <c r="AQ519" s="244"/>
      <c r="AR519" s="244"/>
      <c r="AS519" s="244"/>
      <c r="AT519" s="245"/>
      <c r="AU519" s="89">
        <f>ROUND(K516*AK519,0)-AQ521</f>
        <v>638</v>
      </c>
      <c r="AV519" s="67"/>
    </row>
    <row r="520" spans="1:48" ht="17.2" customHeight="1" x14ac:dyDescent="0.3">
      <c r="A520" s="9">
        <v>43</v>
      </c>
      <c r="B520" s="10">
        <v>2513</v>
      </c>
      <c r="C520" s="53" t="s">
        <v>5053</v>
      </c>
      <c r="D520" s="166"/>
      <c r="E520" s="83"/>
      <c r="F520" s="193"/>
      <c r="G520" s="126"/>
      <c r="H520" s="1"/>
      <c r="I520" s="1"/>
      <c r="J520" s="44"/>
      <c r="K520" s="194"/>
      <c r="L520" s="194"/>
      <c r="M520" s="194"/>
      <c r="N520" s="194"/>
      <c r="O520" s="191"/>
      <c r="P520" s="172"/>
      <c r="Q520" s="172"/>
      <c r="R520" s="123"/>
      <c r="S520" s="138"/>
      <c r="T520" s="138"/>
      <c r="U520" s="233"/>
      <c r="V520" s="234"/>
      <c r="W520" s="234"/>
      <c r="X520" s="234"/>
      <c r="Y520" s="234"/>
      <c r="Z520" s="50" t="s">
        <v>4735</v>
      </c>
      <c r="AA520" s="58"/>
      <c r="AB520" s="58"/>
      <c r="AC520" s="6"/>
      <c r="AD520" s="6"/>
      <c r="AE520" s="6"/>
      <c r="AF520" s="6"/>
      <c r="AG520" s="6"/>
      <c r="AH520" s="6"/>
      <c r="AI520" s="6"/>
      <c r="AJ520" s="59" t="s">
        <v>4574</v>
      </c>
      <c r="AK520" s="235">
        <f>AK517</f>
        <v>0.5</v>
      </c>
      <c r="AL520" s="235"/>
      <c r="AM520" s="198"/>
      <c r="AN520" s="198"/>
      <c r="AO520" s="198"/>
      <c r="AP520" s="197"/>
      <c r="AQ520" s="244"/>
      <c r="AR520" s="244"/>
      <c r="AS520" s="244"/>
      <c r="AT520" s="245"/>
      <c r="AU520" s="89">
        <f>ROUND(K516*AK520,0)-AQ521</f>
        <v>455</v>
      </c>
      <c r="AV520" s="67"/>
    </row>
    <row r="521" spans="1:48" ht="17.2" customHeight="1" x14ac:dyDescent="0.3">
      <c r="A521" s="9">
        <v>43</v>
      </c>
      <c r="B521" s="10">
        <v>2514</v>
      </c>
      <c r="C521" s="53" t="s">
        <v>5052</v>
      </c>
      <c r="D521" s="166"/>
      <c r="E521" s="83"/>
      <c r="F521" s="193"/>
      <c r="G521" s="126"/>
      <c r="H521" s="1"/>
      <c r="I521" s="1"/>
      <c r="J521" s="1"/>
      <c r="K521" s="175"/>
      <c r="L521" s="194"/>
      <c r="M521" s="194"/>
      <c r="N521" s="173"/>
      <c r="O521" s="231" t="s">
        <v>4714</v>
      </c>
      <c r="P521" s="236"/>
      <c r="Q521" s="236"/>
      <c r="R521" s="236"/>
      <c r="S521" s="236"/>
      <c r="T521" s="237"/>
      <c r="U521" s="8"/>
      <c r="V521" s="6"/>
      <c r="W521" s="59"/>
      <c r="X521" s="59"/>
      <c r="Y521" s="6"/>
      <c r="Z521" s="6"/>
      <c r="AA521" s="6"/>
      <c r="AB521" s="6"/>
      <c r="AC521" s="6"/>
      <c r="AD521" s="6"/>
      <c r="AE521" s="6"/>
      <c r="AF521" s="6"/>
      <c r="AG521" s="6"/>
      <c r="AH521" s="6"/>
      <c r="AI521" s="6"/>
      <c r="AJ521" s="59"/>
      <c r="AK521" s="241"/>
      <c r="AL521" s="241"/>
      <c r="AM521" s="198"/>
      <c r="AN521" s="198"/>
      <c r="AO521" s="198"/>
      <c r="AP521" s="197"/>
      <c r="AQ521" s="38">
        <f>AQ509</f>
        <v>5</v>
      </c>
      <c r="AR521" s="62" t="s">
        <v>4579</v>
      </c>
      <c r="AS521" s="143"/>
      <c r="AT521" s="147"/>
      <c r="AU521" s="89">
        <f>ROUND(K516*S523,0)-AQ521</f>
        <v>882</v>
      </c>
      <c r="AV521" s="67"/>
    </row>
    <row r="522" spans="1:48" ht="17.2" customHeight="1" x14ac:dyDescent="0.3">
      <c r="A522" s="9">
        <v>43</v>
      </c>
      <c r="B522" s="10">
        <v>2515</v>
      </c>
      <c r="C522" s="53" t="s">
        <v>5051</v>
      </c>
      <c r="D522" s="166"/>
      <c r="E522" s="83"/>
      <c r="F522" s="193"/>
      <c r="G522" s="126"/>
      <c r="H522" s="1"/>
      <c r="I522" s="1"/>
      <c r="J522" s="1"/>
      <c r="K522" s="175"/>
      <c r="L522" s="194"/>
      <c r="M522" s="194"/>
      <c r="N522" s="173"/>
      <c r="O522" s="238"/>
      <c r="P522" s="239"/>
      <c r="Q522" s="239"/>
      <c r="R522" s="239"/>
      <c r="S522" s="239"/>
      <c r="T522" s="240"/>
      <c r="U522" s="231" t="s">
        <v>4712</v>
      </c>
      <c r="V522" s="232"/>
      <c r="W522" s="232"/>
      <c r="X522" s="232"/>
      <c r="Y522" s="232"/>
      <c r="Z522" s="50" t="s">
        <v>4711</v>
      </c>
      <c r="AA522" s="58"/>
      <c r="AB522" s="58"/>
      <c r="AC522" s="6"/>
      <c r="AD522" s="6"/>
      <c r="AE522" s="6"/>
      <c r="AF522" s="6"/>
      <c r="AG522" s="6"/>
      <c r="AH522" s="6"/>
      <c r="AI522" s="6"/>
      <c r="AJ522" s="59" t="s">
        <v>4574</v>
      </c>
      <c r="AK522" s="235">
        <f>AK519</f>
        <v>0.7</v>
      </c>
      <c r="AL522" s="235"/>
      <c r="AM522" s="198"/>
      <c r="AN522" s="198"/>
      <c r="AO522" s="198"/>
      <c r="AP522" s="197"/>
      <c r="AQ522" s="1"/>
      <c r="AR522" s="132"/>
      <c r="AS522" s="143"/>
      <c r="AT522" s="147"/>
      <c r="AU522" s="89">
        <f>ROUND(ROUND(K516*S523,0)*AK522,0)-AQ521</f>
        <v>616</v>
      </c>
      <c r="AV522" s="67"/>
    </row>
    <row r="523" spans="1:48" ht="17.2" customHeight="1" x14ac:dyDescent="0.3">
      <c r="A523" s="9">
        <v>43</v>
      </c>
      <c r="B523" s="10">
        <v>2516</v>
      </c>
      <c r="C523" s="53" t="s">
        <v>5050</v>
      </c>
      <c r="D523" s="166"/>
      <c r="E523" s="83"/>
      <c r="F523" s="193"/>
      <c r="G523" s="126"/>
      <c r="H523" s="1"/>
      <c r="I523" s="1"/>
      <c r="J523" s="1"/>
      <c r="K523" s="175"/>
      <c r="L523" s="194"/>
      <c r="M523" s="194"/>
      <c r="N523" s="173"/>
      <c r="O523" s="191"/>
      <c r="P523" s="172"/>
      <c r="Q523" s="172"/>
      <c r="R523" s="123" t="s">
        <v>4574</v>
      </c>
      <c r="S523" s="249">
        <f>S517</f>
        <v>0.96499999999999997</v>
      </c>
      <c r="T523" s="250"/>
      <c r="U523" s="233"/>
      <c r="V523" s="234"/>
      <c r="W523" s="234"/>
      <c r="X523" s="234"/>
      <c r="Y523" s="234"/>
      <c r="Z523" s="50" t="s">
        <v>4735</v>
      </c>
      <c r="AA523" s="58"/>
      <c r="AB523" s="58"/>
      <c r="AC523" s="6"/>
      <c r="AD523" s="6"/>
      <c r="AE523" s="6"/>
      <c r="AF523" s="6"/>
      <c r="AG523" s="6"/>
      <c r="AH523" s="6"/>
      <c r="AI523" s="6"/>
      <c r="AJ523" s="59" t="s">
        <v>4574</v>
      </c>
      <c r="AK523" s="235">
        <f>AK520</f>
        <v>0.5</v>
      </c>
      <c r="AL523" s="235"/>
      <c r="AM523" s="198"/>
      <c r="AN523" s="198"/>
      <c r="AO523" s="198"/>
      <c r="AP523" s="197"/>
      <c r="AQ523" s="7"/>
      <c r="AR523" s="123"/>
      <c r="AS523" s="136"/>
      <c r="AT523" s="145"/>
      <c r="AU523" s="89">
        <f>ROUND(ROUND(K516*S523,0)*AK523,0)-AQ521</f>
        <v>439</v>
      </c>
      <c r="AV523" s="67"/>
    </row>
    <row r="524" spans="1:48" ht="17.2" customHeight="1" x14ac:dyDescent="0.3">
      <c r="A524" s="9">
        <v>43</v>
      </c>
      <c r="B524" s="10">
        <v>2517</v>
      </c>
      <c r="C524" s="53" t="s">
        <v>5049</v>
      </c>
      <c r="D524" s="166"/>
      <c r="E524" s="83"/>
      <c r="F524" s="193"/>
      <c r="G524" s="126"/>
      <c r="H524" s="126"/>
      <c r="I524" s="126"/>
      <c r="J524" s="126"/>
      <c r="K524" s="45"/>
      <c r="L524" s="1"/>
      <c r="M524" s="1"/>
      <c r="N524" s="44"/>
      <c r="O524" s="196"/>
      <c r="P524" s="195"/>
      <c r="Q524" s="195"/>
      <c r="R524" s="55"/>
      <c r="S524" s="56"/>
      <c r="T524" s="56"/>
      <c r="U524" s="8"/>
      <c r="V524" s="6"/>
      <c r="W524" s="59"/>
      <c r="X524" s="59"/>
      <c r="Y524" s="6"/>
      <c r="Z524" s="6"/>
      <c r="AA524" s="6"/>
      <c r="AB524" s="6"/>
      <c r="AC524" s="6"/>
      <c r="AD524" s="6"/>
      <c r="AE524" s="6"/>
      <c r="AF524" s="6"/>
      <c r="AG524" s="6"/>
      <c r="AH524" s="6"/>
      <c r="AI524" s="6"/>
      <c r="AJ524" s="59"/>
      <c r="AK524" s="241"/>
      <c r="AL524" s="241"/>
      <c r="AM524" s="216" t="s">
        <v>4753</v>
      </c>
      <c r="AN524" s="251"/>
      <c r="AO524" s="251"/>
      <c r="AP524" s="252"/>
      <c r="AQ524" s="49"/>
      <c r="AR524" s="36"/>
      <c r="AS524" s="36"/>
      <c r="AT524" s="51"/>
      <c r="AU524" s="89">
        <f>ROUND(K516*AO527,0)</f>
        <v>873</v>
      </c>
      <c r="AV524" s="12"/>
    </row>
    <row r="525" spans="1:48" ht="17.2" customHeight="1" x14ac:dyDescent="0.3">
      <c r="A525" s="9">
        <v>43</v>
      </c>
      <c r="B525" s="10">
        <v>2518</v>
      </c>
      <c r="C525" s="53" t="s">
        <v>5048</v>
      </c>
      <c r="D525" s="166"/>
      <c r="E525" s="83"/>
      <c r="F525" s="193"/>
      <c r="G525" s="126"/>
      <c r="H525" s="126"/>
      <c r="I525" s="126"/>
      <c r="J525" s="126"/>
      <c r="K525" s="45"/>
      <c r="L525" s="1"/>
      <c r="M525" s="1"/>
      <c r="N525" s="44"/>
      <c r="O525" s="175"/>
      <c r="P525" s="194"/>
      <c r="Q525" s="194"/>
      <c r="R525" s="132"/>
      <c r="S525" s="141"/>
      <c r="T525" s="141"/>
      <c r="U525" s="231" t="s">
        <v>4712</v>
      </c>
      <c r="V525" s="232"/>
      <c r="W525" s="232"/>
      <c r="X525" s="232"/>
      <c r="Y525" s="232"/>
      <c r="Z525" s="50" t="s">
        <v>4711</v>
      </c>
      <c r="AA525" s="58"/>
      <c r="AB525" s="58"/>
      <c r="AC525" s="6"/>
      <c r="AD525" s="6"/>
      <c r="AE525" s="6"/>
      <c r="AF525" s="6"/>
      <c r="AG525" s="6"/>
      <c r="AH525" s="6"/>
      <c r="AI525" s="6"/>
      <c r="AJ525" s="59" t="s">
        <v>4574</v>
      </c>
      <c r="AK525" s="235">
        <f>AK522</f>
        <v>0.7</v>
      </c>
      <c r="AL525" s="235"/>
      <c r="AM525" s="228"/>
      <c r="AN525" s="229"/>
      <c r="AO525" s="229"/>
      <c r="AP525" s="230"/>
      <c r="AQ525" s="45"/>
      <c r="AR525" s="1"/>
      <c r="AS525" s="1"/>
      <c r="AT525" s="44"/>
      <c r="AU525" s="89">
        <f>ROUND(ROUND(K516*AK525,0)*AO527,0)</f>
        <v>611</v>
      </c>
      <c r="AV525" s="12"/>
    </row>
    <row r="526" spans="1:48" ht="17.2" customHeight="1" x14ac:dyDescent="0.3">
      <c r="A526" s="9">
        <v>43</v>
      </c>
      <c r="B526" s="10">
        <v>2519</v>
      </c>
      <c r="C526" s="53" t="s">
        <v>5047</v>
      </c>
      <c r="D526" s="166"/>
      <c r="E526" s="83"/>
      <c r="F526" s="193"/>
      <c r="G526" s="126"/>
      <c r="H526" s="126"/>
      <c r="I526" s="126"/>
      <c r="J526" s="126"/>
      <c r="K526" s="45"/>
      <c r="L526" s="1"/>
      <c r="M526" s="1"/>
      <c r="N526" s="44"/>
      <c r="O526" s="191"/>
      <c r="P526" s="172"/>
      <c r="Q526" s="172"/>
      <c r="R526" s="123"/>
      <c r="S526" s="138"/>
      <c r="T526" s="138"/>
      <c r="U526" s="233"/>
      <c r="V526" s="234"/>
      <c r="W526" s="234"/>
      <c r="X526" s="234"/>
      <c r="Y526" s="234"/>
      <c r="Z526" s="50" t="s">
        <v>4735</v>
      </c>
      <c r="AA526" s="58"/>
      <c r="AB526" s="58"/>
      <c r="AC526" s="6"/>
      <c r="AD526" s="6"/>
      <c r="AE526" s="6"/>
      <c r="AF526" s="6"/>
      <c r="AG526" s="6"/>
      <c r="AH526" s="6"/>
      <c r="AI526" s="6"/>
      <c r="AJ526" s="59" t="s">
        <v>4574</v>
      </c>
      <c r="AK526" s="235">
        <f>AK523</f>
        <v>0.5</v>
      </c>
      <c r="AL526" s="235"/>
      <c r="AM526" s="45"/>
      <c r="AN526" s="1"/>
      <c r="AO526" s="1"/>
      <c r="AP526" s="44"/>
      <c r="AQ526" s="45"/>
      <c r="AR526" s="1"/>
      <c r="AS526" s="1"/>
      <c r="AT526" s="44"/>
      <c r="AU526" s="89">
        <f>ROUND(ROUND(K516*AK526,0)*AO527,0)</f>
        <v>437</v>
      </c>
      <c r="AV526" s="12"/>
    </row>
    <row r="527" spans="1:48" ht="17.2" customHeight="1" x14ac:dyDescent="0.3">
      <c r="A527" s="9">
        <v>43</v>
      </c>
      <c r="B527" s="10">
        <v>2520</v>
      </c>
      <c r="C527" s="53" t="s">
        <v>5046</v>
      </c>
      <c r="D527" s="166"/>
      <c r="E527" s="83"/>
      <c r="F527" s="193"/>
      <c r="G527" s="126"/>
      <c r="H527" s="126"/>
      <c r="I527" s="126"/>
      <c r="J527" s="126"/>
      <c r="K527" s="45"/>
      <c r="L527" s="1"/>
      <c r="M527" s="1"/>
      <c r="N527" s="44"/>
      <c r="O527" s="231" t="s">
        <v>4714</v>
      </c>
      <c r="P527" s="236"/>
      <c r="Q527" s="236"/>
      <c r="R527" s="236"/>
      <c r="S527" s="236"/>
      <c r="T527" s="237"/>
      <c r="U527" s="8"/>
      <c r="V527" s="6"/>
      <c r="W527" s="59"/>
      <c r="X527" s="59"/>
      <c r="Y527" s="6"/>
      <c r="Z527" s="6"/>
      <c r="AA527" s="6"/>
      <c r="AB527" s="6"/>
      <c r="AC527" s="6"/>
      <c r="AD527" s="6"/>
      <c r="AE527" s="6"/>
      <c r="AF527" s="6"/>
      <c r="AG527" s="6"/>
      <c r="AH527" s="6"/>
      <c r="AI527" s="6"/>
      <c r="AJ527" s="59"/>
      <c r="AK527" s="241"/>
      <c r="AL527" s="241"/>
      <c r="AM527" s="45"/>
      <c r="AN527" s="132" t="s">
        <v>4574</v>
      </c>
      <c r="AO527" s="247">
        <f>AO503</f>
        <v>0.95</v>
      </c>
      <c r="AP527" s="248"/>
      <c r="AQ527" s="45"/>
      <c r="AR527" s="1"/>
      <c r="AS527" s="1"/>
      <c r="AT527" s="44"/>
      <c r="AU527" s="89">
        <f>ROUND(ROUND(K516*S529,0)*AO527,0)</f>
        <v>843</v>
      </c>
      <c r="AV527" s="12"/>
    </row>
    <row r="528" spans="1:48" ht="17.2" customHeight="1" x14ac:dyDescent="0.3">
      <c r="A528" s="9">
        <v>43</v>
      </c>
      <c r="B528" s="10">
        <v>2521</v>
      </c>
      <c r="C528" s="53" t="s">
        <v>5045</v>
      </c>
      <c r="D528" s="166"/>
      <c r="E528" s="83"/>
      <c r="F528" s="193"/>
      <c r="G528" s="126"/>
      <c r="H528" s="126"/>
      <c r="I528" s="126"/>
      <c r="J528" s="126"/>
      <c r="K528" s="45"/>
      <c r="L528" s="1"/>
      <c r="M528" s="1"/>
      <c r="N528" s="44"/>
      <c r="O528" s="238"/>
      <c r="P528" s="239"/>
      <c r="Q528" s="239"/>
      <c r="R528" s="239"/>
      <c r="S528" s="239"/>
      <c r="T528" s="240"/>
      <c r="U528" s="231" t="s">
        <v>4712</v>
      </c>
      <c r="V528" s="232"/>
      <c r="W528" s="232"/>
      <c r="X528" s="232"/>
      <c r="Y528" s="232"/>
      <c r="Z528" s="50" t="s">
        <v>4711</v>
      </c>
      <c r="AA528" s="58"/>
      <c r="AB528" s="58"/>
      <c r="AC528" s="6"/>
      <c r="AD528" s="6"/>
      <c r="AE528" s="6"/>
      <c r="AF528" s="6"/>
      <c r="AG528" s="6"/>
      <c r="AH528" s="6"/>
      <c r="AI528" s="6"/>
      <c r="AJ528" s="59" t="s">
        <v>4574</v>
      </c>
      <c r="AK528" s="235">
        <f>AK525</f>
        <v>0.7</v>
      </c>
      <c r="AL528" s="235"/>
      <c r="AM528" s="45"/>
      <c r="AN528" s="1"/>
      <c r="AO528" s="1"/>
      <c r="AP528" s="44"/>
      <c r="AQ528" s="45"/>
      <c r="AR528" s="1"/>
      <c r="AS528" s="1"/>
      <c r="AT528" s="44"/>
      <c r="AU528" s="89">
        <f>ROUND(ROUND(ROUND(K516*S529,0)*AK528,0)*AO527,0)</f>
        <v>590</v>
      </c>
      <c r="AV528" s="12"/>
    </row>
    <row r="529" spans="1:48" ht="17.2" customHeight="1" x14ac:dyDescent="0.3">
      <c r="A529" s="9">
        <v>43</v>
      </c>
      <c r="B529" s="10">
        <v>2522</v>
      </c>
      <c r="C529" s="53" t="s">
        <v>5044</v>
      </c>
      <c r="D529" s="166"/>
      <c r="E529" s="83"/>
      <c r="F529" s="193"/>
      <c r="G529" s="126"/>
      <c r="H529" s="126"/>
      <c r="I529" s="126"/>
      <c r="J529" s="126"/>
      <c r="K529" s="45"/>
      <c r="L529" s="1"/>
      <c r="M529" s="1"/>
      <c r="N529" s="44"/>
      <c r="O529" s="191"/>
      <c r="P529" s="172"/>
      <c r="Q529" s="172"/>
      <c r="R529" s="123" t="s">
        <v>4574</v>
      </c>
      <c r="S529" s="249">
        <f>S523</f>
        <v>0.96499999999999997</v>
      </c>
      <c r="T529" s="250"/>
      <c r="U529" s="233"/>
      <c r="V529" s="234"/>
      <c r="W529" s="234"/>
      <c r="X529" s="234"/>
      <c r="Y529" s="234"/>
      <c r="Z529" s="50" t="s">
        <v>4735</v>
      </c>
      <c r="AA529" s="58"/>
      <c r="AB529" s="58"/>
      <c r="AC529" s="6"/>
      <c r="AD529" s="6"/>
      <c r="AE529" s="6"/>
      <c r="AF529" s="6"/>
      <c r="AG529" s="6"/>
      <c r="AH529" s="6"/>
      <c r="AI529" s="6"/>
      <c r="AJ529" s="59" t="s">
        <v>4574</v>
      </c>
      <c r="AK529" s="235">
        <f>AK526</f>
        <v>0.5</v>
      </c>
      <c r="AL529" s="235"/>
      <c r="AM529" s="45"/>
      <c r="AN529" s="1"/>
      <c r="AO529" s="1"/>
      <c r="AP529" s="44"/>
      <c r="AQ529" s="43"/>
      <c r="AR529" s="7"/>
      <c r="AS529" s="7"/>
      <c r="AT529" s="21"/>
      <c r="AU529" s="89">
        <f>ROUND(ROUND(ROUND(K516*S529,0)*AK529,0)*AO527,0)</f>
        <v>422</v>
      </c>
      <c r="AV529" s="12"/>
    </row>
    <row r="530" spans="1:48" ht="17.2" customHeight="1" x14ac:dyDescent="0.3">
      <c r="A530" s="9">
        <v>43</v>
      </c>
      <c r="B530" s="10">
        <v>2523</v>
      </c>
      <c r="C530" s="53" t="s">
        <v>5043</v>
      </c>
      <c r="D530" s="166"/>
      <c r="E530" s="83"/>
      <c r="F530" s="193"/>
      <c r="G530" s="126"/>
      <c r="H530" s="126"/>
      <c r="I530" s="126"/>
      <c r="J530" s="126"/>
      <c r="K530" s="45"/>
      <c r="L530" s="1"/>
      <c r="M530" s="1"/>
      <c r="N530" s="44"/>
      <c r="O530" s="196"/>
      <c r="P530" s="195"/>
      <c r="Q530" s="195"/>
      <c r="R530" s="55"/>
      <c r="S530" s="56"/>
      <c r="T530" s="56"/>
      <c r="U530" s="8"/>
      <c r="V530" s="6"/>
      <c r="W530" s="59"/>
      <c r="X530" s="59"/>
      <c r="Y530" s="6"/>
      <c r="Z530" s="6"/>
      <c r="AA530" s="6"/>
      <c r="AB530" s="6"/>
      <c r="AC530" s="6"/>
      <c r="AD530" s="6"/>
      <c r="AE530" s="6"/>
      <c r="AF530" s="6"/>
      <c r="AG530" s="6"/>
      <c r="AH530" s="6"/>
      <c r="AI530" s="6"/>
      <c r="AJ530" s="59"/>
      <c r="AK530" s="241"/>
      <c r="AL530" s="241"/>
      <c r="AM530" s="146"/>
      <c r="AN530" s="143"/>
      <c r="AO530" s="143"/>
      <c r="AP530" s="44"/>
      <c r="AQ530" s="242" t="s">
        <v>4580</v>
      </c>
      <c r="AR530" s="242"/>
      <c r="AS530" s="242"/>
      <c r="AT530" s="243"/>
      <c r="AU530" s="89">
        <f>ROUND(K516*AO527,0)-AQ533</f>
        <v>868</v>
      </c>
      <c r="AV530" s="12"/>
    </row>
    <row r="531" spans="1:48" ht="17.2" customHeight="1" x14ac:dyDescent="0.3">
      <c r="A531" s="9">
        <v>43</v>
      </c>
      <c r="B531" s="10">
        <v>2524</v>
      </c>
      <c r="C531" s="53" t="s">
        <v>5042</v>
      </c>
      <c r="D531" s="166"/>
      <c r="E531" s="83"/>
      <c r="F531" s="193"/>
      <c r="G531" s="126"/>
      <c r="H531" s="126"/>
      <c r="I531" s="126"/>
      <c r="J531" s="126"/>
      <c r="K531" s="45"/>
      <c r="L531" s="1"/>
      <c r="M531" s="1"/>
      <c r="N531" s="44"/>
      <c r="O531" s="175"/>
      <c r="P531" s="194"/>
      <c r="Q531" s="194"/>
      <c r="R531" s="132"/>
      <c r="S531" s="141"/>
      <c r="T531" s="141"/>
      <c r="U531" s="231" t="s">
        <v>4712</v>
      </c>
      <c r="V531" s="232"/>
      <c r="W531" s="232"/>
      <c r="X531" s="232"/>
      <c r="Y531" s="232"/>
      <c r="Z531" s="50" t="s">
        <v>4711</v>
      </c>
      <c r="AA531" s="58"/>
      <c r="AB531" s="58"/>
      <c r="AC531" s="6"/>
      <c r="AD531" s="6"/>
      <c r="AE531" s="6"/>
      <c r="AF531" s="6"/>
      <c r="AG531" s="6"/>
      <c r="AH531" s="6"/>
      <c r="AI531" s="6"/>
      <c r="AJ531" s="59" t="s">
        <v>4574</v>
      </c>
      <c r="AK531" s="235">
        <f>AK528</f>
        <v>0.7</v>
      </c>
      <c r="AL531" s="235"/>
      <c r="AM531" s="146"/>
      <c r="AN531" s="143"/>
      <c r="AO531" s="143"/>
      <c r="AP531" s="44"/>
      <c r="AQ531" s="244"/>
      <c r="AR531" s="244"/>
      <c r="AS531" s="244"/>
      <c r="AT531" s="245"/>
      <c r="AU531" s="89">
        <f>ROUND(ROUND(K516*AK531,0)*AO527,0)-AQ533</f>
        <v>606</v>
      </c>
      <c r="AV531" s="12"/>
    </row>
    <row r="532" spans="1:48" ht="17.2" customHeight="1" x14ac:dyDescent="0.3">
      <c r="A532" s="9">
        <v>43</v>
      </c>
      <c r="B532" s="10">
        <v>2525</v>
      </c>
      <c r="C532" s="53" t="s">
        <v>5041</v>
      </c>
      <c r="D532" s="166"/>
      <c r="E532" s="83"/>
      <c r="F532" s="193"/>
      <c r="G532" s="126"/>
      <c r="H532" s="126"/>
      <c r="I532" s="126"/>
      <c r="J532" s="126"/>
      <c r="K532" s="45"/>
      <c r="L532" s="1"/>
      <c r="M532" s="1"/>
      <c r="N532" s="44"/>
      <c r="O532" s="191"/>
      <c r="P532" s="172"/>
      <c r="Q532" s="172"/>
      <c r="R532" s="123"/>
      <c r="S532" s="138"/>
      <c r="T532" s="138"/>
      <c r="U532" s="233"/>
      <c r="V532" s="234"/>
      <c r="W532" s="234"/>
      <c r="X532" s="234"/>
      <c r="Y532" s="234"/>
      <c r="Z532" s="50" t="s">
        <v>4735</v>
      </c>
      <c r="AA532" s="58"/>
      <c r="AB532" s="58"/>
      <c r="AC532" s="6"/>
      <c r="AD532" s="6"/>
      <c r="AE532" s="6"/>
      <c r="AF532" s="6"/>
      <c r="AG532" s="6"/>
      <c r="AH532" s="6"/>
      <c r="AI532" s="6"/>
      <c r="AJ532" s="59" t="s">
        <v>4574</v>
      </c>
      <c r="AK532" s="235">
        <f>AK529</f>
        <v>0.5</v>
      </c>
      <c r="AL532" s="235"/>
      <c r="AM532" s="146"/>
      <c r="AN532" s="143"/>
      <c r="AO532" s="143"/>
      <c r="AP532" s="44"/>
      <c r="AQ532" s="244"/>
      <c r="AR532" s="244"/>
      <c r="AS532" s="244"/>
      <c r="AT532" s="245"/>
      <c r="AU532" s="89">
        <f>ROUND(ROUND(K516*AK532,0)*AO527,0)-AQ533</f>
        <v>432</v>
      </c>
      <c r="AV532" s="12"/>
    </row>
    <row r="533" spans="1:48" ht="17.2" customHeight="1" x14ac:dyDescent="0.3">
      <c r="A533" s="9">
        <v>43</v>
      </c>
      <c r="B533" s="10">
        <v>2526</v>
      </c>
      <c r="C533" s="53" t="s">
        <v>5040</v>
      </c>
      <c r="D533" s="166"/>
      <c r="E533" s="83"/>
      <c r="F533" s="193"/>
      <c r="G533" s="126"/>
      <c r="H533" s="126"/>
      <c r="I533" s="126"/>
      <c r="J533" s="126"/>
      <c r="K533" s="45"/>
      <c r="L533" s="1"/>
      <c r="M533" s="1"/>
      <c r="N533" s="44"/>
      <c r="O533" s="231" t="s">
        <v>4714</v>
      </c>
      <c r="P533" s="236"/>
      <c r="Q533" s="236"/>
      <c r="R533" s="236"/>
      <c r="S533" s="236"/>
      <c r="T533" s="237"/>
      <c r="U533" s="8"/>
      <c r="V533" s="6"/>
      <c r="W533" s="59"/>
      <c r="X533" s="59"/>
      <c r="Y533" s="6"/>
      <c r="Z533" s="6"/>
      <c r="AA533" s="6"/>
      <c r="AB533" s="6"/>
      <c r="AC533" s="6"/>
      <c r="AD533" s="6"/>
      <c r="AE533" s="6"/>
      <c r="AF533" s="6"/>
      <c r="AG533" s="6"/>
      <c r="AH533" s="6"/>
      <c r="AI533" s="6"/>
      <c r="AJ533" s="59"/>
      <c r="AK533" s="241"/>
      <c r="AL533" s="241"/>
      <c r="AM533" s="146"/>
      <c r="AN533" s="143"/>
      <c r="AO533" s="143"/>
      <c r="AP533" s="44"/>
      <c r="AQ533" s="38">
        <f>AQ521</f>
        <v>5</v>
      </c>
      <c r="AR533" s="62" t="s">
        <v>4579</v>
      </c>
      <c r="AS533" s="143"/>
      <c r="AT533" s="147"/>
      <c r="AU533" s="89">
        <f>ROUND(ROUND(K516*S535,0)*AO527,0)-AQ533</f>
        <v>838</v>
      </c>
      <c r="AV533" s="12"/>
    </row>
    <row r="534" spans="1:48" ht="17.2" customHeight="1" x14ac:dyDescent="0.3">
      <c r="A534" s="9">
        <v>43</v>
      </c>
      <c r="B534" s="10">
        <v>2527</v>
      </c>
      <c r="C534" s="53" t="s">
        <v>5039</v>
      </c>
      <c r="D534" s="166"/>
      <c r="E534" s="83"/>
      <c r="F534" s="193"/>
      <c r="G534" s="126"/>
      <c r="H534" s="126"/>
      <c r="I534" s="126"/>
      <c r="J534" s="126"/>
      <c r="K534" s="45"/>
      <c r="L534" s="1"/>
      <c r="M534" s="1"/>
      <c r="N534" s="44"/>
      <c r="O534" s="238"/>
      <c r="P534" s="239"/>
      <c r="Q534" s="239"/>
      <c r="R534" s="239"/>
      <c r="S534" s="239"/>
      <c r="T534" s="240"/>
      <c r="U534" s="231" t="s">
        <v>4712</v>
      </c>
      <c r="V534" s="232"/>
      <c r="W534" s="232"/>
      <c r="X534" s="232"/>
      <c r="Y534" s="232"/>
      <c r="Z534" s="50" t="s">
        <v>4711</v>
      </c>
      <c r="AA534" s="58"/>
      <c r="AB534" s="58"/>
      <c r="AC534" s="6"/>
      <c r="AD534" s="6"/>
      <c r="AE534" s="6"/>
      <c r="AF534" s="6"/>
      <c r="AG534" s="6"/>
      <c r="AH534" s="6"/>
      <c r="AI534" s="6"/>
      <c r="AJ534" s="59" t="s">
        <v>4574</v>
      </c>
      <c r="AK534" s="235">
        <f>AK531</f>
        <v>0.7</v>
      </c>
      <c r="AL534" s="235"/>
      <c r="AM534" s="146"/>
      <c r="AN534" s="143"/>
      <c r="AO534" s="143"/>
      <c r="AP534" s="44"/>
      <c r="AQ534" s="1"/>
      <c r="AR534" s="132"/>
      <c r="AS534" s="143"/>
      <c r="AT534" s="147"/>
      <c r="AU534" s="89">
        <f>ROUND(ROUND(ROUND(K516*S535,0)*AK534,0)*AO527,0)-AQ533</f>
        <v>585</v>
      </c>
      <c r="AV534" s="12"/>
    </row>
    <row r="535" spans="1:48" ht="17.2" customHeight="1" x14ac:dyDescent="0.3">
      <c r="A535" s="9">
        <v>43</v>
      </c>
      <c r="B535" s="10">
        <v>2528</v>
      </c>
      <c r="C535" s="53" t="s">
        <v>5038</v>
      </c>
      <c r="D535" s="166"/>
      <c r="E535" s="83"/>
      <c r="F535" s="193"/>
      <c r="G535" s="126"/>
      <c r="H535" s="126"/>
      <c r="I535" s="126"/>
      <c r="J535" s="126"/>
      <c r="K535" s="43"/>
      <c r="L535" s="7"/>
      <c r="M535" s="7"/>
      <c r="N535" s="21"/>
      <c r="O535" s="191"/>
      <c r="P535" s="172"/>
      <c r="Q535" s="172"/>
      <c r="R535" s="123" t="s">
        <v>4574</v>
      </c>
      <c r="S535" s="249">
        <f>S529</f>
        <v>0.96499999999999997</v>
      </c>
      <c r="T535" s="250"/>
      <c r="U535" s="233"/>
      <c r="V535" s="234"/>
      <c r="W535" s="234"/>
      <c r="X535" s="234"/>
      <c r="Y535" s="234"/>
      <c r="Z535" s="50" t="s">
        <v>4735</v>
      </c>
      <c r="AA535" s="58"/>
      <c r="AB535" s="58"/>
      <c r="AC535" s="6"/>
      <c r="AD535" s="6"/>
      <c r="AE535" s="6"/>
      <c r="AF535" s="6"/>
      <c r="AG535" s="6"/>
      <c r="AH535" s="6"/>
      <c r="AI535" s="6"/>
      <c r="AJ535" s="59" t="s">
        <v>4574</v>
      </c>
      <c r="AK535" s="235">
        <f>AK532</f>
        <v>0.5</v>
      </c>
      <c r="AL535" s="235"/>
      <c r="AM535" s="190"/>
      <c r="AN535" s="136"/>
      <c r="AO535" s="136"/>
      <c r="AP535" s="21"/>
      <c r="AQ535" s="7"/>
      <c r="AR535" s="123"/>
      <c r="AS535" s="136"/>
      <c r="AT535" s="145"/>
      <c r="AU535" s="89">
        <f>ROUND(ROUND(ROUND(K516*S535,0)*AK535,0)*AO527,0)-AQ533</f>
        <v>417</v>
      </c>
      <c r="AV535" s="12"/>
    </row>
    <row r="536" spans="1:48" ht="17.2" customHeight="1" x14ac:dyDescent="0.3">
      <c r="A536" s="9">
        <v>43</v>
      </c>
      <c r="B536" s="10">
        <v>2529</v>
      </c>
      <c r="C536" s="53" t="s">
        <v>5037</v>
      </c>
      <c r="D536" s="166"/>
      <c r="E536" s="83"/>
      <c r="F536" s="193"/>
      <c r="G536" s="125"/>
      <c r="H536" s="126"/>
      <c r="I536" s="126"/>
      <c r="J536" s="127"/>
      <c r="K536" s="218" t="s">
        <v>4866</v>
      </c>
      <c r="L536" s="223"/>
      <c r="M536" s="223"/>
      <c r="N536" s="224"/>
      <c r="O536" s="196"/>
      <c r="P536" s="195"/>
      <c r="Q536" s="195"/>
      <c r="R536" s="55"/>
      <c r="S536" s="56"/>
      <c r="T536" s="56"/>
      <c r="U536" s="8"/>
      <c r="V536" s="6"/>
      <c r="W536" s="59"/>
      <c r="X536" s="59"/>
      <c r="Y536" s="6"/>
      <c r="Z536" s="6"/>
      <c r="AA536" s="6"/>
      <c r="AB536" s="6"/>
      <c r="AC536" s="6"/>
      <c r="AD536" s="6"/>
      <c r="AE536" s="6"/>
      <c r="AF536" s="6"/>
      <c r="AG536" s="6"/>
      <c r="AH536" s="6"/>
      <c r="AI536" s="6"/>
      <c r="AJ536" s="59"/>
      <c r="AK536" s="241"/>
      <c r="AL536" s="241"/>
      <c r="AM536" s="7"/>
      <c r="AN536" s="7"/>
      <c r="AO536" s="7"/>
      <c r="AP536" s="7"/>
      <c r="AQ536" s="7"/>
      <c r="AR536" s="123"/>
      <c r="AS536" s="136"/>
      <c r="AT536" s="145"/>
      <c r="AU536" s="89">
        <f>K540</f>
        <v>780</v>
      </c>
      <c r="AV536" s="12"/>
    </row>
    <row r="537" spans="1:48" ht="17.2" customHeight="1" x14ac:dyDescent="0.3">
      <c r="A537" s="9">
        <v>43</v>
      </c>
      <c r="B537" s="10">
        <v>2530</v>
      </c>
      <c r="C537" s="53" t="s">
        <v>5036</v>
      </c>
      <c r="D537" s="166"/>
      <c r="E537" s="83"/>
      <c r="F537" s="193"/>
      <c r="G537" s="125"/>
      <c r="H537" s="126"/>
      <c r="I537" s="126"/>
      <c r="J537" s="127"/>
      <c r="K537" s="246"/>
      <c r="L537" s="226"/>
      <c r="M537" s="226"/>
      <c r="N537" s="227"/>
      <c r="O537" s="175"/>
      <c r="P537" s="194"/>
      <c r="Q537" s="194"/>
      <c r="R537" s="132"/>
      <c r="S537" s="141"/>
      <c r="T537" s="141"/>
      <c r="U537" s="231" t="s">
        <v>4712</v>
      </c>
      <c r="V537" s="232"/>
      <c r="W537" s="232"/>
      <c r="X537" s="232"/>
      <c r="Y537" s="232"/>
      <c r="Z537" s="50" t="s">
        <v>4711</v>
      </c>
      <c r="AA537" s="58"/>
      <c r="AB537" s="58"/>
      <c r="AC537" s="6"/>
      <c r="AD537" s="6"/>
      <c r="AE537" s="6"/>
      <c r="AF537" s="6"/>
      <c r="AG537" s="6"/>
      <c r="AH537" s="6"/>
      <c r="AI537" s="6"/>
      <c r="AJ537" s="59" t="s">
        <v>4574</v>
      </c>
      <c r="AK537" s="235">
        <f>AK534</f>
        <v>0.7</v>
      </c>
      <c r="AL537" s="235"/>
      <c r="AM537" s="6"/>
      <c r="AN537" s="6"/>
      <c r="AO537" s="6"/>
      <c r="AP537" s="6"/>
      <c r="AQ537" s="6"/>
      <c r="AR537" s="59"/>
      <c r="AS537" s="137"/>
      <c r="AT537" s="140"/>
      <c r="AU537" s="89">
        <f>ROUND(K540*AK537,0)</f>
        <v>546</v>
      </c>
      <c r="AV537" s="12"/>
    </row>
    <row r="538" spans="1:48" ht="17.2" customHeight="1" x14ac:dyDescent="0.3">
      <c r="A538" s="9">
        <v>43</v>
      </c>
      <c r="B538" s="10">
        <v>2531</v>
      </c>
      <c r="C538" s="53" t="s">
        <v>5035</v>
      </c>
      <c r="D538" s="166"/>
      <c r="E538" s="83"/>
      <c r="F538" s="193"/>
      <c r="G538" s="125"/>
      <c r="H538" s="126"/>
      <c r="I538" s="126"/>
      <c r="J538" s="127"/>
      <c r="K538" s="246"/>
      <c r="L538" s="226"/>
      <c r="M538" s="226"/>
      <c r="N538" s="227"/>
      <c r="O538" s="191"/>
      <c r="P538" s="172"/>
      <c r="Q538" s="172"/>
      <c r="R538" s="123"/>
      <c r="S538" s="138"/>
      <c r="T538" s="138"/>
      <c r="U538" s="233"/>
      <c r="V538" s="234"/>
      <c r="W538" s="234"/>
      <c r="X538" s="234"/>
      <c r="Y538" s="234"/>
      <c r="Z538" s="50" t="s">
        <v>4735</v>
      </c>
      <c r="AA538" s="58"/>
      <c r="AB538" s="58"/>
      <c r="AC538" s="6"/>
      <c r="AD538" s="6"/>
      <c r="AE538" s="6"/>
      <c r="AF538" s="6"/>
      <c r="AG538" s="6"/>
      <c r="AH538" s="6"/>
      <c r="AI538" s="6"/>
      <c r="AJ538" s="59" t="s">
        <v>4574</v>
      </c>
      <c r="AK538" s="235">
        <f>AK535</f>
        <v>0.5</v>
      </c>
      <c r="AL538" s="235"/>
      <c r="AM538" s="6"/>
      <c r="AN538" s="6"/>
      <c r="AO538" s="6"/>
      <c r="AP538" s="6"/>
      <c r="AQ538" s="6"/>
      <c r="AR538" s="59"/>
      <c r="AS538" s="137"/>
      <c r="AT538" s="140"/>
      <c r="AU538" s="89">
        <f>ROUND(K540*AK538,0)</f>
        <v>390</v>
      </c>
      <c r="AV538" s="12"/>
    </row>
    <row r="539" spans="1:48" ht="17.2" customHeight="1" x14ac:dyDescent="0.3">
      <c r="A539" s="9">
        <v>43</v>
      </c>
      <c r="B539" s="10">
        <v>2532</v>
      </c>
      <c r="C539" s="53" t="s">
        <v>5034</v>
      </c>
      <c r="D539" s="166"/>
      <c r="E539" s="83"/>
      <c r="F539" s="193"/>
      <c r="G539" s="125"/>
      <c r="H539" s="126"/>
      <c r="I539" s="126"/>
      <c r="J539" s="127"/>
      <c r="K539" s="229"/>
      <c r="L539" s="229"/>
      <c r="M539" s="229"/>
      <c r="N539" s="230"/>
      <c r="O539" s="231" t="s">
        <v>4714</v>
      </c>
      <c r="P539" s="236"/>
      <c r="Q539" s="236"/>
      <c r="R539" s="236"/>
      <c r="S539" s="236"/>
      <c r="T539" s="237"/>
      <c r="U539" s="8"/>
      <c r="V539" s="6"/>
      <c r="W539" s="59"/>
      <c r="X539" s="59"/>
      <c r="Y539" s="6"/>
      <c r="Z539" s="6"/>
      <c r="AA539" s="6"/>
      <c r="AB539" s="6"/>
      <c r="AC539" s="6"/>
      <c r="AD539" s="6"/>
      <c r="AE539" s="6"/>
      <c r="AF539" s="6"/>
      <c r="AG539" s="6"/>
      <c r="AH539" s="6"/>
      <c r="AI539" s="6"/>
      <c r="AJ539" s="59"/>
      <c r="AK539" s="241"/>
      <c r="AL539" s="241"/>
      <c r="AM539" s="6"/>
      <c r="AN539" s="6"/>
      <c r="AO539" s="7"/>
      <c r="AP539" s="7"/>
      <c r="AQ539" s="7"/>
      <c r="AR539" s="123"/>
      <c r="AS539" s="136"/>
      <c r="AT539" s="145"/>
      <c r="AU539" s="89">
        <f>ROUND(K540*S541,0)</f>
        <v>753</v>
      </c>
      <c r="AV539" s="12"/>
    </row>
    <row r="540" spans="1:48" ht="17.2" customHeight="1" x14ac:dyDescent="0.3">
      <c r="A540" s="9">
        <v>43</v>
      </c>
      <c r="B540" s="10">
        <v>2533</v>
      </c>
      <c r="C540" s="53" t="s">
        <v>5033</v>
      </c>
      <c r="D540" s="166"/>
      <c r="E540" s="83"/>
      <c r="F540" s="193"/>
      <c r="G540" s="125"/>
      <c r="H540" s="126"/>
      <c r="I540" s="126"/>
      <c r="J540" s="127"/>
      <c r="K540" s="254">
        <v>780</v>
      </c>
      <c r="L540" s="254"/>
      <c r="M540" s="1" t="s">
        <v>4202</v>
      </c>
      <c r="N540" s="130"/>
      <c r="O540" s="238"/>
      <c r="P540" s="239"/>
      <c r="Q540" s="239"/>
      <c r="R540" s="239"/>
      <c r="S540" s="239"/>
      <c r="T540" s="240"/>
      <c r="U540" s="231" t="s">
        <v>4712</v>
      </c>
      <c r="V540" s="232"/>
      <c r="W540" s="232"/>
      <c r="X540" s="232"/>
      <c r="Y540" s="232"/>
      <c r="Z540" s="50" t="s">
        <v>4711</v>
      </c>
      <c r="AA540" s="58"/>
      <c r="AB540" s="58"/>
      <c r="AC540" s="6"/>
      <c r="AD540" s="6"/>
      <c r="AE540" s="6"/>
      <c r="AF540" s="6"/>
      <c r="AG540" s="6"/>
      <c r="AH540" s="6"/>
      <c r="AI540" s="6"/>
      <c r="AJ540" s="59" t="s">
        <v>4574</v>
      </c>
      <c r="AK540" s="235">
        <f>AK537</f>
        <v>0.7</v>
      </c>
      <c r="AL540" s="235"/>
      <c r="AM540" s="7"/>
      <c r="AN540" s="7"/>
      <c r="AO540" s="7"/>
      <c r="AP540" s="7"/>
      <c r="AQ540" s="7"/>
      <c r="AR540" s="123"/>
      <c r="AS540" s="136"/>
      <c r="AT540" s="145"/>
      <c r="AU540" s="89">
        <f>ROUND(ROUND(K540*S541,0)*AK540,0)</f>
        <v>527</v>
      </c>
      <c r="AV540" s="12"/>
    </row>
    <row r="541" spans="1:48" ht="17.2" customHeight="1" x14ac:dyDescent="0.3">
      <c r="A541" s="9">
        <v>43</v>
      </c>
      <c r="B541" s="10">
        <v>2534</v>
      </c>
      <c r="C541" s="53" t="s">
        <v>5032</v>
      </c>
      <c r="D541" s="166"/>
      <c r="E541" s="83"/>
      <c r="F541" s="193"/>
      <c r="G541" s="125"/>
      <c r="H541" s="126"/>
      <c r="I541" s="126"/>
      <c r="J541" s="127"/>
      <c r="K541" s="194"/>
      <c r="L541" s="194"/>
      <c r="M541" s="194"/>
      <c r="N541" s="194"/>
      <c r="O541" s="191"/>
      <c r="P541" s="172"/>
      <c r="Q541" s="172"/>
      <c r="R541" s="123" t="s">
        <v>4574</v>
      </c>
      <c r="S541" s="249">
        <f>S535</f>
        <v>0.96499999999999997</v>
      </c>
      <c r="T541" s="250"/>
      <c r="U541" s="233"/>
      <c r="V541" s="234"/>
      <c r="W541" s="234"/>
      <c r="X541" s="234"/>
      <c r="Y541" s="234"/>
      <c r="Z541" s="50" t="s">
        <v>4735</v>
      </c>
      <c r="AA541" s="58"/>
      <c r="AB541" s="58"/>
      <c r="AC541" s="6"/>
      <c r="AD541" s="6"/>
      <c r="AE541" s="6"/>
      <c r="AF541" s="6"/>
      <c r="AG541" s="6"/>
      <c r="AH541" s="6"/>
      <c r="AI541" s="6"/>
      <c r="AJ541" s="59" t="s">
        <v>4574</v>
      </c>
      <c r="AK541" s="235">
        <f>AK538</f>
        <v>0.5</v>
      </c>
      <c r="AL541" s="235"/>
      <c r="AM541" s="7"/>
      <c r="AN541" s="7"/>
      <c r="AO541" s="7"/>
      <c r="AP541" s="7"/>
      <c r="AQ541" s="7"/>
      <c r="AR541" s="123"/>
      <c r="AS541" s="136"/>
      <c r="AT541" s="145"/>
      <c r="AU541" s="89">
        <f>ROUND(ROUND(K540*S541,0)*AK541,0)</f>
        <v>377</v>
      </c>
      <c r="AV541" s="12"/>
    </row>
    <row r="542" spans="1:48" ht="17.2" customHeight="1" x14ac:dyDescent="0.3">
      <c r="A542" s="9">
        <v>43</v>
      </c>
      <c r="B542" s="10">
        <v>2535</v>
      </c>
      <c r="C542" s="53" t="s">
        <v>5031</v>
      </c>
      <c r="D542" s="166"/>
      <c r="E542" s="83"/>
      <c r="F542" s="193"/>
      <c r="G542" s="125"/>
      <c r="H542" s="126"/>
      <c r="I542" s="126"/>
      <c r="J542" s="127"/>
      <c r="K542" s="194"/>
      <c r="L542" s="194"/>
      <c r="M542" s="194"/>
      <c r="N542" s="194"/>
      <c r="O542" s="196"/>
      <c r="P542" s="195"/>
      <c r="Q542" s="195"/>
      <c r="R542" s="55"/>
      <c r="S542" s="56"/>
      <c r="T542" s="56"/>
      <c r="U542" s="8"/>
      <c r="V542" s="6"/>
      <c r="W542" s="59"/>
      <c r="X542" s="59"/>
      <c r="Y542" s="6"/>
      <c r="Z542" s="6"/>
      <c r="AA542" s="6"/>
      <c r="AB542" s="6"/>
      <c r="AC542" s="6"/>
      <c r="AD542" s="6"/>
      <c r="AE542" s="6"/>
      <c r="AF542" s="6"/>
      <c r="AG542" s="6"/>
      <c r="AH542" s="6"/>
      <c r="AI542" s="6"/>
      <c r="AJ542" s="59"/>
      <c r="AK542" s="241"/>
      <c r="AL542" s="241"/>
      <c r="AM542" s="177"/>
      <c r="AN542" s="81"/>
      <c r="AO542" s="81"/>
      <c r="AP542" s="82"/>
      <c r="AQ542" s="242" t="s">
        <v>4580</v>
      </c>
      <c r="AR542" s="242"/>
      <c r="AS542" s="242"/>
      <c r="AT542" s="243"/>
      <c r="AU542" s="89">
        <f>K540-AQ545</f>
        <v>775</v>
      </c>
      <c r="AV542" s="12"/>
    </row>
    <row r="543" spans="1:48" ht="17.2" customHeight="1" x14ac:dyDescent="0.3">
      <c r="A543" s="9">
        <v>43</v>
      </c>
      <c r="B543" s="10">
        <v>2536</v>
      </c>
      <c r="C543" s="53" t="s">
        <v>5030</v>
      </c>
      <c r="D543" s="166"/>
      <c r="E543" s="83"/>
      <c r="F543" s="193"/>
      <c r="G543" s="125"/>
      <c r="H543" s="126"/>
      <c r="I543" s="126"/>
      <c r="J543" s="127"/>
      <c r="K543" s="194"/>
      <c r="L543" s="194"/>
      <c r="M543" s="194"/>
      <c r="N543" s="194"/>
      <c r="O543" s="175"/>
      <c r="P543" s="194"/>
      <c r="Q543" s="194"/>
      <c r="R543" s="132"/>
      <c r="S543" s="141"/>
      <c r="T543" s="141"/>
      <c r="U543" s="231" t="s">
        <v>4712</v>
      </c>
      <c r="V543" s="232"/>
      <c r="W543" s="232"/>
      <c r="X543" s="232"/>
      <c r="Y543" s="232"/>
      <c r="Z543" s="50" t="s">
        <v>4711</v>
      </c>
      <c r="AA543" s="58"/>
      <c r="AB543" s="58"/>
      <c r="AC543" s="6"/>
      <c r="AD543" s="6"/>
      <c r="AE543" s="6"/>
      <c r="AF543" s="6"/>
      <c r="AG543" s="6"/>
      <c r="AH543" s="6"/>
      <c r="AI543" s="6"/>
      <c r="AJ543" s="59" t="s">
        <v>4574</v>
      </c>
      <c r="AK543" s="235">
        <f>AK540</f>
        <v>0.7</v>
      </c>
      <c r="AL543" s="235"/>
      <c r="AM543" s="81"/>
      <c r="AN543" s="81"/>
      <c r="AO543" s="81"/>
      <c r="AP543" s="82"/>
      <c r="AQ543" s="244"/>
      <c r="AR543" s="244"/>
      <c r="AS543" s="244"/>
      <c r="AT543" s="245"/>
      <c r="AU543" s="89">
        <f>ROUND(K540*AK543,0)-AQ545</f>
        <v>541</v>
      </c>
      <c r="AV543" s="12"/>
    </row>
    <row r="544" spans="1:48" ht="17.2" customHeight="1" x14ac:dyDescent="0.3">
      <c r="A544" s="9">
        <v>43</v>
      </c>
      <c r="B544" s="10">
        <v>2537</v>
      </c>
      <c r="C544" s="53" t="s">
        <v>5029</v>
      </c>
      <c r="D544" s="166"/>
      <c r="E544" s="83"/>
      <c r="F544" s="193"/>
      <c r="G544" s="125"/>
      <c r="H544" s="126"/>
      <c r="I544" s="126"/>
      <c r="J544" s="127"/>
      <c r="K544" s="194"/>
      <c r="L544" s="194"/>
      <c r="M544" s="194"/>
      <c r="N544" s="194"/>
      <c r="O544" s="191"/>
      <c r="P544" s="172"/>
      <c r="Q544" s="172"/>
      <c r="R544" s="123"/>
      <c r="S544" s="138"/>
      <c r="T544" s="138"/>
      <c r="U544" s="233"/>
      <c r="V544" s="234"/>
      <c r="W544" s="234"/>
      <c r="X544" s="234"/>
      <c r="Y544" s="234"/>
      <c r="Z544" s="50" t="s">
        <v>4735</v>
      </c>
      <c r="AA544" s="58"/>
      <c r="AB544" s="58"/>
      <c r="AC544" s="6"/>
      <c r="AD544" s="6"/>
      <c r="AE544" s="6"/>
      <c r="AF544" s="6"/>
      <c r="AG544" s="6"/>
      <c r="AH544" s="6"/>
      <c r="AI544" s="6"/>
      <c r="AJ544" s="59" t="s">
        <v>4574</v>
      </c>
      <c r="AK544" s="235">
        <f>AK541</f>
        <v>0.5</v>
      </c>
      <c r="AL544" s="235"/>
      <c r="AM544" s="198"/>
      <c r="AN544" s="198"/>
      <c r="AO544" s="198"/>
      <c r="AP544" s="197"/>
      <c r="AQ544" s="244"/>
      <c r="AR544" s="244"/>
      <c r="AS544" s="244"/>
      <c r="AT544" s="245"/>
      <c r="AU544" s="89">
        <f>ROUND(K540*AK544,0)-AQ545</f>
        <v>385</v>
      </c>
      <c r="AV544" s="12"/>
    </row>
    <row r="545" spans="1:48" ht="17.2" customHeight="1" x14ac:dyDescent="0.3">
      <c r="A545" s="9">
        <v>43</v>
      </c>
      <c r="B545" s="10">
        <v>2538</v>
      </c>
      <c r="C545" s="53" t="s">
        <v>5028</v>
      </c>
      <c r="D545" s="166"/>
      <c r="E545" s="83"/>
      <c r="F545" s="193"/>
      <c r="G545" s="125"/>
      <c r="H545" s="126"/>
      <c r="I545" s="126"/>
      <c r="J545" s="127"/>
      <c r="K545" s="194"/>
      <c r="L545" s="194"/>
      <c r="M545" s="194"/>
      <c r="N545" s="173"/>
      <c r="O545" s="231" t="s">
        <v>4714</v>
      </c>
      <c r="P545" s="236"/>
      <c r="Q545" s="236"/>
      <c r="R545" s="236"/>
      <c r="S545" s="236"/>
      <c r="T545" s="237"/>
      <c r="U545" s="8"/>
      <c r="V545" s="6"/>
      <c r="W545" s="59"/>
      <c r="X545" s="59"/>
      <c r="Y545" s="6"/>
      <c r="Z545" s="6"/>
      <c r="AA545" s="6"/>
      <c r="AB545" s="6"/>
      <c r="AC545" s="6"/>
      <c r="AD545" s="6"/>
      <c r="AE545" s="6"/>
      <c r="AF545" s="6"/>
      <c r="AG545" s="6"/>
      <c r="AH545" s="6"/>
      <c r="AI545" s="6"/>
      <c r="AJ545" s="59"/>
      <c r="AK545" s="241"/>
      <c r="AL545" s="241"/>
      <c r="AM545" s="198"/>
      <c r="AN545" s="198"/>
      <c r="AO545" s="198"/>
      <c r="AP545" s="197"/>
      <c r="AQ545" s="38">
        <f>AQ533</f>
        <v>5</v>
      </c>
      <c r="AR545" s="62" t="s">
        <v>4579</v>
      </c>
      <c r="AS545" s="143"/>
      <c r="AT545" s="147"/>
      <c r="AU545" s="89">
        <f>ROUND(K540*S547,0)-AQ545</f>
        <v>748</v>
      </c>
      <c r="AV545" s="12"/>
    </row>
    <row r="546" spans="1:48" ht="17.2" customHeight="1" x14ac:dyDescent="0.3">
      <c r="A546" s="9">
        <v>43</v>
      </c>
      <c r="B546" s="10">
        <v>2539</v>
      </c>
      <c r="C546" s="53" t="s">
        <v>5027</v>
      </c>
      <c r="D546" s="166"/>
      <c r="E546" s="83"/>
      <c r="F546" s="193"/>
      <c r="G546" s="125"/>
      <c r="H546" s="126"/>
      <c r="I546" s="126"/>
      <c r="J546" s="127"/>
      <c r="K546" s="194"/>
      <c r="L546" s="194"/>
      <c r="M546" s="194"/>
      <c r="N546" s="173"/>
      <c r="O546" s="238"/>
      <c r="P546" s="239"/>
      <c r="Q546" s="239"/>
      <c r="R546" s="239"/>
      <c r="S546" s="239"/>
      <c r="T546" s="240"/>
      <c r="U546" s="231" t="s">
        <v>4712</v>
      </c>
      <c r="V546" s="232"/>
      <c r="W546" s="232"/>
      <c r="X546" s="232"/>
      <c r="Y546" s="232"/>
      <c r="Z546" s="50" t="s">
        <v>4711</v>
      </c>
      <c r="AA546" s="58"/>
      <c r="AB546" s="58"/>
      <c r="AC546" s="6"/>
      <c r="AD546" s="6"/>
      <c r="AE546" s="6"/>
      <c r="AF546" s="6"/>
      <c r="AG546" s="6"/>
      <c r="AH546" s="6"/>
      <c r="AI546" s="6"/>
      <c r="AJ546" s="59" t="s">
        <v>4574</v>
      </c>
      <c r="AK546" s="235">
        <f>AK543</f>
        <v>0.7</v>
      </c>
      <c r="AL546" s="235"/>
      <c r="AM546" s="198"/>
      <c r="AN546" s="198"/>
      <c r="AO546" s="198"/>
      <c r="AP546" s="197"/>
      <c r="AQ546" s="1"/>
      <c r="AR546" s="132"/>
      <c r="AS546" s="143"/>
      <c r="AT546" s="147"/>
      <c r="AU546" s="89">
        <f>ROUND(ROUND(K540*S547,0)*AK546,0)-AQ545</f>
        <v>522</v>
      </c>
      <c r="AV546" s="12"/>
    </row>
    <row r="547" spans="1:48" ht="17.2" customHeight="1" x14ac:dyDescent="0.3">
      <c r="A547" s="9">
        <v>43</v>
      </c>
      <c r="B547" s="10">
        <v>2540</v>
      </c>
      <c r="C547" s="53" t="s">
        <v>5026</v>
      </c>
      <c r="D547" s="166"/>
      <c r="E547" s="83"/>
      <c r="F547" s="193"/>
      <c r="G547" s="125"/>
      <c r="H547" s="126"/>
      <c r="I547" s="126"/>
      <c r="J547" s="127"/>
      <c r="K547" s="194"/>
      <c r="L547" s="194"/>
      <c r="M547" s="194"/>
      <c r="N547" s="173"/>
      <c r="O547" s="191"/>
      <c r="P547" s="172"/>
      <c r="Q547" s="172"/>
      <c r="R547" s="123" t="s">
        <v>4574</v>
      </c>
      <c r="S547" s="249">
        <f>S541</f>
        <v>0.96499999999999997</v>
      </c>
      <c r="T547" s="250"/>
      <c r="U547" s="233"/>
      <c r="V547" s="234"/>
      <c r="W547" s="234"/>
      <c r="X547" s="234"/>
      <c r="Y547" s="234"/>
      <c r="Z547" s="50" t="s">
        <v>4735</v>
      </c>
      <c r="AA547" s="58"/>
      <c r="AB547" s="58"/>
      <c r="AC547" s="6"/>
      <c r="AD547" s="6"/>
      <c r="AE547" s="6"/>
      <c r="AF547" s="6"/>
      <c r="AG547" s="6"/>
      <c r="AH547" s="6"/>
      <c r="AI547" s="6"/>
      <c r="AJ547" s="59" t="s">
        <v>4574</v>
      </c>
      <c r="AK547" s="235">
        <f>AK544</f>
        <v>0.5</v>
      </c>
      <c r="AL547" s="235"/>
      <c r="AM547" s="198"/>
      <c r="AN547" s="198"/>
      <c r="AO547" s="198"/>
      <c r="AP547" s="197"/>
      <c r="AQ547" s="7"/>
      <c r="AR547" s="123"/>
      <c r="AS547" s="136"/>
      <c r="AT547" s="145"/>
      <c r="AU547" s="89">
        <f>ROUND(ROUND(K540*S547,0)*AK547,0)-AQ545</f>
        <v>372</v>
      </c>
      <c r="AV547" s="12"/>
    </row>
    <row r="548" spans="1:48" ht="17.2" customHeight="1" x14ac:dyDescent="0.3">
      <c r="A548" s="9">
        <v>43</v>
      </c>
      <c r="B548" s="10">
        <v>2541</v>
      </c>
      <c r="C548" s="53" t="s">
        <v>5025</v>
      </c>
      <c r="D548" s="166"/>
      <c r="E548" s="83"/>
      <c r="F548" s="193"/>
      <c r="G548" s="125"/>
      <c r="H548" s="126"/>
      <c r="I548" s="126"/>
      <c r="J548" s="127"/>
      <c r="K548" s="1"/>
      <c r="L548" s="1"/>
      <c r="M548" s="1"/>
      <c r="N548" s="44"/>
      <c r="O548" s="196"/>
      <c r="P548" s="195"/>
      <c r="Q548" s="195"/>
      <c r="R548" s="55"/>
      <c r="S548" s="56"/>
      <c r="T548" s="56"/>
      <c r="U548" s="8"/>
      <c r="V548" s="6"/>
      <c r="W548" s="59"/>
      <c r="X548" s="59"/>
      <c r="Y548" s="6"/>
      <c r="Z548" s="6"/>
      <c r="AA548" s="6"/>
      <c r="AB548" s="6"/>
      <c r="AC548" s="6"/>
      <c r="AD548" s="6"/>
      <c r="AE548" s="6"/>
      <c r="AF548" s="6"/>
      <c r="AG548" s="6"/>
      <c r="AH548" s="6"/>
      <c r="AI548" s="6"/>
      <c r="AJ548" s="59"/>
      <c r="AK548" s="241"/>
      <c r="AL548" s="241"/>
      <c r="AM548" s="216" t="s">
        <v>4753</v>
      </c>
      <c r="AN548" s="251"/>
      <c r="AO548" s="251"/>
      <c r="AP548" s="252"/>
      <c r="AQ548" s="49"/>
      <c r="AR548" s="36"/>
      <c r="AS548" s="36"/>
      <c r="AT548" s="51"/>
      <c r="AU548" s="89">
        <f>ROUND(K540*AO551,0)</f>
        <v>741</v>
      </c>
      <c r="AV548" s="12"/>
    </row>
    <row r="549" spans="1:48" ht="17.2" customHeight="1" x14ac:dyDescent="0.3">
      <c r="A549" s="9">
        <v>43</v>
      </c>
      <c r="B549" s="10">
        <v>2542</v>
      </c>
      <c r="C549" s="53" t="s">
        <v>5024</v>
      </c>
      <c r="D549" s="166"/>
      <c r="E549" s="83"/>
      <c r="F549" s="193"/>
      <c r="G549" s="125"/>
      <c r="H549" s="126"/>
      <c r="I549" s="126"/>
      <c r="J549" s="127"/>
      <c r="K549" s="1"/>
      <c r="L549" s="1"/>
      <c r="M549" s="1"/>
      <c r="N549" s="44"/>
      <c r="O549" s="175"/>
      <c r="P549" s="194"/>
      <c r="Q549" s="194"/>
      <c r="R549" s="132"/>
      <c r="S549" s="141"/>
      <c r="T549" s="141"/>
      <c r="U549" s="231" t="s">
        <v>4712</v>
      </c>
      <c r="V549" s="232"/>
      <c r="W549" s="232"/>
      <c r="X549" s="232"/>
      <c r="Y549" s="232"/>
      <c r="Z549" s="50" t="s">
        <v>4711</v>
      </c>
      <c r="AA549" s="58"/>
      <c r="AB549" s="58"/>
      <c r="AC549" s="6"/>
      <c r="AD549" s="6"/>
      <c r="AE549" s="6"/>
      <c r="AF549" s="6"/>
      <c r="AG549" s="6"/>
      <c r="AH549" s="6"/>
      <c r="AI549" s="6"/>
      <c r="AJ549" s="59" t="s">
        <v>4574</v>
      </c>
      <c r="AK549" s="235">
        <f>AK546</f>
        <v>0.7</v>
      </c>
      <c r="AL549" s="235"/>
      <c r="AM549" s="228"/>
      <c r="AN549" s="229"/>
      <c r="AO549" s="229"/>
      <c r="AP549" s="230"/>
      <c r="AQ549" s="45"/>
      <c r="AR549" s="1"/>
      <c r="AS549" s="1"/>
      <c r="AT549" s="44"/>
      <c r="AU549" s="89">
        <f>ROUND(ROUND(K540*AK549,0)*AO551,0)</f>
        <v>519</v>
      </c>
      <c r="AV549" s="12"/>
    </row>
    <row r="550" spans="1:48" ht="17.2" customHeight="1" x14ac:dyDescent="0.3">
      <c r="A550" s="9">
        <v>43</v>
      </c>
      <c r="B550" s="10">
        <v>2543</v>
      </c>
      <c r="C550" s="53" t="s">
        <v>5023</v>
      </c>
      <c r="D550" s="166"/>
      <c r="E550" s="83"/>
      <c r="F550" s="193"/>
      <c r="G550" s="125"/>
      <c r="H550" s="126"/>
      <c r="I550" s="126"/>
      <c r="J550" s="127"/>
      <c r="K550" s="1"/>
      <c r="L550" s="1"/>
      <c r="M550" s="1"/>
      <c r="N550" s="44"/>
      <c r="O550" s="191"/>
      <c r="P550" s="172"/>
      <c r="Q550" s="172"/>
      <c r="R550" s="123"/>
      <c r="S550" s="138"/>
      <c r="T550" s="138"/>
      <c r="U550" s="233"/>
      <c r="V550" s="234"/>
      <c r="W550" s="234"/>
      <c r="X550" s="234"/>
      <c r="Y550" s="234"/>
      <c r="Z550" s="50" t="s">
        <v>4735</v>
      </c>
      <c r="AA550" s="58"/>
      <c r="AB550" s="58"/>
      <c r="AC550" s="6"/>
      <c r="AD550" s="6"/>
      <c r="AE550" s="6"/>
      <c r="AF550" s="6"/>
      <c r="AG550" s="6"/>
      <c r="AH550" s="6"/>
      <c r="AI550" s="6"/>
      <c r="AJ550" s="59" t="s">
        <v>4574</v>
      </c>
      <c r="AK550" s="235">
        <f>AK547</f>
        <v>0.5</v>
      </c>
      <c r="AL550" s="235"/>
      <c r="AM550" s="45"/>
      <c r="AN550" s="1"/>
      <c r="AO550" s="1"/>
      <c r="AP550" s="44"/>
      <c r="AQ550" s="45"/>
      <c r="AR550" s="1"/>
      <c r="AS550" s="1"/>
      <c r="AT550" s="44"/>
      <c r="AU550" s="89">
        <f>ROUND(ROUND(K540*AK550,0)*AO551,0)</f>
        <v>371</v>
      </c>
      <c r="AV550" s="12"/>
    </row>
    <row r="551" spans="1:48" ht="17.2" customHeight="1" x14ac:dyDescent="0.3">
      <c r="A551" s="9">
        <v>43</v>
      </c>
      <c r="B551" s="10">
        <v>2544</v>
      </c>
      <c r="C551" s="53" t="s">
        <v>5022</v>
      </c>
      <c r="D551" s="166"/>
      <c r="E551" s="83"/>
      <c r="F551" s="193"/>
      <c r="G551" s="125"/>
      <c r="H551" s="126"/>
      <c r="I551" s="126"/>
      <c r="J551" s="127"/>
      <c r="K551" s="1"/>
      <c r="L551" s="1"/>
      <c r="M551" s="1"/>
      <c r="N551" s="44"/>
      <c r="O551" s="231" t="s">
        <v>4714</v>
      </c>
      <c r="P551" s="236"/>
      <c r="Q551" s="236"/>
      <c r="R551" s="236"/>
      <c r="S551" s="236"/>
      <c r="T551" s="237"/>
      <c r="U551" s="8"/>
      <c r="V551" s="6"/>
      <c r="W551" s="59"/>
      <c r="X551" s="59"/>
      <c r="Y551" s="6"/>
      <c r="Z551" s="6"/>
      <c r="AA551" s="6"/>
      <c r="AB551" s="6"/>
      <c r="AC551" s="6"/>
      <c r="AD551" s="6"/>
      <c r="AE551" s="6"/>
      <c r="AF551" s="6"/>
      <c r="AG551" s="6"/>
      <c r="AH551" s="6"/>
      <c r="AI551" s="6"/>
      <c r="AJ551" s="59"/>
      <c r="AK551" s="241"/>
      <c r="AL551" s="241"/>
      <c r="AM551" s="45"/>
      <c r="AN551" s="132" t="s">
        <v>4574</v>
      </c>
      <c r="AO551" s="247">
        <f>AO527</f>
        <v>0.95</v>
      </c>
      <c r="AP551" s="248"/>
      <c r="AQ551" s="45"/>
      <c r="AR551" s="1"/>
      <c r="AS551" s="1"/>
      <c r="AT551" s="44"/>
      <c r="AU551" s="89">
        <f>ROUND(ROUND(K540*S553,0)*AO551,0)</f>
        <v>715</v>
      </c>
      <c r="AV551" s="12"/>
    </row>
    <row r="552" spans="1:48" ht="17.2" customHeight="1" x14ac:dyDescent="0.3">
      <c r="A552" s="9">
        <v>43</v>
      </c>
      <c r="B552" s="10">
        <v>2545</v>
      </c>
      <c r="C552" s="53" t="s">
        <v>5021</v>
      </c>
      <c r="D552" s="166"/>
      <c r="E552" s="83"/>
      <c r="F552" s="193"/>
      <c r="G552" s="125"/>
      <c r="H552" s="126"/>
      <c r="I552" s="126"/>
      <c r="J552" s="127"/>
      <c r="K552" s="1"/>
      <c r="L552" s="1"/>
      <c r="M552" s="1"/>
      <c r="N552" s="44"/>
      <c r="O552" s="238"/>
      <c r="P552" s="239"/>
      <c r="Q552" s="239"/>
      <c r="R552" s="239"/>
      <c r="S552" s="239"/>
      <c r="T552" s="240"/>
      <c r="U552" s="231" t="s">
        <v>4712</v>
      </c>
      <c r="V552" s="232"/>
      <c r="W552" s="232"/>
      <c r="X552" s="232"/>
      <c r="Y552" s="232"/>
      <c r="Z552" s="50" t="s">
        <v>4711</v>
      </c>
      <c r="AA552" s="58"/>
      <c r="AB552" s="58"/>
      <c r="AC552" s="6"/>
      <c r="AD552" s="6"/>
      <c r="AE552" s="6"/>
      <c r="AF552" s="6"/>
      <c r="AG552" s="6"/>
      <c r="AH552" s="6"/>
      <c r="AI552" s="6"/>
      <c r="AJ552" s="59" t="s">
        <v>4574</v>
      </c>
      <c r="AK552" s="235">
        <f>AK549</f>
        <v>0.7</v>
      </c>
      <c r="AL552" s="235"/>
      <c r="AM552" s="45"/>
      <c r="AN552" s="1"/>
      <c r="AO552" s="1"/>
      <c r="AP552" s="44"/>
      <c r="AQ552" s="45"/>
      <c r="AR552" s="1"/>
      <c r="AS552" s="1"/>
      <c r="AT552" s="44"/>
      <c r="AU552" s="89">
        <f>ROUND(ROUND(ROUND(K540*S553,0)*AK552,0)*AO551,0)</f>
        <v>501</v>
      </c>
      <c r="AV552" s="12"/>
    </row>
    <row r="553" spans="1:48" ht="17.2" customHeight="1" x14ac:dyDescent="0.3">
      <c r="A553" s="9">
        <v>43</v>
      </c>
      <c r="B553" s="10">
        <v>2546</v>
      </c>
      <c r="C553" s="53" t="s">
        <v>5020</v>
      </c>
      <c r="D553" s="166"/>
      <c r="E553" s="83"/>
      <c r="F553" s="193"/>
      <c r="G553" s="125"/>
      <c r="H553" s="126"/>
      <c r="I553" s="126"/>
      <c r="J553" s="127"/>
      <c r="K553" s="1"/>
      <c r="L553" s="1"/>
      <c r="M553" s="1"/>
      <c r="N553" s="44"/>
      <c r="O553" s="191"/>
      <c r="P553" s="172"/>
      <c r="Q553" s="172"/>
      <c r="R553" s="123" t="s">
        <v>4574</v>
      </c>
      <c r="S553" s="249">
        <f>S547</f>
        <v>0.96499999999999997</v>
      </c>
      <c r="T553" s="250"/>
      <c r="U553" s="233"/>
      <c r="V553" s="234"/>
      <c r="W553" s="234"/>
      <c r="X553" s="234"/>
      <c r="Y553" s="234"/>
      <c r="Z553" s="50" t="s">
        <v>4735</v>
      </c>
      <c r="AA553" s="58"/>
      <c r="AB553" s="58"/>
      <c r="AC553" s="6"/>
      <c r="AD553" s="6"/>
      <c r="AE553" s="6"/>
      <c r="AF553" s="6"/>
      <c r="AG553" s="6"/>
      <c r="AH553" s="6"/>
      <c r="AI553" s="6"/>
      <c r="AJ553" s="59" t="s">
        <v>4574</v>
      </c>
      <c r="AK553" s="235">
        <f>AK550</f>
        <v>0.5</v>
      </c>
      <c r="AL553" s="235"/>
      <c r="AM553" s="45"/>
      <c r="AN553" s="1"/>
      <c r="AO553" s="1"/>
      <c r="AP553" s="44"/>
      <c r="AQ553" s="43"/>
      <c r="AR553" s="7"/>
      <c r="AS553" s="7"/>
      <c r="AT553" s="21"/>
      <c r="AU553" s="89">
        <f>ROUND(ROUND(ROUND(K540*S553,0)*AK553,0)*AO551,0)</f>
        <v>358</v>
      </c>
      <c r="AV553" s="12"/>
    </row>
    <row r="554" spans="1:48" ht="17.2" customHeight="1" x14ac:dyDescent="0.3">
      <c r="A554" s="9">
        <v>43</v>
      </c>
      <c r="B554" s="10">
        <v>2547</v>
      </c>
      <c r="C554" s="53" t="s">
        <v>5019</v>
      </c>
      <c r="D554" s="166"/>
      <c r="E554" s="83"/>
      <c r="F554" s="193"/>
      <c r="G554" s="125"/>
      <c r="H554" s="126"/>
      <c r="I554" s="126"/>
      <c r="J554" s="127"/>
      <c r="K554" s="1"/>
      <c r="L554" s="1"/>
      <c r="M554" s="1"/>
      <c r="N554" s="44"/>
      <c r="O554" s="196"/>
      <c r="P554" s="195"/>
      <c r="Q554" s="195"/>
      <c r="R554" s="55"/>
      <c r="S554" s="56"/>
      <c r="T554" s="56"/>
      <c r="U554" s="8"/>
      <c r="V554" s="6"/>
      <c r="W554" s="59"/>
      <c r="X554" s="59"/>
      <c r="Y554" s="6"/>
      <c r="Z554" s="6"/>
      <c r="AA554" s="6"/>
      <c r="AB554" s="6"/>
      <c r="AC554" s="6"/>
      <c r="AD554" s="6"/>
      <c r="AE554" s="6"/>
      <c r="AF554" s="6"/>
      <c r="AG554" s="6"/>
      <c r="AH554" s="6"/>
      <c r="AI554" s="6"/>
      <c r="AJ554" s="59"/>
      <c r="AK554" s="241"/>
      <c r="AL554" s="241"/>
      <c r="AM554" s="146"/>
      <c r="AN554" s="143"/>
      <c r="AO554" s="143"/>
      <c r="AP554" s="44"/>
      <c r="AQ554" s="242" t="s">
        <v>4580</v>
      </c>
      <c r="AR554" s="242"/>
      <c r="AS554" s="242"/>
      <c r="AT554" s="243"/>
      <c r="AU554" s="89">
        <f>ROUND(K540*AO551,0)-AQ557</f>
        <v>736</v>
      </c>
      <c r="AV554" s="12"/>
    </row>
    <row r="555" spans="1:48" ht="17.2" customHeight="1" x14ac:dyDescent="0.3">
      <c r="A555" s="9">
        <v>43</v>
      </c>
      <c r="B555" s="10">
        <v>2548</v>
      </c>
      <c r="C555" s="53" t="s">
        <v>5018</v>
      </c>
      <c r="D555" s="166"/>
      <c r="E555" s="83"/>
      <c r="F555" s="193"/>
      <c r="G555" s="125"/>
      <c r="H555" s="126"/>
      <c r="I555" s="126"/>
      <c r="J555" s="127"/>
      <c r="K555" s="1"/>
      <c r="L555" s="1"/>
      <c r="M555" s="1"/>
      <c r="N555" s="44"/>
      <c r="O555" s="175"/>
      <c r="P555" s="194"/>
      <c r="Q555" s="194"/>
      <c r="R555" s="132"/>
      <c r="S555" s="141"/>
      <c r="T555" s="141"/>
      <c r="U555" s="231" t="s">
        <v>4712</v>
      </c>
      <c r="V555" s="232"/>
      <c r="W555" s="232"/>
      <c r="X555" s="232"/>
      <c r="Y555" s="232"/>
      <c r="Z555" s="50" t="s">
        <v>4711</v>
      </c>
      <c r="AA555" s="58"/>
      <c r="AB555" s="58"/>
      <c r="AC555" s="6"/>
      <c r="AD555" s="6"/>
      <c r="AE555" s="6"/>
      <c r="AF555" s="6"/>
      <c r="AG555" s="6"/>
      <c r="AH555" s="6"/>
      <c r="AI555" s="6"/>
      <c r="AJ555" s="59" t="s">
        <v>4574</v>
      </c>
      <c r="AK555" s="235">
        <f>AK552</f>
        <v>0.7</v>
      </c>
      <c r="AL555" s="235"/>
      <c r="AM555" s="146"/>
      <c r="AN555" s="143"/>
      <c r="AO555" s="143"/>
      <c r="AP555" s="44"/>
      <c r="AQ555" s="244"/>
      <c r="AR555" s="244"/>
      <c r="AS555" s="244"/>
      <c r="AT555" s="245"/>
      <c r="AU555" s="89">
        <f>ROUND(ROUND(K540*AK555,0)*AO551,0)-AQ557</f>
        <v>514</v>
      </c>
      <c r="AV555" s="12"/>
    </row>
    <row r="556" spans="1:48" ht="17.2" customHeight="1" x14ac:dyDescent="0.3">
      <c r="A556" s="9">
        <v>43</v>
      </c>
      <c r="B556" s="10">
        <v>2549</v>
      </c>
      <c r="C556" s="53" t="s">
        <v>5017</v>
      </c>
      <c r="D556" s="166"/>
      <c r="E556" s="83"/>
      <c r="F556" s="193"/>
      <c r="G556" s="125"/>
      <c r="H556" s="126"/>
      <c r="I556" s="126"/>
      <c r="J556" s="127"/>
      <c r="K556" s="1"/>
      <c r="L556" s="1"/>
      <c r="M556" s="1"/>
      <c r="N556" s="44"/>
      <c r="O556" s="191"/>
      <c r="P556" s="172"/>
      <c r="Q556" s="172"/>
      <c r="R556" s="123"/>
      <c r="S556" s="138"/>
      <c r="T556" s="138"/>
      <c r="U556" s="233"/>
      <c r="V556" s="234"/>
      <c r="W556" s="234"/>
      <c r="X556" s="234"/>
      <c r="Y556" s="234"/>
      <c r="Z556" s="50" t="s">
        <v>4735</v>
      </c>
      <c r="AA556" s="58"/>
      <c r="AB556" s="58"/>
      <c r="AC556" s="6"/>
      <c r="AD556" s="6"/>
      <c r="AE556" s="6"/>
      <c r="AF556" s="6"/>
      <c r="AG556" s="6"/>
      <c r="AH556" s="6"/>
      <c r="AI556" s="6"/>
      <c r="AJ556" s="59" t="s">
        <v>4574</v>
      </c>
      <c r="AK556" s="235">
        <f>AK553</f>
        <v>0.5</v>
      </c>
      <c r="AL556" s="235"/>
      <c r="AM556" s="146"/>
      <c r="AN556" s="143"/>
      <c r="AO556" s="143"/>
      <c r="AP556" s="44"/>
      <c r="AQ556" s="244"/>
      <c r="AR556" s="244"/>
      <c r="AS556" s="244"/>
      <c r="AT556" s="245"/>
      <c r="AU556" s="89">
        <f>ROUND(ROUND(K540*AK556,0)*AO551,0)-AQ557</f>
        <v>366</v>
      </c>
      <c r="AV556" s="12"/>
    </row>
    <row r="557" spans="1:48" ht="17.2" customHeight="1" x14ac:dyDescent="0.3">
      <c r="A557" s="9">
        <v>43</v>
      </c>
      <c r="B557" s="10">
        <v>2550</v>
      </c>
      <c r="C557" s="53" t="s">
        <v>5016</v>
      </c>
      <c r="D557" s="166"/>
      <c r="E557" s="83"/>
      <c r="F557" s="193"/>
      <c r="G557" s="125"/>
      <c r="H557" s="126"/>
      <c r="I557" s="126"/>
      <c r="J557" s="127"/>
      <c r="K557" s="1"/>
      <c r="L557" s="1"/>
      <c r="M557" s="1"/>
      <c r="N557" s="44"/>
      <c r="O557" s="231" t="s">
        <v>4714</v>
      </c>
      <c r="P557" s="236"/>
      <c r="Q557" s="236"/>
      <c r="R557" s="236"/>
      <c r="S557" s="236"/>
      <c r="T557" s="237"/>
      <c r="U557" s="8"/>
      <c r="V557" s="6"/>
      <c r="W557" s="59"/>
      <c r="X557" s="59"/>
      <c r="Y557" s="6"/>
      <c r="Z557" s="6"/>
      <c r="AA557" s="6"/>
      <c r="AB557" s="6"/>
      <c r="AC557" s="6"/>
      <c r="AD557" s="6"/>
      <c r="AE557" s="6"/>
      <c r="AF557" s="6"/>
      <c r="AG557" s="6"/>
      <c r="AH557" s="6"/>
      <c r="AI557" s="6"/>
      <c r="AJ557" s="59"/>
      <c r="AK557" s="241"/>
      <c r="AL557" s="241"/>
      <c r="AM557" s="146"/>
      <c r="AN557" s="143"/>
      <c r="AO557" s="143"/>
      <c r="AP557" s="44"/>
      <c r="AQ557" s="38">
        <f>AQ545</f>
        <v>5</v>
      </c>
      <c r="AR557" s="62" t="s">
        <v>4579</v>
      </c>
      <c r="AS557" s="143"/>
      <c r="AT557" s="147"/>
      <c r="AU557" s="89">
        <f>ROUND(ROUND(K540*S559,0)*AO551,0)-AQ557</f>
        <v>710</v>
      </c>
      <c r="AV557" s="12"/>
    </row>
    <row r="558" spans="1:48" ht="17.2" customHeight="1" x14ac:dyDescent="0.3">
      <c r="A558" s="9">
        <v>43</v>
      </c>
      <c r="B558" s="10">
        <v>2551</v>
      </c>
      <c r="C558" s="53" t="s">
        <v>5015</v>
      </c>
      <c r="D558" s="166"/>
      <c r="E558" s="83"/>
      <c r="F558" s="193"/>
      <c r="G558" s="125"/>
      <c r="H558" s="126"/>
      <c r="I558" s="126"/>
      <c r="J558" s="127"/>
      <c r="K558" s="1"/>
      <c r="L558" s="1"/>
      <c r="M558" s="1"/>
      <c r="N558" s="44"/>
      <c r="O558" s="238"/>
      <c r="P558" s="239"/>
      <c r="Q558" s="239"/>
      <c r="R558" s="239"/>
      <c r="S558" s="239"/>
      <c r="T558" s="240"/>
      <c r="U558" s="231" t="s">
        <v>4712</v>
      </c>
      <c r="V558" s="232"/>
      <c r="W558" s="232"/>
      <c r="X558" s="232"/>
      <c r="Y558" s="232"/>
      <c r="Z558" s="50" t="s">
        <v>4711</v>
      </c>
      <c r="AA558" s="58"/>
      <c r="AB558" s="58"/>
      <c r="AC558" s="6"/>
      <c r="AD558" s="6"/>
      <c r="AE558" s="6"/>
      <c r="AF558" s="6"/>
      <c r="AG558" s="6"/>
      <c r="AH558" s="6"/>
      <c r="AI558" s="6"/>
      <c r="AJ558" s="59" t="s">
        <v>4574</v>
      </c>
      <c r="AK558" s="235">
        <f>AK555</f>
        <v>0.7</v>
      </c>
      <c r="AL558" s="235"/>
      <c r="AM558" s="146"/>
      <c r="AN558" s="143"/>
      <c r="AO558" s="143"/>
      <c r="AP558" s="44"/>
      <c r="AQ558" s="1"/>
      <c r="AR558" s="132"/>
      <c r="AS558" s="143"/>
      <c r="AT558" s="147"/>
      <c r="AU558" s="89">
        <f>ROUND(ROUND(ROUND(K540*S559,0)*AK558,0)*AO551,0)-AQ557</f>
        <v>496</v>
      </c>
      <c r="AV558" s="12"/>
    </row>
    <row r="559" spans="1:48" ht="17.2" customHeight="1" x14ac:dyDescent="0.3">
      <c r="A559" s="9">
        <v>43</v>
      </c>
      <c r="B559" s="10">
        <v>2552</v>
      </c>
      <c r="C559" s="53" t="s">
        <v>5014</v>
      </c>
      <c r="D559" s="166"/>
      <c r="E559" s="83"/>
      <c r="F559" s="193"/>
      <c r="G559" s="125"/>
      <c r="H559" s="126"/>
      <c r="I559" s="126"/>
      <c r="J559" s="127"/>
      <c r="K559" s="7"/>
      <c r="L559" s="7"/>
      <c r="M559" s="7"/>
      <c r="N559" s="21"/>
      <c r="O559" s="191"/>
      <c r="P559" s="172"/>
      <c r="Q559" s="172"/>
      <c r="R559" s="123" t="s">
        <v>4574</v>
      </c>
      <c r="S559" s="249">
        <f>S553</f>
        <v>0.96499999999999997</v>
      </c>
      <c r="T559" s="250"/>
      <c r="U559" s="233"/>
      <c r="V559" s="234"/>
      <c r="W559" s="234"/>
      <c r="X559" s="234"/>
      <c r="Y559" s="234"/>
      <c r="Z559" s="50" t="s">
        <v>4735</v>
      </c>
      <c r="AA559" s="58"/>
      <c r="AB559" s="58"/>
      <c r="AC559" s="6"/>
      <c r="AD559" s="6"/>
      <c r="AE559" s="6"/>
      <c r="AF559" s="6"/>
      <c r="AG559" s="6"/>
      <c r="AH559" s="6"/>
      <c r="AI559" s="6"/>
      <c r="AJ559" s="59" t="s">
        <v>4574</v>
      </c>
      <c r="AK559" s="235">
        <f>AK556</f>
        <v>0.5</v>
      </c>
      <c r="AL559" s="235"/>
      <c r="AM559" s="190"/>
      <c r="AN559" s="136"/>
      <c r="AO559" s="136"/>
      <c r="AP559" s="21"/>
      <c r="AQ559" s="7"/>
      <c r="AR559" s="123"/>
      <c r="AS559" s="136"/>
      <c r="AT559" s="145"/>
      <c r="AU559" s="89">
        <f>ROUND(ROUND(ROUND(K540*S559,0)*AK559,0)*AO551,0)-AQ557</f>
        <v>353</v>
      </c>
      <c r="AV559" s="12"/>
    </row>
    <row r="560" spans="1:48" ht="17.2" customHeight="1" x14ac:dyDescent="0.3">
      <c r="A560" s="9">
        <v>43</v>
      </c>
      <c r="B560" s="10">
        <v>2553</v>
      </c>
      <c r="C560" s="53" t="s">
        <v>5013</v>
      </c>
      <c r="D560" s="166"/>
      <c r="E560" s="83"/>
      <c r="F560" s="193"/>
      <c r="G560" s="125"/>
      <c r="H560" s="126"/>
      <c r="I560" s="126"/>
      <c r="J560" s="127"/>
      <c r="K560" s="217" t="s">
        <v>4841</v>
      </c>
      <c r="L560" s="223"/>
      <c r="M560" s="223"/>
      <c r="N560" s="224"/>
      <c r="O560" s="196"/>
      <c r="P560" s="195"/>
      <c r="Q560" s="195"/>
      <c r="R560" s="55"/>
      <c r="S560" s="56"/>
      <c r="T560" s="56"/>
      <c r="U560" s="8"/>
      <c r="V560" s="6"/>
      <c r="W560" s="59"/>
      <c r="X560" s="59"/>
      <c r="Y560" s="6"/>
      <c r="Z560" s="6"/>
      <c r="AA560" s="6"/>
      <c r="AB560" s="6"/>
      <c r="AC560" s="6"/>
      <c r="AD560" s="6"/>
      <c r="AE560" s="6"/>
      <c r="AF560" s="6"/>
      <c r="AG560" s="6"/>
      <c r="AH560" s="6"/>
      <c r="AI560" s="6"/>
      <c r="AJ560" s="59"/>
      <c r="AK560" s="241"/>
      <c r="AL560" s="241"/>
      <c r="AM560" s="7"/>
      <c r="AN560" s="7"/>
      <c r="AO560" s="7"/>
      <c r="AP560" s="7"/>
      <c r="AQ560" s="7"/>
      <c r="AR560" s="123"/>
      <c r="AS560" s="136"/>
      <c r="AT560" s="145"/>
      <c r="AU560" s="89">
        <f>K564</f>
        <v>639</v>
      </c>
      <c r="AV560" s="12"/>
    </row>
    <row r="561" spans="1:48" ht="17.2" customHeight="1" x14ac:dyDescent="0.3">
      <c r="A561" s="9">
        <v>43</v>
      </c>
      <c r="B561" s="10">
        <v>2554</v>
      </c>
      <c r="C561" s="53" t="s">
        <v>5012</v>
      </c>
      <c r="D561" s="166"/>
      <c r="E561" s="83"/>
      <c r="F561" s="193"/>
      <c r="G561" s="126"/>
      <c r="H561" s="126"/>
      <c r="I561" s="126"/>
      <c r="J561" s="126"/>
      <c r="K561" s="225"/>
      <c r="L561" s="246"/>
      <c r="M561" s="246"/>
      <c r="N561" s="227"/>
      <c r="O561" s="175"/>
      <c r="P561" s="194"/>
      <c r="Q561" s="194"/>
      <c r="R561" s="132"/>
      <c r="S561" s="141"/>
      <c r="T561" s="141"/>
      <c r="U561" s="231" t="s">
        <v>4712</v>
      </c>
      <c r="V561" s="232"/>
      <c r="W561" s="232"/>
      <c r="X561" s="232"/>
      <c r="Y561" s="232"/>
      <c r="Z561" s="50" t="s">
        <v>4711</v>
      </c>
      <c r="AA561" s="58"/>
      <c r="AB561" s="58"/>
      <c r="AC561" s="6"/>
      <c r="AD561" s="6"/>
      <c r="AE561" s="6"/>
      <c r="AF561" s="6"/>
      <c r="AG561" s="6"/>
      <c r="AH561" s="6"/>
      <c r="AI561" s="6"/>
      <c r="AJ561" s="59" t="s">
        <v>4574</v>
      </c>
      <c r="AK561" s="235">
        <f>AK558</f>
        <v>0.7</v>
      </c>
      <c r="AL561" s="235"/>
      <c r="AM561" s="6"/>
      <c r="AN561" s="6"/>
      <c r="AO561" s="6"/>
      <c r="AP561" s="6"/>
      <c r="AQ561" s="6"/>
      <c r="AR561" s="59"/>
      <c r="AS561" s="137"/>
      <c r="AT561" s="140"/>
      <c r="AU561" s="89">
        <f>ROUND(K564*AK561,0)</f>
        <v>447</v>
      </c>
      <c r="AV561" s="12"/>
    </row>
    <row r="562" spans="1:48" ht="17.2" customHeight="1" x14ac:dyDescent="0.3">
      <c r="A562" s="9">
        <v>43</v>
      </c>
      <c r="B562" s="10">
        <v>2555</v>
      </c>
      <c r="C562" s="53" t="s">
        <v>5011</v>
      </c>
      <c r="D562" s="166"/>
      <c r="E562" s="83"/>
      <c r="F562" s="193"/>
      <c r="G562" s="126"/>
      <c r="H562" s="126"/>
      <c r="I562" s="126"/>
      <c r="J562" s="126"/>
      <c r="K562" s="225"/>
      <c r="L562" s="246"/>
      <c r="M562" s="246"/>
      <c r="N562" s="227"/>
      <c r="O562" s="191"/>
      <c r="P562" s="172"/>
      <c r="Q562" s="172"/>
      <c r="R562" s="123"/>
      <c r="S562" s="138"/>
      <c r="T562" s="138"/>
      <c r="U562" s="233"/>
      <c r="V562" s="234"/>
      <c r="W562" s="234"/>
      <c r="X562" s="234"/>
      <c r="Y562" s="234"/>
      <c r="Z562" s="50" t="s">
        <v>4735</v>
      </c>
      <c r="AA562" s="58"/>
      <c r="AB562" s="58"/>
      <c r="AC562" s="6"/>
      <c r="AD562" s="6"/>
      <c r="AE562" s="6"/>
      <c r="AF562" s="6"/>
      <c r="AG562" s="6"/>
      <c r="AH562" s="6"/>
      <c r="AI562" s="6"/>
      <c r="AJ562" s="59" t="s">
        <v>4574</v>
      </c>
      <c r="AK562" s="235">
        <f>AK559</f>
        <v>0.5</v>
      </c>
      <c r="AL562" s="235"/>
      <c r="AM562" s="6"/>
      <c r="AN562" s="6"/>
      <c r="AO562" s="6"/>
      <c r="AP562" s="6"/>
      <c r="AQ562" s="6"/>
      <c r="AR562" s="59"/>
      <c r="AS562" s="137"/>
      <c r="AT562" s="140"/>
      <c r="AU562" s="89">
        <f>ROUND(K564*AK562,0)</f>
        <v>320</v>
      </c>
      <c r="AV562" s="12"/>
    </row>
    <row r="563" spans="1:48" ht="17.2" customHeight="1" x14ac:dyDescent="0.3">
      <c r="A563" s="9">
        <v>43</v>
      </c>
      <c r="B563" s="10">
        <v>2556</v>
      </c>
      <c r="C563" s="53" t="s">
        <v>5010</v>
      </c>
      <c r="D563" s="166"/>
      <c r="E563" s="83"/>
      <c r="F563" s="193"/>
      <c r="G563" s="126"/>
      <c r="H563" s="126"/>
      <c r="I563" s="126"/>
      <c r="J563" s="126"/>
      <c r="K563" s="228"/>
      <c r="L563" s="264"/>
      <c r="M563" s="264"/>
      <c r="N563" s="230"/>
      <c r="O563" s="231" t="s">
        <v>4714</v>
      </c>
      <c r="P563" s="236"/>
      <c r="Q563" s="236"/>
      <c r="R563" s="236"/>
      <c r="S563" s="236"/>
      <c r="T563" s="237"/>
      <c r="U563" s="8"/>
      <c r="V563" s="6"/>
      <c r="W563" s="59"/>
      <c r="X563" s="59"/>
      <c r="Y563" s="6"/>
      <c r="Z563" s="6"/>
      <c r="AA563" s="6"/>
      <c r="AB563" s="6"/>
      <c r="AC563" s="6"/>
      <c r="AD563" s="6"/>
      <c r="AE563" s="6"/>
      <c r="AF563" s="6"/>
      <c r="AG563" s="6"/>
      <c r="AH563" s="6"/>
      <c r="AI563" s="6"/>
      <c r="AJ563" s="59"/>
      <c r="AK563" s="241"/>
      <c r="AL563" s="241"/>
      <c r="AM563" s="6"/>
      <c r="AN563" s="6"/>
      <c r="AO563" s="7"/>
      <c r="AP563" s="7"/>
      <c r="AQ563" s="7"/>
      <c r="AR563" s="123"/>
      <c r="AS563" s="136"/>
      <c r="AT563" s="145"/>
      <c r="AU563" s="89">
        <f>ROUND(K564*S565,0)</f>
        <v>617</v>
      </c>
      <c r="AV563" s="12"/>
    </row>
    <row r="564" spans="1:48" ht="17.2" customHeight="1" x14ac:dyDescent="0.3">
      <c r="A564" s="9">
        <v>43</v>
      </c>
      <c r="B564" s="10">
        <v>2557</v>
      </c>
      <c r="C564" s="53" t="s">
        <v>5009</v>
      </c>
      <c r="D564" s="166"/>
      <c r="E564" s="83"/>
      <c r="F564" s="193"/>
      <c r="G564" s="126"/>
      <c r="H564" s="126"/>
      <c r="I564" s="126"/>
      <c r="J564" s="126"/>
      <c r="K564" s="253">
        <v>639</v>
      </c>
      <c r="L564" s="254"/>
      <c r="M564" s="1" t="s">
        <v>4202</v>
      </c>
      <c r="N564" s="68"/>
      <c r="O564" s="238"/>
      <c r="P564" s="239"/>
      <c r="Q564" s="239"/>
      <c r="R564" s="239"/>
      <c r="S564" s="239"/>
      <c r="T564" s="240"/>
      <c r="U564" s="231" t="s">
        <v>4712</v>
      </c>
      <c r="V564" s="232"/>
      <c r="W564" s="232"/>
      <c r="X564" s="232"/>
      <c r="Y564" s="232"/>
      <c r="Z564" s="50" t="s">
        <v>4711</v>
      </c>
      <c r="AA564" s="58"/>
      <c r="AB564" s="58"/>
      <c r="AC564" s="6"/>
      <c r="AD564" s="6"/>
      <c r="AE564" s="6"/>
      <c r="AF564" s="6"/>
      <c r="AG564" s="6"/>
      <c r="AH564" s="6"/>
      <c r="AI564" s="6"/>
      <c r="AJ564" s="59" t="s">
        <v>4574</v>
      </c>
      <c r="AK564" s="235">
        <f>AK561</f>
        <v>0.7</v>
      </c>
      <c r="AL564" s="235"/>
      <c r="AM564" s="7"/>
      <c r="AN564" s="7"/>
      <c r="AO564" s="7"/>
      <c r="AP564" s="7"/>
      <c r="AQ564" s="7"/>
      <c r="AR564" s="123"/>
      <c r="AS564" s="136"/>
      <c r="AT564" s="145"/>
      <c r="AU564" s="89">
        <f>ROUND(ROUND(K564*S565,0)*AK564,0)</f>
        <v>432</v>
      </c>
      <c r="AV564" s="12"/>
    </row>
    <row r="565" spans="1:48" ht="17.2" customHeight="1" x14ac:dyDescent="0.3">
      <c r="A565" s="9">
        <v>43</v>
      </c>
      <c r="B565" s="10">
        <v>2558</v>
      </c>
      <c r="C565" s="53" t="s">
        <v>5008</v>
      </c>
      <c r="D565" s="166"/>
      <c r="E565" s="83"/>
      <c r="F565" s="193"/>
      <c r="G565" s="126"/>
      <c r="H565" s="126"/>
      <c r="I565" s="126"/>
      <c r="J565" s="126"/>
      <c r="K565" s="175"/>
      <c r="L565" s="194"/>
      <c r="M565" s="194"/>
      <c r="N565" s="173"/>
      <c r="O565" s="191"/>
      <c r="P565" s="172"/>
      <c r="Q565" s="172"/>
      <c r="R565" s="123" t="s">
        <v>4574</v>
      </c>
      <c r="S565" s="249">
        <f>S559</f>
        <v>0.96499999999999997</v>
      </c>
      <c r="T565" s="250"/>
      <c r="U565" s="233"/>
      <c r="V565" s="234"/>
      <c r="W565" s="234"/>
      <c r="X565" s="234"/>
      <c r="Y565" s="234"/>
      <c r="Z565" s="50" t="s">
        <v>4735</v>
      </c>
      <c r="AA565" s="58"/>
      <c r="AB565" s="58"/>
      <c r="AC565" s="6"/>
      <c r="AD565" s="6"/>
      <c r="AE565" s="6"/>
      <c r="AF565" s="6"/>
      <c r="AG565" s="6"/>
      <c r="AH565" s="6"/>
      <c r="AI565" s="6"/>
      <c r="AJ565" s="59" t="s">
        <v>4574</v>
      </c>
      <c r="AK565" s="235">
        <f>AK562</f>
        <v>0.5</v>
      </c>
      <c r="AL565" s="235"/>
      <c r="AM565" s="7"/>
      <c r="AN565" s="7"/>
      <c r="AO565" s="7"/>
      <c r="AP565" s="7"/>
      <c r="AQ565" s="7"/>
      <c r="AR565" s="123"/>
      <c r="AS565" s="136"/>
      <c r="AT565" s="145"/>
      <c r="AU565" s="89">
        <f>ROUND(ROUND(K564*S565,0)*AK565,0)</f>
        <v>309</v>
      </c>
      <c r="AV565" s="12"/>
    </row>
    <row r="566" spans="1:48" ht="17.2" customHeight="1" x14ac:dyDescent="0.3">
      <c r="A566" s="9">
        <v>43</v>
      </c>
      <c r="B566" s="10">
        <v>2559</v>
      </c>
      <c r="C566" s="53" t="s">
        <v>5007</v>
      </c>
      <c r="D566" s="166"/>
      <c r="E566" s="83"/>
      <c r="F566" s="193"/>
      <c r="G566" s="126"/>
      <c r="H566" s="126"/>
      <c r="I566" s="126"/>
      <c r="J566" s="126"/>
      <c r="K566" s="175"/>
      <c r="L566" s="194"/>
      <c r="M566" s="194"/>
      <c r="N566" s="173"/>
      <c r="O566" s="196"/>
      <c r="P566" s="195"/>
      <c r="Q566" s="195"/>
      <c r="R566" s="55"/>
      <c r="S566" s="56"/>
      <c r="T566" s="56"/>
      <c r="U566" s="8"/>
      <c r="V566" s="6"/>
      <c r="W566" s="59"/>
      <c r="X566" s="59"/>
      <c r="Y566" s="6"/>
      <c r="Z566" s="6"/>
      <c r="AA566" s="6"/>
      <c r="AB566" s="6"/>
      <c r="AC566" s="6"/>
      <c r="AD566" s="6"/>
      <c r="AE566" s="6"/>
      <c r="AF566" s="6"/>
      <c r="AG566" s="6"/>
      <c r="AH566" s="6"/>
      <c r="AI566" s="6"/>
      <c r="AJ566" s="59"/>
      <c r="AK566" s="241"/>
      <c r="AL566" s="241"/>
      <c r="AM566" s="177"/>
      <c r="AN566" s="81"/>
      <c r="AO566" s="81"/>
      <c r="AP566" s="82"/>
      <c r="AQ566" s="242" t="s">
        <v>4580</v>
      </c>
      <c r="AR566" s="242"/>
      <c r="AS566" s="242"/>
      <c r="AT566" s="243"/>
      <c r="AU566" s="89">
        <f>K564-AQ569</f>
        <v>634</v>
      </c>
      <c r="AV566" s="12"/>
    </row>
    <row r="567" spans="1:48" ht="17.2" customHeight="1" x14ac:dyDescent="0.3">
      <c r="A567" s="9">
        <v>43</v>
      </c>
      <c r="B567" s="10">
        <v>2560</v>
      </c>
      <c r="C567" s="53" t="s">
        <v>5006</v>
      </c>
      <c r="D567" s="166"/>
      <c r="E567" s="83"/>
      <c r="F567" s="193"/>
      <c r="G567" s="126"/>
      <c r="H567" s="126"/>
      <c r="I567" s="126"/>
      <c r="J567" s="126"/>
      <c r="K567" s="175"/>
      <c r="L567" s="194"/>
      <c r="M567" s="194"/>
      <c r="N567" s="173"/>
      <c r="O567" s="175"/>
      <c r="P567" s="194"/>
      <c r="Q567" s="194"/>
      <c r="R567" s="132"/>
      <c r="S567" s="141"/>
      <c r="T567" s="141"/>
      <c r="U567" s="231" t="s">
        <v>4712</v>
      </c>
      <c r="V567" s="232"/>
      <c r="W567" s="232"/>
      <c r="X567" s="232"/>
      <c r="Y567" s="232"/>
      <c r="Z567" s="50" t="s">
        <v>4711</v>
      </c>
      <c r="AA567" s="58"/>
      <c r="AB567" s="58"/>
      <c r="AC567" s="6"/>
      <c r="AD567" s="6"/>
      <c r="AE567" s="6"/>
      <c r="AF567" s="6"/>
      <c r="AG567" s="6"/>
      <c r="AH567" s="6"/>
      <c r="AI567" s="6"/>
      <c r="AJ567" s="59" t="s">
        <v>4574</v>
      </c>
      <c r="AK567" s="235">
        <f>AK564</f>
        <v>0.7</v>
      </c>
      <c r="AL567" s="235"/>
      <c r="AM567" s="81"/>
      <c r="AN567" s="81"/>
      <c r="AO567" s="81"/>
      <c r="AP567" s="82"/>
      <c r="AQ567" s="244"/>
      <c r="AR567" s="244"/>
      <c r="AS567" s="244"/>
      <c r="AT567" s="245"/>
      <c r="AU567" s="89">
        <f>ROUND(K564*AK567,0)-AQ569</f>
        <v>442</v>
      </c>
      <c r="AV567" s="12"/>
    </row>
    <row r="568" spans="1:48" ht="17.2" customHeight="1" x14ac:dyDescent="0.3">
      <c r="A568" s="9">
        <v>43</v>
      </c>
      <c r="B568" s="10">
        <v>2561</v>
      </c>
      <c r="C568" s="53" t="s">
        <v>5005</v>
      </c>
      <c r="D568" s="166"/>
      <c r="E568" s="83"/>
      <c r="F568" s="193"/>
      <c r="G568" s="126"/>
      <c r="H568" s="126"/>
      <c r="I568" s="126"/>
      <c r="J568" s="126"/>
      <c r="K568" s="175"/>
      <c r="L568" s="194"/>
      <c r="M568" s="194"/>
      <c r="N568" s="173"/>
      <c r="O568" s="191"/>
      <c r="P568" s="172"/>
      <c r="Q568" s="172"/>
      <c r="R568" s="123"/>
      <c r="S568" s="138"/>
      <c r="T568" s="138"/>
      <c r="U568" s="233"/>
      <c r="V568" s="234"/>
      <c r="W568" s="234"/>
      <c r="X568" s="234"/>
      <c r="Y568" s="234"/>
      <c r="Z568" s="50" t="s">
        <v>4735</v>
      </c>
      <c r="AA568" s="58"/>
      <c r="AB568" s="58"/>
      <c r="AC568" s="6"/>
      <c r="AD568" s="6"/>
      <c r="AE568" s="6"/>
      <c r="AF568" s="6"/>
      <c r="AG568" s="6"/>
      <c r="AH568" s="6"/>
      <c r="AI568" s="6"/>
      <c r="AJ568" s="59" t="s">
        <v>4574</v>
      </c>
      <c r="AK568" s="235">
        <f>AK565</f>
        <v>0.5</v>
      </c>
      <c r="AL568" s="235"/>
      <c r="AM568" s="198"/>
      <c r="AN568" s="198"/>
      <c r="AO568" s="198"/>
      <c r="AP568" s="197"/>
      <c r="AQ568" s="244"/>
      <c r="AR568" s="244"/>
      <c r="AS568" s="244"/>
      <c r="AT568" s="245"/>
      <c r="AU568" s="89">
        <f>ROUND(K564*AK568,0)-AQ569</f>
        <v>315</v>
      </c>
      <c r="AV568" s="12"/>
    </row>
    <row r="569" spans="1:48" ht="17.2" customHeight="1" x14ac:dyDescent="0.3">
      <c r="A569" s="9">
        <v>43</v>
      </c>
      <c r="B569" s="10">
        <v>2562</v>
      </c>
      <c r="C569" s="53" t="s">
        <v>5004</v>
      </c>
      <c r="D569" s="166"/>
      <c r="E569" s="83"/>
      <c r="F569" s="193"/>
      <c r="G569" s="126"/>
      <c r="H569" s="126"/>
      <c r="I569" s="126"/>
      <c r="J569" s="126"/>
      <c r="K569" s="175"/>
      <c r="L569" s="194"/>
      <c r="M569" s="194"/>
      <c r="N569" s="173"/>
      <c r="O569" s="231" t="s">
        <v>4714</v>
      </c>
      <c r="P569" s="236"/>
      <c r="Q569" s="236"/>
      <c r="R569" s="236"/>
      <c r="S569" s="236"/>
      <c r="T569" s="237"/>
      <c r="U569" s="8"/>
      <c r="V569" s="6"/>
      <c r="W569" s="59"/>
      <c r="X569" s="59"/>
      <c r="Y569" s="6"/>
      <c r="Z569" s="6"/>
      <c r="AA569" s="6"/>
      <c r="AB569" s="6"/>
      <c r="AC569" s="6"/>
      <c r="AD569" s="6"/>
      <c r="AE569" s="6"/>
      <c r="AF569" s="6"/>
      <c r="AG569" s="6"/>
      <c r="AH569" s="6"/>
      <c r="AI569" s="6"/>
      <c r="AJ569" s="59"/>
      <c r="AK569" s="241"/>
      <c r="AL569" s="241"/>
      <c r="AM569" s="198"/>
      <c r="AN569" s="198"/>
      <c r="AO569" s="198"/>
      <c r="AP569" s="197"/>
      <c r="AQ569" s="38">
        <f>AQ557</f>
        <v>5</v>
      </c>
      <c r="AR569" s="62" t="s">
        <v>4579</v>
      </c>
      <c r="AS569" s="143"/>
      <c r="AT569" s="147"/>
      <c r="AU569" s="89">
        <f>ROUND(K564*S571,0)-AQ569</f>
        <v>612</v>
      </c>
      <c r="AV569" s="12"/>
    </row>
    <row r="570" spans="1:48" ht="17.2" customHeight="1" x14ac:dyDescent="0.3">
      <c r="A570" s="9">
        <v>43</v>
      </c>
      <c r="B570" s="10">
        <v>2563</v>
      </c>
      <c r="C570" s="53" t="s">
        <v>5003</v>
      </c>
      <c r="D570" s="166"/>
      <c r="E570" s="83"/>
      <c r="F570" s="193"/>
      <c r="G570" s="126"/>
      <c r="H570" s="126"/>
      <c r="I570" s="126"/>
      <c r="J570" s="126"/>
      <c r="K570" s="175"/>
      <c r="L570" s="194"/>
      <c r="M570" s="194"/>
      <c r="N570" s="173"/>
      <c r="O570" s="238"/>
      <c r="P570" s="239"/>
      <c r="Q570" s="239"/>
      <c r="R570" s="239"/>
      <c r="S570" s="239"/>
      <c r="T570" s="240"/>
      <c r="U570" s="231" t="s">
        <v>4712</v>
      </c>
      <c r="V570" s="232"/>
      <c r="W570" s="232"/>
      <c r="X570" s="232"/>
      <c r="Y570" s="232"/>
      <c r="Z570" s="50" t="s">
        <v>4711</v>
      </c>
      <c r="AA570" s="58"/>
      <c r="AB570" s="58"/>
      <c r="AC570" s="6"/>
      <c r="AD570" s="6"/>
      <c r="AE570" s="6"/>
      <c r="AF570" s="6"/>
      <c r="AG570" s="6"/>
      <c r="AH570" s="6"/>
      <c r="AI570" s="6"/>
      <c r="AJ570" s="59" t="s">
        <v>4574</v>
      </c>
      <c r="AK570" s="235">
        <f>AK567</f>
        <v>0.7</v>
      </c>
      <c r="AL570" s="235"/>
      <c r="AM570" s="198"/>
      <c r="AN570" s="198"/>
      <c r="AO570" s="198"/>
      <c r="AP570" s="197"/>
      <c r="AQ570" s="1"/>
      <c r="AR570" s="132"/>
      <c r="AS570" s="143"/>
      <c r="AT570" s="147"/>
      <c r="AU570" s="89">
        <f>ROUND(ROUND(K564*S571,0)*AK570,0)-AQ569</f>
        <v>427</v>
      </c>
      <c r="AV570" s="12"/>
    </row>
    <row r="571" spans="1:48" ht="17.2" customHeight="1" x14ac:dyDescent="0.3">
      <c r="A571" s="9">
        <v>43</v>
      </c>
      <c r="B571" s="10">
        <v>2564</v>
      </c>
      <c r="C571" s="53" t="s">
        <v>5002</v>
      </c>
      <c r="D571" s="166"/>
      <c r="E571" s="83"/>
      <c r="F571" s="193"/>
      <c r="G571" s="126"/>
      <c r="H571" s="126"/>
      <c r="I571" s="126"/>
      <c r="J571" s="126"/>
      <c r="K571" s="175"/>
      <c r="L571" s="194"/>
      <c r="M571" s="194"/>
      <c r="N571" s="173"/>
      <c r="O571" s="191"/>
      <c r="P571" s="172"/>
      <c r="Q571" s="172"/>
      <c r="R571" s="123" t="s">
        <v>4574</v>
      </c>
      <c r="S571" s="249">
        <f>S565</f>
        <v>0.96499999999999997</v>
      </c>
      <c r="T571" s="250"/>
      <c r="U571" s="233"/>
      <c r="V571" s="234"/>
      <c r="W571" s="234"/>
      <c r="X571" s="234"/>
      <c r="Y571" s="234"/>
      <c r="Z571" s="50" t="s">
        <v>4735</v>
      </c>
      <c r="AA571" s="58"/>
      <c r="AB571" s="58"/>
      <c r="AC571" s="6"/>
      <c r="AD571" s="6"/>
      <c r="AE571" s="6"/>
      <c r="AF571" s="6"/>
      <c r="AG571" s="6"/>
      <c r="AH571" s="6"/>
      <c r="AI571" s="6"/>
      <c r="AJ571" s="59" t="s">
        <v>4574</v>
      </c>
      <c r="AK571" s="235">
        <f>AK568</f>
        <v>0.5</v>
      </c>
      <c r="AL571" s="235"/>
      <c r="AM571" s="198"/>
      <c r="AN571" s="198"/>
      <c r="AO571" s="198"/>
      <c r="AP571" s="197"/>
      <c r="AQ571" s="7"/>
      <c r="AR571" s="123"/>
      <c r="AS571" s="136"/>
      <c r="AT571" s="145"/>
      <c r="AU571" s="89">
        <f>ROUND(ROUND(K564*S571,0)*AK571,0)-AQ569</f>
        <v>304</v>
      </c>
      <c r="AV571" s="12"/>
    </row>
    <row r="572" spans="1:48" ht="17.2" customHeight="1" x14ac:dyDescent="0.3">
      <c r="A572" s="9">
        <v>43</v>
      </c>
      <c r="B572" s="10">
        <v>2565</v>
      </c>
      <c r="C572" s="53" t="s">
        <v>5001</v>
      </c>
      <c r="D572" s="166"/>
      <c r="E572" s="83"/>
      <c r="F572" s="193"/>
      <c r="G572" s="126"/>
      <c r="H572" s="126"/>
      <c r="I572" s="126"/>
      <c r="J572" s="126"/>
      <c r="K572" s="45"/>
      <c r="L572" s="1"/>
      <c r="M572" s="1"/>
      <c r="N572" s="44"/>
      <c r="O572" s="196"/>
      <c r="P572" s="195"/>
      <c r="Q572" s="195"/>
      <c r="R572" s="55"/>
      <c r="S572" s="56"/>
      <c r="T572" s="56"/>
      <c r="U572" s="8"/>
      <c r="V572" s="6"/>
      <c r="W572" s="59"/>
      <c r="X572" s="59"/>
      <c r="Y572" s="6"/>
      <c r="Z572" s="6"/>
      <c r="AA572" s="6"/>
      <c r="AB572" s="6"/>
      <c r="AC572" s="6"/>
      <c r="AD572" s="6"/>
      <c r="AE572" s="6"/>
      <c r="AF572" s="6"/>
      <c r="AG572" s="6"/>
      <c r="AH572" s="6"/>
      <c r="AI572" s="6"/>
      <c r="AJ572" s="59"/>
      <c r="AK572" s="241"/>
      <c r="AL572" s="241"/>
      <c r="AM572" s="216" t="s">
        <v>4753</v>
      </c>
      <c r="AN572" s="251"/>
      <c r="AO572" s="251"/>
      <c r="AP572" s="252"/>
      <c r="AQ572" s="49"/>
      <c r="AR572" s="36"/>
      <c r="AS572" s="36"/>
      <c r="AT572" s="51"/>
      <c r="AU572" s="89">
        <f>ROUND(K564*AO575,0)</f>
        <v>607</v>
      </c>
      <c r="AV572" s="12"/>
    </row>
    <row r="573" spans="1:48" ht="17.2" customHeight="1" x14ac:dyDescent="0.3">
      <c r="A573" s="9">
        <v>43</v>
      </c>
      <c r="B573" s="10">
        <v>2566</v>
      </c>
      <c r="C573" s="53" t="s">
        <v>5000</v>
      </c>
      <c r="D573" s="166"/>
      <c r="E573" s="83"/>
      <c r="F573" s="193"/>
      <c r="G573" s="126"/>
      <c r="H573" s="126"/>
      <c r="I573" s="126"/>
      <c r="J573" s="126"/>
      <c r="K573" s="45"/>
      <c r="L573" s="1"/>
      <c r="M573" s="1"/>
      <c r="N573" s="44"/>
      <c r="O573" s="175"/>
      <c r="P573" s="194"/>
      <c r="Q573" s="194"/>
      <c r="R573" s="132"/>
      <c r="S573" s="141"/>
      <c r="T573" s="141"/>
      <c r="U573" s="231" t="s">
        <v>4712</v>
      </c>
      <c r="V573" s="232"/>
      <c r="W573" s="232"/>
      <c r="X573" s="232"/>
      <c r="Y573" s="232"/>
      <c r="Z573" s="50" t="s">
        <v>4711</v>
      </c>
      <c r="AA573" s="58"/>
      <c r="AB573" s="58"/>
      <c r="AC573" s="6"/>
      <c r="AD573" s="6"/>
      <c r="AE573" s="6"/>
      <c r="AF573" s="6"/>
      <c r="AG573" s="6"/>
      <c r="AH573" s="6"/>
      <c r="AI573" s="6"/>
      <c r="AJ573" s="59" t="s">
        <v>4574</v>
      </c>
      <c r="AK573" s="235">
        <f>AK570</f>
        <v>0.7</v>
      </c>
      <c r="AL573" s="235"/>
      <c r="AM573" s="228"/>
      <c r="AN573" s="229"/>
      <c r="AO573" s="229"/>
      <c r="AP573" s="230"/>
      <c r="AQ573" s="45"/>
      <c r="AR573" s="1"/>
      <c r="AS573" s="1"/>
      <c r="AT573" s="44"/>
      <c r="AU573" s="89">
        <f>ROUND(ROUND(K564*AK573,0)*AO575,0)</f>
        <v>425</v>
      </c>
      <c r="AV573" s="12"/>
    </row>
    <row r="574" spans="1:48" ht="17.2" customHeight="1" x14ac:dyDescent="0.3">
      <c r="A574" s="9">
        <v>43</v>
      </c>
      <c r="B574" s="10">
        <v>2567</v>
      </c>
      <c r="C574" s="53" t="s">
        <v>4999</v>
      </c>
      <c r="D574" s="166"/>
      <c r="E574" s="83"/>
      <c r="F574" s="193"/>
      <c r="G574" s="126"/>
      <c r="H574" s="126"/>
      <c r="I574" s="126"/>
      <c r="J574" s="126"/>
      <c r="K574" s="45"/>
      <c r="L574" s="1"/>
      <c r="M574" s="1"/>
      <c r="N574" s="44"/>
      <c r="O574" s="191"/>
      <c r="P574" s="172"/>
      <c r="Q574" s="172"/>
      <c r="R574" s="123"/>
      <c r="S574" s="138"/>
      <c r="T574" s="138"/>
      <c r="U574" s="233"/>
      <c r="V574" s="234"/>
      <c r="W574" s="234"/>
      <c r="X574" s="234"/>
      <c r="Y574" s="234"/>
      <c r="Z574" s="50" t="s">
        <v>4735</v>
      </c>
      <c r="AA574" s="58"/>
      <c r="AB574" s="58"/>
      <c r="AC574" s="6"/>
      <c r="AD574" s="6"/>
      <c r="AE574" s="6"/>
      <c r="AF574" s="6"/>
      <c r="AG574" s="6"/>
      <c r="AH574" s="6"/>
      <c r="AI574" s="6"/>
      <c r="AJ574" s="59" t="s">
        <v>4574</v>
      </c>
      <c r="AK574" s="235">
        <f>AK571</f>
        <v>0.5</v>
      </c>
      <c r="AL574" s="235"/>
      <c r="AM574" s="45"/>
      <c r="AN574" s="1"/>
      <c r="AO574" s="1"/>
      <c r="AP574" s="44"/>
      <c r="AQ574" s="45"/>
      <c r="AR574" s="1"/>
      <c r="AS574" s="1"/>
      <c r="AT574" s="44"/>
      <c r="AU574" s="89">
        <f>ROUND(ROUND(K564*AK574,0)*AO575,0)</f>
        <v>304</v>
      </c>
      <c r="AV574" s="12"/>
    </row>
    <row r="575" spans="1:48" ht="17.2" customHeight="1" x14ac:dyDescent="0.3">
      <c r="A575" s="9">
        <v>43</v>
      </c>
      <c r="B575" s="10">
        <v>2568</v>
      </c>
      <c r="C575" s="53" t="s">
        <v>4998</v>
      </c>
      <c r="D575" s="166"/>
      <c r="E575" s="83"/>
      <c r="F575" s="193"/>
      <c r="G575" s="126"/>
      <c r="H575" s="126"/>
      <c r="I575" s="126"/>
      <c r="J575" s="126"/>
      <c r="K575" s="45"/>
      <c r="L575" s="1"/>
      <c r="M575" s="1"/>
      <c r="N575" s="44"/>
      <c r="O575" s="231" t="s">
        <v>4714</v>
      </c>
      <c r="P575" s="236"/>
      <c r="Q575" s="236"/>
      <c r="R575" s="236"/>
      <c r="S575" s="236"/>
      <c r="T575" s="237"/>
      <c r="U575" s="8"/>
      <c r="V575" s="6"/>
      <c r="W575" s="59"/>
      <c r="X575" s="59"/>
      <c r="Y575" s="6"/>
      <c r="Z575" s="6"/>
      <c r="AA575" s="6"/>
      <c r="AB575" s="6"/>
      <c r="AC575" s="6"/>
      <c r="AD575" s="6"/>
      <c r="AE575" s="6"/>
      <c r="AF575" s="6"/>
      <c r="AG575" s="6"/>
      <c r="AH575" s="6"/>
      <c r="AI575" s="6"/>
      <c r="AJ575" s="59"/>
      <c r="AK575" s="241"/>
      <c r="AL575" s="241"/>
      <c r="AM575" s="45"/>
      <c r="AN575" s="132" t="s">
        <v>4574</v>
      </c>
      <c r="AO575" s="247">
        <f>AO551</f>
        <v>0.95</v>
      </c>
      <c r="AP575" s="248"/>
      <c r="AQ575" s="45"/>
      <c r="AR575" s="1"/>
      <c r="AS575" s="1"/>
      <c r="AT575" s="44"/>
      <c r="AU575" s="89">
        <f>ROUND(ROUND(K564*S577,0)*AO575,0)</f>
        <v>586</v>
      </c>
      <c r="AV575" s="12"/>
    </row>
    <row r="576" spans="1:48" ht="17.2" customHeight="1" x14ac:dyDescent="0.3">
      <c r="A576" s="9">
        <v>43</v>
      </c>
      <c r="B576" s="10">
        <v>2569</v>
      </c>
      <c r="C576" s="53" t="s">
        <v>4997</v>
      </c>
      <c r="D576" s="166"/>
      <c r="E576" s="83"/>
      <c r="F576" s="193"/>
      <c r="G576" s="126"/>
      <c r="H576" s="126"/>
      <c r="I576" s="126"/>
      <c r="J576" s="126"/>
      <c r="K576" s="45"/>
      <c r="L576" s="1"/>
      <c r="M576" s="1"/>
      <c r="N576" s="44"/>
      <c r="O576" s="238"/>
      <c r="P576" s="239"/>
      <c r="Q576" s="239"/>
      <c r="R576" s="239"/>
      <c r="S576" s="239"/>
      <c r="T576" s="240"/>
      <c r="U576" s="231" t="s">
        <v>4712</v>
      </c>
      <c r="V576" s="232"/>
      <c r="W576" s="232"/>
      <c r="X576" s="232"/>
      <c r="Y576" s="232"/>
      <c r="Z576" s="50" t="s">
        <v>4711</v>
      </c>
      <c r="AA576" s="58"/>
      <c r="AB576" s="58"/>
      <c r="AC576" s="6"/>
      <c r="AD576" s="6"/>
      <c r="AE576" s="6"/>
      <c r="AF576" s="6"/>
      <c r="AG576" s="6"/>
      <c r="AH576" s="6"/>
      <c r="AI576" s="6"/>
      <c r="AJ576" s="59" t="s">
        <v>4574</v>
      </c>
      <c r="AK576" s="235">
        <f>AK573</f>
        <v>0.7</v>
      </c>
      <c r="AL576" s="235"/>
      <c r="AM576" s="45"/>
      <c r="AN576" s="1"/>
      <c r="AO576" s="1"/>
      <c r="AP576" s="44"/>
      <c r="AQ576" s="45"/>
      <c r="AR576" s="1"/>
      <c r="AS576" s="1"/>
      <c r="AT576" s="44"/>
      <c r="AU576" s="89">
        <f>ROUND(ROUND(ROUND(K564*S577,0)*AK576,0)*AO575,0)</f>
        <v>410</v>
      </c>
      <c r="AV576" s="12"/>
    </row>
    <row r="577" spans="1:48" ht="17.2" customHeight="1" x14ac:dyDescent="0.3">
      <c r="A577" s="9">
        <v>43</v>
      </c>
      <c r="B577" s="10">
        <v>2570</v>
      </c>
      <c r="C577" s="53" t="s">
        <v>4996</v>
      </c>
      <c r="D577" s="166"/>
      <c r="E577" s="83"/>
      <c r="F577" s="193"/>
      <c r="G577" s="126"/>
      <c r="H577" s="126"/>
      <c r="I577" s="126"/>
      <c r="J577" s="126"/>
      <c r="K577" s="45"/>
      <c r="L577" s="1"/>
      <c r="M577" s="1"/>
      <c r="N577" s="44"/>
      <c r="O577" s="191"/>
      <c r="P577" s="172"/>
      <c r="Q577" s="172"/>
      <c r="R577" s="123" t="s">
        <v>4574</v>
      </c>
      <c r="S577" s="249">
        <f>S571</f>
        <v>0.96499999999999997</v>
      </c>
      <c r="T577" s="250"/>
      <c r="U577" s="233"/>
      <c r="V577" s="234"/>
      <c r="W577" s="234"/>
      <c r="X577" s="234"/>
      <c r="Y577" s="234"/>
      <c r="Z577" s="50" t="s">
        <v>4735</v>
      </c>
      <c r="AA577" s="58"/>
      <c r="AB577" s="58"/>
      <c r="AC577" s="6"/>
      <c r="AD577" s="6"/>
      <c r="AE577" s="6"/>
      <c r="AF577" s="6"/>
      <c r="AG577" s="6"/>
      <c r="AH577" s="6"/>
      <c r="AI577" s="6"/>
      <c r="AJ577" s="59" t="s">
        <v>4574</v>
      </c>
      <c r="AK577" s="235">
        <f>AK574</f>
        <v>0.5</v>
      </c>
      <c r="AL577" s="235"/>
      <c r="AM577" s="45"/>
      <c r="AN577" s="1"/>
      <c r="AO577" s="1"/>
      <c r="AP577" s="44"/>
      <c r="AQ577" s="43"/>
      <c r="AR577" s="7"/>
      <c r="AS577" s="7"/>
      <c r="AT577" s="21"/>
      <c r="AU577" s="89">
        <f>ROUND(ROUND(ROUND(K564*S577,0)*AK577,0)*AO575,0)</f>
        <v>294</v>
      </c>
      <c r="AV577" s="12"/>
    </row>
    <row r="578" spans="1:48" ht="17.2" customHeight="1" x14ac:dyDescent="0.3">
      <c r="A578" s="9">
        <v>43</v>
      </c>
      <c r="B578" s="10">
        <v>2571</v>
      </c>
      <c r="C578" s="53" t="s">
        <v>4995</v>
      </c>
      <c r="D578" s="166"/>
      <c r="E578" s="83"/>
      <c r="F578" s="193"/>
      <c r="G578" s="126"/>
      <c r="H578" s="126"/>
      <c r="I578" s="126"/>
      <c r="J578" s="126"/>
      <c r="K578" s="45"/>
      <c r="L578" s="1"/>
      <c r="M578" s="1"/>
      <c r="N578" s="44"/>
      <c r="O578" s="196"/>
      <c r="P578" s="195"/>
      <c r="Q578" s="195"/>
      <c r="R578" s="55"/>
      <c r="S578" s="56"/>
      <c r="T578" s="56"/>
      <c r="U578" s="8"/>
      <c r="V578" s="6"/>
      <c r="W578" s="59"/>
      <c r="X578" s="59"/>
      <c r="Y578" s="6"/>
      <c r="Z578" s="6"/>
      <c r="AA578" s="6"/>
      <c r="AB578" s="6"/>
      <c r="AC578" s="6"/>
      <c r="AD578" s="6"/>
      <c r="AE578" s="6"/>
      <c r="AF578" s="6"/>
      <c r="AG578" s="6"/>
      <c r="AH578" s="6"/>
      <c r="AI578" s="6"/>
      <c r="AJ578" s="59"/>
      <c r="AK578" s="241"/>
      <c r="AL578" s="241"/>
      <c r="AM578" s="146"/>
      <c r="AN578" s="143"/>
      <c r="AO578" s="143"/>
      <c r="AP578" s="44"/>
      <c r="AQ578" s="242" t="s">
        <v>4580</v>
      </c>
      <c r="AR578" s="242"/>
      <c r="AS578" s="242"/>
      <c r="AT578" s="243"/>
      <c r="AU578" s="89">
        <f>ROUND(K564*AO575,0)-AQ581</f>
        <v>602</v>
      </c>
      <c r="AV578" s="12"/>
    </row>
    <row r="579" spans="1:48" ht="17.2" customHeight="1" x14ac:dyDescent="0.3">
      <c r="A579" s="9">
        <v>43</v>
      </c>
      <c r="B579" s="10">
        <v>2572</v>
      </c>
      <c r="C579" s="53" t="s">
        <v>4994</v>
      </c>
      <c r="D579" s="166"/>
      <c r="E579" s="83"/>
      <c r="F579" s="193"/>
      <c r="G579" s="126"/>
      <c r="H579" s="126"/>
      <c r="I579" s="126"/>
      <c r="J579" s="126"/>
      <c r="K579" s="45"/>
      <c r="L579" s="1"/>
      <c r="M579" s="1"/>
      <c r="N579" s="44"/>
      <c r="O579" s="175"/>
      <c r="P579" s="194"/>
      <c r="Q579" s="194"/>
      <c r="R579" s="132"/>
      <c r="S579" s="141"/>
      <c r="T579" s="141"/>
      <c r="U579" s="231" t="s">
        <v>4712</v>
      </c>
      <c r="V579" s="232"/>
      <c r="W579" s="232"/>
      <c r="X579" s="232"/>
      <c r="Y579" s="232"/>
      <c r="Z579" s="50" t="s">
        <v>4711</v>
      </c>
      <c r="AA579" s="58"/>
      <c r="AB579" s="58"/>
      <c r="AC579" s="6"/>
      <c r="AD579" s="6"/>
      <c r="AE579" s="6"/>
      <c r="AF579" s="6"/>
      <c r="AG579" s="6"/>
      <c r="AH579" s="6"/>
      <c r="AI579" s="6"/>
      <c r="AJ579" s="59" t="s">
        <v>4574</v>
      </c>
      <c r="AK579" s="235">
        <f>AK576</f>
        <v>0.7</v>
      </c>
      <c r="AL579" s="235"/>
      <c r="AM579" s="146"/>
      <c r="AN579" s="143"/>
      <c r="AO579" s="143"/>
      <c r="AP579" s="44"/>
      <c r="AQ579" s="244"/>
      <c r="AR579" s="244"/>
      <c r="AS579" s="244"/>
      <c r="AT579" s="245"/>
      <c r="AU579" s="89">
        <f>ROUND(ROUND(K564*AK579,0)*AO575,0)-AQ581</f>
        <v>420</v>
      </c>
      <c r="AV579" s="12"/>
    </row>
    <row r="580" spans="1:48" ht="17.2" customHeight="1" x14ac:dyDescent="0.3">
      <c r="A580" s="9">
        <v>43</v>
      </c>
      <c r="B580" s="10">
        <v>2573</v>
      </c>
      <c r="C580" s="53" t="s">
        <v>4993</v>
      </c>
      <c r="D580" s="166"/>
      <c r="E580" s="83"/>
      <c r="F580" s="193"/>
      <c r="G580" s="126"/>
      <c r="H580" s="126"/>
      <c r="I580" s="126"/>
      <c r="J580" s="126"/>
      <c r="K580" s="45"/>
      <c r="L580" s="1"/>
      <c r="M580" s="1"/>
      <c r="N580" s="44"/>
      <c r="O580" s="191"/>
      <c r="P580" s="172"/>
      <c r="Q580" s="172"/>
      <c r="R580" s="123"/>
      <c r="S580" s="138"/>
      <c r="T580" s="138"/>
      <c r="U580" s="233"/>
      <c r="V580" s="234"/>
      <c r="W580" s="234"/>
      <c r="X580" s="234"/>
      <c r="Y580" s="234"/>
      <c r="Z580" s="50" t="s">
        <v>4735</v>
      </c>
      <c r="AA580" s="58"/>
      <c r="AB580" s="58"/>
      <c r="AC580" s="6"/>
      <c r="AD580" s="6"/>
      <c r="AE580" s="6"/>
      <c r="AF580" s="6"/>
      <c r="AG580" s="6"/>
      <c r="AH580" s="6"/>
      <c r="AI580" s="6"/>
      <c r="AJ580" s="59" t="s">
        <v>4574</v>
      </c>
      <c r="AK580" s="235">
        <f>AK577</f>
        <v>0.5</v>
      </c>
      <c r="AL580" s="235"/>
      <c r="AM580" s="146"/>
      <c r="AN580" s="143"/>
      <c r="AO580" s="143"/>
      <c r="AP580" s="44"/>
      <c r="AQ580" s="244"/>
      <c r="AR580" s="244"/>
      <c r="AS580" s="244"/>
      <c r="AT580" s="245"/>
      <c r="AU580" s="89">
        <f>ROUND(ROUND(K564*AK580,0)*AO575,0)-AQ581</f>
        <v>299</v>
      </c>
      <c r="AV580" s="12"/>
    </row>
    <row r="581" spans="1:48" ht="17.2" customHeight="1" x14ac:dyDescent="0.3">
      <c r="A581" s="9">
        <v>43</v>
      </c>
      <c r="B581" s="10">
        <v>2574</v>
      </c>
      <c r="C581" s="53" t="s">
        <v>4992</v>
      </c>
      <c r="D581" s="166"/>
      <c r="E581" s="83"/>
      <c r="F581" s="193"/>
      <c r="G581" s="126"/>
      <c r="H581" s="126"/>
      <c r="I581" s="126"/>
      <c r="J581" s="126"/>
      <c r="K581" s="45"/>
      <c r="L581" s="1"/>
      <c r="M581" s="1"/>
      <c r="N581" s="44"/>
      <c r="O581" s="231" t="s">
        <v>4714</v>
      </c>
      <c r="P581" s="236"/>
      <c r="Q581" s="236"/>
      <c r="R581" s="236"/>
      <c r="S581" s="236"/>
      <c r="T581" s="237"/>
      <c r="U581" s="8"/>
      <c r="V581" s="6"/>
      <c r="W581" s="59"/>
      <c r="X581" s="59"/>
      <c r="Y581" s="6"/>
      <c r="Z581" s="6"/>
      <c r="AA581" s="6"/>
      <c r="AB581" s="6"/>
      <c r="AC581" s="6"/>
      <c r="AD581" s="6"/>
      <c r="AE581" s="6"/>
      <c r="AF581" s="6"/>
      <c r="AG581" s="6"/>
      <c r="AH581" s="6"/>
      <c r="AI581" s="6"/>
      <c r="AJ581" s="59"/>
      <c r="AK581" s="241"/>
      <c r="AL581" s="241"/>
      <c r="AM581" s="146"/>
      <c r="AN581" s="143"/>
      <c r="AO581" s="143"/>
      <c r="AP581" s="44"/>
      <c r="AQ581" s="38">
        <f>AQ569</f>
        <v>5</v>
      </c>
      <c r="AR581" s="62" t="s">
        <v>4579</v>
      </c>
      <c r="AS581" s="143"/>
      <c r="AT581" s="147"/>
      <c r="AU581" s="89">
        <f>ROUND(ROUND(K564*S583,0)*AO575,0)-AQ581</f>
        <v>581</v>
      </c>
      <c r="AV581" s="12"/>
    </row>
    <row r="582" spans="1:48" ht="17.2" customHeight="1" x14ac:dyDescent="0.3">
      <c r="A582" s="9">
        <v>43</v>
      </c>
      <c r="B582" s="10">
        <v>2575</v>
      </c>
      <c r="C582" s="53" t="s">
        <v>4991</v>
      </c>
      <c r="D582" s="166"/>
      <c r="E582" s="83"/>
      <c r="F582" s="193"/>
      <c r="G582" s="126"/>
      <c r="H582" s="126"/>
      <c r="I582" s="126"/>
      <c r="J582" s="126"/>
      <c r="K582" s="45"/>
      <c r="L582" s="1"/>
      <c r="M582" s="1"/>
      <c r="N582" s="44"/>
      <c r="O582" s="238"/>
      <c r="P582" s="265"/>
      <c r="Q582" s="265"/>
      <c r="R582" s="265"/>
      <c r="S582" s="265"/>
      <c r="T582" s="240"/>
      <c r="U582" s="231" t="s">
        <v>4712</v>
      </c>
      <c r="V582" s="232"/>
      <c r="W582" s="232"/>
      <c r="X582" s="232"/>
      <c r="Y582" s="232"/>
      <c r="Z582" s="50" t="s">
        <v>4711</v>
      </c>
      <c r="AA582" s="58"/>
      <c r="AB582" s="58"/>
      <c r="AC582" s="6"/>
      <c r="AD582" s="6"/>
      <c r="AE582" s="6"/>
      <c r="AF582" s="6"/>
      <c r="AG582" s="6"/>
      <c r="AH582" s="6"/>
      <c r="AI582" s="6"/>
      <c r="AJ582" s="59" t="s">
        <v>4574</v>
      </c>
      <c r="AK582" s="235">
        <f>AK579</f>
        <v>0.7</v>
      </c>
      <c r="AL582" s="235"/>
      <c r="AM582" s="146"/>
      <c r="AN582" s="143"/>
      <c r="AO582" s="143"/>
      <c r="AP582" s="44"/>
      <c r="AQ582" s="1"/>
      <c r="AR582" s="132"/>
      <c r="AS582" s="143"/>
      <c r="AT582" s="147"/>
      <c r="AU582" s="89">
        <f>ROUND(ROUND(ROUND(K564*S583,0)*AK582,0)*AO575,0)-AQ581</f>
        <v>405</v>
      </c>
      <c r="AV582" s="12"/>
    </row>
    <row r="583" spans="1:48" ht="17.2" customHeight="1" x14ac:dyDescent="0.3">
      <c r="A583" s="9">
        <v>43</v>
      </c>
      <c r="B583" s="10">
        <v>2576</v>
      </c>
      <c r="C583" s="53" t="s">
        <v>4990</v>
      </c>
      <c r="D583" s="162"/>
      <c r="E583" s="161"/>
      <c r="F583" s="192"/>
      <c r="G583" s="128"/>
      <c r="H583" s="128"/>
      <c r="I583" s="128"/>
      <c r="J583" s="128"/>
      <c r="K583" s="43"/>
      <c r="L583" s="7"/>
      <c r="M583" s="7"/>
      <c r="N583" s="21"/>
      <c r="O583" s="191"/>
      <c r="P583" s="172"/>
      <c r="Q583" s="172"/>
      <c r="R583" s="123" t="s">
        <v>4574</v>
      </c>
      <c r="S583" s="249">
        <f>S577</f>
        <v>0.96499999999999997</v>
      </c>
      <c r="T583" s="250"/>
      <c r="U583" s="233"/>
      <c r="V583" s="234"/>
      <c r="W583" s="234"/>
      <c r="X583" s="234"/>
      <c r="Y583" s="234"/>
      <c r="Z583" s="50" t="s">
        <v>4735</v>
      </c>
      <c r="AA583" s="58"/>
      <c r="AB583" s="58"/>
      <c r="AC583" s="6"/>
      <c r="AD583" s="6"/>
      <c r="AE583" s="6"/>
      <c r="AF583" s="6"/>
      <c r="AG583" s="6"/>
      <c r="AH583" s="6"/>
      <c r="AI583" s="6"/>
      <c r="AJ583" s="59" t="s">
        <v>4574</v>
      </c>
      <c r="AK583" s="235">
        <f>AK580</f>
        <v>0.5</v>
      </c>
      <c r="AL583" s="235"/>
      <c r="AM583" s="190"/>
      <c r="AN583" s="136"/>
      <c r="AO583" s="136"/>
      <c r="AP583" s="21"/>
      <c r="AQ583" s="7"/>
      <c r="AR583" s="123"/>
      <c r="AS583" s="136"/>
      <c r="AT583" s="145"/>
      <c r="AU583" s="100">
        <f>ROUND(ROUND(ROUND(K564*S583,0)*AK583,0)*AO575,0)-AQ581</f>
        <v>289</v>
      </c>
      <c r="AV583" s="16"/>
    </row>
    <row r="584" spans="1:48" ht="17.2" customHeight="1" x14ac:dyDescent="0.3">
      <c r="A584" s="9">
        <v>43</v>
      </c>
      <c r="B584" s="10">
        <v>2577</v>
      </c>
      <c r="C584" s="53" t="s">
        <v>4989</v>
      </c>
      <c r="D584" s="217" t="s">
        <v>4740</v>
      </c>
      <c r="E584" s="218"/>
      <c r="F584" s="219"/>
      <c r="G584" s="218" t="s">
        <v>4916</v>
      </c>
      <c r="H584" s="218"/>
      <c r="I584" s="218"/>
      <c r="J584" s="218"/>
      <c r="K584" s="217" t="s">
        <v>4816</v>
      </c>
      <c r="L584" s="223"/>
      <c r="M584" s="223"/>
      <c r="N584" s="224"/>
      <c r="O584" s="196"/>
      <c r="P584" s="195"/>
      <c r="Q584" s="195"/>
      <c r="R584" s="55"/>
      <c r="S584" s="56"/>
      <c r="T584" s="56"/>
      <c r="U584" s="8"/>
      <c r="V584" s="6"/>
      <c r="W584" s="59"/>
      <c r="X584" s="59"/>
      <c r="Y584" s="6"/>
      <c r="Z584" s="6"/>
      <c r="AA584" s="6"/>
      <c r="AB584" s="6"/>
      <c r="AC584" s="6"/>
      <c r="AD584" s="6"/>
      <c r="AE584" s="6"/>
      <c r="AF584" s="6"/>
      <c r="AG584" s="6"/>
      <c r="AH584" s="6"/>
      <c r="AI584" s="6"/>
      <c r="AJ584" s="59"/>
      <c r="AK584" s="241"/>
      <c r="AL584" s="241"/>
      <c r="AM584" s="7"/>
      <c r="AN584" s="7"/>
      <c r="AO584" s="7"/>
      <c r="AP584" s="7"/>
      <c r="AQ584" s="7"/>
      <c r="AR584" s="123"/>
      <c r="AS584" s="136"/>
      <c r="AT584" s="145"/>
      <c r="AU584" s="89">
        <f>K588</f>
        <v>543</v>
      </c>
      <c r="AV584" s="19" t="s">
        <v>4205</v>
      </c>
    </row>
    <row r="585" spans="1:48" ht="17.2" customHeight="1" x14ac:dyDescent="0.3">
      <c r="A585" s="9">
        <v>43</v>
      </c>
      <c r="B585" s="10">
        <v>2578</v>
      </c>
      <c r="C585" s="53" t="s">
        <v>4988</v>
      </c>
      <c r="D585" s="220"/>
      <c r="E585" s="221"/>
      <c r="F585" s="222"/>
      <c r="G585" s="221"/>
      <c r="H585" s="221"/>
      <c r="I585" s="221"/>
      <c r="J585" s="221"/>
      <c r="K585" s="225"/>
      <c r="L585" s="246"/>
      <c r="M585" s="246"/>
      <c r="N585" s="227"/>
      <c r="O585" s="175"/>
      <c r="P585" s="194"/>
      <c r="Q585" s="194"/>
      <c r="R585" s="132"/>
      <c r="S585" s="141"/>
      <c r="T585" s="141"/>
      <c r="U585" s="231" t="s">
        <v>4712</v>
      </c>
      <c r="V585" s="232"/>
      <c r="W585" s="232"/>
      <c r="X585" s="232"/>
      <c r="Y585" s="232"/>
      <c r="Z585" s="50" t="s">
        <v>4711</v>
      </c>
      <c r="AA585" s="58"/>
      <c r="AB585" s="58"/>
      <c r="AC585" s="6"/>
      <c r="AD585" s="6"/>
      <c r="AE585" s="6"/>
      <c r="AF585" s="6"/>
      <c r="AG585" s="6"/>
      <c r="AH585" s="6"/>
      <c r="AI585" s="6"/>
      <c r="AJ585" s="59" t="s">
        <v>4574</v>
      </c>
      <c r="AK585" s="235">
        <f>AK582</f>
        <v>0.7</v>
      </c>
      <c r="AL585" s="235"/>
      <c r="AM585" s="6"/>
      <c r="AN585" s="6"/>
      <c r="AO585" s="6"/>
      <c r="AP585" s="6"/>
      <c r="AQ585" s="6"/>
      <c r="AR585" s="59"/>
      <c r="AS585" s="137"/>
      <c r="AT585" s="140"/>
      <c r="AU585" s="89">
        <f>ROUND(K588*AK585,0)</f>
        <v>380</v>
      </c>
      <c r="AV585" s="12"/>
    </row>
    <row r="586" spans="1:48" ht="17.2" customHeight="1" x14ac:dyDescent="0.3">
      <c r="A586" s="9">
        <v>43</v>
      </c>
      <c r="B586" s="10">
        <v>2579</v>
      </c>
      <c r="C586" s="53" t="s">
        <v>4987</v>
      </c>
      <c r="D586" s="220"/>
      <c r="E586" s="221"/>
      <c r="F586" s="222"/>
      <c r="G586" s="126"/>
      <c r="H586" s="1"/>
      <c r="I586" s="1"/>
      <c r="J586" s="44"/>
      <c r="K586" s="225"/>
      <c r="L586" s="246"/>
      <c r="M586" s="246"/>
      <c r="N586" s="227"/>
      <c r="O586" s="191"/>
      <c r="P586" s="172"/>
      <c r="Q586" s="172"/>
      <c r="R586" s="123"/>
      <c r="S586" s="138"/>
      <c r="T586" s="138"/>
      <c r="U586" s="233"/>
      <c r="V586" s="234"/>
      <c r="W586" s="234"/>
      <c r="X586" s="234"/>
      <c r="Y586" s="234"/>
      <c r="Z586" s="50" t="s">
        <v>4735</v>
      </c>
      <c r="AA586" s="58"/>
      <c r="AB586" s="58"/>
      <c r="AC586" s="6"/>
      <c r="AD586" s="6"/>
      <c r="AE586" s="6"/>
      <c r="AF586" s="6"/>
      <c r="AG586" s="6"/>
      <c r="AH586" s="6"/>
      <c r="AI586" s="6"/>
      <c r="AJ586" s="59" t="s">
        <v>4574</v>
      </c>
      <c r="AK586" s="235">
        <f>AK583</f>
        <v>0.5</v>
      </c>
      <c r="AL586" s="235"/>
      <c r="AM586" s="6"/>
      <c r="AN586" s="6"/>
      <c r="AO586" s="6"/>
      <c r="AP586" s="6"/>
      <c r="AQ586" s="6"/>
      <c r="AR586" s="59"/>
      <c r="AS586" s="137"/>
      <c r="AT586" s="140"/>
      <c r="AU586" s="89">
        <f>ROUND(K588*AK586,0)</f>
        <v>272</v>
      </c>
      <c r="AV586" s="12"/>
    </row>
    <row r="587" spans="1:48" ht="17.2" customHeight="1" x14ac:dyDescent="0.3">
      <c r="A587" s="9">
        <v>43</v>
      </c>
      <c r="B587" s="10">
        <v>2580</v>
      </c>
      <c r="C587" s="53" t="s">
        <v>4986</v>
      </c>
      <c r="D587" s="166"/>
      <c r="E587" s="83"/>
      <c r="F587" s="193"/>
      <c r="G587" s="126"/>
      <c r="H587" s="126"/>
      <c r="I587" s="126"/>
      <c r="J587" s="126"/>
      <c r="K587" s="228"/>
      <c r="L587" s="264"/>
      <c r="M587" s="264"/>
      <c r="N587" s="230"/>
      <c r="O587" s="231" t="s">
        <v>4714</v>
      </c>
      <c r="P587" s="236"/>
      <c r="Q587" s="236"/>
      <c r="R587" s="236"/>
      <c r="S587" s="236"/>
      <c r="T587" s="237"/>
      <c r="U587" s="8"/>
      <c r="V587" s="6"/>
      <c r="W587" s="59"/>
      <c r="X587" s="59"/>
      <c r="Y587" s="6"/>
      <c r="Z587" s="6"/>
      <c r="AA587" s="6"/>
      <c r="AB587" s="6"/>
      <c r="AC587" s="6"/>
      <c r="AD587" s="6"/>
      <c r="AE587" s="6"/>
      <c r="AF587" s="6"/>
      <c r="AG587" s="6"/>
      <c r="AH587" s="6"/>
      <c r="AI587" s="6"/>
      <c r="AJ587" s="59"/>
      <c r="AK587" s="241"/>
      <c r="AL587" s="241"/>
      <c r="AM587" s="6"/>
      <c r="AN587" s="6"/>
      <c r="AO587" s="7"/>
      <c r="AP587" s="7"/>
      <c r="AQ587" s="7"/>
      <c r="AR587" s="123"/>
      <c r="AS587" s="136"/>
      <c r="AT587" s="145"/>
      <c r="AU587" s="89">
        <f>ROUND(K588*S589,0)</f>
        <v>524</v>
      </c>
      <c r="AV587" s="12"/>
    </row>
    <row r="588" spans="1:48" ht="17.2" customHeight="1" x14ac:dyDescent="0.3">
      <c r="A588" s="9">
        <v>43</v>
      </c>
      <c r="B588" s="10">
        <v>2581</v>
      </c>
      <c r="C588" s="53" t="s">
        <v>4985</v>
      </c>
      <c r="D588" s="166"/>
      <c r="E588" s="83"/>
      <c r="F588" s="193"/>
      <c r="G588" s="126"/>
      <c r="H588" s="126"/>
      <c r="I588" s="126"/>
      <c r="J588" s="126"/>
      <c r="K588" s="253">
        <v>543</v>
      </c>
      <c r="L588" s="254"/>
      <c r="M588" s="1" t="s">
        <v>4202</v>
      </c>
      <c r="N588" s="68"/>
      <c r="O588" s="238"/>
      <c r="P588" s="239"/>
      <c r="Q588" s="239"/>
      <c r="R588" s="239"/>
      <c r="S588" s="239"/>
      <c r="T588" s="240"/>
      <c r="U588" s="231" t="s">
        <v>4712</v>
      </c>
      <c r="V588" s="232"/>
      <c r="W588" s="232"/>
      <c r="X588" s="232"/>
      <c r="Y588" s="232"/>
      <c r="Z588" s="50" t="s">
        <v>4711</v>
      </c>
      <c r="AA588" s="58"/>
      <c r="AB588" s="58"/>
      <c r="AC588" s="6"/>
      <c r="AD588" s="6"/>
      <c r="AE588" s="6"/>
      <c r="AF588" s="6"/>
      <c r="AG588" s="6"/>
      <c r="AH588" s="6"/>
      <c r="AI588" s="6"/>
      <c r="AJ588" s="59" t="s">
        <v>4574</v>
      </c>
      <c r="AK588" s="235">
        <f>AK585</f>
        <v>0.7</v>
      </c>
      <c r="AL588" s="235"/>
      <c r="AM588" s="7"/>
      <c r="AN588" s="7"/>
      <c r="AO588" s="7"/>
      <c r="AP588" s="7"/>
      <c r="AQ588" s="7"/>
      <c r="AR588" s="123"/>
      <c r="AS588" s="136"/>
      <c r="AT588" s="145"/>
      <c r="AU588" s="89">
        <f>ROUND(ROUND(K588*S589,0)*AK588,0)</f>
        <v>367</v>
      </c>
      <c r="AV588" s="12"/>
    </row>
    <row r="589" spans="1:48" ht="17.2" customHeight="1" x14ac:dyDescent="0.3">
      <c r="A589" s="9">
        <v>43</v>
      </c>
      <c r="B589" s="10">
        <v>2582</v>
      </c>
      <c r="C589" s="53" t="s">
        <v>4984</v>
      </c>
      <c r="D589" s="166"/>
      <c r="E589" s="83"/>
      <c r="F589" s="193"/>
      <c r="G589" s="126"/>
      <c r="H589" s="126"/>
      <c r="I589" s="126"/>
      <c r="J589" s="126"/>
      <c r="K589" s="175"/>
      <c r="L589" s="194"/>
      <c r="M589" s="194"/>
      <c r="N589" s="173"/>
      <c r="O589" s="191"/>
      <c r="P589" s="172"/>
      <c r="Q589" s="172"/>
      <c r="R589" s="123" t="s">
        <v>4574</v>
      </c>
      <c r="S589" s="249">
        <f>S583</f>
        <v>0.96499999999999997</v>
      </c>
      <c r="T589" s="250"/>
      <c r="U589" s="233"/>
      <c r="V589" s="234"/>
      <c r="W589" s="234"/>
      <c r="X589" s="234"/>
      <c r="Y589" s="234"/>
      <c r="Z589" s="50" t="s">
        <v>4735</v>
      </c>
      <c r="AA589" s="58"/>
      <c r="AB589" s="58"/>
      <c r="AC589" s="6"/>
      <c r="AD589" s="6"/>
      <c r="AE589" s="6"/>
      <c r="AF589" s="6"/>
      <c r="AG589" s="6"/>
      <c r="AH589" s="6"/>
      <c r="AI589" s="6"/>
      <c r="AJ589" s="59" t="s">
        <v>4574</v>
      </c>
      <c r="AK589" s="235">
        <f>AK586</f>
        <v>0.5</v>
      </c>
      <c r="AL589" s="235"/>
      <c r="AM589" s="7"/>
      <c r="AN589" s="7"/>
      <c r="AO589" s="7"/>
      <c r="AP589" s="7"/>
      <c r="AQ589" s="7"/>
      <c r="AR589" s="123"/>
      <c r="AS589" s="136"/>
      <c r="AT589" s="145"/>
      <c r="AU589" s="89">
        <f>ROUND(ROUND(K588*S589,0)*AK589,0)</f>
        <v>262</v>
      </c>
      <c r="AV589" s="12"/>
    </row>
    <row r="590" spans="1:48" ht="17.2" customHeight="1" x14ac:dyDescent="0.3">
      <c r="A590" s="9">
        <v>43</v>
      </c>
      <c r="B590" s="10">
        <v>2583</v>
      </c>
      <c r="C590" s="53" t="s">
        <v>4983</v>
      </c>
      <c r="D590" s="166"/>
      <c r="E590" s="83"/>
      <c r="F590" s="193"/>
      <c r="G590" s="126"/>
      <c r="H590" s="126"/>
      <c r="I590" s="126"/>
      <c r="J590" s="126"/>
      <c r="K590" s="175"/>
      <c r="L590" s="194"/>
      <c r="M590" s="194"/>
      <c r="N590" s="173"/>
      <c r="O590" s="196"/>
      <c r="P590" s="195"/>
      <c r="Q590" s="195"/>
      <c r="R590" s="55"/>
      <c r="S590" s="56"/>
      <c r="T590" s="56"/>
      <c r="U590" s="8"/>
      <c r="V590" s="6"/>
      <c r="W590" s="59"/>
      <c r="X590" s="59"/>
      <c r="Y590" s="6"/>
      <c r="Z590" s="6"/>
      <c r="AA590" s="6"/>
      <c r="AB590" s="6"/>
      <c r="AC590" s="6"/>
      <c r="AD590" s="6"/>
      <c r="AE590" s="6"/>
      <c r="AF590" s="6"/>
      <c r="AG590" s="6"/>
      <c r="AH590" s="6"/>
      <c r="AI590" s="6"/>
      <c r="AJ590" s="59"/>
      <c r="AK590" s="241"/>
      <c r="AL590" s="241"/>
      <c r="AM590" s="177"/>
      <c r="AN590" s="81"/>
      <c r="AO590" s="81"/>
      <c r="AP590" s="82"/>
      <c r="AQ590" s="242" t="s">
        <v>4580</v>
      </c>
      <c r="AR590" s="242"/>
      <c r="AS590" s="242"/>
      <c r="AT590" s="243"/>
      <c r="AU590" s="89">
        <f>K588-AQ593</f>
        <v>538</v>
      </c>
      <c r="AV590" s="12"/>
    </row>
    <row r="591" spans="1:48" ht="17.2" customHeight="1" x14ac:dyDescent="0.3">
      <c r="A591" s="9">
        <v>43</v>
      </c>
      <c r="B591" s="10">
        <v>2584</v>
      </c>
      <c r="C591" s="53" t="s">
        <v>4982</v>
      </c>
      <c r="D591" s="166"/>
      <c r="E591" s="83"/>
      <c r="F591" s="193"/>
      <c r="G591" s="126"/>
      <c r="H591" s="126"/>
      <c r="I591" s="126"/>
      <c r="J591" s="126"/>
      <c r="K591" s="175"/>
      <c r="L591" s="194"/>
      <c r="M591" s="194"/>
      <c r="N591" s="173"/>
      <c r="O591" s="175"/>
      <c r="P591" s="194"/>
      <c r="Q591" s="194"/>
      <c r="R591" s="132"/>
      <c r="S591" s="141"/>
      <c r="T591" s="141"/>
      <c r="U591" s="231" t="s">
        <v>4712</v>
      </c>
      <c r="V591" s="232"/>
      <c r="W591" s="232"/>
      <c r="X591" s="232"/>
      <c r="Y591" s="232"/>
      <c r="Z591" s="50" t="s">
        <v>4711</v>
      </c>
      <c r="AA591" s="58"/>
      <c r="AB591" s="58"/>
      <c r="AC591" s="6"/>
      <c r="AD591" s="6"/>
      <c r="AE591" s="6"/>
      <c r="AF591" s="6"/>
      <c r="AG591" s="6"/>
      <c r="AH591" s="6"/>
      <c r="AI591" s="6"/>
      <c r="AJ591" s="59" t="s">
        <v>4574</v>
      </c>
      <c r="AK591" s="235">
        <f>AK588</f>
        <v>0.7</v>
      </c>
      <c r="AL591" s="235"/>
      <c r="AM591" s="81"/>
      <c r="AN591" s="81"/>
      <c r="AO591" s="81"/>
      <c r="AP591" s="82"/>
      <c r="AQ591" s="244"/>
      <c r="AR591" s="244"/>
      <c r="AS591" s="244"/>
      <c r="AT591" s="245"/>
      <c r="AU591" s="89">
        <f>ROUND(K588*AK591,0)-AQ593</f>
        <v>375</v>
      </c>
      <c r="AV591" s="12"/>
    </row>
    <row r="592" spans="1:48" ht="17.2" customHeight="1" x14ac:dyDescent="0.3">
      <c r="A592" s="9">
        <v>43</v>
      </c>
      <c r="B592" s="10">
        <v>2585</v>
      </c>
      <c r="C592" s="53" t="s">
        <v>4981</v>
      </c>
      <c r="D592" s="166"/>
      <c r="E592" s="83"/>
      <c r="F592" s="193"/>
      <c r="G592" s="126"/>
      <c r="H592" s="126"/>
      <c r="I592" s="126"/>
      <c r="J592" s="126"/>
      <c r="K592" s="175"/>
      <c r="L592" s="194"/>
      <c r="M592" s="194"/>
      <c r="N592" s="173"/>
      <c r="O592" s="191"/>
      <c r="P592" s="172"/>
      <c r="Q592" s="172"/>
      <c r="R592" s="123"/>
      <c r="S592" s="138"/>
      <c r="T592" s="138"/>
      <c r="U592" s="233"/>
      <c r="V592" s="234"/>
      <c r="W592" s="234"/>
      <c r="X592" s="234"/>
      <c r="Y592" s="234"/>
      <c r="Z592" s="50" t="s">
        <v>4735</v>
      </c>
      <c r="AA592" s="58"/>
      <c r="AB592" s="58"/>
      <c r="AC592" s="6"/>
      <c r="AD592" s="6"/>
      <c r="AE592" s="6"/>
      <c r="AF592" s="6"/>
      <c r="AG592" s="6"/>
      <c r="AH592" s="6"/>
      <c r="AI592" s="6"/>
      <c r="AJ592" s="59" t="s">
        <v>4574</v>
      </c>
      <c r="AK592" s="235">
        <f>AK589</f>
        <v>0.5</v>
      </c>
      <c r="AL592" s="235"/>
      <c r="AM592" s="198"/>
      <c r="AN592" s="198"/>
      <c r="AO592" s="198"/>
      <c r="AP592" s="197"/>
      <c r="AQ592" s="244"/>
      <c r="AR592" s="244"/>
      <c r="AS592" s="244"/>
      <c r="AT592" s="245"/>
      <c r="AU592" s="89">
        <f>ROUND(K588*AK592,0)-AQ593</f>
        <v>267</v>
      </c>
      <c r="AV592" s="12"/>
    </row>
    <row r="593" spans="1:48" ht="17.2" customHeight="1" x14ac:dyDescent="0.3">
      <c r="A593" s="9">
        <v>43</v>
      </c>
      <c r="B593" s="10">
        <v>2586</v>
      </c>
      <c r="C593" s="53" t="s">
        <v>4980</v>
      </c>
      <c r="D593" s="166"/>
      <c r="E593" s="83"/>
      <c r="F593" s="193"/>
      <c r="G593" s="126"/>
      <c r="H593" s="126"/>
      <c r="I593" s="126"/>
      <c r="J593" s="126"/>
      <c r="K593" s="175"/>
      <c r="L593" s="194"/>
      <c r="M593" s="194"/>
      <c r="N593" s="173"/>
      <c r="O593" s="231" t="s">
        <v>4714</v>
      </c>
      <c r="P593" s="236"/>
      <c r="Q593" s="236"/>
      <c r="R593" s="236"/>
      <c r="S593" s="236"/>
      <c r="T593" s="237"/>
      <c r="U593" s="8"/>
      <c r="V593" s="6"/>
      <c r="W593" s="59"/>
      <c r="X593" s="59"/>
      <c r="Y593" s="6"/>
      <c r="Z593" s="6"/>
      <c r="AA593" s="6"/>
      <c r="AB593" s="6"/>
      <c r="AC593" s="6"/>
      <c r="AD593" s="6"/>
      <c r="AE593" s="6"/>
      <c r="AF593" s="6"/>
      <c r="AG593" s="6"/>
      <c r="AH593" s="6"/>
      <c r="AI593" s="6"/>
      <c r="AJ593" s="59"/>
      <c r="AK593" s="241"/>
      <c r="AL593" s="241"/>
      <c r="AM593" s="198"/>
      <c r="AN593" s="198"/>
      <c r="AO593" s="198"/>
      <c r="AP593" s="197"/>
      <c r="AQ593" s="38">
        <f>AQ581</f>
        <v>5</v>
      </c>
      <c r="AR593" s="62" t="s">
        <v>4579</v>
      </c>
      <c r="AS593" s="143"/>
      <c r="AT593" s="147"/>
      <c r="AU593" s="89">
        <f>ROUND(K588*S595,0)-AQ593</f>
        <v>519</v>
      </c>
      <c r="AV593" s="12"/>
    </row>
    <row r="594" spans="1:48" ht="17.2" customHeight="1" x14ac:dyDescent="0.3">
      <c r="A594" s="9">
        <v>43</v>
      </c>
      <c r="B594" s="10">
        <v>2587</v>
      </c>
      <c r="C594" s="53" t="s">
        <v>4979</v>
      </c>
      <c r="D594" s="166"/>
      <c r="E594" s="83"/>
      <c r="F594" s="193"/>
      <c r="G594" s="126"/>
      <c r="H594" s="126"/>
      <c r="I594" s="126"/>
      <c r="J594" s="126"/>
      <c r="K594" s="175"/>
      <c r="L594" s="194"/>
      <c r="M594" s="194"/>
      <c r="N594" s="173"/>
      <c r="O594" s="238"/>
      <c r="P594" s="239"/>
      <c r="Q594" s="239"/>
      <c r="R594" s="239"/>
      <c r="S594" s="239"/>
      <c r="T594" s="240"/>
      <c r="U594" s="231" t="s">
        <v>4712</v>
      </c>
      <c r="V594" s="232"/>
      <c r="W594" s="232"/>
      <c r="X594" s="232"/>
      <c r="Y594" s="232"/>
      <c r="Z594" s="50" t="s">
        <v>4711</v>
      </c>
      <c r="AA594" s="58"/>
      <c r="AB594" s="58"/>
      <c r="AC594" s="6"/>
      <c r="AD594" s="6"/>
      <c r="AE594" s="6"/>
      <c r="AF594" s="6"/>
      <c r="AG594" s="6"/>
      <c r="AH594" s="6"/>
      <c r="AI594" s="6"/>
      <c r="AJ594" s="59" t="s">
        <v>4574</v>
      </c>
      <c r="AK594" s="235">
        <f>AK591</f>
        <v>0.7</v>
      </c>
      <c r="AL594" s="235"/>
      <c r="AM594" s="198"/>
      <c r="AN594" s="198"/>
      <c r="AO594" s="198"/>
      <c r="AP594" s="197"/>
      <c r="AQ594" s="1"/>
      <c r="AR594" s="132"/>
      <c r="AS594" s="143"/>
      <c r="AT594" s="147"/>
      <c r="AU594" s="89">
        <f>ROUND(ROUND(K588*S595,0)*AK594,0)-AQ593</f>
        <v>362</v>
      </c>
      <c r="AV594" s="12"/>
    </row>
    <row r="595" spans="1:48" ht="17.2" customHeight="1" x14ac:dyDescent="0.3">
      <c r="A595" s="9">
        <v>43</v>
      </c>
      <c r="B595" s="10">
        <v>2588</v>
      </c>
      <c r="C595" s="53" t="s">
        <v>4978</v>
      </c>
      <c r="D595" s="166"/>
      <c r="E595" s="83"/>
      <c r="F595" s="193"/>
      <c r="G595" s="126"/>
      <c r="H595" s="126"/>
      <c r="I595" s="126"/>
      <c r="J595" s="126"/>
      <c r="K595" s="175"/>
      <c r="L595" s="194"/>
      <c r="M595" s="194"/>
      <c r="N595" s="173"/>
      <c r="O595" s="191"/>
      <c r="P595" s="172"/>
      <c r="Q595" s="172"/>
      <c r="R595" s="123" t="s">
        <v>4574</v>
      </c>
      <c r="S595" s="249">
        <f>S589</f>
        <v>0.96499999999999997</v>
      </c>
      <c r="T595" s="250"/>
      <c r="U595" s="233"/>
      <c r="V595" s="234"/>
      <c r="W595" s="234"/>
      <c r="X595" s="234"/>
      <c r="Y595" s="234"/>
      <c r="Z595" s="50" t="s">
        <v>4735</v>
      </c>
      <c r="AA595" s="58"/>
      <c r="AB595" s="58"/>
      <c r="AC595" s="6"/>
      <c r="AD595" s="6"/>
      <c r="AE595" s="6"/>
      <c r="AF595" s="6"/>
      <c r="AG595" s="6"/>
      <c r="AH595" s="6"/>
      <c r="AI595" s="6"/>
      <c r="AJ595" s="59" t="s">
        <v>4574</v>
      </c>
      <c r="AK595" s="235">
        <f>AK592</f>
        <v>0.5</v>
      </c>
      <c r="AL595" s="235"/>
      <c r="AM595" s="198"/>
      <c r="AN595" s="198"/>
      <c r="AO595" s="198"/>
      <c r="AP595" s="197"/>
      <c r="AQ595" s="7"/>
      <c r="AR595" s="123"/>
      <c r="AS595" s="136"/>
      <c r="AT595" s="145"/>
      <c r="AU595" s="89">
        <f>ROUND(ROUND(K588*S595,0)*AK595,0)-AQ593</f>
        <v>257</v>
      </c>
      <c r="AV595" s="12"/>
    </row>
    <row r="596" spans="1:48" ht="17.2" customHeight="1" x14ac:dyDescent="0.3">
      <c r="A596" s="9">
        <v>43</v>
      </c>
      <c r="B596" s="10">
        <v>2589</v>
      </c>
      <c r="C596" s="53" t="s">
        <v>4977</v>
      </c>
      <c r="D596" s="166"/>
      <c r="E596" s="83"/>
      <c r="F596" s="193"/>
      <c r="G596" s="126"/>
      <c r="H596" s="126"/>
      <c r="I596" s="126"/>
      <c r="J596" s="126"/>
      <c r="K596" s="45"/>
      <c r="L596" s="1"/>
      <c r="M596" s="1"/>
      <c r="N596" s="44"/>
      <c r="O596" s="196"/>
      <c r="P596" s="195"/>
      <c r="Q596" s="195"/>
      <c r="R596" s="55"/>
      <c r="S596" s="56"/>
      <c r="T596" s="56"/>
      <c r="U596" s="8"/>
      <c r="V596" s="6"/>
      <c r="W596" s="59"/>
      <c r="X596" s="59"/>
      <c r="Y596" s="6"/>
      <c r="Z596" s="6"/>
      <c r="AA596" s="6"/>
      <c r="AB596" s="6"/>
      <c r="AC596" s="6"/>
      <c r="AD596" s="6"/>
      <c r="AE596" s="6"/>
      <c r="AF596" s="6"/>
      <c r="AG596" s="6"/>
      <c r="AH596" s="6"/>
      <c r="AI596" s="6"/>
      <c r="AJ596" s="59"/>
      <c r="AK596" s="241"/>
      <c r="AL596" s="241"/>
      <c r="AM596" s="216" t="s">
        <v>4753</v>
      </c>
      <c r="AN596" s="251"/>
      <c r="AO596" s="251"/>
      <c r="AP596" s="252"/>
      <c r="AQ596" s="49"/>
      <c r="AR596" s="36"/>
      <c r="AS596" s="36"/>
      <c r="AT596" s="51"/>
      <c r="AU596" s="89">
        <f>ROUND(K588*AO599,0)</f>
        <v>516</v>
      </c>
      <c r="AV596" s="12"/>
    </row>
    <row r="597" spans="1:48" ht="17.2" customHeight="1" x14ac:dyDescent="0.3">
      <c r="A597" s="9">
        <v>43</v>
      </c>
      <c r="B597" s="10">
        <v>2590</v>
      </c>
      <c r="C597" s="53" t="s">
        <v>4976</v>
      </c>
      <c r="D597" s="166"/>
      <c r="E597" s="83"/>
      <c r="F597" s="193"/>
      <c r="G597" s="126"/>
      <c r="H597" s="126"/>
      <c r="I597" s="126"/>
      <c r="J597" s="126"/>
      <c r="K597" s="45"/>
      <c r="L597" s="1"/>
      <c r="M597" s="1"/>
      <c r="N597" s="44"/>
      <c r="O597" s="175"/>
      <c r="P597" s="194"/>
      <c r="Q597" s="194"/>
      <c r="R597" s="132"/>
      <c r="S597" s="141"/>
      <c r="T597" s="141"/>
      <c r="U597" s="231" t="s">
        <v>4712</v>
      </c>
      <c r="V597" s="232"/>
      <c r="W597" s="232"/>
      <c r="X597" s="232"/>
      <c r="Y597" s="232"/>
      <c r="Z597" s="50" t="s">
        <v>4711</v>
      </c>
      <c r="AA597" s="58"/>
      <c r="AB597" s="58"/>
      <c r="AC597" s="6"/>
      <c r="AD597" s="6"/>
      <c r="AE597" s="6"/>
      <c r="AF597" s="6"/>
      <c r="AG597" s="6"/>
      <c r="AH597" s="6"/>
      <c r="AI597" s="6"/>
      <c r="AJ597" s="59" t="s">
        <v>4574</v>
      </c>
      <c r="AK597" s="235">
        <f>AK594</f>
        <v>0.7</v>
      </c>
      <c r="AL597" s="235"/>
      <c r="AM597" s="228"/>
      <c r="AN597" s="229"/>
      <c r="AO597" s="229"/>
      <c r="AP597" s="230"/>
      <c r="AQ597" s="45"/>
      <c r="AR597" s="1"/>
      <c r="AS597" s="1"/>
      <c r="AT597" s="44"/>
      <c r="AU597" s="89">
        <f>ROUND(ROUND(K588*AK597,0)*AO599,0)</f>
        <v>361</v>
      </c>
      <c r="AV597" s="12"/>
    </row>
    <row r="598" spans="1:48" ht="17.2" customHeight="1" x14ac:dyDescent="0.3">
      <c r="A598" s="9">
        <v>43</v>
      </c>
      <c r="B598" s="10">
        <v>2591</v>
      </c>
      <c r="C598" s="53" t="s">
        <v>4975</v>
      </c>
      <c r="D598" s="166"/>
      <c r="E598" s="83"/>
      <c r="F598" s="193"/>
      <c r="G598" s="126"/>
      <c r="H598" s="126"/>
      <c r="I598" s="126"/>
      <c r="J598" s="126"/>
      <c r="K598" s="45"/>
      <c r="L598" s="1"/>
      <c r="M598" s="1"/>
      <c r="N598" s="44"/>
      <c r="O598" s="191"/>
      <c r="P598" s="172"/>
      <c r="Q598" s="172"/>
      <c r="R598" s="123"/>
      <c r="S598" s="138"/>
      <c r="T598" s="138"/>
      <c r="U598" s="233"/>
      <c r="V598" s="234"/>
      <c r="W598" s="234"/>
      <c r="X598" s="234"/>
      <c r="Y598" s="234"/>
      <c r="Z598" s="50" t="s">
        <v>4735</v>
      </c>
      <c r="AA598" s="58"/>
      <c r="AB598" s="58"/>
      <c r="AC598" s="6"/>
      <c r="AD598" s="6"/>
      <c r="AE598" s="6"/>
      <c r="AF598" s="6"/>
      <c r="AG598" s="6"/>
      <c r="AH598" s="6"/>
      <c r="AI598" s="6"/>
      <c r="AJ598" s="59" t="s">
        <v>4574</v>
      </c>
      <c r="AK598" s="235">
        <f>AK595</f>
        <v>0.5</v>
      </c>
      <c r="AL598" s="235"/>
      <c r="AM598" s="45"/>
      <c r="AN598" s="1"/>
      <c r="AO598" s="1"/>
      <c r="AP598" s="44"/>
      <c r="AQ598" s="45"/>
      <c r="AR598" s="1"/>
      <c r="AS598" s="1"/>
      <c r="AT598" s="44"/>
      <c r="AU598" s="89">
        <f>ROUND(ROUND(K588*AK598,0)*AO599,0)</f>
        <v>258</v>
      </c>
      <c r="AV598" s="12"/>
    </row>
    <row r="599" spans="1:48" ht="17.2" customHeight="1" x14ac:dyDescent="0.3">
      <c r="A599" s="9">
        <v>43</v>
      </c>
      <c r="B599" s="10">
        <v>2592</v>
      </c>
      <c r="C599" s="53" t="s">
        <v>4974</v>
      </c>
      <c r="D599" s="166"/>
      <c r="E599" s="83"/>
      <c r="F599" s="193"/>
      <c r="G599" s="126"/>
      <c r="H599" s="126"/>
      <c r="I599" s="126"/>
      <c r="J599" s="126"/>
      <c r="K599" s="45"/>
      <c r="L599" s="1"/>
      <c r="M599" s="1"/>
      <c r="N599" s="44"/>
      <c r="O599" s="231" t="s">
        <v>4714</v>
      </c>
      <c r="P599" s="236"/>
      <c r="Q599" s="236"/>
      <c r="R599" s="236"/>
      <c r="S599" s="236"/>
      <c r="T599" s="237"/>
      <c r="U599" s="8"/>
      <c r="V599" s="6"/>
      <c r="W599" s="59"/>
      <c r="X599" s="59"/>
      <c r="Y599" s="6"/>
      <c r="Z599" s="6"/>
      <c r="AA599" s="6"/>
      <c r="AB599" s="6"/>
      <c r="AC599" s="6"/>
      <c r="AD599" s="6"/>
      <c r="AE599" s="6"/>
      <c r="AF599" s="6"/>
      <c r="AG599" s="6"/>
      <c r="AH599" s="6"/>
      <c r="AI599" s="6"/>
      <c r="AJ599" s="59"/>
      <c r="AK599" s="241"/>
      <c r="AL599" s="241"/>
      <c r="AM599" s="45"/>
      <c r="AN599" s="132" t="s">
        <v>4574</v>
      </c>
      <c r="AO599" s="247">
        <f>AO575</f>
        <v>0.95</v>
      </c>
      <c r="AP599" s="248"/>
      <c r="AQ599" s="45"/>
      <c r="AR599" s="1"/>
      <c r="AS599" s="1"/>
      <c r="AT599" s="44"/>
      <c r="AU599" s="89">
        <f>ROUND(ROUND(K588*S601,0)*AO599,0)</f>
        <v>498</v>
      </c>
      <c r="AV599" s="12"/>
    </row>
    <row r="600" spans="1:48" ht="17.2" customHeight="1" x14ac:dyDescent="0.3">
      <c r="A600" s="9">
        <v>43</v>
      </c>
      <c r="B600" s="10">
        <v>2593</v>
      </c>
      <c r="C600" s="53" t="s">
        <v>4973</v>
      </c>
      <c r="D600" s="166"/>
      <c r="E600" s="83"/>
      <c r="F600" s="193"/>
      <c r="G600" s="126"/>
      <c r="H600" s="126"/>
      <c r="I600" s="126"/>
      <c r="J600" s="126"/>
      <c r="K600" s="45"/>
      <c r="L600" s="1"/>
      <c r="M600" s="1"/>
      <c r="N600" s="44"/>
      <c r="O600" s="238"/>
      <c r="P600" s="239"/>
      <c r="Q600" s="239"/>
      <c r="R600" s="239"/>
      <c r="S600" s="239"/>
      <c r="T600" s="240"/>
      <c r="U600" s="231" t="s">
        <v>4712</v>
      </c>
      <c r="V600" s="232"/>
      <c r="W600" s="232"/>
      <c r="X600" s="232"/>
      <c r="Y600" s="232"/>
      <c r="Z600" s="50" t="s">
        <v>4711</v>
      </c>
      <c r="AA600" s="58"/>
      <c r="AB600" s="58"/>
      <c r="AC600" s="6"/>
      <c r="AD600" s="6"/>
      <c r="AE600" s="6"/>
      <c r="AF600" s="6"/>
      <c r="AG600" s="6"/>
      <c r="AH600" s="6"/>
      <c r="AI600" s="6"/>
      <c r="AJ600" s="59" t="s">
        <v>4574</v>
      </c>
      <c r="AK600" s="235">
        <f>AK597</f>
        <v>0.7</v>
      </c>
      <c r="AL600" s="235"/>
      <c r="AM600" s="45"/>
      <c r="AN600" s="1"/>
      <c r="AO600" s="1"/>
      <c r="AP600" s="44"/>
      <c r="AQ600" s="45"/>
      <c r="AR600" s="1"/>
      <c r="AS600" s="1"/>
      <c r="AT600" s="44"/>
      <c r="AU600" s="89">
        <f>ROUND(ROUND(ROUND(K588*S601,0)*AK600,0)*AO599,0)</f>
        <v>349</v>
      </c>
      <c r="AV600" s="12"/>
    </row>
    <row r="601" spans="1:48" ht="17.2" customHeight="1" x14ac:dyDescent="0.3">
      <c r="A601" s="9">
        <v>43</v>
      </c>
      <c r="B601" s="10">
        <v>2594</v>
      </c>
      <c r="C601" s="53" t="s">
        <v>4972</v>
      </c>
      <c r="D601" s="166"/>
      <c r="E601" s="83"/>
      <c r="F601" s="193"/>
      <c r="G601" s="126"/>
      <c r="H601" s="126"/>
      <c r="I601" s="126"/>
      <c r="J601" s="126"/>
      <c r="K601" s="45"/>
      <c r="L601" s="1"/>
      <c r="M601" s="1"/>
      <c r="N601" s="44"/>
      <c r="O601" s="191"/>
      <c r="P601" s="172"/>
      <c r="Q601" s="172"/>
      <c r="R601" s="123" t="s">
        <v>4574</v>
      </c>
      <c r="S601" s="249">
        <f>S595</f>
        <v>0.96499999999999997</v>
      </c>
      <c r="T601" s="250"/>
      <c r="U601" s="233"/>
      <c r="V601" s="234"/>
      <c r="W601" s="234"/>
      <c r="X601" s="234"/>
      <c r="Y601" s="234"/>
      <c r="Z601" s="50" t="s">
        <v>4735</v>
      </c>
      <c r="AA601" s="58"/>
      <c r="AB601" s="58"/>
      <c r="AC601" s="6"/>
      <c r="AD601" s="6"/>
      <c r="AE601" s="6"/>
      <c r="AF601" s="6"/>
      <c r="AG601" s="6"/>
      <c r="AH601" s="6"/>
      <c r="AI601" s="6"/>
      <c r="AJ601" s="59" t="s">
        <v>4574</v>
      </c>
      <c r="AK601" s="235">
        <f>AK598</f>
        <v>0.5</v>
      </c>
      <c r="AL601" s="235"/>
      <c r="AM601" s="45"/>
      <c r="AN601" s="1"/>
      <c r="AO601" s="1"/>
      <c r="AP601" s="44"/>
      <c r="AQ601" s="43"/>
      <c r="AR601" s="7"/>
      <c r="AS601" s="7"/>
      <c r="AT601" s="21"/>
      <c r="AU601" s="89">
        <f>ROUND(ROUND(ROUND(K588*S601,0)*AK601,0)*AO599,0)</f>
        <v>249</v>
      </c>
      <c r="AV601" s="12"/>
    </row>
    <row r="602" spans="1:48" ht="17.2" customHeight="1" x14ac:dyDescent="0.3">
      <c r="A602" s="9">
        <v>43</v>
      </c>
      <c r="B602" s="10">
        <v>2595</v>
      </c>
      <c r="C602" s="53" t="s">
        <v>4971</v>
      </c>
      <c r="D602" s="166"/>
      <c r="E602" s="83"/>
      <c r="F602" s="193"/>
      <c r="G602" s="126"/>
      <c r="H602" s="126"/>
      <c r="I602" s="126"/>
      <c r="J602" s="126"/>
      <c r="K602" s="45"/>
      <c r="L602" s="1"/>
      <c r="M602" s="1"/>
      <c r="N602" s="44"/>
      <c r="O602" s="196"/>
      <c r="P602" s="195"/>
      <c r="Q602" s="195"/>
      <c r="R602" s="55"/>
      <c r="S602" s="56"/>
      <c r="T602" s="56"/>
      <c r="U602" s="8"/>
      <c r="V602" s="6"/>
      <c r="W602" s="59"/>
      <c r="X602" s="59"/>
      <c r="Y602" s="6"/>
      <c r="Z602" s="6"/>
      <c r="AA602" s="6"/>
      <c r="AB602" s="6"/>
      <c r="AC602" s="6"/>
      <c r="AD602" s="6"/>
      <c r="AE602" s="6"/>
      <c r="AF602" s="6"/>
      <c r="AG602" s="6"/>
      <c r="AH602" s="6"/>
      <c r="AI602" s="6"/>
      <c r="AJ602" s="59"/>
      <c r="AK602" s="241"/>
      <c r="AL602" s="241"/>
      <c r="AM602" s="146"/>
      <c r="AN602" s="143"/>
      <c r="AO602" s="143"/>
      <c r="AP602" s="44"/>
      <c r="AQ602" s="242" t="s">
        <v>4580</v>
      </c>
      <c r="AR602" s="242"/>
      <c r="AS602" s="242"/>
      <c r="AT602" s="243"/>
      <c r="AU602" s="89">
        <f>ROUND(K588*AO599,0)-AQ605</f>
        <v>511</v>
      </c>
      <c r="AV602" s="12"/>
    </row>
    <row r="603" spans="1:48" ht="17.2" customHeight="1" x14ac:dyDescent="0.3">
      <c r="A603" s="9">
        <v>43</v>
      </c>
      <c r="B603" s="10">
        <v>2596</v>
      </c>
      <c r="C603" s="53" t="s">
        <v>4970</v>
      </c>
      <c r="D603" s="166"/>
      <c r="E603" s="83"/>
      <c r="F603" s="193"/>
      <c r="G603" s="126"/>
      <c r="H603" s="126"/>
      <c r="I603" s="126"/>
      <c r="J603" s="126"/>
      <c r="K603" s="45"/>
      <c r="L603" s="1"/>
      <c r="M603" s="1"/>
      <c r="N603" s="44"/>
      <c r="O603" s="175"/>
      <c r="P603" s="194"/>
      <c r="Q603" s="194"/>
      <c r="R603" s="132"/>
      <c r="S603" s="141"/>
      <c r="T603" s="141"/>
      <c r="U603" s="231" t="s">
        <v>4712</v>
      </c>
      <c r="V603" s="232"/>
      <c r="W603" s="232"/>
      <c r="X603" s="232"/>
      <c r="Y603" s="232"/>
      <c r="Z603" s="50" t="s">
        <v>4711</v>
      </c>
      <c r="AA603" s="58"/>
      <c r="AB603" s="58"/>
      <c r="AC603" s="6"/>
      <c r="AD603" s="6"/>
      <c r="AE603" s="6"/>
      <c r="AF603" s="6"/>
      <c r="AG603" s="6"/>
      <c r="AH603" s="6"/>
      <c r="AI603" s="6"/>
      <c r="AJ603" s="59" t="s">
        <v>4574</v>
      </c>
      <c r="AK603" s="235">
        <f>AK600</f>
        <v>0.7</v>
      </c>
      <c r="AL603" s="235"/>
      <c r="AM603" s="146"/>
      <c r="AN603" s="143"/>
      <c r="AO603" s="143"/>
      <c r="AP603" s="44"/>
      <c r="AQ603" s="244"/>
      <c r="AR603" s="244"/>
      <c r="AS603" s="244"/>
      <c r="AT603" s="245"/>
      <c r="AU603" s="89">
        <f>ROUND(ROUND(K588*AK603,0)*AO599,0)-AQ605</f>
        <v>356</v>
      </c>
      <c r="AV603" s="12"/>
    </row>
    <row r="604" spans="1:48" ht="17.2" customHeight="1" x14ac:dyDescent="0.3">
      <c r="A604" s="9">
        <v>43</v>
      </c>
      <c r="B604" s="10">
        <v>2597</v>
      </c>
      <c r="C604" s="53" t="s">
        <v>4969</v>
      </c>
      <c r="D604" s="166"/>
      <c r="E604" s="83"/>
      <c r="F604" s="193"/>
      <c r="G604" s="126"/>
      <c r="H604" s="126"/>
      <c r="I604" s="126"/>
      <c r="J604" s="126"/>
      <c r="K604" s="45"/>
      <c r="L604" s="1"/>
      <c r="M604" s="1"/>
      <c r="N604" s="44"/>
      <c r="O604" s="191"/>
      <c r="P604" s="172"/>
      <c r="Q604" s="172"/>
      <c r="R604" s="123"/>
      <c r="S604" s="138"/>
      <c r="T604" s="138"/>
      <c r="U604" s="233"/>
      <c r="V604" s="234"/>
      <c r="W604" s="234"/>
      <c r="X604" s="234"/>
      <c r="Y604" s="234"/>
      <c r="Z604" s="50" t="s">
        <v>4735</v>
      </c>
      <c r="AA604" s="58"/>
      <c r="AB604" s="58"/>
      <c r="AC604" s="6"/>
      <c r="AD604" s="6"/>
      <c r="AE604" s="6"/>
      <c r="AF604" s="6"/>
      <c r="AG604" s="6"/>
      <c r="AH604" s="6"/>
      <c r="AI604" s="6"/>
      <c r="AJ604" s="59" t="s">
        <v>4574</v>
      </c>
      <c r="AK604" s="235">
        <f>AK601</f>
        <v>0.5</v>
      </c>
      <c r="AL604" s="235"/>
      <c r="AM604" s="146"/>
      <c r="AN604" s="143"/>
      <c r="AO604" s="143"/>
      <c r="AP604" s="44"/>
      <c r="AQ604" s="244"/>
      <c r="AR604" s="244"/>
      <c r="AS604" s="244"/>
      <c r="AT604" s="245"/>
      <c r="AU604" s="89">
        <f>ROUND(ROUND(K588*AK604,0)*AO599,0)-AQ605</f>
        <v>253</v>
      </c>
      <c r="AV604" s="12"/>
    </row>
    <row r="605" spans="1:48" ht="17.2" customHeight="1" x14ac:dyDescent="0.3">
      <c r="A605" s="9">
        <v>43</v>
      </c>
      <c r="B605" s="10">
        <v>2598</v>
      </c>
      <c r="C605" s="53" t="s">
        <v>4968</v>
      </c>
      <c r="D605" s="166"/>
      <c r="E605" s="83"/>
      <c r="F605" s="193"/>
      <c r="G605" s="126"/>
      <c r="H605" s="126"/>
      <c r="I605" s="126"/>
      <c r="J605" s="126"/>
      <c r="K605" s="45"/>
      <c r="L605" s="1"/>
      <c r="M605" s="1"/>
      <c r="N605" s="44"/>
      <c r="O605" s="231" t="s">
        <v>4714</v>
      </c>
      <c r="P605" s="236"/>
      <c r="Q605" s="236"/>
      <c r="R605" s="236"/>
      <c r="S605" s="236"/>
      <c r="T605" s="237"/>
      <c r="U605" s="8"/>
      <c r="V605" s="6"/>
      <c r="W605" s="59"/>
      <c r="X605" s="59"/>
      <c r="Y605" s="6"/>
      <c r="Z605" s="6"/>
      <c r="AA605" s="6"/>
      <c r="AB605" s="6"/>
      <c r="AC605" s="6"/>
      <c r="AD605" s="6"/>
      <c r="AE605" s="6"/>
      <c r="AF605" s="6"/>
      <c r="AG605" s="6"/>
      <c r="AH605" s="6"/>
      <c r="AI605" s="6"/>
      <c r="AJ605" s="59"/>
      <c r="AK605" s="241"/>
      <c r="AL605" s="241"/>
      <c r="AM605" s="146"/>
      <c r="AN605" s="143"/>
      <c r="AO605" s="143"/>
      <c r="AP605" s="44"/>
      <c r="AQ605" s="38">
        <f>AQ593</f>
        <v>5</v>
      </c>
      <c r="AR605" s="62" t="s">
        <v>4579</v>
      </c>
      <c r="AS605" s="143"/>
      <c r="AT605" s="147"/>
      <c r="AU605" s="89">
        <f>ROUND(ROUND(K588*S607,0)*AO599,0)-AQ605</f>
        <v>493</v>
      </c>
      <c r="AV605" s="12"/>
    </row>
    <row r="606" spans="1:48" ht="17.2" customHeight="1" x14ac:dyDescent="0.3">
      <c r="A606" s="9">
        <v>43</v>
      </c>
      <c r="B606" s="10">
        <v>2599</v>
      </c>
      <c r="C606" s="53" t="s">
        <v>4967</v>
      </c>
      <c r="D606" s="166"/>
      <c r="E606" s="83"/>
      <c r="F606" s="193"/>
      <c r="G606" s="126"/>
      <c r="H606" s="126"/>
      <c r="I606" s="126"/>
      <c r="J606" s="126"/>
      <c r="K606" s="45"/>
      <c r="L606" s="1"/>
      <c r="M606" s="1"/>
      <c r="N606" s="44"/>
      <c r="O606" s="238"/>
      <c r="P606" s="239"/>
      <c r="Q606" s="239"/>
      <c r="R606" s="239"/>
      <c r="S606" s="239"/>
      <c r="T606" s="240"/>
      <c r="U606" s="231" t="s">
        <v>4712</v>
      </c>
      <c r="V606" s="232"/>
      <c r="W606" s="232"/>
      <c r="X606" s="232"/>
      <c r="Y606" s="232"/>
      <c r="Z606" s="50" t="s">
        <v>4711</v>
      </c>
      <c r="AA606" s="58"/>
      <c r="AB606" s="58"/>
      <c r="AC606" s="6"/>
      <c r="AD606" s="6"/>
      <c r="AE606" s="6"/>
      <c r="AF606" s="6"/>
      <c r="AG606" s="6"/>
      <c r="AH606" s="6"/>
      <c r="AI606" s="6"/>
      <c r="AJ606" s="59" t="s">
        <v>4574</v>
      </c>
      <c r="AK606" s="235">
        <f>AK603</f>
        <v>0.7</v>
      </c>
      <c r="AL606" s="235"/>
      <c r="AM606" s="146"/>
      <c r="AN606" s="143"/>
      <c r="AO606" s="143"/>
      <c r="AP606" s="44"/>
      <c r="AQ606" s="1"/>
      <c r="AR606" s="132"/>
      <c r="AS606" s="143"/>
      <c r="AT606" s="147"/>
      <c r="AU606" s="89">
        <f>ROUND(ROUND(ROUND(K588*S607,0)*AK606,0)*AO599,0)-AQ605</f>
        <v>344</v>
      </c>
      <c r="AV606" s="12"/>
    </row>
    <row r="607" spans="1:48" ht="17.2" customHeight="1" x14ac:dyDescent="0.3">
      <c r="A607" s="9">
        <v>43</v>
      </c>
      <c r="B607" s="10">
        <v>2600</v>
      </c>
      <c r="C607" s="53" t="s">
        <v>4966</v>
      </c>
      <c r="D607" s="166"/>
      <c r="E607" s="83"/>
      <c r="F607" s="193"/>
      <c r="G607" s="126"/>
      <c r="H607" s="126"/>
      <c r="I607" s="126"/>
      <c r="J607" s="126"/>
      <c r="K607" s="43"/>
      <c r="L607" s="7"/>
      <c r="M607" s="7"/>
      <c r="N607" s="21"/>
      <c r="O607" s="191"/>
      <c r="P607" s="172"/>
      <c r="Q607" s="172"/>
      <c r="R607" s="123" t="s">
        <v>4574</v>
      </c>
      <c r="S607" s="249">
        <f>S601</f>
        <v>0.96499999999999997</v>
      </c>
      <c r="T607" s="250"/>
      <c r="U607" s="233"/>
      <c r="V607" s="234"/>
      <c r="W607" s="234"/>
      <c r="X607" s="234"/>
      <c r="Y607" s="234"/>
      <c r="Z607" s="50" t="s">
        <v>4735</v>
      </c>
      <c r="AA607" s="58"/>
      <c r="AB607" s="58"/>
      <c r="AC607" s="6"/>
      <c r="AD607" s="6"/>
      <c r="AE607" s="6"/>
      <c r="AF607" s="6"/>
      <c r="AG607" s="6"/>
      <c r="AH607" s="6"/>
      <c r="AI607" s="6"/>
      <c r="AJ607" s="59" t="s">
        <v>4574</v>
      </c>
      <c r="AK607" s="235">
        <f>AK604</f>
        <v>0.5</v>
      </c>
      <c r="AL607" s="235"/>
      <c r="AM607" s="190"/>
      <c r="AN607" s="136"/>
      <c r="AO607" s="136"/>
      <c r="AP607" s="21"/>
      <c r="AQ607" s="7"/>
      <c r="AR607" s="123"/>
      <c r="AS607" s="136"/>
      <c r="AT607" s="145"/>
      <c r="AU607" s="89">
        <f>ROUND(ROUND(ROUND(K588*S607,0)*AK607,0)*AO599,0)-AQ605</f>
        <v>244</v>
      </c>
      <c r="AV607" s="12"/>
    </row>
    <row r="608" spans="1:48" ht="17.2" customHeight="1" x14ac:dyDescent="0.3">
      <c r="A608" s="9">
        <v>43</v>
      </c>
      <c r="B608" s="10">
        <v>2601</v>
      </c>
      <c r="C608" s="53" t="s">
        <v>4965</v>
      </c>
      <c r="D608" s="166"/>
      <c r="E608" s="83"/>
      <c r="F608" s="193"/>
      <c r="G608" s="126"/>
      <c r="H608" s="126"/>
      <c r="I608" s="126"/>
      <c r="J608" s="126"/>
      <c r="K608" s="217" t="s">
        <v>4791</v>
      </c>
      <c r="L608" s="223"/>
      <c r="M608" s="223"/>
      <c r="N608" s="224"/>
      <c r="O608" s="196"/>
      <c r="P608" s="195"/>
      <c r="Q608" s="195"/>
      <c r="R608" s="55"/>
      <c r="S608" s="56"/>
      <c r="T608" s="56"/>
      <c r="U608" s="8"/>
      <c r="V608" s="6"/>
      <c r="W608" s="59"/>
      <c r="X608" s="59"/>
      <c r="Y608" s="6"/>
      <c r="Z608" s="6"/>
      <c r="AA608" s="6"/>
      <c r="AB608" s="6"/>
      <c r="AC608" s="6"/>
      <c r="AD608" s="6"/>
      <c r="AE608" s="6"/>
      <c r="AF608" s="6"/>
      <c r="AG608" s="6"/>
      <c r="AH608" s="6"/>
      <c r="AI608" s="6"/>
      <c r="AJ608" s="59"/>
      <c r="AK608" s="241"/>
      <c r="AL608" s="241"/>
      <c r="AM608" s="7"/>
      <c r="AN608" s="7"/>
      <c r="AO608" s="7"/>
      <c r="AP608" s="7"/>
      <c r="AQ608" s="7"/>
      <c r="AR608" s="123"/>
      <c r="AS608" s="136"/>
      <c r="AT608" s="145"/>
      <c r="AU608" s="89">
        <f>K612</f>
        <v>485</v>
      </c>
      <c r="AV608" s="12"/>
    </row>
    <row r="609" spans="1:48" ht="17.2" customHeight="1" x14ac:dyDescent="0.3">
      <c r="A609" s="9">
        <v>43</v>
      </c>
      <c r="B609" s="10">
        <v>2602</v>
      </c>
      <c r="C609" s="53" t="s">
        <v>4964</v>
      </c>
      <c r="D609" s="166"/>
      <c r="E609" s="83"/>
      <c r="F609" s="193"/>
      <c r="G609" s="126"/>
      <c r="H609" s="126"/>
      <c r="I609" s="126"/>
      <c r="J609" s="126"/>
      <c r="K609" s="225"/>
      <c r="L609" s="246"/>
      <c r="M609" s="246"/>
      <c r="N609" s="227"/>
      <c r="O609" s="175"/>
      <c r="P609" s="194"/>
      <c r="Q609" s="194"/>
      <c r="R609" s="132"/>
      <c r="S609" s="141"/>
      <c r="T609" s="141"/>
      <c r="U609" s="231" t="s">
        <v>4712</v>
      </c>
      <c r="V609" s="232"/>
      <c r="W609" s="232"/>
      <c r="X609" s="232"/>
      <c r="Y609" s="232"/>
      <c r="Z609" s="50" t="s">
        <v>4711</v>
      </c>
      <c r="AA609" s="58"/>
      <c r="AB609" s="58"/>
      <c r="AC609" s="6"/>
      <c r="AD609" s="6"/>
      <c r="AE609" s="6"/>
      <c r="AF609" s="6"/>
      <c r="AG609" s="6"/>
      <c r="AH609" s="6"/>
      <c r="AI609" s="6"/>
      <c r="AJ609" s="59" t="s">
        <v>4574</v>
      </c>
      <c r="AK609" s="235">
        <f>AK606</f>
        <v>0.7</v>
      </c>
      <c r="AL609" s="235"/>
      <c r="AM609" s="6"/>
      <c r="AN609" s="6"/>
      <c r="AO609" s="6"/>
      <c r="AP609" s="6"/>
      <c r="AQ609" s="6"/>
      <c r="AR609" s="59"/>
      <c r="AS609" s="137"/>
      <c r="AT609" s="140"/>
      <c r="AU609" s="89">
        <f>ROUND(K612*AK609,0)</f>
        <v>340</v>
      </c>
      <c r="AV609" s="12"/>
    </row>
    <row r="610" spans="1:48" ht="17.2" customHeight="1" x14ac:dyDescent="0.3">
      <c r="A610" s="9">
        <v>43</v>
      </c>
      <c r="B610" s="10">
        <v>2603</v>
      </c>
      <c r="C610" s="53" t="s">
        <v>4963</v>
      </c>
      <c r="D610" s="166"/>
      <c r="E610" s="83"/>
      <c r="F610" s="193"/>
      <c r="G610" s="126"/>
      <c r="H610" s="126"/>
      <c r="I610" s="126"/>
      <c r="J610" s="126"/>
      <c r="K610" s="225"/>
      <c r="L610" s="246"/>
      <c r="M610" s="246"/>
      <c r="N610" s="227"/>
      <c r="O610" s="191"/>
      <c r="P610" s="172"/>
      <c r="Q610" s="172"/>
      <c r="R610" s="123"/>
      <c r="S610" s="138"/>
      <c r="T610" s="138"/>
      <c r="U610" s="233"/>
      <c r="V610" s="234"/>
      <c r="W610" s="234"/>
      <c r="X610" s="234"/>
      <c r="Y610" s="234"/>
      <c r="Z610" s="50" t="s">
        <v>4735</v>
      </c>
      <c r="AA610" s="58"/>
      <c r="AB610" s="58"/>
      <c r="AC610" s="6"/>
      <c r="AD610" s="6"/>
      <c r="AE610" s="6"/>
      <c r="AF610" s="6"/>
      <c r="AG610" s="6"/>
      <c r="AH610" s="6"/>
      <c r="AI610" s="6"/>
      <c r="AJ610" s="59" t="s">
        <v>4574</v>
      </c>
      <c r="AK610" s="235">
        <f>AK607</f>
        <v>0.5</v>
      </c>
      <c r="AL610" s="235"/>
      <c r="AM610" s="6"/>
      <c r="AN610" s="6"/>
      <c r="AO610" s="6"/>
      <c r="AP610" s="6"/>
      <c r="AQ610" s="6"/>
      <c r="AR610" s="59"/>
      <c r="AS610" s="137"/>
      <c r="AT610" s="140"/>
      <c r="AU610" s="89">
        <f>ROUND(K612*AK610,0)</f>
        <v>243</v>
      </c>
      <c r="AV610" s="12"/>
    </row>
    <row r="611" spans="1:48" ht="17.2" customHeight="1" x14ac:dyDescent="0.3">
      <c r="A611" s="9">
        <v>43</v>
      </c>
      <c r="B611" s="10">
        <v>2604</v>
      </c>
      <c r="C611" s="53" t="s">
        <v>4962</v>
      </c>
      <c r="D611" s="166"/>
      <c r="E611" s="83"/>
      <c r="F611" s="193"/>
      <c r="G611" s="126"/>
      <c r="H611" s="126"/>
      <c r="I611" s="126"/>
      <c r="J611" s="126"/>
      <c r="K611" s="228"/>
      <c r="L611" s="264"/>
      <c r="M611" s="264"/>
      <c r="N611" s="230"/>
      <c r="O611" s="231" t="s">
        <v>4714</v>
      </c>
      <c r="P611" s="236"/>
      <c r="Q611" s="236"/>
      <c r="R611" s="236"/>
      <c r="S611" s="236"/>
      <c r="T611" s="237"/>
      <c r="U611" s="8"/>
      <c r="V611" s="6"/>
      <c r="W611" s="59"/>
      <c r="X611" s="59"/>
      <c r="Y611" s="6"/>
      <c r="Z611" s="6"/>
      <c r="AA611" s="6"/>
      <c r="AB611" s="6"/>
      <c r="AC611" s="6"/>
      <c r="AD611" s="6"/>
      <c r="AE611" s="6"/>
      <c r="AF611" s="6"/>
      <c r="AG611" s="6"/>
      <c r="AH611" s="6"/>
      <c r="AI611" s="6"/>
      <c r="AJ611" s="59"/>
      <c r="AK611" s="241"/>
      <c r="AL611" s="241"/>
      <c r="AM611" s="6"/>
      <c r="AN611" s="6"/>
      <c r="AO611" s="7"/>
      <c r="AP611" s="7"/>
      <c r="AQ611" s="7"/>
      <c r="AR611" s="123"/>
      <c r="AS611" s="136"/>
      <c r="AT611" s="145"/>
      <c r="AU611" s="89">
        <f>ROUND(K612*S613,0)</f>
        <v>468</v>
      </c>
      <c r="AV611" s="12"/>
    </row>
    <row r="612" spans="1:48" ht="17.2" customHeight="1" x14ac:dyDescent="0.3">
      <c r="A612" s="9">
        <v>43</v>
      </c>
      <c r="B612" s="10">
        <v>2605</v>
      </c>
      <c r="C612" s="53" t="s">
        <v>4961</v>
      </c>
      <c r="D612" s="166"/>
      <c r="E612" s="83"/>
      <c r="F612" s="193"/>
      <c r="G612" s="126"/>
      <c r="H612" s="126"/>
      <c r="I612" s="126"/>
      <c r="J612" s="126"/>
      <c r="K612" s="253">
        <v>485</v>
      </c>
      <c r="L612" s="254"/>
      <c r="M612" s="1" t="s">
        <v>4202</v>
      </c>
      <c r="N612" s="68"/>
      <c r="O612" s="238"/>
      <c r="P612" s="239"/>
      <c r="Q612" s="239"/>
      <c r="R612" s="239"/>
      <c r="S612" s="239"/>
      <c r="T612" s="240"/>
      <c r="U612" s="231" t="s">
        <v>4712</v>
      </c>
      <c r="V612" s="232"/>
      <c r="W612" s="232"/>
      <c r="X612" s="232"/>
      <c r="Y612" s="232"/>
      <c r="Z612" s="50" t="s">
        <v>4711</v>
      </c>
      <c r="AA612" s="58"/>
      <c r="AB612" s="58"/>
      <c r="AC612" s="6"/>
      <c r="AD612" s="6"/>
      <c r="AE612" s="6"/>
      <c r="AF612" s="6"/>
      <c r="AG612" s="6"/>
      <c r="AH612" s="6"/>
      <c r="AI612" s="6"/>
      <c r="AJ612" s="59" t="s">
        <v>4574</v>
      </c>
      <c r="AK612" s="235">
        <f>AK609</f>
        <v>0.7</v>
      </c>
      <c r="AL612" s="235"/>
      <c r="AM612" s="7"/>
      <c r="AN612" s="7"/>
      <c r="AO612" s="7"/>
      <c r="AP612" s="7"/>
      <c r="AQ612" s="7"/>
      <c r="AR612" s="123"/>
      <c r="AS612" s="136"/>
      <c r="AT612" s="145"/>
      <c r="AU612" s="89">
        <f>ROUND(ROUND(K612*S613,0)*AK612,0)</f>
        <v>328</v>
      </c>
      <c r="AV612" s="12"/>
    </row>
    <row r="613" spans="1:48" ht="17.2" customHeight="1" x14ac:dyDescent="0.3">
      <c r="A613" s="9">
        <v>43</v>
      </c>
      <c r="B613" s="10">
        <v>2606</v>
      </c>
      <c r="C613" s="53" t="s">
        <v>4960</v>
      </c>
      <c r="D613" s="166"/>
      <c r="E613" s="83"/>
      <c r="F613" s="193"/>
      <c r="G613" s="126"/>
      <c r="H613" s="126"/>
      <c r="I613" s="126"/>
      <c r="J613" s="126"/>
      <c r="K613" s="175"/>
      <c r="L613" s="194"/>
      <c r="M613" s="194"/>
      <c r="N613" s="173"/>
      <c r="O613" s="191"/>
      <c r="P613" s="172"/>
      <c r="Q613" s="172"/>
      <c r="R613" s="123" t="s">
        <v>4574</v>
      </c>
      <c r="S613" s="249">
        <f>S607</f>
        <v>0.96499999999999997</v>
      </c>
      <c r="T613" s="250"/>
      <c r="U613" s="233"/>
      <c r="V613" s="234"/>
      <c r="W613" s="234"/>
      <c r="X613" s="234"/>
      <c r="Y613" s="234"/>
      <c r="Z613" s="50" t="s">
        <v>4735</v>
      </c>
      <c r="AA613" s="58"/>
      <c r="AB613" s="58"/>
      <c r="AC613" s="6"/>
      <c r="AD613" s="6"/>
      <c r="AE613" s="6"/>
      <c r="AF613" s="6"/>
      <c r="AG613" s="6"/>
      <c r="AH613" s="6"/>
      <c r="AI613" s="6"/>
      <c r="AJ613" s="59" t="s">
        <v>4574</v>
      </c>
      <c r="AK613" s="235">
        <f>AK610</f>
        <v>0.5</v>
      </c>
      <c r="AL613" s="235"/>
      <c r="AM613" s="7"/>
      <c r="AN613" s="7"/>
      <c r="AO613" s="7"/>
      <c r="AP613" s="7"/>
      <c r="AQ613" s="7"/>
      <c r="AR613" s="123"/>
      <c r="AS613" s="136"/>
      <c r="AT613" s="145"/>
      <c r="AU613" s="89">
        <f>ROUND(ROUND(K612*S613,0)*AK613,0)</f>
        <v>234</v>
      </c>
      <c r="AV613" s="12"/>
    </row>
    <row r="614" spans="1:48" ht="17.2" customHeight="1" x14ac:dyDescent="0.3">
      <c r="A614" s="9">
        <v>43</v>
      </c>
      <c r="B614" s="10">
        <v>2607</v>
      </c>
      <c r="C614" s="53" t="s">
        <v>4959</v>
      </c>
      <c r="D614" s="166"/>
      <c r="E614" s="83"/>
      <c r="F614" s="193"/>
      <c r="G614" s="126"/>
      <c r="H614" s="126"/>
      <c r="I614" s="126"/>
      <c r="J614" s="126"/>
      <c r="K614" s="175"/>
      <c r="L614" s="194"/>
      <c r="M614" s="194"/>
      <c r="N614" s="173"/>
      <c r="O614" s="196"/>
      <c r="P614" s="195"/>
      <c r="Q614" s="195"/>
      <c r="R614" s="55"/>
      <c r="S614" s="56"/>
      <c r="T614" s="56"/>
      <c r="U614" s="8"/>
      <c r="V614" s="6"/>
      <c r="W614" s="59"/>
      <c r="X614" s="59"/>
      <c r="Y614" s="6"/>
      <c r="Z614" s="6"/>
      <c r="AA614" s="6"/>
      <c r="AB614" s="6"/>
      <c r="AC614" s="6"/>
      <c r="AD614" s="6"/>
      <c r="AE614" s="6"/>
      <c r="AF614" s="6"/>
      <c r="AG614" s="6"/>
      <c r="AH614" s="6"/>
      <c r="AI614" s="6"/>
      <c r="AJ614" s="59"/>
      <c r="AK614" s="241"/>
      <c r="AL614" s="241"/>
      <c r="AM614" s="177"/>
      <c r="AN614" s="81"/>
      <c r="AO614" s="81"/>
      <c r="AP614" s="82"/>
      <c r="AQ614" s="242" t="s">
        <v>4580</v>
      </c>
      <c r="AR614" s="242"/>
      <c r="AS614" s="242"/>
      <c r="AT614" s="243"/>
      <c r="AU614" s="89">
        <f>K612-AQ617</f>
        <v>480</v>
      </c>
      <c r="AV614" s="12"/>
    </row>
    <row r="615" spans="1:48" ht="17.2" customHeight="1" x14ac:dyDescent="0.3">
      <c r="A615" s="9">
        <v>43</v>
      </c>
      <c r="B615" s="10">
        <v>2608</v>
      </c>
      <c r="C615" s="53" t="s">
        <v>4958</v>
      </c>
      <c r="D615" s="166"/>
      <c r="E615" s="83"/>
      <c r="F615" s="193"/>
      <c r="G615" s="126"/>
      <c r="H615" s="126"/>
      <c r="I615" s="126"/>
      <c r="J615" s="126"/>
      <c r="K615" s="175"/>
      <c r="L615" s="194"/>
      <c r="M615" s="194"/>
      <c r="N615" s="173"/>
      <c r="O615" s="175"/>
      <c r="P615" s="194"/>
      <c r="Q615" s="194"/>
      <c r="R615" s="132"/>
      <c r="S615" s="141"/>
      <c r="T615" s="141"/>
      <c r="U615" s="231" t="s">
        <v>4712</v>
      </c>
      <c r="V615" s="232"/>
      <c r="W615" s="232"/>
      <c r="X615" s="232"/>
      <c r="Y615" s="232"/>
      <c r="Z615" s="50" t="s">
        <v>4711</v>
      </c>
      <c r="AA615" s="58"/>
      <c r="AB615" s="58"/>
      <c r="AC615" s="6"/>
      <c r="AD615" s="6"/>
      <c r="AE615" s="6"/>
      <c r="AF615" s="6"/>
      <c r="AG615" s="6"/>
      <c r="AH615" s="6"/>
      <c r="AI615" s="6"/>
      <c r="AJ615" s="59" t="s">
        <v>4574</v>
      </c>
      <c r="AK615" s="235">
        <f>AK612</f>
        <v>0.7</v>
      </c>
      <c r="AL615" s="235"/>
      <c r="AM615" s="81"/>
      <c r="AN615" s="81"/>
      <c r="AO615" s="81"/>
      <c r="AP615" s="82"/>
      <c r="AQ615" s="244"/>
      <c r="AR615" s="244"/>
      <c r="AS615" s="244"/>
      <c r="AT615" s="245"/>
      <c r="AU615" s="89">
        <f>ROUND(K612*AK615,0)-AQ617</f>
        <v>335</v>
      </c>
      <c r="AV615" s="12"/>
    </row>
    <row r="616" spans="1:48" ht="17.2" customHeight="1" x14ac:dyDescent="0.3">
      <c r="A616" s="9">
        <v>43</v>
      </c>
      <c r="B616" s="10">
        <v>2609</v>
      </c>
      <c r="C616" s="53" t="s">
        <v>4957</v>
      </c>
      <c r="D616" s="166"/>
      <c r="E616" s="83"/>
      <c r="F616" s="193"/>
      <c r="G616" s="126"/>
      <c r="H616" s="126"/>
      <c r="I616" s="126"/>
      <c r="J616" s="126"/>
      <c r="K616" s="175"/>
      <c r="L616" s="194"/>
      <c r="M616" s="194"/>
      <c r="N616" s="173"/>
      <c r="O616" s="191"/>
      <c r="P616" s="172"/>
      <c r="Q616" s="172"/>
      <c r="R616" s="123"/>
      <c r="S616" s="138"/>
      <c r="T616" s="138"/>
      <c r="U616" s="233"/>
      <c r="V616" s="234"/>
      <c r="W616" s="234"/>
      <c r="X616" s="234"/>
      <c r="Y616" s="234"/>
      <c r="Z616" s="50" t="s">
        <v>4735</v>
      </c>
      <c r="AA616" s="58"/>
      <c r="AB616" s="58"/>
      <c r="AC616" s="6"/>
      <c r="AD616" s="6"/>
      <c r="AE616" s="6"/>
      <c r="AF616" s="6"/>
      <c r="AG616" s="6"/>
      <c r="AH616" s="6"/>
      <c r="AI616" s="6"/>
      <c r="AJ616" s="59" t="s">
        <v>4574</v>
      </c>
      <c r="AK616" s="235">
        <f>AK613</f>
        <v>0.5</v>
      </c>
      <c r="AL616" s="235"/>
      <c r="AM616" s="198"/>
      <c r="AN616" s="198"/>
      <c r="AO616" s="198"/>
      <c r="AP616" s="197"/>
      <c r="AQ616" s="244"/>
      <c r="AR616" s="244"/>
      <c r="AS616" s="244"/>
      <c r="AT616" s="245"/>
      <c r="AU616" s="89">
        <f>ROUND(K612*AK616,0)-AQ617</f>
        <v>238</v>
      </c>
      <c r="AV616" s="12"/>
    </row>
    <row r="617" spans="1:48" ht="17.2" customHeight="1" x14ac:dyDescent="0.3">
      <c r="A617" s="9">
        <v>43</v>
      </c>
      <c r="B617" s="10">
        <v>2610</v>
      </c>
      <c r="C617" s="53" t="s">
        <v>4956</v>
      </c>
      <c r="D617" s="166"/>
      <c r="E617" s="83"/>
      <c r="F617" s="193"/>
      <c r="G617" s="126"/>
      <c r="H617" s="126"/>
      <c r="I617" s="126"/>
      <c r="J617" s="126"/>
      <c r="K617" s="175"/>
      <c r="L617" s="194"/>
      <c r="M617" s="194"/>
      <c r="N617" s="173"/>
      <c r="O617" s="231" t="s">
        <v>4714</v>
      </c>
      <c r="P617" s="236"/>
      <c r="Q617" s="236"/>
      <c r="R617" s="236"/>
      <c r="S617" s="236"/>
      <c r="T617" s="237"/>
      <c r="U617" s="8"/>
      <c r="V617" s="6"/>
      <c r="W617" s="59"/>
      <c r="X617" s="59"/>
      <c r="Y617" s="6"/>
      <c r="Z617" s="6"/>
      <c r="AA617" s="6"/>
      <c r="AB617" s="6"/>
      <c r="AC617" s="6"/>
      <c r="AD617" s="6"/>
      <c r="AE617" s="6"/>
      <c r="AF617" s="6"/>
      <c r="AG617" s="6"/>
      <c r="AH617" s="6"/>
      <c r="AI617" s="6"/>
      <c r="AJ617" s="59"/>
      <c r="AK617" s="241"/>
      <c r="AL617" s="241"/>
      <c r="AM617" s="198"/>
      <c r="AN617" s="198"/>
      <c r="AO617" s="198"/>
      <c r="AP617" s="197"/>
      <c r="AQ617" s="38">
        <f>AQ605</f>
        <v>5</v>
      </c>
      <c r="AR617" s="62" t="s">
        <v>4579</v>
      </c>
      <c r="AS617" s="143"/>
      <c r="AT617" s="147"/>
      <c r="AU617" s="89">
        <f>ROUND(K612*S619,0)-AQ617</f>
        <v>463</v>
      </c>
      <c r="AV617" s="12"/>
    </row>
    <row r="618" spans="1:48" ht="17.2" customHeight="1" x14ac:dyDescent="0.3">
      <c r="A618" s="9">
        <v>43</v>
      </c>
      <c r="B618" s="10">
        <v>2611</v>
      </c>
      <c r="C618" s="53" t="s">
        <v>4955</v>
      </c>
      <c r="D618" s="166"/>
      <c r="E618" s="83"/>
      <c r="F618" s="193"/>
      <c r="G618" s="126"/>
      <c r="H618" s="126"/>
      <c r="I618" s="126"/>
      <c r="J618" s="126"/>
      <c r="K618" s="175"/>
      <c r="L618" s="194"/>
      <c r="M618" s="194"/>
      <c r="N618" s="173"/>
      <c r="O618" s="238"/>
      <c r="P618" s="239"/>
      <c r="Q618" s="239"/>
      <c r="R618" s="239"/>
      <c r="S618" s="239"/>
      <c r="T618" s="240"/>
      <c r="U618" s="231" t="s">
        <v>4712</v>
      </c>
      <c r="V618" s="232"/>
      <c r="W618" s="232"/>
      <c r="X618" s="232"/>
      <c r="Y618" s="232"/>
      <c r="Z618" s="50" t="s">
        <v>4711</v>
      </c>
      <c r="AA618" s="58"/>
      <c r="AB618" s="58"/>
      <c r="AC618" s="6"/>
      <c r="AD618" s="6"/>
      <c r="AE618" s="6"/>
      <c r="AF618" s="6"/>
      <c r="AG618" s="6"/>
      <c r="AH618" s="6"/>
      <c r="AI618" s="6"/>
      <c r="AJ618" s="59" t="s">
        <v>4574</v>
      </c>
      <c r="AK618" s="235">
        <f>AK615</f>
        <v>0.7</v>
      </c>
      <c r="AL618" s="235"/>
      <c r="AM618" s="198"/>
      <c r="AN618" s="198"/>
      <c r="AO618" s="198"/>
      <c r="AP618" s="197"/>
      <c r="AQ618" s="1"/>
      <c r="AR618" s="132"/>
      <c r="AS618" s="143"/>
      <c r="AT618" s="147"/>
      <c r="AU618" s="89">
        <f>ROUND(ROUND(K612*S619,0)*AK618,0)-AQ617</f>
        <v>323</v>
      </c>
      <c r="AV618" s="12"/>
    </row>
    <row r="619" spans="1:48" ht="17.2" customHeight="1" x14ac:dyDescent="0.3">
      <c r="A619" s="9">
        <v>43</v>
      </c>
      <c r="B619" s="10">
        <v>2612</v>
      </c>
      <c r="C619" s="53" t="s">
        <v>4954</v>
      </c>
      <c r="D619" s="166"/>
      <c r="E619" s="83"/>
      <c r="F619" s="193"/>
      <c r="G619" s="126"/>
      <c r="H619" s="126"/>
      <c r="I619" s="126"/>
      <c r="J619" s="126"/>
      <c r="K619" s="175"/>
      <c r="L619" s="194"/>
      <c r="M619" s="194"/>
      <c r="N619" s="173"/>
      <c r="O619" s="191"/>
      <c r="P619" s="172"/>
      <c r="Q619" s="172"/>
      <c r="R619" s="123" t="s">
        <v>4574</v>
      </c>
      <c r="S619" s="249">
        <f>S613</f>
        <v>0.96499999999999997</v>
      </c>
      <c r="T619" s="250"/>
      <c r="U619" s="233"/>
      <c r="V619" s="234"/>
      <c r="W619" s="234"/>
      <c r="X619" s="234"/>
      <c r="Y619" s="234"/>
      <c r="Z619" s="50" t="s">
        <v>4735</v>
      </c>
      <c r="AA619" s="58"/>
      <c r="AB619" s="58"/>
      <c r="AC619" s="6"/>
      <c r="AD619" s="6"/>
      <c r="AE619" s="6"/>
      <c r="AF619" s="6"/>
      <c r="AG619" s="6"/>
      <c r="AH619" s="6"/>
      <c r="AI619" s="6"/>
      <c r="AJ619" s="59" t="s">
        <v>4574</v>
      </c>
      <c r="AK619" s="235">
        <f>AK616</f>
        <v>0.5</v>
      </c>
      <c r="AL619" s="235"/>
      <c r="AM619" s="198"/>
      <c r="AN619" s="198"/>
      <c r="AO619" s="198"/>
      <c r="AP619" s="197"/>
      <c r="AQ619" s="7"/>
      <c r="AR619" s="123"/>
      <c r="AS619" s="136"/>
      <c r="AT619" s="145"/>
      <c r="AU619" s="89">
        <f>ROUND(ROUND(K612*S619,0)*AK619,0)-AQ617</f>
        <v>229</v>
      </c>
      <c r="AV619" s="12"/>
    </row>
    <row r="620" spans="1:48" ht="17.2" customHeight="1" x14ac:dyDescent="0.3">
      <c r="A620" s="9">
        <v>43</v>
      </c>
      <c r="B620" s="10">
        <v>2613</v>
      </c>
      <c r="C620" s="53" t="s">
        <v>4953</v>
      </c>
      <c r="D620" s="166"/>
      <c r="E620" s="83"/>
      <c r="F620" s="193"/>
      <c r="G620" s="126"/>
      <c r="H620" s="126"/>
      <c r="I620" s="126"/>
      <c r="J620" s="126"/>
      <c r="K620" s="45"/>
      <c r="L620" s="1"/>
      <c r="M620" s="1"/>
      <c r="N620" s="44"/>
      <c r="O620" s="196"/>
      <c r="P620" s="195"/>
      <c r="Q620" s="195"/>
      <c r="R620" s="55"/>
      <c r="S620" s="56"/>
      <c r="T620" s="56"/>
      <c r="U620" s="8"/>
      <c r="V620" s="6"/>
      <c r="W620" s="59"/>
      <c r="X620" s="59"/>
      <c r="Y620" s="6"/>
      <c r="Z620" s="6"/>
      <c r="AA620" s="6"/>
      <c r="AB620" s="6"/>
      <c r="AC620" s="6"/>
      <c r="AD620" s="6"/>
      <c r="AE620" s="6"/>
      <c r="AF620" s="6"/>
      <c r="AG620" s="6"/>
      <c r="AH620" s="6"/>
      <c r="AI620" s="6"/>
      <c r="AJ620" s="59"/>
      <c r="AK620" s="241"/>
      <c r="AL620" s="241"/>
      <c r="AM620" s="216" t="s">
        <v>4753</v>
      </c>
      <c r="AN620" s="251"/>
      <c r="AO620" s="251"/>
      <c r="AP620" s="252"/>
      <c r="AQ620" s="49"/>
      <c r="AR620" s="36"/>
      <c r="AS620" s="36"/>
      <c r="AT620" s="51"/>
      <c r="AU620" s="89">
        <f>ROUND(K612*AO623,0)</f>
        <v>461</v>
      </c>
      <c r="AV620" s="12"/>
    </row>
    <row r="621" spans="1:48" ht="17.2" customHeight="1" x14ac:dyDescent="0.3">
      <c r="A621" s="9">
        <v>43</v>
      </c>
      <c r="B621" s="10">
        <v>2614</v>
      </c>
      <c r="C621" s="53" t="s">
        <v>4952</v>
      </c>
      <c r="D621" s="166"/>
      <c r="E621" s="83"/>
      <c r="F621" s="193"/>
      <c r="G621" s="126"/>
      <c r="H621" s="126"/>
      <c r="I621" s="126"/>
      <c r="J621" s="126"/>
      <c r="K621" s="45"/>
      <c r="L621" s="1"/>
      <c r="M621" s="1"/>
      <c r="N621" s="44"/>
      <c r="O621" s="175"/>
      <c r="P621" s="194"/>
      <c r="Q621" s="194"/>
      <c r="R621" s="132"/>
      <c r="S621" s="141"/>
      <c r="T621" s="141"/>
      <c r="U621" s="231" t="s">
        <v>4712</v>
      </c>
      <c r="V621" s="232"/>
      <c r="W621" s="232"/>
      <c r="X621" s="232"/>
      <c r="Y621" s="232"/>
      <c r="Z621" s="50" t="s">
        <v>4711</v>
      </c>
      <c r="AA621" s="58"/>
      <c r="AB621" s="58"/>
      <c r="AC621" s="6"/>
      <c r="AD621" s="6"/>
      <c r="AE621" s="6"/>
      <c r="AF621" s="6"/>
      <c r="AG621" s="6"/>
      <c r="AH621" s="6"/>
      <c r="AI621" s="6"/>
      <c r="AJ621" s="59" t="s">
        <v>4574</v>
      </c>
      <c r="AK621" s="235">
        <f>AK618</f>
        <v>0.7</v>
      </c>
      <c r="AL621" s="235"/>
      <c r="AM621" s="228"/>
      <c r="AN621" s="229"/>
      <c r="AO621" s="229"/>
      <c r="AP621" s="230"/>
      <c r="AQ621" s="45"/>
      <c r="AR621" s="1"/>
      <c r="AS621" s="1"/>
      <c r="AT621" s="44"/>
      <c r="AU621" s="89">
        <f>ROUND(ROUND(K612*AK621,0)*AO623,0)</f>
        <v>323</v>
      </c>
      <c r="AV621" s="12"/>
    </row>
    <row r="622" spans="1:48" ht="17.2" customHeight="1" x14ac:dyDescent="0.3">
      <c r="A622" s="9">
        <v>43</v>
      </c>
      <c r="B622" s="10">
        <v>2615</v>
      </c>
      <c r="C622" s="53" t="s">
        <v>4951</v>
      </c>
      <c r="D622" s="166"/>
      <c r="E622" s="83"/>
      <c r="F622" s="193"/>
      <c r="G622" s="126"/>
      <c r="H622" s="126"/>
      <c r="I622" s="126"/>
      <c r="J622" s="126"/>
      <c r="K622" s="45"/>
      <c r="L622" s="1"/>
      <c r="M622" s="1"/>
      <c r="N622" s="44"/>
      <c r="O622" s="191"/>
      <c r="P622" s="172"/>
      <c r="Q622" s="172"/>
      <c r="R622" s="123"/>
      <c r="S622" s="138"/>
      <c r="T622" s="138"/>
      <c r="U622" s="233"/>
      <c r="V622" s="234"/>
      <c r="W622" s="234"/>
      <c r="X622" s="234"/>
      <c r="Y622" s="234"/>
      <c r="Z622" s="50" t="s">
        <v>4735</v>
      </c>
      <c r="AA622" s="58"/>
      <c r="AB622" s="58"/>
      <c r="AC622" s="6"/>
      <c r="AD622" s="6"/>
      <c r="AE622" s="6"/>
      <c r="AF622" s="6"/>
      <c r="AG622" s="6"/>
      <c r="AH622" s="6"/>
      <c r="AI622" s="6"/>
      <c r="AJ622" s="59" t="s">
        <v>4574</v>
      </c>
      <c r="AK622" s="235">
        <f>AK619</f>
        <v>0.5</v>
      </c>
      <c r="AL622" s="235"/>
      <c r="AM622" s="45"/>
      <c r="AN622" s="1"/>
      <c r="AO622" s="1"/>
      <c r="AP622" s="44"/>
      <c r="AQ622" s="45"/>
      <c r="AR622" s="1"/>
      <c r="AS622" s="1"/>
      <c r="AT622" s="44"/>
      <c r="AU622" s="89">
        <f>ROUND(ROUND(K612*AK622,0)*AO623,0)</f>
        <v>231</v>
      </c>
      <c r="AV622" s="12"/>
    </row>
    <row r="623" spans="1:48" ht="17.2" customHeight="1" x14ac:dyDescent="0.3">
      <c r="A623" s="9">
        <v>43</v>
      </c>
      <c r="B623" s="10">
        <v>2616</v>
      </c>
      <c r="C623" s="53" t="s">
        <v>4950</v>
      </c>
      <c r="D623" s="166"/>
      <c r="E623" s="83"/>
      <c r="F623" s="193"/>
      <c r="G623" s="126"/>
      <c r="H623" s="126"/>
      <c r="I623" s="126"/>
      <c r="J623" s="126"/>
      <c r="K623" s="45"/>
      <c r="L623" s="1"/>
      <c r="M623" s="1"/>
      <c r="N623" s="44"/>
      <c r="O623" s="231" t="s">
        <v>4714</v>
      </c>
      <c r="P623" s="236"/>
      <c r="Q623" s="236"/>
      <c r="R623" s="236"/>
      <c r="S623" s="236"/>
      <c r="T623" s="237"/>
      <c r="U623" s="8"/>
      <c r="V623" s="6"/>
      <c r="W623" s="59"/>
      <c r="X623" s="59"/>
      <c r="Y623" s="6"/>
      <c r="Z623" s="6"/>
      <c r="AA623" s="6"/>
      <c r="AB623" s="6"/>
      <c r="AC623" s="6"/>
      <c r="AD623" s="6"/>
      <c r="AE623" s="6"/>
      <c r="AF623" s="6"/>
      <c r="AG623" s="6"/>
      <c r="AH623" s="6"/>
      <c r="AI623" s="6"/>
      <c r="AJ623" s="59"/>
      <c r="AK623" s="241"/>
      <c r="AL623" s="241"/>
      <c r="AM623" s="45"/>
      <c r="AN623" s="132" t="s">
        <v>4574</v>
      </c>
      <c r="AO623" s="247">
        <f>AO599</f>
        <v>0.95</v>
      </c>
      <c r="AP623" s="248"/>
      <c r="AQ623" s="45"/>
      <c r="AR623" s="1"/>
      <c r="AS623" s="1"/>
      <c r="AT623" s="44"/>
      <c r="AU623" s="89">
        <f>ROUND(ROUND(K612*S625,0)*AO623,0)</f>
        <v>445</v>
      </c>
      <c r="AV623" s="12"/>
    </row>
    <row r="624" spans="1:48" ht="17.2" customHeight="1" x14ac:dyDescent="0.3">
      <c r="A624" s="9">
        <v>43</v>
      </c>
      <c r="B624" s="10">
        <v>2617</v>
      </c>
      <c r="C624" s="53" t="s">
        <v>4949</v>
      </c>
      <c r="D624" s="166"/>
      <c r="E624" s="83"/>
      <c r="F624" s="193"/>
      <c r="G624" s="126"/>
      <c r="H624" s="126"/>
      <c r="I624" s="126"/>
      <c r="J624" s="126"/>
      <c r="K624" s="45"/>
      <c r="L624" s="1"/>
      <c r="M624" s="1"/>
      <c r="N624" s="44"/>
      <c r="O624" s="238"/>
      <c r="P624" s="239"/>
      <c r="Q624" s="239"/>
      <c r="R624" s="239"/>
      <c r="S624" s="239"/>
      <c r="T624" s="240"/>
      <c r="U624" s="231" t="s">
        <v>4712</v>
      </c>
      <c r="V624" s="232"/>
      <c r="W624" s="232"/>
      <c r="X624" s="232"/>
      <c r="Y624" s="232"/>
      <c r="Z624" s="50" t="s">
        <v>4711</v>
      </c>
      <c r="AA624" s="58"/>
      <c r="AB624" s="58"/>
      <c r="AC624" s="6"/>
      <c r="AD624" s="6"/>
      <c r="AE624" s="6"/>
      <c r="AF624" s="6"/>
      <c r="AG624" s="6"/>
      <c r="AH624" s="6"/>
      <c r="AI624" s="6"/>
      <c r="AJ624" s="59" t="s">
        <v>4574</v>
      </c>
      <c r="AK624" s="235">
        <f>AK621</f>
        <v>0.7</v>
      </c>
      <c r="AL624" s="235"/>
      <c r="AM624" s="45"/>
      <c r="AN624" s="1"/>
      <c r="AO624" s="1"/>
      <c r="AP624" s="44"/>
      <c r="AQ624" s="45"/>
      <c r="AR624" s="1"/>
      <c r="AS624" s="1"/>
      <c r="AT624" s="44"/>
      <c r="AU624" s="89">
        <f>ROUND(ROUND(ROUND(K612*S625,0)*AK624,0)*AO623,0)</f>
        <v>312</v>
      </c>
      <c r="AV624" s="12"/>
    </row>
    <row r="625" spans="1:48" ht="17.2" customHeight="1" x14ac:dyDescent="0.3">
      <c r="A625" s="9">
        <v>43</v>
      </c>
      <c r="B625" s="10">
        <v>2618</v>
      </c>
      <c r="C625" s="53" t="s">
        <v>4948</v>
      </c>
      <c r="D625" s="166"/>
      <c r="E625" s="83"/>
      <c r="F625" s="193"/>
      <c r="G625" s="126"/>
      <c r="H625" s="126"/>
      <c r="I625" s="126"/>
      <c r="J625" s="126"/>
      <c r="K625" s="45"/>
      <c r="L625" s="1"/>
      <c r="M625" s="1"/>
      <c r="N625" s="44"/>
      <c r="O625" s="191"/>
      <c r="P625" s="172"/>
      <c r="Q625" s="172"/>
      <c r="R625" s="123" t="s">
        <v>4574</v>
      </c>
      <c r="S625" s="249">
        <f>S619</f>
        <v>0.96499999999999997</v>
      </c>
      <c r="T625" s="250"/>
      <c r="U625" s="233"/>
      <c r="V625" s="234"/>
      <c r="W625" s="234"/>
      <c r="X625" s="234"/>
      <c r="Y625" s="234"/>
      <c r="Z625" s="50" t="s">
        <v>4735</v>
      </c>
      <c r="AA625" s="58"/>
      <c r="AB625" s="58"/>
      <c r="AC625" s="6"/>
      <c r="AD625" s="6"/>
      <c r="AE625" s="6"/>
      <c r="AF625" s="6"/>
      <c r="AG625" s="6"/>
      <c r="AH625" s="6"/>
      <c r="AI625" s="6"/>
      <c r="AJ625" s="59" t="s">
        <v>4574</v>
      </c>
      <c r="AK625" s="235">
        <f>AK622</f>
        <v>0.5</v>
      </c>
      <c r="AL625" s="235"/>
      <c r="AM625" s="45"/>
      <c r="AN625" s="1"/>
      <c r="AO625" s="1"/>
      <c r="AP625" s="44"/>
      <c r="AQ625" s="43"/>
      <c r="AR625" s="7"/>
      <c r="AS625" s="7"/>
      <c r="AT625" s="21"/>
      <c r="AU625" s="89">
        <f>ROUND(ROUND(ROUND(K612*S625,0)*AK625,0)*AO623,0)</f>
        <v>222</v>
      </c>
      <c r="AV625" s="12"/>
    </row>
    <row r="626" spans="1:48" ht="17.2" customHeight="1" x14ac:dyDescent="0.3">
      <c r="A626" s="9">
        <v>43</v>
      </c>
      <c r="B626" s="10">
        <v>2619</v>
      </c>
      <c r="C626" s="53" t="s">
        <v>4947</v>
      </c>
      <c r="D626" s="166"/>
      <c r="E626" s="83"/>
      <c r="F626" s="193"/>
      <c r="G626" s="126"/>
      <c r="H626" s="126"/>
      <c r="I626" s="126"/>
      <c r="J626" s="126"/>
      <c r="K626" s="45"/>
      <c r="L626" s="1"/>
      <c r="M626" s="1"/>
      <c r="N626" s="44"/>
      <c r="O626" s="196"/>
      <c r="P626" s="195"/>
      <c r="Q626" s="195"/>
      <c r="R626" s="55"/>
      <c r="S626" s="56"/>
      <c r="T626" s="56"/>
      <c r="U626" s="8"/>
      <c r="V626" s="6"/>
      <c r="W626" s="59"/>
      <c r="X626" s="59"/>
      <c r="Y626" s="6"/>
      <c r="Z626" s="6"/>
      <c r="AA626" s="6"/>
      <c r="AB626" s="6"/>
      <c r="AC626" s="6"/>
      <c r="AD626" s="6"/>
      <c r="AE626" s="6"/>
      <c r="AF626" s="6"/>
      <c r="AG626" s="6"/>
      <c r="AH626" s="6"/>
      <c r="AI626" s="6"/>
      <c r="AJ626" s="59"/>
      <c r="AK626" s="241"/>
      <c r="AL626" s="241"/>
      <c r="AM626" s="146"/>
      <c r="AN626" s="143"/>
      <c r="AO626" s="143"/>
      <c r="AP626" s="44"/>
      <c r="AQ626" s="242" t="s">
        <v>4580</v>
      </c>
      <c r="AR626" s="242"/>
      <c r="AS626" s="242"/>
      <c r="AT626" s="243"/>
      <c r="AU626" s="89">
        <f>ROUND(K612*AO623,0)-AQ629</f>
        <v>456</v>
      </c>
      <c r="AV626" s="12"/>
    </row>
    <row r="627" spans="1:48" ht="17.2" customHeight="1" x14ac:dyDescent="0.3">
      <c r="A627" s="9">
        <v>43</v>
      </c>
      <c r="B627" s="10">
        <v>2620</v>
      </c>
      <c r="C627" s="53" t="s">
        <v>4946</v>
      </c>
      <c r="D627" s="166"/>
      <c r="E627" s="83"/>
      <c r="F627" s="193"/>
      <c r="G627" s="126"/>
      <c r="H627" s="126"/>
      <c r="I627" s="126"/>
      <c r="J627" s="126"/>
      <c r="K627" s="45"/>
      <c r="L627" s="1"/>
      <c r="M627" s="1"/>
      <c r="N627" s="44"/>
      <c r="O627" s="175"/>
      <c r="P627" s="194"/>
      <c r="Q627" s="194"/>
      <c r="R627" s="132"/>
      <c r="S627" s="141"/>
      <c r="T627" s="141"/>
      <c r="U627" s="231" t="s">
        <v>4712</v>
      </c>
      <c r="V627" s="232"/>
      <c r="W627" s="232"/>
      <c r="X627" s="232"/>
      <c r="Y627" s="232"/>
      <c r="Z627" s="50" t="s">
        <v>4711</v>
      </c>
      <c r="AA627" s="58"/>
      <c r="AB627" s="58"/>
      <c r="AC627" s="6"/>
      <c r="AD627" s="6"/>
      <c r="AE627" s="6"/>
      <c r="AF627" s="6"/>
      <c r="AG627" s="6"/>
      <c r="AH627" s="6"/>
      <c r="AI627" s="6"/>
      <c r="AJ627" s="59" t="s">
        <v>4574</v>
      </c>
      <c r="AK627" s="235">
        <f>AK624</f>
        <v>0.7</v>
      </c>
      <c r="AL627" s="235"/>
      <c r="AM627" s="146"/>
      <c r="AN627" s="143"/>
      <c r="AO627" s="143"/>
      <c r="AP627" s="44"/>
      <c r="AQ627" s="244"/>
      <c r="AR627" s="244"/>
      <c r="AS627" s="244"/>
      <c r="AT627" s="245"/>
      <c r="AU627" s="89">
        <f>ROUND(ROUND(K612*AK627,0)*AO623,0)-AQ629</f>
        <v>318</v>
      </c>
      <c r="AV627" s="12"/>
    </row>
    <row r="628" spans="1:48" ht="17.2" customHeight="1" x14ac:dyDescent="0.3">
      <c r="A628" s="9">
        <v>43</v>
      </c>
      <c r="B628" s="10">
        <v>2621</v>
      </c>
      <c r="C628" s="53" t="s">
        <v>4945</v>
      </c>
      <c r="D628" s="166"/>
      <c r="E628" s="83"/>
      <c r="F628" s="193"/>
      <c r="G628" s="126"/>
      <c r="H628" s="126"/>
      <c r="I628" s="126"/>
      <c r="J628" s="126"/>
      <c r="K628" s="45"/>
      <c r="L628" s="1"/>
      <c r="M628" s="1"/>
      <c r="N628" s="44"/>
      <c r="O628" s="191"/>
      <c r="P628" s="172"/>
      <c r="Q628" s="172"/>
      <c r="R628" s="123"/>
      <c r="S628" s="138"/>
      <c r="T628" s="138"/>
      <c r="U628" s="233"/>
      <c r="V628" s="234"/>
      <c r="W628" s="234"/>
      <c r="X628" s="234"/>
      <c r="Y628" s="234"/>
      <c r="Z628" s="50" t="s">
        <v>4735</v>
      </c>
      <c r="AA628" s="58"/>
      <c r="AB628" s="58"/>
      <c r="AC628" s="6"/>
      <c r="AD628" s="6"/>
      <c r="AE628" s="6"/>
      <c r="AF628" s="6"/>
      <c r="AG628" s="6"/>
      <c r="AH628" s="6"/>
      <c r="AI628" s="6"/>
      <c r="AJ628" s="59" t="s">
        <v>4574</v>
      </c>
      <c r="AK628" s="235">
        <f>AK625</f>
        <v>0.5</v>
      </c>
      <c r="AL628" s="235"/>
      <c r="AM628" s="146"/>
      <c r="AN628" s="143"/>
      <c r="AO628" s="143"/>
      <c r="AP628" s="44"/>
      <c r="AQ628" s="244"/>
      <c r="AR628" s="244"/>
      <c r="AS628" s="244"/>
      <c r="AT628" s="245"/>
      <c r="AU628" s="89">
        <f>ROUND(ROUND(K612*AK628,0)*AO623,0)-AQ629</f>
        <v>226</v>
      </c>
      <c r="AV628" s="12"/>
    </row>
    <row r="629" spans="1:48" ht="17.2" customHeight="1" x14ac:dyDescent="0.3">
      <c r="A629" s="9">
        <v>43</v>
      </c>
      <c r="B629" s="10">
        <v>2622</v>
      </c>
      <c r="C629" s="53" t="s">
        <v>4944</v>
      </c>
      <c r="D629" s="166"/>
      <c r="E629" s="83"/>
      <c r="F629" s="193"/>
      <c r="G629" s="126"/>
      <c r="H629" s="126"/>
      <c r="I629" s="126"/>
      <c r="J629" s="126"/>
      <c r="K629" s="45"/>
      <c r="L629" s="1"/>
      <c r="M629" s="1"/>
      <c r="N629" s="44"/>
      <c r="O629" s="231" t="s">
        <v>4714</v>
      </c>
      <c r="P629" s="236"/>
      <c r="Q629" s="236"/>
      <c r="R629" s="236"/>
      <c r="S629" s="236"/>
      <c r="T629" s="237"/>
      <c r="U629" s="8"/>
      <c r="V629" s="6"/>
      <c r="W629" s="59"/>
      <c r="X629" s="59"/>
      <c r="Y629" s="6"/>
      <c r="Z629" s="6"/>
      <c r="AA629" s="6"/>
      <c r="AB629" s="6"/>
      <c r="AC629" s="6"/>
      <c r="AD629" s="6"/>
      <c r="AE629" s="6"/>
      <c r="AF629" s="6"/>
      <c r="AG629" s="6"/>
      <c r="AH629" s="6"/>
      <c r="AI629" s="6"/>
      <c r="AJ629" s="59"/>
      <c r="AK629" s="241"/>
      <c r="AL629" s="241"/>
      <c r="AM629" s="146"/>
      <c r="AN629" s="143"/>
      <c r="AO629" s="143"/>
      <c r="AP629" s="44"/>
      <c r="AQ629" s="38">
        <f>AQ617</f>
        <v>5</v>
      </c>
      <c r="AR629" s="62" t="s">
        <v>4579</v>
      </c>
      <c r="AS629" s="143"/>
      <c r="AT629" s="147"/>
      <c r="AU629" s="89">
        <f>ROUND(ROUND(K612*S631,0)*AO623,0)-AQ629</f>
        <v>440</v>
      </c>
      <c r="AV629" s="12"/>
    </row>
    <row r="630" spans="1:48" ht="17.2" customHeight="1" x14ac:dyDescent="0.3">
      <c r="A630" s="9">
        <v>43</v>
      </c>
      <c r="B630" s="10">
        <v>2623</v>
      </c>
      <c r="C630" s="53" t="s">
        <v>4943</v>
      </c>
      <c r="D630" s="166"/>
      <c r="E630" s="83"/>
      <c r="F630" s="193"/>
      <c r="G630" s="126"/>
      <c r="H630" s="126"/>
      <c r="I630" s="126"/>
      <c r="J630" s="126"/>
      <c r="K630" s="45"/>
      <c r="L630" s="1"/>
      <c r="M630" s="1"/>
      <c r="N630" s="44"/>
      <c r="O630" s="238"/>
      <c r="P630" s="239"/>
      <c r="Q630" s="239"/>
      <c r="R630" s="239"/>
      <c r="S630" s="239"/>
      <c r="T630" s="240"/>
      <c r="U630" s="231" t="s">
        <v>4712</v>
      </c>
      <c r="V630" s="232"/>
      <c r="W630" s="232"/>
      <c r="X630" s="232"/>
      <c r="Y630" s="232"/>
      <c r="Z630" s="50" t="s">
        <v>4711</v>
      </c>
      <c r="AA630" s="58"/>
      <c r="AB630" s="58"/>
      <c r="AC630" s="6"/>
      <c r="AD630" s="6"/>
      <c r="AE630" s="6"/>
      <c r="AF630" s="6"/>
      <c r="AG630" s="6"/>
      <c r="AH630" s="6"/>
      <c r="AI630" s="6"/>
      <c r="AJ630" s="59" t="s">
        <v>4574</v>
      </c>
      <c r="AK630" s="235">
        <f>AK627</f>
        <v>0.7</v>
      </c>
      <c r="AL630" s="235"/>
      <c r="AM630" s="146"/>
      <c r="AN630" s="143"/>
      <c r="AO630" s="143"/>
      <c r="AP630" s="44"/>
      <c r="AQ630" s="1"/>
      <c r="AR630" s="132"/>
      <c r="AS630" s="143"/>
      <c r="AT630" s="147"/>
      <c r="AU630" s="89">
        <f>ROUND(ROUND(ROUND(K612*S631,0)*AK630,0)*AO623,0)-AQ629</f>
        <v>307</v>
      </c>
      <c r="AV630" s="12"/>
    </row>
    <row r="631" spans="1:48" ht="17.2" customHeight="1" x14ac:dyDescent="0.3">
      <c r="A631" s="9">
        <v>43</v>
      </c>
      <c r="B631" s="10">
        <v>2624</v>
      </c>
      <c r="C631" s="53" t="s">
        <v>4942</v>
      </c>
      <c r="D631" s="166"/>
      <c r="E631" s="83"/>
      <c r="F631" s="193"/>
      <c r="G631" s="126"/>
      <c r="H631" s="126"/>
      <c r="I631" s="126"/>
      <c r="J631" s="126"/>
      <c r="K631" s="43"/>
      <c r="L631" s="7"/>
      <c r="M631" s="7"/>
      <c r="N631" s="21"/>
      <c r="O631" s="191"/>
      <c r="P631" s="172"/>
      <c r="Q631" s="172"/>
      <c r="R631" s="123" t="s">
        <v>4574</v>
      </c>
      <c r="S631" s="249">
        <f>S625</f>
        <v>0.96499999999999997</v>
      </c>
      <c r="T631" s="250"/>
      <c r="U631" s="233"/>
      <c r="V631" s="234"/>
      <c r="W631" s="234"/>
      <c r="X631" s="234"/>
      <c r="Y631" s="234"/>
      <c r="Z631" s="50" t="s">
        <v>4735</v>
      </c>
      <c r="AA631" s="58"/>
      <c r="AB631" s="58"/>
      <c r="AC631" s="6"/>
      <c r="AD631" s="6"/>
      <c r="AE631" s="6"/>
      <c r="AF631" s="6"/>
      <c r="AG631" s="6"/>
      <c r="AH631" s="6"/>
      <c r="AI631" s="6"/>
      <c r="AJ631" s="59" t="s">
        <v>4574</v>
      </c>
      <c r="AK631" s="235">
        <f>AK628</f>
        <v>0.5</v>
      </c>
      <c r="AL631" s="235"/>
      <c r="AM631" s="190"/>
      <c r="AN631" s="136"/>
      <c r="AO631" s="136"/>
      <c r="AP631" s="21"/>
      <c r="AQ631" s="7"/>
      <c r="AR631" s="123"/>
      <c r="AS631" s="136"/>
      <c r="AT631" s="145"/>
      <c r="AU631" s="89">
        <f>ROUND(ROUND(ROUND(K612*S631,0)*AK631,0)*AO623,0)-AQ629</f>
        <v>217</v>
      </c>
      <c r="AV631" s="12"/>
    </row>
    <row r="632" spans="1:48" ht="17.2" customHeight="1" x14ac:dyDescent="0.3">
      <c r="A632" s="9">
        <v>43</v>
      </c>
      <c r="B632" s="10">
        <v>2625</v>
      </c>
      <c r="C632" s="53" t="s">
        <v>4941</v>
      </c>
      <c r="D632" s="166"/>
      <c r="E632" s="83"/>
      <c r="F632" s="193"/>
      <c r="G632" s="126"/>
      <c r="H632" s="126"/>
      <c r="I632" s="126"/>
      <c r="J632" s="126"/>
      <c r="K632" s="217" t="s">
        <v>4766</v>
      </c>
      <c r="L632" s="223"/>
      <c r="M632" s="223"/>
      <c r="N632" s="224"/>
      <c r="O632" s="196"/>
      <c r="P632" s="195"/>
      <c r="Q632" s="195"/>
      <c r="R632" s="55"/>
      <c r="S632" s="56"/>
      <c r="T632" s="56"/>
      <c r="U632" s="8"/>
      <c r="V632" s="6"/>
      <c r="W632" s="59"/>
      <c r="X632" s="59"/>
      <c r="Y632" s="6"/>
      <c r="Z632" s="6"/>
      <c r="AA632" s="6"/>
      <c r="AB632" s="6"/>
      <c r="AC632" s="6"/>
      <c r="AD632" s="6"/>
      <c r="AE632" s="6"/>
      <c r="AF632" s="6"/>
      <c r="AG632" s="6"/>
      <c r="AH632" s="6"/>
      <c r="AI632" s="6"/>
      <c r="AJ632" s="59"/>
      <c r="AK632" s="241"/>
      <c r="AL632" s="241"/>
      <c r="AM632" s="7"/>
      <c r="AN632" s="7"/>
      <c r="AO632" s="7"/>
      <c r="AP632" s="7"/>
      <c r="AQ632" s="7"/>
      <c r="AR632" s="123"/>
      <c r="AS632" s="136"/>
      <c r="AT632" s="145"/>
      <c r="AU632" s="89">
        <f>K636</f>
        <v>416</v>
      </c>
      <c r="AV632" s="12"/>
    </row>
    <row r="633" spans="1:48" ht="17.2" customHeight="1" x14ac:dyDescent="0.3">
      <c r="A633" s="9">
        <v>43</v>
      </c>
      <c r="B633" s="10">
        <v>2626</v>
      </c>
      <c r="C633" s="53" t="s">
        <v>4940</v>
      </c>
      <c r="D633" s="166"/>
      <c r="E633" s="83"/>
      <c r="F633" s="193"/>
      <c r="G633" s="126"/>
      <c r="H633" s="126"/>
      <c r="I633" s="126"/>
      <c r="J633" s="126"/>
      <c r="K633" s="225"/>
      <c r="L633" s="246"/>
      <c r="M633" s="246"/>
      <c r="N633" s="227"/>
      <c r="O633" s="175"/>
      <c r="P633" s="194"/>
      <c r="Q633" s="194"/>
      <c r="R633" s="132"/>
      <c r="S633" s="141"/>
      <c r="T633" s="141"/>
      <c r="U633" s="231" t="s">
        <v>4712</v>
      </c>
      <c r="V633" s="232"/>
      <c r="W633" s="232"/>
      <c r="X633" s="232"/>
      <c r="Y633" s="232"/>
      <c r="Z633" s="50" t="s">
        <v>4711</v>
      </c>
      <c r="AA633" s="58"/>
      <c r="AB633" s="58"/>
      <c r="AC633" s="6"/>
      <c r="AD633" s="6"/>
      <c r="AE633" s="6"/>
      <c r="AF633" s="6"/>
      <c r="AG633" s="6"/>
      <c r="AH633" s="6"/>
      <c r="AI633" s="6"/>
      <c r="AJ633" s="59" t="s">
        <v>4574</v>
      </c>
      <c r="AK633" s="235">
        <f>AK630</f>
        <v>0.7</v>
      </c>
      <c r="AL633" s="235"/>
      <c r="AM633" s="6"/>
      <c r="AN633" s="6"/>
      <c r="AO633" s="6"/>
      <c r="AP633" s="6"/>
      <c r="AQ633" s="6"/>
      <c r="AR633" s="59"/>
      <c r="AS633" s="137"/>
      <c r="AT633" s="140"/>
      <c r="AU633" s="89">
        <f>ROUND(K636*AK633,0)</f>
        <v>291</v>
      </c>
      <c r="AV633" s="12"/>
    </row>
    <row r="634" spans="1:48" ht="17.2" customHeight="1" x14ac:dyDescent="0.3">
      <c r="A634" s="9">
        <v>43</v>
      </c>
      <c r="B634" s="10">
        <v>2627</v>
      </c>
      <c r="C634" s="53" t="s">
        <v>4939</v>
      </c>
      <c r="D634" s="166"/>
      <c r="E634" s="83"/>
      <c r="F634" s="193"/>
      <c r="G634" s="126"/>
      <c r="H634" s="126"/>
      <c r="I634" s="126"/>
      <c r="J634" s="126"/>
      <c r="K634" s="225"/>
      <c r="L634" s="246"/>
      <c r="M634" s="246"/>
      <c r="N634" s="227"/>
      <c r="O634" s="191"/>
      <c r="P634" s="172"/>
      <c r="Q634" s="172"/>
      <c r="R634" s="123"/>
      <c r="S634" s="138"/>
      <c r="T634" s="138"/>
      <c r="U634" s="233"/>
      <c r="V634" s="234"/>
      <c r="W634" s="234"/>
      <c r="X634" s="234"/>
      <c r="Y634" s="234"/>
      <c r="Z634" s="50" t="s">
        <v>4735</v>
      </c>
      <c r="AA634" s="58"/>
      <c r="AB634" s="58"/>
      <c r="AC634" s="6"/>
      <c r="AD634" s="6"/>
      <c r="AE634" s="6"/>
      <c r="AF634" s="6"/>
      <c r="AG634" s="6"/>
      <c r="AH634" s="6"/>
      <c r="AI634" s="6"/>
      <c r="AJ634" s="59" t="s">
        <v>4574</v>
      </c>
      <c r="AK634" s="235">
        <f>AK631</f>
        <v>0.5</v>
      </c>
      <c r="AL634" s="235"/>
      <c r="AM634" s="6"/>
      <c r="AN634" s="6"/>
      <c r="AO634" s="6"/>
      <c r="AP634" s="6"/>
      <c r="AQ634" s="6"/>
      <c r="AR634" s="59"/>
      <c r="AS634" s="137"/>
      <c r="AT634" s="140"/>
      <c r="AU634" s="89">
        <f>ROUND(K636*AK634,0)</f>
        <v>208</v>
      </c>
      <c r="AV634" s="12"/>
    </row>
    <row r="635" spans="1:48" ht="17.2" customHeight="1" x14ac:dyDescent="0.3">
      <c r="A635" s="9">
        <v>43</v>
      </c>
      <c r="B635" s="10">
        <v>2628</v>
      </c>
      <c r="C635" s="53" t="s">
        <v>4938</v>
      </c>
      <c r="D635" s="166"/>
      <c r="E635" s="83"/>
      <c r="F635" s="193"/>
      <c r="G635" s="126"/>
      <c r="H635" s="126"/>
      <c r="I635" s="126"/>
      <c r="J635" s="126"/>
      <c r="K635" s="228"/>
      <c r="L635" s="264"/>
      <c r="M635" s="264"/>
      <c r="N635" s="230"/>
      <c r="O635" s="231" t="s">
        <v>4714</v>
      </c>
      <c r="P635" s="236"/>
      <c r="Q635" s="236"/>
      <c r="R635" s="236"/>
      <c r="S635" s="236"/>
      <c r="T635" s="237"/>
      <c r="U635" s="8"/>
      <c r="V635" s="6"/>
      <c r="W635" s="59"/>
      <c r="X635" s="59"/>
      <c r="Y635" s="6"/>
      <c r="Z635" s="6"/>
      <c r="AA635" s="6"/>
      <c r="AB635" s="6"/>
      <c r="AC635" s="6"/>
      <c r="AD635" s="6"/>
      <c r="AE635" s="6"/>
      <c r="AF635" s="6"/>
      <c r="AG635" s="6"/>
      <c r="AH635" s="6"/>
      <c r="AI635" s="6"/>
      <c r="AJ635" s="59"/>
      <c r="AK635" s="241"/>
      <c r="AL635" s="241"/>
      <c r="AM635" s="6"/>
      <c r="AN635" s="6"/>
      <c r="AO635" s="7"/>
      <c r="AP635" s="7"/>
      <c r="AQ635" s="7"/>
      <c r="AR635" s="123"/>
      <c r="AS635" s="136"/>
      <c r="AT635" s="145"/>
      <c r="AU635" s="89">
        <f>ROUND(K636*S637,0)</f>
        <v>401</v>
      </c>
      <c r="AV635" s="12"/>
    </row>
    <row r="636" spans="1:48" ht="17.2" customHeight="1" x14ac:dyDescent="0.3">
      <c r="A636" s="9">
        <v>43</v>
      </c>
      <c r="B636" s="10">
        <v>2629</v>
      </c>
      <c r="C636" s="53" t="s">
        <v>4937</v>
      </c>
      <c r="D636" s="166"/>
      <c r="E636" s="83"/>
      <c r="F636" s="193"/>
      <c r="G636" s="126"/>
      <c r="H636" s="126"/>
      <c r="I636" s="126"/>
      <c r="J636" s="126"/>
      <c r="K636" s="253">
        <v>416</v>
      </c>
      <c r="L636" s="254"/>
      <c r="M636" s="1" t="s">
        <v>4202</v>
      </c>
      <c r="N636" s="68"/>
      <c r="O636" s="238"/>
      <c r="P636" s="239"/>
      <c r="Q636" s="239"/>
      <c r="R636" s="239"/>
      <c r="S636" s="239"/>
      <c r="T636" s="240"/>
      <c r="U636" s="231" t="s">
        <v>4712</v>
      </c>
      <c r="V636" s="232"/>
      <c r="W636" s="232"/>
      <c r="X636" s="232"/>
      <c r="Y636" s="232"/>
      <c r="Z636" s="50" t="s">
        <v>4711</v>
      </c>
      <c r="AA636" s="58"/>
      <c r="AB636" s="58"/>
      <c r="AC636" s="6"/>
      <c r="AD636" s="6"/>
      <c r="AE636" s="6"/>
      <c r="AF636" s="6"/>
      <c r="AG636" s="6"/>
      <c r="AH636" s="6"/>
      <c r="AI636" s="6"/>
      <c r="AJ636" s="59" t="s">
        <v>4574</v>
      </c>
      <c r="AK636" s="235">
        <f>AK633</f>
        <v>0.7</v>
      </c>
      <c r="AL636" s="235"/>
      <c r="AM636" s="7"/>
      <c r="AN636" s="7"/>
      <c r="AO636" s="7"/>
      <c r="AP636" s="7"/>
      <c r="AQ636" s="7"/>
      <c r="AR636" s="123"/>
      <c r="AS636" s="136"/>
      <c r="AT636" s="145"/>
      <c r="AU636" s="89">
        <f>ROUND(ROUND(K636*S637,0)*AK636,0)</f>
        <v>281</v>
      </c>
      <c r="AV636" s="12"/>
    </row>
    <row r="637" spans="1:48" ht="17.2" customHeight="1" x14ac:dyDescent="0.3">
      <c r="A637" s="9">
        <v>43</v>
      </c>
      <c r="B637" s="10">
        <v>2630</v>
      </c>
      <c r="C637" s="53" t="s">
        <v>4936</v>
      </c>
      <c r="D637" s="166"/>
      <c r="E637" s="83"/>
      <c r="F637" s="193"/>
      <c r="G637" s="126"/>
      <c r="H637" s="126"/>
      <c r="I637" s="126"/>
      <c r="J637" s="126"/>
      <c r="K637" s="175"/>
      <c r="L637" s="194"/>
      <c r="M637" s="194"/>
      <c r="N637" s="173"/>
      <c r="O637" s="191"/>
      <c r="P637" s="172"/>
      <c r="Q637" s="172"/>
      <c r="R637" s="123" t="s">
        <v>4574</v>
      </c>
      <c r="S637" s="249">
        <f>S631</f>
        <v>0.96499999999999997</v>
      </c>
      <c r="T637" s="250"/>
      <c r="U637" s="233"/>
      <c r="V637" s="234"/>
      <c r="W637" s="234"/>
      <c r="X637" s="234"/>
      <c r="Y637" s="234"/>
      <c r="Z637" s="50" t="s">
        <v>4735</v>
      </c>
      <c r="AA637" s="58"/>
      <c r="AB637" s="58"/>
      <c r="AC637" s="6"/>
      <c r="AD637" s="6"/>
      <c r="AE637" s="6"/>
      <c r="AF637" s="6"/>
      <c r="AG637" s="6"/>
      <c r="AH637" s="6"/>
      <c r="AI637" s="6"/>
      <c r="AJ637" s="59" t="s">
        <v>4574</v>
      </c>
      <c r="AK637" s="235">
        <f>AK634</f>
        <v>0.5</v>
      </c>
      <c r="AL637" s="235"/>
      <c r="AM637" s="7"/>
      <c r="AN637" s="7"/>
      <c r="AO637" s="7"/>
      <c r="AP637" s="7"/>
      <c r="AQ637" s="7"/>
      <c r="AR637" s="123"/>
      <c r="AS637" s="136"/>
      <c r="AT637" s="145"/>
      <c r="AU637" s="89">
        <f>ROUND(ROUND(K636*S637,0)*AK637,0)</f>
        <v>201</v>
      </c>
      <c r="AV637" s="12"/>
    </row>
    <row r="638" spans="1:48" ht="17.2" customHeight="1" x14ac:dyDescent="0.3">
      <c r="A638" s="9">
        <v>43</v>
      </c>
      <c r="B638" s="10">
        <v>2631</v>
      </c>
      <c r="C638" s="53" t="s">
        <v>4935</v>
      </c>
      <c r="D638" s="166"/>
      <c r="E638" s="83"/>
      <c r="F638" s="193"/>
      <c r="G638" s="126"/>
      <c r="H638" s="126"/>
      <c r="I638" s="126"/>
      <c r="J638" s="126"/>
      <c r="K638" s="175"/>
      <c r="L638" s="194"/>
      <c r="M638" s="194"/>
      <c r="N638" s="173"/>
      <c r="O638" s="196"/>
      <c r="P638" s="195"/>
      <c r="Q638" s="195"/>
      <c r="R638" s="55"/>
      <c r="S638" s="56"/>
      <c r="T638" s="56"/>
      <c r="U638" s="8"/>
      <c r="V638" s="6"/>
      <c r="W638" s="59"/>
      <c r="X638" s="59"/>
      <c r="Y638" s="6"/>
      <c r="Z638" s="6"/>
      <c r="AA638" s="6"/>
      <c r="AB638" s="6"/>
      <c r="AC638" s="6"/>
      <c r="AD638" s="6"/>
      <c r="AE638" s="6"/>
      <c r="AF638" s="6"/>
      <c r="AG638" s="6"/>
      <c r="AH638" s="6"/>
      <c r="AI638" s="6"/>
      <c r="AJ638" s="59"/>
      <c r="AK638" s="241"/>
      <c r="AL638" s="241"/>
      <c r="AM638" s="177"/>
      <c r="AN638" s="81"/>
      <c r="AO638" s="81"/>
      <c r="AP638" s="82"/>
      <c r="AQ638" s="242" t="s">
        <v>4580</v>
      </c>
      <c r="AR638" s="242"/>
      <c r="AS638" s="242"/>
      <c r="AT638" s="243"/>
      <c r="AU638" s="89">
        <f>K636-AQ641</f>
        <v>411</v>
      </c>
      <c r="AV638" s="12"/>
    </row>
    <row r="639" spans="1:48" ht="17.2" customHeight="1" x14ac:dyDescent="0.3">
      <c r="A639" s="9">
        <v>43</v>
      </c>
      <c r="B639" s="10">
        <v>2632</v>
      </c>
      <c r="C639" s="53" t="s">
        <v>4934</v>
      </c>
      <c r="D639" s="166"/>
      <c r="E639" s="83"/>
      <c r="F639" s="193"/>
      <c r="G639" s="126"/>
      <c r="H639" s="126"/>
      <c r="I639" s="126"/>
      <c r="J639" s="126"/>
      <c r="K639" s="175"/>
      <c r="L639" s="194"/>
      <c r="M639" s="194"/>
      <c r="N639" s="173"/>
      <c r="O639" s="175"/>
      <c r="P639" s="194"/>
      <c r="Q639" s="194"/>
      <c r="R639" s="132"/>
      <c r="S639" s="141"/>
      <c r="T639" s="141"/>
      <c r="U639" s="231" t="s">
        <v>4712</v>
      </c>
      <c r="V639" s="232"/>
      <c r="W639" s="232"/>
      <c r="X639" s="232"/>
      <c r="Y639" s="232"/>
      <c r="Z639" s="50" t="s">
        <v>4711</v>
      </c>
      <c r="AA639" s="58"/>
      <c r="AB639" s="58"/>
      <c r="AC639" s="6"/>
      <c r="AD639" s="6"/>
      <c r="AE639" s="6"/>
      <c r="AF639" s="6"/>
      <c r="AG639" s="6"/>
      <c r="AH639" s="6"/>
      <c r="AI639" s="6"/>
      <c r="AJ639" s="59" t="s">
        <v>4574</v>
      </c>
      <c r="AK639" s="235">
        <f>AK636</f>
        <v>0.7</v>
      </c>
      <c r="AL639" s="235"/>
      <c r="AM639" s="81"/>
      <c r="AN639" s="81"/>
      <c r="AO639" s="81"/>
      <c r="AP639" s="82"/>
      <c r="AQ639" s="244"/>
      <c r="AR639" s="244"/>
      <c r="AS639" s="244"/>
      <c r="AT639" s="245"/>
      <c r="AU639" s="89">
        <f>ROUND(K636*AK639,0)-AQ641</f>
        <v>286</v>
      </c>
      <c r="AV639" s="12"/>
    </row>
    <row r="640" spans="1:48" ht="17.2" customHeight="1" x14ac:dyDescent="0.3">
      <c r="A640" s="9">
        <v>43</v>
      </c>
      <c r="B640" s="10">
        <v>2633</v>
      </c>
      <c r="C640" s="53" t="s">
        <v>4933</v>
      </c>
      <c r="D640" s="166"/>
      <c r="E640" s="83"/>
      <c r="F640" s="193"/>
      <c r="G640" s="126"/>
      <c r="H640" s="126"/>
      <c r="I640" s="126"/>
      <c r="J640" s="126"/>
      <c r="K640" s="175"/>
      <c r="L640" s="194"/>
      <c r="M640" s="194"/>
      <c r="N640" s="173"/>
      <c r="O640" s="191"/>
      <c r="P640" s="172"/>
      <c r="Q640" s="172"/>
      <c r="R640" s="123"/>
      <c r="S640" s="138"/>
      <c r="T640" s="138"/>
      <c r="U640" s="233"/>
      <c r="V640" s="234"/>
      <c r="W640" s="234"/>
      <c r="X640" s="234"/>
      <c r="Y640" s="234"/>
      <c r="Z640" s="50" t="s">
        <v>4735</v>
      </c>
      <c r="AA640" s="58"/>
      <c r="AB640" s="58"/>
      <c r="AC640" s="6"/>
      <c r="AD640" s="6"/>
      <c r="AE640" s="6"/>
      <c r="AF640" s="6"/>
      <c r="AG640" s="6"/>
      <c r="AH640" s="6"/>
      <c r="AI640" s="6"/>
      <c r="AJ640" s="59" t="s">
        <v>4574</v>
      </c>
      <c r="AK640" s="235">
        <f>AK637</f>
        <v>0.5</v>
      </c>
      <c r="AL640" s="235"/>
      <c r="AM640" s="198"/>
      <c r="AN640" s="198"/>
      <c r="AO640" s="198"/>
      <c r="AP640" s="197"/>
      <c r="AQ640" s="244"/>
      <c r="AR640" s="244"/>
      <c r="AS640" s="244"/>
      <c r="AT640" s="245"/>
      <c r="AU640" s="89">
        <f>ROUND(K636*AK640,0)-AQ641</f>
        <v>203</v>
      </c>
      <c r="AV640" s="12"/>
    </row>
    <row r="641" spans="1:48" ht="17.2" customHeight="1" x14ac:dyDescent="0.3">
      <c r="A641" s="9">
        <v>43</v>
      </c>
      <c r="B641" s="10">
        <v>2634</v>
      </c>
      <c r="C641" s="53" t="s">
        <v>4932</v>
      </c>
      <c r="D641" s="166"/>
      <c r="E641" s="83"/>
      <c r="F641" s="193"/>
      <c r="G641" s="126"/>
      <c r="H641" s="126"/>
      <c r="I641" s="126"/>
      <c r="J641" s="126"/>
      <c r="K641" s="175"/>
      <c r="L641" s="194"/>
      <c r="M641" s="194"/>
      <c r="N641" s="173"/>
      <c r="O641" s="231" t="s">
        <v>4714</v>
      </c>
      <c r="P641" s="236"/>
      <c r="Q641" s="236"/>
      <c r="R641" s="236"/>
      <c r="S641" s="236"/>
      <c r="T641" s="237"/>
      <c r="U641" s="8"/>
      <c r="V641" s="6"/>
      <c r="W641" s="59"/>
      <c r="X641" s="59"/>
      <c r="Y641" s="6"/>
      <c r="Z641" s="6"/>
      <c r="AA641" s="6"/>
      <c r="AB641" s="6"/>
      <c r="AC641" s="6"/>
      <c r="AD641" s="6"/>
      <c r="AE641" s="6"/>
      <c r="AF641" s="6"/>
      <c r="AG641" s="6"/>
      <c r="AH641" s="6"/>
      <c r="AI641" s="6"/>
      <c r="AJ641" s="59"/>
      <c r="AK641" s="241"/>
      <c r="AL641" s="241"/>
      <c r="AM641" s="198"/>
      <c r="AN641" s="198"/>
      <c r="AO641" s="198"/>
      <c r="AP641" s="197"/>
      <c r="AQ641" s="38">
        <f>AQ629</f>
        <v>5</v>
      </c>
      <c r="AR641" s="62" t="s">
        <v>4579</v>
      </c>
      <c r="AS641" s="143"/>
      <c r="AT641" s="147"/>
      <c r="AU641" s="89">
        <f>ROUND(K636*S643,0)-AQ641</f>
        <v>396</v>
      </c>
      <c r="AV641" s="12"/>
    </row>
    <row r="642" spans="1:48" ht="17.2" customHeight="1" x14ac:dyDescent="0.3">
      <c r="A642" s="9">
        <v>43</v>
      </c>
      <c r="B642" s="10">
        <v>2635</v>
      </c>
      <c r="C642" s="53" t="s">
        <v>4931</v>
      </c>
      <c r="D642" s="166"/>
      <c r="E642" s="83"/>
      <c r="F642" s="193"/>
      <c r="G642" s="126"/>
      <c r="H642" s="126"/>
      <c r="I642" s="126"/>
      <c r="J642" s="126"/>
      <c r="K642" s="175"/>
      <c r="L642" s="194"/>
      <c r="M642" s="194"/>
      <c r="N642" s="173"/>
      <c r="O642" s="238"/>
      <c r="P642" s="239"/>
      <c r="Q642" s="239"/>
      <c r="R642" s="239"/>
      <c r="S642" s="239"/>
      <c r="T642" s="240"/>
      <c r="U642" s="231" t="s">
        <v>4712</v>
      </c>
      <c r="V642" s="232"/>
      <c r="W642" s="232"/>
      <c r="X642" s="232"/>
      <c r="Y642" s="232"/>
      <c r="Z642" s="50" t="s">
        <v>4711</v>
      </c>
      <c r="AA642" s="58"/>
      <c r="AB642" s="58"/>
      <c r="AC642" s="6"/>
      <c r="AD642" s="6"/>
      <c r="AE642" s="6"/>
      <c r="AF642" s="6"/>
      <c r="AG642" s="6"/>
      <c r="AH642" s="6"/>
      <c r="AI642" s="6"/>
      <c r="AJ642" s="59" t="s">
        <v>4574</v>
      </c>
      <c r="AK642" s="235">
        <f>AK639</f>
        <v>0.7</v>
      </c>
      <c r="AL642" s="235"/>
      <c r="AM642" s="198"/>
      <c r="AN642" s="198"/>
      <c r="AO642" s="198"/>
      <c r="AP642" s="197"/>
      <c r="AQ642" s="1"/>
      <c r="AR642" s="132"/>
      <c r="AS642" s="143"/>
      <c r="AT642" s="147"/>
      <c r="AU642" s="89">
        <f>ROUND(ROUND(K636*S643,0)*AK642,0)-AQ641</f>
        <v>276</v>
      </c>
      <c r="AV642" s="12"/>
    </row>
    <row r="643" spans="1:48" ht="17.2" customHeight="1" x14ac:dyDescent="0.3">
      <c r="A643" s="9">
        <v>43</v>
      </c>
      <c r="B643" s="10">
        <v>2636</v>
      </c>
      <c r="C643" s="53" t="s">
        <v>4930</v>
      </c>
      <c r="D643" s="166"/>
      <c r="E643" s="83"/>
      <c r="F643" s="193"/>
      <c r="G643" s="126"/>
      <c r="H643" s="126"/>
      <c r="I643" s="126"/>
      <c r="J643" s="126"/>
      <c r="K643" s="175"/>
      <c r="L643" s="194"/>
      <c r="M643" s="194"/>
      <c r="N643" s="173"/>
      <c r="O643" s="191"/>
      <c r="P643" s="172"/>
      <c r="Q643" s="172"/>
      <c r="R643" s="123" t="s">
        <v>4574</v>
      </c>
      <c r="S643" s="249">
        <f>S637</f>
        <v>0.96499999999999997</v>
      </c>
      <c r="T643" s="250"/>
      <c r="U643" s="233"/>
      <c r="V643" s="234"/>
      <c r="W643" s="234"/>
      <c r="X643" s="234"/>
      <c r="Y643" s="234"/>
      <c r="Z643" s="50" t="s">
        <v>4735</v>
      </c>
      <c r="AA643" s="58"/>
      <c r="AB643" s="58"/>
      <c r="AC643" s="6"/>
      <c r="AD643" s="6"/>
      <c r="AE643" s="6"/>
      <c r="AF643" s="6"/>
      <c r="AG643" s="6"/>
      <c r="AH643" s="6"/>
      <c r="AI643" s="6"/>
      <c r="AJ643" s="59" t="s">
        <v>4574</v>
      </c>
      <c r="AK643" s="235">
        <f>AK640</f>
        <v>0.5</v>
      </c>
      <c r="AL643" s="235"/>
      <c r="AM643" s="198"/>
      <c r="AN643" s="198"/>
      <c r="AO643" s="198"/>
      <c r="AP643" s="197"/>
      <c r="AQ643" s="7"/>
      <c r="AR643" s="123"/>
      <c r="AS643" s="136"/>
      <c r="AT643" s="145"/>
      <c r="AU643" s="89">
        <f>ROUND(ROUND(K636*S643,0)*AK643,0)-AQ641</f>
        <v>196</v>
      </c>
      <c r="AV643" s="12"/>
    </row>
    <row r="644" spans="1:48" ht="17.2" customHeight="1" x14ac:dyDescent="0.3">
      <c r="A644" s="9">
        <v>43</v>
      </c>
      <c r="B644" s="10">
        <v>2637</v>
      </c>
      <c r="C644" s="53" t="s">
        <v>4929</v>
      </c>
      <c r="D644" s="166"/>
      <c r="E644" s="83"/>
      <c r="F644" s="193"/>
      <c r="G644" s="126"/>
      <c r="H644" s="126"/>
      <c r="I644" s="126"/>
      <c r="J644" s="126"/>
      <c r="K644" s="45"/>
      <c r="L644" s="1"/>
      <c r="M644" s="1"/>
      <c r="N644" s="44"/>
      <c r="O644" s="196"/>
      <c r="P644" s="195"/>
      <c r="Q644" s="195"/>
      <c r="R644" s="55"/>
      <c r="S644" s="56"/>
      <c r="T644" s="56"/>
      <c r="U644" s="8"/>
      <c r="V644" s="6"/>
      <c r="W644" s="59"/>
      <c r="X644" s="59"/>
      <c r="Y644" s="6"/>
      <c r="Z644" s="6"/>
      <c r="AA644" s="6"/>
      <c r="AB644" s="6"/>
      <c r="AC644" s="6"/>
      <c r="AD644" s="6"/>
      <c r="AE644" s="6"/>
      <c r="AF644" s="6"/>
      <c r="AG644" s="6"/>
      <c r="AH644" s="6"/>
      <c r="AI644" s="6"/>
      <c r="AJ644" s="59"/>
      <c r="AK644" s="241"/>
      <c r="AL644" s="241"/>
      <c r="AM644" s="216" t="s">
        <v>4753</v>
      </c>
      <c r="AN644" s="251"/>
      <c r="AO644" s="251"/>
      <c r="AP644" s="252"/>
      <c r="AQ644" s="49"/>
      <c r="AR644" s="36"/>
      <c r="AS644" s="36"/>
      <c r="AT644" s="51"/>
      <c r="AU644" s="89">
        <f>ROUND(K636*AO647,0)</f>
        <v>395</v>
      </c>
      <c r="AV644" s="12"/>
    </row>
    <row r="645" spans="1:48" ht="17.2" customHeight="1" x14ac:dyDescent="0.3">
      <c r="A645" s="9">
        <v>43</v>
      </c>
      <c r="B645" s="10">
        <v>2638</v>
      </c>
      <c r="C645" s="53" t="s">
        <v>4928</v>
      </c>
      <c r="D645" s="166"/>
      <c r="E645" s="83"/>
      <c r="F645" s="193"/>
      <c r="G645" s="126"/>
      <c r="H645" s="126"/>
      <c r="I645" s="126"/>
      <c r="J645" s="126"/>
      <c r="K645" s="45"/>
      <c r="L645" s="1"/>
      <c r="M645" s="1"/>
      <c r="N645" s="44"/>
      <c r="O645" s="175"/>
      <c r="P645" s="194"/>
      <c r="Q645" s="194"/>
      <c r="R645" s="132"/>
      <c r="S645" s="141"/>
      <c r="T645" s="141"/>
      <c r="U645" s="231" t="s">
        <v>4712</v>
      </c>
      <c r="V645" s="232"/>
      <c r="W645" s="232"/>
      <c r="X645" s="232"/>
      <c r="Y645" s="232"/>
      <c r="Z645" s="50" t="s">
        <v>4711</v>
      </c>
      <c r="AA645" s="58"/>
      <c r="AB645" s="58"/>
      <c r="AC645" s="6"/>
      <c r="AD645" s="6"/>
      <c r="AE645" s="6"/>
      <c r="AF645" s="6"/>
      <c r="AG645" s="6"/>
      <c r="AH645" s="6"/>
      <c r="AI645" s="6"/>
      <c r="AJ645" s="59" t="s">
        <v>4574</v>
      </c>
      <c r="AK645" s="235">
        <f>AK642</f>
        <v>0.7</v>
      </c>
      <c r="AL645" s="235"/>
      <c r="AM645" s="228"/>
      <c r="AN645" s="229"/>
      <c r="AO645" s="229"/>
      <c r="AP645" s="230"/>
      <c r="AQ645" s="45"/>
      <c r="AR645" s="1"/>
      <c r="AS645" s="1"/>
      <c r="AT645" s="44"/>
      <c r="AU645" s="35">
        <f>ROUND(ROUND(K636*AK645,0)*AO647,0)</f>
        <v>276</v>
      </c>
      <c r="AV645" s="12"/>
    </row>
    <row r="646" spans="1:48" ht="17.2" customHeight="1" x14ac:dyDescent="0.3">
      <c r="A646" s="9">
        <v>43</v>
      </c>
      <c r="B646" s="10">
        <v>2639</v>
      </c>
      <c r="C646" s="53" t="s">
        <v>4927</v>
      </c>
      <c r="D646" s="166"/>
      <c r="E646" s="83"/>
      <c r="F646" s="193"/>
      <c r="G646" s="126"/>
      <c r="H646" s="126"/>
      <c r="I646" s="126"/>
      <c r="J646" s="126"/>
      <c r="K646" s="45"/>
      <c r="L646" s="1"/>
      <c r="M646" s="1"/>
      <c r="N646" s="44"/>
      <c r="O646" s="191"/>
      <c r="P646" s="172"/>
      <c r="Q646" s="172"/>
      <c r="R646" s="123"/>
      <c r="S646" s="138"/>
      <c r="T646" s="138"/>
      <c r="U646" s="233"/>
      <c r="V646" s="234"/>
      <c r="W646" s="234"/>
      <c r="X646" s="234"/>
      <c r="Y646" s="234"/>
      <c r="Z646" s="50" t="s">
        <v>4735</v>
      </c>
      <c r="AA646" s="58"/>
      <c r="AB646" s="58"/>
      <c r="AC646" s="6"/>
      <c r="AD646" s="6"/>
      <c r="AE646" s="6"/>
      <c r="AF646" s="6"/>
      <c r="AG646" s="6"/>
      <c r="AH646" s="6"/>
      <c r="AI646" s="6"/>
      <c r="AJ646" s="59" t="s">
        <v>4574</v>
      </c>
      <c r="AK646" s="235">
        <f>AK643</f>
        <v>0.5</v>
      </c>
      <c r="AL646" s="235"/>
      <c r="AM646" s="45"/>
      <c r="AN646" s="1"/>
      <c r="AO646" s="1"/>
      <c r="AP646" s="44"/>
      <c r="AQ646" s="45"/>
      <c r="AR646" s="1"/>
      <c r="AS646" s="1"/>
      <c r="AT646" s="44"/>
      <c r="AU646" s="89">
        <f>ROUND(ROUND(K636*AK646,0)*AO647,0)</f>
        <v>198</v>
      </c>
      <c r="AV646" s="12"/>
    </row>
    <row r="647" spans="1:48" ht="17.2" customHeight="1" x14ac:dyDescent="0.3">
      <c r="A647" s="9">
        <v>43</v>
      </c>
      <c r="B647" s="10">
        <v>2640</v>
      </c>
      <c r="C647" s="53" t="s">
        <v>4926</v>
      </c>
      <c r="D647" s="166"/>
      <c r="E647" s="83"/>
      <c r="F647" s="193"/>
      <c r="G647" s="126"/>
      <c r="H647" s="126"/>
      <c r="I647" s="126"/>
      <c r="J647" s="126"/>
      <c r="K647" s="45"/>
      <c r="L647" s="1"/>
      <c r="M647" s="1"/>
      <c r="N647" s="44"/>
      <c r="O647" s="231" t="s">
        <v>4714</v>
      </c>
      <c r="P647" s="236"/>
      <c r="Q647" s="236"/>
      <c r="R647" s="236"/>
      <c r="S647" s="236"/>
      <c r="T647" s="237"/>
      <c r="U647" s="8"/>
      <c r="V647" s="6"/>
      <c r="W647" s="59"/>
      <c r="X647" s="59"/>
      <c r="Y647" s="6"/>
      <c r="Z647" s="6"/>
      <c r="AA647" s="6"/>
      <c r="AB647" s="6"/>
      <c r="AC647" s="6"/>
      <c r="AD647" s="6"/>
      <c r="AE647" s="6"/>
      <c r="AF647" s="6"/>
      <c r="AG647" s="6"/>
      <c r="AH647" s="6"/>
      <c r="AI647" s="6"/>
      <c r="AJ647" s="59"/>
      <c r="AK647" s="241"/>
      <c r="AL647" s="241"/>
      <c r="AM647" s="45"/>
      <c r="AN647" s="132" t="s">
        <v>4574</v>
      </c>
      <c r="AO647" s="247">
        <f>AO623</f>
        <v>0.95</v>
      </c>
      <c r="AP647" s="248"/>
      <c r="AQ647" s="45"/>
      <c r="AR647" s="1"/>
      <c r="AS647" s="1"/>
      <c r="AT647" s="44"/>
      <c r="AU647" s="89">
        <f>ROUND(ROUND(K636*S649,0)*AO647,0)</f>
        <v>381</v>
      </c>
      <c r="AV647" s="12"/>
    </row>
    <row r="648" spans="1:48" ht="17.2" customHeight="1" x14ac:dyDescent="0.3">
      <c r="A648" s="9">
        <v>43</v>
      </c>
      <c r="B648" s="10">
        <v>2641</v>
      </c>
      <c r="C648" s="53" t="s">
        <v>4925</v>
      </c>
      <c r="D648" s="166"/>
      <c r="E648" s="83"/>
      <c r="F648" s="193"/>
      <c r="G648" s="126"/>
      <c r="H648" s="126"/>
      <c r="I648" s="126"/>
      <c r="J648" s="126"/>
      <c r="K648" s="45"/>
      <c r="L648" s="1"/>
      <c r="M648" s="1"/>
      <c r="N648" s="44"/>
      <c r="O648" s="238"/>
      <c r="P648" s="239"/>
      <c r="Q648" s="239"/>
      <c r="R648" s="239"/>
      <c r="S648" s="239"/>
      <c r="T648" s="240"/>
      <c r="U648" s="231" t="s">
        <v>4712</v>
      </c>
      <c r="V648" s="232"/>
      <c r="W648" s="232"/>
      <c r="X648" s="232"/>
      <c r="Y648" s="232"/>
      <c r="Z648" s="50" t="s">
        <v>4711</v>
      </c>
      <c r="AA648" s="58"/>
      <c r="AB648" s="58"/>
      <c r="AC648" s="6"/>
      <c r="AD648" s="6"/>
      <c r="AE648" s="6"/>
      <c r="AF648" s="6"/>
      <c r="AG648" s="6"/>
      <c r="AH648" s="6"/>
      <c r="AI648" s="6"/>
      <c r="AJ648" s="59" t="s">
        <v>4574</v>
      </c>
      <c r="AK648" s="235">
        <f>AK645</f>
        <v>0.7</v>
      </c>
      <c r="AL648" s="235"/>
      <c r="AM648" s="45"/>
      <c r="AN648" s="1"/>
      <c r="AO648" s="1"/>
      <c r="AP648" s="44"/>
      <c r="AQ648" s="45"/>
      <c r="AR648" s="1"/>
      <c r="AS648" s="1"/>
      <c r="AT648" s="44"/>
      <c r="AU648" s="89">
        <f>ROUND(ROUND(ROUND(K636*S649,0)*AK648,0)*AO647,0)</f>
        <v>267</v>
      </c>
      <c r="AV648" s="12"/>
    </row>
    <row r="649" spans="1:48" ht="17.2" customHeight="1" x14ac:dyDescent="0.3">
      <c r="A649" s="9">
        <v>43</v>
      </c>
      <c r="B649" s="10">
        <v>2642</v>
      </c>
      <c r="C649" s="53" t="s">
        <v>4924</v>
      </c>
      <c r="D649" s="166"/>
      <c r="E649" s="83"/>
      <c r="F649" s="193"/>
      <c r="G649" s="126"/>
      <c r="H649" s="126"/>
      <c r="I649" s="126"/>
      <c r="J649" s="126"/>
      <c r="K649" s="45"/>
      <c r="L649" s="1"/>
      <c r="M649" s="1"/>
      <c r="N649" s="44"/>
      <c r="O649" s="191"/>
      <c r="P649" s="172"/>
      <c r="Q649" s="172"/>
      <c r="R649" s="123" t="s">
        <v>4574</v>
      </c>
      <c r="S649" s="249">
        <f>S643</f>
        <v>0.96499999999999997</v>
      </c>
      <c r="T649" s="250"/>
      <c r="U649" s="233"/>
      <c r="V649" s="234"/>
      <c r="W649" s="234"/>
      <c r="X649" s="234"/>
      <c r="Y649" s="234"/>
      <c r="Z649" s="50" t="s">
        <v>4735</v>
      </c>
      <c r="AA649" s="58"/>
      <c r="AB649" s="58"/>
      <c r="AC649" s="6"/>
      <c r="AD649" s="6"/>
      <c r="AE649" s="6"/>
      <c r="AF649" s="6"/>
      <c r="AG649" s="6"/>
      <c r="AH649" s="6"/>
      <c r="AI649" s="6"/>
      <c r="AJ649" s="59" t="s">
        <v>4574</v>
      </c>
      <c r="AK649" s="235">
        <f>AK646</f>
        <v>0.5</v>
      </c>
      <c r="AL649" s="235"/>
      <c r="AM649" s="45"/>
      <c r="AN649" s="1"/>
      <c r="AO649" s="1"/>
      <c r="AP649" s="44"/>
      <c r="AQ649" s="43"/>
      <c r="AR649" s="7"/>
      <c r="AS649" s="7"/>
      <c r="AT649" s="21"/>
      <c r="AU649" s="89">
        <f>ROUND(ROUND(ROUND(K636*S649,0)*AK649,0)*AO647,0)</f>
        <v>191</v>
      </c>
      <c r="AV649" s="12"/>
    </row>
    <row r="650" spans="1:48" ht="17.2" customHeight="1" x14ac:dyDescent="0.3">
      <c r="A650" s="9">
        <v>43</v>
      </c>
      <c r="B650" s="10">
        <v>2643</v>
      </c>
      <c r="C650" s="53" t="s">
        <v>4923</v>
      </c>
      <c r="D650" s="166"/>
      <c r="E650" s="83"/>
      <c r="F650" s="193"/>
      <c r="G650" s="126"/>
      <c r="H650" s="126"/>
      <c r="I650" s="126"/>
      <c r="J650" s="126"/>
      <c r="K650" s="45"/>
      <c r="L650" s="1"/>
      <c r="M650" s="1"/>
      <c r="N650" s="44"/>
      <c r="O650" s="196"/>
      <c r="P650" s="195"/>
      <c r="Q650" s="195"/>
      <c r="R650" s="55"/>
      <c r="S650" s="56"/>
      <c r="T650" s="56"/>
      <c r="U650" s="8"/>
      <c r="V650" s="6"/>
      <c r="W650" s="59"/>
      <c r="X650" s="59"/>
      <c r="Y650" s="6"/>
      <c r="Z650" s="6"/>
      <c r="AA650" s="6"/>
      <c r="AB650" s="6"/>
      <c r="AC650" s="6"/>
      <c r="AD650" s="6"/>
      <c r="AE650" s="6"/>
      <c r="AF650" s="6"/>
      <c r="AG650" s="6"/>
      <c r="AH650" s="6"/>
      <c r="AI650" s="6"/>
      <c r="AJ650" s="59"/>
      <c r="AK650" s="241"/>
      <c r="AL650" s="241"/>
      <c r="AM650" s="146"/>
      <c r="AN650" s="143"/>
      <c r="AO650" s="143"/>
      <c r="AP650" s="44"/>
      <c r="AQ650" s="242" t="s">
        <v>4580</v>
      </c>
      <c r="AR650" s="242"/>
      <c r="AS650" s="242"/>
      <c r="AT650" s="243"/>
      <c r="AU650" s="89">
        <f>ROUND(K636*AO647,0)-AQ653</f>
        <v>390</v>
      </c>
      <c r="AV650" s="12"/>
    </row>
    <row r="651" spans="1:48" ht="17.2" customHeight="1" x14ac:dyDescent="0.3">
      <c r="A651" s="9">
        <v>43</v>
      </c>
      <c r="B651" s="10">
        <v>2644</v>
      </c>
      <c r="C651" s="53" t="s">
        <v>4922</v>
      </c>
      <c r="D651" s="166"/>
      <c r="E651" s="83"/>
      <c r="F651" s="193"/>
      <c r="G651" s="126"/>
      <c r="H651" s="126"/>
      <c r="I651" s="126"/>
      <c r="J651" s="126"/>
      <c r="K651" s="45"/>
      <c r="L651" s="1"/>
      <c r="M651" s="1"/>
      <c r="N651" s="44"/>
      <c r="O651" s="175"/>
      <c r="P651" s="194"/>
      <c r="Q651" s="194"/>
      <c r="R651" s="132"/>
      <c r="S651" s="141"/>
      <c r="T651" s="141"/>
      <c r="U651" s="231" t="s">
        <v>4712</v>
      </c>
      <c r="V651" s="232"/>
      <c r="W651" s="232"/>
      <c r="X651" s="232"/>
      <c r="Y651" s="232"/>
      <c r="Z651" s="50" t="s">
        <v>4711</v>
      </c>
      <c r="AA651" s="58"/>
      <c r="AB651" s="58"/>
      <c r="AC651" s="6"/>
      <c r="AD651" s="6"/>
      <c r="AE651" s="6"/>
      <c r="AF651" s="6"/>
      <c r="AG651" s="6"/>
      <c r="AH651" s="6"/>
      <c r="AI651" s="6"/>
      <c r="AJ651" s="59" t="s">
        <v>4574</v>
      </c>
      <c r="AK651" s="235">
        <f>AK648</f>
        <v>0.7</v>
      </c>
      <c r="AL651" s="235"/>
      <c r="AM651" s="146"/>
      <c r="AN651" s="143"/>
      <c r="AO651" s="143"/>
      <c r="AP651" s="44"/>
      <c r="AQ651" s="244"/>
      <c r="AR651" s="244"/>
      <c r="AS651" s="244"/>
      <c r="AT651" s="245"/>
      <c r="AU651" s="35">
        <f>ROUND(ROUND(K636*AK651,0)*AO647,0)-AQ653</f>
        <v>271</v>
      </c>
      <c r="AV651" s="12"/>
    </row>
    <row r="652" spans="1:48" ht="17.2" customHeight="1" x14ac:dyDescent="0.3">
      <c r="A652" s="9">
        <v>43</v>
      </c>
      <c r="B652" s="10">
        <v>2645</v>
      </c>
      <c r="C652" s="53" t="s">
        <v>4921</v>
      </c>
      <c r="D652" s="166"/>
      <c r="E652" s="83"/>
      <c r="F652" s="193"/>
      <c r="G652" s="126"/>
      <c r="H652" s="126"/>
      <c r="I652" s="126"/>
      <c r="J652" s="126"/>
      <c r="K652" s="45"/>
      <c r="L652" s="1"/>
      <c r="M652" s="1"/>
      <c r="N652" s="44"/>
      <c r="O652" s="191"/>
      <c r="P652" s="172"/>
      <c r="Q652" s="172"/>
      <c r="R652" s="123"/>
      <c r="S652" s="138"/>
      <c r="T652" s="138"/>
      <c r="U652" s="233"/>
      <c r="V652" s="234"/>
      <c r="W652" s="234"/>
      <c r="X652" s="234"/>
      <c r="Y652" s="234"/>
      <c r="Z652" s="50" t="s">
        <v>4735</v>
      </c>
      <c r="AA652" s="58"/>
      <c r="AB652" s="58"/>
      <c r="AC652" s="6"/>
      <c r="AD652" s="6"/>
      <c r="AE652" s="6"/>
      <c r="AF652" s="6"/>
      <c r="AG652" s="6"/>
      <c r="AH652" s="6"/>
      <c r="AI652" s="6"/>
      <c r="AJ652" s="59" t="s">
        <v>4574</v>
      </c>
      <c r="AK652" s="235">
        <f>AK649</f>
        <v>0.5</v>
      </c>
      <c r="AL652" s="235"/>
      <c r="AM652" s="146"/>
      <c r="AN652" s="143"/>
      <c r="AO652" s="143"/>
      <c r="AP652" s="44"/>
      <c r="AQ652" s="244"/>
      <c r="AR652" s="244"/>
      <c r="AS652" s="244"/>
      <c r="AT652" s="245"/>
      <c r="AU652" s="89">
        <f>ROUND(ROUND(K636*AK652,0)*AO647,0)-AQ653</f>
        <v>193</v>
      </c>
      <c r="AV652" s="12"/>
    </row>
    <row r="653" spans="1:48" ht="17.2" customHeight="1" x14ac:dyDescent="0.3">
      <c r="A653" s="9">
        <v>43</v>
      </c>
      <c r="B653" s="10">
        <v>2646</v>
      </c>
      <c r="C653" s="53" t="s">
        <v>4920</v>
      </c>
      <c r="D653" s="166"/>
      <c r="E653" s="83"/>
      <c r="F653" s="193"/>
      <c r="G653" s="126"/>
      <c r="H653" s="126"/>
      <c r="I653" s="126"/>
      <c r="J653" s="126"/>
      <c r="K653" s="45"/>
      <c r="L653" s="1"/>
      <c r="M653" s="1"/>
      <c r="N653" s="44"/>
      <c r="O653" s="231" t="s">
        <v>4714</v>
      </c>
      <c r="P653" s="236"/>
      <c r="Q653" s="236"/>
      <c r="R653" s="236"/>
      <c r="S653" s="236"/>
      <c r="T653" s="237"/>
      <c r="U653" s="8"/>
      <c r="V653" s="6"/>
      <c r="W653" s="59"/>
      <c r="X653" s="59"/>
      <c r="Y653" s="6"/>
      <c r="Z653" s="6"/>
      <c r="AA653" s="6"/>
      <c r="AB653" s="6"/>
      <c r="AC653" s="6"/>
      <c r="AD653" s="6"/>
      <c r="AE653" s="6"/>
      <c r="AF653" s="6"/>
      <c r="AG653" s="6"/>
      <c r="AH653" s="6"/>
      <c r="AI653" s="6"/>
      <c r="AJ653" s="59"/>
      <c r="AK653" s="241"/>
      <c r="AL653" s="241"/>
      <c r="AM653" s="146"/>
      <c r="AN653" s="143"/>
      <c r="AO653" s="143"/>
      <c r="AP653" s="44"/>
      <c r="AQ653" s="38">
        <f>AQ641</f>
        <v>5</v>
      </c>
      <c r="AR653" s="62" t="s">
        <v>4579</v>
      </c>
      <c r="AS653" s="143"/>
      <c r="AT653" s="147"/>
      <c r="AU653" s="89">
        <f>ROUND(ROUND(K636*S655,0)*AO647,0)-AQ653</f>
        <v>376</v>
      </c>
      <c r="AV653" s="12"/>
    </row>
    <row r="654" spans="1:48" ht="17.2" customHeight="1" x14ac:dyDescent="0.3">
      <c r="A654" s="9">
        <v>43</v>
      </c>
      <c r="B654" s="10">
        <v>2647</v>
      </c>
      <c r="C654" s="53" t="s">
        <v>4919</v>
      </c>
      <c r="D654" s="166"/>
      <c r="E654" s="83"/>
      <c r="F654" s="193"/>
      <c r="G654" s="126"/>
      <c r="H654" s="126"/>
      <c r="I654" s="126"/>
      <c r="J654" s="126"/>
      <c r="K654" s="45"/>
      <c r="L654" s="1"/>
      <c r="M654" s="1"/>
      <c r="N654" s="44"/>
      <c r="O654" s="238"/>
      <c r="P654" s="265"/>
      <c r="Q654" s="265"/>
      <c r="R654" s="265"/>
      <c r="S654" s="265"/>
      <c r="T654" s="240"/>
      <c r="U654" s="231" t="s">
        <v>4712</v>
      </c>
      <c r="V654" s="232"/>
      <c r="W654" s="232"/>
      <c r="X654" s="232"/>
      <c r="Y654" s="232"/>
      <c r="Z654" s="50" t="s">
        <v>4711</v>
      </c>
      <c r="AA654" s="58"/>
      <c r="AB654" s="58"/>
      <c r="AC654" s="6"/>
      <c r="AD654" s="6"/>
      <c r="AE654" s="6"/>
      <c r="AF654" s="6"/>
      <c r="AG654" s="6"/>
      <c r="AH654" s="6"/>
      <c r="AI654" s="6"/>
      <c r="AJ654" s="59" t="s">
        <v>4574</v>
      </c>
      <c r="AK654" s="235">
        <f>AK651</f>
        <v>0.7</v>
      </c>
      <c r="AL654" s="235"/>
      <c r="AM654" s="146"/>
      <c r="AN654" s="143"/>
      <c r="AO654" s="143"/>
      <c r="AP654" s="44"/>
      <c r="AQ654" s="1"/>
      <c r="AR654" s="132"/>
      <c r="AS654" s="143"/>
      <c r="AT654" s="147"/>
      <c r="AU654" s="89">
        <f>ROUND(ROUND(ROUND(K636*S655,0)*AK654,0)*AO647,0)-AQ653</f>
        <v>262</v>
      </c>
      <c r="AV654" s="12"/>
    </row>
    <row r="655" spans="1:48" ht="17.2" customHeight="1" x14ac:dyDescent="0.3">
      <c r="A655" s="9">
        <v>43</v>
      </c>
      <c r="B655" s="10">
        <v>2648</v>
      </c>
      <c r="C655" s="53" t="s">
        <v>4918</v>
      </c>
      <c r="D655" s="162"/>
      <c r="E655" s="161"/>
      <c r="F655" s="192"/>
      <c r="G655" s="128"/>
      <c r="H655" s="128"/>
      <c r="I655" s="128"/>
      <c r="J655" s="128"/>
      <c r="K655" s="43"/>
      <c r="L655" s="7"/>
      <c r="M655" s="7"/>
      <c r="N655" s="21"/>
      <c r="O655" s="191"/>
      <c r="P655" s="172"/>
      <c r="Q655" s="172"/>
      <c r="R655" s="123" t="s">
        <v>4574</v>
      </c>
      <c r="S655" s="249">
        <f>S649</f>
        <v>0.96499999999999997</v>
      </c>
      <c r="T655" s="250"/>
      <c r="U655" s="233"/>
      <c r="V655" s="234"/>
      <c r="W655" s="234"/>
      <c r="X655" s="234"/>
      <c r="Y655" s="234"/>
      <c r="Z655" s="50" t="s">
        <v>4735</v>
      </c>
      <c r="AA655" s="58"/>
      <c r="AB655" s="58"/>
      <c r="AC655" s="6"/>
      <c r="AD655" s="6"/>
      <c r="AE655" s="6"/>
      <c r="AF655" s="6"/>
      <c r="AG655" s="6"/>
      <c r="AH655" s="6"/>
      <c r="AI655" s="6"/>
      <c r="AJ655" s="59" t="s">
        <v>4574</v>
      </c>
      <c r="AK655" s="235">
        <f>AK652</f>
        <v>0.5</v>
      </c>
      <c r="AL655" s="235"/>
      <c r="AM655" s="190"/>
      <c r="AN655" s="136"/>
      <c r="AO655" s="136"/>
      <c r="AP655" s="21"/>
      <c r="AQ655" s="7"/>
      <c r="AR655" s="123"/>
      <c r="AS655" s="136"/>
      <c r="AT655" s="145"/>
      <c r="AU655" s="100">
        <f>ROUND(ROUND(ROUND(K636*S655,0)*AK655,0)*AO647,0)-AQ653</f>
        <v>186</v>
      </c>
      <c r="AV655" s="16"/>
    </row>
    <row r="656" spans="1:48" ht="17.2" customHeight="1" x14ac:dyDescent="0.3">
      <c r="A656" s="9">
        <v>43</v>
      </c>
      <c r="B656" s="10">
        <v>2649</v>
      </c>
      <c r="C656" s="53" t="s">
        <v>4917</v>
      </c>
      <c r="D656" s="217" t="s">
        <v>4740</v>
      </c>
      <c r="E656" s="218"/>
      <c r="F656" s="219"/>
      <c r="G656" s="218" t="s">
        <v>4916</v>
      </c>
      <c r="H656" s="218"/>
      <c r="I656" s="218"/>
      <c r="J656" s="218"/>
      <c r="K656" s="217" t="s">
        <v>4738</v>
      </c>
      <c r="L656" s="223"/>
      <c r="M656" s="223"/>
      <c r="N656" s="224"/>
      <c r="O656" s="196"/>
      <c r="P656" s="195"/>
      <c r="Q656" s="195"/>
      <c r="R656" s="55"/>
      <c r="S656" s="56"/>
      <c r="T656" s="56"/>
      <c r="U656" s="8"/>
      <c r="V656" s="6"/>
      <c r="W656" s="59"/>
      <c r="X656" s="59"/>
      <c r="Y656" s="6"/>
      <c r="Z656" s="6"/>
      <c r="AA656" s="6"/>
      <c r="AB656" s="6"/>
      <c r="AC656" s="6"/>
      <c r="AD656" s="6"/>
      <c r="AE656" s="6"/>
      <c r="AF656" s="6"/>
      <c r="AG656" s="6"/>
      <c r="AH656" s="6"/>
      <c r="AI656" s="6"/>
      <c r="AJ656" s="59"/>
      <c r="AK656" s="241"/>
      <c r="AL656" s="241"/>
      <c r="AM656" s="7"/>
      <c r="AN656" s="7"/>
      <c r="AO656" s="7"/>
      <c r="AP656" s="7"/>
      <c r="AQ656" s="7"/>
      <c r="AR656" s="123"/>
      <c r="AS656" s="136"/>
      <c r="AT656" s="145"/>
      <c r="AU656" s="89">
        <f>K660</f>
        <v>396</v>
      </c>
      <c r="AV656" s="19" t="s">
        <v>4205</v>
      </c>
    </row>
    <row r="657" spans="1:48" ht="17.2" customHeight="1" x14ac:dyDescent="0.3">
      <c r="A657" s="9">
        <v>43</v>
      </c>
      <c r="B657" s="10">
        <v>2650</v>
      </c>
      <c r="C657" s="53" t="s">
        <v>4915</v>
      </c>
      <c r="D657" s="220"/>
      <c r="E657" s="221"/>
      <c r="F657" s="222"/>
      <c r="G657" s="221"/>
      <c r="H657" s="221"/>
      <c r="I657" s="221"/>
      <c r="J657" s="221"/>
      <c r="K657" s="225"/>
      <c r="L657" s="246"/>
      <c r="M657" s="246"/>
      <c r="N657" s="227"/>
      <c r="O657" s="175"/>
      <c r="P657" s="194"/>
      <c r="Q657" s="194"/>
      <c r="R657" s="132"/>
      <c r="S657" s="141"/>
      <c r="T657" s="141"/>
      <c r="U657" s="231" t="s">
        <v>4712</v>
      </c>
      <c r="V657" s="232"/>
      <c r="W657" s="232"/>
      <c r="X657" s="232"/>
      <c r="Y657" s="232"/>
      <c r="Z657" s="50" t="s">
        <v>4711</v>
      </c>
      <c r="AA657" s="58"/>
      <c r="AB657" s="58"/>
      <c r="AC657" s="6"/>
      <c r="AD657" s="6"/>
      <c r="AE657" s="6"/>
      <c r="AF657" s="6"/>
      <c r="AG657" s="6"/>
      <c r="AH657" s="6"/>
      <c r="AI657" s="6"/>
      <c r="AJ657" s="59" t="s">
        <v>4574</v>
      </c>
      <c r="AK657" s="235">
        <f>AK654</f>
        <v>0.7</v>
      </c>
      <c r="AL657" s="235"/>
      <c r="AM657" s="6"/>
      <c r="AN657" s="6"/>
      <c r="AO657" s="6"/>
      <c r="AP657" s="6"/>
      <c r="AQ657" s="6"/>
      <c r="AR657" s="59"/>
      <c r="AS657" s="137"/>
      <c r="AT657" s="140"/>
      <c r="AU657" s="89">
        <f>ROUND(K660*AK657,0)</f>
        <v>277</v>
      </c>
      <c r="AV657" s="12"/>
    </row>
    <row r="658" spans="1:48" ht="17.2" customHeight="1" x14ac:dyDescent="0.3">
      <c r="A658" s="9">
        <v>43</v>
      </c>
      <c r="B658" s="10">
        <v>2651</v>
      </c>
      <c r="C658" s="53" t="s">
        <v>4914</v>
      </c>
      <c r="D658" s="220"/>
      <c r="E658" s="221"/>
      <c r="F658" s="222"/>
      <c r="G658" s="126"/>
      <c r="H658" s="1"/>
      <c r="I658" s="1"/>
      <c r="J658" s="44"/>
      <c r="K658" s="225"/>
      <c r="L658" s="246"/>
      <c r="M658" s="246"/>
      <c r="N658" s="227"/>
      <c r="O658" s="191"/>
      <c r="P658" s="172"/>
      <c r="Q658" s="172"/>
      <c r="R658" s="123"/>
      <c r="S658" s="138"/>
      <c r="T658" s="138"/>
      <c r="U658" s="233"/>
      <c r="V658" s="234"/>
      <c r="W658" s="234"/>
      <c r="X658" s="234"/>
      <c r="Y658" s="234"/>
      <c r="Z658" s="50" t="s">
        <v>4735</v>
      </c>
      <c r="AA658" s="58"/>
      <c r="AB658" s="58"/>
      <c r="AC658" s="6"/>
      <c r="AD658" s="6"/>
      <c r="AE658" s="6"/>
      <c r="AF658" s="6"/>
      <c r="AG658" s="6"/>
      <c r="AH658" s="6"/>
      <c r="AI658" s="6"/>
      <c r="AJ658" s="59" t="s">
        <v>4574</v>
      </c>
      <c r="AK658" s="235">
        <f>AK655</f>
        <v>0.5</v>
      </c>
      <c r="AL658" s="235"/>
      <c r="AM658" s="6"/>
      <c r="AN658" s="6"/>
      <c r="AO658" s="6"/>
      <c r="AP658" s="6"/>
      <c r="AQ658" s="6"/>
      <c r="AR658" s="59"/>
      <c r="AS658" s="137"/>
      <c r="AT658" s="140"/>
      <c r="AU658" s="89">
        <f>ROUND(K660*AK658,0)</f>
        <v>198</v>
      </c>
      <c r="AV658" s="12"/>
    </row>
    <row r="659" spans="1:48" ht="17.2" customHeight="1" x14ac:dyDescent="0.3">
      <c r="A659" s="9">
        <v>43</v>
      </c>
      <c r="B659" s="10">
        <v>2652</v>
      </c>
      <c r="C659" s="53" t="s">
        <v>4913</v>
      </c>
      <c r="D659" s="166"/>
      <c r="E659" s="83"/>
      <c r="F659" s="193"/>
      <c r="G659" s="126"/>
      <c r="H659" s="126"/>
      <c r="I659" s="126"/>
      <c r="J659" s="126"/>
      <c r="K659" s="228"/>
      <c r="L659" s="264"/>
      <c r="M659" s="264"/>
      <c r="N659" s="230"/>
      <c r="O659" s="231" t="s">
        <v>4714</v>
      </c>
      <c r="P659" s="236"/>
      <c r="Q659" s="236"/>
      <c r="R659" s="236"/>
      <c r="S659" s="236"/>
      <c r="T659" s="237"/>
      <c r="U659" s="8"/>
      <c r="V659" s="6"/>
      <c r="W659" s="59"/>
      <c r="X659" s="59"/>
      <c r="Y659" s="6"/>
      <c r="Z659" s="6"/>
      <c r="AA659" s="6"/>
      <c r="AB659" s="6"/>
      <c r="AC659" s="6"/>
      <c r="AD659" s="6"/>
      <c r="AE659" s="6"/>
      <c r="AF659" s="6"/>
      <c r="AG659" s="6"/>
      <c r="AH659" s="6"/>
      <c r="AI659" s="6"/>
      <c r="AJ659" s="59"/>
      <c r="AK659" s="241"/>
      <c r="AL659" s="241"/>
      <c r="AM659" s="6"/>
      <c r="AN659" s="6"/>
      <c r="AO659" s="7"/>
      <c r="AP659" s="7"/>
      <c r="AQ659" s="7"/>
      <c r="AR659" s="123"/>
      <c r="AS659" s="136"/>
      <c r="AT659" s="145"/>
      <c r="AU659" s="89">
        <f>ROUND(K660*S661,0)</f>
        <v>382</v>
      </c>
      <c r="AV659" s="12"/>
    </row>
    <row r="660" spans="1:48" ht="17.2" customHeight="1" x14ac:dyDescent="0.3">
      <c r="A660" s="9">
        <v>43</v>
      </c>
      <c r="B660" s="10">
        <v>2653</v>
      </c>
      <c r="C660" s="53" t="s">
        <v>4912</v>
      </c>
      <c r="D660" s="166"/>
      <c r="E660" s="83"/>
      <c r="F660" s="193"/>
      <c r="G660" s="126"/>
      <c r="H660" s="126"/>
      <c r="I660" s="126"/>
      <c r="J660" s="126"/>
      <c r="K660" s="253">
        <v>396</v>
      </c>
      <c r="L660" s="254"/>
      <c r="M660" s="1" t="s">
        <v>4202</v>
      </c>
      <c r="N660" s="68"/>
      <c r="O660" s="238"/>
      <c r="P660" s="239"/>
      <c r="Q660" s="239"/>
      <c r="R660" s="239"/>
      <c r="S660" s="239"/>
      <c r="T660" s="240"/>
      <c r="U660" s="231" t="s">
        <v>4712</v>
      </c>
      <c r="V660" s="232"/>
      <c r="W660" s="232"/>
      <c r="X660" s="232"/>
      <c r="Y660" s="232"/>
      <c r="Z660" s="50" t="s">
        <v>4711</v>
      </c>
      <c r="AA660" s="58"/>
      <c r="AB660" s="58"/>
      <c r="AC660" s="6"/>
      <c r="AD660" s="6"/>
      <c r="AE660" s="6"/>
      <c r="AF660" s="6"/>
      <c r="AG660" s="6"/>
      <c r="AH660" s="6"/>
      <c r="AI660" s="6"/>
      <c r="AJ660" s="59" t="s">
        <v>4574</v>
      </c>
      <c r="AK660" s="235">
        <f>AK657</f>
        <v>0.7</v>
      </c>
      <c r="AL660" s="235"/>
      <c r="AM660" s="7"/>
      <c r="AN660" s="7"/>
      <c r="AO660" s="7"/>
      <c r="AP660" s="7"/>
      <c r="AQ660" s="7"/>
      <c r="AR660" s="123"/>
      <c r="AS660" s="136"/>
      <c r="AT660" s="145"/>
      <c r="AU660" s="89">
        <f>ROUND(ROUND(K660*S661,0)*AK660,0)</f>
        <v>267</v>
      </c>
      <c r="AV660" s="12"/>
    </row>
    <row r="661" spans="1:48" ht="17.2" customHeight="1" x14ac:dyDescent="0.3">
      <c r="A661" s="9">
        <v>43</v>
      </c>
      <c r="B661" s="10">
        <v>2654</v>
      </c>
      <c r="C661" s="53" t="s">
        <v>4911</v>
      </c>
      <c r="D661" s="166"/>
      <c r="E661" s="83"/>
      <c r="F661" s="193"/>
      <c r="G661" s="126"/>
      <c r="H661" s="126"/>
      <c r="I661" s="126"/>
      <c r="J661" s="126"/>
      <c r="K661" s="175"/>
      <c r="L661" s="194"/>
      <c r="M661" s="194"/>
      <c r="N661" s="173"/>
      <c r="O661" s="191"/>
      <c r="P661" s="172"/>
      <c r="Q661" s="172"/>
      <c r="R661" s="123" t="s">
        <v>4574</v>
      </c>
      <c r="S661" s="249">
        <f>S655</f>
        <v>0.96499999999999997</v>
      </c>
      <c r="T661" s="250"/>
      <c r="U661" s="233"/>
      <c r="V661" s="234"/>
      <c r="W661" s="234"/>
      <c r="X661" s="234"/>
      <c r="Y661" s="234"/>
      <c r="Z661" s="50" t="s">
        <v>4735</v>
      </c>
      <c r="AA661" s="58"/>
      <c r="AB661" s="58"/>
      <c r="AC661" s="6"/>
      <c r="AD661" s="6"/>
      <c r="AE661" s="6"/>
      <c r="AF661" s="6"/>
      <c r="AG661" s="6"/>
      <c r="AH661" s="6"/>
      <c r="AI661" s="6"/>
      <c r="AJ661" s="59" t="s">
        <v>4574</v>
      </c>
      <c r="AK661" s="235">
        <f>AK658</f>
        <v>0.5</v>
      </c>
      <c r="AL661" s="235"/>
      <c r="AM661" s="7"/>
      <c r="AN661" s="7"/>
      <c r="AO661" s="7"/>
      <c r="AP661" s="7"/>
      <c r="AQ661" s="7"/>
      <c r="AR661" s="123"/>
      <c r="AS661" s="136"/>
      <c r="AT661" s="145"/>
      <c r="AU661" s="89">
        <f>ROUND(ROUND(K660*S661,0)*AK661,0)</f>
        <v>191</v>
      </c>
      <c r="AV661" s="12"/>
    </row>
    <row r="662" spans="1:48" ht="17.2" customHeight="1" x14ac:dyDescent="0.3">
      <c r="A662" s="9">
        <v>43</v>
      </c>
      <c r="B662" s="10">
        <v>2655</v>
      </c>
      <c r="C662" s="53" t="s">
        <v>4910</v>
      </c>
      <c r="D662" s="166"/>
      <c r="E662" s="83"/>
      <c r="F662" s="193"/>
      <c r="G662" s="126"/>
      <c r="H662" s="126"/>
      <c r="I662" s="126"/>
      <c r="J662" s="126"/>
      <c r="K662" s="175"/>
      <c r="L662" s="194"/>
      <c r="M662" s="194"/>
      <c r="N662" s="173"/>
      <c r="O662" s="196"/>
      <c r="P662" s="195"/>
      <c r="Q662" s="195"/>
      <c r="R662" s="55"/>
      <c r="S662" s="56"/>
      <c r="T662" s="56"/>
      <c r="U662" s="8"/>
      <c r="V662" s="6"/>
      <c r="W662" s="59"/>
      <c r="X662" s="59"/>
      <c r="Y662" s="6"/>
      <c r="Z662" s="6"/>
      <c r="AA662" s="6"/>
      <c r="AB662" s="6"/>
      <c r="AC662" s="6"/>
      <c r="AD662" s="6"/>
      <c r="AE662" s="6"/>
      <c r="AF662" s="6"/>
      <c r="AG662" s="6"/>
      <c r="AH662" s="6"/>
      <c r="AI662" s="6"/>
      <c r="AJ662" s="59"/>
      <c r="AK662" s="241"/>
      <c r="AL662" s="241"/>
      <c r="AM662" s="177"/>
      <c r="AN662" s="81"/>
      <c r="AO662" s="81"/>
      <c r="AP662" s="82"/>
      <c r="AQ662" s="242" t="s">
        <v>4580</v>
      </c>
      <c r="AR662" s="242"/>
      <c r="AS662" s="242"/>
      <c r="AT662" s="243"/>
      <c r="AU662" s="89">
        <f>K660-AQ665</f>
        <v>391</v>
      </c>
      <c r="AV662" s="12"/>
    </row>
    <row r="663" spans="1:48" ht="17.2" customHeight="1" x14ac:dyDescent="0.3">
      <c r="A663" s="9">
        <v>43</v>
      </c>
      <c r="B663" s="10">
        <v>2656</v>
      </c>
      <c r="C663" s="53" t="s">
        <v>4909</v>
      </c>
      <c r="D663" s="166"/>
      <c r="E663" s="83"/>
      <c r="F663" s="193"/>
      <c r="G663" s="126"/>
      <c r="H663" s="126"/>
      <c r="I663" s="126"/>
      <c r="J663" s="126"/>
      <c r="K663" s="175"/>
      <c r="L663" s="194"/>
      <c r="M663" s="194"/>
      <c r="N663" s="173"/>
      <c r="O663" s="175"/>
      <c r="P663" s="194"/>
      <c r="Q663" s="194"/>
      <c r="R663" s="132"/>
      <c r="S663" s="141"/>
      <c r="T663" s="141"/>
      <c r="U663" s="231" t="s">
        <v>4712</v>
      </c>
      <c r="V663" s="232"/>
      <c r="W663" s="232"/>
      <c r="X663" s="232"/>
      <c r="Y663" s="232"/>
      <c r="Z663" s="50" t="s">
        <v>4711</v>
      </c>
      <c r="AA663" s="58"/>
      <c r="AB663" s="58"/>
      <c r="AC663" s="6"/>
      <c r="AD663" s="6"/>
      <c r="AE663" s="6"/>
      <c r="AF663" s="6"/>
      <c r="AG663" s="6"/>
      <c r="AH663" s="6"/>
      <c r="AI663" s="6"/>
      <c r="AJ663" s="59" t="s">
        <v>4574</v>
      </c>
      <c r="AK663" s="235">
        <f>AK660</f>
        <v>0.7</v>
      </c>
      <c r="AL663" s="235"/>
      <c r="AM663" s="81"/>
      <c r="AN663" s="81"/>
      <c r="AO663" s="81"/>
      <c r="AP663" s="82"/>
      <c r="AQ663" s="244"/>
      <c r="AR663" s="244"/>
      <c r="AS663" s="244"/>
      <c r="AT663" s="245"/>
      <c r="AU663" s="89">
        <f>ROUND(K660*AK663,0)-AQ665</f>
        <v>272</v>
      </c>
      <c r="AV663" s="12"/>
    </row>
    <row r="664" spans="1:48" ht="17.2" customHeight="1" x14ac:dyDescent="0.3">
      <c r="A664" s="9">
        <v>43</v>
      </c>
      <c r="B664" s="10">
        <v>2657</v>
      </c>
      <c r="C664" s="53" t="s">
        <v>4908</v>
      </c>
      <c r="D664" s="166"/>
      <c r="E664" s="83"/>
      <c r="F664" s="193"/>
      <c r="G664" s="126"/>
      <c r="H664" s="126"/>
      <c r="I664" s="126"/>
      <c r="J664" s="126"/>
      <c r="K664" s="175"/>
      <c r="L664" s="194"/>
      <c r="M664" s="194"/>
      <c r="N664" s="173"/>
      <c r="O664" s="191"/>
      <c r="P664" s="172"/>
      <c r="Q664" s="172"/>
      <c r="R664" s="123"/>
      <c r="S664" s="138"/>
      <c r="T664" s="138"/>
      <c r="U664" s="233"/>
      <c r="V664" s="234"/>
      <c r="W664" s="234"/>
      <c r="X664" s="234"/>
      <c r="Y664" s="234"/>
      <c r="Z664" s="50" t="s">
        <v>4735</v>
      </c>
      <c r="AA664" s="58"/>
      <c r="AB664" s="58"/>
      <c r="AC664" s="6"/>
      <c r="AD664" s="6"/>
      <c r="AE664" s="6"/>
      <c r="AF664" s="6"/>
      <c r="AG664" s="6"/>
      <c r="AH664" s="6"/>
      <c r="AI664" s="6"/>
      <c r="AJ664" s="59" t="s">
        <v>4574</v>
      </c>
      <c r="AK664" s="235">
        <f>AK661</f>
        <v>0.5</v>
      </c>
      <c r="AL664" s="235"/>
      <c r="AM664" s="198"/>
      <c r="AN664" s="198"/>
      <c r="AO664" s="198"/>
      <c r="AP664" s="197"/>
      <c r="AQ664" s="244"/>
      <c r="AR664" s="244"/>
      <c r="AS664" s="244"/>
      <c r="AT664" s="245"/>
      <c r="AU664" s="89">
        <f>ROUND(K660*AK664,0)-AQ665</f>
        <v>193</v>
      </c>
      <c r="AV664" s="12"/>
    </row>
    <row r="665" spans="1:48" ht="17.2" customHeight="1" x14ac:dyDescent="0.3">
      <c r="A665" s="9">
        <v>43</v>
      </c>
      <c r="B665" s="10">
        <v>2658</v>
      </c>
      <c r="C665" s="53" t="s">
        <v>4907</v>
      </c>
      <c r="D665" s="166"/>
      <c r="E665" s="83"/>
      <c r="F665" s="193"/>
      <c r="G665" s="126"/>
      <c r="H665" s="126"/>
      <c r="I665" s="126"/>
      <c r="J665" s="126"/>
      <c r="K665" s="175"/>
      <c r="L665" s="194"/>
      <c r="M665" s="194"/>
      <c r="N665" s="173"/>
      <c r="O665" s="231" t="s">
        <v>4714</v>
      </c>
      <c r="P665" s="236"/>
      <c r="Q665" s="236"/>
      <c r="R665" s="236"/>
      <c r="S665" s="236"/>
      <c r="T665" s="237"/>
      <c r="U665" s="8"/>
      <c r="V665" s="6"/>
      <c r="W665" s="59"/>
      <c r="X665" s="59"/>
      <c r="Y665" s="6"/>
      <c r="Z665" s="6"/>
      <c r="AA665" s="6"/>
      <c r="AB665" s="6"/>
      <c r="AC665" s="6"/>
      <c r="AD665" s="6"/>
      <c r="AE665" s="6"/>
      <c r="AF665" s="6"/>
      <c r="AG665" s="6"/>
      <c r="AH665" s="6"/>
      <c r="AI665" s="6"/>
      <c r="AJ665" s="59"/>
      <c r="AK665" s="241"/>
      <c r="AL665" s="241"/>
      <c r="AM665" s="198"/>
      <c r="AN665" s="198"/>
      <c r="AO665" s="198"/>
      <c r="AP665" s="197"/>
      <c r="AQ665" s="38">
        <f>AQ653</f>
        <v>5</v>
      </c>
      <c r="AR665" s="62" t="s">
        <v>4579</v>
      </c>
      <c r="AS665" s="143"/>
      <c r="AT665" s="147"/>
      <c r="AU665" s="89">
        <f>ROUND(K660*S667,0)-AQ665</f>
        <v>377</v>
      </c>
      <c r="AV665" s="12"/>
    </row>
    <row r="666" spans="1:48" ht="17.2" customHeight="1" x14ac:dyDescent="0.3">
      <c r="A666" s="9">
        <v>43</v>
      </c>
      <c r="B666" s="10">
        <v>2659</v>
      </c>
      <c r="C666" s="53" t="s">
        <v>4906</v>
      </c>
      <c r="D666" s="166"/>
      <c r="E666" s="83"/>
      <c r="F666" s="193"/>
      <c r="G666" s="126"/>
      <c r="H666" s="126"/>
      <c r="I666" s="126"/>
      <c r="J666" s="126"/>
      <c r="K666" s="175"/>
      <c r="L666" s="194"/>
      <c r="M666" s="194"/>
      <c r="N666" s="173"/>
      <c r="O666" s="238"/>
      <c r="P666" s="239"/>
      <c r="Q666" s="239"/>
      <c r="R666" s="239"/>
      <c r="S666" s="239"/>
      <c r="T666" s="240"/>
      <c r="U666" s="231" t="s">
        <v>4712</v>
      </c>
      <c r="V666" s="232"/>
      <c r="W666" s="232"/>
      <c r="X666" s="232"/>
      <c r="Y666" s="232"/>
      <c r="Z666" s="50" t="s">
        <v>4711</v>
      </c>
      <c r="AA666" s="58"/>
      <c r="AB666" s="58"/>
      <c r="AC666" s="6"/>
      <c r="AD666" s="6"/>
      <c r="AE666" s="6"/>
      <c r="AF666" s="6"/>
      <c r="AG666" s="6"/>
      <c r="AH666" s="6"/>
      <c r="AI666" s="6"/>
      <c r="AJ666" s="59" t="s">
        <v>4574</v>
      </c>
      <c r="AK666" s="235">
        <f>AK663</f>
        <v>0.7</v>
      </c>
      <c r="AL666" s="235"/>
      <c r="AM666" s="198"/>
      <c r="AN666" s="198"/>
      <c r="AO666" s="198"/>
      <c r="AP666" s="197"/>
      <c r="AQ666" s="1"/>
      <c r="AR666" s="132"/>
      <c r="AS666" s="143"/>
      <c r="AT666" s="147"/>
      <c r="AU666" s="89">
        <f>ROUND(ROUND(K660*S667,0)*AK666,0)-AQ665</f>
        <v>262</v>
      </c>
      <c r="AV666" s="12"/>
    </row>
    <row r="667" spans="1:48" ht="17.2" customHeight="1" x14ac:dyDescent="0.3">
      <c r="A667" s="9">
        <v>43</v>
      </c>
      <c r="B667" s="10">
        <v>2660</v>
      </c>
      <c r="C667" s="53" t="s">
        <v>4905</v>
      </c>
      <c r="D667" s="166"/>
      <c r="E667" s="83"/>
      <c r="F667" s="193"/>
      <c r="G667" s="126"/>
      <c r="H667" s="126"/>
      <c r="I667" s="126"/>
      <c r="J667" s="126"/>
      <c r="K667" s="175"/>
      <c r="L667" s="194"/>
      <c r="M667" s="194"/>
      <c r="N667" s="173"/>
      <c r="O667" s="191"/>
      <c r="P667" s="172"/>
      <c r="Q667" s="172"/>
      <c r="R667" s="123" t="s">
        <v>4574</v>
      </c>
      <c r="S667" s="249">
        <f>S661</f>
        <v>0.96499999999999997</v>
      </c>
      <c r="T667" s="250"/>
      <c r="U667" s="233"/>
      <c r="V667" s="234"/>
      <c r="W667" s="234"/>
      <c r="X667" s="234"/>
      <c r="Y667" s="234"/>
      <c r="Z667" s="50" t="s">
        <v>4735</v>
      </c>
      <c r="AA667" s="58"/>
      <c r="AB667" s="58"/>
      <c r="AC667" s="6"/>
      <c r="AD667" s="6"/>
      <c r="AE667" s="6"/>
      <c r="AF667" s="6"/>
      <c r="AG667" s="6"/>
      <c r="AH667" s="6"/>
      <c r="AI667" s="6"/>
      <c r="AJ667" s="59" t="s">
        <v>4574</v>
      </c>
      <c r="AK667" s="235">
        <f>AK664</f>
        <v>0.5</v>
      </c>
      <c r="AL667" s="235"/>
      <c r="AM667" s="198"/>
      <c r="AN667" s="198"/>
      <c r="AO667" s="198"/>
      <c r="AP667" s="197"/>
      <c r="AQ667" s="7"/>
      <c r="AR667" s="123"/>
      <c r="AS667" s="136"/>
      <c r="AT667" s="145"/>
      <c r="AU667" s="89">
        <f>ROUND(ROUND(K660*S667,0)*AK667,0)-AQ665</f>
        <v>186</v>
      </c>
      <c r="AV667" s="12"/>
    </row>
    <row r="668" spans="1:48" ht="17.2" customHeight="1" x14ac:dyDescent="0.3">
      <c r="A668" s="9">
        <v>43</v>
      </c>
      <c r="B668" s="10">
        <v>2661</v>
      </c>
      <c r="C668" s="53" t="s">
        <v>4904</v>
      </c>
      <c r="D668" s="166"/>
      <c r="E668" s="83"/>
      <c r="F668" s="193"/>
      <c r="G668" s="126"/>
      <c r="H668" s="126"/>
      <c r="I668" s="126"/>
      <c r="J668" s="126"/>
      <c r="K668" s="45"/>
      <c r="L668" s="1"/>
      <c r="M668" s="1"/>
      <c r="N668" s="44"/>
      <c r="O668" s="196"/>
      <c r="P668" s="195"/>
      <c r="Q668" s="195"/>
      <c r="R668" s="55"/>
      <c r="S668" s="56"/>
      <c r="T668" s="56"/>
      <c r="U668" s="8"/>
      <c r="V668" s="6"/>
      <c r="W668" s="59"/>
      <c r="X668" s="59"/>
      <c r="Y668" s="6"/>
      <c r="Z668" s="6"/>
      <c r="AA668" s="6"/>
      <c r="AB668" s="6"/>
      <c r="AC668" s="6"/>
      <c r="AD668" s="6"/>
      <c r="AE668" s="6"/>
      <c r="AF668" s="6"/>
      <c r="AG668" s="6"/>
      <c r="AH668" s="6"/>
      <c r="AI668" s="6"/>
      <c r="AJ668" s="59"/>
      <c r="AK668" s="241"/>
      <c r="AL668" s="241"/>
      <c r="AM668" s="216" t="s">
        <v>4753</v>
      </c>
      <c r="AN668" s="251"/>
      <c r="AO668" s="251"/>
      <c r="AP668" s="252"/>
      <c r="AQ668" s="49"/>
      <c r="AR668" s="36"/>
      <c r="AS668" s="36"/>
      <c r="AT668" s="51"/>
      <c r="AU668" s="89">
        <f>ROUND(K660*AO671,0)</f>
        <v>376</v>
      </c>
      <c r="AV668" s="12"/>
    </row>
    <row r="669" spans="1:48" ht="17.2" customHeight="1" x14ac:dyDescent="0.3">
      <c r="A669" s="9">
        <v>43</v>
      </c>
      <c r="B669" s="10">
        <v>2662</v>
      </c>
      <c r="C669" s="53" t="s">
        <v>4903</v>
      </c>
      <c r="D669" s="166"/>
      <c r="E669" s="83"/>
      <c r="F669" s="193"/>
      <c r="G669" s="126"/>
      <c r="H669" s="126"/>
      <c r="I669" s="126"/>
      <c r="J669" s="126"/>
      <c r="K669" s="45"/>
      <c r="L669" s="1"/>
      <c r="M669" s="1"/>
      <c r="N669" s="44"/>
      <c r="O669" s="175"/>
      <c r="P669" s="194"/>
      <c r="Q669" s="194"/>
      <c r="R669" s="132"/>
      <c r="S669" s="141"/>
      <c r="T669" s="141"/>
      <c r="U669" s="231" t="s">
        <v>4712</v>
      </c>
      <c r="V669" s="232"/>
      <c r="W669" s="232"/>
      <c r="X669" s="232"/>
      <c r="Y669" s="232"/>
      <c r="Z669" s="50" t="s">
        <v>4711</v>
      </c>
      <c r="AA669" s="58"/>
      <c r="AB669" s="58"/>
      <c r="AC669" s="6"/>
      <c r="AD669" s="6"/>
      <c r="AE669" s="6"/>
      <c r="AF669" s="6"/>
      <c r="AG669" s="6"/>
      <c r="AH669" s="6"/>
      <c r="AI669" s="6"/>
      <c r="AJ669" s="59" t="s">
        <v>4574</v>
      </c>
      <c r="AK669" s="235">
        <f>AK666</f>
        <v>0.7</v>
      </c>
      <c r="AL669" s="235"/>
      <c r="AM669" s="228"/>
      <c r="AN669" s="229"/>
      <c r="AO669" s="229"/>
      <c r="AP669" s="230"/>
      <c r="AQ669" s="45"/>
      <c r="AR669" s="1"/>
      <c r="AS669" s="1"/>
      <c r="AT669" s="44"/>
      <c r="AU669" s="89">
        <f>ROUND(ROUND(K660*AK669,0)*AO671,0)</f>
        <v>263</v>
      </c>
      <c r="AV669" s="12"/>
    </row>
    <row r="670" spans="1:48" ht="17.2" customHeight="1" x14ac:dyDescent="0.3">
      <c r="A670" s="9">
        <v>43</v>
      </c>
      <c r="B670" s="10">
        <v>2663</v>
      </c>
      <c r="C670" s="53" t="s">
        <v>4902</v>
      </c>
      <c r="D670" s="166"/>
      <c r="E670" s="83"/>
      <c r="F670" s="193"/>
      <c r="G670" s="126"/>
      <c r="H670" s="126"/>
      <c r="I670" s="126"/>
      <c r="J670" s="126"/>
      <c r="K670" s="45"/>
      <c r="L670" s="1"/>
      <c r="M670" s="1"/>
      <c r="N670" s="44"/>
      <c r="O670" s="191"/>
      <c r="P670" s="172"/>
      <c r="Q670" s="172"/>
      <c r="R670" s="123"/>
      <c r="S670" s="138"/>
      <c r="T670" s="138"/>
      <c r="U670" s="233"/>
      <c r="V670" s="234"/>
      <c r="W670" s="234"/>
      <c r="X670" s="234"/>
      <c r="Y670" s="234"/>
      <c r="Z670" s="50" t="s">
        <v>4735</v>
      </c>
      <c r="AA670" s="58"/>
      <c r="AB670" s="58"/>
      <c r="AC670" s="6"/>
      <c r="AD670" s="6"/>
      <c r="AE670" s="6"/>
      <c r="AF670" s="6"/>
      <c r="AG670" s="6"/>
      <c r="AH670" s="6"/>
      <c r="AI670" s="6"/>
      <c r="AJ670" s="59" t="s">
        <v>4574</v>
      </c>
      <c r="AK670" s="235">
        <f>AK667</f>
        <v>0.5</v>
      </c>
      <c r="AL670" s="235"/>
      <c r="AM670" s="45"/>
      <c r="AN670" s="1"/>
      <c r="AO670" s="1"/>
      <c r="AP670" s="44"/>
      <c r="AQ670" s="45"/>
      <c r="AR670" s="1"/>
      <c r="AS670" s="1"/>
      <c r="AT670" s="44"/>
      <c r="AU670" s="89">
        <f>ROUND(ROUND(K660*AK670,0)*AO671,0)</f>
        <v>188</v>
      </c>
      <c r="AV670" s="12"/>
    </row>
    <row r="671" spans="1:48" ht="17.2" customHeight="1" x14ac:dyDescent="0.3">
      <c r="A671" s="9">
        <v>43</v>
      </c>
      <c r="B671" s="10">
        <v>2664</v>
      </c>
      <c r="C671" s="53" t="s">
        <v>4901</v>
      </c>
      <c r="D671" s="166"/>
      <c r="E671" s="83"/>
      <c r="F671" s="193"/>
      <c r="G671" s="126"/>
      <c r="H671" s="126"/>
      <c r="I671" s="126"/>
      <c r="J671" s="126"/>
      <c r="K671" s="45"/>
      <c r="L671" s="1"/>
      <c r="M671" s="1"/>
      <c r="N671" s="44"/>
      <c r="O671" s="231" t="s">
        <v>4714</v>
      </c>
      <c r="P671" s="236"/>
      <c r="Q671" s="236"/>
      <c r="R671" s="236"/>
      <c r="S671" s="236"/>
      <c r="T671" s="237"/>
      <c r="U671" s="8"/>
      <c r="V671" s="6"/>
      <c r="W671" s="59"/>
      <c r="X671" s="59"/>
      <c r="Y671" s="6"/>
      <c r="Z671" s="6"/>
      <c r="AA671" s="6"/>
      <c r="AB671" s="6"/>
      <c r="AC671" s="6"/>
      <c r="AD671" s="6"/>
      <c r="AE671" s="6"/>
      <c r="AF671" s="6"/>
      <c r="AG671" s="6"/>
      <c r="AH671" s="6"/>
      <c r="AI671" s="6"/>
      <c r="AJ671" s="59"/>
      <c r="AK671" s="241"/>
      <c r="AL671" s="241"/>
      <c r="AM671" s="45"/>
      <c r="AN671" s="132" t="s">
        <v>4574</v>
      </c>
      <c r="AO671" s="247">
        <f>AO647</f>
        <v>0.95</v>
      </c>
      <c r="AP671" s="248"/>
      <c r="AQ671" s="45"/>
      <c r="AR671" s="1"/>
      <c r="AS671" s="1"/>
      <c r="AT671" s="44"/>
      <c r="AU671" s="89">
        <f>ROUND(ROUND(K660*S673,0)*AO671,0)</f>
        <v>363</v>
      </c>
      <c r="AV671" s="12"/>
    </row>
    <row r="672" spans="1:48" ht="17.2" customHeight="1" x14ac:dyDescent="0.3">
      <c r="A672" s="9">
        <v>43</v>
      </c>
      <c r="B672" s="10">
        <v>2665</v>
      </c>
      <c r="C672" s="53" t="s">
        <v>4900</v>
      </c>
      <c r="D672" s="166"/>
      <c r="E672" s="83"/>
      <c r="F672" s="193"/>
      <c r="G672" s="126"/>
      <c r="H672" s="126"/>
      <c r="I672" s="126"/>
      <c r="J672" s="126"/>
      <c r="K672" s="45"/>
      <c r="L672" s="1"/>
      <c r="M672" s="1"/>
      <c r="N672" s="44"/>
      <c r="O672" s="238"/>
      <c r="P672" s="239"/>
      <c r="Q672" s="239"/>
      <c r="R672" s="239"/>
      <c r="S672" s="239"/>
      <c r="T672" s="240"/>
      <c r="U672" s="231" t="s">
        <v>4712</v>
      </c>
      <c r="V672" s="232"/>
      <c r="W672" s="232"/>
      <c r="X672" s="232"/>
      <c r="Y672" s="232"/>
      <c r="Z672" s="50" t="s">
        <v>4711</v>
      </c>
      <c r="AA672" s="58"/>
      <c r="AB672" s="58"/>
      <c r="AC672" s="6"/>
      <c r="AD672" s="6"/>
      <c r="AE672" s="6"/>
      <c r="AF672" s="6"/>
      <c r="AG672" s="6"/>
      <c r="AH672" s="6"/>
      <c r="AI672" s="6"/>
      <c r="AJ672" s="59" t="s">
        <v>4574</v>
      </c>
      <c r="AK672" s="235">
        <f>AK669</f>
        <v>0.7</v>
      </c>
      <c r="AL672" s="235"/>
      <c r="AM672" s="45"/>
      <c r="AN672" s="1"/>
      <c r="AO672" s="1"/>
      <c r="AP672" s="44"/>
      <c r="AQ672" s="45"/>
      <c r="AR672" s="1"/>
      <c r="AS672" s="1"/>
      <c r="AT672" s="44"/>
      <c r="AU672" s="89">
        <f>ROUND(ROUND(ROUND(K660*S673,0)*AK672,0)*AO671,0)</f>
        <v>254</v>
      </c>
      <c r="AV672" s="12"/>
    </row>
    <row r="673" spans="1:48" ht="17.2" customHeight="1" x14ac:dyDescent="0.3">
      <c r="A673" s="9">
        <v>43</v>
      </c>
      <c r="B673" s="10">
        <v>2666</v>
      </c>
      <c r="C673" s="53" t="s">
        <v>4899</v>
      </c>
      <c r="D673" s="166"/>
      <c r="E673" s="83"/>
      <c r="F673" s="193"/>
      <c r="G673" s="126"/>
      <c r="H673" s="126"/>
      <c r="I673" s="126"/>
      <c r="J673" s="126"/>
      <c r="K673" s="45"/>
      <c r="L673" s="1"/>
      <c r="M673" s="1"/>
      <c r="N673" s="44"/>
      <c r="O673" s="191"/>
      <c r="P673" s="172"/>
      <c r="Q673" s="172"/>
      <c r="R673" s="123" t="s">
        <v>4574</v>
      </c>
      <c r="S673" s="249">
        <f>S667</f>
        <v>0.96499999999999997</v>
      </c>
      <c r="T673" s="250"/>
      <c r="U673" s="233"/>
      <c r="V673" s="234"/>
      <c r="W673" s="234"/>
      <c r="X673" s="234"/>
      <c r="Y673" s="234"/>
      <c r="Z673" s="50" t="s">
        <v>4735</v>
      </c>
      <c r="AA673" s="58"/>
      <c r="AB673" s="58"/>
      <c r="AC673" s="6"/>
      <c r="AD673" s="6"/>
      <c r="AE673" s="6"/>
      <c r="AF673" s="6"/>
      <c r="AG673" s="6"/>
      <c r="AH673" s="6"/>
      <c r="AI673" s="6"/>
      <c r="AJ673" s="59" t="s">
        <v>4574</v>
      </c>
      <c r="AK673" s="235">
        <f>AK670</f>
        <v>0.5</v>
      </c>
      <c r="AL673" s="235"/>
      <c r="AM673" s="45"/>
      <c r="AN673" s="1"/>
      <c r="AO673" s="1"/>
      <c r="AP673" s="44"/>
      <c r="AQ673" s="43"/>
      <c r="AR673" s="7"/>
      <c r="AS673" s="7"/>
      <c r="AT673" s="21"/>
      <c r="AU673" s="35">
        <f>ROUND(ROUND(ROUND(K660*S673,0)*AK673,0)*AO671,0)</f>
        <v>181</v>
      </c>
      <c r="AV673" s="12"/>
    </row>
    <row r="674" spans="1:48" ht="17.2" customHeight="1" x14ac:dyDescent="0.3">
      <c r="A674" s="9">
        <v>43</v>
      </c>
      <c r="B674" s="10">
        <v>2667</v>
      </c>
      <c r="C674" s="53" t="s">
        <v>4898</v>
      </c>
      <c r="D674" s="166"/>
      <c r="E674" s="83"/>
      <c r="F674" s="193"/>
      <c r="G674" s="126"/>
      <c r="H674" s="126"/>
      <c r="I674" s="126"/>
      <c r="J674" s="126"/>
      <c r="K674" s="45"/>
      <c r="L674" s="1"/>
      <c r="M674" s="1"/>
      <c r="N674" s="44"/>
      <c r="O674" s="196"/>
      <c r="P674" s="195"/>
      <c r="Q674" s="195"/>
      <c r="R674" s="55"/>
      <c r="S674" s="56"/>
      <c r="T674" s="56"/>
      <c r="U674" s="8"/>
      <c r="V674" s="6"/>
      <c r="W674" s="59"/>
      <c r="X674" s="59"/>
      <c r="Y674" s="6"/>
      <c r="Z674" s="6"/>
      <c r="AA674" s="6"/>
      <c r="AB674" s="6"/>
      <c r="AC674" s="6"/>
      <c r="AD674" s="6"/>
      <c r="AE674" s="6"/>
      <c r="AF674" s="6"/>
      <c r="AG674" s="6"/>
      <c r="AH674" s="6"/>
      <c r="AI674" s="6"/>
      <c r="AJ674" s="59"/>
      <c r="AK674" s="241"/>
      <c r="AL674" s="241"/>
      <c r="AM674" s="146"/>
      <c r="AN674" s="143"/>
      <c r="AO674" s="143"/>
      <c r="AP674" s="44"/>
      <c r="AQ674" s="242" t="s">
        <v>4580</v>
      </c>
      <c r="AR674" s="242"/>
      <c r="AS674" s="242"/>
      <c r="AT674" s="243"/>
      <c r="AU674" s="89">
        <f>ROUND(K660*AO671,0)-AQ677</f>
        <v>371</v>
      </c>
      <c r="AV674" s="12"/>
    </row>
    <row r="675" spans="1:48" ht="17.2" customHeight="1" x14ac:dyDescent="0.3">
      <c r="A675" s="9">
        <v>43</v>
      </c>
      <c r="B675" s="10">
        <v>2668</v>
      </c>
      <c r="C675" s="53" t="s">
        <v>4897</v>
      </c>
      <c r="D675" s="166"/>
      <c r="E675" s="83"/>
      <c r="F675" s="193"/>
      <c r="G675" s="126"/>
      <c r="H675" s="126"/>
      <c r="I675" s="126"/>
      <c r="J675" s="126"/>
      <c r="K675" s="45"/>
      <c r="L675" s="1"/>
      <c r="M675" s="1"/>
      <c r="N675" s="44"/>
      <c r="O675" s="175"/>
      <c r="P675" s="194"/>
      <c r="Q675" s="194"/>
      <c r="R675" s="132"/>
      <c r="S675" s="141"/>
      <c r="T675" s="141"/>
      <c r="U675" s="231" t="s">
        <v>4712</v>
      </c>
      <c r="V675" s="232"/>
      <c r="W675" s="232"/>
      <c r="X675" s="232"/>
      <c r="Y675" s="232"/>
      <c r="Z675" s="50" t="s">
        <v>4711</v>
      </c>
      <c r="AA675" s="58"/>
      <c r="AB675" s="58"/>
      <c r="AC675" s="6"/>
      <c r="AD675" s="6"/>
      <c r="AE675" s="6"/>
      <c r="AF675" s="6"/>
      <c r="AG675" s="6"/>
      <c r="AH675" s="6"/>
      <c r="AI675" s="6"/>
      <c r="AJ675" s="59" t="s">
        <v>4574</v>
      </c>
      <c r="AK675" s="235">
        <f>AK672</f>
        <v>0.7</v>
      </c>
      <c r="AL675" s="235"/>
      <c r="AM675" s="146"/>
      <c r="AN675" s="143"/>
      <c r="AO675" s="143"/>
      <c r="AP675" s="44"/>
      <c r="AQ675" s="244"/>
      <c r="AR675" s="244"/>
      <c r="AS675" s="244"/>
      <c r="AT675" s="245"/>
      <c r="AU675" s="89">
        <f>ROUND(ROUND(K660*AK675,0)*AO671,0)-AQ677</f>
        <v>258</v>
      </c>
      <c r="AV675" s="12"/>
    </row>
    <row r="676" spans="1:48" ht="17.2" customHeight="1" x14ac:dyDescent="0.3">
      <c r="A676" s="9">
        <v>43</v>
      </c>
      <c r="B676" s="10">
        <v>2669</v>
      </c>
      <c r="C676" s="53" t="s">
        <v>4896</v>
      </c>
      <c r="D676" s="166"/>
      <c r="E676" s="83"/>
      <c r="F676" s="193"/>
      <c r="G676" s="126"/>
      <c r="H676" s="126"/>
      <c r="I676" s="126"/>
      <c r="J676" s="126"/>
      <c r="K676" s="45"/>
      <c r="L676" s="1"/>
      <c r="M676" s="1"/>
      <c r="N676" s="44"/>
      <c r="O676" s="191"/>
      <c r="P676" s="172"/>
      <c r="Q676" s="172"/>
      <c r="R676" s="123"/>
      <c r="S676" s="138"/>
      <c r="T676" s="138"/>
      <c r="U676" s="233"/>
      <c r="V676" s="234"/>
      <c r="W676" s="234"/>
      <c r="X676" s="234"/>
      <c r="Y676" s="234"/>
      <c r="Z676" s="50" t="s">
        <v>4735</v>
      </c>
      <c r="AA676" s="58"/>
      <c r="AB676" s="58"/>
      <c r="AC676" s="6"/>
      <c r="AD676" s="6"/>
      <c r="AE676" s="6"/>
      <c r="AF676" s="6"/>
      <c r="AG676" s="6"/>
      <c r="AH676" s="6"/>
      <c r="AI676" s="6"/>
      <c r="AJ676" s="59" t="s">
        <v>4574</v>
      </c>
      <c r="AK676" s="235">
        <f>AK673</f>
        <v>0.5</v>
      </c>
      <c r="AL676" s="235"/>
      <c r="AM676" s="146"/>
      <c r="AN676" s="143"/>
      <c r="AO676" s="143"/>
      <c r="AP676" s="44"/>
      <c r="AQ676" s="244"/>
      <c r="AR676" s="244"/>
      <c r="AS676" s="244"/>
      <c r="AT676" s="245"/>
      <c r="AU676" s="89">
        <f>ROUND(ROUND(K660*AK676,0)*AO671,0)-AQ677</f>
        <v>183</v>
      </c>
      <c r="AV676" s="12"/>
    </row>
    <row r="677" spans="1:48" ht="17.2" customHeight="1" x14ac:dyDescent="0.3">
      <c r="A677" s="9">
        <v>43</v>
      </c>
      <c r="B677" s="10">
        <v>2670</v>
      </c>
      <c r="C677" s="53" t="s">
        <v>4895</v>
      </c>
      <c r="D677" s="166"/>
      <c r="E677" s="83"/>
      <c r="F677" s="193"/>
      <c r="G677" s="126"/>
      <c r="H677" s="126"/>
      <c r="I677" s="126"/>
      <c r="J677" s="126"/>
      <c r="K677" s="45"/>
      <c r="L677" s="1"/>
      <c r="M677" s="1"/>
      <c r="N677" s="44"/>
      <c r="O677" s="231" t="s">
        <v>4714</v>
      </c>
      <c r="P677" s="236"/>
      <c r="Q677" s="236"/>
      <c r="R677" s="236"/>
      <c r="S677" s="236"/>
      <c r="T677" s="237"/>
      <c r="U677" s="8"/>
      <c r="V677" s="6"/>
      <c r="W677" s="59"/>
      <c r="X677" s="59"/>
      <c r="Y677" s="6"/>
      <c r="Z677" s="6"/>
      <c r="AA677" s="6"/>
      <c r="AB677" s="6"/>
      <c r="AC677" s="6"/>
      <c r="AD677" s="6"/>
      <c r="AE677" s="6"/>
      <c r="AF677" s="6"/>
      <c r="AG677" s="6"/>
      <c r="AH677" s="6"/>
      <c r="AI677" s="6"/>
      <c r="AJ677" s="59"/>
      <c r="AK677" s="241"/>
      <c r="AL677" s="241"/>
      <c r="AM677" s="146"/>
      <c r="AN677" s="143"/>
      <c r="AO677" s="143"/>
      <c r="AP677" s="44"/>
      <c r="AQ677" s="38">
        <f>AQ665</f>
        <v>5</v>
      </c>
      <c r="AR677" s="62" t="s">
        <v>4579</v>
      </c>
      <c r="AS677" s="143"/>
      <c r="AT677" s="147"/>
      <c r="AU677" s="89">
        <f>ROUND(ROUND(K660*S679,0)*AO671,0)-AQ677</f>
        <v>358</v>
      </c>
      <c r="AV677" s="12"/>
    </row>
    <row r="678" spans="1:48" ht="17.2" customHeight="1" x14ac:dyDescent="0.3">
      <c r="A678" s="9">
        <v>43</v>
      </c>
      <c r="B678" s="10">
        <v>2671</v>
      </c>
      <c r="C678" s="53" t="s">
        <v>4894</v>
      </c>
      <c r="D678" s="166"/>
      <c r="E678" s="83"/>
      <c r="F678" s="193"/>
      <c r="G678" s="126"/>
      <c r="H678" s="126"/>
      <c r="I678" s="126"/>
      <c r="J678" s="126"/>
      <c r="K678" s="45"/>
      <c r="L678" s="1"/>
      <c r="M678" s="1"/>
      <c r="N678" s="44"/>
      <c r="O678" s="238"/>
      <c r="P678" s="265"/>
      <c r="Q678" s="265"/>
      <c r="R678" s="265"/>
      <c r="S678" s="265"/>
      <c r="T678" s="240"/>
      <c r="U678" s="231" t="s">
        <v>4712</v>
      </c>
      <c r="V678" s="232"/>
      <c r="W678" s="232"/>
      <c r="X678" s="232"/>
      <c r="Y678" s="232"/>
      <c r="Z678" s="50" t="s">
        <v>4711</v>
      </c>
      <c r="AA678" s="58"/>
      <c r="AB678" s="58"/>
      <c r="AC678" s="6"/>
      <c r="AD678" s="6"/>
      <c r="AE678" s="6"/>
      <c r="AF678" s="6"/>
      <c r="AG678" s="6"/>
      <c r="AH678" s="6"/>
      <c r="AI678" s="6"/>
      <c r="AJ678" s="59" t="s">
        <v>4574</v>
      </c>
      <c r="AK678" s="235">
        <f>AK675</f>
        <v>0.7</v>
      </c>
      <c r="AL678" s="235"/>
      <c r="AM678" s="146"/>
      <c r="AN678" s="143"/>
      <c r="AO678" s="143"/>
      <c r="AP678" s="44"/>
      <c r="AQ678" s="1"/>
      <c r="AR678" s="132"/>
      <c r="AS678" s="143"/>
      <c r="AT678" s="147"/>
      <c r="AU678" s="89">
        <f>ROUND(ROUND(ROUND(K660*S679,0)*AK678,0)*AO671,0)-AQ677</f>
        <v>249</v>
      </c>
      <c r="AV678" s="12"/>
    </row>
    <row r="679" spans="1:48" ht="17.2" customHeight="1" x14ac:dyDescent="0.3">
      <c r="A679" s="9">
        <v>43</v>
      </c>
      <c r="B679" s="10">
        <v>2672</v>
      </c>
      <c r="C679" s="53" t="s">
        <v>4893</v>
      </c>
      <c r="D679" s="162"/>
      <c r="E679" s="161"/>
      <c r="F679" s="192"/>
      <c r="G679" s="128"/>
      <c r="H679" s="128"/>
      <c r="I679" s="128"/>
      <c r="J679" s="129"/>
      <c r="K679" s="43"/>
      <c r="L679" s="7"/>
      <c r="M679" s="7"/>
      <c r="N679" s="21"/>
      <c r="O679" s="191"/>
      <c r="P679" s="172"/>
      <c r="Q679" s="172"/>
      <c r="R679" s="123" t="s">
        <v>4574</v>
      </c>
      <c r="S679" s="249">
        <f>S673</f>
        <v>0.96499999999999997</v>
      </c>
      <c r="T679" s="250"/>
      <c r="U679" s="233"/>
      <c r="V679" s="234"/>
      <c r="W679" s="234"/>
      <c r="X679" s="234"/>
      <c r="Y679" s="234"/>
      <c r="Z679" s="50" t="s">
        <v>4735</v>
      </c>
      <c r="AA679" s="58"/>
      <c r="AB679" s="58"/>
      <c r="AC679" s="6"/>
      <c r="AD679" s="6"/>
      <c r="AE679" s="6"/>
      <c r="AF679" s="6"/>
      <c r="AG679" s="6"/>
      <c r="AH679" s="6"/>
      <c r="AI679" s="6"/>
      <c r="AJ679" s="59" t="s">
        <v>4574</v>
      </c>
      <c r="AK679" s="235">
        <f>AK676</f>
        <v>0.5</v>
      </c>
      <c r="AL679" s="235"/>
      <c r="AM679" s="190"/>
      <c r="AN679" s="136"/>
      <c r="AO679" s="136"/>
      <c r="AP679" s="21"/>
      <c r="AQ679" s="7"/>
      <c r="AR679" s="123"/>
      <c r="AS679" s="136"/>
      <c r="AT679" s="145"/>
      <c r="AU679" s="4">
        <f>ROUND(ROUND(ROUND(K660*S679,0)*AK679,0)*AO671,0)-AQ677</f>
        <v>176</v>
      </c>
      <c r="AV679" s="16"/>
    </row>
    <row r="680" spans="1:48" ht="17.2" customHeight="1" x14ac:dyDescent="0.3">
      <c r="A680" s="9">
        <v>43</v>
      </c>
      <c r="B680" s="10">
        <v>2673</v>
      </c>
      <c r="C680" s="53" t="s">
        <v>4892</v>
      </c>
      <c r="D680" s="217" t="s">
        <v>4740</v>
      </c>
      <c r="E680" s="218"/>
      <c r="F680" s="219"/>
      <c r="G680" s="218" t="s">
        <v>4739</v>
      </c>
      <c r="H680" s="218"/>
      <c r="I680" s="218"/>
      <c r="J680" s="218"/>
      <c r="K680" s="217" t="s">
        <v>4891</v>
      </c>
      <c r="L680" s="223"/>
      <c r="M680" s="223"/>
      <c r="N680" s="224"/>
      <c r="O680" s="196"/>
      <c r="P680" s="195"/>
      <c r="Q680" s="195"/>
      <c r="R680" s="55"/>
      <c r="S680" s="56"/>
      <c r="T680" s="56"/>
      <c r="U680" s="8"/>
      <c r="V680" s="6"/>
      <c r="W680" s="59"/>
      <c r="X680" s="59"/>
      <c r="Y680" s="6"/>
      <c r="Z680" s="6"/>
      <c r="AA680" s="6"/>
      <c r="AB680" s="6"/>
      <c r="AC680" s="6"/>
      <c r="AD680" s="6"/>
      <c r="AE680" s="6"/>
      <c r="AF680" s="6"/>
      <c r="AG680" s="6"/>
      <c r="AH680" s="6"/>
      <c r="AI680" s="6"/>
      <c r="AJ680" s="59"/>
      <c r="AK680" s="241"/>
      <c r="AL680" s="241"/>
      <c r="AM680" s="7"/>
      <c r="AN680" s="7"/>
      <c r="AO680" s="7"/>
      <c r="AP680" s="7"/>
      <c r="AQ680" s="7"/>
      <c r="AR680" s="123"/>
      <c r="AS680" s="136"/>
      <c r="AT680" s="145"/>
      <c r="AU680" s="89">
        <f>K684</f>
        <v>887</v>
      </c>
      <c r="AV680" s="19" t="s">
        <v>4205</v>
      </c>
    </row>
    <row r="681" spans="1:48" ht="17.2" customHeight="1" x14ac:dyDescent="0.3">
      <c r="A681" s="9">
        <v>43</v>
      </c>
      <c r="B681" s="10">
        <v>2674</v>
      </c>
      <c r="C681" s="53" t="s">
        <v>4890</v>
      </c>
      <c r="D681" s="220"/>
      <c r="E681" s="221"/>
      <c r="F681" s="222"/>
      <c r="G681" s="221"/>
      <c r="H681" s="221"/>
      <c r="I681" s="221"/>
      <c r="J681" s="221"/>
      <c r="K681" s="225"/>
      <c r="L681" s="226"/>
      <c r="M681" s="226"/>
      <c r="N681" s="227"/>
      <c r="O681" s="175"/>
      <c r="P681" s="194"/>
      <c r="Q681" s="194"/>
      <c r="R681" s="132"/>
      <c r="S681" s="141"/>
      <c r="T681" s="141"/>
      <c r="U681" s="231" t="s">
        <v>4712</v>
      </c>
      <c r="V681" s="232"/>
      <c r="W681" s="232"/>
      <c r="X681" s="232"/>
      <c r="Y681" s="232"/>
      <c r="Z681" s="50" t="s">
        <v>4711</v>
      </c>
      <c r="AA681" s="58"/>
      <c r="AB681" s="58"/>
      <c r="AC681" s="6"/>
      <c r="AD681" s="6"/>
      <c r="AE681" s="6"/>
      <c r="AF681" s="6"/>
      <c r="AG681" s="6"/>
      <c r="AH681" s="6"/>
      <c r="AI681" s="6"/>
      <c r="AJ681" s="59" t="s">
        <v>4574</v>
      </c>
      <c r="AK681" s="235">
        <f>AK678</f>
        <v>0.7</v>
      </c>
      <c r="AL681" s="235"/>
      <c r="AM681" s="6"/>
      <c r="AN681" s="6"/>
      <c r="AO681" s="6"/>
      <c r="AP681" s="6"/>
      <c r="AQ681" s="6"/>
      <c r="AR681" s="59"/>
      <c r="AS681" s="137"/>
      <c r="AT681" s="140"/>
      <c r="AU681" s="89">
        <f>ROUND(K684*AK681,0)</f>
        <v>621</v>
      </c>
      <c r="AV681" s="67"/>
    </row>
    <row r="682" spans="1:48" ht="17.2" customHeight="1" x14ac:dyDescent="0.3">
      <c r="A682" s="9">
        <v>43</v>
      </c>
      <c r="B682" s="10">
        <v>2675</v>
      </c>
      <c r="C682" s="53" t="s">
        <v>4889</v>
      </c>
      <c r="D682" s="220"/>
      <c r="E682" s="221"/>
      <c r="F682" s="222"/>
      <c r="G682" s="126"/>
      <c r="H682" s="1"/>
      <c r="I682" s="1"/>
      <c r="J682" s="44"/>
      <c r="K682" s="225"/>
      <c r="L682" s="226"/>
      <c r="M682" s="226"/>
      <c r="N682" s="227"/>
      <c r="O682" s="191"/>
      <c r="P682" s="172"/>
      <c r="Q682" s="172"/>
      <c r="R682" s="123"/>
      <c r="S682" s="138"/>
      <c r="T682" s="138"/>
      <c r="U682" s="233"/>
      <c r="V682" s="234"/>
      <c r="W682" s="234"/>
      <c r="X682" s="234"/>
      <c r="Y682" s="234"/>
      <c r="Z682" s="50" t="s">
        <v>4735</v>
      </c>
      <c r="AA682" s="58"/>
      <c r="AB682" s="58"/>
      <c r="AC682" s="6"/>
      <c r="AD682" s="6"/>
      <c r="AE682" s="6"/>
      <c r="AF682" s="6"/>
      <c r="AG682" s="6"/>
      <c r="AH682" s="6"/>
      <c r="AI682" s="6"/>
      <c r="AJ682" s="59" t="s">
        <v>4574</v>
      </c>
      <c r="AK682" s="235">
        <f>AK679</f>
        <v>0.5</v>
      </c>
      <c r="AL682" s="235"/>
      <c r="AM682" s="6"/>
      <c r="AN682" s="6"/>
      <c r="AO682" s="6"/>
      <c r="AP682" s="6"/>
      <c r="AQ682" s="6"/>
      <c r="AR682" s="59"/>
      <c r="AS682" s="137"/>
      <c r="AT682" s="140"/>
      <c r="AU682" s="89">
        <f>ROUND(K684*AK682,0)</f>
        <v>444</v>
      </c>
      <c r="AV682" s="67"/>
    </row>
    <row r="683" spans="1:48" ht="17.2" customHeight="1" x14ac:dyDescent="0.3">
      <c r="A683" s="9">
        <v>43</v>
      </c>
      <c r="B683" s="10">
        <v>2676</v>
      </c>
      <c r="C683" s="53" t="s">
        <v>4888</v>
      </c>
      <c r="D683" s="166"/>
      <c r="E683" s="83"/>
      <c r="F683" s="193"/>
      <c r="G683" s="130"/>
      <c r="H683" s="130"/>
      <c r="I683" s="130"/>
      <c r="J683" s="68"/>
      <c r="K683" s="228"/>
      <c r="L683" s="229"/>
      <c r="M683" s="229"/>
      <c r="N683" s="230"/>
      <c r="O683" s="231" t="s">
        <v>4714</v>
      </c>
      <c r="P683" s="236"/>
      <c r="Q683" s="236"/>
      <c r="R683" s="236"/>
      <c r="S683" s="236"/>
      <c r="T683" s="237"/>
      <c r="U683" s="8"/>
      <c r="V683" s="6"/>
      <c r="W683" s="59"/>
      <c r="X683" s="59"/>
      <c r="Y683" s="6"/>
      <c r="Z683" s="6"/>
      <c r="AA683" s="6"/>
      <c r="AB683" s="6"/>
      <c r="AC683" s="6"/>
      <c r="AD683" s="6"/>
      <c r="AE683" s="6"/>
      <c r="AF683" s="6"/>
      <c r="AG683" s="6"/>
      <c r="AH683" s="6"/>
      <c r="AI683" s="6"/>
      <c r="AJ683" s="59"/>
      <c r="AK683" s="241"/>
      <c r="AL683" s="241"/>
      <c r="AM683" s="6"/>
      <c r="AN683" s="6"/>
      <c r="AO683" s="7"/>
      <c r="AP683" s="7"/>
      <c r="AQ683" s="7"/>
      <c r="AR683" s="123"/>
      <c r="AS683" s="136"/>
      <c r="AT683" s="145"/>
      <c r="AU683" s="89">
        <f>ROUND(K684*S685,0)</f>
        <v>856</v>
      </c>
      <c r="AV683" s="67"/>
    </row>
    <row r="684" spans="1:48" ht="17.2" customHeight="1" x14ac:dyDescent="0.3">
      <c r="A684" s="9">
        <v>43</v>
      </c>
      <c r="B684" s="10">
        <v>2677</v>
      </c>
      <c r="C684" s="53" t="s">
        <v>4887</v>
      </c>
      <c r="D684" s="166"/>
      <c r="E684" s="83"/>
      <c r="F684" s="193"/>
      <c r="G684" s="126"/>
      <c r="H684" s="1"/>
      <c r="I684" s="1"/>
      <c r="J684" s="44"/>
      <c r="K684" s="253">
        <v>887</v>
      </c>
      <c r="L684" s="254"/>
      <c r="M684" s="1" t="s">
        <v>4202</v>
      </c>
      <c r="N684" s="130"/>
      <c r="O684" s="238"/>
      <c r="P684" s="239"/>
      <c r="Q684" s="239"/>
      <c r="R684" s="239"/>
      <c r="S684" s="239"/>
      <c r="T684" s="240"/>
      <c r="U684" s="231" t="s">
        <v>4712</v>
      </c>
      <c r="V684" s="232"/>
      <c r="W684" s="232"/>
      <c r="X684" s="232"/>
      <c r="Y684" s="232"/>
      <c r="Z684" s="50" t="s">
        <v>4711</v>
      </c>
      <c r="AA684" s="58"/>
      <c r="AB684" s="58"/>
      <c r="AC684" s="6"/>
      <c r="AD684" s="6"/>
      <c r="AE684" s="6"/>
      <c r="AF684" s="6"/>
      <c r="AG684" s="6"/>
      <c r="AH684" s="6"/>
      <c r="AI684" s="6"/>
      <c r="AJ684" s="59" t="s">
        <v>4574</v>
      </c>
      <c r="AK684" s="235">
        <f>AK681</f>
        <v>0.7</v>
      </c>
      <c r="AL684" s="235"/>
      <c r="AM684" s="7"/>
      <c r="AN684" s="7"/>
      <c r="AO684" s="7"/>
      <c r="AP684" s="7"/>
      <c r="AQ684" s="7"/>
      <c r="AR684" s="123"/>
      <c r="AS684" s="136"/>
      <c r="AT684" s="145"/>
      <c r="AU684" s="89">
        <f>ROUND(ROUND(K684*S685,0)*AK684,0)</f>
        <v>599</v>
      </c>
      <c r="AV684" s="67"/>
    </row>
    <row r="685" spans="1:48" ht="17.2" customHeight="1" x14ac:dyDescent="0.3">
      <c r="A685" s="9">
        <v>43</v>
      </c>
      <c r="B685" s="10">
        <v>2678</v>
      </c>
      <c r="C685" s="53" t="s">
        <v>4886</v>
      </c>
      <c r="D685" s="166"/>
      <c r="E685" s="83"/>
      <c r="F685" s="193"/>
      <c r="G685" s="126"/>
      <c r="H685" s="1"/>
      <c r="I685" s="1"/>
      <c r="J685" s="44"/>
      <c r="K685" s="194"/>
      <c r="L685" s="194"/>
      <c r="M685" s="194"/>
      <c r="N685" s="194"/>
      <c r="O685" s="191"/>
      <c r="P685" s="172"/>
      <c r="Q685" s="172"/>
      <c r="R685" s="123" t="s">
        <v>4574</v>
      </c>
      <c r="S685" s="249">
        <f>S679</f>
        <v>0.96499999999999997</v>
      </c>
      <c r="T685" s="250"/>
      <c r="U685" s="233"/>
      <c r="V685" s="234"/>
      <c r="W685" s="234"/>
      <c r="X685" s="234"/>
      <c r="Y685" s="234"/>
      <c r="Z685" s="50" t="s">
        <v>4735</v>
      </c>
      <c r="AA685" s="58"/>
      <c r="AB685" s="58"/>
      <c r="AC685" s="6"/>
      <c r="AD685" s="6"/>
      <c r="AE685" s="6"/>
      <c r="AF685" s="6"/>
      <c r="AG685" s="6"/>
      <c r="AH685" s="6"/>
      <c r="AI685" s="6"/>
      <c r="AJ685" s="59" t="s">
        <v>4574</v>
      </c>
      <c r="AK685" s="235">
        <f>AK682</f>
        <v>0.5</v>
      </c>
      <c r="AL685" s="235"/>
      <c r="AM685" s="7"/>
      <c r="AN685" s="7"/>
      <c r="AO685" s="7"/>
      <c r="AP685" s="7"/>
      <c r="AQ685" s="7"/>
      <c r="AR685" s="123"/>
      <c r="AS685" s="136"/>
      <c r="AT685" s="145"/>
      <c r="AU685" s="89">
        <f>ROUND(ROUND(K684*S685,0)*AK685,0)</f>
        <v>428</v>
      </c>
      <c r="AV685" s="67"/>
    </row>
    <row r="686" spans="1:48" ht="17.2" customHeight="1" x14ac:dyDescent="0.3">
      <c r="A686" s="9">
        <v>43</v>
      </c>
      <c r="B686" s="10">
        <v>2679</v>
      </c>
      <c r="C686" s="53" t="s">
        <v>4885</v>
      </c>
      <c r="D686" s="166"/>
      <c r="E686" s="83"/>
      <c r="F686" s="193"/>
      <c r="G686" s="126"/>
      <c r="H686" s="1"/>
      <c r="I686" s="1"/>
      <c r="J686" s="44"/>
      <c r="K686" s="194"/>
      <c r="L686" s="194"/>
      <c r="M686" s="194"/>
      <c r="N686" s="194"/>
      <c r="O686" s="196"/>
      <c r="P686" s="195"/>
      <c r="Q686" s="195"/>
      <c r="R686" s="55"/>
      <c r="S686" s="56"/>
      <c r="T686" s="56"/>
      <c r="U686" s="8"/>
      <c r="V686" s="6"/>
      <c r="W686" s="59"/>
      <c r="X686" s="59"/>
      <c r="Y686" s="6"/>
      <c r="Z686" s="6"/>
      <c r="AA686" s="6"/>
      <c r="AB686" s="6"/>
      <c r="AC686" s="6"/>
      <c r="AD686" s="6"/>
      <c r="AE686" s="6"/>
      <c r="AF686" s="6"/>
      <c r="AG686" s="6"/>
      <c r="AH686" s="6"/>
      <c r="AI686" s="6"/>
      <c r="AJ686" s="59"/>
      <c r="AK686" s="241"/>
      <c r="AL686" s="241"/>
      <c r="AM686" s="177"/>
      <c r="AN686" s="81"/>
      <c r="AO686" s="81"/>
      <c r="AP686" s="82"/>
      <c r="AQ686" s="242" t="s">
        <v>4580</v>
      </c>
      <c r="AR686" s="242"/>
      <c r="AS686" s="242"/>
      <c r="AT686" s="243"/>
      <c r="AU686" s="89">
        <f>K684-AQ689</f>
        <v>882</v>
      </c>
      <c r="AV686" s="67"/>
    </row>
    <row r="687" spans="1:48" ht="17.2" customHeight="1" x14ac:dyDescent="0.3">
      <c r="A687" s="9">
        <v>43</v>
      </c>
      <c r="B687" s="10">
        <v>2680</v>
      </c>
      <c r="C687" s="53" t="s">
        <v>4884</v>
      </c>
      <c r="D687" s="166"/>
      <c r="E687" s="83"/>
      <c r="F687" s="193"/>
      <c r="G687" s="126"/>
      <c r="H687" s="1"/>
      <c r="I687" s="1"/>
      <c r="J687" s="44"/>
      <c r="K687" s="194"/>
      <c r="L687" s="194"/>
      <c r="M687" s="194"/>
      <c r="N687" s="194"/>
      <c r="O687" s="175"/>
      <c r="P687" s="194"/>
      <c r="Q687" s="194"/>
      <c r="R687" s="132"/>
      <c r="S687" s="141"/>
      <c r="T687" s="141"/>
      <c r="U687" s="231" t="s">
        <v>4712</v>
      </c>
      <c r="V687" s="232"/>
      <c r="W687" s="232"/>
      <c r="X687" s="232"/>
      <c r="Y687" s="232"/>
      <c r="Z687" s="50" t="s">
        <v>4711</v>
      </c>
      <c r="AA687" s="58"/>
      <c r="AB687" s="58"/>
      <c r="AC687" s="6"/>
      <c r="AD687" s="6"/>
      <c r="AE687" s="6"/>
      <c r="AF687" s="6"/>
      <c r="AG687" s="6"/>
      <c r="AH687" s="6"/>
      <c r="AI687" s="6"/>
      <c r="AJ687" s="59" t="s">
        <v>4574</v>
      </c>
      <c r="AK687" s="235">
        <f>AK684</f>
        <v>0.7</v>
      </c>
      <c r="AL687" s="235"/>
      <c r="AM687" s="81"/>
      <c r="AN687" s="81"/>
      <c r="AO687" s="81"/>
      <c r="AP687" s="82"/>
      <c r="AQ687" s="244"/>
      <c r="AR687" s="244"/>
      <c r="AS687" s="244"/>
      <c r="AT687" s="245"/>
      <c r="AU687" s="89">
        <f>ROUND(K684*AK687,0)-AQ689</f>
        <v>616</v>
      </c>
      <c r="AV687" s="67"/>
    </row>
    <row r="688" spans="1:48" ht="17.2" customHeight="1" x14ac:dyDescent="0.3">
      <c r="A688" s="9">
        <v>43</v>
      </c>
      <c r="B688" s="10">
        <v>2681</v>
      </c>
      <c r="C688" s="53" t="s">
        <v>4883</v>
      </c>
      <c r="D688" s="166"/>
      <c r="E688" s="83"/>
      <c r="F688" s="193"/>
      <c r="G688" s="126"/>
      <c r="H688" s="1"/>
      <c r="I688" s="1"/>
      <c r="J688" s="44"/>
      <c r="K688" s="194"/>
      <c r="L688" s="194"/>
      <c r="M688" s="194"/>
      <c r="N688" s="194"/>
      <c r="O688" s="191"/>
      <c r="P688" s="172"/>
      <c r="Q688" s="172"/>
      <c r="R688" s="123"/>
      <c r="S688" s="138"/>
      <c r="T688" s="138"/>
      <c r="U688" s="233"/>
      <c r="V688" s="234"/>
      <c r="W688" s="234"/>
      <c r="X688" s="234"/>
      <c r="Y688" s="234"/>
      <c r="Z688" s="50" t="s">
        <v>4735</v>
      </c>
      <c r="AA688" s="58"/>
      <c r="AB688" s="58"/>
      <c r="AC688" s="6"/>
      <c r="AD688" s="6"/>
      <c r="AE688" s="6"/>
      <c r="AF688" s="6"/>
      <c r="AG688" s="6"/>
      <c r="AH688" s="6"/>
      <c r="AI688" s="6"/>
      <c r="AJ688" s="59" t="s">
        <v>4574</v>
      </c>
      <c r="AK688" s="235">
        <f>AK685</f>
        <v>0.5</v>
      </c>
      <c r="AL688" s="235"/>
      <c r="AM688" s="198"/>
      <c r="AN688" s="198"/>
      <c r="AO688" s="198"/>
      <c r="AP688" s="197"/>
      <c r="AQ688" s="244"/>
      <c r="AR688" s="244"/>
      <c r="AS688" s="244"/>
      <c r="AT688" s="245"/>
      <c r="AU688" s="89">
        <f>ROUND(K684*AK688,0)-AQ689</f>
        <v>439</v>
      </c>
      <c r="AV688" s="67"/>
    </row>
    <row r="689" spans="1:48" ht="17.2" customHeight="1" x14ac:dyDescent="0.3">
      <c r="A689" s="9">
        <v>43</v>
      </c>
      <c r="B689" s="10">
        <v>2682</v>
      </c>
      <c r="C689" s="53" t="s">
        <v>4882</v>
      </c>
      <c r="D689" s="166"/>
      <c r="E689" s="83"/>
      <c r="F689" s="193"/>
      <c r="G689" s="126"/>
      <c r="H689" s="1"/>
      <c r="I689" s="1"/>
      <c r="J689" s="1"/>
      <c r="K689" s="175"/>
      <c r="L689" s="194"/>
      <c r="M689" s="194"/>
      <c r="N689" s="173"/>
      <c r="O689" s="231" t="s">
        <v>4714</v>
      </c>
      <c r="P689" s="236"/>
      <c r="Q689" s="236"/>
      <c r="R689" s="236"/>
      <c r="S689" s="236"/>
      <c r="T689" s="237"/>
      <c r="U689" s="8"/>
      <c r="V689" s="6"/>
      <c r="W689" s="59"/>
      <c r="X689" s="59"/>
      <c r="Y689" s="6"/>
      <c r="Z689" s="6"/>
      <c r="AA689" s="6"/>
      <c r="AB689" s="6"/>
      <c r="AC689" s="6"/>
      <c r="AD689" s="6"/>
      <c r="AE689" s="6"/>
      <c r="AF689" s="6"/>
      <c r="AG689" s="6"/>
      <c r="AH689" s="6"/>
      <c r="AI689" s="6"/>
      <c r="AJ689" s="59"/>
      <c r="AK689" s="241"/>
      <c r="AL689" s="241"/>
      <c r="AM689" s="198"/>
      <c r="AN689" s="198"/>
      <c r="AO689" s="198"/>
      <c r="AP689" s="197"/>
      <c r="AQ689" s="38">
        <f>AQ677</f>
        <v>5</v>
      </c>
      <c r="AR689" s="62" t="s">
        <v>4579</v>
      </c>
      <c r="AS689" s="143"/>
      <c r="AT689" s="147"/>
      <c r="AU689" s="89">
        <f>ROUND(K684*S691,0)-AQ689</f>
        <v>851</v>
      </c>
      <c r="AV689" s="67"/>
    </row>
    <row r="690" spans="1:48" ht="17.2" customHeight="1" x14ac:dyDescent="0.3">
      <c r="A690" s="9">
        <v>43</v>
      </c>
      <c r="B690" s="10">
        <v>2683</v>
      </c>
      <c r="C690" s="53" t="s">
        <v>4881</v>
      </c>
      <c r="D690" s="166"/>
      <c r="E690" s="83"/>
      <c r="F690" s="193"/>
      <c r="G690" s="126"/>
      <c r="H690" s="1"/>
      <c r="I690" s="1"/>
      <c r="J690" s="1"/>
      <c r="K690" s="175"/>
      <c r="L690" s="194"/>
      <c r="M690" s="194"/>
      <c r="N690" s="173"/>
      <c r="O690" s="238"/>
      <c r="P690" s="239"/>
      <c r="Q690" s="239"/>
      <c r="R690" s="239"/>
      <c r="S690" s="239"/>
      <c r="T690" s="240"/>
      <c r="U690" s="231" t="s">
        <v>4712</v>
      </c>
      <c r="V690" s="232"/>
      <c r="W690" s="232"/>
      <c r="X690" s="232"/>
      <c r="Y690" s="232"/>
      <c r="Z690" s="50" t="s">
        <v>4711</v>
      </c>
      <c r="AA690" s="58"/>
      <c r="AB690" s="58"/>
      <c r="AC690" s="6"/>
      <c r="AD690" s="6"/>
      <c r="AE690" s="6"/>
      <c r="AF690" s="6"/>
      <c r="AG690" s="6"/>
      <c r="AH690" s="6"/>
      <c r="AI690" s="6"/>
      <c r="AJ690" s="59" t="s">
        <v>4574</v>
      </c>
      <c r="AK690" s="235">
        <f>AK687</f>
        <v>0.7</v>
      </c>
      <c r="AL690" s="235"/>
      <c r="AM690" s="198"/>
      <c r="AN690" s="198"/>
      <c r="AO690" s="198"/>
      <c r="AP690" s="197"/>
      <c r="AQ690" s="1"/>
      <c r="AR690" s="132"/>
      <c r="AS690" s="143"/>
      <c r="AT690" s="147"/>
      <c r="AU690" s="89">
        <f>ROUND(ROUND(K684*S691,0)*AK690,0)-AQ689</f>
        <v>594</v>
      </c>
      <c r="AV690" s="67"/>
    </row>
    <row r="691" spans="1:48" ht="17.2" customHeight="1" x14ac:dyDescent="0.3">
      <c r="A691" s="9">
        <v>43</v>
      </c>
      <c r="B691" s="10">
        <v>2684</v>
      </c>
      <c r="C691" s="53" t="s">
        <v>4880</v>
      </c>
      <c r="D691" s="166"/>
      <c r="E691" s="83"/>
      <c r="F691" s="193"/>
      <c r="G691" s="126"/>
      <c r="H691" s="1"/>
      <c r="I691" s="1"/>
      <c r="J691" s="1"/>
      <c r="K691" s="175"/>
      <c r="L691" s="194"/>
      <c r="M691" s="194"/>
      <c r="N691" s="173"/>
      <c r="O691" s="191"/>
      <c r="P691" s="172"/>
      <c r="Q691" s="172"/>
      <c r="R691" s="123" t="s">
        <v>4574</v>
      </c>
      <c r="S691" s="249">
        <f>S685</f>
        <v>0.96499999999999997</v>
      </c>
      <c r="T691" s="250"/>
      <c r="U691" s="233"/>
      <c r="V691" s="234"/>
      <c r="W691" s="234"/>
      <c r="X691" s="234"/>
      <c r="Y691" s="234"/>
      <c r="Z691" s="50" t="s">
        <v>4735</v>
      </c>
      <c r="AA691" s="58"/>
      <c r="AB691" s="58"/>
      <c r="AC691" s="6"/>
      <c r="AD691" s="6"/>
      <c r="AE691" s="6"/>
      <c r="AF691" s="6"/>
      <c r="AG691" s="6"/>
      <c r="AH691" s="6"/>
      <c r="AI691" s="6"/>
      <c r="AJ691" s="59" t="s">
        <v>4574</v>
      </c>
      <c r="AK691" s="235">
        <f>AK688</f>
        <v>0.5</v>
      </c>
      <c r="AL691" s="235"/>
      <c r="AM691" s="198"/>
      <c r="AN691" s="198"/>
      <c r="AO691" s="198"/>
      <c r="AP691" s="197"/>
      <c r="AQ691" s="7"/>
      <c r="AR691" s="123"/>
      <c r="AS691" s="136"/>
      <c r="AT691" s="145"/>
      <c r="AU691" s="89">
        <f>ROUND(ROUND(K684*S691,0)*AK691,0)-AQ689</f>
        <v>423</v>
      </c>
      <c r="AV691" s="67"/>
    </row>
    <row r="692" spans="1:48" ht="17.2" customHeight="1" x14ac:dyDescent="0.3">
      <c r="A692" s="9">
        <v>43</v>
      </c>
      <c r="B692" s="10">
        <v>2685</v>
      </c>
      <c r="C692" s="53" t="s">
        <v>4879</v>
      </c>
      <c r="D692" s="166"/>
      <c r="E692" s="83"/>
      <c r="F692" s="193"/>
      <c r="G692" s="126"/>
      <c r="H692" s="126"/>
      <c r="I692" s="126"/>
      <c r="J692" s="126"/>
      <c r="K692" s="45"/>
      <c r="L692" s="1"/>
      <c r="M692" s="1"/>
      <c r="N692" s="44"/>
      <c r="O692" s="196"/>
      <c r="P692" s="195"/>
      <c r="Q692" s="195"/>
      <c r="R692" s="55"/>
      <c r="S692" s="56"/>
      <c r="T692" s="56"/>
      <c r="U692" s="8"/>
      <c r="V692" s="6"/>
      <c r="W692" s="59"/>
      <c r="X692" s="59"/>
      <c r="Y692" s="6"/>
      <c r="Z692" s="6"/>
      <c r="AA692" s="6"/>
      <c r="AB692" s="6"/>
      <c r="AC692" s="6"/>
      <c r="AD692" s="6"/>
      <c r="AE692" s="6"/>
      <c r="AF692" s="6"/>
      <c r="AG692" s="6"/>
      <c r="AH692" s="6"/>
      <c r="AI692" s="6"/>
      <c r="AJ692" s="59"/>
      <c r="AK692" s="241"/>
      <c r="AL692" s="241"/>
      <c r="AM692" s="216" t="s">
        <v>4753</v>
      </c>
      <c r="AN692" s="251"/>
      <c r="AO692" s="251"/>
      <c r="AP692" s="252"/>
      <c r="AQ692" s="49"/>
      <c r="AR692" s="36"/>
      <c r="AS692" s="36"/>
      <c r="AT692" s="51"/>
      <c r="AU692" s="89">
        <f>ROUND(K684*AO695,0)</f>
        <v>843</v>
      </c>
      <c r="AV692" s="12"/>
    </row>
    <row r="693" spans="1:48" ht="17.2" customHeight="1" x14ac:dyDescent="0.3">
      <c r="A693" s="9">
        <v>43</v>
      </c>
      <c r="B693" s="10">
        <v>2686</v>
      </c>
      <c r="C693" s="53" t="s">
        <v>4878</v>
      </c>
      <c r="D693" s="166"/>
      <c r="E693" s="83"/>
      <c r="F693" s="193"/>
      <c r="G693" s="126"/>
      <c r="H693" s="126"/>
      <c r="I693" s="126"/>
      <c r="J693" s="126"/>
      <c r="K693" s="45"/>
      <c r="L693" s="1"/>
      <c r="M693" s="1"/>
      <c r="N693" s="44"/>
      <c r="O693" s="175"/>
      <c r="P693" s="194"/>
      <c r="Q693" s="194"/>
      <c r="R693" s="132"/>
      <c r="S693" s="141"/>
      <c r="T693" s="141"/>
      <c r="U693" s="231" t="s">
        <v>4712</v>
      </c>
      <c r="V693" s="232"/>
      <c r="W693" s="232"/>
      <c r="X693" s="232"/>
      <c r="Y693" s="232"/>
      <c r="Z693" s="50" t="s">
        <v>4711</v>
      </c>
      <c r="AA693" s="58"/>
      <c r="AB693" s="58"/>
      <c r="AC693" s="6"/>
      <c r="AD693" s="6"/>
      <c r="AE693" s="6"/>
      <c r="AF693" s="6"/>
      <c r="AG693" s="6"/>
      <c r="AH693" s="6"/>
      <c r="AI693" s="6"/>
      <c r="AJ693" s="59" t="s">
        <v>4574</v>
      </c>
      <c r="AK693" s="235">
        <f>AK690</f>
        <v>0.7</v>
      </c>
      <c r="AL693" s="235"/>
      <c r="AM693" s="228"/>
      <c r="AN693" s="229"/>
      <c r="AO693" s="229"/>
      <c r="AP693" s="230"/>
      <c r="AQ693" s="45"/>
      <c r="AR693" s="1"/>
      <c r="AS693" s="1"/>
      <c r="AT693" s="44"/>
      <c r="AU693" s="89">
        <f>ROUND(ROUND(K684*AK693,0)*AO695,0)</f>
        <v>590</v>
      </c>
      <c r="AV693" s="12"/>
    </row>
    <row r="694" spans="1:48" ht="17.2" customHeight="1" x14ac:dyDescent="0.3">
      <c r="A694" s="9">
        <v>43</v>
      </c>
      <c r="B694" s="10">
        <v>2687</v>
      </c>
      <c r="C694" s="53" t="s">
        <v>4877</v>
      </c>
      <c r="D694" s="166"/>
      <c r="E694" s="83"/>
      <c r="F694" s="193"/>
      <c r="G694" s="126"/>
      <c r="H694" s="126"/>
      <c r="I694" s="126"/>
      <c r="J694" s="126"/>
      <c r="K694" s="45"/>
      <c r="L694" s="1"/>
      <c r="M694" s="1"/>
      <c r="N694" s="44"/>
      <c r="O694" s="191"/>
      <c r="P694" s="172"/>
      <c r="Q694" s="172"/>
      <c r="R694" s="123"/>
      <c r="S694" s="138"/>
      <c r="T694" s="138"/>
      <c r="U694" s="233"/>
      <c r="V694" s="234"/>
      <c r="W694" s="234"/>
      <c r="X694" s="234"/>
      <c r="Y694" s="234"/>
      <c r="Z694" s="50" t="s">
        <v>4735</v>
      </c>
      <c r="AA694" s="58"/>
      <c r="AB694" s="58"/>
      <c r="AC694" s="6"/>
      <c r="AD694" s="6"/>
      <c r="AE694" s="6"/>
      <c r="AF694" s="6"/>
      <c r="AG694" s="6"/>
      <c r="AH694" s="6"/>
      <c r="AI694" s="6"/>
      <c r="AJ694" s="59" t="s">
        <v>4574</v>
      </c>
      <c r="AK694" s="235">
        <f>AK691</f>
        <v>0.5</v>
      </c>
      <c r="AL694" s="235"/>
      <c r="AM694" s="45"/>
      <c r="AN694" s="1"/>
      <c r="AO694" s="1"/>
      <c r="AP694" s="44"/>
      <c r="AQ694" s="45"/>
      <c r="AR694" s="1"/>
      <c r="AS694" s="1"/>
      <c r="AT694" s="44"/>
      <c r="AU694" s="89">
        <f>ROUND(ROUND(K684*AK694,0)*AO695,0)</f>
        <v>422</v>
      </c>
      <c r="AV694" s="12"/>
    </row>
    <row r="695" spans="1:48" ht="17.2" customHeight="1" x14ac:dyDescent="0.3">
      <c r="A695" s="9">
        <v>43</v>
      </c>
      <c r="B695" s="10">
        <v>2688</v>
      </c>
      <c r="C695" s="53" t="s">
        <v>4876</v>
      </c>
      <c r="D695" s="166"/>
      <c r="E695" s="83"/>
      <c r="F695" s="193"/>
      <c r="G695" s="126"/>
      <c r="H695" s="126"/>
      <c r="I695" s="126"/>
      <c r="J695" s="126"/>
      <c r="K695" s="45"/>
      <c r="L695" s="1"/>
      <c r="M695" s="1"/>
      <c r="N695" s="44"/>
      <c r="O695" s="231" t="s">
        <v>4714</v>
      </c>
      <c r="P695" s="236"/>
      <c r="Q695" s="236"/>
      <c r="R695" s="236"/>
      <c r="S695" s="236"/>
      <c r="T695" s="237"/>
      <c r="U695" s="8"/>
      <c r="V695" s="6"/>
      <c r="W695" s="59"/>
      <c r="X695" s="59"/>
      <c r="Y695" s="6"/>
      <c r="Z695" s="6"/>
      <c r="AA695" s="6"/>
      <c r="AB695" s="6"/>
      <c r="AC695" s="6"/>
      <c r="AD695" s="6"/>
      <c r="AE695" s="6"/>
      <c r="AF695" s="6"/>
      <c r="AG695" s="6"/>
      <c r="AH695" s="6"/>
      <c r="AI695" s="6"/>
      <c r="AJ695" s="59"/>
      <c r="AK695" s="241"/>
      <c r="AL695" s="241"/>
      <c r="AM695" s="45"/>
      <c r="AN695" s="132" t="s">
        <v>4574</v>
      </c>
      <c r="AO695" s="247">
        <f>AO671</f>
        <v>0.95</v>
      </c>
      <c r="AP695" s="248"/>
      <c r="AQ695" s="45"/>
      <c r="AR695" s="1"/>
      <c r="AS695" s="1"/>
      <c r="AT695" s="44"/>
      <c r="AU695" s="89">
        <f>ROUND(ROUND(K684*S697,0)*AO695,0)</f>
        <v>813</v>
      </c>
      <c r="AV695" s="12"/>
    </row>
    <row r="696" spans="1:48" ht="17.2" customHeight="1" x14ac:dyDescent="0.3">
      <c r="A696" s="9">
        <v>43</v>
      </c>
      <c r="B696" s="10">
        <v>2689</v>
      </c>
      <c r="C696" s="53" t="s">
        <v>4875</v>
      </c>
      <c r="D696" s="166"/>
      <c r="E696" s="83"/>
      <c r="F696" s="193"/>
      <c r="G696" s="126"/>
      <c r="H696" s="126"/>
      <c r="I696" s="126"/>
      <c r="J696" s="126"/>
      <c r="K696" s="45"/>
      <c r="L696" s="1"/>
      <c r="M696" s="1"/>
      <c r="N696" s="44"/>
      <c r="O696" s="238"/>
      <c r="P696" s="239"/>
      <c r="Q696" s="239"/>
      <c r="R696" s="239"/>
      <c r="S696" s="239"/>
      <c r="T696" s="240"/>
      <c r="U696" s="231" t="s">
        <v>4712</v>
      </c>
      <c r="V696" s="232"/>
      <c r="W696" s="232"/>
      <c r="X696" s="232"/>
      <c r="Y696" s="232"/>
      <c r="Z696" s="50" t="s">
        <v>4711</v>
      </c>
      <c r="AA696" s="58"/>
      <c r="AB696" s="58"/>
      <c r="AC696" s="6"/>
      <c r="AD696" s="6"/>
      <c r="AE696" s="6"/>
      <c r="AF696" s="6"/>
      <c r="AG696" s="6"/>
      <c r="AH696" s="6"/>
      <c r="AI696" s="6"/>
      <c r="AJ696" s="59" t="s">
        <v>4574</v>
      </c>
      <c r="AK696" s="235">
        <f>AK693</f>
        <v>0.7</v>
      </c>
      <c r="AL696" s="235"/>
      <c r="AM696" s="45"/>
      <c r="AN696" s="1"/>
      <c r="AO696" s="1"/>
      <c r="AP696" s="44"/>
      <c r="AQ696" s="45"/>
      <c r="AR696" s="1"/>
      <c r="AS696" s="1"/>
      <c r="AT696" s="44"/>
      <c r="AU696" s="89">
        <f>ROUND(ROUND(ROUND(K684*S697,0)*AK696,0)*AO695,0)</f>
        <v>569</v>
      </c>
      <c r="AV696" s="12"/>
    </row>
    <row r="697" spans="1:48" ht="17.2" customHeight="1" x14ac:dyDescent="0.3">
      <c r="A697" s="9">
        <v>43</v>
      </c>
      <c r="B697" s="10">
        <v>2690</v>
      </c>
      <c r="C697" s="53" t="s">
        <v>4874</v>
      </c>
      <c r="D697" s="166"/>
      <c r="E697" s="83"/>
      <c r="F697" s="193"/>
      <c r="G697" s="126"/>
      <c r="H697" s="126"/>
      <c r="I697" s="126"/>
      <c r="J697" s="126"/>
      <c r="K697" s="45"/>
      <c r="L697" s="1"/>
      <c r="M697" s="1"/>
      <c r="N697" s="44"/>
      <c r="O697" s="191"/>
      <c r="P697" s="172"/>
      <c r="Q697" s="172"/>
      <c r="R697" s="123" t="s">
        <v>4574</v>
      </c>
      <c r="S697" s="249">
        <f>S691</f>
        <v>0.96499999999999997</v>
      </c>
      <c r="T697" s="250"/>
      <c r="U697" s="233"/>
      <c r="V697" s="234"/>
      <c r="W697" s="234"/>
      <c r="X697" s="234"/>
      <c r="Y697" s="234"/>
      <c r="Z697" s="50" t="s">
        <v>4735</v>
      </c>
      <c r="AA697" s="58"/>
      <c r="AB697" s="58"/>
      <c r="AC697" s="6"/>
      <c r="AD697" s="6"/>
      <c r="AE697" s="6"/>
      <c r="AF697" s="6"/>
      <c r="AG697" s="6"/>
      <c r="AH697" s="6"/>
      <c r="AI697" s="6"/>
      <c r="AJ697" s="59" t="s">
        <v>4574</v>
      </c>
      <c r="AK697" s="235">
        <f>AK694</f>
        <v>0.5</v>
      </c>
      <c r="AL697" s="235"/>
      <c r="AM697" s="45"/>
      <c r="AN697" s="1"/>
      <c r="AO697" s="1"/>
      <c r="AP697" s="44"/>
      <c r="AQ697" s="43"/>
      <c r="AR697" s="7"/>
      <c r="AS697" s="7"/>
      <c r="AT697" s="21"/>
      <c r="AU697" s="89">
        <f>ROUND(ROUND(ROUND(K684*S697,0)*AK697,0)*AO695,0)</f>
        <v>407</v>
      </c>
      <c r="AV697" s="12"/>
    </row>
    <row r="698" spans="1:48" ht="17.2" customHeight="1" x14ac:dyDescent="0.3">
      <c r="A698" s="9">
        <v>43</v>
      </c>
      <c r="B698" s="10">
        <v>2691</v>
      </c>
      <c r="C698" s="53" t="s">
        <v>4873</v>
      </c>
      <c r="D698" s="166"/>
      <c r="E698" s="83"/>
      <c r="F698" s="193"/>
      <c r="G698" s="126"/>
      <c r="H698" s="126"/>
      <c r="I698" s="126"/>
      <c r="J698" s="126"/>
      <c r="K698" s="45"/>
      <c r="L698" s="1"/>
      <c r="M698" s="1"/>
      <c r="N698" s="44"/>
      <c r="O698" s="196"/>
      <c r="P698" s="195"/>
      <c r="Q698" s="195"/>
      <c r="R698" s="55"/>
      <c r="S698" s="56"/>
      <c r="T698" s="56"/>
      <c r="U698" s="8"/>
      <c r="V698" s="6"/>
      <c r="W698" s="59"/>
      <c r="X698" s="59"/>
      <c r="Y698" s="6"/>
      <c r="Z698" s="6"/>
      <c r="AA698" s="6"/>
      <c r="AB698" s="6"/>
      <c r="AC698" s="6"/>
      <c r="AD698" s="6"/>
      <c r="AE698" s="6"/>
      <c r="AF698" s="6"/>
      <c r="AG698" s="6"/>
      <c r="AH698" s="6"/>
      <c r="AI698" s="6"/>
      <c r="AJ698" s="59"/>
      <c r="AK698" s="241"/>
      <c r="AL698" s="241"/>
      <c r="AM698" s="146"/>
      <c r="AN698" s="143"/>
      <c r="AO698" s="143"/>
      <c r="AP698" s="44"/>
      <c r="AQ698" s="242" t="s">
        <v>4580</v>
      </c>
      <c r="AR698" s="242"/>
      <c r="AS698" s="242"/>
      <c r="AT698" s="243"/>
      <c r="AU698" s="89">
        <f>ROUND(K684*AO695,0)-AQ701</f>
        <v>838</v>
      </c>
      <c r="AV698" s="12"/>
    </row>
    <row r="699" spans="1:48" ht="17.2" customHeight="1" x14ac:dyDescent="0.3">
      <c r="A699" s="9">
        <v>43</v>
      </c>
      <c r="B699" s="10">
        <v>2692</v>
      </c>
      <c r="C699" s="53" t="s">
        <v>4872</v>
      </c>
      <c r="D699" s="166"/>
      <c r="E699" s="83"/>
      <c r="F699" s="193"/>
      <c r="G699" s="126"/>
      <c r="H699" s="126"/>
      <c r="I699" s="126"/>
      <c r="J699" s="126"/>
      <c r="K699" s="45"/>
      <c r="L699" s="1"/>
      <c r="M699" s="1"/>
      <c r="N699" s="44"/>
      <c r="O699" s="175"/>
      <c r="P699" s="194"/>
      <c r="Q699" s="194"/>
      <c r="R699" s="132"/>
      <c r="S699" s="141"/>
      <c r="T699" s="141"/>
      <c r="U699" s="231" t="s">
        <v>4712</v>
      </c>
      <c r="V699" s="232"/>
      <c r="W699" s="232"/>
      <c r="X699" s="232"/>
      <c r="Y699" s="232"/>
      <c r="Z699" s="50" t="s">
        <v>4711</v>
      </c>
      <c r="AA699" s="58"/>
      <c r="AB699" s="58"/>
      <c r="AC699" s="6"/>
      <c r="AD699" s="6"/>
      <c r="AE699" s="6"/>
      <c r="AF699" s="6"/>
      <c r="AG699" s="6"/>
      <c r="AH699" s="6"/>
      <c r="AI699" s="6"/>
      <c r="AJ699" s="59" t="s">
        <v>4574</v>
      </c>
      <c r="AK699" s="235">
        <f>AK696</f>
        <v>0.7</v>
      </c>
      <c r="AL699" s="235"/>
      <c r="AM699" s="146"/>
      <c r="AN699" s="143"/>
      <c r="AO699" s="143"/>
      <c r="AP699" s="44"/>
      <c r="AQ699" s="244"/>
      <c r="AR699" s="244"/>
      <c r="AS699" s="244"/>
      <c r="AT699" s="245"/>
      <c r="AU699" s="89">
        <f>ROUND(ROUND(K684*AK699,0)*AO695,0)-AQ701</f>
        <v>585</v>
      </c>
      <c r="AV699" s="12"/>
    </row>
    <row r="700" spans="1:48" ht="17.2" customHeight="1" x14ac:dyDescent="0.3">
      <c r="A700" s="9">
        <v>43</v>
      </c>
      <c r="B700" s="10">
        <v>2693</v>
      </c>
      <c r="C700" s="53" t="s">
        <v>4871</v>
      </c>
      <c r="D700" s="166"/>
      <c r="E700" s="83"/>
      <c r="F700" s="193"/>
      <c r="G700" s="126"/>
      <c r="H700" s="126"/>
      <c r="I700" s="126"/>
      <c r="J700" s="126"/>
      <c r="K700" s="45"/>
      <c r="L700" s="1"/>
      <c r="M700" s="1"/>
      <c r="N700" s="44"/>
      <c r="O700" s="191"/>
      <c r="P700" s="172"/>
      <c r="Q700" s="172"/>
      <c r="R700" s="123"/>
      <c r="S700" s="138"/>
      <c r="T700" s="138"/>
      <c r="U700" s="233"/>
      <c r="V700" s="234"/>
      <c r="W700" s="234"/>
      <c r="X700" s="234"/>
      <c r="Y700" s="234"/>
      <c r="Z700" s="50" t="s">
        <v>4735</v>
      </c>
      <c r="AA700" s="58"/>
      <c r="AB700" s="58"/>
      <c r="AC700" s="6"/>
      <c r="AD700" s="6"/>
      <c r="AE700" s="6"/>
      <c r="AF700" s="6"/>
      <c r="AG700" s="6"/>
      <c r="AH700" s="6"/>
      <c r="AI700" s="6"/>
      <c r="AJ700" s="59" t="s">
        <v>4574</v>
      </c>
      <c r="AK700" s="235">
        <f>AK697</f>
        <v>0.5</v>
      </c>
      <c r="AL700" s="235"/>
      <c r="AM700" s="146"/>
      <c r="AN700" s="143"/>
      <c r="AO700" s="143"/>
      <c r="AP700" s="44"/>
      <c r="AQ700" s="244"/>
      <c r="AR700" s="244"/>
      <c r="AS700" s="244"/>
      <c r="AT700" s="245"/>
      <c r="AU700" s="89">
        <f>ROUND(ROUND(K684*AK700,0)*AO695,0)-AQ701</f>
        <v>417</v>
      </c>
      <c r="AV700" s="12"/>
    </row>
    <row r="701" spans="1:48" ht="17.2" customHeight="1" x14ac:dyDescent="0.3">
      <c r="A701" s="9">
        <v>43</v>
      </c>
      <c r="B701" s="10">
        <v>2694</v>
      </c>
      <c r="C701" s="53" t="s">
        <v>4870</v>
      </c>
      <c r="D701" s="166"/>
      <c r="E701" s="83"/>
      <c r="F701" s="193"/>
      <c r="G701" s="126"/>
      <c r="H701" s="126"/>
      <c r="I701" s="126"/>
      <c r="J701" s="126"/>
      <c r="K701" s="45"/>
      <c r="L701" s="1"/>
      <c r="M701" s="1"/>
      <c r="N701" s="44"/>
      <c r="O701" s="231" t="s">
        <v>4714</v>
      </c>
      <c r="P701" s="236"/>
      <c r="Q701" s="236"/>
      <c r="R701" s="236"/>
      <c r="S701" s="236"/>
      <c r="T701" s="237"/>
      <c r="U701" s="8"/>
      <c r="V701" s="6"/>
      <c r="W701" s="59"/>
      <c r="X701" s="59"/>
      <c r="Y701" s="6"/>
      <c r="Z701" s="6"/>
      <c r="AA701" s="6"/>
      <c r="AB701" s="6"/>
      <c r="AC701" s="6"/>
      <c r="AD701" s="6"/>
      <c r="AE701" s="6"/>
      <c r="AF701" s="6"/>
      <c r="AG701" s="6"/>
      <c r="AH701" s="6"/>
      <c r="AI701" s="6"/>
      <c r="AJ701" s="59"/>
      <c r="AK701" s="241"/>
      <c r="AL701" s="241"/>
      <c r="AM701" s="146"/>
      <c r="AN701" s="143"/>
      <c r="AO701" s="143"/>
      <c r="AP701" s="44"/>
      <c r="AQ701" s="38">
        <f>AQ689</f>
        <v>5</v>
      </c>
      <c r="AR701" s="62" t="s">
        <v>4579</v>
      </c>
      <c r="AS701" s="143"/>
      <c r="AT701" s="147"/>
      <c r="AU701" s="89">
        <f>ROUND(ROUND(K684*S703,0)*AO695,0)-AQ701</f>
        <v>808</v>
      </c>
      <c r="AV701" s="12"/>
    </row>
    <row r="702" spans="1:48" ht="17.2" customHeight="1" x14ac:dyDescent="0.3">
      <c r="A702" s="9">
        <v>43</v>
      </c>
      <c r="B702" s="10">
        <v>2695</v>
      </c>
      <c r="C702" s="53" t="s">
        <v>4869</v>
      </c>
      <c r="D702" s="166"/>
      <c r="E702" s="83"/>
      <c r="F702" s="193"/>
      <c r="G702" s="126"/>
      <c r="H702" s="126"/>
      <c r="I702" s="126"/>
      <c r="J702" s="126"/>
      <c r="K702" s="45"/>
      <c r="L702" s="1"/>
      <c r="M702" s="1"/>
      <c r="N702" s="44"/>
      <c r="O702" s="238"/>
      <c r="P702" s="239"/>
      <c r="Q702" s="239"/>
      <c r="R702" s="239"/>
      <c r="S702" s="239"/>
      <c r="T702" s="240"/>
      <c r="U702" s="231" t="s">
        <v>4712</v>
      </c>
      <c r="V702" s="232"/>
      <c r="W702" s="232"/>
      <c r="X702" s="232"/>
      <c r="Y702" s="232"/>
      <c r="Z702" s="50" t="s">
        <v>4711</v>
      </c>
      <c r="AA702" s="58"/>
      <c r="AB702" s="58"/>
      <c r="AC702" s="6"/>
      <c r="AD702" s="6"/>
      <c r="AE702" s="6"/>
      <c r="AF702" s="6"/>
      <c r="AG702" s="6"/>
      <c r="AH702" s="6"/>
      <c r="AI702" s="6"/>
      <c r="AJ702" s="59" t="s">
        <v>4574</v>
      </c>
      <c r="AK702" s="235">
        <f>AK699</f>
        <v>0.7</v>
      </c>
      <c r="AL702" s="235"/>
      <c r="AM702" s="146"/>
      <c r="AN702" s="143"/>
      <c r="AO702" s="143"/>
      <c r="AP702" s="44"/>
      <c r="AQ702" s="1"/>
      <c r="AR702" s="132"/>
      <c r="AS702" s="143"/>
      <c r="AT702" s="147"/>
      <c r="AU702" s="89">
        <f>ROUND(ROUND(ROUND(K684*S703,0)*AK702,0)*AO695,0)-AQ701</f>
        <v>564</v>
      </c>
      <c r="AV702" s="12"/>
    </row>
    <row r="703" spans="1:48" ht="17.2" customHeight="1" x14ac:dyDescent="0.3">
      <c r="A703" s="9">
        <v>43</v>
      </c>
      <c r="B703" s="10">
        <v>2696</v>
      </c>
      <c r="C703" s="53" t="s">
        <v>4868</v>
      </c>
      <c r="D703" s="166"/>
      <c r="E703" s="83"/>
      <c r="F703" s="193"/>
      <c r="G703" s="126"/>
      <c r="H703" s="126"/>
      <c r="I703" s="126"/>
      <c r="J703" s="126"/>
      <c r="K703" s="43"/>
      <c r="L703" s="7"/>
      <c r="M703" s="7"/>
      <c r="N703" s="21"/>
      <c r="O703" s="191"/>
      <c r="P703" s="172"/>
      <c r="Q703" s="172"/>
      <c r="R703" s="123" t="s">
        <v>4574</v>
      </c>
      <c r="S703" s="249">
        <f>S697</f>
        <v>0.96499999999999997</v>
      </c>
      <c r="T703" s="250"/>
      <c r="U703" s="233"/>
      <c r="V703" s="234"/>
      <c r="W703" s="234"/>
      <c r="X703" s="234"/>
      <c r="Y703" s="234"/>
      <c r="Z703" s="50" t="s">
        <v>4735</v>
      </c>
      <c r="AA703" s="58"/>
      <c r="AB703" s="58"/>
      <c r="AC703" s="6"/>
      <c r="AD703" s="6"/>
      <c r="AE703" s="6"/>
      <c r="AF703" s="6"/>
      <c r="AG703" s="6"/>
      <c r="AH703" s="6"/>
      <c r="AI703" s="6"/>
      <c r="AJ703" s="59" t="s">
        <v>4574</v>
      </c>
      <c r="AK703" s="235">
        <f>AK700</f>
        <v>0.5</v>
      </c>
      <c r="AL703" s="235"/>
      <c r="AM703" s="190"/>
      <c r="AN703" s="136"/>
      <c r="AO703" s="136"/>
      <c r="AP703" s="21"/>
      <c r="AQ703" s="7"/>
      <c r="AR703" s="123"/>
      <c r="AS703" s="136"/>
      <c r="AT703" s="145"/>
      <c r="AU703" s="89">
        <f>ROUND(ROUND(ROUND(K684*S703,0)*AK703,0)*AO695,0)-AQ701</f>
        <v>402</v>
      </c>
      <c r="AV703" s="12"/>
    </row>
    <row r="704" spans="1:48" ht="17.2" customHeight="1" x14ac:dyDescent="0.3">
      <c r="A704" s="9">
        <v>43</v>
      </c>
      <c r="B704" s="10">
        <v>2697</v>
      </c>
      <c r="C704" s="53" t="s">
        <v>4867</v>
      </c>
      <c r="D704" s="166"/>
      <c r="E704" s="83"/>
      <c r="F704" s="193"/>
      <c r="G704" s="125"/>
      <c r="H704" s="126"/>
      <c r="I704" s="126"/>
      <c r="J704" s="127"/>
      <c r="K704" s="218" t="s">
        <v>4866</v>
      </c>
      <c r="L704" s="223"/>
      <c r="M704" s="223"/>
      <c r="N704" s="224"/>
      <c r="O704" s="196"/>
      <c r="P704" s="195"/>
      <c r="Q704" s="195"/>
      <c r="R704" s="55"/>
      <c r="S704" s="56"/>
      <c r="T704" s="56"/>
      <c r="U704" s="8"/>
      <c r="V704" s="6"/>
      <c r="W704" s="59"/>
      <c r="X704" s="59"/>
      <c r="Y704" s="6"/>
      <c r="Z704" s="6"/>
      <c r="AA704" s="6"/>
      <c r="AB704" s="6"/>
      <c r="AC704" s="6"/>
      <c r="AD704" s="6"/>
      <c r="AE704" s="6"/>
      <c r="AF704" s="6"/>
      <c r="AG704" s="6"/>
      <c r="AH704" s="6"/>
      <c r="AI704" s="6"/>
      <c r="AJ704" s="59"/>
      <c r="AK704" s="241"/>
      <c r="AL704" s="241"/>
      <c r="AM704" s="7"/>
      <c r="AN704" s="7"/>
      <c r="AO704" s="7"/>
      <c r="AP704" s="7"/>
      <c r="AQ704" s="7"/>
      <c r="AR704" s="123"/>
      <c r="AS704" s="136"/>
      <c r="AT704" s="145"/>
      <c r="AU704" s="89">
        <f>K708</f>
        <v>744</v>
      </c>
      <c r="AV704" s="12"/>
    </row>
    <row r="705" spans="1:48" ht="17.2" customHeight="1" x14ac:dyDescent="0.3">
      <c r="A705" s="9">
        <v>43</v>
      </c>
      <c r="B705" s="10">
        <v>2698</v>
      </c>
      <c r="C705" s="53" t="s">
        <v>4865</v>
      </c>
      <c r="D705" s="166"/>
      <c r="E705" s="83"/>
      <c r="F705" s="193"/>
      <c r="G705" s="125"/>
      <c r="H705" s="126"/>
      <c r="I705" s="126"/>
      <c r="J705" s="127"/>
      <c r="K705" s="246"/>
      <c r="L705" s="226"/>
      <c r="M705" s="226"/>
      <c r="N705" s="227"/>
      <c r="O705" s="175"/>
      <c r="P705" s="194"/>
      <c r="Q705" s="194"/>
      <c r="R705" s="132"/>
      <c r="S705" s="141"/>
      <c r="T705" s="141"/>
      <c r="U705" s="231" t="s">
        <v>4712</v>
      </c>
      <c r="V705" s="232"/>
      <c r="W705" s="232"/>
      <c r="X705" s="232"/>
      <c r="Y705" s="232"/>
      <c r="Z705" s="50" t="s">
        <v>4711</v>
      </c>
      <c r="AA705" s="58"/>
      <c r="AB705" s="58"/>
      <c r="AC705" s="6"/>
      <c r="AD705" s="6"/>
      <c r="AE705" s="6"/>
      <c r="AF705" s="6"/>
      <c r="AG705" s="6"/>
      <c r="AH705" s="6"/>
      <c r="AI705" s="6"/>
      <c r="AJ705" s="59" t="s">
        <v>4574</v>
      </c>
      <c r="AK705" s="235">
        <f>AK702</f>
        <v>0.7</v>
      </c>
      <c r="AL705" s="235"/>
      <c r="AM705" s="6"/>
      <c r="AN705" s="6"/>
      <c r="AO705" s="6"/>
      <c r="AP705" s="6"/>
      <c r="AQ705" s="6"/>
      <c r="AR705" s="59"/>
      <c r="AS705" s="137"/>
      <c r="AT705" s="140"/>
      <c r="AU705" s="89">
        <f>ROUND(K708*AK705,0)</f>
        <v>521</v>
      </c>
      <c r="AV705" s="12"/>
    </row>
    <row r="706" spans="1:48" ht="17.2" customHeight="1" x14ac:dyDescent="0.3">
      <c r="A706" s="9">
        <v>43</v>
      </c>
      <c r="B706" s="10">
        <v>2699</v>
      </c>
      <c r="C706" s="53" t="s">
        <v>4864</v>
      </c>
      <c r="D706" s="166"/>
      <c r="E706" s="83"/>
      <c r="F706" s="193"/>
      <c r="G706" s="125"/>
      <c r="H706" s="126"/>
      <c r="I706" s="126"/>
      <c r="J706" s="127"/>
      <c r="K706" s="246"/>
      <c r="L706" s="226"/>
      <c r="M706" s="226"/>
      <c r="N706" s="227"/>
      <c r="O706" s="191"/>
      <c r="P706" s="172"/>
      <c r="Q706" s="172"/>
      <c r="R706" s="123"/>
      <c r="S706" s="138"/>
      <c r="T706" s="138"/>
      <c r="U706" s="233"/>
      <c r="V706" s="234"/>
      <c r="W706" s="234"/>
      <c r="X706" s="234"/>
      <c r="Y706" s="234"/>
      <c r="Z706" s="50" t="s">
        <v>4735</v>
      </c>
      <c r="AA706" s="58"/>
      <c r="AB706" s="58"/>
      <c r="AC706" s="6"/>
      <c r="AD706" s="6"/>
      <c r="AE706" s="6"/>
      <c r="AF706" s="6"/>
      <c r="AG706" s="6"/>
      <c r="AH706" s="6"/>
      <c r="AI706" s="6"/>
      <c r="AJ706" s="59" t="s">
        <v>4574</v>
      </c>
      <c r="AK706" s="235">
        <f>AK703</f>
        <v>0.5</v>
      </c>
      <c r="AL706" s="235"/>
      <c r="AM706" s="6"/>
      <c r="AN706" s="6"/>
      <c r="AO706" s="6"/>
      <c r="AP706" s="6"/>
      <c r="AQ706" s="6"/>
      <c r="AR706" s="59"/>
      <c r="AS706" s="137"/>
      <c r="AT706" s="140"/>
      <c r="AU706" s="89">
        <f>ROUND(K708*AK706,0)</f>
        <v>372</v>
      </c>
      <c r="AV706" s="12"/>
    </row>
    <row r="707" spans="1:48" ht="17.2" customHeight="1" x14ac:dyDescent="0.3">
      <c r="A707" s="9">
        <v>43</v>
      </c>
      <c r="B707" s="10">
        <v>2700</v>
      </c>
      <c r="C707" s="53" t="s">
        <v>4863</v>
      </c>
      <c r="D707" s="166"/>
      <c r="E707" s="83"/>
      <c r="F707" s="193"/>
      <c r="G707" s="125"/>
      <c r="H707" s="126"/>
      <c r="I707" s="126"/>
      <c r="J707" s="127"/>
      <c r="K707" s="229"/>
      <c r="L707" s="229"/>
      <c r="M707" s="229"/>
      <c r="N707" s="230"/>
      <c r="O707" s="231" t="s">
        <v>4714</v>
      </c>
      <c r="P707" s="236"/>
      <c r="Q707" s="236"/>
      <c r="R707" s="236"/>
      <c r="S707" s="236"/>
      <c r="T707" s="237"/>
      <c r="U707" s="8"/>
      <c r="V707" s="6"/>
      <c r="W707" s="59"/>
      <c r="X707" s="59"/>
      <c r="Y707" s="6"/>
      <c r="Z707" s="6"/>
      <c r="AA707" s="6"/>
      <c r="AB707" s="6"/>
      <c r="AC707" s="6"/>
      <c r="AD707" s="6"/>
      <c r="AE707" s="6"/>
      <c r="AF707" s="6"/>
      <c r="AG707" s="6"/>
      <c r="AH707" s="6"/>
      <c r="AI707" s="6"/>
      <c r="AJ707" s="59"/>
      <c r="AK707" s="241"/>
      <c r="AL707" s="241"/>
      <c r="AM707" s="6"/>
      <c r="AN707" s="6"/>
      <c r="AO707" s="7"/>
      <c r="AP707" s="7"/>
      <c r="AQ707" s="7"/>
      <c r="AR707" s="123"/>
      <c r="AS707" s="136"/>
      <c r="AT707" s="145"/>
      <c r="AU707" s="89">
        <f>ROUND(K708*S709,0)</f>
        <v>718</v>
      </c>
      <c r="AV707" s="12"/>
    </row>
    <row r="708" spans="1:48" ht="17.2" customHeight="1" x14ac:dyDescent="0.3">
      <c r="A708" s="9">
        <v>43</v>
      </c>
      <c r="B708" s="10">
        <v>2701</v>
      </c>
      <c r="C708" s="53" t="s">
        <v>4862</v>
      </c>
      <c r="D708" s="166"/>
      <c r="E708" s="83"/>
      <c r="F708" s="193"/>
      <c r="G708" s="125"/>
      <c r="H708" s="126"/>
      <c r="I708" s="126"/>
      <c r="J708" s="127"/>
      <c r="K708" s="254">
        <v>744</v>
      </c>
      <c r="L708" s="254"/>
      <c r="M708" s="1" t="s">
        <v>4202</v>
      </c>
      <c r="N708" s="130"/>
      <c r="O708" s="238"/>
      <c r="P708" s="239"/>
      <c r="Q708" s="239"/>
      <c r="R708" s="239"/>
      <c r="S708" s="239"/>
      <c r="T708" s="240"/>
      <c r="U708" s="231" t="s">
        <v>4712</v>
      </c>
      <c r="V708" s="232"/>
      <c r="W708" s="232"/>
      <c r="X708" s="232"/>
      <c r="Y708" s="232"/>
      <c r="Z708" s="50" t="s">
        <v>4711</v>
      </c>
      <c r="AA708" s="58"/>
      <c r="AB708" s="58"/>
      <c r="AC708" s="6"/>
      <c r="AD708" s="6"/>
      <c r="AE708" s="6"/>
      <c r="AF708" s="6"/>
      <c r="AG708" s="6"/>
      <c r="AH708" s="6"/>
      <c r="AI708" s="6"/>
      <c r="AJ708" s="59" t="s">
        <v>4574</v>
      </c>
      <c r="AK708" s="235">
        <f>AK705</f>
        <v>0.7</v>
      </c>
      <c r="AL708" s="235"/>
      <c r="AM708" s="7"/>
      <c r="AN708" s="7"/>
      <c r="AO708" s="7"/>
      <c r="AP708" s="7"/>
      <c r="AQ708" s="7"/>
      <c r="AR708" s="123"/>
      <c r="AS708" s="136"/>
      <c r="AT708" s="145"/>
      <c r="AU708" s="89">
        <f>ROUND(ROUND(K708*S709,0)*AK708,0)</f>
        <v>503</v>
      </c>
      <c r="AV708" s="12"/>
    </row>
    <row r="709" spans="1:48" ht="17.2" customHeight="1" x14ac:dyDescent="0.3">
      <c r="A709" s="9">
        <v>43</v>
      </c>
      <c r="B709" s="10">
        <v>2702</v>
      </c>
      <c r="C709" s="53" t="s">
        <v>4861</v>
      </c>
      <c r="D709" s="166"/>
      <c r="E709" s="83"/>
      <c r="F709" s="193"/>
      <c r="G709" s="125"/>
      <c r="H709" s="126"/>
      <c r="I709" s="126"/>
      <c r="J709" s="127"/>
      <c r="K709" s="194"/>
      <c r="L709" s="194"/>
      <c r="M709" s="194"/>
      <c r="N709" s="194"/>
      <c r="O709" s="191"/>
      <c r="P709" s="172"/>
      <c r="Q709" s="172"/>
      <c r="R709" s="123" t="s">
        <v>4574</v>
      </c>
      <c r="S709" s="249">
        <f>S703</f>
        <v>0.96499999999999997</v>
      </c>
      <c r="T709" s="250"/>
      <c r="U709" s="233"/>
      <c r="V709" s="234"/>
      <c r="W709" s="234"/>
      <c r="X709" s="234"/>
      <c r="Y709" s="234"/>
      <c r="Z709" s="50" t="s">
        <v>4735</v>
      </c>
      <c r="AA709" s="58"/>
      <c r="AB709" s="58"/>
      <c r="AC709" s="6"/>
      <c r="AD709" s="6"/>
      <c r="AE709" s="6"/>
      <c r="AF709" s="6"/>
      <c r="AG709" s="6"/>
      <c r="AH709" s="6"/>
      <c r="AI709" s="6"/>
      <c r="AJ709" s="59" t="s">
        <v>4574</v>
      </c>
      <c r="AK709" s="235">
        <f>AK706</f>
        <v>0.5</v>
      </c>
      <c r="AL709" s="235"/>
      <c r="AM709" s="7"/>
      <c r="AN709" s="7"/>
      <c r="AO709" s="7"/>
      <c r="AP709" s="7"/>
      <c r="AQ709" s="7"/>
      <c r="AR709" s="123"/>
      <c r="AS709" s="136"/>
      <c r="AT709" s="145"/>
      <c r="AU709" s="89">
        <f>ROUND(ROUND(K708*S709,0)*AK709,0)</f>
        <v>359</v>
      </c>
      <c r="AV709" s="12"/>
    </row>
    <row r="710" spans="1:48" ht="17.2" customHeight="1" x14ac:dyDescent="0.3">
      <c r="A710" s="9">
        <v>43</v>
      </c>
      <c r="B710" s="10">
        <v>2703</v>
      </c>
      <c r="C710" s="53" t="s">
        <v>4860</v>
      </c>
      <c r="D710" s="166"/>
      <c r="E710" s="83"/>
      <c r="F710" s="193"/>
      <c r="G710" s="125"/>
      <c r="H710" s="126"/>
      <c r="I710" s="126"/>
      <c r="J710" s="127"/>
      <c r="K710" s="194"/>
      <c r="L710" s="194"/>
      <c r="M710" s="194"/>
      <c r="N710" s="194"/>
      <c r="O710" s="196"/>
      <c r="P710" s="195"/>
      <c r="Q710" s="195"/>
      <c r="R710" s="55"/>
      <c r="S710" s="56"/>
      <c r="T710" s="56"/>
      <c r="U710" s="8"/>
      <c r="V710" s="6"/>
      <c r="W710" s="59"/>
      <c r="X710" s="59"/>
      <c r="Y710" s="6"/>
      <c r="Z710" s="6"/>
      <c r="AA710" s="6"/>
      <c r="AB710" s="6"/>
      <c r="AC710" s="6"/>
      <c r="AD710" s="6"/>
      <c r="AE710" s="6"/>
      <c r="AF710" s="6"/>
      <c r="AG710" s="6"/>
      <c r="AH710" s="6"/>
      <c r="AI710" s="6"/>
      <c r="AJ710" s="59"/>
      <c r="AK710" s="241"/>
      <c r="AL710" s="241"/>
      <c r="AM710" s="177"/>
      <c r="AN710" s="81"/>
      <c r="AO710" s="81"/>
      <c r="AP710" s="82"/>
      <c r="AQ710" s="242" t="s">
        <v>4580</v>
      </c>
      <c r="AR710" s="242"/>
      <c r="AS710" s="242"/>
      <c r="AT710" s="243"/>
      <c r="AU710" s="89">
        <f>K708-AQ713</f>
        <v>739</v>
      </c>
      <c r="AV710" s="12"/>
    </row>
    <row r="711" spans="1:48" ht="17.2" customHeight="1" x14ac:dyDescent="0.3">
      <c r="A711" s="9">
        <v>43</v>
      </c>
      <c r="B711" s="10">
        <v>2704</v>
      </c>
      <c r="C711" s="53" t="s">
        <v>4859</v>
      </c>
      <c r="D711" s="166"/>
      <c r="E711" s="83"/>
      <c r="F711" s="193"/>
      <c r="G711" s="125"/>
      <c r="H711" s="126"/>
      <c r="I711" s="126"/>
      <c r="J711" s="127"/>
      <c r="K711" s="194"/>
      <c r="L711" s="194"/>
      <c r="M711" s="194"/>
      <c r="N711" s="194"/>
      <c r="O711" s="175"/>
      <c r="P711" s="194"/>
      <c r="Q711" s="194"/>
      <c r="R711" s="132"/>
      <c r="S711" s="141"/>
      <c r="T711" s="141"/>
      <c r="U711" s="231" t="s">
        <v>4712</v>
      </c>
      <c r="V711" s="232"/>
      <c r="W711" s="232"/>
      <c r="X711" s="232"/>
      <c r="Y711" s="232"/>
      <c r="Z711" s="50" t="s">
        <v>4711</v>
      </c>
      <c r="AA711" s="58"/>
      <c r="AB711" s="58"/>
      <c r="AC711" s="6"/>
      <c r="AD711" s="6"/>
      <c r="AE711" s="6"/>
      <c r="AF711" s="6"/>
      <c r="AG711" s="6"/>
      <c r="AH711" s="6"/>
      <c r="AI711" s="6"/>
      <c r="AJ711" s="59" t="s">
        <v>4574</v>
      </c>
      <c r="AK711" s="235">
        <f>AK708</f>
        <v>0.7</v>
      </c>
      <c r="AL711" s="235"/>
      <c r="AM711" s="81"/>
      <c r="AN711" s="81"/>
      <c r="AO711" s="81"/>
      <c r="AP711" s="82"/>
      <c r="AQ711" s="244"/>
      <c r="AR711" s="244"/>
      <c r="AS711" s="244"/>
      <c r="AT711" s="245"/>
      <c r="AU711" s="89">
        <f>ROUND(K708*AK711,0)-AQ713</f>
        <v>516</v>
      </c>
      <c r="AV711" s="12"/>
    </row>
    <row r="712" spans="1:48" ht="17.2" customHeight="1" x14ac:dyDescent="0.3">
      <c r="A712" s="9">
        <v>43</v>
      </c>
      <c r="B712" s="10">
        <v>2705</v>
      </c>
      <c r="C712" s="53" t="s">
        <v>4858</v>
      </c>
      <c r="D712" s="166"/>
      <c r="E712" s="83"/>
      <c r="F712" s="193"/>
      <c r="G712" s="125"/>
      <c r="H712" s="126"/>
      <c r="I712" s="126"/>
      <c r="J712" s="127"/>
      <c r="K712" s="194"/>
      <c r="L712" s="194"/>
      <c r="M712" s="194"/>
      <c r="N712" s="194"/>
      <c r="O712" s="191"/>
      <c r="P712" s="172"/>
      <c r="Q712" s="172"/>
      <c r="R712" s="123"/>
      <c r="S712" s="138"/>
      <c r="T712" s="138"/>
      <c r="U712" s="233"/>
      <c r="V712" s="234"/>
      <c r="W712" s="234"/>
      <c r="X712" s="234"/>
      <c r="Y712" s="234"/>
      <c r="Z712" s="50" t="s">
        <v>4735</v>
      </c>
      <c r="AA712" s="58"/>
      <c r="AB712" s="58"/>
      <c r="AC712" s="6"/>
      <c r="AD712" s="6"/>
      <c r="AE712" s="6"/>
      <c r="AF712" s="6"/>
      <c r="AG712" s="6"/>
      <c r="AH712" s="6"/>
      <c r="AI712" s="6"/>
      <c r="AJ712" s="59" t="s">
        <v>4574</v>
      </c>
      <c r="AK712" s="235">
        <f>AK709</f>
        <v>0.5</v>
      </c>
      <c r="AL712" s="235"/>
      <c r="AM712" s="198"/>
      <c r="AN712" s="198"/>
      <c r="AO712" s="198"/>
      <c r="AP712" s="197"/>
      <c r="AQ712" s="244"/>
      <c r="AR712" s="244"/>
      <c r="AS712" s="244"/>
      <c r="AT712" s="245"/>
      <c r="AU712" s="89">
        <f>ROUND(K708*AK712,0)-AQ713</f>
        <v>367</v>
      </c>
      <c r="AV712" s="12"/>
    </row>
    <row r="713" spans="1:48" ht="17.2" customHeight="1" x14ac:dyDescent="0.3">
      <c r="A713" s="9">
        <v>43</v>
      </c>
      <c r="B713" s="10">
        <v>2706</v>
      </c>
      <c r="C713" s="53" t="s">
        <v>4857</v>
      </c>
      <c r="D713" s="166"/>
      <c r="E713" s="83"/>
      <c r="F713" s="193"/>
      <c r="G713" s="125"/>
      <c r="H713" s="126"/>
      <c r="I713" s="126"/>
      <c r="J713" s="127"/>
      <c r="K713" s="194"/>
      <c r="L713" s="194"/>
      <c r="M713" s="194"/>
      <c r="N713" s="173"/>
      <c r="O713" s="231" t="s">
        <v>4714</v>
      </c>
      <c r="P713" s="236"/>
      <c r="Q713" s="236"/>
      <c r="R713" s="236"/>
      <c r="S713" s="236"/>
      <c r="T713" s="237"/>
      <c r="U713" s="8"/>
      <c r="V713" s="6"/>
      <c r="W713" s="59"/>
      <c r="X713" s="59"/>
      <c r="Y713" s="6"/>
      <c r="Z713" s="6"/>
      <c r="AA713" s="6"/>
      <c r="AB713" s="6"/>
      <c r="AC713" s="6"/>
      <c r="AD713" s="6"/>
      <c r="AE713" s="6"/>
      <c r="AF713" s="6"/>
      <c r="AG713" s="6"/>
      <c r="AH713" s="6"/>
      <c r="AI713" s="6"/>
      <c r="AJ713" s="59"/>
      <c r="AK713" s="241"/>
      <c r="AL713" s="241"/>
      <c r="AM713" s="198"/>
      <c r="AN713" s="198"/>
      <c r="AO713" s="198"/>
      <c r="AP713" s="197"/>
      <c r="AQ713" s="38">
        <f>AQ701</f>
        <v>5</v>
      </c>
      <c r="AR713" s="62" t="s">
        <v>4579</v>
      </c>
      <c r="AS713" s="143"/>
      <c r="AT713" s="147"/>
      <c r="AU713" s="89">
        <f>ROUND(K708*S715,0)-AQ713</f>
        <v>713</v>
      </c>
      <c r="AV713" s="12"/>
    </row>
    <row r="714" spans="1:48" ht="17.2" customHeight="1" x14ac:dyDescent="0.3">
      <c r="A714" s="9">
        <v>43</v>
      </c>
      <c r="B714" s="10">
        <v>2707</v>
      </c>
      <c r="C714" s="53" t="s">
        <v>4856</v>
      </c>
      <c r="D714" s="166"/>
      <c r="E714" s="83"/>
      <c r="F714" s="193"/>
      <c r="G714" s="125"/>
      <c r="H714" s="126"/>
      <c r="I714" s="126"/>
      <c r="J714" s="127"/>
      <c r="K714" s="194"/>
      <c r="L714" s="194"/>
      <c r="M714" s="194"/>
      <c r="N714" s="173"/>
      <c r="O714" s="238"/>
      <c r="P714" s="239"/>
      <c r="Q714" s="239"/>
      <c r="R714" s="239"/>
      <c r="S714" s="239"/>
      <c r="T714" s="240"/>
      <c r="U714" s="231" t="s">
        <v>4712</v>
      </c>
      <c r="V714" s="232"/>
      <c r="W714" s="232"/>
      <c r="X714" s="232"/>
      <c r="Y714" s="232"/>
      <c r="Z714" s="50" t="s">
        <v>4711</v>
      </c>
      <c r="AA714" s="58"/>
      <c r="AB714" s="58"/>
      <c r="AC714" s="6"/>
      <c r="AD714" s="6"/>
      <c r="AE714" s="6"/>
      <c r="AF714" s="6"/>
      <c r="AG714" s="6"/>
      <c r="AH714" s="6"/>
      <c r="AI714" s="6"/>
      <c r="AJ714" s="59" t="s">
        <v>4574</v>
      </c>
      <c r="AK714" s="235">
        <f>AK711</f>
        <v>0.7</v>
      </c>
      <c r="AL714" s="235"/>
      <c r="AM714" s="198"/>
      <c r="AN714" s="198"/>
      <c r="AO714" s="198"/>
      <c r="AP714" s="197"/>
      <c r="AQ714" s="1"/>
      <c r="AR714" s="132"/>
      <c r="AS714" s="143"/>
      <c r="AT714" s="147"/>
      <c r="AU714" s="89">
        <f>ROUND(ROUND(K708*S715,0)*AK714,0)-AQ713</f>
        <v>498</v>
      </c>
      <c r="AV714" s="12"/>
    </row>
    <row r="715" spans="1:48" ht="17.2" customHeight="1" x14ac:dyDescent="0.3">
      <c r="A715" s="9">
        <v>43</v>
      </c>
      <c r="B715" s="10">
        <v>2708</v>
      </c>
      <c r="C715" s="53" t="s">
        <v>4855</v>
      </c>
      <c r="D715" s="166"/>
      <c r="E715" s="83"/>
      <c r="F715" s="193"/>
      <c r="G715" s="125"/>
      <c r="H715" s="126"/>
      <c r="I715" s="126"/>
      <c r="J715" s="127"/>
      <c r="K715" s="194"/>
      <c r="L715" s="194"/>
      <c r="M715" s="194"/>
      <c r="N715" s="173"/>
      <c r="O715" s="191"/>
      <c r="P715" s="172"/>
      <c r="Q715" s="172"/>
      <c r="R715" s="123" t="s">
        <v>4574</v>
      </c>
      <c r="S715" s="249">
        <f>S709</f>
        <v>0.96499999999999997</v>
      </c>
      <c r="T715" s="250"/>
      <c r="U715" s="233"/>
      <c r="V715" s="234"/>
      <c r="W715" s="234"/>
      <c r="X715" s="234"/>
      <c r="Y715" s="234"/>
      <c r="Z715" s="50" t="s">
        <v>4735</v>
      </c>
      <c r="AA715" s="58"/>
      <c r="AB715" s="58"/>
      <c r="AC715" s="6"/>
      <c r="AD715" s="6"/>
      <c r="AE715" s="6"/>
      <c r="AF715" s="6"/>
      <c r="AG715" s="6"/>
      <c r="AH715" s="6"/>
      <c r="AI715" s="6"/>
      <c r="AJ715" s="59" t="s">
        <v>4574</v>
      </c>
      <c r="AK715" s="235">
        <f>AK712</f>
        <v>0.5</v>
      </c>
      <c r="AL715" s="235"/>
      <c r="AM715" s="198"/>
      <c r="AN715" s="198"/>
      <c r="AO715" s="198"/>
      <c r="AP715" s="197"/>
      <c r="AQ715" s="7"/>
      <c r="AR715" s="123"/>
      <c r="AS715" s="136"/>
      <c r="AT715" s="145"/>
      <c r="AU715" s="89">
        <f>ROUND(ROUND(K708*S715,0)*AK715,0)-AQ713</f>
        <v>354</v>
      </c>
      <c r="AV715" s="12"/>
    </row>
    <row r="716" spans="1:48" ht="17.2" customHeight="1" x14ac:dyDescent="0.3">
      <c r="A716" s="9">
        <v>43</v>
      </c>
      <c r="B716" s="10">
        <v>2709</v>
      </c>
      <c r="C716" s="53" t="s">
        <v>4854</v>
      </c>
      <c r="D716" s="166"/>
      <c r="E716" s="83"/>
      <c r="F716" s="193"/>
      <c r="G716" s="125"/>
      <c r="H716" s="126"/>
      <c r="I716" s="126"/>
      <c r="J716" s="127"/>
      <c r="K716" s="1"/>
      <c r="L716" s="1"/>
      <c r="M716" s="1"/>
      <c r="N716" s="44"/>
      <c r="O716" s="196"/>
      <c r="P716" s="195"/>
      <c r="Q716" s="195"/>
      <c r="R716" s="55"/>
      <c r="S716" s="56"/>
      <c r="T716" s="56"/>
      <c r="U716" s="8"/>
      <c r="V716" s="6"/>
      <c r="W716" s="59"/>
      <c r="X716" s="59"/>
      <c r="Y716" s="6"/>
      <c r="Z716" s="6"/>
      <c r="AA716" s="6"/>
      <c r="AB716" s="6"/>
      <c r="AC716" s="6"/>
      <c r="AD716" s="6"/>
      <c r="AE716" s="6"/>
      <c r="AF716" s="6"/>
      <c r="AG716" s="6"/>
      <c r="AH716" s="6"/>
      <c r="AI716" s="6"/>
      <c r="AJ716" s="59"/>
      <c r="AK716" s="241"/>
      <c r="AL716" s="241"/>
      <c r="AM716" s="216" t="s">
        <v>4753</v>
      </c>
      <c r="AN716" s="251"/>
      <c r="AO716" s="251"/>
      <c r="AP716" s="252"/>
      <c r="AQ716" s="49"/>
      <c r="AR716" s="36"/>
      <c r="AS716" s="36"/>
      <c r="AT716" s="51"/>
      <c r="AU716" s="89">
        <f>ROUND(K708*AO719,0)</f>
        <v>707</v>
      </c>
      <c r="AV716" s="12"/>
    </row>
    <row r="717" spans="1:48" ht="17.2" customHeight="1" x14ac:dyDescent="0.3">
      <c r="A717" s="9">
        <v>43</v>
      </c>
      <c r="B717" s="10">
        <v>2710</v>
      </c>
      <c r="C717" s="53" t="s">
        <v>4853</v>
      </c>
      <c r="D717" s="166"/>
      <c r="E717" s="83"/>
      <c r="F717" s="193"/>
      <c r="G717" s="125"/>
      <c r="H717" s="126"/>
      <c r="I717" s="126"/>
      <c r="J717" s="127"/>
      <c r="K717" s="1"/>
      <c r="L717" s="1"/>
      <c r="M717" s="1"/>
      <c r="N717" s="44"/>
      <c r="O717" s="175"/>
      <c r="P717" s="194"/>
      <c r="Q717" s="194"/>
      <c r="R717" s="132"/>
      <c r="S717" s="141"/>
      <c r="T717" s="141"/>
      <c r="U717" s="231" t="s">
        <v>4712</v>
      </c>
      <c r="V717" s="232"/>
      <c r="W717" s="232"/>
      <c r="X717" s="232"/>
      <c r="Y717" s="232"/>
      <c r="Z717" s="50" t="s">
        <v>4711</v>
      </c>
      <c r="AA717" s="58"/>
      <c r="AB717" s="58"/>
      <c r="AC717" s="6"/>
      <c r="AD717" s="6"/>
      <c r="AE717" s="6"/>
      <c r="AF717" s="6"/>
      <c r="AG717" s="6"/>
      <c r="AH717" s="6"/>
      <c r="AI717" s="6"/>
      <c r="AJ717" s="59" t="s">
        <v>4574</v>
      </c>
      <c r="AK717" s="235">
        <f>AK714</f>
        <v>0.7</v>
      </c>
      <c r="AL717" s="235"/>
      <c r="AM717" s="228"/>
      <c r="AN717" s="229"/>
      <c r="AO717" s="229"/>
      <c r="AP717" s="230"/>
      <c r="AQ717" s="45"/>
      <c r="AR717" s="1"/>
      <c r="AS717" s="1"/>
      <c r="AT717" s="44"/>
      <c r="AU717" s="89">
        <f>ROUND(ROUND(K708*AK717,0)*AO719,0)</f>
        <v>495</v>
      </c>
      <c r="AV717" s="12"/>
    </row>
    <row r="718" spans="1:48" ht="17.2" customHeight="1" x14ac:dyDescent="0.3">
      <c r="A718" s="9">
        <v>43</v>
      </c>
      <c r="B718" s="10">
        <v>2711</v>
      </c>
      <c r="C718" s="53" t="s">
        <v>4852</v>
      </c>
      <c r="D718" s="166"/>
      <c r="E718" s="83"/>
      <c r="F718" s="193"/>
      <c r="G718" s="125"/>
      <c r="H718" s="126"/>
      <c r="I718" s="126"/>
      <c r="J718" s="127"/>
      <c r="K718" s="1"/>
      <c r="L718" s="1"/>
      <c r="M718" s="1"/>
      <c r="N718" s="44"/>
      <c r="O718" s="191"/>
      <c r="P718" s="172"/>
      <c r="Q718" s="172"/>
      <c r="R718" s="123"/>
      <c r="S718" s="138"/>
      <c r="T718" s="138"/>
      <c r="U718" s="233"/>
      <c r="V718" s="234"/>
      <c r="W718" s="234"/>
      <c r="X718" s="234"/>
      <c r="Y718" s="234"/>
      <c r="Z718" s="50" t="s">
        <v>4735</v>
      </c>
      <c r="AA718" s="58"/>
      <c r="AB718" s="58"/>
      <c r="AC718" s="6"/>
      <c r="AD718" s="6"/>
      <c r="AE718" s="6"/>
      <c r="AF718" s="6"/>
      <c r="AG718" s="6"/>
      <c r="AH718" s="6"/>
      <c r="AI718" s="6"/>
      <c r="AJ718" s="59" t="s">
        <v>4574</v>
      </c>
      <c r="AK718" s="235">
        <f>AK715</f>
        <v>0.5</v>
      </c>
      <c r="AL718" s="235"/>
      <c r="AM718" s="45"/>
      <c r="AN718" s="1"/>
      <c r="AO718" s="1"/>
      <c r="AP718" s="44"/>
      <c r="AQ718" s="45"/>
      <c r="AR718" s="1"/>
      <c r="AS718" s="1"/>
      <c r="AT718" s="44"/>
      <c r="AU718" s="89">
        <f>ROUND(ROUND(K708*AK718,0)*AO719,0)</f>
        <v>353</v>
      </c>
      <c r="AV718" s="12"/>
    </row>
    <row r="719" spans="1:48" ht="17.2" customHeight="1" x14ac:dyDescent="0.3">
      <c r="A719" s="9">
        <v>43</v>
      </c>
      <c r="B719" s="10">
        <v>2712</v>
      </c>
      <c r="C719" s="53" t="s">
        <v>4851</v>
      </c>
      <c r="D719" s="166"/>
      <c r="E719" s="83"/>
      <c r="F719" s="193"/>
      <c r="G719" s="125"/>
      <c r="H719" s="126"/>
      <c r="I719" s="126"/>
      <c r="J719" s="127"/>
      <c r="K719" s="1"/>
      <c r="L719" s="1"/>
      <c r="M719" s="1"/>
      <c r="N719" s="44"/>
      <c r="O719" s="231" t="s">
        <v>4714</v>
      </c>
      <c r="P719" s="236"/>
      <c r="Q719" s="236"/>
      <c r="R719" s="236"/>
      <c r="S719" s="236"/>
      <c r="T719" s="237"/>
      <c r="U719" s="8"/>
      <c r="V719" s="6"/>
      <c r="W719" s="59"/>
      <c r="X719" s="59"/>
      <c r="Y719" s="6"/>
      <c r="Z719" s="6"/>
      <c r="AA719" s="6"/>
      <c r="AB719" s="6"/>
      <c r="AC719" s="6"/>
      <c r="AD719" s="6"/>
      <c r="AE719" s="6"/>
      <c r="AF719" s="6"/>
      <c r="AG719" s="6"/>
      <c r="AH719" s="6"/>
      <c r="AI719" s="6"/>
      <c r="AJ719" s="59"/>
      <c r="AK719" s="241"/>
      <c r="AL719" s="241"/>
      <c r="AM719" s="45"/>
      <c r="AN719" s="132" t="s">
        <v>4574</v>
      </c>
      <c r="AO719" s="247">
        <f>AO695</f>
        <v>0.95</v>
      </c>
      <c r="AP719" s="248"/>
      <c r="AQ719" s="45"/>
      <c r="AR719" s="1"/>
      <c r="AS719" s="1"/>
      <c r="AT719" s="44"/>
      <c r="AU719" s="89">
        <f>ROUND(ROUND(K708*S721,0)*AO719,0)</f>
        <v>682</v>
      </c>
      <c r="AV719" s="12"/>
    </row>
    <row r="720" spans="1:48" ht="17.2" customHeight="1" x14ac:dyDescent="0.3">
      <c r="A720" s="9">
        <v>43</v>
      </c>
      <c r="B720" s="10">
        <v>2713</v>
      </c>
      <c r="C720" s="53" t="s">
        <v>4850</v>
      </c>
      <c r="D720" s="166"/>
      <c r="E720" s="83"/>
      <c r="F720" s="193"/>
      <c r="G720" s="125"/>
      <c r="H720" s="126"/>
      <c r="I720" s="126"/>
      <c r="J720" s="127"/>
      <c r="K720" s="1"/>
      <c r="L720" s="1"/>
      <c r="M720" s="1"/>
      <c r="N720" s="44"/>
      <c r="O720" s="238"/>
      <c r="P720" s="239"/>
      <c r="Q720" s="239"/>
      <c r="R720" s="239"/>
      <c r="S720" s="239"/>
      <c r="T720" s="240"/>
      <c r="U720" s="231" t="s">
        <v>4712</v>
      </c>
      <c r="V720" s="232"/>
      <c r="W720" s="232"/>
      <c r="X720" s="232"/>
      <c r="Y720" s="232"/>
      <c r="Z720" s="50" t="s">
        <v>4711</v>
      </c>
      <c r="AA720" s="58"/>
      <c r="AB720" s="58"/>
      <c r="AC720" s="6"/>
      <c r="AD720" s="6"/>
      <c r="AE720" s="6"/>
      <c r="AF720" s="6"/>
      <c r="AG720" s="6"/>
      <c r="AH720" s="6"/>
      <c r="AI720" s="6"/>
      <c r="AJ720" s="59" t="s">
        <v>4574</v>
      </c>
      <c r="AK720" s="235">
        <f>AK717</f>
        <v>0.7</v>
      </c>
      <c r="AL720" s="235"/>
      <c r="AM720" s="45"/>
      <c r="AN720" s="1"/>
      <c r="AO720" s="1"/>
      <c r="AP720" s="44"/>
      <c r="AQ720" s="45"/>
      <c r="AR720" s="1"/>
      <c r="AS720" s="1"/>
      <c r="AT720" s="44"/>
      <c r="AU720" s="89">
        <f>ROUND(ROUND(ROUND(K708*S721,0)*AK720,0)*AO719,0)</f>
        <v>478</v>
      </c>
      <c r="AV720" s="12"/>
    </row>
    <row r="721" spans="1:48" ht="17.2" customHeight="1" x14ac:dyDescent="0.3">
      <c r="A721" s="9">
        <v>43</v>
      </c>
      <c r="B721" s="10">
        <v>2714</v>
      </c>
      <c r="C721" s="53" t="s">
        <v>4849</v>
      </c>
      <c r="D721" s="166"/>
      <c r="E721" s="83"/>
      <c r="F721" s="193"/>
      <c r="G721" s="125"/>
      <c r="H721" s="126"/>
      <c r="I721" s="126"/>
      <c r="J721" s="127"/>
      <c r="K721" s="1"/>
      <c r="L721" s="1"/>
      <c r="M721" s="1"/>
      <c r="N721" s="44"/>
      <c r="O721" s="191"/>
      <c r="P721" s="172"/>
      <c r="Q721" s="172"/>
      <c r="R721" s="123" t="s">
        <v>4574</v>
      </c>
      <c r="S721" s="249">
        <f>S715</f>
        <v>0.96499999999999997</v>
      </c>
      <c r="T721" s="250"/>
      <c r="U721" s="233"/>
      <c r="V721" s="234"/>
      <c r="W721" s="234"/>
      <c r="X721" s="234"/>
      <c r="Y721" s="234"/>
      <c r="Z721" s="50" t="s">
        <v>4735</v>
      </c>
      <c r="AA721" s="58"/>
      <c r="AB721" s="58"/>
      <c r="AC721" s="6"/>
      <c r="AD721" s="6"/>
      <c r="AE721" s="6"/>
      <c r="AF721" s="6"/>
      <c r="AG721" s="6"/>
      <c r="AH721" s="6"/>
      <c r="AI721" s="6"/>
      <c r="AJ721" s="59" t="s">
        <v>4574</v>
      </c>
      <c r="AK721" s="235">
        <f>AK718</f>
        <v>0.5</v>
      </c>
      <c r="AL721" s="235"/>
      <c r="AM721" s="45"/>
      <c r="AN721" s="1"/>
      <c r="AO721" s="1"/>
      <c r="AP721" s="44"/>
      <c r="AQ721" s="43"/>
      <c r="AR721" s="7"/>
      <c r="AS721" s="7"/>
      <c r="AT721" s="21"/>
      <c r="AU721" s="89">
        <f>ROUND(ROUND(ROUND(K708*S721,0)*AK721,0)*AO719,0)</f>
        <v>341</v>
      </c>
      <c r="AV721" s="12"/>
    </row>
    <row r="722" spans="1:48" ht="17.2" customHeight="1" x14ac:dyDescent="0.3">
      <c r="A722" s="9">
        <v>43</v>
      </c>
      <c r="B722" s="10">
        <v>2715</v>
      </c>
      <c r="C722" s="53" t="s">
        <v>4848</v>
      </c>
      <c r="D722" s="166"/>
      <c r="E722" s="83"/>
      <c r="F722" s="193"/>
      <c r="G722" s="125"/>
      <c r="H722" s="126"/>
      <c r="I722" s="126"/>
      <c r="J722" s="127"/>
      <c r="K722" s="1"/>
      <c r="L722" s="1"/>
      <c r="M722" s="1"/>
      <c r="N722" s="44"/>
      <c r="O722" s="196"/>
      <c r="P722" s="195"/>
      <c r="Q722" s="195"/>
      <c r="R722" s="55"/>
      <c r="S722" s="56"/>
      <c r="T722" s="56"/>
      <c r="U722" s="8"/>
      <c r="V722" s="6"/>
      <c r="W722" s="59"/>
      <c r="X722" s="59"/>
      <c r="Y722" s="6"/>
      <c r="Z722" s="6"/>
      <c r="AA722" s="6"/>
      <c r="AB722" s="6"/>
      <c r="AC722" s="6"/>
      <c r="AD722" s="6"/>
      <c r="AE722" s="6"/>
      <c r="AF722" s="6"/>
      <c r="AG722" s="6"/>
      <c r="AH722" s="6"/>
      <c r="AI722" s="6"/>
      <c r="AJ722" s="59"/>
      <c r="AK722" s="241"/>
      <c r="AL722" s="241"/>
      <c r="AM722" s="146"/>
      <c r="AN722" s="143"/>
      <c r="AO722" s="143"/>
      <c r="AP722" s="44"/>
      <c r="AQ722" s="242" t="s">
        <v>4580</v>
      </c>
      <c r="AR722" s="242"/>
      <c r="AS722" s="242"/>
      <c r="AT722" s="243"/>
      <c r="AU722" s="89">
        <f>ROUND(K708*AO719,0)-AQ725</f>
        <v>702</v>
      </c>
      <c r="AV722" s="12"/>
    </row>
    <row r="723" spans="1:48" ht="17.2" customHeight="1" x14ac:dyDescent="0.3">
      <c r="A723" s="9">
        <v>43</v>
      </c>
      <c r="B723" s="10">
        <v>2716</v>
      </c>
      <c r="C723" s="53" t="s">
        <v>4847</v>
      </c>
      <c r="D723" s="166"/>
      <c r="E723" s="83"/>
      <c r="F723" s="193"/>
      <c r="G723" s="125"/>
      <c r="H723" s="126"/>
      <c r="I723" s="126"/>
      <c r="J723" s="127"/>
      <c r="K723" s="1"/>
      <c r="L723" s="1"/>
      <c r="M723" s="1"/>
      <c r="N723" s="44"/>
      <c r="O723" s="175"/>
      <c r="P723" s="194"/>
      <c r="Q723" s="194"/>
      <c r="R723" s="132"/>
      <c r="S723" s="141"/>
      <c r="T723" s="141"/>
      <c r="U723" s="231" t="s">
        <v>4712</v>
      </c>
      <c r="V723" s="232"/>
      <c r="W723" s="232"/>
      <c r="X723" s="232"/>
      <c r="Y723" s="232"/>
      <c r="Z723" s="50" t="s">
        <v>4711</v>
      </c>
      <c r="AA723" s="58"/>
      <c r="AB723" s="58"/>
      <c r="AC723" s="6"/>
      <c r="AD723" s="6"/>
      <c r="AE723" s="6"/>
      <c r="AF723" s="6"/>
      <c r="AG723" s="6"/>
      <c r="AH723" s="6"/>
      <c r="AI723" s="6"/>
      <c r="AJ723" s="59" t="s">
        <v>4574</v>
      </c>
      <c r="AK723" s="235">
        <f>AK720</f>
        <v>0.7</v>
      </c>
      <c r="AL723" s="235"/>
      <c r="AM723" s="146"/>
      <c r="AN723" s="143"/>
      <c r="AO723" s="143"/>
      <c r="AP723" s="44"/>
      <c r="AQ723" s="244"/>
      <c r="AR723" s="244"/>
      <c r="AS723" s="244"/>
      <c r="AT723" s="245"/>
      <c r="AU723" s="89">
        <f>ROUND(ROUND(K708*AK723,0)*AO719,0)-AQ725</f>
        <v>490</v>
      </c>
      <c r="AV723" s="12"/>
    </row>
    <row r="724" spans="1:48" ht="17.2" customHeight="1" x14ac:dyDescent="0.3">
      <c r="A724" s="9">
        <v>43</v>
      </c>
      <c r="B724" s="10">
        <v>2717</v>
      </c>
      <c r="C724" s="53" t="s">
        <v>4846</v>
      </c>
      <c r="D724" s="166"/>
      <c r="E724" s="83"/>
      <c r="F724" s="193"/>
      <c r="G724" s="125"/>
      <c r="H724" s="126"/>
      <c r="I724" s="126"/>
      <c r="J724" s="127"/>
      <c r="K724" s="1"/>
      <c r="L724" s="1"/>
      <c r="M724" s="1"/>
      <c r="N724" s="44"/>
      <c r="O724" s="191"/>
      <c r="P724" s="172"/>
      <c r="Q724" s="172"/>
      <c r="R724" s="123"/>
      <c r="S724" s="138"/>
      <c r="T724" s="138"/>
      <c r="U724" s="233"/>
      <c r="V724" s="234"/>
      <c r="W724" s="234"/>
      <c r="X724" s="234"/>
      <c r="Y724" s="234"/>
      <c r="Z724" s="50" t="s">
        <v>4735</v>
      </c>
      <c r="AA724" s="58"/>
      <c r="AB724" s="58"/>
      <c r="AC724" s="6"/>
      <c r="AD724" s="6"/>
      <c r="AE724" s="6"/>
      <c r="AF724" s="6"/>
      <c r="AG724" s="6"/>
      <c r="AH724" s="6"/>
      <c r="AI724" s="6"/>
      <c r="AJ724" s="59" t="s">
        <v>4574</v>
      </c>
      <c r="AK724" s="235">
        <f>AK721</f>
        <v>0.5</v>
      </c>
      <c r="AL724" s="235"/>
      <c r="AM724" s="146"/>
      <c r="AN724" s="143"/>
      <c r="AO724" s="143"/>
      <c r="AP724" s="44"/>
      <c r="AQ724" s="244"/>
      <c r="AR724" s="244"/>
      <c r="AS724" s="244"/>
      <c r="AT724" s="245"/>
      <c r="AU724" s="89">
        <f>ROUND(ROUND(K708*AK724,0)*AO719,0)-AQ725</f>
        <v>348</v>
      </c>
      <c r="AV724" s="12"/>
    </row>
    <row r="725" spans="1:48" ht="17.2" customHeight="1" x14ac:dyDescent="0.3">
      <c r="A725" s="9">
        <v>43</v>
      </c>
      <c r="B725" s="10">
        <v>2718</v>
      </c>
      <c r="C725" s="53" t="s">
        <v>4845</v>
      </c>
      <c r="D725" s="166"/>
      <c r="E725" s="83"/>
      <c r="F725" s="193"/>
      <c r="G725" s="125"/>
      <c r="H725" s="126"/>
      <c r="I725" s="126"/>
      <c r="J725" s="127"/>
      <c r="K725" s="1"/>
      <c r="L725" s="1"/>
      <c r="M725" s="1"/>
      <c r="N725" s="44"/>
      <c r="O725" s="231" t="s">
        <v>4714</v>
      </c>
      <c r="P725" s="236"/>
      <c r="Q725" s="236"/>
      <c r="R725" s="236"/>
      <c r="S725" s="236"/>
      <c r="T725" s="237"/>
      <c r="U725" s="8"/>
      <c r="V725" s="6"/>
      <c r="W725" s="59"/>
      <c r="X725" s="59"/>
      <c r="Y725" s="6"/>
      <c r="Z725" s="6"/>
      <c r="AA725" s="6"/>
      <c r="AB725" s="6"/>
      <c r="AC725" s="6"/>
      <c r="AD725" s="6"/>
      <c r="AE725" s="6"/>
      <c r="AF725" s="6"/>
      <c r="AG725" s="6"/>
      <c r="AH725" s="6"/>
      <c r="AI725" s="6"/>
      <c r="AJ725" s="59"/>
      <c r="AK725" s="241"/>
      <c r="AL725" s="241"/>
      <c r="AM725" s="146"/>
      <c r="AN725" s="143"/>
      <c r="AO725" s="143"/>
      <c r="AP725" s="44"/>
      <c r="AQ725" s="38">
        <f>AQ713</f>
        <v>5</v>
      </c>
      <c r="AR725" s="62" t="s">
        <v>4579</v>
      </c>
      <c r="AS725" s="143"/>
      <c r="AT725" s="147"/>
      <c r="AU725" s="89">
        <f>ROUND(ROUND(K708*S727,0)*AO719,0)-AQ725</f>
        <v>677</v>
      </c>
      <c r="AV725" s="12"/>
    </row>
    <row r="726" spans="1:48" ht="17.2" customHeight="1" x14ac:dyDescent="0.3">
      <c r="A726" s="9">
        <v>43</v>
      </c>
      <c r="B726" s="10">
        <v>2719</v>
      </c>
      <c r="C726" s="53" t="s">
        <v>4844</v>
      </c>
      <c r="D726" s="166"/>
      <c r="E726" s="83"/>
      <c r="F726" s="193"/>
      <c r="G726" s="125"/>
      <c r="H726" s="126"/>
      <c r="I726" s="126"/>
      <c r="J726" s="127"/>
      <c r="K726" s="1"/>
      <c r="L726" s="1"/>
      <c r="M726" s="1"/>
      <c r="N726" s="44"/>
      <c r="O726" s="238"/>
      <c r="P726" s="239"/>
      <c r="Q726" s="239"/>
      <c r="R726" s="239"/>
      <c r="S726" s="239"/>
      <c r="T726" s="240"/>
      <c r="U726" s="231" t="s">
        <v>4712</v>
      </c>
      <c r="V726" s="232"/>
      <c r="W726" s="232"/>
      <c r="X726" s="232"/>
      <c r="Y726" s="232"/>
      <c r="Z726" s="50" t="s">
        <v>4711</v>
      </c>
      <c r="AA726" s="58"/>
      <c r="AB726" s="58"/>
      <c r="AC726" s="6"/>
      <c r="AD726" s="6"/>
      <c r="AE726" s="6"/>
      <c r="AF726" s="6"/>
      <c r="AG726" s="6"/>
      <c r="AH726" s="6"/>
      <c r="AI726" s="6"/>
      <c r="AJ726" s="59" t="s">
        <v>4574</v>
      </c>
      <c r="AK726" s="235">
        <f>AK723</f>
        <v>0.7</v>
      </c>
      <c r="AL726" s="235"/>
      <c r="AM726" s="146"/>
      <c r="AN726" s="143"/>
      <c r="AO726" s="143"/>
      <c r="AP726" s="44"/>
      <c r="AQ726" s="1"/>
      <c r="AR726" s="132"/>
      <c r="AS726" s="143"/>
      <c r="AT726" s="147"/>
      <c r="AU726" s="89">
        <f>ROUND(ROUND(ROUND(K708*S727,0)*AK726,0)*AO719,0)-AQ725</f>
        <v>473</v>
      </c>
      <c r="AV726" s="12"/>
    </row>
    <row r="727" spans="1:48" ht="17.2" customHeight="1" x14ac:dyDescent="0.3">
      <c r="A727" s="9">
        <v>43</v>
      </c>
      <c r="B727" s="10">
        <v>2720</v>
      </c>
      <c r="C727" s="53" t="s">
        <v>4843</v>
      </c>
      <c r="D727" s="166"/>
      <c r="E727" s="83"/>
      <c r="F727" s="193"/>
      <c r="G727" s="125"/>
      <c r="H727" s="126"/>
      <c r="I727" s="126"/>
      <c r="J727" s="127"/>
      <c r="K727" s="7"/>
      <c r="L727" s="7"/>
      <c r="M727" s="7"/>
      <c r="N727" s="21"/>
      <c r="O727" s="191"/>
      <c r="P727" s="172"/>
      <c r="Q727" s="172"/>
      <c r="R727" s="123" t="s">
        <v>4574</v>
      </c>
      <c r="S727" s="249">
        <f>S721</f>
        <v>0.96499999999999997</v>
      </c>
      <c r="T727" s="250"/>
      <c r="U727" s="233"/>
      <c r="V727" s="234"/>
      <c r="W727" s="234"/>
      <c r="X727" s="234"/>
      <c r="Y727" s="234"/>
      <c r="Z727" s="50" t="s">
        <v>4735</v>
      </c>
      <c r="AA727" s="58"/>
      <c r="AB727" s="58"/>
      <c r="AC727" s="6"/>
      <c r="AD727" s="6"/>
      <c r="AE727" s="6"/>
      <c r="AF727" s="6"/>
      <c r="AG727" s="6"/>
      <c r="AH727" s="6"/>
      <c r="AI727" s="6"/>
      <c r="AJ727" s="59" t="s">
        <v>4574</v>
      </c>
      <c r="AK727" s="235">
        <f>AK724</f>
        <v>0.5</v>
      </c>
      <c r="AL727" s="235"/>
      <c r="AM727" s="190"/>
      <c r="AN727" s="136"/>
      <c r="AO727" s="136"/>
      <c r="AP727" s="21"/>
      <c r="AQ727" s="7"/>
      <c r="AR727" s="123"/>
      <c r="AS727" s="136"/>
      <c r="AT727" s="145"/>
      <c r="AU727" s="89">
        <f>ROUND(ROUND(ROUND(K708*S727,0)*AK727,0)*AO719,0)-AQ725</f>
        <v>336</v>
      </c>
      <c r="AV727" s="12"/>
    </row>
    <row r="728" spans="1:48" ht="17.2" customHeight="1" x14ac:dyDescent="0.3">
      <c r="A728" s="9">
        <v>43</v>
      </c>
      <c r="B728" s="10">
        <v>2721</v>
      </c>
      <c r="C728" s="53" t="s">
        <v>4842</v>
      </c>
      <c r="D728" s="166"/>
      <c r="E728" s="83"/>
      <c r="F728" s="193"/>
      <c r="G728" s="125"/>
      <c r="H728" s="126"/>
      <c r="I728" s="126"/>
      <c r="J728" s="127"/>
      <c r="K728" s="217" t="s">
        <v>4841</v>
      </c>
      <c r="L728" s="223"/>
      <c r="M728" s="223"/>
      <c r="N728" s="224"/>
      <c r="O728" s="196"/>
      <c r="P728" s="195"/>
      <c r="Q728" s="195"/>
      <c r="R728" s="55"/>
      <c r="S728" s="56"/>
      <c r="T728" s="56"/>
      <c r="U728" s="8"/>
      <c r="V728" s="6"/>
      <c r="W728" s="59"/>
      <c r="X728" s="59"/>
      <c r="Y728" s="6"/>
      <c r="Z728" s="6"/>
      <c r="AA728" s="6"/>
      <c r="AB728" s="6"/>
      <c r="AC728" s="6"/>
      <c r="AD728" s="6"/>
      <c r="AE728" s="6"/>
      <c r="AF728" s="6"/>
      <c r="AG728" s="6"/>
      <c r="AH728" s="6"/>
      <c r="AI728" s="6"/>
      <c r="AJ728" s="59"/>
      <c r="AK728" s="241"/>
      <c r="AL728" s="241"/>
      <c r="AM728" s="7"/>
      <c r="AN728" s="7"/>
      <c r="AO728" s="7"/>
      <c r="AP728" s="7"/>
      <c r="AQ728" s="7"/>
      <c r="AR728" s="123"/>
      <c r="AS728" s="136"/>
      <c r="AT728" s="145"/>
      <c r="AU728" s="89">
        <f>K732</f>
        <v>600</v>
      </c>
      <c r="AV728" s="12"/>
    </row>
    <row r="729" spans="1:48" ht="17.2" customHeight="1" x14ac:dyDescent="0.3">
      <c r="A729" s="9">
        <v>43</v>
      </c>
      <c r="B729" s="10">
        <v>2722</v>
      </c>
      <c r="C729" s="53" t="s">
        <v>4840</v>
      </c>
      <c r="D729" s="166"/>
      <c r="E729" s="83"/>
      <c r="F729" s="193"/>
      <c r="G729" s="126"/>
      <c r="H729" s="126"/>
      <c r="I729" s="126"/>
      <c r="J729" s="126"/>
      <c r="K729" s="225"/>
      <c r="L729" s="246"/>
      <c r="M729" s="246"/>
      <c r="N729" s="227"/>
      <c r="O729" s="175"/>
      <c r="P729" s="194"/>
      <c r="Q729" s="194"/>
      <c r="R729" s="132"/>
      <c r="S729" s="141"/>
      <c r="T729" s="141"/>
      <c r="U729" s="231" t="s">
        <v>4712</v>
      </c>
      <c r="V729" s="232"/>
      <c r="W729" s="232"/>
      <c r="X729" s="232"/>
      <c r="Y729" s="232"/>
      <c r="Z729" s="50" t="s">
        <v>4711</v>
      </c>
      <c r="AA729" s="58"/>
      <c r="AB729" s="58"/>
      <c r="AC729" s="6"/>
      <c r="AD729" s="6"/>
      <c r="AE729" s="6"/>
      <c r="AF729" s="6"/>
      <c r="AG729" s="6"/>
      <c r="AH729" s="6"/>
      <c r="AI729" s="6"/>
      <c r="AJ729" s="59" t="s">
        <v>4574</v>
      </c>
      <c r="AK729" s="235">
        <f>AK726</f>
        <v>0.7</v>
      </c>
      <c r="AL729" s="235"/>
      <c r="AM729" s="6"/>
      <c r="AN729" s="6"/>
      <c r="AO729" s="6"/>
      <c r="AP729" s="6"/>
      <c r="AQ729" s="6"/>
      <c r="AR729" s="59"/>
      <c r="AS729" s="137"/>
      <c r="AT729" s="140"/>
      <c r="AU729" s="89">
        <f>ROUND(K732*AK729,0)</f>
        <v>420</v>
      </c>
      <c r="AV729" s="12"/>
    </row>
    <row r="730" spans="1:48" ht="17.2" customHeight="1" x14ac:dyDescent="0.3">
      <c r="A730" s="9">
        <v>43</v>
      </c>
      <c r="B730" s="10">
        <v>2723</v>
      </c>
      <c r="C730" s="53" t="s">
        <v>4839</v>
      </c>
      <c r="D730" s="166"/>
      <c r="E730" s="83"/>
      <c r="F730" s="193"/>
      <c r="G730" s="126"/>
      <c r="H730" s="126"/>
      <c r="I730" s="126"/>
      <c r="J730" s="126"/>
      <c r="K730" s="225"/>
      <c r="L730" s="246"/>
      <c r="M730" s="246"/>
      <c r="N730" s="227"/>
      <c r="O730" s="191"/>
      <c r="P730" s="172"/>
      <c r="Q730" s="172"/>
      <c r="R730" s="123"/>
      <c r="S730" s="138"/>
      <c r="T730" s="138"/>
      <c r="U730" s="233"/>
      <c r="V730" s="234"/>
      <c r="W730" s="234"/>
      <c r="X730" s="234"/>
      <c r="Y730" s="234"/>
      <c r="Z730" s="50" t="s">
        <v>4735</v>
      </c>
      <c r="AA730" s="58"/>
      <c r="AB730" s="58"/>
      <c r="AC730" s="6"/>
      <c r="AD730" s="6"/>
      <c r="AE730" s="6"/>
      <c r="AF730" s="6"/>
      <c r="AG730" s="6"/>
      <c r="AH730" s="6"/>
      <c r="AI730" s="6"/>
      <c r="AJ730" s="59" t="s">
        <v>4574</v>
      </c>
      <c r="AK730" s="235">
        <f>AK727</f>
        <v>0.5</v>
      </c>
      <c r="AL730" s="235"/>
      <c r="AM730" s="6"/>
      <c r="AN730" s="6"/>
      <c r="AO730" s="6"/>
      <c r="AP730" s="6"/>
      <c r="AQ730" s="6"/>
      <c r="AR730" s="59"/>
      <c r="AS730" s="137"/>
      <c r="AT730" s="140"/>
      <c r="AU730" s="89">
        <f>ROUND(K732*AK730,0)</f>
        <v>300</v>
      </c>
      <c r="AV730" s="12"/>
    </row>
    <row r="731" spans="1:48" ht="17.2" customHeight="1" x14ac:dyDescent="0.3">
      <c r="A731" s="9">
        <v>43</v>
      </c>
      <c r="B731" s="10">
        <v>2724</v>
      </c>
      <c r="C731" s="53" t="s">
        <v>4838</v>
      </c>
      <c r="D731" s="166"/>
      <c r="E731" s="83"/>
      <c r="F731" s="193"/>
      <c r="G731" s="126"/>
      <c r="H731" s="126"/>
      <c r="I731" s="126"/>
      <c r="J731" s="126"/>
      <c r="K731" s="228"/>
      <c r="L731" s="264"/>
      <c r="M731" s="264"/>
      <c r="N731" s="230"/>
      <c r="O731" s="231" t="s">
        <v>4714</v>
      </c>
      <c r="P731" s="236"/>
      <c r="Q731" s="236"/>
      <c r="R731" s="236"/>
      <c r="S731" s="236"/>
      <c r="T731" s="237"/>
      <c r="U731" s="8"/>
      <c r="V731" s="6"/>
      <c r="W731" s="59"/>
      <c r="X731" s="59"/>
      <c r="Y731" s="6"/>
      <c r="Z731" s="6"/>
      <c r="AA731" s="6"/>
      <c r="AB731" s="6"/>
      <c r="AC731" s="6"/>
      <c r="AD731" s="6"/>
      <c r="AE731" s="6"/>
      <c r="AF731" s="6"/>
      <c r="AG731" s="6"/>
      <c r="AH731" s="6"/>
      <c r="AI731" s="6"/>
      <c r="AJ731" s="59"/>
      <c r="AK731" s="241"/>
      <c r="AL731" s="241"/>
      <c r="AM731" s="6"/>
      <c r="AN731" s="6"/>
      <c r="AO731" s="7"/>
      <c r="AP731" s="7"/>
      <c r="AQ731" s="7"/>
      <c r="AR731" s="123"/>
      <c r="AS731" s="136"/>
      <c r="AT731" s="145"/>
      <c r="AU731" s="89">
        <f>ROUND(K732*S733,0)</f>
        <v>579</v>
      </c>
      <c r="AV731" s="12"/>
    </row>
    <row r="732" spans="1:48" ht="17.2" customHeight="1" x14ac:dyDescent="0.3">
      <c r="A732" s="9">
        <v>43</v>
      </c>
      <c r="B732" s="10">
        <v>2725</v>
      </c>
      <c r="C732" s="53" t="s">
        <v>4837</v>
      </c>
      <c r="D732" s="166"/>
      <c r="E732" s="83"/>
      <c r="F732" s="193"/>
      <c r="G732" s="126"/>
      <c r="H732" s="126"/>
      <c r="I732" s="126"/>
      <c r="J732" s="126"/>
      <c r="K732" s="253">
        <v>600</v>
      </c>
      <c r="L732" s="254"/>
      <c r="M732" s="1" t="s">
        <v>4202</v>
      </c>
      <c r="N732" s="68"/>
      <c r="O732" s="238"/>
      <c r="P732" s="239"/>
      <c r="Q732" s="239"/>
      <c r="R732" s="239"/>
      <c r="S732" s="239"/>
      <c r="T732" s="240"/>
      <c r="U732" s="231" t="s">
        <v>4712</v>
      </c>
      <c r="V732" s="232"/>
      <c r="W732" s="232"/>
      <c r="X732" s="232"/>
      <c r="Y732" s="232"/>
      <c r="Z732" s="50" t="s">
        <v>4711</v>
      </c>
      <c r="AA732" s="58"/>
      <c r="AB732" s="58"/>
      <c r="AC732" s="6"/>
      <c r="AD732" s="6"/>
      <c r="AE732" s="6"/>
      <c r="AF732" s="6"/>
      <c r="AG732" s="6"/>
      <c r="AH732" s="6"/>
      <c r="AI732" s="6"/>
      <c r="AJ732" s="59" t="s">
        <v>4574</v>
      </c>
      <c r="AK732" s="235">
        <f>AK729</f>
        <v>0.7</v>
      </c>
      <c r="AL732" s="235"/>
      <c r="AM732" s="7"/>
      <c r="AN732" s="7"/>
      <c r="AO732" s="7"/>
      <c r="AP732" s="7"/>
      <c r="AQ732" s="7"/>
      <c r="AR732" s="123"/>
      <c r="AS732" s="136"/>
      <c r="AT732" s="145"/>
      <c r="AU732" s="89">
        <f>ROUND(ROUND(K732*S733,0)*AK732,0)</f>
        <v>405</v>
      </c>
      <c r="AV732" s="12"/>
    </row>
    <row r="733" spans="1:48" ht="17.2" customHeight="1" x14ac:dyDescent="0.3">
      <c r="A733" s="9">
        <v>43</v>
      </c>
      <c r="B733" s="10">
        <v>2726</v>
      </c>
      <c r="C733" s="53" t="s">
        <v>4836</v>
      </c>
      <c r="D733" s="166"/>
      <c r="E733" s="83"/>
      <c r="F733" s="193"/>
      <c r="G733" s="126"/>
      <c r="H733" s="126"/>
      <c r="I733" s="126"/>
      <c r="J733" s="126"/>
      <c r="K733" s="175"/>
      <c r="L733" s="194"/>
      <c r="M733" s="194"/>
      <c r="N733" s="173"/>
      <c r="O733" s="191"/>
      <c r="P733" s="172"/>
      <c r="Q733" s="172"/>
      <c r="R733" s="123" t="s">
        <v>4574</v>
      </c>
      <c r="S733" s="249">
        <f>S727</f>
        <v>0.96499999999999997</v>
      </c>
      <c r="T733" s="250"/>
      <c r="U733" s="233"/>
      <c r="V733" s="234"/>
      <c r="W733" s="234"/>
      <c r="X733" s="234"/>
      <c r="Y733" s="234"/>
      <c r="Z733" s="50" t="s">
        <v>4735</v>
      </c>
      <c r="AA733" s="58"/>
      <c r="AB733" s="58"/>
      <c r="AC733" s="6"/>
      <c r="AD733" s="6"/>
      <c r="AE733" s="6"/>
      <c r="AF733" s="6"/>
      <c r="AG733" s="6"/>
      <c r="AH733" s="6"/>
      <c r="AI733" s="6"/>
      <c r="AJ733" s="59" t="s">
        <v>4574</v>
      </c>
      <c r="AK733" s="235">
        <f>AK730</f>
        <v>0.5</v>
      </c>
      <c r="AL733" s="235"/>
      <c r="AM733" s="7"/>
      <c r="AN733" s="7"/>
      <c r="AO733" s="7"/>
      <c r="AP733" s="7"/>
      <c r="AQ733" s="7"/>
      <c r="AR733" s="123"/>
      <c r="AS733" s="136"/>
      <c r="AT733" s="145"/>
      <c r="AU733" s="89">
        <f>ROUND(ROUND(K732*S733,0)*AK733,0)</f>
        <v>290</v>
      </c>
      <c r="AV733" s="12"/>
    </row>
    <row r="734" spans="1:48" ht="17.2" customHeight="1" x14ac:dyDescent="0.3">
      <c r="A734" s="9">
        <v>43</v>
      </c>
      <c r="B734" s="10">
        <v>2727</v>
      </c>
      <c r="C734" s="53" t="s">
        <v>4835</v>
      </c>
      <c r="D734" s="166"/>
      <c r="E734" s="83"/>
      <c r="F734" s="193"/>
      <c r="G734" s="126"/>
      <c r="H734" s="126"/>
      <c r="I734" s="126"/>
      <c r="J734" s="126"/>
      <c r="K734" s="175"/>
      <c r="L734" s="194"/>
      <c r="M734" s="194"/>
      <c r="N734" s="173"/>
      <c r="O734" s="196"/>
      <c r="P734" s="195"/>
      <c r="Q734" s="195"/>
      <c r="R734" s="55"/>
      <c r="S734" s="56"/>
      <c r="T734" s="56"/>
      <c r="U734" s="8"/>
      <c r="V734" s="6"/>
      <c r="W734" s="59"/>
      <c r="X734" s="59"/>
      <c r="Y734" s="6"/>
      <c r="Z734" s="6"/>
      <c r="AA734" s="6"/>
      <c r="AB734" s="6"/>
      <c r="AC734" s="6"/>
      <c r="AD734" s="6"/>
      <c r="AE734" s="6"/>
      <c r="AF734" s="6"/>
      <c r="AG734" s="6"/>
      <c r="AH734" s="6"/>
      <c r="AI734" s="6"/>
      <c r="AJ734" s="59"/>
      <c r="AK734" s="241"/>
      <c r="AL734" s="241"/>
      <c r="AM734" s="177"/>
      <c r="AN734" s="81"/>
      <c r="AO734" s="81"/>
      <c r="AP734" s="82"/>
      <c r="AQ734" s="242" t="s">
        <v>4580</v>
      </c>
      <c r="AR734" s="242"/>
      <c r="AS734" s="242"/>
      <c r="AT734" s="243"/>
      <c r="AU734" s="89">
        <f>K732-AQ737</f>
        <v>595</v>
      </c>
      <c r="AV734" s="12"/>
    </row>
    <row r="735" spans="1:48" ht="17.2" customHeight="1" x14ac:dyDescent="0.3">
      <c r="A735" s="9">
        <v>43</v>
      </c>
      <c r="B735" s="10">
        <v>2728</v>
      </c>
      <c r="C735" s="53" t="s">
        <v>4834</v>
      </c>
      <c r="D735" s="166"/>
      <c r="E735" s="83"/>
      <c r="F735" s="193"/>
      <c r="G735" s="126"/>
      <c r="H735" s="126"/>
      <c r="I735" s="126"/>
      <c r="J735" s="126"/>
      <c r="K735" s="175"/>
      <c r="L735" s="194"/>
      <c r="M735" s="194"/>
      <c r="N735" s="173"/>
      <c r="O735" s="175"/>
      <c r="P735" s="194"/>
      <c r="Q735" s="194"/>
      <c r="R735" s="132"/>
      <c r="S735" s="141"/>
      <c r="T735" s="141"/>
      <c r="U735" s="231" t="s">
        <v>4712</v>
      </c>
      <c r="V735" s="232"/>
      <c r="W735" s="232"/>
      <c r="X735" s="232"/>
      <c r="Y735" s="232"/>
      <c r="Z735" s="50" t="s">
        <v>4711</v>
      </c>
      <c r="AA735" s="58"/>
      <c r="AB735" s="58"/>
      <c r="AC735" s="6"/>
      <c r="AD735" s="6"/>
      <c r="AE735" s="6"/>
      <c r="AF735" s="6"/>
      <c r="AG735" s="6"/>
      <c r="AH735" s="6"/>
      <c r="AI735" s="6"/>
      <c r="AJ735" s="59" t="s">
        <v>4574</v>
      </c>
      <c r="AK735" s="235">
        <f>AK732</f>
        <v>0.7</v>
      </c>
      <c r="AL735" s="235"/>
      <c r="AM735" s="81"/>
      <c r="AN735" s="81"/>
      <c r="AO735" s="81"/>
      <c r="AP735" s="82"/>
      <c r="AQ735" s="244"/>
      <c r="AR735" s="244"/>
      <c r="AS735" s="244"/>
      <c r="AT735" s="245"/>
      <c r="AU735" s="89">
        <f>ROUND(K732*AK735,0)-AQ737</f>
        <v>415</v>
      </c>
      <c r="AV735" s="12"/>
    </row>
    <row r="736" spans="1:48" ht="17.2" customHeight="1" x14ac:dyDescent="0.3">
      <c r="A736" s="9">
        <v>43</v>
      </c>
      <c r="B736" s="10">
        <v>2729</v>
      </c>
      <c r="C736" s="53" t="s">
        <v>4833</v>
      </c>
      <c r="D736" s="166"/>
      <c r="E736" s="83"/>
      <c r="F736" s="193"/>
      <c r="G736" s="126"/>
      <c r="H736" s="126"/>
      <c r="I736" s="126"/>
      <c r="J736" s="126"/>
      <c r="K736" s="175"/>
      <c r="L736" s="194"/>
      <c r="M736" s="194"/>
      <c r="N736" s="173"/>
      <c r="O736" s="191"/>
      <c r="P736" s="172"/>
      <c r="Q736" s="172"/>
      <c r="R736" s="123"/>
      <c r="S736" s="138"/>
      <c r="T736" s="138"/>
      <c r="U736" s="233"/>
      <c r="V736" s="234"/>
      <c r="W736" s="234"/>
      <c r="X736" s="234"/>
      <c r="Y736" s="234"/>
      <c r="Z736" s="50" t="s">
        <v>4735</v>
      </c>
      <c r="AA736" s="58"/>
      <c r="AB736" s="58"/>
      <c r="AC736" s="6"/>
      <c r="AD736" s="6"/>
      <c r="AE736" s="6"/>
      <c r="AF736" s="6"/>
      <c r="AG736" s="6"/>
      <c r="AH736" s="6"/>
      <c r="AI736" s="6"/>
      <c r="AJ736" s="59" t="s">
        <v>4574</v>
      </c>
      <c r="AK736" s="235">
        <f>AK733</f>
        <v>0.5</v>
      </c>
      <c r="AL736" s="235"/>
      <c r="AM736" s="198"/>
      <c r="AN736" s="198"/>
      <c r="AO736" s="198"/>
      <c r="AP736" s="197"/>
      <c r="AQ736" s="244"/>
      <c r="AR736" s="244"/>
      <c r="AS736" s="244"/>
      <c r="AT736" s="245"/>
      <c r="AU736" s="89">
        <f>ROUND(K732*AK736,0)-AQ737</f>
        <v>295</v>
      </c>
      <c r="AV736" s="12"/>
    </row>
    <row r="737" spans="1:48" ht="17.2" customHeight="1" x14ac:dyDescent="0.3">
      <c r="A737" s="9">
        <v>43</v>
      </c>
      <c r="B737" s="10">
        <v>2730</v>
      </c>
      <c r="C737" s="53" t="s">
        <v>4832</v>
      </c>
      <c r="D737" s="166"/>
      <c r="E737" s="83"/>
      <c r="F737" s="193"/>
      <c r="G737" s="126"/>
      <c r="H737" s="126"/>
      <c r="I737" s="126"/>
      <c r="J737" s="126"/>
      <c r="K737" s="175"/>
      <c r="L737" s="194"/>
      <c r="M737" s="194"/>
      <c r="N737" s="173"/>
      <c r="O737" s="231" t="s">
        <v>4714</v>
      </c>
      <c r="P737" s="236"/>
      <c r="Q737" s="236"/>
      <c r="R737" s="236"/>
      <c r="S737" s="236"/>
      <c r="T737" s="237"/>
      <c r="U737" s="8"/>
      <c r="V737" s="6"/>
      <c r="W737" s="59"/>
      <c r="X737" s="59"/>
      <c r="Y737" s="6"/>
      <c r="Z737" s="6"/>
      <c r="AA737" s="6"/>
      <c r="AB737" s="6"/>
      <c r="AC737" s="6"/>
      <c r="AD737" s="6"/>
      <c r="AE737" s="6"/>
      <c r="AF737" s="6"/>
      <c r="AG737" s="6"/>
      <c r="AH737" s="6"/>
      <c r="AI737" s="6"/>
      <c r="AJ737" s="59"/>
      <c r="AK737" s="241"/>
      <c r="AL737" s="241"/>
      <c r="AM737" s="198"/>
      <c r="AN737" s="198"/>
      <c r="AO737" s="198"/>
      <c r="AP737" s="197"/>
      <c r="AQ737" s="38">
        <f>AQ725</f>
        <v>5</v>
      </c>
      <c r="AR737" s="62" t="s">
        <v>4579</v>
      </c>
      <c r="AS737" s="143"/>
      <c r="AT737" s="147"/>
      <c r="AU737" s="89">
        <f>ROUND(K732*S739,0)-AQ737</f>
        <v>574</v>
      </c>
      <c r="AV737" s="12"/>
    </row>
    <row r="738" spans="1:48" ht="17.2" customHeight="1" x14ac:dyDescent="0.3">
      <c r="A738" s="9">
        <v>43</v>
      </c>
      <c r="B738" s="10">
        <v>2731</v>
      </c>
      <c r="C738" s="53" t="s">
        <v>4831</v>
      </c>
      <c r="D738" s="166"/>
      <c r="E738" s="83"/>
      <c r="F738" s="193"/>
      <c r="G738" s="126"/>
      <c r="H738" s="126"/>
      <c r="I738" s="126"/>
      <c r="J738" s="126"/>
      <c r="K738" s="175"/>
      <c r="L738" s="194"/>
      <c r="M738" s="194"/>
      <c r="N738" s="173"/>
      <c r="O738" s="238"/>
      <c r="P738" s="239"/>
      <c r="Q738" s="239"/>
      <c r="R738" s="239"/>
      <c r="S738" s="239"/>
      <c r="T738" s="240"/>
      <c r="U738" s="231" t="s">
        <v>4712</v>
      </c>
      <c r="V738" s="232"/>
      <c r="W738" s="232"/>
      <c r="X738" s="232"/>
      <c r="Y738" s="232"/>
      <c r="Z738" s="50" t="s">
        <v>4711</v>
      </c>
      <c r="AA738" s="58"/>
      <c r="AB738" s="58"/>
      <c r="AC738" s="6"/>
      <c r="AD738" s="6"/>
      <c r="AE738" s="6"/>
      <c r="AF738" s="6"/>
      <c r="AG738" s="6"/>
      <c r="AH738" s="6"/>
      <c r="AI738" s="6"/>
      <c r="AJ738" s="59" t="s">
        <v>4574</v>
      </c>
      <c r="AK738" s="235">
        <f>AK735</f>
        <v>0.7</v>
      </c>
      <c r="AL738" s="235"/>
      <c r="AM738" s="198"/>
      <c r="AN738" s="198"/>
      <c r="AO738" s="198"/>
      <c r="AP738" s="197"/>
      <c r="AQ738" s="1"/>
      <c r="AR738" s="132"/>
      <c r="AS738" s="143"/>
      <c r="AT738" s="147"/>
      <c r="AU738" s="89">
        <f>ROUND(ROUND(K732*S739,0)*AK738,0)-AQ737</f>
        <v>400</v>
      </c>
      <c r="AV738" s="12"/>
    </row>
    <row r="739" spans="1:48" ht="17.2" customHeight="1" x14ac:dyDescent="0.3">
      <c r="A739" s="9">
        <v>43</v>
      </c>
      <c r="B739" s="10">
        <v>2732</v>
      </c>
      <c r="C739" s="53" t="s">
        <v>4830</v>
      </c>
      <c r="D739" s="166"/>
      <c r="E739" s="83"/>
      <c r="F739" s="193"/>
      <c r="G739" s="126"/>
      <c r="H739" s="126"/>
      <c r="I739" s="126"/>
      <c r="J739" s="126"/>
      <c r="K739" s="175"/>
      <c r="L739" s="194"/>
      <c r="M739" s="194"/>
      <c r="N739" s="173"/>
      <c r="O739" s="191"/>
      <c r="P739" s="172"/>
      <c r="Q739" s="172"/>
      <c r="R739" s="123" t="s">
        <v>4574</v>
      </c>
      <c r="S739" s="249">
        <f>S733</f>
        <v>0.96499999999999997</v>
      </c>
      <c r="T739" s="250"/>
      <c r="U739" s="233"/>
      <c r="V739" s="234"/>
      <c r="W739" s="234"/>
      <c r="X739" s="234"/>
      <c r="Y739" s="234"/>
      <c r="Z739" s="50" t="s">
        <v>4735</v>
      </c>
      <c r="AA739" s="58"/>
      <c r="AB739" s="58"/>
      <c r="AC739" s="6"/>
      <c r="AD739" s="6"/>
      <c r="AE739" s="6"/>
      <c r="AF739" s="6"/>
      <c r="AG739" s="6"/>
      <c r="AH739" s="6"/>
      <c r="AI739" s="6"/>
      <c r="AJ739" s="59" t="s">
        <v>4574</v>
      </c>
      <c r="AK739" s="235">
        <f>AK736</f>
        <v>0.5</v>
      </c>
      <c r="AL739" s="235"/>
      <c r="AM739" s="198"/>
      <c r="AN739" s="198"/>
      <c r="AO739" s="198"/>
      <c r="AP739" s="197"/>
      <c r="AQ739" s="7"/>
      <c r="AR739" s="123"/>
      <c r="AS739" s="136"/>
      <c r="AT739" s="145"/>
      <c r="AU739" s="89">
        <f>ROUND(ROUND(K732*S739,0)*AK739,0)-AQ737</f>
        <v>285</v>
      </c>
      <c r="AV739" s="12"/>
    </row>
    <row r="740" spans="1:48" ht="17.2" customHeight="1" x14ac:dyDescent="0.3">
      <c r="A740" s="9">
        <v>43</v>
      </c>
      <c r="B740" s="10">
        <v>2733</v>
      </c>
      <c r="C740" s="53" t="s">
        <v>4829</v>
      </c>
      <c r="D740" s="166"/>
      <c r="E740" s="83"/>
      <c r="F740" s="193"/>
      <c r="G740" s="126"/>
      <c r="H740" s="126"/>
      <c r="I740" s="126"/>
      <c r="J740" s="126"/>
      <c r="K740" s="45"/>
      <c r="L740" s="1"/>
      <c r="M740" s="1"/>
      <c r="N740" s="44"/>
      <c r="O740" s="196"/>
      <c r="P740" s="195"/>
      <c r="Q740" s="195"/>
      <c r="R740" s="55"/>
      <c r="S740" s="56"/>
      <c r="T740" s="56"/>
      <c r="U740" s="8"/>
      <c r="V740" s="6"/>
      <c r="W740" s="59"/>
      <c r="X740" s="59"/>
      <c r="Y740" s="6"/>
      <c r="Z740" s="6"/>
      <c r="AA740" s="6"/>
      <c r="AB740" s="6"/>
      <c r="AC740" s="6"/>
      <c r="AD740" s="6"/>
      <c r="AE740" s="6"/>
      <c r="AF740" s="6"/>
      <c r="AG740" s="6"/>
      <c r="AH740" s="6"/>
      <c r="AI740" s="6"/>
      <c r="AJ740" s="59"/>
      <c r="AK740" s="241"/>
      <c r="AL740" s="241"/>
      <c r="AM740" s="216" t="s">
        <v>4753</v>
      </c>
      <c r="AN740" s="251"/>
      <c r="AO740" s="251"/>
      <c r="AP740" s="252"/>
      <c r="AQ740" s="49"/>
      <c r="AR740" s="36"/>
      <c r="AS740" s="36"/>
      <c r="AT740" s="51"/>
      <c r="AU740" s="89">
        <f>ROUND(K732*AO743,0)</f>
        <v>570</v>
      </c>
      <c r="AV740" s="12"/>
    </row>
    <row r="741" spans="1:48" ht="17.2" customHeight="1" x14ac:dyDescent="0.3">
      <c r="A741" s="9">
        <v>43</v>
      </c>
      <c r="B741" s="10">
        <v>2734</v>
      </c>
      <c r="C741" s="53" t="s">
        <v>4828</v>
      </c>
      <c r="D741" s="166"/>
      <c r="E741" s="83"/>
      <c r="F741" s="193"/>
      <c r="G741" s="126"/>
      <c r="H741" s="126"/>
      <c r="I741" s="126"/>
      <c r="J741" s="126"/>
      <c r="K741" s="45"/>
      <c r="L741" s="1"/>
      <c r="M741" s="1"/>
      <c r="N741" s="44"/>
      <c r="O741" s="175"/>
      <c r="P741" s="194"/>
      <c r="Q741" s="194"/>
      <c r="R741" s="132"/>
      <c r="S741" s="141"/>
      <c r="T741" s="141"/>
      <c r="U741" s="231" t="s">
        <v>4712</v>
      </c>
      <c r="V741" s="232"/>
      <c r="W741" s="232"/>
      <c r="X741" s="232"/>
      <c r="Y741" s="232"/>
      <c r="Z741" s="50" t="s">
        <v>4711</v>
      </c>
      <c r="AA741" s="58"/>
      <c r="AB741" s="58"/>
      <c r="AC741" s="6"/>
      <c r="AD741" s="6"/>
      <c r="AE741" s="6"/>
      <c r="AF741" s="6"/>
      <c r="AG741" s="6"/>
      <c r="AH741" s="6"/>
      <c r="AI741" s="6"/>
      <c r="AJ741" s="59" t="s">
        <v>4574</v>
      </c>
      <c r="AK741" s="235">
        <f>AK738</f>
        <v>0.7</v>
      </c>
      <c r="AL741" s="235"/>
      <c r="AM741" s="228"/>
      <c r="AN741" s="229"/>
      <c r="AO741" s="229"/>
      <c r="AP741" s="230"/>
      <c r="AQ741" s="45"/>
      <c r="AR741" s="1"/>
      <c r="AS741" s="1"/>
      <c r="AT741" s="44"/>
      <c r="AU741" s="89">
        <f>ROUND(ROUND(K732*AK741,0)*AO743,0)</f>
        <v>399</v>
      </c>
      <c r="AV741" s="12"/>
    </row>
    <row r="742" spans="1:48" ht="17.2" customHeight="1" x14ac:dyDescent="0.3">
      <c r="A742" s="9">
        <v>43</v>
      </c>
      <c r="B742" s="10">
        <v>2735</v>
      </c>
      <c r="C742" s="53" t="s">
        <v>4827</v>
      </c>
      <c r="D742" s="166"/>
      <c r="E742" s="83"/>
      <c r="F742" s="193"/>
      <c r="G742" s="126"/>
      <c r="H742" s="126"/>
      <c r="I742" s="126"/>
      <c r="J742" s="126"/>
      <c r="K742" s="45"/>
      <c r="L742" s="1"/>
      <c r="M742" s="1"/>
      <c r="N742" s="44"/>
      <c r="O742" s="191"/>
      <c r="P742" s="172"/>
      <c r="Q742" s="172"/>
      <c r="R742" s="123"/>
      <c r="S742" s="138"/>
      <c r="T742" s="138"/>
      <c r="U742" s="233"/>
      <c r="V742" s="234"/>
      <c r="W742" s="234"/>
      <c r="X742" s="234"/>
      <c r="Y742" s="234"/>
      <c r="Z742" s="50" t="s">
        <v>4735</v>
      </c>
      <c r="AA742" s="58"/>
      <c r="AB742" s="58"/>
      <c r="AC742" s="6"/>
      <c r="AD742" s="6"/>
      <c r="AE742" s="6"/>
      <c r="AF742" s="6"/>
      <c r="AG742" s="6"/>
      <c r="AH742" s="6"/>
      <c r="AI742" s="6"/>
      <c r="AJ742" s="59" t="s">
        <v>4574</v>
      </c>
      <c r="AK742" s="235">
        <f>AK739</f>
        <v>0.5</v>
      </c>
      <c r="AL742" s="235"/>
      <c r="AM742" s="45"/>
      <c r="AN742" s="1"/>
      <c r="AO742" s="1"/>
      <c r="AP742" s="44"/>
      <c r="AQ742" s="45"/>
      <c r="AR742" s="1"/>
      <c r="AS742" s="1"/>
      <c r="AT742" s="44"/>
      <c r="AU742" s="89">
        <f>ROUND(ROUND(K732*AK742,0)*AO743,0)</f>
        <v>285</v>
      </c>
      <c r="AV742" s="12"/>
    </row>
    <row r="743" spans="1:48" ht="17.2" customHeight="1" x14ac:dyDescent="0.3">
      <c r="A743" s="9">
        <v>43</v>
      </c>
      <c r="B743" s="10">
        <v>2736</v>
      </c>
      <c r="C743" s="53" t="s">
        <v>4826</v>
      </c>
      <c r="D743" s="166"/>
      <c r="E743" s="83"/>
      <c r="F743" s="193"/>
      <c r="G743" s="126"/>
      <c r="H743" s="126"/>
      <c r="I743" s="126"/>
      <c r="J743" s="126"/>
      <c r="K743" s="45"/>
      <c r="L743" s="1"/>
      <c r="M743" s="1"/>
      <c r="N743" s="44"/>
      <c r="O743" s="231" t="s">
        <v>4714</v>
      </c>
      <c r="P743" s="236"/>
      <c r="Q743" s="236"/>
      <c r="R743" s="236"/>
      <c r="S743" s="236"/>
      <c r="T743" s="237"/>
      <c r="U743" s="8"/>
      <c r="V743" s="6"/>
      <c r="W743" s="59"/>
      <c r="X743" s="59"/>
      <c r="Y743" s="6"/>
      <c r="Z743" s="6"/>
      <c r="AA743" s="6"/>
      <c r="AB743" s="6"/>
      <c r="AC743" s="6"/>
      <c r="AD743" s="6"/>
      <c r="AE743" s="6"/>
      <c r="AF743" s="6"/>
      <c r="AG743" s="6"/>
      <c r="AH743" s="6"/>
      <c r="AI743" s="6"/>
      <c r="AJ743" s="59"/>
      <c r="AK743" s="241"/>
      <c r="AL743" s="241"/>
      <c r="AM743" s="45"/>
      <c r="AN743" s="132" t="s">
        <v>4574</v>
      </c>
      <c r="AO743" s="247">
        <f>AO719</f>
        <v>0.95</v>
      </c>
      <c r="AP743" s="248"/>
      <c r="AQ743" s="45"/>
      <c r="AR743" s="1"/>
      <c r="AS743" s="1"/>
      <c r="AT743" s="44"/>
      <c r="AU743" s="89">
        <f>ROUND(ROUND(K732*S745,0)*AO743,0)</f>
        <v>550</v>
      </c>
      <c r="AV743" s="12"/>
    </row>
    <row r="744" spans="1:48" ht="17.2" customHeight="1" x14ac:dyDescent="0.3">
      <c r="A744" s="9">
        <v>43</v>
      </c>
      <c r="B744" s="10">
        <v>2737</v>
      </c>
      <c r="C744" s="53" t="s">
        <v>4825</v>
      </c>
      <c r="D744" s="166"/>
      <c r="E744" s="83"/>
      <c r="F744" s="193"/>
      <c r="G744" s="126"/>
      <c r="H744" s="126"/>
      <c r="I744" s="126"/>
      <c r="J744" s="126"/>
      <c r="K744" s="45"/>
      <c r="L744" s="1"/>
      <c r="M744" s="1"/>
      <c r="N744" s="44"/>
      <c r="O744" s="238"/>
      <c r="P744" s="239"/>
      <c r="Q744" s="239"/>
      <c r="R744" s="239"/>
      <c r="S744" s="239"/>
      <c r="T744" s="240"/>
      <c r="U744" s="231" t="s">
        <v>4712</v>
      </c>
      <c r="V744" s="232"/>
      <c r="W744" s="232"/>
      <c r="X744" s="232"/>
      <c r="Y744" s="232"/>
      <c r="Z744" s="50" t="s">
        <v>4711</v>
      </c>
      <c r="AA744" s="58"/>
      <c r="AB744" s="58"/>
      <c r="AC744" s="6"/>
      <c r="AD744" s="6"/>
      <c r="AE744" s="6"/>
      <c r="AF744" s="6"/>
      <c r="AG744" s="6"/>
      <c r="AH744" s="6"/>
      <c r="AI744" s="6"/>
      <c r="AJ744" s="59" t="s">
        <v>4574</v>
      </c>
      <c r="AK744" s="235">
        <f>AK741</f>
        <v>0.7</v>
      </c>
      <c r="AL744" s="235"/>
      <c r="AM744" s="45"/>
      <c r="AN744" s="1"/>
      <c r="AO744" s="1"/>
      <c r="AP744" s="44"/>
      <c r="AQ744" s="45"/>
      <c r="AR744" s="1"/>
      <c r="AS744" s="1"/>
      <c r="AT744" s="44"/>
      <c r="AU744" s="89">
        <f>ROUND(ROUND(ROUND(K732*S745,0)*AK744,0)*AO743,0)</f>
        <v>385</v>
      </c>
      <c r="AV744" s="12"/>
    </row>
    <row r="745" spans="1:48" ht="17.2" customHeight="1" x14ac:dyDescent="0.3">
      <c r="A745" s="9">
        <v>43</v>
      </c>
      <c r="B745" s="10">
        <v>2738</v>
      </c>
      <c r="C745" s="53" t="s">
        <v>4824</v>
      </c>
      <c r="D745" s="166"/>
      <c r="E745" s="83"/>
      <c r="F745" s="193"/>
      <c r="G745" s="126"/>
      <c r="H745" s="126"/>
      <c r="I745" s="126"/>
      <c r="J745" s="126"/>
      <c r="K745" s="45"/>
      <c r="L745" s="1"/>
      <c r="M745" s="1"/>
      <c r="N745" s="44"/>
      <c r="O745" s="191"/>
      <c r="P745" s="172"/>
      <c r="Q745" s="172"/>
      <c r="R745" s="123" t="s">
        <v>4574</v>
      </c>
      <c r="S745" s="249">
        <f>S739</f>
        <v>0.96499999999999997</v>
      </c>
      <c r="T745" s="250"/>
      <c r="U745" s="233"/>
      <c r="V745" s="234"/>
      <c r="W745" s="234"/>
      <c r="X745" s="234"/>
      <c r="Y745" s="234"/>
      <c r="Z745" s="50" t="s">
        <v>4735</v>
      </c>
      <c r="AA745" s="58"/>
      <c r="AB745" s="58"/>
      <c r="AC745" s="6"/>
      <c r="AD745" s="6"/>
      <c r="AE745" s="6"/>
      <c r="AF745" s="6"/>
      <c r="AG745" s="6"/>
      <c r="AH745" s="6"/>
      <c r="AI745" s="6"/>
      <c r="AJ745" s="59" t="s">
        <v>4574</v>
      </c>
      <c r="AK745" s="235">
        <f>AK742</f>
        <v>0.5</v>
      </c>
      <c r="AL745" s="235"/>
      <c r="AM745" s="45"/>
      <c r="AN745" s="1"/>
      <c r="AO745" s="1"/>
      <c r="AP745" s="44"/>
      <c r="AQ745" s="43"/>
      <c r="AR745" s="7"/>
      <c r="AS745" s="7"/>
      <c r="AT745" s="21"/>
      <c r="AU745" s="89">
        <f>ROUND(ROUND(ROUND(K732*S745,0)*AK745,0)*AO743,0)</f>
        <v>276</v>
      </c>
      <c r="AV745" s="12"/>
    </row>
    <row r="746" spans="1:48" ht="17.2" customHeight="1" x14ac:dyDescent="0.3">
      <c r="A746" s="9">
        <v>43</v>
      </c>
      <c r="B746" s="10">
        <v>2739</v>
      </c>
      <c r="C746" s="53" t="s">
        <v>4823</v>
      </c>
      <c r="D746" s="166"/>
      <c r="E746" s="83"/>
      <c r="F746" s="193"/>
      <c r="G746" s="126"/>
      <c r="H746" s="126"/>
      <c r="I746" s="126"/>
      <c r="J746" s="126"/>
      <c r="K746" s="45"/>
      <c r="L746" s="1"/>
      <c r="M746" s="1"/>
      <c r="N746" s="44"/>
      <c r="O746" s="196"/>
      <c r="P746" s="195"/>
      <c r="Q746" s="195"/>
      <c r="R746" s="55"/>
      <c r="S746" s="56"/>
      <c r="T746" s="56"/>
      <c r="U746" s="8"/>
      <c r="V746" s="6"/>
      <c r="W746" s="59"/>
      <c r="X746" s="59"/>
      <c r="Y746" s="6"/>
      <c r="Z746" s="6"/>
      <c r="AA746" s="6"/>
      <c r="AB746" s="6"/>
      <c r="AC746" s="6"/>
      <c r="AD746" s="6"/>
      <c r="AE746" s="6"/>
      <c r="AF746" s="6"/>
      <c r="AG746" s="6"/>
      <c r="AH746" s="6"/>
      <c r="AI746" s="6"/>
      <c r="AJ746" s="59"/>
      <c r="AK746" s="241"/>
      <c r="AL746" s="241"/>
      <c r="AM746" s="146"/>
      <c r="AN746" s="143"/>
      <c r="AO746" s="143"/>
      <c r="AP746" s="44"/>
      <c r="AQ746" s="242" t="s">
        <v>4580</v>
      </c>
      <c r="AR746" s="242"/>
      <c r="AS746" s="242"/>
      <c r="AT746" s="243"/>
      <c r="AU746" s="89">
        <f>ROUND(K732*AO743,0)-AQ749</f>
        <v>565</v>
      </c>
      <c r="AV746" s="12"/>
    </row>
    <row r="747" spans="1:48" ht="17.2" customHeight="1" x14ac:dyDescent="0.3">
      <c r="A747" s="9">
        <v>43</v>
      </c>
      <c r="B747" s="10">
        <v>2740</v>
      </c>
      <c r="C747" s="53" t="s">
        <v>4822</v>
      </c>
      <c r="D747" s="166"/>
      <c r="E747" s="83"/>
      <c r="F747" s="193"/>
      <c r="G747" s="126"/>
      <c r="H747" s="126"/>
      <c r="I747" s="126"/>
      <c r="J747" s="126"/>
      <c r="K747" s="45"/>
      <c r="L747" s="1"/>
      <c r="M747" s="1"/>
      <c r="N747" s="44"/>
      <c r="O747" s="175"/>
      <c r="P747" s="194"/>
      <c r="Q747" s="194"/>
      <c r="R747" s="132"/>
      <c r="S747" s="141"/>
      <c r="T747" s="141"/>
      <c r="U747" s="231" t="s">
        <v>4712</v>
      </c>
      <c r="V747" s="232"/>
      <c r="W747" s="232"/>
      <c r="X747" s="232"/>
      <c r="Y747" s="232"/>
      <c r="Z747" s="50" t="s">
        <v>4711</v>
      </c>
      <c r="AA747" s="58"/>
      <c r="AB747" s="58"/>
      <c r="AC747" s="6"/>
      <c r="AD747" s="6"/>
      <c r="AE747" s="6"/>
      <c r="AF747" s="6"/>
      <c r="AG747" s="6"/>
      <c r="AH747" s="6"/>
      <c r="AI747" s="6"/>
      <c r="AJ747" s="59" t="s">
        <v>4574</v>
      </c>
      <c r="AK747" s="235">
        <f>AK744</f>
        <v>0.7</v>
      </c>
      <c r="AL747" s="235"/>
      <c r="AM747" s="146"/>
      <c r="AN747" s="143"/>
      <c r="AO747" s="143"/>
      <c r="AP747" s="44"/>
      <c r="AQ747" s="244"/>
      <c r="AR747" s="244"/>
      <c r="AS747" s="244"/>
      <c r="AT747" s="245"/>
      <c r="AU747" s="89">
        <f>ROUND(ROUND(K732*AK747,0)*AO743,0)-AQ749</f>
        <v>394</v>
      </c>
      <c r="AV747" s="12"/>
    </row>
    <row r="748" spans="1:48" ht="17.2" customHeight="1" x14ac:dyDescent="0.3">
      <c r="A748" s="9">
        <v>43</v>
      </c>
      <c r="B748" s="10">
        <v>2741</v>
      </c>
      <c r="C748" s="53" t="s">
        <v>4821</v>
      </c>
      <c r="D748" s="166"/>
      <c r="E748" s="83"/>
      <c r="F748" s="193"/>
      <c r="G748" s="126"/>
      <c r="H748" s="126"/>
      <c r="I748" s="126"/>
      <c r="J748" s="126"/>
      <c r="K748" s="45"/>
      <c r="L748" s="1"/>
      <c r="M748" s="1"/>
      <c r="N748" s="44"/>
      <c r="O748" s="191"/>
      <c r="P748" s="172"/>
      <c r="Q748" s="172"/>
      <c r="R748" s="123"/>
      <c r="S748" s="138"/>
      <c r="T748" s="138"/>
      <c r="U748" s="233"/>
      <c r="V748" s="234"/>
      <c r="W748" s="234"/>
      <c r="X748" s="234"/>
      <c r="Y748" s="234"/>
      <c r="Z748" s="50" t="s">
        <v>4735</v>
      </c>
      <c r="AA748" s="58"/>
      <c r="AB748" s="58"/>
      <c r="AC748" s="6"/>
      <c r="AD748" s="6"/>
      <c r="AE748" s="6"/>
      <c r="AF748" s="6"/>
      <c r="AG748" s="6"/>
      <c r="AH748" s="6"/>
      <c r="AI748" s="6"/>
      <c r="AJ748" s="59" t="s">
        <v>4574</v>
      </c>
      <c r="AK748" s="235">
        <f>AK745</f>
        <v>0.5</v>
      </c>
      <c r="AL748" s="235"/>
      <c r="AM748" s="146"/>
      <c r="AN748" s="143"/>
      <c r="AO748" s="143"/>
      <c r="AP748" s="44"/>
      <c r="AQ748" s="244"/>
      <c r="AR748" s="244"/>
      <c r="AS748" s="244"/>
      <c r="AT748" s="245"/>
      <c r="AU748" s="89">
        <f>ROUND(ROUND(K732*AK748,0)*AO743,0)-AQ749</f>
        <v>280</v>
      </c>
      <c r="AV748" s="12"/>
    </row>
    <row r="749" spans="1:48" ht="17.2" customHeight="1" x14ac:dyDescent="0.3">
      <c r="A749" s="9">
        <v>43</v>
      </c>
      <c r="B749" s="10">
        <v>2742</v>
      </c>
      <c r="C749" s="53" t="s">
        <v>4820</v>
      </c>
      <c r="D749" s="166"/>
      <c r="E749" s="83"/>
      <c r="F749" s="193"/>
      <c r="G749" s="126"/>
      <c r="H749" s="126"/>
      <c r="I749" s="126"/>
      <c r="J749" s="126"/>
      <c r="K749" s="45"/>
      <c r="L749" s="1"/>
      <c r="M749" s="1"/>
      <c r="N749" s="44"/>
      <c r="O749" s="231" t="s">
        <v>4714</v>
      </c>
      <c r="P749" s="236"/>
      <c r="Q749" s="236"/>
      <c r="R749" s="236"/>
      <c r="S749" s="236"/>
      <c r="T749" s="237"/>
      <c r="U749" s="8"/>
      <c r="V749" s="6"/>
      <c r="W749" s="59"/>
      <c r="X749" s="59"/>
      <c r="Y749" s="6"/>
      <c r="Z749" s="6"/>
      <c r="AA749" s="6"/>
      <c r="AB749" s="6"/>
      <c r="AC749" s="6"/>
      <c r="AD749" s="6"/>
      <c r="AE749" s="6"/>
      <c r="AF749" s="6"/>
      <c r="AG749" s="6"/>
      <c r="AH749" s="6"/>
      <c r="AI749" s="6"/>
      <c r="AJ749" s="59"/>
      <c r="AK749" s="241"/>
      <c r="AL749" s="241"/>
      <c r="AM749" s="146"/>
      <c r="AN749" s="143"/>
      <c r="AO749" s="143"/>
      <c r="AP749" s="44"/>
      <c r="AQ749" s="38">
        <f>AQ737</f>
        <v>5</v>
      </c>
      <c r="AR749" s="62" t="s">
        <v>4579</v>
      </c>
      <c r="AS749" s="143"/>
      <c r="AT749" s="147"/>
      <c r="AU749" s="89">
        <f>ROUND(ROUND(K732*S751,0)*AO743,0)-AQ749</f>
        <v>545</v>
      </c>
      <c r="AV749" s="12"/>
    </row>
    <row r="750" spans="1:48" ht="17.2" customHeight="1" x14ac:dyDescent="0.3">
      <c r="A750" s="9">
        <v>43</v>
      </c>
      <c r="B750" s="10">
        <v>2743</v>
      </c>
      <c r="C750" s="53" t="s">
        <v>4819</v>
      </c>
      <c r="D750" s="166"/>
      <c r="E750" s="83"/>
      <c r="F750" s="193"/>
      <c r="G750" s="126"/>
      <c r="H750" s="126"/>
      <c r="I750" s="126"/>
      <c r="J750" s="126"/>
      <c r="K750" s="45"/>
      <c r="L750" s="1"/>
      <c r="M750" s="1"/>
      <c r="N750" s="44"/>
      <c r="O750" s="238"/>
      <c r="P750" s="265"/>
      <c r="Q750" s="265"/>
      <c r="R750" s="265"/>
      <c r="S750" s="265"/>
      <c r="T750" s="240"/>
      <c r="U750" s="231" t="s">
        <v>4712</v>
      </c>
      <c r="V750" s="232"/>
      <c r="W750" s="232"/>
      <c r="X750" s="232"/>
      <c r="Y750" s="232"/>
      <c r="Z750" s="50" t="s">
        <v>4711</v>
      </c>
      <c r="AA750" s="58"/>
      <c r="AB750" s="58"/>
      <c r="AC750" s="6"/>
      <c r="AD750" s="6"/>
      <c r="AE750" s="6"/>
      <c r="AF750" s="6"/>
      <c r="AG750" s="6"/>
      <c r="AH750" s="6"/>
      <c r="AI750" s="6"/>
      <c r="AJ750" s="59" t="s">
        <v>4574</v>
      </c>
      <c r="AK750" s="235">
        <f>AK747</f>
        <v>0.7</v>
      </c>
      <c r="AL750" s="235"/>
      <c r="AM750" s="146"/>
      <c r="AN750" s="143"/>
      <c r="AO750" s="143"/>
      <c r="AP750" s="44"/>
      <c r="AQ750" s="1"/>
      <c r="AR750" s="132"/>
      <c r="AS750" s="143"/>
      <c r="AT750" s="147"/>
      <c r="AU750" s="89">
        <f>ROUND(ROUND(ROUND(K732*S751,0)*AK750,0)*AO743,0)-AQ749</f>
        <v>380</v>
      </c>
      <c r="AV750" s="12"/>
    </row>
    <row r="751" spans="1:48" ht="17.2" customHeight="1" x14ac:dyDescent="0.3">
      <c r="A751" s="9">
        <v>43</v>
      </c>
      <c r="B751" s="10">
        <v>2744</v>
      </c>
      <c r="C751" s="53" t="s">
        <v>4818</v>
      </c>
      <c r="D751" s="162"/>
      <c r="E751" s="161"/>
      <c r="F751" s="192"/>
      <c r="G751" s="128"/>
      <c r="H751" s="128"/>
      <c r="I751" s="128"/>
      <c r="J751" s="128"/>
      <c r="K751" s="43"/>
      <c r="L751" s="7"/>
      <c r="M751" s="7"/>
      <c r="N751" s="21"/>
      <c r="O751" s="191"/>
      <c r="P751" s="172"/>
      <c r="Q751" s="172"/>
      <c r="R751" s="123" t="s">
        <v>4574</v>
      </c>
      <c r="S751" s="249">
        <f>S745</f>
        <v>0.96499999999999997</v>
      </c>
      <c r="T751" s="250"/>
      <c r="U751" s="233"/>
      <c r="V751" s="234"/>
      <c r="W751" s="234"/>
      <c r="X751" s="234"/>
      <c r="Y751" s="234"/>
      <c r="Z751" s="50" t="s">
        <v>4735</v>
      </c>
      <c r="AA751" s="58"/>
      <c r="AB751" s="58"/>
      <c r="AC751" s="6"/>
      <c r="AD751" s="6"/>
      <c r="AE751" s="6"/>
      <c r="AF751" s="6"/>
      <c r="AG751" s="6"/>
      <c r="AH751" s="6"/>
      <c r="AI751" s="6"/>
      <c r="AJ751" s="59" t="s">
        <v>4574</v>
      </c>
      <c r="AK751" s="235">
        <f>AK748</f>
        <v>0.5</v>
      </c>
      <c r="AL751" s="235"/>
      <c r="AM751" s="190"/>
      <c r="AN751" s="136"/>
      <c r="AO751" s="136"/>
      <c r="AP751" s="21"/>
      <c r="AQ751" s="7"/>
      <c r="AR751" s="123"/>
      <c r="AS751" s="136"/>
      <c r="AT751" s="145"/>
      <c r="AU751" s="100">
        <f>ROUND(ROUND(ROUND(K732*S751,0)*AK751,0)*AO743,0)-AQ749</f>
        <v>271</v>
      </c>
      <c r="AV751" s="16"/>
    </row>
    <row r="752" spans="1:48" ht="17.2" customHeight="1" x14ac:dyDescent="0.3">
      <c r="A752" s="9">
        <v>43</v>
      </c>
      <c r="B752" s="10">
        <v>2745</v>
      </c>
      <c r="C752" s="53" t="s">
        <v>4817</v>
      </c>
      <c r="D752" s="217" t="s">
        <v>4740</v>
      </c>
      <c r="E752" s="218"/>
      <c r="F752" s="219"/>
      <c r="G752" s="218" t="s">
        <v>4739</v>
      </c>
      <c r="H752" s="218"/>
      <c r="I752" s="218"/>
      <c r="J752" s="218"/>
      <c r="K752" s="217" t="s">
        <v>4816</v>
      </c>
      <c r="L752" s="223"/>
      <c r="M752" s="223"/>
      <c r="N752" s="224"/>
      <c r="O752" s="196"/>
      <c r="P752" s="195"/>
      <c r="Q752" s="195"/>
      <c r="R752" s="55"/>
      <c r="S752" s="56"/>
      <c r="T752" s="56"/>
      <c r="U752" s="8"/>
      <c r="V752" s="6"/>
      <c r="W752" s="59"/>
      <c r="X752" s="59"/>
      <c r="Y752" s="6"/>
      <c r="Z752" s="6"/>
      <c r="AA752" s="6"/>
      <c r="AB752" s="6"/>
      <c r="AC752" s="6"/>
      <c r="AD752" s="6"/>
      <c r="AE752" s="6"/>
      <c r="AF752" s="6"/>
      <c r="AG752" s="6"/>
      <c r="AH752" s="6"/>
      <c r="AI752" s="6"/>
      <c r="AJ752" s="59"/>
      <c r="AK752" s="241"/>
      <c r="AL752" s="241"/>
      <c r="AM752" s="7"/>
      <c r="AN752" s="7"/>
      <c r="AO752" s="7"/>
      <c r="AP752" s="7"/>
      <c r="AQ752" s="7"/>
      <c r="AR752" s="123"/>
      <c r="AS752" s="136"/>
      <c r="AT752" s="145"/>
      <c r="AU752" s="89">
        <f>K756</f>
        <v>497</v>
      </c>
      <c r="AV752" s="19" t="s">
        <v>4205</v>
      </c>
    </row>
    <row r="753" spans="1:48" ht="17.2" customHeight="1" x14ac:dyDescent="0.3">
      <c r="A753" s="9">
        <v>43</v>
      </c>
      <c r="B753" s="10">
        <v>2746</v>
      </c>
      <c r="C753" s="53" t="s">
        <v>4815</v>
      </c>
      <c r="D753" s="220"/>
      <c r="E753" s="221"/>
      <c r="F753" s="222"/>
      <c r="G753" s="221"/>
      <c r="H753" s="221"/>
      <c r="I753" s="221"/>
      <c r="J753" s="221"/>
      <c r="K753" s="225"/>
      <c r="L753" s="246"/>
      <c r="M753" s="246"/>
      <c r="N753" s="227"/>
      <c r="O753" s="175"/>
      <c r="P753" s="194"/>
      <c r="Q753" s="194"/>
      <c r="R753" s="132"/>
      <c r="S753" s="141"/>
      <c r="T753" s="141"/>
      <c r="U753" s="231" t="s">
        <v>4712</v>
      </c>
      <c r="V753" s="232"/>
      <c r="W753" s="232"/>
      <c r="X753" s="232"/>
      <c r="Y753" s="232"/>
      <c r="Z753" s="50" t="s">
        <v>4711</v>
      </c>
      <c r="AA753" s="58"/>
      <c r="AB753" s="58"/>
      <c r="AC753" s="6"/>
      <c r="AD753" s="6"/>
      <c r="AE753" s="6"/>
      <c r="AF753" s="6"/>
      <c r="AG753" s="6"/>
      <c r="AH753" s="6"/>
      <c r="AI753" s="6"/>
      <c r="AJ753" s="59" t="s">
        <v>4574</v>
      </c>
      <c r="AK753" s="235">
        <f>AK750</f>
        <v>0.7</v>
      </c>
      <c r="AL753" s="235"/>
      <c r="AM753" s="6"/>
      <c r="AN753" s="6"/>
      <c r="AO753" s="6"/>
      <c r="AP753" s="6"/>
      <c r="AQ753" s="6"/>
      <c r="AR753" s="59"/>
      <c r="AS753" s="137"/>
      <c r="AT753" s="140"/>
      <c r="AU753" s="89">
        <f>ROUND(K756*AK753,0)</f>
        <v>348</v>
      </c>
      <c r="AV753" s="12"/>
    </row>
    <row r="754" spans="1:48" ht="17.2" customHeight="1" x14ac:dyDescent="0.3">
      <c r="A754" s="9">
        <v>43</v>
      </c>
      <c r="B754" s="10">
        <v>2747</v>
      </c>
      <c r="C754" s="53" t="s">
        <v>4814</v>
      </c>
      <c r="D754" s="220"/>
      <c r="E754" s="221"/>
      <c r="F754" s="222"/>
      <c r="G754" s="126"/>
      <c r="H754" s="1"/>
      <c r="I754" s="1"/>
      <c r="J754" s="44"/>
      <c r="K754" s="225"/>
      <c r="L754" s="246"/>
      <c r="M754" s="246"/>
      <c r="N754" s="227"/>
      <c r="O754" s="191"/>
      <c r="P754" s="172"/>
      <c r="Q754" s="172"/>
      <c r="R754" s="123"/>
      <c r="S754" s="138"/>
      <c r="T754" s="138"/>
      <c r="U754" s="233"/>
      <c r="V754" s="234"/>
      <c r="W754" s="234"/>
      <c r="X754" s="234"/>
      <c r="Y754" s="234"/>
      <c r="Z754" s="50" t="s">
        <v>4735</v>
      </c>
      <c r="AA754" s="58"/>
      <c r="AB754" s="58"/>
      <c r="AC754" s="6"/>
      <c r="AD754" s="6"/>
      <c r="AE754" s="6"/>
      <c r="AF754" s="6"/>
      <c r="AG754" s="6"/>
      <c r="AH754" s="6"/>
      <c r="AI754" s="6"/>
      <c r="AJ754" s="59" t="s">
        <v>4574</v>
      </c>
      <c r="AK754" s="235">
        <f>AK751</f>
        <v>0.5</v>
      </c>
      <c r="AL754" s="235"/>
      <c r="AM754" s="6"/>
      <c r="AN754" s="6"/>
      <c r="AO754" s="6"/>
      <c r="AP754" s="6"/>
      <c r="AQ754" s="6"/>
      <c r="AR754" s="59"/>
      <c r="AS754" s="137"/>
      <c r="AT754" s="140"/>
      <c r="AU754" s="89">
        <f>ROUND(K756*AK754,0)</f>
        <v>249</v>
      </c>
      <c r="AV754" s="12"/>
    </row>
    <row r="755" spans="1:48" ht="17.2" customHeight="1" x14ac:dyDescent="0.3">
      <c r="A755" s="9">
        <v>43</v>
      </c>
      <c r="B755" s="10">
        <v>2748</v>
      </c>
      <c r="C755" s="53" t="s">
        <v>4813</v>
      </c>
      <c r="D755" s="166"/>
      <c r="E755" s="83"/>
      <c r="F755" s="193"/>
      <c r="G755" s="126"/>
      <c r="H755" s="126"/>
      <c r="I755" s="126"/>
      <c r="J755" s="126"/>
      <c r="K755" s="228"/>
      <c r="L755" s="264"/>
      <c r="M755" s="264"/>
      <c r="N755" s="230"/>
      <c r="O755" s="231" t="s">
        <v>4714</v>
      </c>
      <c r="P755" s="236"/>
      <c r="Q755" s="236"/>
      <c r="R755" s="236"/>
      <c r="S755" s="236"/>
      <c r="T755" s="237"/>
      <c r="U755" s="8"/>
      <c r="V755" s="6"/>
      <c r="W755" s="59"/>
      <c r="X755" s="59"/>
      <c r="Y755" s="6"/>
      <c r="Z755" s="6"/>
      <c r="AA755" s="6"/>
      <c r="AB755" s="6"/>
      <c r="AC755" s="6"/>
      <c r="AD755" s="6"/>
      <c r="AE755" s="6"/>
      <c r="AF755" s="6"/>
      <c r="AG755" s="6"/>
      <c r="AH755" s="6"/>
      <c r="AI755" s="6"/>
      <c r="AJ755" s="59"/>
      <c r="AK755" s="241"/>
      <c r="AL755" s="241"/>
      <c r="AM755" s="6"/>
      <c r="AN755" s="6"/>
      <c r="AO755" s="7"/>
      <c r="AP755" s="7"/>
      <c r="AQ755" s="7"/>
      <c r="AR755" s="123"/>
      <c r="AS755" s="136"/>
      <c r="AT755" s="145"/>
      <c r="AU755" s="89">
        <f>ROUND(K756*S757,0)</f>
        <v>480</v>
      </c>
      <c r="AV755" s="12"/>
    </row>
    <row r="756" spans="1:48" ht="17.2" customHeight="1" x14ac:dyDescent="0.3">
      <c r="A756" s="9">
        <v>43</v>
      </c>
      <c r="B756" s="10">
        <v>2749</v>
      </c>
      <c r="C756" s="53" t="s">
        <v>4812</v>
      </c>
      <c r="D756" s="166"/>
      <c r="E756" s="83"/>
      <c r="F756" s="193"/>
      <c r="G756" s="126"/>
      <c r="H756" s="126"/>
      <c r="I756" s="126"/>
      <c r="J756" s="126"/>
      <c r="K756" s="253">
        <v>497</v>
      </c>
      <c r="L756" s="254"/>
      <c r="M756" s="1" t="s">
        <v>4202</v>
      </c>
      <c r="N756" s="68"/>
      <c r="O756" s="238"/>
      <c r="P756" s="239"/>
      <c r="Q756" s="239"/>
      <c r="R756" s="239"/>
      <c r="S756" s="239"/>
      <c r="T756" s="240"/>
      <c r="U756" s="231" t="s">
        <v>4712</v>
      </c>
      <c r="V756" s="232"/>
      <c r="W756" s="232"/>
      <c r="X756" s="232"/>
      <c r="Y756" s="232"/>
      <c r="Z756" s="50" t="s">
        <v>4711</v>
      </c>
      <c r="AA756" s="58"/>
      <c r="AB756" s="58"/>
      <c r="AC756" s="6"/>
      <c r="AD756" s="6"/>
      <c r="AE756" s="6"/>
      <c r="AF756" s="6"/>
      <c r="AG756" s="6"/>
      <c r="AH756" s="6"/>
      <c r="AI756" s="6"/>
      <c r="AJ756" s="59" t="s">
        <v>4574</v>
      </c>
      <c r="AK756" s="235">
        <f>AK753</f>
        <v>0.7</v>
      </c>
      <c r="AL756" s="235"/>
      <c r="AM756" s="7"/>
      <c r="AN756" s="7"/>
      <c r="AO756" s="7"/>
      <c r="AP756" s="7"/>
      <c r="AQ756" s="7"/>
      <c r="AR756" s="123"/>
      <c r="AS756" s="136"/>
      <c r="AT756" s="145"/>
      <c r="AU756" s="89">
        <f>ROUND(ROUND(K756*S757,0)*AK756,0)</f>
        <v>336</v>
      </c>
      <c r="AV756" s="12"/>
    </row>
    <row r="757" spans="1:48" ht="17.2" customHeight="1" x14ac:dyDescent="0.3">
      <c r="A757" s="9">
        <v>43</v>
      </c>
      <c r="B757" s="10">
        <v>2750</v>
      </c>
      <c r="C757" s="53" t="s">
        <v>4811</v>
      </c>
      <c r="D757" s="166"/>
      <c r="E757" s="83"/>
      <c r="F757" s="193"/>
      <c r="G757" s="126"/>
      <c r="H757" s="126"/>
      <c r="I757" s="126"/>
      <c r="J757" s="126"/>
      <c r="K757" s="175"/>
      <c r="L757" s="194"/>
      <c r="M757" s="194"/>
      <c r="N757" s="173"/>
      <c r="O757" s="191"/>
      <c r="P757" s="172"/>
      <c r="Q757" s="172"/>
      <c r="R757" s="123" t="s">
        <v>4574</v>
      </c>
      <c r="S757" s="249">
        <f>S751</f>
        <v>0.96499999999999997</v>
      </c>
      <c r="T757" s="250"/>
      <c r="U757" s="233"/>
      <c r="V757" s="234"/>
      <c r="W757" s="234"/>
      <c r="X757" s="234"/>
      <c r="Y757" s="234"/>
      <c r="Z757" s="50" t="s">
        <v>4735</v>
      </c>
      <c r="AA757" s="58"/>
      <c r="AB757" s="58"/>
      <c r="AC757" s="6"/>
      <c r="AD757" s="6"/>
      <c r="AE757" s="6"/>
      <c r="AF757" s="6"/>
      <c r="AG757" s="6"/>
      <c r="AH757" s="6"/>
      <c r="AI757" s="6"/>
      <c r="AJ757" s="59" t="s">
        <v>4574</v>
      </c>
      <c r="AK757" s="235">
        <f>AK754</f>
        <v>0.5</v>
      </c>
      <c r="AL757" s="235"/>
      <c r="AM757" s="7"/>
      <c r="AN757" s="7"/>
      <c r="AO757" s="7"/>
      <c r="AP757" s="7"/>
      <c r="AQ757" s="7"/>
      <c r="AR757" s="123"/>
      <c r="AS757" s="136"/>
      <c r="AT757" s="145"/>
      <c r="AU757" s="89">
        <f>ROUND(ROUND(K756*S757,0)*AK757,0)</f>
        <v>240</v>
      </c>
      <c r="AV757" s="12"/>
    </row>
    <row r="758" spans="1:48" ht="17.2" customHeight="1" x14ac:dyDescent="0.3">
      <c r="A758" s="9">
        <v>43</v>
      </c>
      <c r="B758" s="10">
        <v>2751</v>
      </c>
      <c r="C758" s="53" t="s">
        <v>4810</v>
      </c>
      <c r="D758" s="166"/>
      <c r="E758" s="83"/>
      <c r="F758" s="193"/>
      <c r="G758" s="126"/>
      <c r="H758" s="126"/>
      <c r="I758" s="126"/>
      <c r="J758" s="126"/>
      <c r="K758" s="175"/>
      <c r="L758" s="194"/>
      <c r="M758" s="194"/>
      <c r="N758" s="173"/>
      <c r="O758" s="196"/>
      <c r="P758" s="195"/>
      <c r="Q758" s="195"/>
      <c r="R758" s="55"/>
      <c r="S758" s="56"/>
      <c r="T758" s="56"/>
      <c r="U758" s="8"/>
      <c r="V758" s="6"/>
      <c r="W758" s="59"/>
      <c r="X758" s="59"/>
      <c r="Y758" s="6"/>
      <c r="Z758" s="6"/>
      <c r="AA758" s="6"/>
      <c r="AB758" s="6"/>
      <c r="AC758" s="6"/>
      <c r="AD758" s="6"/>
      <c r="AE758" s="6"/>
      <c r="AF758" s="6"/>
      <c r="AG758" s="6"/>
      <c r="AH758" s="6"/>
      <c r="AI758" s="6"/>
      <c r="AJ758" s="59"/>
      <c r="AK758" s="241"/>
      <c r="AL758" s="241"/>
      <c r="AM758" s="177"/>
      <c r="AN758" s="81"/>
      <c r="AO758" s="81"/>
      <c r="AP758" s="82"/>
      <c r="AQ758" s="242" t="s">
        <v>4580</v>
      </c>
      <c r="AR758" s="242"/>
      <c r="AS758" s="242"/>
      <c r="AT758" s="243"/>
      <c r="AU758" s="89">
        <f>K756-AQ761</f>
        <v>492</v>
      </c>
      <c r="AV758" s="12"/>
    </row>
    <row r="759" spans="1:48" ht="17.2" customHeight="1" x14ac:dyDescent="0.3">
      <c r="A759" s="9">
        <v>43</v>
      </c>
      <c r="B759" s="10">
        <v>2752</v>
      </c>
      <c r="C759" s="53" t="s">
        <v>4809</v>
      </c>
      <c r="D759" s="166"/>
      <c r="E759" s="83"/>
      <c r="F759" s="193"/>
      <c r="G759" s="126"/>
      <c r="H759" s="126"/>
      <c r="I759" s="126"/>
      <c r="J759" s="126"/>
      <c r="K759" s="175"/>
      <c r="L759" s="194"/>
      <c r="M759" s="194"/>
      <c r="N759" s="173"/>
      <c r="O759" s="175"/>
      <c r="P759" s="194"/>
      <c r="Q759" s="194"/>
      <c r="R759" s="132"/>
      <c r="S759" s="141"/>
      <c r="T759" s="141"/>
      <c r="U759" s="231" t="s">
        <v>4712</v>
      </c>
      <c r="V759" s="232"/>
      <c r="W759" s="232"/>
      <c r="X759" s="232"/>
      <c r="Y759" s="232"/>
      <c r="Z759" s="50" t="s">
        <v>4711</v>
      </c>
      <c r="AA759" s="58"/>
      <c r="AB759" s="58"/>
      <c r="AC759" s="6"/>
      <c r="AD759" s="6"/>
      <c r="AE759" s="6"/>
      <c r="AF759" s="6"/>
      <c r="AG759" s="6"/>
      <c r="AH759" s="6"/>
      <c r="AI759" s="6"/>
      <c r="AJ759" s="59" t="s">
        <v>4574</v>
      </c>
      <c r="AK759" s="235">
        <f>AK756</f>
        <v>0.7</v>
      </c>
      <c r="AL759" s="235"/>
      <c r="AM759" s="81"/>
      <c r="AN759" s="81"/>
      <c r="AO759" s="81"/>
      <c r="AP759" s="82"/>
      <c r="AQ759" s="244"/>
      <c r="AR759" s="244"/>
      <c r="AS759" s="244"/>
      <c r="AT759" s="245"/>
      <c r="AU759" s="89">
        <f>ROUND(K756*AK759,0)-AQ761</f>
        <v>343</v>
      </c>
      <c r="AV759" s="12"/>
    </row>
    <row r="760" spans="1:48" ht="17.2" customHeight="1" x14ac:dyDescent="0.3">
      <c r="A760" s="9">
        <v>43</v>
      </c>
      <c r="B760" s="10">
        <v>2753</v>
      </c>
      <c r="C760" s="53" t="s">
        <v>4808</v>
      </c>
      <c r="D760" s="166"/>
      <c r="E760" s="83"/>
      <c r="F760" s="193"/>
      <c r="G760" s="126"/>
      <c r="H760" s="126"/>
      <c r="I760" s="126"/>
      <c r="J760" s="126"/>
      <c r="K760" s="175"/>
      <c r="L760" s="194"/>
      <c r="M760" s="194"/>
      <c r="N760" s="173"/>
      <c r="O760" s="191"/>
      <c r="P760" s="172"/>
      <c r="Q760" s="172"/>
      <c r="R760" s="123"/>
      <c r="S760" s="138"/>
      <c r="T760" s="138"/>
      <c r="U760" s="233"/>
      <c r="V760" s="234"/>
      <c r="W760" s="234"/>
      <c r="X760" s="234"/>
      <c r="Y760" s="234"/>
      <c r="Z760" s="50" t="s">
        <v>4735</v>
      </c>
      <c r="AA760" s="58"/>
      <c r="AB760" s="58"/>
      <c r="AC760" s="6"/>
      <c r="AD760" s="6"/>
      <c r="AE760" s="6"/>
      <c r="AF760" s="6"/>
      <c r="AG760" s="6"/>
      <c r="AH760" s="6"/>
      <c r="AI760" s="6"/>
      <c r="AJ760" s="59" t="s">
        <v>4574</v>
      </c>
      <c r="AK760" s="235">
        <f>AK757</f>
        <v>0.5</v>
      </c>
      <c r="AL760" s="235"/>
      <c r="AM760" s="198"/>
      <c r="AN760" s="198"/>
      <c r="AO760" s="198"/>
      <c r="AP760" s="197"/>
      <c r="AQ760" s="244"/>
      <c r="AR760" s="244"/>
      <c r="AS760" s="244"/>
      <c r="AT760" s="245"/>
      <c r="AU760" s="89">
        <f>ROUND(K756*AK760,0)-AQ761</f>
        <v>244</v>
      </c>
      <c r="AV760" s="12"/>
    </row>
    <row r="761" spans="1:48" ht="17.2" customHeight="1" x14ac:dyDescent="0.3">
      <c r="A761" s="9">
        <v>43</v>
      </c>
      <c r="B761" s="10">
        <v>2754</v>
      </c>
      <c r="C761" s="53" t="s">
        <v>4807</v>
      </c>
      <c r="D761" s="166"/>
      <c r="E761" s="83"/>
      <c r="F761" s="193"/>
      <c r="G761" s="126"/>
      <c r="H761" s="126"/>
      <c r="I761" s="126"/>
      <c r="J761" s="126"/>
      <c r="K761" s="175"/>
      <c r="L761" s="194"/>
      <c r="M761" s="194"/>
      <c r="N761" s="173"/>
      <c r="O761" s="231" t="s">
        <v>4714</v>
      </c>
      <c r="P761" s="236"/>
      <c r="Q761" s="236"/>
      <c r="R761" s="236"/>
      <c r="S761" s="236"/>
      <c r="T761" s="237"/>
      <c r="U761" s="8"/>
      <c r="V761" s="6"/>
      <c r="W761" s="59"/>
      <c r="X761" s="59"/>
      <c r="Y761" s="6"/>
      <c r="Z761" s="6"/>
      <c r="AA761" s="6"/>
      <c r="AB761" s="6"/>
      <c r="AC761" s="6"/>
      <c r="AD761" s="6"/>
      <c r="AE761" s="6"/>
      <c r="AF761" s="6"/>
      <c r="AG761" s="6"/>
      <c r="AH761" s="6"/>
      <c r="AI761" s="6"/>
      <c r="AJ761" s="59"/>
      <c r="AK761" s="241"/>
      <c r="AL761" s="241"/>
      <c r="AM761" s="198"/>
      <c r="AN761" s="198"/>
      <c r="AO761" s="198"/>
      <c r="AP761" s="197"/>
      <c r="AQ761" s="38">
        <f>AQ749</f>
        <v>5</v>
      </c>
      <c r="AR761" s="62" t="s">
        <v>4579</v>
      </c>
      <c r="AS761" s="143"/>
      <c r="AT761" s="147"/>
      <c r="AU761" s="89">
        <f>ROUND(K756*S763,0)-AQ761</f>
        <v>475</v>
      </c>
      <c r="AV761" s="12"/>
    </row>
    <row r="762" spans="1:48" ht="17.2" customHeight="1" x14ac:dyDescent="0.3">
      <c r="A762" s="9">
        <v>43</v>
      </c>
      <c r="B762" s="10">
        <v>2755</v>
      </c>
      <c r="C762" s="53" t="s">
        <v>4806</v>
      </c>
      <c r="D762" s="166"/>
      <c r="E762" s="83"/>
      <c r="F762" s="193"/>
      <c r="G762" s="126"/>
      <c r="H762" s="126"/>
      <c r="I762" s="126"/>
      <c r="J762" s="126"/>
      <c r="K762" s="175"/>
      <c r="L762" s="194"/>
      <c r="M762" s="194"/>
      <c r="N762" s="173"/>
      <c r="O762" s="238"/>
      <c r="P762" s="239"/>
      <c r="Q762" s="239"/>
      <c r="R762" s="239"/>
      <c r="S762" s="239"/>
      <c r="T762" s="240"/>
      <c r="U762" s="231" t="s">
        <v>4712</v>
      </c>
      <c r="V762" s="232"/>
      <c r="W762" s="232"/>
      <c r="X762" s="232"/>
      <c r="Y762" s="232"/>
      <c r="Z762" s="50" t="s">
        <v>4711</v>
      </c>
      <c r="AA762" s="58"/>
      <c r="AB762" s="58"/>
      <c r="AC762" s="6"/>
      <c r="AD762" s="6"/>
      <c r="AE762" s="6"/>
      <c r="AF762" s="6"/>
      <c r="AG762" s="6"/>
      <c r="AH762" s="6"/>
      <c r="AI762" s="6"/>
      <c r="AJ762" s="59" t="s">
        <v>4574</v>
      </c>
      <c r="AK762" s="235">
        <f>AK759</f>
        <v>0.7</v>
      </c>
      <c r="AL762" s="235"/>
      <c r="AM762" s="198"/>
      <c r="AN762" s="198"/>
      <c r="AO762" s="198"/>
      <c r="AP762" s="197"/>
      <c r="AQ762" s="1"/>
      <c r="AR762" s="132"/>
      <c r="AS762" s="143"/>
      <c r="AT762" s="147"/>
      <c r="AU762" s="89">
        <f>ROUND(ROUND(K756*S763,0)*AK762,0)-AQ761</f>
        <v>331</v>
      </c>
      <c r="AV762" s="12"/>
    </row>
    <row r="763" spans="1:48" ht="17.2" customHeight="1" x14ac:dyDescent="0.3">
      <c r="A763" s="9">
        <v>43</v>
      </c>
      <c r="B763" s="10">
        <v>2756</v>
      </c>
      <c r="C763" s="53" t="s">
        <v>4805</v>
      </c>
      <c r="D763" s="166"/>
      <c r="E763" s="83"/>
      <c r="F763" s="193"/>
      <c r="G763" s="126"/>
      <c r="H763" s="126"/>
      <c r="I763" s="126"/>
      <c r="J763" s="126"/>
      <c r="K763" s="175"/>
      <c r="L763" s="194"/>
      <c r="M763" s="194"/>
      <c r="N763" s="173"/>
      <c r="O763" s="191"/>
      <c r="P763" s="172"/>
      <c r="Q763" s="172"/>
      <c r="R763" s="123" t="s">
        <v>4574</v>
      </c>
      <c r="S763" s="249">
        <f>S757</f>
        <v>0.96499999999999997</v>
      </c>
      <c r="T763" s="250"/>
      <c r="U763" s="233"/>
      <c r="V763" s="234"/>
      <c r="W763" s="234"/>
      <c r="X763" s="234"/>
      <c r="Y763" s="234"/>
      <c r="Z763" s="50" t="s">
        <v>4735</v>
      </c>
      <c r="AA763" s="58"/>
      <c r="AB763" s="58"/>
      <c r="AC763" s="6"/>
      <c r="AD763" s="6"/>
      <c r="AE763" s="6"/>
      <c r="AF763" s="6"/>
      <c r="AG763" s="6"/>
      <c r="AH763" s="6"/>
      <c r="AI763" s="6"/>
      <c r="AJ763" s="59" t="s">
        <v>4574</v>
      </c>
      <c r="AK763" s="235">
        <f>AK760</f>
        <v>0.5</v>
      </c>
      <c r="AL763" s="235"/>
      <c r="AM763" s="198"/>
      <c r="AN763" s="198"/>
      <c r="AO763" s="198"/>
      <c r="AP763" s="197"/>
      <c r="AQ763" s="7"/>
      <c r="AR763" s="123"/>
      <c r="AS763" s="136"/>
      <c r="AT763" s="145"/>
      <c r="AU763" s="89">
        <f>ROUND(ROUND(K756*S763,0)*AK763,0)-AQ761</f>
        <v>235</v>
      </c>
      <c r="AV763" s="12"/>
    </row>
    <row r="764" spans="1:48" ht="17.2" customHeight="1" x14ac:dyDescent="0.3">
      <c r="A764" s="9">
        <v>43</v>
      </c>
      <c r="B764" s="10">
        <v>2757</v>
      </c>
      <c r="C764" s="53" t="s">
        <v>4804</v>
      </c>
      <c r="D764" s="166"/>
      <c r="E764" s="83"/>
      <c r="F764" s="193"/>
      <c r="G764" s="126"/>
      <c r="H764" s="126"/>
      <c r="I764" s="126"/>
      <c r="J764" s="126"/>
      <c r="K764" s="45"/>
      <c r="L764" s="1"/>
      <c r="M764" s="1"/>
      <c r="N764" s="44"/>
      <c r="O764" s="196"/>
      <c r="P764" s="195"/>
      <c r="Q764" s="195"/>
      <c r="R764" s="55"/>
      <c r="S764" s="56"/>
      <c r="T764" s="56"/>
      <c r="U764" s="8"/>
      <c r="V764" s="6"/>
      <c r="W764" s="59"/>
      <c r="X764" s="59"/>
      <c r="Y764" s="6"/>
      <c r="Z764" s="6"/>
      <c r="AA764" s="6"/>
      <c r="AB764" s="6"/>
      <c r="AC764" s="6"/>
      <c r="AD764" s="6"/>
      <c r="AE764" s="6"/>
      <c r="AF764" s="6"/>
      <c r="AG764" s="6"/>
      <c r="AH764" s="6"/>
      <c r="AI764" s="6"/>
      <c r="AJ764" s="59"/>
      <c r="AK764" s="241"/>
      <c r="AL764" s="241"/>
      <c r="AM764" s="216" t="s">
        <v>4753</v>
      </c>
      <c r="AN764" s="251"/>
      <c r="AO764" s="251"/>
      <c r="AP764" s="252"/>
      <c r="AQ764" s="49"/>
      <c r="AR764" s="36"/>
      <c r="AS764" s="36"/>
      <c r="AT764" s="51"/>
      <c r="AU764" s="89">
        <f>ROUND(K756*AO767,0)</f>
        <v>472</v>
      </c>
      <c r="AV764" s="12"/>
    </row>
    <row r="765" spans="1:48" ht="17.2" customHeight="1" x14ac:dyDescent="0.3">
      <c r="A765" s="9">
        <v>43</v>
      </c>
      <c r="B765" s="10">
        <v>2758</v>
      </c>
      <c r="C765" s="53" t="s">
        <v>4803</v>
      </c>
      <c r="D765" s="166"/>
      <c r="E765" s="83"/>
      <c r="F765" s="193"/>
      <c r="G765" s="126"/>
      <c r="H765" s="126"/>
      <c r="I765" s="126"/>
      <c r="J765" s="126"/>
      <c r="K765" s="45"/>
      <c r="L765" s="1"/>
      <c r="M765" s="1"/>
      <c r="N765" s="44"/>
      <c r="O765" s="175"/>
      <c r="P765" s="194"/>
      <c r="Q765" s="194"/>
      <c r="R765" s="132"/>
      <c r="S765" s="141"/>
      <c r="T765" s="141"/>
      <c r="U765" s="231" t="s">
        <v>4712</v>
      </c>
      <c r="V765" s="232"/>
      <c r="W765" s="232"/>
      <c r="X765" s="232"/>
      <c r="Y765" s="232"/>
      <c r="Z765" s="50" t="s">
        <v>4711</v>
      </c>
      <c r="AA765" s="58"/>
      <c r="AB765" s="58"/>
      <c r="AC765" s="6"/>
      <c r="AD765" s="6"/>
      <c r="AE765" s="6"/>
      <c r="AF765" s="6"/>
      <c r="AG765" s="6"/>
      <c r="AH765" s="6"/>
      <c r="AI765" s="6"/>
      <c r="AJ765" s="59" t="s">
        <v>4574</v>
      </c>
      <c r="AK765" s="235">
        <f>AK762</f>
        <v>0.7</v>
      </c>
      <c r="AL765" s="235"/>
      <c r="AM765" s="228"/>
      <c r="AN765" s="229"/>
      <c r="AO765" s="229"/>
      <c r="AP765" s="230"/>
      <c r="AQ765" s="45"/>
      <c r="AR765" s="1"/>
      <c r="AS765" s="1"/>
      <c r="AT765" s="44"/>
      <c r="AU765" s="89">
        <f>ROUND(ROUND(K756*AK765,0)*AO767,0)</f>
        <v>331</v>
      </c>
      <c r="AV765" s="12"/>
    </row>
    <row r="766" spans="1:48" ht="17.2" customHeight="1" x14ac:dyDescent="0.3">
      <c r="A766" s="9">
        <v>43</v>
      </c>
      <c r="B766" s="10">
        <v>2759</v>
      </c>
      <c r="C766" s="53" t="s">
        <v>4802</v>
      </c>
      <c r="D766" s="166"/>
      <c r="E766" s="83"/>
      <c r="F766" s="193"/>
      <c r="G766" s="126"/>
      <c r="H766" s="126"/>
      <c r="I766" s="126"/>
      <c r="J766" s="126"/>
      <c r="K766" s="45"/>
      <c r="L766" s="1"/>
      <c r="M766" s="1"/>
      <c r="N766" s="44"/>
      <c r="O766" s="191"/>
      <c r="P766" s="172"/>
      <c r="Q766" s="172"/>
      <c r="R766" s="123"/>
      <c r="S766" s="138"/>
      <c r="T766" s="138"/>
      <c r="U766" s="233"/>
      <c r="V766" s="234"/>
      <c r="W766" s="234"/>
      <c r="X766" s="234"/>
      <c r="Y766" s="234"/>
      <c r="Z766" s="50" t="s">
        <v>4735</v>
      </c>
      <c r="AA766" s="58"/>
      <c r="AB766" s="58"/>
      <c r="AC766" s="6"/>
      <c r="AD766" s="6"/>
      <c r="AE766" s="6"/>
      <c r="AF766" s="6"/>
      <c r="AG766" s="6"/>
      <c r="AH766" s="6"/>
      <c r="AI766" s="6"/>
      <c r="AJ766" s="59" t="s">
        <v>4574</v>
      </c>
      <c r="AK766" s="235">
        <f>AK763</f>
        <v>0.5</v>
      </c>
      <c r="AL766" s="235"/>
      <c r="AM766" s="45"/>
      <c r="AN766" s="1"/>
      <c r="AO766" s="1"/>
      <c r="AP766" s="44"/>
      <c r="AQ766" s="45"/>
      <c r="AR766" s="1"/>
      <c r="AS766" s="1"/>
      <c r="AT766" s="44"/>
      <c r="AU766" s="89">
        <f>ROUND(ROUND(K756*AK766,0)*AO767,0)</f>
        <v>237</v>
      </c>
      <c r="AV766" s="12"/>
    </row>
    <row r="767" spans="1:48" ht="17.2" customHeight="1" x14ac:dyDescent="0.3">
      <c r="A767" s="9">
        <v>43</v>
      </c>
      <c r="B767" s="10">
        <v>2760</v>
      </c>
      <c r="C767" s="53" t="s">
        <v>4801</v>
      </c>
      <c r="D767" s="166"/>
      <c r="E767" s="83"/>
      <c r="F767" s="193"/>
      <c r="G767" s="126"/>
      <c r="H767" s="126"/>
      <c r="I767" s="126"/>
      <c r="J767" s="126"/>
      <c r="K767" s="45"/>
      <c r="L767" s="1"/>
      <c r="M767" s="1"/>
      <c r="N767" s="44"/>
      <c r="O767" s="231" t="s">
        <v>4714</v>
      </c>
      <c r="P767" s="236"/>
      <c r="Q767" s="236"/>
      <c r="R767" s="236"/>
      <c r="S767" s="236"/>
      <c r="T767" s="237"/>
      <c r="U767" s="8"/>
      <c r="V767" s="6"/>
      <c r="W767" s="59"/>
      <c r="X767" s="59"/>
      <c r="Y767" s="6"/>
      <c r="Z767" s="6"/>
      <c r="AA767" s="6"/>
      <c r="AB767" s="6"/>
      <c r="AC767" s="6"/>
      <c r="AD767" s="6"/>
      <c r="AE767" s="6"/>
      <c r="AF767" s="6"/>
      <c r="AG767" s="6"/>
      <c r="AH767" s="6"/>
      <c r="AI767" s="6"/>
      <c r="AJ767" s="59"/>
      <c r="AK767" s="241"/>
      <c r="AL767" s="241"/>
      <c r="AM767" s="45"/>
      <c r="AN767" s="132" t="s">
        <v>4574</v>
      </c>
      <c r="AO767" s="247">
        <f>AO743</f>
        <v>0.95</v>
      </c>
      <c r="AP767" s="248"/>
      <c r="AQ767" s="45"/>
      <c r="AR767" s="1"/>
      <c r="AS767" s="1"/>
      <c r="AT767" s="44"/>
      <c r="AU767" s="89">
        <f>ROUND(ROUND(K756*S769,0)*AO767,0)</f>
        <v>456</v>
      </c>
      <c r="AV767" s="12"/>
    </row>
    <row r="768" spans="1:48" ht="17.2" customHeight="1" x14ac:dyDescent="0.3">
      <c r="A768" s="9">
        <v>43</v>
      </c>
      <c r="B768" s="10">
        <v>2761</v>
      </c>
      <c r="C768" s="53" t="s">
        <v>4800</v>
      </c>
      <c r="D768" s="166"/>
      <c r="E768" s="83"/>
      <c r="F768" s="193"/>
      <c r="G768" s="126"/>
      <c r="H768" s="126"/>
      <c r="I768" s="126"/>
      <c r="J768" s="126"/>
      <c r="K768" s="45"/>
      <c r="L768" s="1"/>
      <c r="M768" s="1"/>
      <c r="N768" s="44"/>
      <c r="O768" s="238"/>
      <c r="P768" s="239"/>
      <c r="Q768" s="239"/>
      <c r="R768" s="239"/>
      <c r="S768" s="239"/>
      <c r="T768" s="240"/>
      <c r="U768" s="231" t="s">
        <v>4712</v>
      </c>
      <c r="V768" s="232"/>
      <c r="W768" s="232"/>
      <c r="X768" s="232"/>
      <c r="Y768" s="232"/>
      <c r="Z768" s="50" t="s">
        <v>4711</v>
      </c>
      <c r="AA768" s="58"/>
      <c r="AB768" s="58"/>
      <c r="AC768" s="6"/>
      <c r="AD768" s="6"/>
      <c r="AE768" s="6"/>
      <c r="AF768" s="6"/>
      <c r="AG768" s="6"/>
      <c r="AH768" s="6"/>
      <c r="AI768" s="6"/>
      <c r="AJ768" s="59" t="s">
        <v>4574</v>
      </c>
      <c r="AK768" s="235">
        <f>AK765</f>
        <v>0.7</v>
      </c>
      <c r="AL768" s="235"/>
      <c r="AM768" s="45"/>
      <c r="AN768" s="1"/>
      <c r="AO768" s="1"/>
      <c r="AP768" s="44"/>
      <c r="AQ768" s="45"/>
      <c r="AR768" s="1"/>
      <c r="AS768" s="1"/>
      <c r="AT768" s="44"/>
      <c r="AU768" s="89">
        <f>ROUND(ROUND(ROUND(K756*S769,0)*AK768,0)*AO767,0)</f>
        <v>319</v>
      </c>
      <c r="AV768" s="12"/>
    </row>
    <row r="769" spans="1:48" ht="17.2" customHeight="1" x14ac:dyDescent="0.3">
      <c r="A769" s="9">
        <v>43</v>
      </c>
      <c r="B769" s="10">
        <v>2762</v>
      </c>
      <c r="C769" s="53" t="s">
        <v>4799</v>
      </c>
      <c r="D769" s="166"/>
      <c r="E769" s="83"/>
      <c r="F769" s="193"/>
      <c r="G769" s="126"/>
      <c r="H769" s="126"/>
      <c r="I769" s="126"/>
      <c r="J769" s="126"/>
      <c r="K769" s="45"/>
      <c r="L769" s="1"/>
      <c r="M769" s="1"/>
      <c r="N769" s="44"/>
      <c r="O769" s="191"/>
      <c r="P769" s="172"/>
      <c r="Q769" s="172"/>
      <c r="R769" s="123" t="s">
        <v>4574</v>
      </c>
      <c r="S769" s="249">
        <f>S763</f>
        <v>0.96499999999999997</v>
      </c>
      <c r="T769" s="250"/>
      <c r="U769" s="233"/>
      <c r="V769" s="234"/>
      <c r="W769" s="234"/>
      <c r="X769" s="234"/>
      <c r="Y769" s="234"/>
      <c r="Z769" s="50" t="s">
        <v>4735</v>
      </c>
      <c r="AA769" s="58"/>
      <c r="AB769" s="58"/>
      <c r="AC769" s="6"/>
      <c r="AD769" s="6"/>
      <c r="AE769" s="6"/>
      <c r="AF769" s="6"/>
      <c r="AG769" s="6"/>
      <c r="AH769" s="6"/>
      <c r="AI769" s="6"/>
      <c r="AJ769" s="59" t="s">
        <v>4574</v>
      </c>
      <c r="AK769" s="235">
        <f>AK766</f>
        <v>0.5</v>
      </c>
      <c r="AL769" s="235"/>
      <c r="AM769" s="45"/>
      <c r="AN769" s="1"/>
      <c r="AO769" s="1"/>
      <c r="AP769" s="44"/>
      <c r="AQ769" s="43"/>
      <c r="AR769" s="7"/>
      <c r="AS769" s="7"/>
      <c r="AT769" s="21"/>
      <c r="AU769" s="89">
        <f>ROUND(ROUND(ROUND(K756*S769,0)*AK769,0)*AO767,0)</f>
        <v>228</v>
      </c>
      <c r="AV769" s="12"/>
    </row>
    <row r="770" spans="1:48" ht="17.2" customHeight="1" x14ac:dyDescent="0.3">
      <c r="A770" s="9">
        <v>43</v>
      </c>
      <c r="B770" s="10">
        <v>2763</v>
      </c>
      <c r="C770" s="53" t="s">
        <v>4798</v>
      </c>
      <c r="D770" s="166"/>
      <c r="E770" s="83"/>
      <c r="F770" s="193"/>
      <c r="G770" s="126"/>
      <c r="H770" s="126"/>
      <c r="I770" s="126"/>
      <c r="J770" s="126"/>
      <c r="K770" s="45"/>
      <c r="L770" s="1"/>
      <c r="M770" s="1"/>
      <c r="N770" s="44"/>
      <c r="O770" s="196"/>
      <c r="P770" s="195"/>
      <c r="Q770" s="195"/>
      <c r="R770" s="55"/>
      <c r="S770" s="56"/>
      <c r="T770" s="56"/>
      <c r="U770" s="8"/>
      <c r="V770" s="6"/>
      <c r="W770" s="59"/>
      <c r="X770" s="59"/>
      <c r="Y770" s="6"/>
      <c r="Z770" s="6"/>
      <c r="AA770" s="6"/>
      <c r="AB770" s="6"/>
      <c r="AC770" s="6"/>
      <c r="AD770" s="6"/>
      <c r="AE770" s="6"/>
      <c r="AF770" s="6"/>
      <c r="AG770" s="6"/>
      <c r="AH770" s="6"/>
      <c r="AI770" s="6"/>
      <c r="AJ770" s="59"/>
      <c r="AK770" s="241"/>
      <c r="AL770" s="241"/>
      <c r="AM770" s="146"/>
      <c r="AN770" s="143"/>
      <c r="AO770" s="143"/>
      <c r="AP770" s="44"/>
      <c r="AQ770" s="242" t="s">
        <v>4580</v>
      </c>
      <c r="AR770" s="242"/>
      <c r="AS770" s="242"/>
      <c r="AT770" s="243"/>
      <c r="AU770" s="89">
        <f>ROUND(K756*AO767,0)-AQ773</f>
        <v>467</v>
      </c>
      <c r="AV770" s="12"/>
    </row>
    <row r="771" spans="1:48" ht="17.2" customHeight="1" x14ac:dyDescent="0.3">
      <c r="A771" s="9">
        <v>43</v>
      </c>
      <c r="B771" s="10">
        <v>2764</v>
      </c>
      <c r="C771" s="53" t="s">
        <v>4797</v>
      </c>
      <c r="D771" s="166"/>
      <c r="E771" s="83"/>
      <c r="F771" s="193"/>
      <c r="G771" s="126"/>
      <c r="H771" s="126"/>
      <c r="I771" s="126"/>
      <c r="J771" s="126"/>
      <c r="K771" s="45"/>
      <c r="L771" s="1"/>
      <c r="M771" s="1"/>
      <c r="N771" s="44"/>
      <c r="O771" s="175"/>
      <c r="P771" s="194"/>
      <c r="Q771" s="194"/>
      <c r="R771" s="132"/>
      <c r="S771" s="141"/>
      <c r="T771" s="141"/>
      <c r="U771" s="231" t="s">
        <v>4712</v>
      </c>
      <c r="V771" s="232"/>
      <c r="W771" s="232"/>
      <c r="X771" s="232"/>
      <c r="Y771" s="232"/>
      <c r="Z771" s="50" t="s">
        <v>4711</v>
      </c>
      <c r="AA771" s="58"/>
      <c r="AB771" s="58"/>
      <c r="AC771" s="6"/>
      <c r="AD771" s="6"/>
      <c r="AE771" s="6"/>
      <c r="AF771" s="6"/>
      <c r="AG771" s="6"/>
      <c r="AH771" s="6"/>
      <c r="AI771" s="6"/>
      <c r="AJ771" s="59" t="s">
        <v>4574</v>
      </c>
      <c r="AK771" s="235">
        <f>AK768</f>
        <v>0.7</v>
      </c>
      <c r="AL771" s="235"/>
      <c r="AM771" s="146"/>
      <c r="AN771" s="143"/>
      <c r="AO771" s="143"/>
      <c r="AP771" s="44"/>
      <c r="AQ771" s="244"/>
      <c r="AR771" s="244"/>
      <c r="AS771" s="244"/>
      <c r="AT771" s="245"/>
      <c r="AU771" s="89">
        <f>ROUND(ROUND(K756*AK771,0)*AO767,0)-AQ773</f>
        <v>326</v>
      </c>
      <c r="AV771" s="12"/>
    </row>
    <row r="772" spans="1:48" ht="17.2" customHeight="1" x14ac:dyDescent="0.3">
      <c r="A772" s="9">
        <v>43</v>
      </c>
      <c r="B772" s="10">
        <v>2765</v>
      </c>
      <c r="C772" s="53" t="s">
        <v>4796</v>
      </c>
      <c r="D772" s="166"/>
      <c r="E772" s="83"/>
      <c r="F772" s="193"/>
      <c r="G772" s="126"/>
      <c r="H772" s="126"/>
      <c r="I772" s="126"/>
      <c r="J772" s="126"/>
      <c r="K772" s="45"/>
      <c r="L772" s="1"/>
      <c r="M772" s="1"/>
      <c r="N772" s="44"/>
      <c r="O772" s="191"/>
      <c r="P772" s="172"/>
      <c r="Q772" s="172"/>
      <c r="R772" s="123"/>
      <c r="S772" s="138"/>
      <c r="T772" s="138"/>
      <c r="U772" s="233"/>
      <c r="V772" s="234"/>
      <c r="W772" s="234"/>
      <c r="X772" s="234"/>
      <c r="Y772" s="234"/>
      <c r="Z772" s="50" t="s">
        <v>4735</v>
      </c>
      <c r="AA772" s="58"/>
      <c r="AB772" s="58"/>
      <c r="AC772" s="6"/>
      <c r="AD772" s="6"/>
      <c r="AE772" s="6"/>
      <c r="AF772" s="6"/>
      <c r="AG772" s="6"/>
      <c r="AH772" s="6"/>
      <c r="AI772" s="6"/>
      <c r="AJ772" s="59" t="s">
        <v>4574</v>
      </c>
      <c r="AK772" s="235">
        <f>AK769</f>
        <v>0.5</v>
      </c>
      <c r="AL772" s="235"/>
      <c r="AM772" s="146"/>
      <c r="AN772" s="143"/>
      <c r="AO772" s="143"/>
      <c r="AP772" s="44"/>
      <c r="AQ772" s="244"/>
      <c r="AR772" s="244"/>
      <c r="AS772" s="244"/>
      <c r="AT772" s="245"/>
      <c r="AU772" s="89">
        <f>ROUND(ROUND(K756*AK772,0)*AO767,0)-AQ773</f>
        <v>232</v>
      </c>
      <c r="AV772" s="12"/>
    </row>
    <row r="773" spans="1:48" ht="17.2" customHeight="1" x14ac:dyDescent="0.3">
      <c r="A773" s="9">
        <v>43</v>
      </c>
      <c r="B773" s="10">
        <v>2766</v>
      </c>
      <c r="C773" s="53" t="s">
        <v>4795</v>
      </c>
      <c r="D773" s="166"/>
      <c r="E773" s="83"/>
      <c r="F773" s="193"/>
      <c r="G773" s="126"/>
      <c r="H773" s="126"/>
      <c r="I773" s="126"/>
      <c r="J773" s="126"/>
      <c r="K773" s="45"/>
      <c r="L773" s="1"/>
      <c r="M773" s="1"/>
      <c r="N773" s="44"/>
      <c r="O773" s="231" t="s">
        <v>4714</v>
      </c>
      <c r="P773" s="236"/>
      <c r="Q773" s="236"/>
      <c r="R773" s="236"/>
      <c r="S773" s="236"/>
      <c r="T773" s="237"/>
      <c r="U773" s="8"/>
      <c r="V773" s="6"/>
      <c r="W773" s="59"/>
      <c r="X773" s="59"/>
      <c r="Y773" s="6"/>
      <c r="Z773" s="6"/>
      <c r="AA773" s="6"/>
      <c r="AB773" s="6"/>
      <c r="AC773" s="6"/>
      <c r="AD773" s="6"/>
      <c r="AE773" s="6"/>
      <c r="AF773" s="6"/>
      <c r="AG773" s="6"/>
      <c r="AH773" s="6"/>
      <c r="AI773" s="6"/>
      <c r="AJ773" s="59"/>
      <c r="AK773" s="241"/>
      <c r="AL773" s="241"/>
      <c r="AM773" s="146"/>
      <c r="AN773" s="143"/>
      <c r="AO773" s="143"/>
      <c r="AP773" s="44"/>
      <c r="AQ773" s="38">
        <f>AQ761</f>
        <v>5</v>
      </c>
      <c r="AR773" s="62" t="s">
        <v>4579</v>
      </c>
      <c r="AS773" s="143"/>
      <c r="AT773" s="147"/>
      <c r="AU773" s="89">
        <f>ROUND(ROUND(K756*S775,0)*AO767,0)-AQ773</f>
        <v>451</v>
      </c>
      <c r="AV773" s="12"/>
    </row>
    <row r="774" spans="1:48" ht="17.2" customHeight="1" x14ac:dyDescent="0.3">
      <c r="A774" s="9">
        <v>43</v>
      </c>
      <c r="B774" s="10">
        <v>2767</v>
      </c>
      <c r="C774" s="53" t="s">
        <v>4794</v>
      </c>
      <c r="D774" s="166"/>
      <c r="E774" s="83"/>
      <c r="F774" s="193"/>
      <c r="G774" s="126"/>
      <c r="H774" s="126"/>
      <c r="I774" s="126"/>
      <c r="J774" s="126"/>
      <c r="K774" s="45"/>
      <c r="L774" s="1"/>
      <c r="M774" s="1"/>
      <c r="N774" s="44"/>
      <c r="O774" s="238"/>
      <c r="P774" s="239"/>
      <c r="Q774" s="239"/>
      <c r="R774" s="239"/>
      <c r="S774" s="239"/>
      <c r="T774" s="240"/>
      <c r="U774" s="231" t="s">
        <v>4712</v>
      </c>
      <c r="V774" s="232"/>
      <c r="W774" s="232"/>
      <c r="X774" s="232"/>
      <c r="Y774" s="232"/>
      <c r="Z774" s="50" t="s">
        <v>4711</v>
      </c>
      <c r="AA774" s="58"/>
      <c r="AB774" s="58"/>
      <c r="AC774" s="6"/>
      <c r="AD774" s="6"/>
      <c r="AE774" s="6"/>
      <c r="AF774" s="6"/>
      <c r="AG774" s="6"/>
      <c r="AH774" s="6"/>
      <c r="AI774" s="6"/>
      <c r="AJ774" s="59" t="s">
        <v>4574</v>
      </c>
      <c r="AK774" s="235">
        <f>AK771</f>
        <v>0.7</v>
      </c>
      <c r="AL774" s="235"/>
      <c r="AM774" s="146"/>
      <c r="AN774" s="143"/>
      <c r="AO774" s="143"/>
      <c r="AP774" s="44"/>
      <c r="AQ774" s="1"/>
      <c r="AR774" s="132"/>
      <c r="AS774" s="143"/>
      <c r="AT774" s="147"/>
      <c r="AU774" s="89">
        <f>ROUND(ROUND(ROUND(K756*S775,0)*AK774,0)*AO767,0)-AQ773</f>
        <v>314</v>
      </c>
      <c r="AV774" s="12"/>
    </row>
    <row r="775" spans="1:48" ht="17.2" customHeight="1" x14ac:dyDescent="0.3">
      <c r="A775" s="9">
        <v>43</v>
      </c>
      <c r="B775" s="10">
        <v>2768</v>
      </c>
      <c r="C775" s="53" t="s">
        <v>4793</v>
      </c>
      <c r="D775" s="166"/>
      <c r="E775" s="83"/>
      <c r="F775" s="193"/>
      <c r="G775" s="126"/>
      <c r="H775" s="126"/>
      <c r="I775" s="126"/>
      <c r="J775" s="126"/>
      <c r="K775" s="43"/>
      <c r="L775" s="7"/>
      <c r="M775" s="7"/>
      <c r="N775" s="21"/>
      <c r="O775" s="191"/>
      <c r="P775" s="172"/>
      <c r="Q775" s="172"/>
      <c r="R775" s="123" t="s">
        <v>4574</v>
      </c>
      <c r="S775" s="249">
        <f>S769</f>
        <v>0.96499999999999997</v>
      </c>
      <c r="T775" s="250"/>
      <c r="U775" s="233"/>
      <c r="V775" s="234"/>
      <c r="W775" s="234"/>
      <c r="X775" s="234"/>
      <c r="Y775" s="234"/>
      <c r="Z775" s="50" t="s">
        <v>4735</v>
      </c>
      <c r="AA775" s="58"/>
      <c r="AB775" s="58"/>
      <c r="AC775" s="6"/>
      <c r="AD775" s="6"/>
      <c r="AE775" s="6"/>
      <c r="AF775" s="6"/>
      <c r="AG775" s="6"/>
      <c r="AH775" s="6"/>
      <c r="AI775" s="6"/>
      <c r="AJ775" s="59" t="s">
        <v>4574</v>
      </c>
      <c r="AK775" s="235">
        <f>AK772</f>
        <v>0.5</v>
      </c>
      <c r="AL775" s="235"/>
      <c r="AM775" s="190"/>
      <c r="AN775" s="136"/>
      <c r="AO775" s="136"/>
      <c r="AP775" s="21"/>
      <c r="AQ775" s="7"/>
      <c r="AR775" s="123"/>
      <c r="AS775" s="136"/>
      <c r="AT775" s="145"/>
      <c r="AU775" s="89">
        <f>ROUND(ROUND(ROUND(K756*S775,0)*AK775,0)*AO767,0)-AQ773</f>
        <v>223</v>
      </c>
      <c r="AV775" s="12"/>
    </row>
    <row r="776" spans="1:48" ht="17.2" customHeight="1" x14ac:dyDescent="0.3">
      <c r="A776" s="9">
        <v>43</v>
      </c>
      <c r="B776" s="10">
        <v>2769</v>
      </c>
      <c r="C776" s="53" t="s">
        <v>4792</v>
      </c>
      <c r="D776" s="166"/>
      <c r="E776" s="83"/>
      <c r="F776" s="193"/>
      <c r="G776" s="126"/>
      <c r="H776" s="126"/>
      <c r="I776" s="126"/>
      <c r="J776" s="126"/>
      <c r="K776" s="217" t="s">
        <v>4791</v>
      </c>
      <c r="L776" s="223"/>
      <c r="M776" s="223"/>
      <c r="N776" s="224"/>
      <c r="O776" s="196"/>
      <c r="P776" s="195"/>
      <c r="Q776" s="195"/>
      <c r="R776" s="55"/>
      <c r="S776" s="56"/>
      <c r="T776" s="56"/>
      <c r="U776" s="8"/>
      <c r="V776" s="6"/>
      <c r="W776" s="59"/>
      <c r="X776" s="59"/>
      <c r="Y776" s="6"/>
      <c r="Z776" s="6"/>
      <c r="AA776" s="6"/>
      <c r="AB776" s="6"/>
      <c r="AC776" s="6"/>
      <c r="AD776" s="6"/>
      <c r="AE776" s="6"/>
      <c r="AF776" s="6"/>
      <c r="AG776" s="6"/>
      <c r="AH776" s="6"/>
      <c r="AI776" s="6"/>
      <c r="AJ776" s="59"/>
      <c r="AK776" s="241"/>
      <c r="AL776" s="241"/>
      <c r="AM776" s="7"/>
      <c r="AN776" s="7"/>
      <c r="AO776" s="7"/>
      <c r="AP776" s="7"/>
      <c r="AQ776" s="7"/>
      <c r="AR776" s="123"/>
      <c r="AS776" s="136"/>
      <c r="AT776" s="145"/>
      <c r="AU776" s="89">
        <f>K780</f>
        <v>468</v>
      </c>
      <c r="AV776" s="12"/>
    </row>
    <row r="777" spans="1:48" ht="17.2" customHeight="1" x14ac:dyDescent="0.3">
      <c r="A777" s="9">
        <v>43</v>
      </c>
      <c r="B777" s="10">
        <v>2770</v>
      </c>
      <c r="C777" s="53" t="s">
        <v>4790</v>
      </c>
      <c r="D777" s="166"/>
      <c r="E777" s="83"/>
      <c r="F777" s="193"/>
      <c r="G777" s="126"/>
      <c r="H777" s="126"/>
      <c r="I777" s="126"/>
      <c r="J777" s="126"/>
      <c r="K777" s="225"/>
      <c r="L777" s="246"/>
      <c r="M777" s="246"/>
      <c r="N777" s="227"/>
      <c r="O777" s="175"/>
      <c r="P777" s="194"/>
      <c r="Q777" s="194"/>
      <c r="R777" s="132"/>
      <c r="S777" s="141"/>
      <c r="T777" s="141"/>
      <c r="U777" s="231" t="s">
        <v>4712</v>
      </c>
      <c r="V777" s="232"/>
      <c r="W777" s="232"/>
      <c r="X777" s="232"/>
      <c r="Y777" s="232"/>
      <c r="Z777" s="50" t="s">
        <v>4711</v>
      </c>
      <c r="AA777" s="58"/>
      <c r="AB777" s="58"/>
      <c r="AC777" s="6"/>
      <c r="AD777" s="6"/>
      <c r="AE777" s="6"/>
      <c r="AF777" s="6"/>
      <c r="AG777" s="6"/>
      <c r="AH777" s="6"/>
      <c r="AI777" s="6"/>
      <c r="AJ777" s="59" t="s">
        <v>4574</v>
      </c>
      <c r="AK777" s="235">
        <f>AK774</f>
        <v>0.7</v>
      </c>
      <c r="AL777" s="235"/>
      <c r="AM777" s="6"/>
      <c r="AN777" s="6"/>
      <c r="AO777" s="6"/>
      <c r="AP777" s="6"/>
      <c r="AQ777" s="6"/>
      <c r="AR777" s="59"/>
      <c r="AS777" s="137"/>
      <c r="AT777" s="140"/>
      <c r="AU777" s="89">
        <f>ROUND(K780*AK777,0)</f>
        <v>328</v>
      </c>
      <c r="AV777" s="12"/>
    </row>
    <row r="778" spans="1:48" ht="17.2" customHeight="1" x14ac:dyDescent="0.3">
      <c r="A778" s="9">
        <v>43</v>
      </c>
      <c r="B778" s="10">
        <v>2771</v>
      </c>
      <c r="C778" s="53" t="s">
        <v>4789</v>
      </c>
      <c r="D778" s="166"/>
      <c r="E778" s="83"/>
      <c r="F778" s="193"/>
      <c r="G778" s="126"/>
      <c r="H778" s="126"/>
      <c r="I778" s="126"/>
      <c r="J778" s="126"/>
      <c r="K778" s="225"/>
      <c r="L778" s="246"/>
      <c r="M778" s="246"/>
      <c r="N778" s="227"/>
      <c r="O778" s="191"/>
      <c r="P778" s="172"/>
      <c r="Q778" s="172"/>
      <c r="R778" s="123"/>
      <c r="S778" s="138"/>
      <c r="T778" s="138"/>
      <c r="U778" s="233"/>
      <c r="V778" s="234"/>
      <c r="W778" s="234"/>
      <c r="X778" s="234"/>
      <c r="Y778" s="234"/>
      <c r="Z778" s="50" t="s">
        <v>4735</v>
      </c>
      <c r="AA778" s="58"/>
      <c r="AB778" s="58"/>
      <c r="AC778" s="6"/>
      <c r="AD778" s="6"/>
      <c r="AE778" s="6"/>
      <c r="AF778" s="6"/>
      <c r="AG778" s="6"/>
      <c r="AH778" s="6"/>
      <c r="AI778" s="6"/>
      <c r="AJ778" s="59" t="s">
        <v>4574</v>
      </c>
      <c r="AK778" s="235">
        <f>AK775</f>
        <v>0.5</v>
      </c>
      <c r="AL778" s="235"/>
      <c r="AM778" s="6"/>
      <c r="AN778" s="6"/>
      <c r="AO778" s="6"/>
      <c r="AP778" s="6"/>
      <c r="AQ778" s="6"/>
      <c r="AR778" s="59"/>
      <c r="AS778" s="137"/>
      <c r="AT778" s="140"/>
      <c r="AU778" s="89">
        <f>ROUND(K780*AK778,0)</f>
        <v>234</v>
      </c>
      <c r="AV778" s="12"/>
    </row>
    <row r="779" spans="1:48" ht="17.2" customHeight="1" x14ac:dyDescent="0.3">
      <c r="A779" s="9">
        <v>43</v>
      </c>
      <c r="B779" s="10">
        <v>2772</v>
      </c>
      <c r="C779" s="53" t="s">
        <v>4788</v>
      </c>
      <c r="D779" s="166"/>
      <c r="E779" s="83"/>
      <c r="F779" s="193"/>
      <c r="G779" s="126"/>
      <c r="H779" s="126"/>
      <c r="I779" s="126"/>
      <c r="J779" s="126"/>
      <c r="K779" s="228"/>
      <c r="L779" s="264"/>
      <c r="M779" s="264"/>
      <c r="N779" s="230"/>
      <c r="O779" s="231" t="s">
        <v>4714</v>
      </c>
      <c r="P779" s="236"/>
      <c r="Q779" s="236"/>
      <c r="R779" s="236"/>
      <c r="S779" s="236"/>
      <c r="T779" s="237"/>
      <c r="U779" s="8"/>
      <c r="V779" s="6"/>
      <c r="W779" s="59"/>
      <c r="X779" s="59"/>
      <c r="Y779" s="6"/>
      <c r="Z779" s="6"/>
      <c r="AA779" s="6"/>
      <c r="AB779" s="6"/>
      <c r="AC779" s="6"/>
      <c r="AD779" s="6"/>
      <c r="AE779" s="6"/>
      <c r="AF779" s="6"/>
      <c r="AG779" s="6"/>
      <c r="AH779" s="6"/>
      <c r="AI779" s="6"/>
      <c r="AJ779" s="59"/>
      <c r="AK779" s="241"/>
      <c r="AL779" s="241"/>
      <c r="AM779" s="6"/>
      <c r="AN779" s="6"/>
      <c r="AO779" s="7"/>
      <c r="AP779" s="7"/>
      <c r="AQ779" s="7"/>
      <c r="AR779" s="123"/>
      <c r="AS779" s="136"/>
      <c r="AT779" s="145"/>
      <c r="AU779" s="89">
        <f>ROUND(K780*S781,0)</f>
        <v>452</v>
      </c>
      <c r="AV779" s="12"/>
    </row>
    <row r="780" spans="1:48" ht="17.2" customHeight="1" x14ac:dyDescent="0.3">
      <c r="A780" s="9">
        <v>43</v>
      </c>
      <c r="B780" s="10">
        <v>2773</v>
      </c>
      <c r="C780" s="53" t="s">
        <v>4787</v>
      </c>
      <c r="D780" s="166"/>
      <c r="E780" s="83"/>
      <c r="F780" s="193"/>
      <c r="G780" s="126"/>
      <c r="H780" s="126"/>
      <c r="I780" s="126"/>
      <c r="J780" s="126"/>
      <c r="K780" s="253">
        <v>468</v>
      </c>
      <c r="L780" s="254"/>
      <c r="M780" s="1" t="s">
        <v>4202</v>
      </c>
      <c r="N780" s="68"/>
      <c r="O780" s="238"/>
      <c r="P780" s="239"/>
      <c r="Q780" s="239"/>
      <c r="R780" s="239"/>
      <c r="S780" s="239"/>
      <c r="T780" s="240"/>
      <c r="U780" s="231" t="s">
        <v>4712</v>
      </c>
      <c r="V780" s="232"/>
      <c r="W780" s="232"/>
      <c r="X780" s="232"/>
      <c r="Y780" s="232"/>
      <c r="Z780" s="50" t="s">
        <v>4711</v>
      </c>
      <c r="AA780" s="58"/>
      <c r="AB780" s="58"/>
      <c r="AC780" s="6"/>
      <c r="AD780" s="6"/>
      <c r="AE780" s="6"/>
      <c r="AF780" s="6"/>
      <c r="AG780" s="6"/>
      <c r="AH780" s="6"/>
      <c r="AI780" s="6"/>
      <c r="AJ780" s="59" t="s">
        <v>4574</v>
      </c>
      <c r="AK780" s="235">
        <f>AK777</f>
        <v>0.7</v>
      </c>
      <c r="AL780" s="235"/>
      <c r="AM780" s="7"/>
      <c r="AN780" s="7"/>
      <c r="AO780" s="7"/>
      <c r="AP780" s="7"/>
      <c r="AQ780" s="7"/>
      <c r="AR780" s="123"/>
      <c r="AS780" s="136"/>
      <c r="AT780" s="145"/>
      <c r="AU780" s="89">
        <f>ROUND(ROUND(K780*S781,0)*AK780,0)</f>
        <v>316</v>
      </c>
      <c r="AV780" s="12"/>
    </row>
    <row r="781" spans="1:48" ht="17.2" customHeight="1" x14ac:dyDescent="0.3">
      <c r="A781" s="9">
        <v>43</v>
      </c>
      <c r="B781" s="10">
        <v>2774</v>
      </c>
      <c r="C781" s="53" t="s">
        <v>4786</v>
      </c>
      <c r="D781" s="166"/>
      <c r="E781" s="83"/>
      <c r="F781" s="193"/>
      <c r="G781" s="126"/>
      <c r="H781" s="126"/>
      <c r="I781" s="126"/>
      <c r="J781" s="126"/>
      <c r="K781" s="175"/>
      <c r="L781" s="194"/>
      <c r="M781" s="194"/>
      <c r="N781" s="173"/>
      <c r="O781" s="191"/>
      <c r="P781" s="172"/>
      <c r="Q781" s="172"/>
      <c r="R781" s="123" t="s">
        <v>4574</v>
      </c>
      <c r="S781" s="249">
        <f>S775</f>
        <v>0.96499999999999997</v>
      </c>
      <c r="T781" s="250"/>
      <c r="U781" s="233"/>
      <c r="V781" s="234"/>
      <c r="W781" s="234"/>
      <c r="X781" s="234"/>
      <c r="Y781" s="234"/>
      <c r="Z781" s="50" t="s">
        <v>4735</v>
      </c>
      <c r="AA781" s="58"/>
      <c r="AB781" s="58"/>
      <c r="AC781" s="6"/>
      <c r="AD781" s="6"/>
      <c r="AE781" s="6"/>
      <c r="AF781" s="6"/>
      <c r="AG781" s="6"/>
      <c r="AH781" s="6"/>
      <c r="AI781" s="6"/>
      <c r="AJ781" s="59" t="s">
        <v>4574</v>
      </c>
      <c r="AK781" s="235">
        <f>AK778</f>
        <v>0.5</v>
      </c>
      <c r="AL781" s="235"/>
      <c r="AM781" s="7"/>
      <c r="AN781" s="7"/>
      <c r="AO781" s="7"/>
      <c r="AP781" s="7"/>
      <c r="AQ781" s="7"/>
      <c r="AR781" s="123"/>
      <c r="AS781" s="136"/>
      <c r="AT781" s="145"/>
      <c r="AU781" s="89">
        <f>ROUND(ROUND(K780*S781,0)*AK781,0)</f>
        <v>226</v>
      </c>
      <c r="AV781" s="12"/>
    </row>
    <row r="782" spans="1:48" ht="17.2" customHeight="1" x14ac:dyDescent="0.3">
      <c r="A782" s="9">
        <v>43</v>
      </c>
      <c r="B782" s="10">
        <v>2775</v>
      </c>
      <c r="C782" s="53" t="s">
        <v>4785</v>
      </c>
      <c r="D782" s="166"/>
      <c r="E782" s="83"/>
      <c r="F782" s="193"/>
      <c r="G782" s="126"/>
      <c r="H782" s="126"/>
      <c r="I782" s="126"/>
      <c r="J782" s="126"/>
      <c r="K782" s="175"/>
      <c r="L782" s="194"/>
      <c r="M782" s="194"/>
      <c r="N782" s="173"/>
      <c r="O782" s="196"/>
      <c r="P782" s="195"/>
      <c r="Q782" s="195"/>
      <c r="R782" s="55"/>
      <c r="S782" s="56"/>
      <c r="T782" s="56"/>
      <c r="U782" s="8"/>
      <c r="V782" s="6"/>
      <c r="W782" s="59"/>
      <c r="X782" s="59"/>
      <c r="Y782" s="6"/>
      <c r="Z782" s="6"/>
      <c r="AA782" s="6"/>
      <c r="AB782" s="6"/>
      <c r="AC782" s="6"/>
      <c r="AD782" s="6"/>
      <c r="AE782" s="6"/>
      <c r="AF782" s="6"/>
      <c r="AG782" s="6"/>
      <c r="AH782" s="6"/>
      <c r="AI782" s="6"/>
      <c r="AJ782" s="59"/>
      <c r="AK782" s="241"/>
      <c r="AL782" s="241"/>
      <c r="AM782" s="177"/>
      <c r="AN782" s="81"/>
      <c r="AO782" s="81"/>
      <c r="AP782" s="82"/>
      <c r="AQ782" s="242" t="s">
        <v>4580</v>
      </c>
      <c r="AR782" s="242"/>
      <c r="AS782" s="242"/>
      <c r="AT782" s="243"/>
      <c r="AU782" s="89">
        <f>K780-AQ785</f>
        <v>463</v>
      </c>
      <c r="AV782" s="12"/>
    </row>
    <row r="783" spans="1:48" ht="17.2" customHeight="1" x14ac:dyDescent="0.3">
      <c r="A783" s="9">
        <v>43</v>
      </c>
      <c r="B783" s="10">
        <v>2776</v>
      </c>
      <c r="C783" s="53" t="s">
        <v>4784</v>
      </c>
      <c r="D783" s="166"/>
      <c r="E783" s="83"/>
      <c r="F783" s="193"/>
      <c r="G783" s="126"/>
      <c r="H783" s="126"/>
      <c r="I783" s="126"/>
      <c r="J783" s="126"/>
      <c r="K783" s="175"/>
      <c r="L783" s="194"/>
      <c r="M783" s="194"/>
      <c r="N783" s="173"/>
      <c r="O783" s="175"/>
      <c r="P783" s="194"/>
      <c r="Q783" s="194"/>
      <c r="R783" s="132"/>
      <c r="S783" s="141"/>
      <c r="T783" s="141"/>
      <c r="U783" s="231" t="s">
        <v>4712</v>
      </c>
      <c r="V783" s="232"/>
      <c r="W783" s="232"/>
      <c r="X783" s="232"/>
      <c r="Y783" s="232"/>
      <c r="Z783" s="50" t="s">
        <v>4711</v>
      </c>
      <c r="AA783" s="58"/>
      <c r="AB783" s="58"/>
      <c r="AC783" s="6"/>
      <c r="AD783" s="6"/>
      <c r="AE783" s="6"/>
      <c r="AF783" s="6"/>
      <c r="AG783" s="6"/>
      <c r="AH783" s="6"/>
      <c r="AI783" s="6"/>
      <c r="AJ783" s="59" t="s">
        <v>4574</v>
      </c>
      <c r="AK783" s="235">
        <f>AK780</f>
        <v>0.7</v>
      </c>
      <c r="AL783" s="235"/>
      <c r="AM783" s="81"/>
      <c r="AN783" s="81"/>
      <c r="AO783" s="81"/>
      <c r="AP783" s="82"/>
      <c r="AQ783" s="244"/>
      <c r="AR783" s="244"/>
      <c r="AS783" s="244"/>
      <c r="AT783" s="245"/>
      <c r="AU783" s="89">
        <f>ROUND(K780*AK783,0)-AQ785</f>
        <v>323</v>
      </c>
      <c r="AV783" s="12"/>
    </row>
    <row r="784" spans="1:48" ht="17.2" customHeight="1" x14ac:dyDescent="0.3">
      <c r="A784" s="9">
        <v>43</v>
      </c>
      <c r="B784" s="10">
        <v>2777</v>
      </c>
      <c r="C784" s="53" t="s">
        <v>4783</v>
      </c>
      <c r="D784" s="166"/>
      <c r="E784" s="83"/>
      <c r="F784" s="193"/>
      <c r="G784" s="126"/>
      <c r="H784" s="126"/>
      <c r="I784" s="126"/>
      <c r="J784" s="126"/>
      <c r="K784" s="175"/>
      <c r="L784" s="194"/>
      <c r="M784" s="194"/>
      <c r="N784" s="173"/>
      <c r="O784" s="191"/>
      <c r="P784" s="172"/>
      <c r="Q784" s="172"/>
      <c r="R784" s="123"/>
      <c r="S784" s="138"/>
      <c r="T784" s="138"/>
      <c r="U784" s="233"/>
      <c r="V784" s="234"/>
      <c r="W784" s="234"/>
      <c r="X784" s="234"/>
      <c r="Y784" s="234"/>
      <c r="Z784" s="50" t="s">
        <v>4735</v>
      </c>
      <c r="AA784" s="58"/>
      <c r="AB784" s="58"/>
      <c r="AC784" s="6"/>
      <c r="AD784" s="6"/>
      <c r="AE784" s="6"/>
      <c r="AF784" s="6"/>
      <c r="AG784" s="6"/>
      <c r="AH784" s="6"/>
      <c r="AI784" s="6"/>
      <c r="AJ784" s="59" t="s">
        <v>4574</v>
      </c>
      <c r="AK784" s="235">
        <f>AK781</f>
        <v>0.5</v>
      </c>
      <c r="AL784" s="235"/>
      <c r="AM784" s="198"/>
      <c r="AN784" s="198"/>
      <c r="AO784" s="198"/>
      <c r="AP784" s="197"/>
      <c r="AQ784" s="244"/>
      <c r="AR784" s="244"/>
      <c r="AS784" s="244"/>
      <c r="AT784" s="245"/>
      <c r="AU784" s="89">
        <f>ROUND(K780*AK784,0)-AQ785</f>
        <v>229</v>
      </c>
      <c r="AV784" s="12"/>
    </row>
    <row r="785" spans="1:48" ht="17.2" customHeight="1" x14ac:dyDescent="0.3">
      <c r="A785" s="9">
        <v>43</v>
      </c>
      <c r="B785" s="10">
        <v>2778</v>
      </c>
      <c r="C785" s="53" t="s">
        <v>4782</v>
      </c>
      <c r="D785" s="166"/>
      <c r="E785" s="83"/>
      <c r="F785" s="193"/>
      <c r="G785" s="126"/>
      <c r="H785" s="126"/>
      <c r="I785" s="126"/>
      <c r="J785" s="126"/>
      <c r="K785" s="175"/>
      <c r="L785" s="194"/>
      <c r="M785" s="194"/>
      <c r="N785" s="173"/>
      <c r="O785" s="231" t="s">
        <v>4714</v>
      </c>
      <c r="P785" s="236"/>
      <c r="Q785" s="236"/>
      <c r="R785" s="236"/>
      <c r="S785" s="236"/>
      <c r="T785" s="237"/>
      <c r="U785" s="8"/>
      <c r="V785" s="6"/>
      <c r="W785" s="59"/>
      <c r="X785" s="59"/>
      <c r="Y785" s="6"/>
      <c r="Z785" s="6"/>
      <c r="AA785" s="6"/>
      <c r="AB785" s="6"/>
      <c r="AC785" s="6"/>
      <c r="AD785" s="6"/>
      <c r="AE785" s="6"/>
      <c r="AF785" s="6"/>
      <c r="AG785" s="6"/>
      <c r="AH785" s="6"/>
      <c r="AI785" s="6"/>
      <c r="AJ785" s="59"/>
      <c r="AK785" s="241"/>
      <c r="AL785" s="241"/>
      <c r="AM785" s="198"/>
      <c r="AN785" s="198"/>
      <c r="AO785" s="198"/>
      <c r="AP785" s="197"/>
      <c r="AQ785" s="38">
        <f>AQ773</f>
        <v>5</v>
      </c>
      <c r="AR785" s="62" t="s">
        <v>4579</v>
      </c>
      <c r="AS785" s="143"/>
      <c r="AT785" s="147"/>
      <c r="AU785" s="89">
        <f>ROUND(K780*S787,0)-AQ785</f>
        <v>447</v>
      </c>
      <c r="AV785" s="12"/>
    </row>
    <row r="786" spans="1:48" ht="17.2" customHeight="1" x14ac:dyDescent="0.3">
      <c r="A786" s="9">
        <v>43</v>
      </c>
      <c r="B786" s="10">
        <v>2779</v>
      </c>
      <c r="C786" s="53" t="s">
        <v>4781</v>
      </c>
      <c r="D786" s="166"/>
      <c r="E786" s="83"/>
      <c r="F786" s="193"/>
      <c r="G786" s="126"/>
      <c r="H786" s="126"/>
      <c r="I786" s="126"/>
      <c r="J786" s="126"/>
      <c r="K786" s="175"/>
      <c r="L786" s="194"/>
      <c r="M786" s="194"/>
      <c r="N786" s="173"/>
      <c r="O786" s="238"/>
      <c r="P786" s="239"/>
      <c r="Q786" s="239"/>
      <c r="R786" s="239"/>
      <c r="S786" s="239"/>
      <c r="T786" s="240"/>
      <c r="U786" s="231" t="s">
        <v>4712</v>
      </c>
      <c r="V786" s="232"/>
      <c r="W786" s="232"/>
      <c r="X786" s="232"/>
      <c r="Y786" s="232"/>
      <c r="Z786" s="50" t="s">
        <v>4711</v>
      </c>
      <c r="AA786" s="58"/>
      <c r="AB786" s="58"/>
      <c r="AC786" s="6"/>
      <c r="AD786" s="6"/>
      <c r="AE786" s="6"/>
      <c r="AF786" s="6"/>
      <c r="AG786" s="6"/>
      <c r="AH786" s="6"/>
      <c r="AI786" s="6"/>
      <c r="AJ786" s="59" t="s">
        <v>4574</v>
      </c>
      <c r="AK786" s="235">
        <f>AK783</f>
        <v>0.7</v>
      </c>
      <c r="AL786" s="235"/>
      <c r="AM786" s="198"/>
      <c r="AN786" s="198"/>
      <c r="AO786" s="198"/>
      <c r="AP786" s="197"/>
      <c r="AQ786" s="1"/>
      <c r="AR786" s="132"/>
      <c r="AS786" s="143"/>
      <c r="AT786" s="147"/>
      <c r="AU786" s="89">
        <f>ROUND(ROUND(K780*S787,0)*AK786,0)-AQ785</f>
        <v>311</v>
      </c>
      <c r="AV786" s="12"/>
    </row>
    <row r="787" spans="1:48" ht="17.2" customHeight="1" x14ac:dyDescent="0.3">
      <c r="A787" s="9">
        <v>43</v>
      </c>
      <c r="B787" s="10">
        <v>2780</v>
      </c>
      <c r="C787" s="53" t="s">
        <v>4780</v>
      </c>
      <c r="D787" s="166"/>
      <c r="E787" s="83"/>
      <c r="F787" s="193"/>
      <c r="G787" s="126"/>
      <c r="H787" s="126"/>
      <c r="I787" s="126"/>
      <c r="J787" s="126"/>
      <c r="K787" s="175"/>
      <c r="L787" s="194"/>
      <c r="M787" s="194"/>
      <c r="N787" s="173"/>
      <c r="O787" s="191"/>
      <c r="P787" s="172"/>
      <c r="Q787" s="172"/>
      <c r="R787" s="123" t="s">
        <v>4574</v>
      </c>
      <c r="S787" s="249">
        <f>S781</f>
        <v>0.96499999999999997</v>
      </c>
      <c r="T787" s="250"/>
      <c r="U787" s="233"/>
      <c r="V787" s="234"/>
      <c r="W787" s="234"/>
      <c r="X787" s="234"/>
      <c r="Y787" s="234"/>
      <c r="Z787" s="50" t="s">
        <v>4735</v>
      </c>
      <c r="AA787" s="58"/>
      <c r="AB787" s="58"/>
      <c r="AC787" s="6"/>
      <c r="AD787" s="6"/>
      <c r="AE787" s="6"/>
      <c r="AF787" s="6"/>
      <c r="AG787" s="6"/>
      <c r="AH787" s="6"/>
      <c r="AI787" s="6"/>
      <c r="AJ787" s="59" t="s">
        <v>4574</v>
      </c>
      <c r="AK787" s="235">
        <f>AK784</f>
        <v>0.5</v>
      </c>
      <c r="AL787" s="235"/>
      <c r="AM787" s="198"/>
      <c r="AN787" s="198"/>
      <c r="AO787" s="198"/>
      <c r="AP787" s="197"/>
      <c r="AQ787" s="7"/>
      <c r="AR787" s="123"/>
      <c r="AS787" s="136"/>
      <c r="AT787" s="145"/>
      <c r="AU787" s="89">
        <f>ROUND(ROUND(K780*S787,0)*AK787,0)-AQ785</f>
        <v>221</v>
      </c>
      <c r="AV787" s="12"/>
    </row>
    <row r="788" spans="1:48" ht="17.2" customHeight="1" x14ac:dyDescent="0.3">
      <c r="A788" s="9">
        <v>43</v>
      </c>
      <c r="B788" s="10">
        <v>2781</v>
      </c>
      <c r="C788" s="53" t="s">
        <v>4779</v>
      </c>
      <c r="D788" s="166"/>
      <c r="E788" s="83"/>
      <c r="F788" s="193"/>
      <c r="G788" s="126"/>
      <c r="H788" s="126"/>
      <c r="I788" s="126"/>
      <c r="J788" s="126"/>
      <c r="K788" s="45"/>
      <c r="L788" s="1"/>
      <c r="M788" s="1"/>
      <c r="N788" s="44"/>
      <c r="O788" s="196"/>
      <c r="P788" s="195"/>
      <c r="Q788" s="195"/>
      <c r="R788" s="55"/>
      <c r="S788" s="56"/>
      <c r="T788" s="56"/>
      <c r="U788" s="8"/>
      <c r="V788" s="6"/>
      <c r="W788" s="59"/>
      <c r="X788" s="59"/>
      <c r="Y788" s="6"/>
      <c r="Z788" s="6"/>
      <c r="AA788" s="6"/>
      <c r="AB788" s="6"/>
      <c r="AC788" s="6"/>
      <c r="AD788" s="6"/>
      <c r="AE788" s="6"/>
      <c r="AF788" s="6"/>
      <c r="AG788" s="6"/>
      <c r="AH788" s="6"/>
      <c r="AI788" s="6"/>
      <c r="AJ788" s="59"/>
      <c r="AK788" s="241"/>
      <c r="AL788" s="241"/>
      <c r="AM788" s="216" t="s">
        <v>4753</v>
      </c>
      <c r="AN788" s="251"/>
      <c r="AO788" s="251"/>
      <c r="AP788" s="252"/>
      <c r="AQ788" s="49"/>
      <c r="AR788" s="36"/>
      <c r="AS788" s="36"/>
      <c r="AT788" s="51"/>
      <c r="AU788" s="89">
        <f>ROUND(K780*AO791,0)</f>
        <v>445</v>
      </c>
      <c r="AV788" s="12"/>
    </row>
    <row r="789" spans="1:48" ht="17.2" customHeight="1" x14ac:dyDescent="0.3">
      <c r="A789" s="9">
        <v>43</v>
      </c>
      <c r="B789" s="10">
        <v>2782</v>
      </c>
      <c r="C789" s="53" t="s">
        <v>4778</v>
      </c>
      <c r="D789" s="166"/>
      <c r="E789" s="83"/>
      <c r="F789" s="193"/>
      <c r="G789" s="126"/>
      <c r="H789" s="126"/>
      <c r="I789" s="126"/>
      <c r="J789" s="126"/>
      <c r="K789" s="45"/>
      <c r="L789" s="1"/>
      <c r="M789" s="1"/>
      <c r="N789" s="44"/>
      <c r="O789" s="175"/>
      <c r="P789" s="194"/>
      <c r="Q789" s="194"/>
      <c r="R789" s="132"/>
      <c r="S789" s="141"/>
      <c r="T789" s="141"/>
      <c r="U789" s="231" t="s">
        <v>4712</v>
      </c>
      <c r="V789" s="232"/>
      <c r="W789" s="232"/>
      <c r="X789" s="232"/>
      <c r="Y789" s="232"/>
      <c r="Z789" s="50" t="s">
        <v>4711</v>
      </c>
      <c r="AA789" s="58"/>
      <c r="AB789" s="58"/>
      <c r="AC789" s="6"/>
      <c r="AD789" s="6"/>
      <c r="AE789" s="6"/>
      <c r="AF789" s="6"/>
      <c r="AG789" s="6"/>
      <c r="AH789" s="6"/>
      <c r="AI789" s="6"/>
      <c r="AJ789" s="59" t="s">
        <v>4574</v>
      </c>
      <c r="AK789" s="235">
        <f>AK786</f>
        <v>0.7</v>
      </c>
      <c r="AL789" s="235"/>
      <c r="AM789" s="228"/>
      <c r="AN789" s="229"/>
      <c r="AO789" s="229"/>
      <c r="AP789" s="230"/>
      <c r="AQ789" s="45"/>
      <c r="AR789" s="1"/>
      <c r="AS789" s="1"/>
      <c r="AT789" s="44"/>
      <c r="AU789" s="89">
        <f>ROUND(ROUND(K780*AK789,0)*AO791,0)</f>
        <v>312</v>
      </c>
      <c r="AV789" s="12"/>
    </row>
    <row r="790" spans="1:48" ht="17.2" customHeight="1" x14ac:dyDescent="0.3">
      <c r="A790" s="9">
        <v>43</v>
      </c>
      <c r="B790" s="10">
        <v>2783</v>
      </c>
      <c r="C790" s="53" t="s">
        <v>4777</v>
      </c>
      <c r="D790" s="166"/>
      <c r="E790" s="83"/>
      <c r="F790" s="193"/>
      <c r="G790" s="126"/>
      <c r="H790" s="126"/>
      <c r="I790" s="126"/>
      <c r="J790" s="126"/>
      <c r="K790" s="45"/>
      <c r="L790" s="1"/>
      <c r="M790" s="1"/>
      <c r="N790" s="44"/>
      <c r="O790" s="191"/>
      <c r="P790" s="172"/>
      <c r="Q790" s="172"/>
      <c r="R790" s="123"/>
      <c r="S790" s="138"/>
      <c r="T790" s="138"/>
      <c r="U790" s="233"/>
      <c r="V790" s="234"/>
      <c r="W790" s="234"/>
      <c r="X790" s="234"/>
      <c r="Y790" s="234"/>
      <c r="Z790" s="50" t="s">
        <v>4735</v>
      </c>
      <c r="AA790" s="58"/>
      <c r="AB790" s="58"/>
      <c r="AC790" s="6"/>
      <c r="AD790" s="6"/>
      <c r="AE790" s="6"/>
      <c r="AF790" s="6"/>
      <c r="AG790" s="6"/>
      <c r="AH790" s="6"/>
      <c r="AI790" s="6"/>
      <c r="AJ790" s="59" t="s">
        <v>4574</v>
      </c>
      <c r="AK790" s="235">
        <f>AK787</f>
        <v>0.5</v>
      </c>
      <c r="AL790" s="235"/>
      <c r="AM790" s="45"/>
      <c r="AN790" s="1"/>
      <c r="AO790" s="1"/>
      <c r="AP790" s="44"/>
      <c r="AQ790" s="45"/>
      <c r="AR790" s="1"/>
      <c r="AS790" s="1"/>
      <c r="AT790" s="44"/>
      <c r="AU790" s="89">
        <f>ROUND(ROUND(K780*AK790,0)*AO791,0)</f>
        <v>222</v>
      </c>
      <c r="AV790" s="12"/>
    </row>
    <row r="791" spans="1:48" ht="17.2" customHeight="1" x14ac:dyDescent="0.3">
      <c r="A791" s="9">
        <v>43</v>
      </c>
      <c r="B791" s="10">
        <v>2784</v>
      </c>
      <c r="C791" s="53" t="s">
        <v>4776</v>
      </c>
      <c r="D791" s="166"/>
      <c r="E791" s="83"/>
      <c r="F791" s="193"/>
      <c r="G791" s="126"/>
      <c r="H791" s="126"/>
      <c r="I791" s="126"/>
      <c r="J791" s="126"/>
      <c r="K791" s="45"/>
      <c r="L791" s="1"/>
      <c r="M791" s="1"/>
      <c r="N791" s="44"/>
      <c r="O791" s="231" t="s">
        <v>4714</v>
      </c>
      <c r="P791" s="236"/>
      <c r="Q791" s="236"/>
      <c r="R791" s="236"/>
      <c r="S791" s="236"/>
      <c r="T791" s="237"/>
      <c r="U791" s="8"/>
      <c r="V791" s="6"/>
      <c r="W791" s="59"/>
      <c r="X791" s="59"/>
      <c r="Y791" s="6"/>
      <c r="Z791" s="6"/>
      <c r="AA791" s="6"/>
      <c r="AB791" s="6"/>
      <c r="AC791" s="6"/>
      <c r="AD791" s="6"/>
      <c r="AE791" s="6"/>
      <c r="AF791" s="6"/>
      <c r="AG791" s="6"/>
      <c r="AH791" s="6"/>
      <c r="AI791" s="6"/>
      <c r="AJ791" s="59"/>
      <c r="AK791" s="241"/>
      <c r="AL791" s="241"/>
      <c r="AM791" s="45"/>
      <c r="AN791" s="132" t="s">
        <v>4574</v>
      </c>
      <c r="AO791" s="247">
        <f>AO767</f>
        <v>0.95</v>
      </c>
      <c r="AP791" s="248"/>
      <c r="AQ791" s="45"/>
      <c r="AR791" s="1"/>
      <c r="AS791" s="1"/>
      <c r="AT791" s="44"/>
      <c r="AU791" s="89">
        <f>ROUND(ROUND(K780*S793,0)*AO791,0)</f>
        <v>429</v>
      </c>
      <c r="AV791" s="12"/>
    </row>
    <row r="792" spans="1:48" ht="17.2" customHeight="1" x14ac:dyDescent="0.3">
      <c r="A792" s="9">
        <v>43</v>
      </c>
      <c r="B792" s="10">
        <v>2785</v>
      </c>
      <c r="C792" s="53" t="s">
        <v>4775</v>
      </c>
      <c r="D792" s="166"/>
      <c r="E792" s="83"/>
      <c r="F792" s="193"/>
      <c r="G792" s="126"/>
      <c r="H792" s="126"/>
      <c r="I792" s="126"/>
      <c r="J792" s="126"/>
      <c r="K792" s="45"/>
      <c r="L792" s="1"/>
      <c r="M792" s="1"/>
      <c r="N792" s="44"/>
      <c r="O792" s="238"/>
      <c r="P792" s="239"/>
      <c r="Q792" s="239"/>
      <c r="R792" s="239"/>
      <c r="S792" s="239"/>
      <c r="T792" s="240"/>
      <c r="U792" s="231" t="s">
        <v>4712</v>
      </c>
      <c r="V792" s="232"/>
      <c r="W792" s="232"/>
      <c r="X792" s="232"/>
      <c r="Y792" s="232"/>
      <c r="Z792" s="50" t="s">
        <v>4711</v>
      </c>
      <c r="AA792" s="58"/>
      <c r="AB792" s="58"/>
      <c r="AC792" s="6"/>
      <c r="AD792" s="6"/>
      <c r="AE792" s="6"/>
      <c r="AF792" s="6"/>
      <c r="AG792" s="6"/>
      <c r="AH792" s="6"/>
      <c r="AI792" s="6"/>
      <c r="AJ792" s="59" t="s">
        <v>4574</v>
      </c>
      <c r="AK792" s="235">
        <f>AK789</f>
        <v>0.7</v>
      </c>
      <c r="AL792" s="235"/>
      <c r="AM792" s="45"/>
      <c r="AN792" s="1"/>
      <c r="AO792" s="1"/>
      <c r="AP792" s="44"/>
      <c r="AQ792" s="45"/>
      <c r="AR792" s="1"/>
      <c r="AS792" s="1"/>
      <c r="AT792" s="44"/>
      <c r="AU792" s="89">
        <f>ROUND(ROUND(ROUND(K780*S793,0)*AK792,0)*AO791,0)</f>
        <v>300</v>
      </c>
      <c r="AV792" s="12"/>
    </row>
    <row r="793" spans="1:48" ht="17.2" customHeight="1" x14ac:dyDescent="0.3">
      <c r="A793" s="9">
        <v>43</v>
      </c>
      <c r="B793" s="10">
        <v>2786</v>
      </c>
      <c r="C793" s="53" t="s">
        <v>4774</v>
      </c>
      <c r="D793" s="166"/>
      <c r="E793" s="83"/>
      <c r="F793" s="193"/>
      <c r="G793" s="126"/>
      <c r="H793" s="126"/>
      <c r="I793" s="126"/>
      <c r="J793" s="126"/>
      <c r="K793" s="45"/>
      <c r="L793" s="1"/>
      <c r="M793" s="1"/>
      <c r="N793" s="44"/>
      <c r="O793" s="191"/>
      <c r="P793" s="172"/>
      <c r="Q793" s="172"/>
      <c r="R793" s="123" t="s">
        <v>4574</v>
      </c>
      <c r="S793" s="249">
        <f>S787</f>
        <v>0.96499999999999997</v>
      </c>
      <c r="T793" s="250"/>
      <c r="U793" s="233"/>
      <c r="V793" s="234"/>
      <c r="W793" s="234"/>
      <c r="X793" s="234"/>
      <c r="Y793" s="234"/>
      <c r="Z793" s="50" t="s">
        <v>4735</v>
      </c>
      <c r="AA793" s="58"/>
      <c r="AB793" s="58"/>
      <c r="AC793" s="6"/>
      <c r="AD793" s="6"/>
      <c r="AE793" s="6"/>
      <c r="AF793" s="6"/>
      <c r="AG793" s="6"/>
      <c r="AH793" s="6"/>
      <c r="AI793" s="6"/>
      <c r="AJ793" s="59" t="s">
        <v>4574</v>
      </c>
      <c r="AK793" s="235">
        <f>AK790</f>
        <v>0.5</v>
      </c>
      <c r="AL793" s="235"/>
      <c r="AM793" s="45"/>
      <c r="AN793" s="1"/>
      <c r="AO793" s="1"/>
      <c r="AP793" s="44"/>
      <c r="AQ793" s="43"/>
      <c r="AR793" s="7"/>
      <c r="AS793" s="7"/>
      <c r="AT793" s="21"/>
      <c r="AU793" s="89">
        <f>ROUND(ROUND(ROUND(K780*S793,0)*AK793,0)*AO791,0)</f>
        <v>215</v>
      </c>
      <c r="AV793" s="12"/>
    </row>
    <row r="794" spans="1:48" ht="17.2" customHeight="1" x14ac:dyDescent="0.3">
      <c r="A794" s="9">
        <v>43</v>
      </c>
      <c r="B794" s="10">
        <v>2787</v>
      </c>
      <c r="C794" s="53" t="s">
        <v>4773</v>
      </c>
      <c r="D794" s="166"/>
      <c r="E794" s="83"/>
      <c r="F794" s="193"/>
      <c r="G794" s="126"/>
      <c r="H794" s="126"/>
      <c r="I794" s="126"/>
      <c r="J794" s="126"/>
      <c r="K794" s="45"/>
      <c r="L794" s="1"/>
      <c r="M794" s="1"/>
      <c r="N794" s="44"/>
      <c r="O794" s="196"/>
      <c r="P794" s="195"/>
      <c r="Q794" s="195"/>
      <c r="R794" s="55"/>
      <c r="S794" s="56"/>
      <c r="T794" s="56"/>
      <c r="U794" s="8"/>
      <c r="V794" s="6"/>
      <c r="W794" s="59"/>
      <c r="X794" s="59"/>
      <c r="Y794" s="6"/>
      <c r="Z794" s="6"/>
      <c r="AA794" s="6"/>
      <c r="AB794" s="6"/>
      <c r="AC794" s="6"/>
      <c r="AD794" s="6"/>
      <c r="AE794" s="6"/>
      <c r="AF794" s="6"/>
      <c r="AG794" s="6"/>
      <c r="AH794" s="6"/>
      <c r="AI794" s="6"/>
      <c r="AJ794" s="59"/>
      <c r="AK794" s="241"/>
      <c r="AL794" s="241"/>
      <c r="AM794" s="146"/>
      <c r="AN794" s="143"/>
      <c r="AO794" s="143"/>
      <c r="AP794" s="44"/>
      <c r="AQ794" s="242" t="s">
        <v>4580</v>
      </c>
      <c r="AR794" s="242"/>
      <c r="AS794" s="242"/>
      <c r="AT794" s="243"/>
      <c r="AU794" s="89">
        <f>ROUND(K780*AO791,0)-AQ797</f>
        <v>440</v>
      </c>
      <c r="AV794" s="12"/>
    </row>
    <row r="795" spans="1:48" ht="17.2" customHeight="1" x14ac:dyDescent="0.3">
      <c r="A795" s="9">
        <v>43</v>
      </c>
      <c r="B795" s="10">
        <v>2788</v>
      </c>
      <c r="C795" s="53" t="s">
        <v>4772</v>
      </c>
      <c r="D795" s="166"/>
      <c r="E795" s="83"/>
      <c r="F795" s="193"/>
      <c r="G795" s="126"/>
      <c r="H795" s="126"/>
      <c r="I795" s="126"/>
      <c r="J795" s="126"/>
      <c r="K795" s="45"/>
      <c r="L795" s="1"/>
      <c r="M795" s="1"/>
      <c r="N795" s="44"/>
      <c r="O795" s="175"/>
      <c r="P795" s="194"/>
      <c r="Q795" s="194"/>
      <c r="R795" s="132"/>
      <c r="S795" s="141"/>
      <c r="T795" s="141"/>
      <c r="U795" s="231" t="s">
        <v>4712</v>
      </c>
      <c r="V795" s="232"/>
      <c r="W795" s="232"/>
      <c r="X795" s="232"/>
      <c r="Y795" s="232"/>
      <c r="Z795" s="50" t="s">
        <v>4711</v>
      </c>
      <c r="AA795" s="58"/>
      <c r="AB795" s="58"/>
      <c r="AC795" s="6"/>
      <c r="AD795" s="6"/>
      <c r="AE795" s="6"/>
      <c r="AF795" s="6"/>
      <c r="AG795" s="6"/>
      <c r="AH795" s="6"/>
      <c r="AI795" s="6"/>
      <c r="AJ795" s="59" t="s">
        <v>4574</v>
      </c>
      <c r="AK795" s="235">
        <f>AK792</f>
        <v>0.7</v>
      </c>
      <c r="AL795" s="235"/>
      <c r="AM795" s="146"/>
      <c r="AN795" s="143"/>
      <c r="AO795" s="143"/>
      <c r="AP795" s="44"/>
      <c r="AQ795" s="244"/>
      <c r="AR795" s="244"/>
      <c r="AS795" s="244"/>
      <c r="AT795" s="245"/>
      <c r="AU795" s="89">
        <f>ROUND(ROUND(K780*AK795,0)*AO791,0)-AQ797</f>
        <v>307</v>
      </c>
      <c r="AV795" s="12"/>
    </row>
    <row r="796" spans="1:48" ht="17.2" customHeight="1" x14ac:dyDescent="0.3">
      <c r="A796" s="9">
        <v>43</v>
      </c>
      <c r="B796" s="10">
        <v>2789</v>
      </c>
      <c r="C796" s="53" t="s">
        <v>4771</v>
      </c>
      <c r="D796" s="166"/>
      <c r="E796" s="83"/>
      <c r="F796" s="193"/>
      <c r="G796" s="126"/>
      <c r="H796" s="126"/>
      <c r="I796" s="126"/>
      <c r="J796" s="126"/>
      <c r="K796" s="45"/>
      <c r="L796" s="1"/>
      <c r="M796" s="1"/>
      <c r="N796" s="44"/>
      <c r="O796" s="191"/>
      <c r="P796" s="172"/>
      <c r="Q796" s="172"/>
      <c r="R796" s="123"/>
      <c r="S796" s="138"/>
      <c r="T796" s="138"/>
      <c r="U796" s="233"/>
      <c r="V796" s="234"/>
      <c r="W796" s="234"/>
      <c r="X796" s="234"/>
      <c r="Y796" s="234"/>
      <c r="Z796" s="50" t="s">
        <v>4735</v>
      </c>
      <c r="AA796" s="58"/>
      <c r="AB796" s="58"/>
      <c r="AC796" s="6"/>
      <c r="AD796" s="6"/>
      <c r="AE796" s="6"/>
      <c r="AF796" s="6"/>
      <c r="AG796" s="6"/>
      <c r="AH796" s="6"/>
      <c r="AI796" s="6"/>
      <c r="AJ796" s="59" t="s">
        <v>4574</v>
      </c>
      <c r="AK796" s="235">
        <f>AK793</f>
        <v>0.5</v>
      </c>
      <c r="AL796" s="235"/>
      <c r="AM796" s="146"/>
      <c r="AN796" s="143"/>
      <c r="AO796" s="143"/>
      <c r="AP796" s="44"/>
      <c r="AQ796" s="244"/>
      <c r="AR796" s="244"/>
      <c r="AS796" s="244"/>
      <c r="AT796" s="245"/>
      <c r="AU796" s="89">
        <f>ROUND(ROUND(K780*AK796,0)*AO791,0)-AQ797</f>
        <v>217</v>
      </c>
      <c r="AV796" s="12"/>
    </row>
    <row r="797" spans="1:48" ht="17.2" customHeight="1" x14ac:dyDescent="0.3">
      <c r="A797" s="9">
        <v>43</v>
      </c>
      <c r="B797" s="10">
        <v>2790</v>
      </c>
      <c r="C797" s="53" t="s">
        <v>4770</v>
      </c>
      <c r="D797" s="166"/>
      <c r="E797" s="83"/>
      <c r="F797" s="193"/>
      <c r="G797" s="126"/>
      <c r="H797" s="126"/>
      <c r="I797" s="126"/>
      <c r="J797" s="126"/>
      <c r="K797" s="45"/>
      <c r="L797" s="1"/>
      <c r="M797" s="1"/>
      <c r="N797" s="44"/>
      <c r="O797" s="231" t="s">
        <v>4714</v>
      </c>
      <c r="P797" s="236"/>
      <c r="Q797" s="236"/>
      <c r="R797" s="236"/>
      <c r="S797" s="236"/>
      <c r="T797" s="237"/>
      <c r="U797" s="8"/>
      <c r="V797" s="6"/>
      <c r="W797" s="59"/>
      <c r="X797" s="59"/>
      <c r="Y797" s="6"/>
      <c r="Z797" s="6"/>
      <c r="AA797" s="6"/>
      <c r="AB797" s="6"/>
      <c r="AC797" s="6"/>
      <c r="AD797" s="6"/>
      <c r="AE797" s="6"/>
      <c r="AF797" s="6"/>
      <c r="AG797" s="6"/>
      <c r="AH797" s="6"/>
      <c r="AI797" s="6"/>
      <c r="AJ797" s="59"/>
      <c r="AK797" s="241"/>
      <c r="AL797" s="241"/>
      <c r="AM797" s="146"/>
      <c r="AN797" s="143"/>
      <c r="AO797" s="143"/>
      <c r="AP797" s="44"/>
      <c r="AQ797" s="38">
        <f>AQ785</f>
        <v>5</v>
      </c>
      <c r="AR797" s="62" t="s">
        <v>4579</v>
      </c>
      <c r="AS797" s="143"/>
      <c r="AT797" s="147"/>
      <c r="AU797" s="89">
        <f>ROUND(ROUND(K780*S799,0)*AO791,0)-AQ797</f>
        <v>424</v>
      </c>
      <c r="AV797" s="12"/>
    </row>
    <row r="798" spans="1:48" ht="17.2" customHeight="1" x14ac:dyDescent="0.3">
      <c r="A798" s="9">
        <v>43</v>
      </c>
      <c r="B798" s="10">
        <v>2791</v>
      </c>
      <c r="C798" s="53" t="s">
        <v>4769</v>
      </c>
      <c r="D798" s="166"/>
      <c r="E798" s="83"/>
      <c r="F798" s="193"/>
      <c r="G798" s="126"/>
      <c r="H798" s="126"/>
      <c r="I798" s="126"/>
      <c r="J798" s="126"/>
      <c r="K798" s="45"/>
      <c r="L798" s="1"/>
      <c r="M798" s="1"/>
      <c r="N798" s="44"/>
      <c r="O798" s="238"/>
      <c r="P798" s="239"/>
      <c r="Q798" s="239"/>
      <c r="R798" s="239"/>
      <c r="S798" s="239"/>
      <c r="T798" s="240"/>
      <c r="U798" s="231" t="s">
        <v>4712</v>
      </c>
      <c r="V798" s="232"/>
      <c r="W798" s="232"/>
      <c r="X798" s="232"/>
      <c r="Y798" s="232"/>
      <c r="Z798" s="50" t="s">
        <v>4711</v>
      </c>
      <c r="AA798" s="58"/>
      <c r="AB798" s="58"/>
      <c r="AC798" s="6"/>
      <c r="AD798" s="6"/>
      <c r="AE798" s="6"/>
      <c r="AF798" s="6"/>
      <c r="AG798" s="6"/>
      <c r="AH798" s="6"/>
      <c r="AI798" s="6"/>
      <c r="AJ798" s="59" t="s">
        <v>4574</v>
      </c>
      <c r="AK798" s="235">
        <f>AK795</f>
        <v>0.7</v>
      </c>
      <c r="AL798" s="235"/>
      <c r="AM798" s="146"/>
      <c r="AN798" s="143"/>
      <c r="AO798" s="143"/>
      <c r="AP798" s="44"/>
      <c r="AQ798" s="1"/>
      <c r="AR798" s="132"/>
      <c r="AS798" s="143"/>
      <c r="AT798" s="147"/>
      <c r="AU798" s="89">
        <f>ROUND(ROUND(ROUND(K780*S799,0)*AK798,0)*AO791,0)-AQ797</f>
        <v>295</v>
      </c>
      <c r="AV798" s="12"/>
    </row>
    <row r="799" spans="1:48" ht="17.2" customHeight="1" x14ac:dyDescent="0.3">
      <c r="A799" s="9">
        <v>43</v>
      </c>
      <c r="B799" s="10">
        <v>2792</v>
      </c>
      <c r="C799" s="53" t="s">
        <v>4768</v>
      </c>
      <c r="D799" s="166"/>
      <c r="E799" s="83"/>
      <c r="F799" s="193"/>
      <c r="G799" s="126"/>
      <c r="H799" s="126"/>
      <c r="I799" s="126"/>
      <c r="J799" s="126"/>
      <c r="K799" s="43"/>
      <c r="L799" s="7"/>
      <c r="M799" s="7"/>
      <c r="N799" s="21"/>
      <c r="O799" s="191"/>
      <c r="P799" s="172"/>
      <c r="Q799" s="172"/>
      <c r="R799" s="123" t="s">
        <v>4574</v>
      </c>
      <c r="S799" s="249">
        <f>S793</f>
        <v>0.96499999999999997</v>
      </c>
      <c r="T799" s="250"/>
      <c r="U799" s="233"/>
      <c r="V799" s="234"/>
      <c r="W799" s="234"/>
      <c r="X799" s="234"/>
      <c r="Y799" s="234"/>
      <c r="Z799" s="50" t="s">
        <v>4735</v>
      </c>
      <c r="AA799" s="58"/>
      <c r="AB799" s="58"/>
      <c r="AC799" s="6"/>
      <c r="AD799" s="6"/>
      <c r="AE799" s="6"/>
      <c r="AF799" s="6"/>
      <c r="AG799" s="6"/>
      <c r="AH799" s="6"/>
      <c r="AI799" s="6"/>
      <c r="AJ799" s="59" t="s">
        <v>4574</v>
      </c>
      <c r="AK799" s="235">
        <f>AK796</f>
        <v>0.5</v>
      </c>
      <c r="AL799" s="235"/>
      <c r="AM799" s="190"/>
      <c r="AN799" s="136"/>
      <c r="AO799" s="136"/>
      <c r="AP799" s="21"/>
      <c r="AQ799" s="7"/>
      <c r="AR799" s="123"/>
      <c r="AS799" s="136"/>
      <c r="AT799" s="145"/>
      <c r="AU799" s="89">
        <f>ROUND(ROUND(ROUND(K780*S799,0)*AK799,0)*AO791,0)-AQ797</f>
        <v>210</v>
      </c>
      <c r="AV799" s="12"/>
    </row>
    <row r="800" spans="1:48" ht="17.2" customHeight="1" x14ac:dyDescent="0.3">
      <c r="A800" s="9">
        <v>43</v>
      </c>
      <c r="B800" s="10">
        <v>2793</v>
      </c>
      <c r="C800" s="53" t="s">
        <v>4767</v>
      </c>
      <c r="D800" s="166"/>
      <c r="E800" s="83"/>
      <c r="F800" s="193"/>
      <c r="G800" s="126"/>
      <c r="H800" s="126"/>
      <c r="I800" s="126"/>
      <c r="J800" s="126"/>
      <c r="K800" s="217" t="s">
        <v>4766</v>
      </c>
      <c r="L800" s="223"/>
      <c r="M800" s="223"/>
      <c r="N800" s="224"/>
      <c r="O800" s="196"/>
      <c r="P800" s="195"/>
      <c r="Q800" s="195"/>
      <c r="R800" s="55"/>
      <c r="S800" s="56"/>
      <c r="T800" s="56"/>
      <c r="U800" s="8"/>
      <c r="V800" s="6"/>
      <c r="W800" s="59"/>
      <c r="X800" s="59"/>
      <c r="Y800" s="6"/>
      <c r="Z800" s="6"/>
      <c r="AA800" s="6"/>
      <c r="AB800" s="6"/>
      <c r="AC800" s="6"/>
      <c r="AD800" s="6"/>
      <c r="AE800" s="6"/>
      <c r="AF800" s="6"/>
      <c r="AG800" s="6"/>
      <c r="AH800" s="6"/>
      <c r="AI800" s="6"/>
      <c r="AJ800" s="59"/>
      <c r="AK800" s="241"/>
      <c r="AL800" s="241"/>
      <c r="AM800" s="7"/>
      <c r="AN800" s="7"/>
      <c r="AO800" s="7"/>
      <c r="AP800" s="7"/>
      <c r="AQ800" s="7"/>
      <c r="AR800" s="123"/>
      <c r="AS800" s="136"/>
      <c r="AT800" s="145"/>
      <c r="AU800" s="89">
        <f>K804</f>
        <v>389</v>
      </c>
      <c r="AV800" s="12"/>
    </row>
    <row r="801" spans="1:48" ht="17.2" customHeight="1" x14ac:dyDescent="0.3">
      <c r="A801" s="9">
        <v>43</v>
      </c>
      <c r="B801" s="10">
        <v>2794</v>
      </c>
      <c r="C801" s="53" t="s">
        <v>4765</v>
      </c>
      <c r="D801" s="166"/>
      <c r="E801" s="83"/>
      <c r="F801" s="193"/>
      <c r="G801" s="126"/>
      <c r="H801" s="126"/>
      <c r="I801" s="126"/>
      <c r="J801" s="126"/>
      <c r="K801" s="225"/>
      <c r="L801" s="246"/>
      <c r="M801" s="246"/>
      <c r="N801" s="227"/>
      <c r="O801" s="175"/>
      <c r="P801" s="194"/>
      <c r="Q801" s="194"/>
      <c r="R801" s="132"/>
      <c r="S801" s="141"/>
      <c r="T801" s="141"/>
      <c r="U801" s="231" t="s">
        <v>4712</v>
      </c>
      <c r="V801" s="232"/>
      <c r="W801" s="232"/>
      <c r="X801" s="232"/>
      <c r="Y801" s="232"/>
      <c r="Z801" s="50" t="s">
        <v>4711</v>
      </c>
      <c r="AA801" s="58"/>
      <c r="AB801" s="58"/>
      <c r="AC801" s="6"/>
      <c r="AD801" s="6"/>
      <c r="AE801" s="6"/>
      <c r="AF801" s="6"/>
      <c r="AG801" s="6"/>
      <c r="AH801" s="6"/>
      <c r="AI801" s="6"/>
      <c r="AJ801" s="59" t="s">
        <v>4574</v>
      </c>
      <c r="AK801" s="235">
        <f>AK798</f>
        <v>0.7</v>
      </c>
      <c r="AL801" s="235"/>
      <c r="AM801" s="6"/>
      <c r="AN801" s="6"/>
      <c r="AO801" s="6"/>
      <c r="AP801" s="6"/>
      <c r="AQ801" s="6"/>
      <c r="AR801" s="59"/>
      <c r="AS801" s="137"/>
      <c r="AT801" s="140"/>
      <c r="AU801" s="89">
        <f>ROUND(K804*AK801,0)</f>
        <v>272</v>
      </c>
      <c r="AV801" s="12"/>
    </row>
    <row r="802" spans="1:48" ht="17.2" customHeight="1" x14ac:dyDescent="0.3">
      <c r="A802" s="9">
        <v>43</v>
      </c>
      <c r="B802" s="10">
        <v>2795</v>
      </c>
      <c r="C802" s="53" t="s">
        <v>4764</v>
      </c>
      <c r="D802" s="166"/>
      <c r="E802" s="83"/>
      <c r="F802" s="193"/>
      <c r="G802" s="126"/>
      <c r="H802" s="126"/>
      <c r="I802" s="126"/>
      <c r="J802" s="126"/>
      <c r="K802" s="225"/>
      <c r="L802" s="246"/>
      <c r="M802" s="246"/>
      <c r="N802" s="227"/>
      <c r="O802" s="191"/>
      <c r="P802" s="172"/>
      <c r="Q802" s="172"/>
      <c r="R802" s="123"/>
      <c r="S802" s="138"/>
      <c r="T802" s="138"/>
      <c r="U802" s="233"/>
      <c r="V802" s="234"/>
      <c r="W802" s="234"/>
      <c r="X802" s="234"/>
      <c r="Y802" s="234"/>
      <c r="Z802" s="50" t="s">
        <v>4735</v>
      </c>
      <c r="AA802" s="58"/>
      <c r="AB802" s="58"/>
      <c r="AC802" s="6"/>
      <c r="AD802" s="6"/>
      <c r="AE802" s="6"/>
      <c r="AF802" s="6"/>
      <c r="AG802" s="6"/>
      <c r="AH802" s="6"/>
      <c r="AI802" s="6"/>
      <c r="AJ802" s="59" t="s">
        <v>4574</v>
      </c>
      <c r="AK802" s="235">
        <f>AK799</f>
        <v>0.5</v>
      </c>
      <c r="AL802" s="235"/>
      <c r="AM802" s="6"/>
      <c r="AN802" s="6"/>
      <c r="AO802" s="6"/>
      <c r="AP802" s="6"/>
      <c r="AQ802" s="6"/>
      <c r="AR802" s="59"/>
      <c r="AS802" s="137"/>
      <c r="AT802" s="140"/>
      <c r="AU802" s="89">
        <f>ROUND(K804*AK802,0)</f>
        <v>195</v>
      </c>
      <c r="AV802" s="12"/>
    </row>
    <row r="803" spans="1:48" ht="17.2" customHeight="1" x14ac:dyDescent="0.3">
      <c r="A803" s="9">
        <v>43</v>
      </c>
      <c r="B803" s="10">
        <v>2796</v>
      </c>
      <c r="C803" s="53" t="s">
        <v>4763</v>
      </c>
      <c r="D803" s="166"/>
      <c r="E803" s="83"/>
      <c r="F803" s="193"/>
      <c r="G803" s="126"/>
      <c r="H803" s="126"/>
      <c r="I803" s="126"/>
      <c r="J803" s="126"/>
      <c r="K803" s="228"/>
      <c r="L803" s="264"/>
      <c r="M803" s="264"/>
      <c r="N803" s="230"/>
      <c r="O803" s="231" t="s">
        <v>4714</v>
      </c>
      <c r="P803" s="236"/>
      <c r="Q803" s="236"/>
      <c r="R803" s="236"/>
      <c r="S803" s="236"/>
      <c r="T803" s="237"/>
      <c r="U803" s="8"/>
      <c r="V803" s="6"/>
      <c r="W803" s="59"/>
      <c r="X803" s="59"/>
      <c r="Y803" s="6"/>
      <c r="Z803" s="6"/>
      <c r="AA803" s="6"/>
      <c r="AB803" s="6"/>
      <c r="AC803" s="6"/>
      <c r="AD803" s="6"/>
      <c r="AE803" s="6"/>
      <c r="AF803" s="6"/>
      <c r="AG803" s="6"/>
      <c r="AH803" s="6"/>
      <c r="AI803" s="6"/>
      <c r="AJ803" s="59"/>
      <c r="AK803" s="241"/>
      <c r="AL803" s="241"/>
      <c r="AM803" s="6"/>
      <c r="AN803" s="6"/>
      <c r="AO803" s="7"/>
      <c r="AP803" s="7"/>
      <c r="AQ803" s="7"/>
      <c r="AR803" s="123"/>
      <c r="AS803" s="136"/>
      <c r="AT803" s="145"/>
      <c r="AU803" s="89">
        <f>ROUND(K804*S805,0)</f>
        <v>375</v>
      </c>
      <c r="AV803" s="12"/>
    </row>
    <row r="804" spans="1:48" ht="17.2" customHeight="1" x14ac:dyDescent="0.3">
      <c r="A804" s="9">
        <v>43</v>
      </c>
      <c r="B804" s="10">
        <v>2797</v>
      </c>
      <c r="C804" s="53" t="s">
        <v>4762</v>
      </c>
      <c r="D804" s="166"/>
      <c r="E804" s="83"/>
      <c r="F804" s="193"/>
      <c r="G804" s="126"/>
      <c r="H804" s="126"/>
      <c r="I804" s="126"/>
      <c r="J804" s="126"/>
      <c r="K804" s="253">
        <v>389</v>
      </c>
      <c r="L804" s="254"/>
      <c r="M804" s="1" t="s">
        <v>4202</v>
      </c>
      <c r="N804" s="68"/>
      <c r="O804" s="238"/>
      <c r="P804" s="239"/>
      <c r="Q804" s="239"/>
      <c r="R804" s="239"/>
      <c r="S804" s="239"/>
      <c r="T804" s="240"/>
      <c r="U804" s="231" t="s">
        <v>4712</v>
      </c>
      <c r="V804" s="232"/>
      <c r="W804" s="232"/>
      <c r="X804" s="232"/>
      <c r="Y804" s="232"/>
      <c r="Z804" s="50" t="s">
        <v>4711</v>
      </c>
      <c r="AA804" s="58"/>
      <c r="AB804" s="58"/>
      <c r="AC804" s="6"/>
      <c r="AD804" s="6"/>
      <c r="AE804" s="6"/>
      <c r="AF804" s="6"/>
      <c r="AG804" s="6"/>
      <c r="AH804" s="6"/>
      <c r="AI804" s="6"/>
      <c r="AJ804" s="59" t="s">
        <v>4574</v>
      </c>
      <c r="AK804" s="235">
        <f>AK801</f>
        <v>0.7</v>
      </c>
      <c r="AL804" s="235"/>
      <c r="AM804" s="7"/>
      <c r="AN804" s="7"/>
      <c r="AO804" s="7"/>
      <c r="AP804" s="7"/>
      <c r="AQ804" s="7"/>
      <c r="AR804" s="123"/>
      <c r="AS804" s="136"/>
      <c r="AT804" s="145"/>
      <c r="AU804" s="89">
        <f>ROUND(ROUND(K804*S805,0)*AK804,0)</f>
        <v>263</v>
      </c>
      <c r="AV804" s="12"/>
    </row>
    <row r="805" spans="1:48" ht="17.2" customHeight="1" x14ac:dyDescent="0.3">
      <c r="A805" s="9">
        <v>43</v>
      </c>
      <c r="B805" s="10">
        <v>2798</v>
      </c>
      <c r="C805" s="53" t="s">
        <v>4761</v>
      </c>
      <c r="D805" s="166"/>
      <c r="E805" s="83"/>
      <c r="F805" s="193"/>
      <c r="G805" s="126"/>
      <c r="H805" s="126"/>
      <c r="I805" s="126"/>
      <c r="J805" s="126"/>
      <c r="K805" s="175"/>
      <c r="L805" s="194"/>
      <c r="M805" s="194"/>
      <c r="N805" s="173"/>
      <c r="O805" s="191"/>
      <c r="P805" s="172"/>
      <c r="Q805" s="172"/>
      <c r="R805" s="123" t="s">
        <v>4574</v>
      </c>
      <c r="S805" s="249">
        <f>S799</f>
        <v>0.96499999999999997</v>
      </c>
      <c r="T805" s="250"/>
      <c r="U805" s="233"/>
      <c r="V805" s="234"/>
      <c r="W805" s="234"/>
      <c r="X805" s="234"/>
      <c r="Y805" s="234"/>
      <c r="Z805" s="50" t="s">
        <v>4735</v>
      </c>
      <c r="AA805" s="58"/>
      <c r="AB805" s="58"/>
      <c r="AC805" s="6"/>
      <c r="AD805" s="6"/>
      <c r="AE805" s="6"/>
      <c r="AF805" s="6"/>
      <c r="AG805" s="6"/>
      <c r="AH805" s="6"/>
      <c r="AI805" s="6"/>
      <c r="AJ805" s="59" t="s">
        <v>4574</v>
      </c>
      <c r="AK805" s="235">
        <f>AK802</f>
        <v>0.5</v>
      </c>
      <c r="AL805" s="235"/>
      <c r="AM805" s="7"/>
      <c r="AN805" s="7"/>
      <c r="AO805" s="7"/>
      <c r="AP805" s="7"/>
      <c r="AQ805" s="7"/>
      <c r="AR805" s="123"/>
      <c r="AS805" s="136"/>
      <c r="AT805" s="145"/>
      <c r="AU805" s="89">
        <f>ROUND(ROUND(K804*S805,0)*AK805,0)</f>
        <v>188</v>
      </c>
      <c r="AV805" s="12"/>
    </row>
    <row r="806" spans="1:48" ht="17.2" customHeight="1" x14ac:dyDescent="0.3">
      <c r="A806" s="9">
        <v>43</v>
      </c>
      <c r="B806" s="10">
        <v>2799</v>
      </c>
      <c r="C806" s="53" t="s">
        <v>4760</v>
      </c>
      <c r="D806" s="166"/>
      <c r="E806" s="83"/>
      <c r="F806" s="193"/>
      <c r="G806" s="126"/>
      <c r="H806" s="126"/>
      <c r="I806" s="126"/>
      <c r="J806" s="126"/>
      <c r="K806" s="175"/>
      <c r="L806" s="194"/>
      <c r="M806" s="194"/>
      <c r="N806" s="173"/>
      <c r="O806" s="196"/>
      <c r="P806" s="195"/>
      <c r="Q806" s="195"/>
      <c r="R806" s="55"/>
      <c r="S806" s="56"/>
      <c r="T806" s="56"/>
      <c r="U806" s="8"/>
      <c r="V806" s="6"/>
      <c r="W806" s="59"/>
      <c r="X806" s="59"/>
      <c r="Y806" s="6"/>
      <c r="Z806" s="6"/>
      <c r="AA806" s="6"/>
      <c r="AB806" s="6"/>
      <c r="AC806" s="6"/>
      <c r="AD806" s="6"/>
      <c r="AE806" s="6"/>
      <c r="AF806" s="6"/>
      <c r="AG806" s="6"/>
      <c r="AH806" s="6"/>
      <c r="AI806" s="6"/>
      <c r="AJ806" s="59"/>
      <c r="AK806" s="241"/>
      <c r="AL806" s="241"/>
      <c r="AM806" s="177"/>
      <c r="AN806" s="81"/>
      <c r="AO806" s="81"/>
      <c r="AP806" s="82"/>
      <c r="AQ806" s="242" t="s">
        <v>4580</v>
      </c>
      <c r="AR806" s="242"/>
      <c r="AS806" s="242"/>
      <c r="AT806" s="243"/>
      <c r="AU806" s="89">
        <f>K804-AQ809</f>
        <v>384</v>
      </c>
      <c r="AV806" s="12"/>
    </row>
    <row r="807" spans="1:48" ht="17.2" customHeight="1" x14ac:dyDescent="0.3">
      <c r="A807" s="9">
        <v>43</v>
      </c>
      <c r="B807" s="10">
        <v>2800</v>
      </c>
      <c r="C807" s="53" t="s">
        <v>4759</v>
      </c>
      <c r="D807" s="166"/>
      <c r="E807" s="83"/>
      <c r="F807" s="193"/>
      <c r="G807" s="126"/>
      <c r="H807" s="126"/>
      <c r="I807" s="126"/>
      <c r="J807" s="126"/>
      <c r="K807" s="175"/>
      <c r="L807" s="194"/>
      <c r="M807" s="194"/>
      <c r="N807" s="173"/>
      <c r="O807" s="175"/>
      <c r="P807" s="194"/>
      <c r="Q807" s="194"/>
      <c r="R807" s="132"/>
      <c r="S807" s="141"/>
      <c r="T807" s="141"/>
      <c r="U807" s="231" t="s">
        <v>4712</v>
      </c>
      <c r="V807" s="232"/>
      <c r="W807" s="232"/>
      <c r="X807" s="232"/>
      <c r="Y807" s="232"/>
      <c r="Z807" s="50" t="s">
        <v>4711</v>
      </c>
      <c r="AA807" s="58"/>
      <c r="AB807" s="58"/>
      <c r="AC807" s="6"/>
      <c r="AD807" s="6"/>
      <c r="AE807" s="6"/>
      <c r="AF807" s="6"/>
      <c r="AG807" s="6"/>
      <c r="AH807" s="6"/>
      <c r="AI807" s="6"/>
      <c r="AJ807" s="59" t="s">
        <v>4574</v>
      </c>
      <c r="AK807" s="235">
        <f>AK804</f>
        <v>0.7</v>
      </c>
      <c r="AL807" s="235"/>
      <c r="AM807" s="81"/>
      <c r="AN807" s="81"/>
      <c r="AO807" s="81"/>
      <c r="AP807" s="82"/>
      <c r="AQ807" s="244"/>
      <c r="AR807" s="244"/>
      <c r="AS807" s="244"/>
      <c r="AT807" s="245"/>
      <c r="AU807" s="89">
        <f>ROUND(K804*AK807,0)-AQ809</f>
        <v>267</v>
      </c>
      <c r="AV807" s="12"/>
    </row>
    <row r="808" spans="1:48" ht="17.2" customHeight="1" x14ac:dyDescent="0.3">
      <c r="A808" s="9">
        <v>43</v>
      </c>
      <c r="B808" s="10">
        <v>2801</v>
      </c>
      <c r="C808" s="53" t="s">
        <v>4758</v>
      </c>
      <c r="D808" s="166"/>
      <c r="E808" s="83"/>
      <c r="F808" s="193"/>
      <c r="G808" s="126"/>
      <c r="H808" s="126"/>
      <c r="I808" s="126"/>
      <c r="J808" s="126"/>
      <c r="K808" s="175"/>
      <c r="L808" s="194"/>
      <c r="M808" s="194"/>
      <c r="N808" s="173"/>
      <c r="O808" s="191"/>
      <c r="P808" s="172"/>
      <c r="Q808" s="172"/>
      <c r="R808" s="123"/>
      <c r="S808" s="138"/>
      <c r="T808" s="138"/>
      <c r="U808" s="233"/>
      <c r="V808" s="234"/>
      <c r="W808" s="234"/>
      <c r="X808" s="234"/>
      <c r="Y808" s="234"/>
      <c r="Z808" s="50" t="s">
        <v>4735</v>
      </c>
      <c r="AA808" s="58"/>
      <c r="AB808" s="58"/>
      <c r="AC808" s="6"/>
      <c r="AD808" s="6"/>
      <c r="AE808" s="6"/>
      <c r="AF808" s="6"/>
      <c r="AG808" s="6"/>
      <c r="AH808" s="6"/>
      <c r="AI808" s="6"/>
      <c r="AJ808" s="59" t="s">
        <v>4574</v>
      </c>
      <c r="AK808" s="235">
        <f>AK805</f>
        <v>0.5</v>
      </c>
      <c r="AL808" s="235"/>
      <c r="AM808" s="198"/>
      <c r="AN808" s="198"/>
      <c r="AO808" s="198"/>
      <c r="AP808" s="197"/>
      <c r="AQ808" s="244"/>
      <c r="AR808" s="244"/>
      <c r="AS808" s="244"/>
      <c r="AT808" s="245"/>
      <c r="AU808" s="89">
        <f>ROUND(K804*AK808,0)-AQ809</f>
        <v>190</v>
      </c>
      <c r="AV808" s="12"/>
    </row>
    <row r="809" spans="1:48" ht="17.2" customHeight="1" x14ac:dyDescent="0.3">
      <c r="A809" s="9">
        <v>43</v>
      </c>
      <c r="B809" s="10">
        <v>2802</v>
      </c>
      <c r="C809" s="53" t="s">
        <v>4757</v>
      </c>
      <c r="D809" s="166"/>
      <c r="E809" s="83"/>
      <c r="F809" s="193"/>
      <c r="G809" s="126"/>
      <c r="H809" s="126"/>
      <c r="I809" s="126"/>
      <c r="J809" s="126"/>
      <c r="K809" s="175"/>
      <c r="L809" s="194"/>
      <c r="M809" s="194"/>
      <c r="N809" s="173"/>
      <c r="O809" s="231" t="s">
        <v>4714</v>
      </c>
      <c r="P809" s="236"/>
      <c r="Q809" s="236"/>
      <c r="R809" s="236"/>
      <c r="S809" s="236"/>
      <c r="T809" s="237"/>
      <c r="U809" s="8"/>
      <c r="V809" s="6"/>
      <c r="W809" s="59"/>
      <c r="X809" s="59"/>
      <c r="Y809" s="6"/>
      <c r="Z809" s="6"/>
      <c r="AA809" s="6"/>
      <c r="AB809" s="6"/>
      <c r="AC809" s="6"/>
      <c r="AD809" s="6"/>
      <c r="AE809" s="6"/>
      <c r="AF809" s="6"/>
      <c r="AG809" s="6"/>
      <c r="AH809" s="6"/>
      <c r="AI809" s="6"/>
      <c r="AJ809" s="59"/>
      <c r="AK809" s="241"/>
      <c r="AL809" s="241"/>
      <c r="AM809" s="198"/>
      <c r="AN809" s="198"/>
      <c r="AO809" s="198"/>
      <c r="AP809" s="197"/>
      <c r="AQ809" s="38">
        <f>AQ797</f>
        <v>5</v>
      </c>
      <c r="AR809" s="62" t="s">
        <v>4579</v>
      </c>
      <c r="AS809" s="143"/>
      <c r="AT809" s="147"/>
      <c r="AU809" s="89">
        <f>ROUND(K804*S811,0)-AQ809</f>
        <v>370</v>
      </c>
      <c r="AV809" s="12"/>
    </row>
    <row r="810" spans="1:48" ht="17.2" customHeight="1" x14ac:dyDescent="0.3">
      <c r="A810" s="9">
        <v>43</v>
      </c>
      <c r="B810" s="10">
        <v>2803</v>
      </c>
      <c r="C810" s="53" t="s">
        <v>4756</v>
      </c>
      <c r="D810" s="166"/>
      <c r="E810" s="83"/>
      <c r="F810" s="193"/>
      <c r="G810" s="126"/>
      <c r="H810" s="126"/>
      <c r="I810" s="126"/>
      <c r="J810" s="126"/>
      <c r="K810" s="175"/>
      <c r="L810" s="194"/>
      <c r="M810" s="194"/>
      <c r="N810" s="173"/>
      <c r="O810" s="238"/>
      <c r="P810" s="239"/>
      <c r="Q810" s="239"/>
      <c r="R810" s="239"/>
      <c r="S810" s="239"/>
      <c r="T810" s="240"/>
      <c r="U810" s="231" t="s">
        <v>4712</v>
      </c>
      <c r="V810" s="232"/>
      <c r="W810" s="232"/>
      <c r="X810" s="232"/>
      <c r="Y810" s="232"/>
      <c r="Z810" s="50" t="s">
        <v>4711</v>
      </c>
      <c r="AA810" s="58"/>
      <c r="AB810" s="58"/>
      <c r="AC810" s="6"/>
      <c r="AD810" s="6"/>
      <c r="AE810" s="6"/>
      <c r="AF810" s="6"/>
      <c r="AG810" s="6"/>
      <c r="AH810" s="6"/>
      <c r="AI810" s="6"/>
      <c r="AJ810" s="59" t="s">
        <v>4574</v>
      </c>
      <c r="AK810" s="235">
        <f>AK807</f>
        <v>0.7</v>
      </c>
      <c r="AL810" s="235"/>
      <c r="AM810" s="198"/>
      <c r="AN810" s="198"/>
      <c r="AO810" s="198"/>
      <c r="AP810" s="197"/>
      <c r="AQ810" s="1"/>
      <c r="AR810" s="132"/>
      <c r="AS810" s="143"/>
      <c r="AT810" s="147"/>
      <c r="AU810" s="89">
        <f>ROUND(ROUND(K804*S811,0)*AK810,0)-AQ809</f>
        <v>258</v>
      </c>
      <c r="AV810" s="12"/>
    </row>
    <row r="811" spans="1:48" ht="17.2" customHeight="1" x14ac:dyDescent="0.3">
      <c r="A811" s="9">
        <v>43</v>
      </c>
      <c r="B811" s="10">
        <v>2804</v>
      </c>
      <c r="C811" s="53" t="s">
        <v>4755</v>
      </c>
      <c r="D811" s="166"/>
      <c r="E811" s="83"/>
      <c r="F811" s="193"/>
      <c r="G811" s="126"/>
      <c r="H811" s="126"/>
      <c r="I811" s="126"/>
      <c r="J811" s="126"/>
      <c r="K811" s="175"/>
      <c r="L811" s="194"/>
      <c r="M811" s="194"/>
      <c r="N811" s="173"/>
      <c r="O811" s="191"/>
      <c r="P811" s="172"/>
      <c r="Q811" s="172"/>
      <c r="R811" s="123" t="s">
        <v>4574</v>
      </c>
      <c r="S811" s="249">
        <f>S805</f>
        <v>0.96499999999999997</v>
      </c>
      <c r="T811" s="250"/>
      <c r="U811" s="233"/>
      <c r="V811" s="234"/>
      <c r="W811" s="234"/>
      <c r="X811" s="234"/>
      <c r="Y811" s="234"/>
      <c r="Z811" s="50" t="s">
        <v>4735</v>
      </c>
      <c r="AA811" s="58"/>
      <c r="AB811" s="58"/>
      <c r="AC811" s="6"/>
      <c r="AD811" s="6"/>
      <c r="AE811" s="6"/>
      <c r="AF811" s="6"/>
      <c r="AG811" s="6"/>
      <c r="AH811" s="6"/>
      <c r="AI811" s="6"/>
      <c r="AJ811" s="59" t="s">
        <v>4574</v>
      </c>
      <c r="AK811" s="235">
        <f>AK808</f>
        <v>0.5</v>
      </c>
      <c r="AL811" s="235"/>
      <c r="AM811" s="198"/>
      <c r="AN811" s="198"/>
      <c r="AO811" s="198"/>
      <c r="AP811" s="197"/>
      <c r="AQ811" s="7"/>
      <c r="AR811" s="123"/>
      <c r="AS811" s="136"/>
      <c r="AT811" s="145"/>
      <c r="AU811" s="89">
        <f>ROUND(ROUND(K804*S811,0)*AK811,0)-AQ809</f>
        <v>183</v>
      </c>
      <c r="AV811" s="12"/>
    </row>
    <row r="812" spans="1:48" ht="17.2" customHeight="1" x14ac:dyDescent="0.3">
      <c r="A812" s="9">
        <v>43</v>
      </c>
      <c r="B812" s="10">
        <v>2805</v>
      </c>
      <c r="C812" s="53" t="s">
        <v>4754</v>
      </c>
      <c r="D812" s="166"/>
      <c r="E812" s="83"/>
      <c r="F812" s="193"/>
      <c r="G812" s="126"/>
      <c r="H812" s="126"/>
      <c r="I812" s="126"/>
      <c r="J812" s="126"/>
      <c r="K812" s="45"/>
      <c r="L812" s="1"/>
      <c r="M812" s="1"/>
      <c r="N812" s="44"/>
      <c r="O812" s="196"/>
      <c r="P812" s="195"/>
      <c r="Q812" s="195"/>
      <c r="R812" s="55"/>
      <c r="S812" s="56"/>
      <c r="T812" s="56"/>
      <c r="U812" s="8"/>
      <c r="V812" s="6"/>
      <c r="W812" s="59"/>
      <c r="X812" s="59"/>
      <c r="Y812" s="6"/>
      <c r="Z812" s="6"/>
      <c r="AA812" s="6"/>
      <c r="AB812" s="6"/>
      <c r="AC812" s="6"/>
      <c r="AD812" s="6"/>
      <c r="AE812" s="6"/>
      <c r="AF812" s="6"/>
      <c r="AG812" s="6"/>
      <c r="AH812" s="6"/>
      <c r="AI812" s="6"/>
      <c r="AJ812" s="59"/>
      <c r="AK812" s="241"/>
      <c r="AL812" s="241"/>
      <c r="AM812" s="216" t="s">
        <v>4753</v>
      </c>
      <c r="AN812" s="251"/>
      <c r="AO812" s="251"/>
      <c r="AP812" s="252"/>
      <c r="AQ812" s="49"/>
      <c r="AR812" s="36"/>
      <c r="AS812" s="36"/>
      <c r="AT812" s="51"/>
      <c r="AU812" s="89">
        <f>ROUND(K804*AO815,0)</f>
        <v>370</v>
      </c>
      <c r="AV812" s="12"/>
    </row>
    <row r="813" spans="1:48" ht="17.2" customHeight="1" x14ac:dyDescent="0.3">
      <c r="A813" s="9">
        <v>43</v>
      </c>
      <c r="B813" s="10">
        <v>2806</v>
      </c>
      <c r="C813" s="53" t="s">
        <v>4752</v>
      </c>
      <c r="D813" s="166"/>
      <c r="E813" s="83"/>
      <c r="F813" s="193"/>
      <c r="G813" s="126"/>
      <c r="H813" s="126"/>
      <c r="I813" s="126"/>
      <c r="J813" s="126"/>
      <c r="K813" s="45"/>
      <c r="L813" s="1"/>
      <c r="M813" s="1"/>
      <c r="N813" s="44"/>
      <c r="O813" s="175"/>
      <c r="P813" s="194"/>
      <c r="Q813" s="194"/>
      <c r="R813" s="132"/>
      <c r="S813" s="141"/>
      <c r="T813" s="141"/>
      <c r="U813" s="231" t="s">
        <v>4712</v>
      </c>
      <c r="V813" s="232"/>
      <c r="W813" s="232"/>
      <c r="X813" s="232"/>
      <c r="Y813" s="232"/>
      <c r="Z813" s="50" t="s">
        <v>4711</v>
      </c>
      <c r="AA813" s="58"/>
      <c r="AB813" s="58"/>
      <c r="AC813" s="6"/>
      <c r="AD813" s="6"/>
      <c r="AE813" s="6"/>
      <c r="AF813" s="6"/>
      <c r="AG813" s="6"/>
      <c r="AH813" s="6"/>
      <c r="AI813" s="6"/>
      <c r="AJ813" s="59" t="s">
        <v>4574</v>
      </c>
      <c r="AK813" s="235">
        <f>AK810</f>
        <v>0.7</v>
      </c>
      <c r="AL813" s="235"/>
      <c r="AM813" s="228"/>
      <c r="AN813" s="229"/>
      <c r="AO813" s="229"/>
      <c r="AP813" s="230"/>
      <c r="AQ813" s="45"/>
      <c r="AR813" s="1"/>
      <c r="AS813" s="1"/>
      <c r="AT813" s="44"/>
      <c r="AU813" s="89">
        <f>ROUND(ROUND(K804*AK813,0)*AO815,0)</f>
        <v>258</v>
      </c>
      <c r="AV813" s="12"/>
    </row>
    <row r="814" spans="1:48" ht="17.2" customHeight="1" x14ac:dyDescent="0.3">
      <c r="A814" s="9">
        <v>43</v>
      </c>
      <c r="B814" s="10">
        <v>2807</v>
      </c>
      <c r="C814" s="53" t="s">
        <v>4751</v>
      </c>
      <c r="D814" s="166"/>
      <c r="E814" s="83"/>
      <c r="F814" s="193"/>
      <c r="G814" s="126"/>
      <c r="H814" s="126"/>
      <c r="I814" s="126"/>
      <c r="J814" s="126"/>
      <c r="K814" s="45"/>
      <c r="L814" s="1"/>
      <c r="M814" s="1"/>
      <c r="N814" s="44"/>
      <c r="O814" s="191"/>
      <c r="P814" s="172"/>
      <c r="Q814" s="172"/>
      <c r="R814" s="123"/>
      <c r="S814" s="138"/>
      <c r="T814" s="138"/>
      <c r="U814" s="233"/>
      <c r="V814" s="234"/>
      <c r="W814" s="234"/>
      <c r="X814" s="234"/>
      <c r="Y814" s="234"/>
      <c r="Z814" s="50" t="s">
        <v>4735</v>
      </c>
      <c r="AA814" s="58"/>
      <c r="AB814" s="58"/>
      <c r="AC814" s="6"/>
      <c r="AD814" s="6"/>
      <c r="AE814" s="6"/>
      <c r="AF814" s="6"/>
      <c r="AG814" s="6"/>
      <c r="AH814" s="6"/>
      <c r="AI814" s="6"/>
      <c r="AJ814" s="59" t="s">
        <v>4574</v>
      </c>
      <c r="AK814" s="235">
        <f>AK811</f>
        <v>0.5</v>
      </c>
      <c r="AL814" s="235"/>
      <c r="AM814" s="45"/>
      <c r="AN814" s="1"/>
      <c r="AO814" s="1"/>
      <c r="AP814" s="44"/>
      <c r="AQ814" s="45"/>
      <c r="AR814" s="1"/>
      <c r="AS814" s="1"/>
      <c r="AT814" s="44"/>
      <c r="AU814" s="89">
        <f>ROUND(ROUND(K804*AK814,0)*AO815,0)</f>
        <v>185</v>
      </c>
      <c r="AV814" s="12"/>
    </row>
    <row r="815" spans="1:48" ht="17.2" customHeight="1" x14ac:dyDescent="0.3">
      <c r="A815" s="9">
        <v>43</v>
      </c>
      <c r="B815" s="10">
        <v>2808</v>
      </c>
      <c r="C815" s="53" t="s">
        <v>4750</v>
      </c>
      <c r="D815" s="166"/>
      <c r="E815" s="83"/>
      <c r="F815" s="193"/>
      <c r="G815" s="126"/>
      <c r="H815" s="126"/>
      <c r="I815" s="126"/>
      <c r="J815" s="126"/>
      <c r="K815" s="45"/>
      <c r="L815" s="1"/>
      <c r="M815" s="1"/>
      <c r="N815" s="44"/>
      <c r="O815" s="231" t="s">
        <v>4714</v>
      </c>
      <c r="P815" s="236"/>
      <c r="Q815" s="236"/>
      <c r="R815" s="236"/>
      <c r="S815" s="236"/>
      <c r="T815" s="237"/>
      <c r="U815" s="8"/>
      <c r="V815" s="6"/>
      <c r="W815" s="59"/>
      <c r="X815" s="59"/>
      <c r="Y815" s="6"/>
      <c r="Z815" s="6"/>
      <c r="AA815" s="6"/>
      <c r="AB815" s="6"/>
      <c r="AC815" s="6"/>
      <c r="AD815" s="6"/>
      <c r="AE815" s="6"/>
      <c r="AF815" s="6"/>
      <c r="AG815" s="6"/>
      <c r="AH815" s="6"/>
      <c r="AI815" s="6"/>
      <c r="AJ815" s="59"/>
      <c r="AK815" s="241"/>
      <c r="AL815" s="241"/>
      <c r="AM815" s="45"/>
      <c r="AN815" s="132" t="s">
        <v>4574</v>
      </c>
      <c r="AO815" s="247">
        <f>AO791</f>
        <v>0.95</v>
      </c>
      <c r="AP815" s="248"/>
      <c r="AQ815" s="45"/>
      <c r="AR815" s="1"/>
      <c r="AS815" s="1"/>
      <c r="AT815" s="44"/>
      <c r="AU815" s="89">
        <f>ROUND(ROUND(K804*S817,0)*AO815,0)</f>
        <v>356</v>
      </c>
      <c r="AV815" s="12"/>
    </row>
    <row r="816" spans="1:48" ht="17.2" customHeight="1" x14ac:dyDescent="0.3">
      <c r="A816" s="9">
        <v>43</v>
      </c>
      <c r="B816" s="10">
        <v>2809</v>
      </c>
      <c r="C816" s="53" t="s">
        <v>4749</v>
      </c>
      <c r="D816" s="166"/>
      <c r="E816" s="83"/>
      <c r="F816" s="193"/>
      <c r="G816" s="126"/>
      <c r="H816" s="126"/>
      <c r="I816" s="126"/>
      <c r="J816" s="126"/>
      <c r="K816" s="45"/>
      <c r="L816" s="1"/>
      <c r="M816" s="1"/>
      <c r="N816" s="44"/>
      <c r="O816" s="238"/>
      <c r="P816" s="239"/>
      <c r="Q816" s="239"/>
      <c r="R816" s="239"/>
      <c r="S816" s="239"/>
      <c r="T816" s="240"/>
      <c r="U816" s="231" t="s">
        <v>4712</v>
      </c>
      <c r="V816" s="232"/>
      <c r="W816" s="232"/>
      <c r="X816" s="232"/>
      <c r="Y816" s="232"/>
      <c r="Z816" s="50" t="s">
        <v>4711</v>
      </c>
      <c r="AA816" s="58"/>
      <c r="AB816" s="58"/>
      <c r="AC816" s="6"/>
      <c r="AD816" s="6"/>
      <c r="AE816" s="6"/>
      <c r="AF816" s="6"/>
      <c r="AG816" s="6"/>
      <c r="AH816" s="6"/>
      <c r="AI816" s="6"/>
      <c r="AJ816" s="59" t="s">
        <v>4574</v>
      </c>
      <c r="AK816" s="235">
        <f>AK813</f>
        <v>0.7</v>
      </c>
      <c r="AL816" s="235"/>
      <c r="AM816" s="45"/>
      <c r="AN816" s="1"/>
      <c r="AO816" s="1"/>
      <c r="AP816" s="44"/>
      <c r="AQ816" s="45"/>
      <c r="AR816" s="1"/>
      <c r="AS816" s="1"/>
      <c r="AT816" s="44"/>
      <c r="AU816" s="89">
        <f>ROUND(ROUND(ROUND(K804*S817,0)*AK816,0)*AO815,0)</f>
        <v>250</v>
      </c>
      <c r="AV816" s="12"/>
    </row>
    <row r="817" spans="1:48" ht="17.2" customHeight="1" x14ac:dyDescent="0.3">
      <c r="A817" s="9">
        <v>43</v>
      </c>
      <c r="B817" s="10">
        <v>2810</v>
      </c>
      <c r="C817" s="53" t="s">
        <v>4748</v>
      </c>
      <c r="D817" s="166"/>
      <c r="E817" s="83"/>
      <c r="F817" s="193"/>
      <c r="G817" s="126"/>
      <c r="H817" s="126"/>
      <c r="I817" s="126"/>
      <c r="J817" s="126"/>
      <c r="K817" s="45"/>
      <c r="L817" s="1"/>
      <c r="M817" s="1"/>
      <c r="N817" s="44"/>
      <c r="O817" s="191"/>
      <c r="P817" s="172"/>
      <c r="Q817" s="172"/>
      <c r="R817" s="123" t="s">
        <v>4574</v>
      </c>
      <c r="S817" s="249">
        <f>S811</f>
        <v>0.96499999999999997</v>
      </c>
      <c r="T817" s="250"/>
      <c r="U817" s="233"/>
      <c r="V817" s="234"/>
      <c r="W817" s="234"/>
      <c r="X817" s="234"/>
      <c r="Y817" s="234"/>
      <c r="Z817" s="50" t="s">
        <v>4735</v>
      </c>
      <c r="AA817" s="58"/>
      <c r="AB817" s="58"/>
      <c r="AC817" s="6"/>
      <c r="AD817" s="6"/>
      <c r="AE817" s="6"/>
      <c r="AF817" s="6"/>
      <c r="AG817" s="6"/>
      <c r="AH817" s="6"/>
      <c r="AI817" s="6"/>
      <c r="AJ817" s="59" t="s">
        <v>4574</v>
      </c>
      <c r="AK817" s="235">
        <f>AK814</f>
        <v>0.5</v>
      </c>
      <c r="AL817" s="235"/>
      <c r="AM817" s="45"/>
      <c r="AN817" s="1"/>
      <c r="AO817" s="1"/>
      <c r="AP817" s="44"/>
      <c r="AQ817" s="43"/>
      <c r="AR817" s="7"/>
      <c r="AS817" s="7"/>
      <c r="AT817" s="21"/>
      <c r="AU817" s="89">
        <f>ROUND(ROUND(ROUND(K804*S817,0)*AK817,0)*AO815,0)</f>
        <v>179</v>
      </c>
      <c r="AV817" s="12"/>
    </row>
    <row r="818" spans="1:48" ht="17.2" customHeight="1" x14ac:dyDescent="0.3">
      <c r="A818" s="9">
        <v>43</v>
      </c>
      <c r="B818" s="10">
        <v>2811</v>
      </c>
      <c r="C818" s="53" t="s">
        <v>4747</v>
      </c>
      <c r="D818" s="166"/>
      <c r="E818" s="83"/>
      <c r="F818" s="193"/>
      <c r="G818" s="126"/>
      <c r="H818" s="126"/>
      <c r="I818" s="126"/>
      <c r="J818" s="126"/>
      <c r="K818" s="45"/>
      <c r="L818" s="1"/>
      <c r="M818" s="1"/>
      <c r="N818" s="44"/>
      <c r="O818" s="196"/>
      <c r="P818" s="195"/>
      <c r="Q818" s="195"/>
      <c r="R818" s="55"/>
      <c r="S818" s="56"/>
      <c r="T818" s="56"/>
      <c r="U818" s="8"/>
      <c r="V818" s="6"/>
      <c r="W818" s="59"/>
      <c r="X818" s="59"/>
      <c r="Y818" s="6"/>
      <c r="Z818" s="6"/>
      <c r="AA818" s="6"/>
      <c r="AB818" s="6"/>
      <c r="AC818" s="6"/>
      <c r="AD818" s="6"/>
      <c r="AE818" s="6"/>
      <c r="AF818" s="6"/>
      <c r="AG818" s="6"/>
      <c r="AH818" s="6"/>
      <c r="AI818" s="6"/>
      <c r="AJ818" s="59"/>
      <c r="AK818" s="241"/>
      <c r="AL818" s="241"/>
      <c r="AM818" s="146"/>
      <c r="AN818" s="143"/>
      <c r="AO818" s="143"/>
      <c r="AP818" s="44"/>
      <c r="AQ818" s="242" t="s">
        <v>4580</v>
      </c>
      <c r="AR818" s="242"/>
      <c r="AS818" s="242"/>
      <c r="AT818" s="243"/>
      <c r="AU818" s="89">
        <f>ROUND(K804*AO815,0)-AQ821</f>
        <v>365</v>
      </c>
      <c r="AV818" s="12"/>
    </row>
    <row r="819" spans="1:48" ht="17.2" customHeight="1" x14ac:dyDescent="0.3">
      <c r="A819" s="9">
        <v>43</v>
      </c>
      <c r="B819" s="10">
        <v>2812</v>
      </c>
      <c r="C819" s="53" t="s">
        <v>4746</v>
      </c>
      <c r="D819" s="166"/>
      <c r="E819" s="83"/>
      <c r="F819" s="193"/>
      <c r="G819" s="126"/>
      <c r="H819" s="126"/>
      <c r="I819" s="126"/>
      <c r="J819" s="126"/>
      <c r="K819" s="45"/>
      <c r="L819" s="1"/>
      <c r="M819" s="1"/>
      <c r="N819" s="44"/>
      <c r="O819" s="175"/>
      <c r="P819" s="194"/>
      <c r="Q819" s="194"/>
      <c r="R819" s="132"/>
      <c r="S819" s="141"/>
      <c r="T819" s="141"/>
      <c r="U819" s="231" t="s">
        <v>4712</v>
      </c>
      <c r="V819" s="232"/>
      <c r="W819" s="232"/>
      <c r="X819" s="232"/>
      <c r="Y819" s="232"/>
      <c r="Z819" s="50" t="s">
        <v>4711</v>
      </c>
      <c r="AA819" s="58"/>
      <c r="AB819" s="58"/>
      <c r="AC819" s="6"/>
      <c r="AD819" s="6"/>
      <c r="AE819" s="6"/>
      <c r="AF819" s="6"/>
      <c r="AG819" s="6"/>
      <c r="AH819" s="6"/>
      <c r="AI819" s="6"/>
      <c r="AJ819" s="59" t="s">
        <v>4574</v>
      </c>
      <c r="AK819" s="235">
        <f>AK816</f>
        <v>0.7</v>
      </c>
      <c r="AL819" s="235"/>
      <c r="AM819" s="146"/>
      <c r="AN819" s="143"/>
      <c r="AO819" s="143"/>
      <c r="AP819" s="44"/>
      <c r="AQ819" s="244"/>
      <c r="AR819" s="244"/>
      <c r="AS819" s="244"/>
      <c r="AT819" s="245"/>
      <c r="AU819" s="89">
        <f>ROUND(ROUND(K804*AK819,0)*AO815,0)-AQ821</f>
        <v>253</v>
      </c>
      <c r="AV819" s="12"/>
    </row>
    <row r="820" spans="1:48" ht="17.2" customHeight="1" x14ac:dyDescent="0.3">
      <c r="A820" s="9">
        <v>43</v>
      </c>
      <c r="B820" s="10">
        <v>2813</v>
      </c>
      <c r="C820" s="53" t="s">
        <v>4745</v>
      </c>
      <c r="D820" s="166"/>
      <c r="E820" s="83"/>
      <c r="F820" s="193"/>
      <c r="G820" s="126"/>
      <c r="H820" s="126"/>
      <c r="I820" s="126"/>
      <c r="J820" s="126"/>
      <c r="K820" s="45"/>
      <c r="L820" s="1"/>
      <c r="M820" s="1"/>
      <c r="N820" s="44"/>
      <c r="O820" s="191"/>
      <c r="P820" s="172"/>
      <c r="Q820" s="172"/>
      <c r="R820" s="123"/>
      <c r="S820" s="138"/>
      <c r="T820" s="138"/>
      <c r="U820" s="233"/>
      <c r="V820" s="234"/>
      <c r="W820" s="234"/>
      <c r="X820" s="234"/>
      <c r="Y820" s="234"/>
      <c r="Z820" s="50" t="s">
        <v>4735</v>
      </c>
      <c r="AA820" s="58"/>
      <c r="AB820" s="58"/>
      <c r="AC820" s="6"/>
      <c r="AD820" s="6"/>
      <c r="AE820" s="6"/>
      <c r="AF820" s="6"/>
      <c r="AG820" s="6"/>
      <c r="AH820" s="6"/>
      <c r="AI820" s="6"/>
      <c r="AJ820" s="59" t="s">
        <v>4574</v>
      </c>
      <c r="AK820" s="235">
        <f>AK817</f>
        <v>0.5</v>
      </c>
      <c r="AL820" s="235"/>
      <c r="AM820" s="146"/>
      <c r="AN820" s="143"/>
      <c r="AO820" s="143"/>
      <c r="AP820" s="44"/>
      <c r="AQ820" s="244"/>
      <c r="AR820" s="244"/>
      <c r="AS820" s="244"/>
      <c r="AT820" s="245"/>
      <c r="AU820" s="89">
        <f>ROUND(ROUND(K804*AK820,0)*AO815,0)-AQ821</f>
        <v>180</v>
      </c>
      <c r="AV820" s="12"/>
    </row>
    <row r="821" spans="1:48" ht="17.2" customHeight="1" x14ac:dyDescent="0.3">
      <c r="A821" s="9">
        <v>43</v>
      </c>
      <c r="B821" s="10">
        <v>2814</v>
      </c>
      <c r="C821" s="53" t="s">
        <v>4744</v>
      </c>
      <c r="D821" s="166"/>
      <c r="E821" s="83"/>
      <c r="F821" s="193"/>
      <c r="G821" s="126"/>
      <c r="H821" s="126"/>
      <c r="I821" s="126"/>
      <c r="J821" s="126"/>
      <c r="K821" s="45"/>
      <c r="L821" s="1"/>
      <c r="M821" s="1"/>
      <c r="N821" s="44"/>
      <c r="O821" s="231" t="s">
        <v>4714</v>
      </c>
      <c r="P821" s="236"/>
      <c r="Q821" s="236"/>
      <c r="R821" s="236"/>
      <c r="S821" s="236"/>
      <c r="T821" s="237"/>
      <c r="U821" s="8"/>
      <c r="V821" s="6"/>
      <c r="W821" s="59"/>
      <c r="X821" s="59"/>
      <c r="Y821" s="6"/>
      <c r="Z821" s="6"/>
      <c r="AA821" s="6"/>
      <c r="AB821" s="6"/>
      <c r="AC821" s="6"/>
      <c r="AD821" s="6"/>
      <c r="AE821" s="6"/>
      <c r="AF821" s="6"/>
      <c r="AG821" s="6"/>
      <c r="AH821" s="6"/>
      <c r="AI821" s="6"/>
      <c r="AJ821" s="59"/>
      <c r="AK821" s="241"/>
      <c r="AL821" s="241"/>
      <c r="AM821" s="146"/>
      <c r="AN821" s="143"/>
      <c r="AO821" s="143"/>
      <c r="AP821" s="44"/>
      <c r="AQ821" s="38">
        <f>AQ809</f>
        <v>5</v>
      </c>
      <c r="AR821" s="62" t="s">
        <v>4579</v>
      </c>
      <c r="AS821" s="143"/>
      <c r="AT821" s="147"/>
      <c r="AU821" s="89">
        <f>ROUND(ROUND(K804*S823,0)*AO815,0)-AQ821</f>
        <v>351</v>
      </c>
      <c r="AV821" s="12"/>
    </row>
    <row r="822" spans="1:48" ht="17.2" customHeight="1" x14ac:dyDescent="0.3">
      <c r="A822" s="9">
        <v>43</v>
      </c>
      <c r="B822" s="10">
        <v>2815</v>
      </c>
      <c r="C822" s="53" t="s">
        <v>4743</v>
      </c>
      <c r="D822" s="166"/>
      <c r="E822" s="83"/>
      <c r="F822" s="193"/>
      <c r="G822" s="126"/>
      <c r="H822" s="126"/>
      <c r="I822" s="126"/>
      <c r="J822" s="126"/>
      <c r="K822" s="45"/>
      <c r="L822" s="1"/>
      <c r="M822" s="1"/>
      <c r="N822" s="44"/>
      <c r="O822" s="238"/>
      <c r="P822" s="265"/>
      <c r="Q822" s="265"/>
      <c r="R822" s="265"/>
      <c r="S822" s="265"/>
      <c r="T822" s="240"/>
      <c r="U822" s="231" t="s">
        <v>4712</v>
      </c>
      <c r="V822" s="232"/>
      <c r="W822" s="232"/>
      <c r="X822" s="232"/>
      <c r="Y822" s="232"/>
      <c r="Z822" s="50" t="s">
        <v>4711</v>
      </c>
      <c r="AA822" s="58"/>
      <c r="AB822" s="58"/>
      <c r="AC822" s="6"/>
      <c r="AD822" s="6"/>
      <c r="AE822" s="6"/>
      <c r="AF822" s="6"/>
      <c r="AG822" s="6"/>
      <c r="AH822" s="6"/>
      <c r="AI822" s="6"/>
      <c r="AJ822" s="59" t="s">
        <v>4574</v>
      </c>
      <c r="AK822" s="235">
        <f>AK819</f>
        <v>0.7</v>
      </c>
      <c r="AL822" s="235"/>
      <c r="AM822" s="146"/>
      <c r="AN822" s="143"/>
      <c r="AO822" s="143"/>
      <c r="AP822" s="44"/>
      <c r="AQ822" s="1"/>
      <c r="AR822" s="132"/>
      <c r="AS822" s="143"/>
      <c r="AT822" s="147"/>
      <c r="AU822" s="89">
        <f>ROUND(ROUND(ROUND(K804*S823,0)*AK822,0)*AO815,0)-AQ821</f>
        <v>245</v>
      </c>
      <c r="AV822" s="12"/>
    </row>
    <row r="823" spans="1:48" ht="17.2" customHeight="1" x14ac:dyDescent="0.3">
      <c r="A823" s="9">
        <v>43</v>
      </c>
      <c r="B823" s="10">
        <v>2816</v>
      </c>
      <c r="C823" s="53" t="s">
        <v>4742</v>
      </c>
      <c r="D823" s="162"/>
      <c r="E823" s="161"/>
      <c r="F823" s="192"/>
      <c r="G823" s="128"/>
      <c r="H823" s="128"/>
      <c r="I823" s="128"/>
      <c r="J823" s="128"/>
      <c r="K823" s="43"/>
      <c r="L823" s="7"/>
      <c r="M823" s="7"/>
      <c r="N823" s="21"/>
      <c r="O823" s="191"/>
      <c r="P823" s="172"/>
      <c r="Q823" s="172"/>
      <c r="R823" s="123" t="s">
        <v>4574</v>
      </c>
      <c r="S823" s="249">
        <f>S817</f>
        <v>0.96499999999999997</v>
      </c>
      <c r="T823" s="250"/>
      <c r="U823" s="233"/>
      <c r="V823" s="234"/>
      <c r="W823" s="234"/>
      <c r="X823" s="234"/>
      <c r="Y823" s="234"/>
      <c r="Z823" s="50" t="s">
        <v>4735</v>
      </c>
      <c r="AA823" s="58"/>
      <c r="AB823" s="58"/>
      <c r="AC823" s="6"/>
      <c r="AD823" s="6"/>
      <c r="AE823" s="6"/>
      <c r="AF823" s="6"/>
      <c r="AG823" s="6"/>
      <c r="AH823" s="6"/>
      <c r="AI823" s="6"/>
      <c r="AJ823" s="59" t="s">
        <v>4574</v>
      </c>
      <c r="AK823" s="235">
        <f>AK820</f>
        <v>0.5</v>
      </c>
      <c r="AL823" s="235"/>
      <c r="AM823" s="190"/>
      <c r="AN823" s="136"/>
      <c r="AO823" s="136"/>
      <c r="AP823" s="21"/>
      <c r="AQ823" s="7"/>
      <c r="AR823" s="123"/>
      <c r="AS823" s="136"/>
      <c r="AT823" s="145"/>
      <c r="AU823" s="100">
        <f>ROUND(ROUND(ROUND(K804*S823,0)*AK823,0)*AO815,0)-AQ821</f>
        <v>174</v>
      </c>
      <c r="AV823" s="16"/>
    </row>
    <row r="824" spans="1:48" ht="17.2" customHeight="1" x14ac:dyDescent="0.3">
      <c r="A824" s="9">
        <v>43</v>
      </c>
      <c r="B824" s="10">
        <v>2817</v>
      </c>
      <c r="C824" s="53" t="s">
        <v>4741</v>
      </c>
      <c r="D824" s="217" t="s">
        <v>4740</v>
      </c>
      <c r="E824" s="218"/>
      <c r="F824" s="219"/>
      <c r="G824" s="218" t="s">
        <v>4739</v>
      </c>
      <c r="H824" s="218"/>
      <c r="I824" s="218"/>
      <c r="J824" s="218"/>
      <c r="K824" s="217" t="s">
        <v>4738</v>
      </c>
      <c r="L824" s="223"/>
      <c r="M824" s="223"/>
      <c r="N824" s="224"/>
      <c r="O824" s="196"/>
      <c r="P824" s="195"/>
      <c r="Q824" s="195"/>
      <c r="R824" s="55"/>
      <c r="S824" s="56"/>
      <c r="T824" s="56"/>
      <c r="U824" s="8"/>
      <c r="V824" s="6"/>
      <c r="W824" s="59"/>
      <c r="X824" s="59"/>
      <c r="Y824" s="6"/>
      <c r="Z824" s="6"/>
      <c r="AA824" s="6"/>
      <c r="AB824" s="6"/>
      <c r="AC824" s="6"/>
      <c r="AD824" s="6"/>
      <c r="AE824" s="6"/>
      <c r="AF824" s="6"/>
      <c r="AG824" s="6"/>
      <c r="AH824" s="6"/>
      <c r="AI824" s="6"/>
      <c r="AJ824" s="59"/>
      <c r="AK824" s="241"/>
      <c r="AL824" s="241"/>
      <c r="AM824" s="7"/>
      <c r="AN824" s="7"/>
      <c r="AO824" s="7"/>
      <c r="AP824" s="7"/>
      <c r="AQ824" s="7"/>
      <c r="AR824" s="123"/>
      <c r="AS824" s="136"/>
      <c r="AT824" s="145"/>
      <c r="AU824" s="89">
        <f>K828</f>
        <v>371</v>
      </c>
      <c r="AV824" s="19" t="s">
        <v>4205</v>
      </c>
    </row>
    <row r="825" spans="1:48" ht="17.2" customHeight="1" x14ac:dyDescent="0.3">
      <c r="A825" s="9">
        <v>43</v>
      </c>
      <c r="B825" s="10">
        <v>2818</v>
      </c>
      <c r="C825" s="53" t="s">
        <v>4737</v>
      </c>
      <c r="D825" s="220"/>
      <c r="E825" s="221"/>
      <c r="F825" s="222"/>
      <c r="G825" s="221"/>
      <c r="H825" s="221"/>
      <c r="I825" s="221"/>
      <c r="J825" s="221"/>
      <c r="K825" s="225"/>
      <c r="L825" s="246"/>
      <c r="M825" s="246"/>
      <c r="N825" s="227"/>
      <c r="O825" s="175"/>
      <c r="P825" s="194"/>
      <c r="Q825" s="194"/>
      <c r="R825" s="132"/>
      <c r="S825" s="141"/>
      <c r="T825" s="141"/>
      <c r="U825" s="231" t="s">
        <v>4712</v>
      </c>
      <c r="V825" s="232"/>
      <c r="W825" s="232"/>
      <c r="X825" s="232"/>
      <c r="Y825" s="232"/>
      <c r="Z825" s="50" t="s">
        <v>4711</v>
      </c>
      <c r="AA825" s="58"/>
      <c r="AB825" s="58"/>
      <c r="AC825" s="6"/>
      <c r="AD825" s="6"/>
      <c r="AE825" s="6"/>
      <c r="AF825" s="6"/>
      <c r="AG825" s="6"/>
      <c r="AH825" s="6"/>
      <c r="AI825" s="6"/>
      <c r="AJ825" s="59" t="s">
        <v>4574</v>
      </c>
      <c r="AK825" s="235">
        <f>AK822</f>
        <v>0.7</v>
      </c>
      <c r="AL825" s="235"/>
      <c r="AM825" s="6"/>
      <c r="AN825" s="6"/>
      <c r="AO825" s="6"/>
      <c r="AP825" s="6"/>
      <c r="AQ825" s="6"/>
      <c r="AR825" s="59"/>
      <c r="AS825" s="137"/>
      <c r="AT825" s="140"/>
      <c r="AU825" s="89">
        <f>ROUND(K828*AK825,0)</f>
        <v>260</v>
      </c>
      <c r="AV825" s="12"/>
    </row>
    <row r="826" spans="1:48" ht="17.2" customHeight="1" x14ac:dyDescent="0.3">
      <c r="A826" s="9">
        <v>43</v>
      </c>
      <c r="B826" s="10">
        <v>2819</v>
      </c>
      <c r="C826" s="53" t="s">
        <v>4736</v>
      </c>
      <c r="D826" s="220"/>
      <c r="E826" s="221"/>
      <c r="F826" s="222"/>
      <c r="G826" s="126"/>
      <c r="H826" s="1"/>
      <c r="I826" s="1"/>
      <c r="J826" s="44"/>
      <c r="K826" s="225"/>
      <c r="L826" s="246"/>
      <c r="M826" s="246"/>
      <c r="N826" s="227"/>
      <c r="O826" s="191"/>
      <c r="P826" s="172"/>
      <c r="Q826" s="172"/>
      <c r="R826" s="123"/>
      <c r="S826" s="138"/>
      <c r="T826" s="138"/>
      <c r="U826" s="233"/>
      <c r="V826" s="234"/>
      <c r="W826" s="234"/>
      <c r="X826" s="234"/>
      <c r="Y826" s="234"/>
      <c r="Z826" s="50" t="s">
        <v>4735</v>
      </c>
      <c r="AA826" s="58"/>
      <c r="AB826" s="58"/>
      <c r="AC826" s="6"/>
      <c r="AD826" s="6"/>
      <c r="AE826" s="6"/>
      <c r="AF826" s="6"/>
      <c r="AG826" s="6"/>
      <c r="AH826" s="6"/>
      <c r="AI826" s="6"/>
      <c r="AJ826" s="59" t="s">
        <v>4574</v>
      </c>
      <c r="AK826" s="235">
        <f>AK823</f>
        <v>0.5</v>
      </c>
      <c r="AL826" s="235"/>
      <c r="AM826" s="6"/>
      <c r="AN826" s="6"/>
      <c r="AO826" s="6"/>
      <c r="AP826" s="6"/>
      <c r="AQ826" s="6"/>
      <c r="AR826" s="59"/>
      <c r="AS826" s="137"/>
      <c r="AT826" s="140"/>
      <c r="AU826" s="89">
        <f>ROUND(K828*AK826,0)</f>
        <v>186</v>
      </c>
      <c r="AV826" s="12"/>
    </row>
    <row r="827" spans="1:48" ht="17.2" customHeight="1" x14ac:dyDescent="0.3">
      <c r="A827" s="9">
        <v>43</v>
      </c>
      <c r="B827" s="10">
        <v>2820</v>
      </c>
      <c r="C827" s="53" t="s">
        <v>4734</v>
      </c>
      <c r="D827" s="166"/>
      <c r="E827" s="83"/>
      <c r="F827" s="193"/>
      <c r="G827" s="126"/>
      <c r="H827" s="126"/>
      <c r="I827" s="126"/>
      <c r="J827" s="126"/>
      <c r="K827" s="228"/>
      <c r="L827" s="264"/>
      <c r="M827" s="264"/>
      <c r="N827" s="230"/>
      <c r="O827" s="231" t="s">
        <v>4714</v>
      </c>
      <c r="P827" s="236"/>
      <c r="Q827" s="236"/>
      <c r="R827" s="236"/>
      <c r="S827" s="236"/>
      <c r="T827" s="237"/>
      <c r="U827" s="8"/>
      <c r="V827" s="6"/>
      <c r="W827" s="59"/>
      <c r="X827" s="59"/>
      <c r="Y827" s="6"/>
      <c r="Z827" s="6"/>
      <c r="AA827" s="6"/>
      <c r="AB827" s="6"/>
      <c r="AC827" s="6"/>
      <c r="AD827" s="6"/>
      <c r="AE827" s="6"/>
      <c r="AF827" s="6"/>
      <c r="AG827" s="6"/>
      <c r="AH827" s="6"/>
      <c r="AI827" s="6"/>
      <c r="AJ827" s="59"/>
      <c r="AK827" s="241"/>
      <c r="AL827" s="241"/>
      <c r="AM827" s="6"/>
      <c r="AN827" s="6"/>
      <c r="AO827" s="7"/>
      <c r="AP827" s="7"/>
      <c r="AQ827" s="7"/>
      <c r="AR827" s="123"/>
      <c r="AS827" s="136"/>
      <c r="AT827" s="145"/>
      <c r="AU827" s="89">
        <f>ROUND(K828*S829,0)</f>
        <v>358</v>
      </c>
      <c r="AV827" s="12"/>
    </row>
    <row r="828" spans="1:48" ht="17.2" customHeight="1" x14ac:dyDescent="0.3">
      <c r="A828" s="9">
        <v>43</v>
      </c>
      <c r="B828" s="10">
        <v>2821</v>
      </c>
      <c r="C828" s="53" t="s">
        <v>4733</v>
      </c>
      <c r="D828" s="166"/>
      <c r="E828" s="83"/>
      <c r="F828" s="193"/>
      <c r="G828" s="126"/>
      <c r="H828" s="126"/>
      <c r="I828" s="126"/>
      <c r="J828" s="126"/>
      <c r="K828" s="253">
        <v>371</v>
      </c>
      <c r="L828" s="254"/>
      <c r="M828" s="1" t="s">
        <v>4202</v>
      </c>
      <c r="N828" s="68"/>
      <c r="O828" s="238"/>
      <c r="P828" s="239"/>
      <c r="Q828" s="239"/>
      <c r="R828" s="239"/>
      <c r="S828" s="239"/>
      <c r="T828" s="240"/>
      <c r="U828" s="231" t="s">
        <v>4712</v>
      </c>
      <c r="V828" s="232"/>
      <c r="W828" s="232"/>
      <c r="X828" s="232"/>
      <c r="Y828" s="232"/>
      <c r="Z828" s="50" t="s">
        <v>4711</v>
      </c>
      <c r="AA828" s="58"/>
      <c r="AB828" s="58"/>
      <c r="AC828" s="6"/>
      <c r="AD828" s="6"/>
      <c r="AE828" s="6"/>
      <c r="AF828" s="6"/>
      <c r="AG828" s="6"/>
      <c r="AH828" s="6"/>
      <c r="AI828" s="6"/>
      <c r="AJ828" s="59" t="s">
        <v>4576</v>
      </c>
      <c r="AK828" s="235">
        <f>AK825</f>
        <v>0.7</v>
      </c>
      <c r="AL828" s="235"/>
      <c r="AM828" s="7"/>
      <c r="AN828" s="7"/>
      <c r="AO828" s="7"/>
      <c r="AP828" s="7"/>
      <c r="AQ828" s="7"/>
      <c r="AR828" s="123"/>
      <c r="AS828" s="136"/>
      <c r="AT828" s="145"/>
      <c r="AU828" s="89">
        <f>ROUND(ROUND(K828*S829,0)*AK828,0)</f>
        <v>251</v>
      </c>
      <c r="AV828" s="12"/>
    </row>
    <row r="829" spans="1:48" ht="17.2" customHeight="1" x14ac:dyDescent="0.3">
      <c r="A829" s="9">
        <v>43</v>
      </c>
      <c r="B829" s="10">
        <v>2822</v>
      </c>
      <c r="C829" s="53" t="s">
        <v>4732</v>
      </c>
      <c r="D829" s="166"/>
      <c r="E829" s="83"/>
      <c r="F829" s="193"/>
      <c r="G829" s="126"/>
      <c r="H829" s="126"/>
      <c r="I829" s="126"/>
      <c r="J829" s="126"/>
      <c r="K829" s="175"/>
      <c r="L829" s="194"/>
      <c r="M829" s="194"/>
      <c r="N829" s="173"/>
      <c r="O829" s="191"/>
      <c r="P829" s="172"/>
      <c r="Q829" s="172"/>
      <c r="R829" s="123" t="s">
        <v>4576</v>
      </c>
      <c r="S829" s="249">
        <f>S823</f>
        <v>0.96499999999999997</v>
      </c>
      <c r="T829" s="250"/>
      <c r="U829" s="233"/>
      <c r="V829" s="234"/>
      <c r="W829" s="234"/>
      <c r="X829" s="234"/>
      <c r="Y829" s="234"/>
      <c r="Z829" s="50" t="s">
        <v>4709</v>
      </c>
      <c r="AA829" s="58"/>
      <c r="AB829" s="58"/>
      <c r="AC829" s="6"/>
      <c r="AD829" s="6"/>
      <c r="AE829" s="6"/>
      <c r="AF829" s="6"/>
      <c r="AG829" s="6"/>
      <c r="AH829" s="6"/>
      <c r="AI829" s="6"/>
      <c r="AJ829" s="59" t="s">
        <v>4576</v>
      </c>
      <c r="AK829" s="235">
        <f>AK826</f>
        <v>0.5</v>
      </c>
      <c r="AL829" s="235"/>
      <c r="AM829" s="7"/>
      <c r="AN829" s="7"/>
      <c r="AO829" s="7"/>
      <c r="AP829" s="7"/>
      <c r="AQ829" s="7"/>
      <c r="AR829" s="123"/>
      <c r="AS829" s="136"/>
      <c r="AT829" s="145"/>
      <c r="AU829" s="89">
        <f>ROUND(ROUND(K828*S829,0)*AK829,0)</f>
        <v>179</v>
      </c>
      <c r="AV829" s="12"/>
    </row>
    <row r="830" spans="1:48" ht="17.2" customHeight="1" x14ac:dyDescent="0.3">
      <c r="A830" s="9">
        <v>43</v>
      </c>
      <c r="B830" s="10">
        <v>2823</v>
      </c>
      <c r="C830" s="53" t="s">
        <v>4731</v>
      </c>
      <c r="D830" s="166"/>
      <c r="E830" s="83"/>
      <c r="F830" s="193"/>
      <c r="G830" s="126"/>
      <c r="H830" s="126"/>
      <c r="I830" s="126"/>
      <c r="J830" s="126"/>
      <c r="K830" s="175"/>
      <c r="L830" s="194"/>
      <c r="M830" s="194"/>
      <c r="N830" s="173"/>
      <c r="O830" s="196"/>
      <c r="P830" s="195"/>
      <c r="Q830" s="195"/>
      <c r="R830" s="55"/>
      <c r="S830" s="56"/>
      <c r="T830" s="56"/>
      <c r="U830" s="8"/>
      <c r="V830" s="6"/>
      <c r="W830" s="59"/>
      <c r="X830" s="59"/>
      <c r="Y830" s="6"/>
      <c r="Z830" s="6"/>
      <c r="AA830" s="6"/>
      <c r="AB830" s="6"/>
      <c r="AC830" s="6"/>
      <c r="AD830" s="6"/>
      <c r="AE830" s="6"/>
      <c r="AF830" s="6"/>
      <c r="AG830" s="6"/>
      <c r="AH830" s="6"/>
      <c r="AI830" s="6"/>
      <c r="AJ830" s="59"/>
      <c r="AK830" s="241"/>
      <c r="AL830" s="241"/>
      <c r="AM830" s="177"/>
      <c r="AN830" s="81"/>
      <c r="AO830" s="81"/>
      <c r="AP830" s="82"/>
      <c r="AQ830" s="242" t="s">
        <v>4578</v>
      </c>
      <c r="AR830" s="242"/>
      <c r="AS830" s="242"/>
      <c r="AT830" s="243"/>
      <c r="AU830" s="89">
        <f>K828-AQ833</f>
        <v>366</v>
      </c>
      <c r="AV830" s="12"/>
    </row>
    <row r="831" spans="1:48" ht="17.2" customHeight="1" x14ac:dyDescent="0.3">
      <c r="A831" s="9">
        <v>43</v>
      </c>
      <c r="B831" s="10">
        <v>2824</v>
      </c>
      <c r="C831" s="53" t="s">
        <v>4730</v>
      </c>
      <c r="D831" s="166"/>
      <c r="E831" s="83"/>
      <c r="F831" s="193"/>
      <c r="G831" s="126"/>
      <c r="H831" s="126"/>
      <c r="I831" s="126"/>
      <c r="J831" s="126"/>
      <c r="K831" s="175"/>
      <c r="L831" s="194"/>
      <c r="M831" s="194"/>
      <c r="N831" s="173"/>
      <c r="O831" s="175"/>
      <c r="P831" s="194"/>
      <c r="Q831" s="194"/>
      <c r="R831" s="132"/>
      <c r="S831" s="141"/>
      <c r="T831" s="141"/>
      <c r="U831" s="231" t="s">
        <v>4712</v>
      </c>
      <c r="V831" s="232"/>
      <c r="W831" s="232"/>
      <c r="X831" s="232"/>
      <c r="Y831" s="232"/>
      <c r="Z831" s="50" t="s">
        <v>4711</v>
      </c>
      <c r="AA831" s="58"/>
      <c r="AB831" s="58"/>
      <c r="AC831" s="6"/>
      <c r="AD831" s="6"/>
      <c r="AE831" s="6"/>
      <c r="AF831" s="6"/>
      <c r="AG831" s="6"/>
      <c r="AH831" s="6"/>
      <c r="AI831" s="6"/>
      <c r="AJ831" s="59" t="s">
        <v>4576</v>
      </c>
      <c r="AK831" s="235">
        <f>AK828</f>
        <v>0.7</v>
      </c>
      <c r="AL831" s="235"/>
      <c r="AM831" s="81"/>
      <c r="AN831" s="81"/>
      <c r="AO831" s="81"/>
      <c r="AP831" s="82"/>
      <c r="AQ831" s="244"/>
      <c r="AR831" s="244"/>
      <c r="AS831" s="244"/>
      <c r="AT831" s="245"/>
      <c r="AU831" s="89">
        <f>ROUND(K828*AK831,0)-AQ833</f>
        <v>255</v>
      </c>
      <c r="AV831" s="12"/>
    </row>
    <row r="832" spans="1:48" ht="17.2" customHeight="1" x14ac:dyDescent="0.3">
      <c r="A832" s="9">
        <v>43</v>
      </c>
      <c r="B832" s="10">
        <v>2825</v>
      </c>
      <c r="C832" s="53" t="s">
        <v>4729</v>
      </c>
      <c r="D832" s="166"/>
      <c r="E832" s="83"/>
      <c r="F832" s="193"/>
      <c r="G832" s="126"/>
      <c r="H832" s="126"/>
      <c r="I832" s="126"/>
      <c r="J832" s="126"/>
      <c r="K832" s="175"/>
      <c r="L832" s="194"/>
      <c r="M832" s="194"/>
      <c r="N832" s="173"/>
      <c r="O832" s="191"/>
      <c r="P832" s="172"/>
      <c r="Q832" s="172"/>
      <c r="R832" s="123"/>
      <c r="S832" s="138"/>
      <c r="T832" s="138"/>
      <c r="U832" s="233"/>
      <c r="V832" s="234"/>
      <c r="W832" s="234"/>
      <c r="X832" s="234"/>
      <c r="Y832" s="234"/>
      <c r="Z832" s="50" t="s">
        <v>4709</v>
      </c>
      <c r="AA832" s="58"/>
      <c r="AB832" s="58"/>
      <c r="AC832" s="6"/>
      <c r="AD832" s="6"/>
      <c r="AE832" s="6"/>
      <c r="AF832" s="6"/>
      <c r="AG832" s="6"/>
      <c r="AH832" s="6"/>
      <c r="AI832" s="6"/>
      <c r="AJ832" s="59" t="s">
        <v>4576</v>
      </c>
      <c r="AK832" s="235">
        <f>AK829</f>
        <v>0.5</v>
      </c>
      <c r="AL832" s="235"/>
      <c r="AM832" s="198"/>
      <c r="AN832" s="198"/>
      <c r="AO832" s="198"/>
      <c r="AP832" s="197"/>
      <c r="AQ832" s="244"/>
      <c r="AR832" s="244"/>
      <c r="AS832" s="244"/>
      <c r="AT832" s="245"/>
      <c r="AU832" s="89">
        <f>ROUND(K828*AK832,0)-AQ833</f>
        <v>181</v>
      </c>
      <c r="AV832" s="12"/>
    </row>
    <row r="833" spans="1:48" ht="17.2" customHeight="1" x14ac:dyDescent="0.3">
      <c r="A833" s="9">
        <v>43</v>
      </c>
      <c r="B833" s="10">
        <v>2826</v>
      </c>
      <c r="C833" s="53" t="s">
        <v>4728</v>
      </c>
      <c r="D833" s="166"/>
      <c r="E833" s="83"/>
      <c r="F833" s="193"/>
      <c r="G833" s="126"/>
      <c r="H833" s="126"/>
      <c r="I833" s="126"/>
      <c r="J833" s="126"/>
      <c r="K833" s="175"/>
      <c r="L833" s="194"/>
      <c r="M833" s="194"/>
      <c r="N833" s="173"/>
      <c r="O833" s="231" t="s">
        <v>4714</v>
      </c>
      <c r="P833" s="236"/>
      <c r="Q833" s="236"/>
      <c r="R833" s="236"/>
      <c r="S833" s="236"/>
      <c r="T833" s="237"/>
      <c r="U833" s="8"/>
      <c r="V833" s="6"/>
      <c r="W833" s="59"/>
      <c r="X833" s="59"/>
      <c r="Y833" s="6"/>
      <c r="Z833" s="6"/>
      <c r="AA833" s="6"/>
      <c r="AB833" s="6"/>
      <c r="AC833" s="6"/>
      <c r="AD833" s="6"/>
      <c r="AE833" s="6"/>
      <c r="AF833" s="6"/>
      <c r="AG833" s="6"/>
      <c r="AH833" s="6"/>
      <c r="AI833" s="6"/>
      <c r="AJ833" s="59"/>
      <c r="AK833" s="241"/>
      <c r="AL833" s="241"/>
      <c r="AM833" s="198"/>
      <c r="AN833" s="198"/>
      <c r="AO833" s="198"/>
      <c r="AP833" s="197"/>
      <c r="AQ833" s="38">
        <f>AQ821</f>
        <v>5</v>
      </c>
      <c r="AR833" s="62" t="s">
        <v>4577</v>
      </c>
      <c r="AS833" s="143"/>
      <c r="AT833" s="147"/>
      <c r="AU833" s="89">
        <f>ROUND(K828*S835,0)-AQ833</f>
        <v>353</v>
      </c>
      <c r="AV833" s="12"/>
    </row>
    <row r="834" spans="1:48" ht="17.2" customHeight="1" x14ac:dyDescent="0.3">
      <c r="A834" s="9">
        <v>43</v>
      </c>
      <c r="B834" s="10">
        <v>2827</v>
      </c>
      <c r="C834" s="53" t="s">
        <v>4727</v>
      </c>
      <c r="D834" s="166"/>
      <c r="E834" s="83"/>
      <c r="F834" s="193"/>
      <c r="G834" s="126"/>
      <c r="H834" s="126"/>
      <c r="I834" s="126"/>
      <c r="J834" s="126"/>
      <c r="K834" s="175"/>
      <c r="L834" s="194"/>
      <c r="M834" s="194"/>
      <c r="N834" s="173"/>
      <c r="O834" s="238"/>
      <c r="P834" s="239"/>
      <c r="Q834" s="239"/>
      <c r="R834" s="239"/>
      <c r="S834" s="239"/>
      <c r="T834" s="240"/>
      <c r="U834" s="231" t="s">
        <v>4712</v>
      </c>
      <c r="V834" s="232"/>
      <c r="W834" s="232"/>
      <c r="X834" s="232"/>
      <c r="Y834" s="232"/>
      <c r="Z834" s="50" t="s">
        <v>4711</v>
      </c>
      <c r="AA834" s="58"/>
      <c r="AB834" s="58"/>
      <c r="AC834" s="6"/>
      <c r="AD834" s="6"/>
      <c r="AE834" s="6"/>
      <c r="AF834" s="6"/>
      <c r="AG834" s="6"/>
      <c r="AH834" s="6"/>
      <c r="AI834" s="6"/>
      <c r="AJ834" s="59" t="s">
        <v>4576</v>
      </c>
      <c r="AK834" s="235">
        <f>AK831</f>
        <v>0.7</v>
      </c>
      <c r="AL834" s="235"/>
      <c r="AM834" s="198"/>
      <c r="AN834" s="198"/>
      <c r="AO834" s="198"/>
      <c r="AP834" s="197"/>
      <c r="AQ834" s="1"/>
      <c r="AR834" s="132"/>
      <c r="AS834" s="143"/>
      <c r="AT834" s="147"/>
      <c r="AU834" s="89">
        <f>ROUND(ROUND(K828*S835,0)*AK834,0)-AQ833</f>
        <v>246</v>
      </c>
      <c r="AV834" s="12"/>
    </row>
    <row r="835" spans="1:48" ht="17.2" customHeight="1" x14ac:dyDescent="0.3">
      <c r="A835" s="9">
        <v>43</v>
      </c>
      <c r="B835" s="10">
        <v>2828</v>
      </c>
      <c r="C835" s="53" t="s">
        <v>4726</v>
      </c>
      <c r="D835" s="166"/>
      <c r="E835" s="83"/>
      <c r="F835" s="193"/>
      <c r="G835" s="126"/>
      <c r="H835" s="126"/>
      <c r="I835" s="126"/>
      <c r="J835" s="126"/>
      <c r="K835" s="175"/>
      <c r="L835" s="194"/>
      <c r="M835" s="194"/>
      <c r="N835" s="173"/>
      <c r="O835" s="191"/>
      <c r="P835" s="172"/>
      <c r="Q835" s="172"/>
      <c r="R835" s="123" t="s">
        <v>4576</v>
      </c>
      <c r="S835" s="249">
        <f>S829</f>
        <v>0.96499999999999997</v>
      </c>
      <c r="T835" s="250"/>
      <c r="U835" s="233"/>
      <c r="V835" s="234"/>
      <c r="W835" s="234"/>
      <c r="X835" s="234"/>
      <c r="Y835" s="234"/>
      <c r="Z835" s="50" t="s">
        <v>4709</v>
      </c>
      <c r="AA835" s="58"/>
      <c r="AB835" s="58"/>
      <c r="AC835" s="6"/>
      <c r="AD835" s="6"/>
      <c r="AE835" s="6"/>
      <c r="AF835" s="6"/>
      <c r="AG835" s="6"/>
      <c r="AH835" s="6"/>
      <c r="AI835" s="6"/>
      <c r="AJ835" s="59" t="s">
        <v>4576</v>
      </c>
      <c r="AK835" s="235">
        <f>AK832</f>
        <v>0.5</v>
      </c>
      <c r="AL835" s="235"/>
      <c r="AM835" s="198"/>
      <c r="AN835" s="198"/>
      <c r="AO835" s="198"/>
      <c r="AP835" s="197"/>
      <c r="AQ835" s="7"/>
      <c r="AR835" s="123"/>
      <c r="AS835" s="136"/>
      <c r="AT835" s="145"/>
      <c r="AU835" s="89">
        <f>ROUND(ROUND(K828*S835,0)*AK835,0)-AQ833</f>
        <v>174</v>
      </c>
      <c r="AV835" s="12"/>
    </row>
    <row r="836" spans="1:48" ht="17.2" customHeight="1" x14ac:dyDescent="0.3">
      <c r="A836" s="9">
        <v>43</v>
      </c>
      <c r="B836" s="10">
        <v>2829</v>
      </c>
      <c r="C836" s="53" t="s">
        <v>4725</v>
      </c>
      <c r="D836" s="166"/>
      <c r="E836" s="83"/>
      <c r="F836" s="193"/>
      <c r="G836" s="126"/>
      <c r="H836" s="126"/>
      <c r="I836" s="126"/>
      <c r="J836" s="126"/>
      <c r="K836" s="45"/>
      <c r="L836" s="1"/>
      <c r="M836" s="1"/>
      <c r="N836" s="44"/>
      <c r="O836" s="196"/>
      <c r="P836" s="195"/>
      <c r="Q836" s="195"/>
      <c r="R836" s="55"/>
      <c r="S836" s="56"/>
      <c r="T836" s="56"/>
      <c r="U836" s="8"/>
      <c r="V836" s="6"/>
      <c r="W836" s="59"/>
      <c r="X836" s="59"/>
      <c r="Y836" s="6"/>
      <c r="Z836" s="6"/>
      <c r="AA836" s="6"/>
      <c r="AB836" s="6"/>
      <c r="AC836" s="6"/>
      <c r="AD836" s="6"/>
      <c r="AE836" s="6"/>
      <c r="AF836" s="6"/>
      <c r="AG836" s="6"/>
      <c r="AH836" s="6"/>
      <c r="AI836" s="6"/>
      <c r="AJ836" s="59"/>
      <c r="AK836" s="241"/>
      <c r="AL836" s="241"/>
      <c r="AM836" s="216" t="s">
        <v>4724</v>
      </c>
      <c r="AN836" s="251"/>
      <c r="AO836" s="251"/>
      <c r="AP836" s="252"/>
      <c r="AQ836" s="49"/>
      <c r="AR836" s="36"/>
      <c r="AS836" s="36"/>
      <c r="AT836" s="51"/>
      <c r="AU836" s="89">
        <f>ROUND(K828*AO839,0)</f>
        <v>352</v>
      </c>
      <c r="AV836" s="12"/>
    </row>
    <row r="837" spans="1:48" ht="17.2" customHeight="1" x14ac:dyDescent="0.3">
      <c r="A837" s="9">
        <v>43</v>
      </c>
      <c r="B837" s="10">
        <v>2830</v>
      </c>
      <c r="C837" s="53" t="s">
        <v>4723</v>
      </c>
      <c r="D837" s="166"/>
      <c r="E837" s="83"/>
      <c r="F837" s="193"/>
      <c r="G837" s="126"/>
      <c r="H837" s="126"/>
      <c r="I837" s="126"/>
      <c r="J837" s="126"/>
      <c r="K837" s="45"/>
      <c r="L837" s="1"/>
      <c r="M837" s="1"/>
      <c r="N837" s="44"/>
      <c r="O837" s="175"/>
      <c r="P837" s="194"/>
      <c r="Q837" s="194"/>
      <c r="R837" s="132"/>
      <c r="S837" s="141"/>
      <c r="T837" s="141"/>
      <c r="U837" s="231" t="s">
        <v>4712</v>
      </c>
      <c r="V837" s="232"/>
      <c r="W837" s="232"/>
      <c r="X837" s="232"/>
      <c r="Y837" s="232"/>
      <c r="Z837" s="50" t="s">
        <v>4711</v>
      </c>
      <c r="AA837" s="58"/>
      <c r="AB837" s="58"/>
      <c r="AC837" s="6"/>
      <c r="AD837" s="6"/>
      <c r="AE837" s="6"/>
      <c r="AF837" s="6"/>
      <c r="AG837" s="6"/>
      <c r="AH837" s="6"/>
      <c r="AI837" s="6"/>
      <c r="AJ837" s="59" t="s">
        <v>4576</v>
      </c>
      <c r="AK837" s="235">
        <f>AK834</f>
        <v>0.7</v>
      </c>
      <c r="AL837" s="235"/>
      <c r="AM837" s="228"/>
      <c r="AN837" s="229"/>
      <c r="AO837" s="229"/>
      <c r="AP837" s="230"/>
      <c r="AQ837" s="45"/>
      <c r="AR837" s="1"/>
      <c r="AS837" s="1"/>
      <c r="AT837" s="44"/>
      <c r="AU837" s="89">
        <f>ROUND(ROUND(K828*AK837,0)*AO839,0)</f>
        <v>247</v>
      </c>
      <c r="AV837" s="12"/>
    </row>
    <row r="838" spans="1:48" ht="17.2" customHeight="1" x14ac:dyDescent="0.3">
      <c r="A838" s="9">
        <v>43</v>
      </c>
      <c r="B838" s="10">
        <v>2831</v>
      </c>
      <c r="C838" s="53" t="s">
        <v>4722</v>
      </c>
      <c r="D838" s="166"/>
      <c r="E838" s="83"/>
      <c r="F838" s="193"/>
      <c r="G838" s="126"/>
      <c r="H838" s="126"/>
      <c r="I838" s="126"/>
      <c r="J838" s="126"/>
      <c r="K838" s="45"/>
      <c r="L838" s="1"/>
      <c r="M838" s="1"/>
      <c r="N838" s="44"/>
      <c r="O838" s="191"/>
      <c r="P838" s="172"/>
      <c r="Q838" s="172"/>
      <c r="R838" s="123"/>
      <c r="S838" s="138"/>
      <c r="T838" s="138"/>
      <c r="U838" s="233"/>
      <c r="V838" s="234"/>
      <c r="W838" s="234"/>
      <c r="X838" s="234"/>
      <c r="Y838" s="234"/>
      <c r="Z838" s="50" t="s">
        <v>4709</v>
      </c>
      <c r="AA838" s="58"/>
      <c r="AB838" s="58"/>
      <c r="AC838" s="6"/>
      <c r="AD838" s="6"/>
      <c r="AE838" s="6"/>
      <c r="AF838" s="6"/>
      <c r="AG838" s="6"/>
      <c r="AH838" s="6"/>
      <c r="AI838" s="6"/>
      <c r="AJ838" s="59" t="s">
        <v>4576</v>
      </c>
      <c r="AK838" s="235">
        <f>AK835</f>
        <v>0.5</v>
      </c>
      <c r="AL838" s="235"/>
      <c r="AM838" s="45"/>
      <c r="AN838" s="1"/>
      <c r="AO838" s="1"/>
      <c r="AP838" s="44"/>
      <c r="AQ838" s="45"/>
      <c r="AR838" s="1"/>
      <c r="AS838" s="1"/>
      <c r="AT838" s="44"/>
      <c r="AU838" s="89">
        <f>ROUND(ROUND(K828*AK838,0)*AO839,0)</f>
        <v>177</v>
      </c>
      <c r="AV838" s="12"/>
    </row>
    <row r="839" spans="1:48" ht="17.2" customHeight="1" x14ac:dyDescent="0.3">
      <c r="A839" s="9">
        <v>43</v>
      </c>
      <c r="B839" s="10">
        <v>2832</v>
      </c>
      <c r="C839" s="53" t="s">
        <v>4721</v>
      </c>
      <c r="D839" s="166"/>
      <c r="E839" s="83"/>
      <c r="F839" s="193"/>
      <c r="G839" s="126"/>
      <c r="H839" s="126"/>
      <c r="I839" s="126"/>
      <c r="J839" s="126"/>
      <c r="K839" s="45"/>
      <c r="L839" s="1"/>
      <c r="M839" s="1"/>
      <c r="N839" s="44"/>
      <c r="O839" s="231" t="s">
        <v>4714</v>
      </c>
      <c r="P839" s="236"/>
      <c r="Q839" s="236"/>
      <c r="R839" s="236"/>
      <c r="S839" s="236"/>
      <c r="T839" s="237"/>
      <c r="U839" s="8"/>
      <c r="V839" s="6"/>
      <c r="W839" s="59"/>
      <c r="X839" s="59"/>
      <c r="Y839" s="6"/>
      <c r="Z839" s="6"/>
      <c r="AA839" s="6"/>
      <c r="AB839" s="6"/>
      <c r="AC839" s="6"/>
      <c r="AD839" s="6"/>
      <c r="AE839" s="6"/>
      <c r="AF839" s="6"/>
      <c r="AG839" s="6"/>
      <c r="AH839" s="6"/>
      <c r="AI839" s="6"/>
      <c r="AJ839" s="59"/>
      <c r="AK839" s="241"/>
      <c r="AL839" s="241"/>
      <c r="AM839" s="45"/>
      <c r="AN839" s="132" t="s">
        <v>4576</v>
      </c>
      <c r="AO839" s="247">
        <f>AO815</f>
        <v>0.95</v>
      </c>
      <c r="AP839" s="248"/>
      <c r="AQ839" s="45"/>
      <c r="AR839" s="1"/>
      <c r="AS839" s="1"/>
      <c r="AT839" s="44"/>
      <c r="AU839" s="89">
        <f>ROUND(ROUND(K828*S841,0)*AO839,0)</f>
        <v>340</v>
      </c>
      <c r="AV839" s="12"/>
    </row>
    <row r="840" spans="1:48" ht="17.2" customHeight="1" x14ac:dyDescent="0.3">
      <c r="A840" s="9">
        <v>43</v>
      </c>
      <c r="B840" s="10">
        <v>2833</v>
      </c>
      <c r="C840" s="53" t="s">
        <v>4720</v>
      </c>
      <c r="D840" s="166"/>
      <c r="E840" s="83"/>
      <c r="F840" s="193"/>
      <c r="G840" s="126"/>
      <c r="H840" s="126"/>
      <c r="I840" s="126"/>
      <c r="J840" s="126"/>
      <c r="K840" s="45"/>
      <c r="L840" s="1"/>
      <c r="M840" s="1"/>
      <c r="N840" s="44"/>
      <c r="O840" s="238"/>
      <c r="P840" s="239"/>
      <c r="Q840" s="239"/>
      <c r="R840" s="239"/>
      <c r="S840" s="239"/>
      <c r="T840" s="240"/>
      <c r="U840" s="231" t="s">
        <v>4712</v>
      </c>
      <c r="V840" s="232"/>
      <c r="W840" s="232"/>
      <c r="X840" s="232"/>
      <c r="Y840" s="232"/>
      <c r="Z840" s="50" t="s">
        <v>4711</v>
      </c>
      <c r="AA840" s="58"/>
      <c r="AB840" s="58"/>
      <c r="AC840" s="6"/>
      <c r="AD840" s="6"/>
      <c r="AE840" s="6"/>
      <c r="AF840" s="6"/>
      <c r="AG840" s="6"/>
      <c r="AH840" s="6"/>
      <c r="AI840" s="6"/>
      <c r="AJ840" s="59" t="s">
        <v>4576</v>
      </c>
      <c r="AK840" s="235">
        <f>AK837</f>
        <v>0.7</v>
      </c>
      <c r="AL840" s="235"/>
      <c r="AM840" s="45"/>
      <c r="AN840" s="1"/>
      <c r="AO840" s="1"/>
      <c r="AP840" s="44"/>
      <c r="AQ840" s="45"/>
      <c r="AR840" s="1"/>
      <c r="AS840" s="1"/>
      <c r="AT840" s="44"/>
      <c r="AU840" s="89">
        <f>ROUND(ROUND(ROUND(K828*S841,0)*AK840,0)*AO839,0)</f>
        <v>238</v>
      </c>
      <c r="AV840" s="12"/>
    </row>
    <row r="841" spans="1:48" ht="17.2" customHeight="1" x14ac:dyDescent="0.3">
      <c r="A841" s="9">
        <v>43</v>
      </c>
      <c r="B841" s="10">
        <v>2834</v>
      </c>
      <c r="C841" s="53" t="s">
        <v>4719</v>
      </c>
      <c r="D841" s="166"/>
      <c r="E841" s="83"/>
      <c r="F841" s="193"/>
      <c r="G841" s="126"/>
      <c r="H841" s="126"/>
      <c r="I841" s="126"/>
      <c r="J841" s="126"/>
      <c r="K841" s="45"/>
      <c r="L841" s="1"/>
      <c r="M841" s="1"/>
      <c r="N841" s="44"/>
      <c r="O841" s="191"/>
      <c r="P841" s="172"/>
      <c r="Q841" s="172"/>
      <c r="R841" s="123" t="s">
        <v>4576</v>
      </c>
      <c r="S841" s="249">
        <f>S835</f>
        <v>0.96499999999999997</v>
      </c>
      <c r="T841" s="250"/>
      <c r="U841" s="233"/>
      <c r="V841" s="234"/>
      <c r="W841" s="234"/>
      <c r="X841" s="234"/>
      <c r="Y841" s="234"/>
      <c r="Z841" s="50" t="s">
        <v>4709</v>
      </c>
      <c r="AA841" s="58"/>
      <c r="AB841" s="58"/>
      <c r="AC841" s="6"/>
      <c r="AD841" s="6"/>
      <c r="AE841" s="6"/>
      <c r="AF841" s="6"/>
      <c r="AG841" s="6"/>
      <c r="AH841" s="6"/>
      <c r="AI841" s="6"/>
      <c r="AJ841" s="59" t="s">
        <v>4576</v>
      </c>
      <c r="AK841" s="235">
        <f>AK838</f>
        <v>0.5</v>
      </c>
      <c r="AL841" s="235"/>
      <c r="AM841" s="45"/>
      <c r="AN841" s="1"/>
      <c r="AO841" s="1"/>
      <c r="AP841" s="44"/>
      <c r="AQ841" s="43"/>
      <c r="AR841" s="7"/>
      <c r="AS841" s="7"/>
      <c r="AT841" s="21"/>
      <c r="AU841" s="89">
        <f>ROUND(ROUND(ROUND(K828*S841,0)*AK841,0)*AO839,0)</f>
        <v>170</v>
      </c>
      <c r="AV841" s="12"/>
    </row>
    <row r="842" spans="1:48" ht="17.2" customHeight="1" x14ac:dyDescent="0.3">
      <c r="A842" s="9">
        <v>43</v>
      </c>
      <c r="B842" s="10">
        <v>2835</v>
      </c>
      <c r="C842" s="53" t="s">
        <v>4718</v>
      </c>
      <c r="D842" s="166"/>
      <c r="E842" s="83"/>
      <c r="F842" s="193"/>
      <c r="G842" s="126"/>
      <c r="H842" s="126"/>
      <c r="I842" s="126"/>
      <c r="J842" s="126"/>
      <c r="K842" s="45"/>
      <c r="L842" s="1"/>
      <c r="M842" s="1"/>
      <c r="N842" s="44"/>
      <c r="O842" s="196"/>
      <c r="P842" s="195"/>
      <c r="Q842" s="195"/>
      <c r="R842" s="55"/>
      <c r="S842" s="56"/>
      <c r="T842" s="56"/>
      <c r="U842" s="8"/>
      <c r="V842" s="6"/>
      <c r="W842" s="59"/>
      <c r="X842" s="59"/>
      <c r="Y842" s="6"/>
      <c r="Z842" s="6"/>
      <c r="AA842" s="6"/>
      <c r="AB842" s="6"/>
      <c r="AC842" s="6"/>
      <c r="AD842" s="6"/>
      <c r="AE842" s="6"/>
      <c r="AF842" s="6"/>
      <c r="AG842" s="6"/>
      <c r="AH842" s="6"/>
      <c r="AI842" s="6"/>
      <c r="AJ842" s="59"/>
      <c r="AK842" s="241"/>
      <c r="AL842" s="241"/>
      <c r="AM842" s="146"/>
      <c r="AN842" s="143"/>
      <c r="AO842" s="143"/>
      <c r="AP842" s="44"/>
      <c r="AQ842" s="242" t="s">
        <v>4578</v>
      </c>
      <c r="AR842" s="242"/>
      <c r="AS842" s="242"/>
      <c r="AT842" s="243"/>
      <c r="AU842" s="89">
        <f>ROUND(K828*AO839,0)-AQ845</f>
        <v>347</v>
      </c>
      <c r="AV842" s="12"/>
    </row>
    <row r="843" spans="1:48" ht="17.2" customHeight="1" x14ac:dyDescent="0.3">
      <c r="A843" s="9">
        <v>43</v>
      </c>
      <c r="B843" s="10">
        <v>2836</v>
      </c>
      <c r="C843" s="53" t="s">
        <v>4717</v>
      </c>
      <c r="D843" s="166"/>
      <c r="E843" s="83"/>
      <c r="F843" s="193"/>
      <c r="G843" s="126"/>
      <c r="H843" s="126"/>
      <c r="I843" s="126"/>
      <c r="J843" s="126"/>
      <c r="K843" s="45"/>
      <c r="L843" s="1"/>
      <c r="M843" s="1"/>
      <c r="N843" s="44"/>
      <c r="O843" s="175"/>
      <c r="P843" s="194"/>
      <c r="Q843" s="194"/>
      <c r="R843" s="132"/>
      <c r="S843" s="141"/>
      <c r="T843" s="141"/>
      <c r="U843" s="231" t="s">
        <v>4712</v>
      </c>
      <c r="V843" s="232"/>
      <c r="W843" s="232"/>
      <c r="X843" s="232"/>
      <c r="Y843" s="232"/>
      <c r="Z843" s="50" t="s">
        <v>4711</v>
      </c>
      <c r="AA843" s="58"/>
      <c r="AB843" s="58"/>
      <c r="AC843" s="6"/>
      <c r="AD843" s="6"/>
      <c r="AE843" s="6"/>
      <c r="AF843" s="6"/>
      <c r="AG843" s="6"/>
      <c r="AH843" s="6"/>
      <c r="AI843" s="6"/>
      <c r="AJ843" s="59" t="s">
        <v>4576</v>
      </c>
      <c r="AK843" s="235">
        <f>AK840</f>
        <v>0.7</v>
      </c>
      <c r="AL843" s="235"/>
      <c r="AM843" s="146"/>
      <c r="AN843" s="143"/>
      <c r="AO843" s="143"/>
      <c r="AP843" s="44"/>
      <c r="AQ843" s="287"/>
      <c r="AR843" s="287"/>
      <c r="AS843" s="287"/>
      <c r="AT843" s="245"/>
      <c r="AU843" s="89">
        <f>ROUND(ROUND(K828*AK843,0)*AO839,0)-AQ845</f>
        <v>242</v>
      </c>
      <c r="AV843" s="12"/>
    </row>
    <row r="844" spans="1:48" ht="17.2" customHeight="1" x14ac:dyDescent="0.3">
      <c r="A844" s="9">
        <v>43</v>
      </c>
      <c r="B844" s="10">
        <v>2837</v>
      </c>
      <c r="C844" s="53" t="s">
        <v>4716</v>
      </c>
      <c r="D844" s="166"/>
      <c r="E844" s="83"/>
      <c r="F844" s="193"/>
      <c r="G844" s="126"/>
      <c r="H844" s="126"/>
      <c r="I844" s="126"/>
      <c r="J844" s="126"/>
      <c r="K844" s="45"/>
      <c r="L844" s="1"/>
      <c r="M844" s="1"/>
      <c r="N844" s="44"/>
      <c r="O844" s="191"/>
      <c r="P844" s="172"/>
      <c r="Q844" s="172"/>
      <c r="R844" s="123"/>
      <c r="S844" s="138"/>
      <c r="T844" s="138"/>
      <c r="U844" s="233"/>
      <c r="V844" s="234"/>
      <c r="W844" s="234"/>
      <c r="X844" s="234"/>
      <c r="Y844" s="234"/>
      <c r="Z844" s="50" t="s">
        <v>4709</v>
      </c>
      <c r="AA844" s="58"/>
      <c r="AB844" s="58"/>
      <c r="AC844" s="6"/>
      <c r="AD844" s="6"/>
      <c r="AE844" s="6"/>
      <c r="AF844" s="6"/>
      <c r="AG844" s="6"/>
      <c r="AH844" s="6"/>
      <c r="AI844" s="6"/>
      <c r="AJ844" s="59" t="s">
        <v>4576</v>
      </c>
      <c r="AK844" s="235">
        <f>AK841</f>
        <v>0.5</v>
      </c>
      <c r="AL844" s="235"/>
      <c r="AM844" s="146"/>
      <c r="AN844" s="143"/>
      <c r="AO844" s="143"/>
      <c r="AP844" s="44"/>
      <c r="AQ844" s="287"/>
      <c r="AR844" s="287"/>
      <c r="AS844" s="287"/>
      <c r="AT844" s="245"/>
      <c r="AU844" s="89">
        <f>ROUND(ROUND(K828*AK844,0)*AO839,0)-AQ845</f>
        <v>172</v>
      </c>
      <c r="AV844" s="12"/>
    </row>
    <row r="845" spans="1:48" ht="17.2" customHeight="1" x14ac:dyDescent="0.3">
      <c r="A845" s="9">
        <v>43</v>
      </c>
      <c r="B845" s="10">
        <v>2838</v>
      </c>
      <c r="C845" s="53" t="s">
        <v>4715</v>
      </c>
      <c r="D845" s="166"/>
      <c r="E845" s="83"/>
      <c r="F845" s="193"/>
      <c r="G845" s="126"/>
      <c r="H845" s="126"/>
      <c r="I845" s="126"/>
      <c r="J845" s="126"/>
      <c r="K845" s="45"/>
      <c r="L845" s="1"/>
      <c r="M845" s="1"/>
      <c r="N845" s="44"/>
      <c r="O845" s="231" t="s">
        <v>4714</v>
      </c>
      <c r="P845" s="236"/>
      <c r="Q845" s="236"/>
      <c r="R845" s="236"/>
      <c r="S845" s="236"/>
      <c r="T845" s="237"/>
      <c r="U845" s="8"/>
      <c r="V845" s="6"/>
      <c r="W845" s="59"/>
      <c r="X845" s="59"/>
      <c r="Y845" s="6"/>
      <c r="Z845" s="6"/>
      <c r="AA845" s="6"/>
      <c r="AB845" s="6"/>
      <c r="AC845" s="6"/>
      <c r="AD845" s="6"/>
      <c r="AE845" s="6"/>
      <c r="AF845" s="6"/>
      <c r="AG845" s="6"/>
      <c r="AH845" s="6"/>
      <c r="AI845" s="6"/>
      <c r="AJ845" s="59"/>
      <c r="AK845" s="241"/>
      <c r="AL845" s="241"/>
      <c r="AM845" s="146"/>
      <c r="AN845" s="143"/>
      <c r="AO845" s="143"/>
      <c r="AP845" s="44"/>
      <c r="AQ845" s="38">
        <f>AQ833</f>
        <v>5</v>
      </c>
      <c r="AR845" s="62" t="s">
        <v>4577</v>
      </c>
      <c r="AS845" s="143"/>
      <c r="AT845" s="147"/>
      <c r="AU845" s="89">
        <f>ROUND(ROUND(K828*S847,0)*AO839,0)-AQ845</f>
        <v>335</v>
      </c>
      <c r="AV845" s="12"/>
    </row>
    <row r="846" spans="1:48" ht="17.2" customHeight="1" x14ac:dyDescent="0.3">
      <c r="A846" s="9">
        <v>43</v>
      </c>
      <c r="B846" s="10">
        <v>2839</v>
      </c>
      <c r="C846" s="53" t="s">
        <v>4713</v>
      </c>
      <c r="D846" s="166"/>
      <c r="E846" s="83"/>
      <c r="F846" s="193"/>
      <c r="G846" s="126"/>
      <c r="H846" s="126"/>
      <c r="I846" s="126"/>
      <c r="J846" s="126"/>
      <c r="K846" s="45"/>
      <c r="L846" s="1"/>
      <c r="M846" s="1"/>
      <c r="N846" s="44"/>
      <c r="O846" s="238"/>
      <c r="P846" s="265"/>
      <c r="Q846" s="265"/>
      <c r="R846" s="265"/>
      <c r="S846" s="265"/>
      <c r="T846" s="240"/>
      <c r="U846" s="231" t="s">
        <v>4712</v>
      </c>
      <c r="V846" s="232"/>
      <c r="W846" s="232"/>
      <c r="X846" s="232"/>
      <c r="Y846" s="232"/>
      <c r="Z846" s="50" t="s">
        <v>4711</v>
      </c>
      <c r="AA846" s="58"/>
      <c r="AB846" s="58"/>
      <c r="AC846" s="6"/>
      <c r="AD846" s="6"/>
      <c r="AE846" s="6"/>
      <c r="AF846" s="6"/>
      <c r="AG846" s="6"/>
      <c r="AH846" s="6"/>
      <c r="AI846" s="6"/>
      <c r="AJ846" s="59" t="s">
        <v>4576</v>
      </c>
      <c r="AK846" s="235">
        <f>AK843</f>
        <v>0.7</v>
      </c>
      <c r="AL846" s="235"/>
      <c r="AM846" s="146"/>
      <c r="AN846" s="143"/>
      <c r="AO846" s="143"/>
      <c r="AP846" s="44"/>
      <c r="AQ846" s="1"/>
      <c r="AR846" s="132"/>
      <c r="AS846" s="143"/>
      <c r="AT846" s="147"/>
      <c r="AU846" s="89">
        <f>ROUND(ROUND(ROUND(K828*S847,0)*AK846,0)*AO839,0)-AQ845</f>
        <v>233</v>
      </c>
      <c r="AV846" s="12"/>
    </row>
    <row r="847" spans="1:48" ht="17.2" customHeight="1" x14ac:dyDescent="0.3">
      <c r="A847" s="9">
        <v>43</v>
      </c>
      <c r="B847" s="10">
        <v>2840</v>
      </c>
      <c r="C847" s="53" t="s">
        <v>4710</v>
      </c>
      <c r="D847" s="162"/>
      <c r="E847" s="161"/>
      <c r="F847" s="192"/>
      <c r="G847" s="128"/>
      <c r="H847" s="128"/>
      <c r="I847" s="128"/>
      <c r="J847" s="129"/>
      <c r="K847" s="43"/>
      <c r="L847" s="7"/>
      <c r="M847" s="7"/>
      <c r="N847" s="21"/>
      <c r="O847" s="191"/>
      <c r="P847" s="172"/>
      <c r="Q847" s="172"/>
      <c r="R847" s="123" t="s">
        <v>4576</v>
      </c>
      <c r="S847" s="249">
        <f>S841</f>
        <v>0.96499999999999997</v>
      </c>
      <c r="T847" s="250"/>
      <c r="U847" s="233"/>
      <c r="V847" s="234"/>
      <c r="W847" s="234"/>
      <c r="X847" s="234"/>
      <c r="Y847" s="234"/>
      <c r="Z847" s="50" t="s">
        <v>4709</v>
      </c>
      <c r="AA847" s="58"/>
      <c r="AB847" s="58"/>
      <c r="AC847" s="6"/>
      <c r="AD847" s="6"/>
      <c r="AE847" s="6"/>
      <c r="AF847" s="6"/>
      <c r="AG847" s="6"/>
      <c r="AH847" s="6"/>
      <c r="AI847" s="6"/>
      <c r="AJ847" s="59" t="s">
        <v>4576</v>
      </c>
      <c r="AK847" s="235">
        <f>AK844</f>
        <v>0.5</v>
      </c>
      <c r="AL847" s="235"/>
      <c r="AM847" s="190"/>
      <c r="AN847" s="136"/>
      <c r="AO847" s="136"/>
      <c r="AP847" s="21"/>
      <c r="AQ847" s="7"/>
      <c r="AR847" s="123"/>
      <c r="AS847" s="136"/>
      <c r="AT847" s="145"/>
      <c r="AU847" s="100">
        <f>ROUND(ROUND(ROUND(K828*S847,0)*AK847,0)*AO839,0)-AQ845</f>
        <v>165</v>
      </c>
      <c r="AV847" s="16"/>
    </row>
    <row r="848" spans="1:48" ht="17.2" customHeight="1" x14ac:dyDescent="0.3">
      <c r="A848" s="34">
        <v>43</v>
      </c>
      <c r="B848" s="34">
        <v>6037</v>
      </c>
      <c r="C848" s="3" t="s">
        <v>4708</v>
      </c>
      <c r="D848" s="61" t="s">
        <v>4210</v>
      </c>
      <c r="E848" s="60"/>
      <c r="F848" s="60"/>
      <c r="G848" s="60"/>
      <c r="H848" s="60"/>
      <c r="I848" s="60"/>
      <c r="J848" s="60"/>
      <c r="K848" s="60"/>
      <c r="L848" s="60"/>
      <c r="M848" s="60"/>
      <c r="N848" s="1"/>
      <c r="O848" s="1"/>
      <c r="P848" s="132"/>
      <c r="Q848" s="132"/>
      <c r="R848" s="60"/>
      <c r="S848" s="153"/>
      <c r="T848" s="7" t="s">
        <v>4209</v>
      </c>
      <c r="U848" s="29"/>
      <c r="V848" s="78"/>
      <c r="W848" s="78"/>
      <c r="X848" s="78"/>
      <c r="Y848" s="78"/>
      <c r="Z848" s="78"/>
      <c r="AA848" s="78"/>
      <c r="AB848" s="78"/>
      <c r="AC848" s="78"/>
      <c r="AD848" s="78"/>
      <c r="AE848" s="78"/>
      <c r="AF848" s="123"/>
      <c r="AG848" s="123"/>
      <c r="AH848" s="123"/>
      <c r="AI848" s="7"/>
      <c r="AJ848" s="7"/>
      <c r="AK848" s="7"/>
      <c r="AL848" s="7"/>
      <c r="AM848" s="7"/>
      <c r="AN848" s="286">
        <v>15</v>
      </c>
      <c r="AO848" s="286"/>
      <c r="AP848" s="286"/>
      <c r="AQ848" s="39" t="s">
        <v>4190</v>
      </c>
      <c r="AR848" s="7"/>
      <c r="AS848" s="7"/>
      <c r="AT848" s="21"/>
      <c r="AU848" s="167">
        <f t="shared" ref="AU848:AU873" si="0">ROUND(AN848,0)</f>
        <v>15</v>
      </c>
      <c r="AV848" s="19" t="s">
        <v>4582</v>
      </c>
    </row>
    <row r="849" spans="1:48" ht="17.2" customHeight="1" x14ac:dyDescent="0.3">
      <c r="A849" s="9">
        <v>43</v>
      </c>
      <c r="B849" s="9">
        <v>6035</v>
      </c>
      <c r="C849" s="53" t="s">
        <v>4707</v>
      </c>
      <c r="D849" s="61"/>
      <c r="E849" s="60"/>
      <c r="F849" s="60"/>
      <c r="G849" s="60"/>
      <c r="H849" s="60"/>
      <c r="I849" s="60"/>
      <c r="J849" s="60"/>
      <c r="K849" s="60"/>
      <c r="L849" s="60"/>
      <c r="M849" s="60"/>
      <c r="N849" s="1"/>
      <c r="O849" s="1"/>
      <c r="P849" s="132"/>
      <c r="Q849" s="132"/>
      <c r="R849" s="60"/>
      <c r="S849" s="153"/>
      <c r="T849" s="6" t="s">
        <v>4208</v>
      </c>
      <c r="U849" s="33"/>
      <c r="V849" s="81"/>
      <c r="W849" s="81"/>
      <c r="X849" s="81"/>
      <c r="Y849" s="81"/>
      <c r="Z849" s="81"/>
      <c r="AA849" s="81"/>
      <c r="AB849" s="81"/>
      <c r="AC849" s="81"/>
      <c r="AD849" s="81"/>
      <c r="AE849" s="81"/>
      <c r="AF849" s="59"/>
      <c r="AG849" s="59"/>
      <c r="AH849" s="59"/>
      <c r="AI849" s="6"/>
      <c r="AJ849" s="6"/>
      <c r="AK849" s="6"/>
      <c r="AL849" s="6"/>
      <c r="AM849" s="6"/>
      <c r="AN849" s="285">
        <v>10</v>
      </c>
      <c r="AO849" s="285"/>
      <c r="AP849" s="285"/>
      <c r="AQ849" s="15" t="s">
        <v>4190</v>
      </c>
      <c r="AR849" s="6"/>
      <c r="AS849" s="6"/>
      <c r="AT849" s="37"/>
      <c r="AU849" s="35">
        <f t="shared" si="0"/>
        <v>10</v>
      </c>
      <c r="AV849" s="12"/>
    </row>
    <row r="850" spans="1:48" ht="17.2" customHeight="1" x14ac:dyDescent="0.3">
      <c r="A850" s="9">
        <v>43</v>
      </c>
      <c r="B850" s="9">
        <v>6036</v>
      </c>
      <c r="C850" s="53" t="s">
        <v>4706</v>
      </c>
      <c r="D850" s="61"/>
      <c r="E850" s="60"/>
      <c r="F850" s="60"/>
      <c r="G850" s="60"/>
      <c r="H850" s="60"/>
      <c r="I850" s="60"/>
      <c r="J850" s="60"/>
      <c r="K850" s="60"/>
      <c r="L850" s="60"/>
      <c r="M850" s="60"/>
      <c r="N850" s="1"/>
      <c r="O850" s="1"/>
      <c r="P850" s="132"/>
      <c r="Q850" s="132"/>
      <c r="R850" s="60"/>
      <c r="S850" s="153"/>
      <c r="T850" s="6" t="s">
        <v>4207</v>
      </c>
      <c r="U850" s="33"/>
      <c r="V850" s="81"/>
      <c r="W850" s="81"/>
      <c r="X850" s="81"/>
      <c r="Y850" s="81"/>
      <c r="Z850" s="81"/>
      <c r="AA850" s="81"/>
      <c r="AB850" s="81"/>
      <c r="AC850" s="81"/>
      <c r="AD850" s="81"/>
      <c r="AE850" s="81"/>
      <c r="AF850" s="59"/>
      <c r="AG850" s="59"/>
      <c r="AH850" s="59"/>
      <c r="AI850" s="6"/>
      <c r="AJ850" s="6"/>
      <c r="AK850" s="6"/>
      <c r="AL850" s="6"/>
      <c r="AM850" s="6"/>
      <c r="AN850" s="285">
        <v>6</v>
      </c>
      <c r="AO850" s="285"/>
      <c r="AP850" s="285"/>
      <c r="AQ850" s="15" t="s">
        <v>4190</v>
      </c>
      <c r="AR850" s="6"/>
      <c r="AS850" s="6"/>
      <c r="AT850" s="37"/>
      <c r="AU850" s="35">
        <f t="shared" si="0"/>
        <v>6</v>
      </c>
      <c r="AV850" s="12"/>
    </row>
    <row r="851" spans="1:48" ht="17.2" customHeight="1" x14ac:dyDescent="0.3">
      <c r="A851" s="9">
        <v>43</v>
      </c>
      <c r="B851" s="10">
        <v>7040</v>
      </c>
      <c r="C851" s="53" t="s">
        <v>4705</v>
      </c>
      <c r="D851" s="47" t="s">
        <v>4704</v>
      </c>
      <c r="E851" s="159"/>
      <c r="F851" s="159"/>
      <c r="G851" s="159"/>
      <c r="H851" s="159"/>
      <c r="I851" s="159"/>
      <c r="J851" s="159"/>
      <c r="K851" s="159"/>
      <c r="L851" s="6"/>
      <c r="M851" s="6"/>
      <c r="N851" s="6"/>
      <c r="O851" s="81"/>
      <c r="P851" s="81"/>
      <c r="Q851" s="81"/>
      <c r="R851" s="81"/>
      <c r="S851" s="6"/>
      <c r="T851" s="6"/>
      <c r="U851" s="6"/>
      <c r="V851" s="33"/>
      <c r="W851" s="33"/>
      <c r="X851" s="33"/>
      <c r="Y851" s="6"/>
      <c r="Z851" s="6"/>
      <c r="AA851" s="6"/>
      <c r="AB851" s="59"/>
      <c r="AC851" s="59"/>
      <c r="AD851" s="6"/>
      <c r="AE851" s="6"/>
      <c r="AF851" s="6"/>
      <c r="AG851" s="6"/>
      <c r="AH851" s="6"/>
      <c r="AI851" s="6"/>
      <c r="AJ851" s="6"/>
      <c r="AK851" s="6"/>
      <c r="AL851" s="6"/>
      <c r="AM851" s="6"/>
      <c r="AN851" s="285">
        <v>6</v>
      </c>
      <c r="AO851" s="285"/>
      <c r="AP851" s="285"/>
      <c r="AQ851" s="15" t="s">
        <v>4190</v>
      </c>
      <c r="AR851" s="81"/>
      <c r="AS851" s="81"/>
      <c r="AT851" s="140"/>
      <c r="AU851" s="4">
        <f t="shared" si="0"/>
        <v>6</v>
      </c>
      <c r="AV851" s="12"/>
    </row>
    <row r="852" spans="1:48" ht="17.2" customHeight="1" x14ac:dyDescent="0.3">
      <c r="A852" s="9">
        <v>43</v>
      </c>
      <c r="B852" s="10">
        <v>5060</v>
      </c>
      <c r="C852" s="53" t="s">
        <v>4703</v>
      </c>
      <c r="D852" s="47" t="s">
        <v>4602</v>
      </c>
      <c r="E852" s="159"/>
      <c r="F852" s="159"/>
      <c r="G852" s="159"/>
      <c r="H852" s="159"/>
      <c r="I852" s="159"/>
      <c r="J852" s="159"/>
      <c r="K852" s="6"/>
      <c r="L852" s="6"/>
      <c r="M852" s="6"/>
      <c r="N852" s="6"/>
      <c r="O852" s="6"/>
      <c r="P852" s="6"/>
      <c r="Q852" s="6"/>
      <c r="R852" s="6"/>
      <c r="S852" s="6"/>
      <c r="T852" s="6"/>
      <c r="U852" s="6"/>
      <c r="V852" s="33"/>
      <c r="W852" s="59"/>
      <c r="X852" s="31"/>
      <c r="Y852" s="31"/>
      <c r="Z852" s="6"/>
      <c r="AA852" s="6"/>
      <c r="AB852" s="6"/>
      <c r="AC852" s="6"/>
      <c r="AD852" s="59"/>
      <c r="AE852" s="59"/>
      <c r="AF852" s="59"/>
      <c r="AG852" s="137"/>
      <c r="AH852" s="137"/>
      <c r="AI852" s="6"/>
      <c r="AJ852" s="6"/>
      <c r="AK852" s="6"/>
      <c r="AL852" s="6"/>
      <c r="AM852" s="6"/>
      <c r="AN852" s="285">
        <v>41</v>
      </c>
      <c r="AO852" s="285"/>
      <c r="AP852" s="285"/>
      <c r="AQ852" s="15" t="s">
        <v>4190</v>
      </c>
      <c r="AR852" s="15"/>
      <c r="AS852" s="6"/>
      <c r="AT852" s="140"/>
      <c r="AU852" s="35">
        <f t="shared" si="0"/>
        <v>41</v>
      </c>
      <c r="AV852" s="12"/>
    </row>
    <row r="853" spans="1:48" ht="17.2" customHeight="1" x14ac:dyDescent="0.3">
      <c r="A853" s="9">
        <v>43</v>
      </c>
      <c r="B853" s="10">
        <v>5050</v>
      </c>
      <c r="C853" s="53" t="s">
        <v>4702</v>
      </c>
      <c r="D853" s="47" t="s">
        <v>4607</v>
      </c>
      <c r="E853" s="159"/>
      <c r="F853" s="159"/>
      <c r="G853" s="159"/>
      <c r="H853" s="159"/>
      <c r="I853" s="159"/>
      <c r="J853" s="159"/>
      <c r="K853" s="6"/>
      <c r="L853" s="6"/>
      <c r="M853" s="6"/>
      <c r="N853" s="6"/>
      <c r="O853" s="6"/>
      <c r="P853" s="6"/>
      <c r="Q853" s="6"/>
      <c r="R853" s="6"/>
      <c r="S853" s="6"/>
      <c r="T853" s="6"/>
      <c r="U853" s="6"/>
      <c r="V853" s="33"/>
      <c r="W853" s="59"/>
      <c r="X853" s="31"/>
      <c r="Y853" s="31"/>
      <c r="Z853" s="6"/>
      <c r="AA853" s="6"/>
      <c r="AB853" s="6"/>
      <c r="AC853" s="6"/>
      <c r="AD853" s="59"/>
      <c r="AE853" s="59"/>
      <c r="AF853" s="59"/>
      <c r="AG853" s="137"/>
      <c r="AH853" s="137"/>
      <c r="AI853" s="6"/>
      <c r="AJ853" s="6"/>
      <c r="AK853" s="6"/>
      <c r="AL853" s="6"/>
      <c r="AM853" s="6"/>
      <c r="AN853" s="285">
        <v>30</v>
      </c>
      <c r="AO853" s="285"/>
      <c r="AP853" s="285"/>
      <c r="AQ853" s="15" t="s">
        <v>4190</v>
      </c>
      <c r="AR853" s="15"/>
      <c r="AS853" s="6"/>
      <c r="AT853" s="140"/>
      <c r="AU853" s="4">
        <f t="shared" si="0"/>
        <v>30</v>
      </c>
      <c r="AV853" s="16"/>
    </row>
    <row r="854" spans="1:48" ht="17.2" customHeight="1" x14ac:dyDescent="0.3">
      <c r="A854" s="9">
        <v>43</v>
      </c>
      <c r="B854" s="10">
        <v>5600</v>
      </c>
      <c r="C854" s="53" t="s">
        <v>4701</v>
      </c>
      <c r="D854" s="152" t="s">
        <v>4700</v>
      </c>
      <c r="E854" s="158"/>
      <c r="F854" s="158"/>
      <c r="G854" s="158"/>
      <c r="H854" s="158"/>
      <c r="I854" s="158"/>
      <c r="J854" s="158"/>
      <c r="K854" s="36"/>
      <c r="L854" s="36"/>
      <c r="M854" s="36"/>
      <c r="N854" s="36"/>
      <c r="O854" s="36"/>
      <c r="P854" s="36"/>
      <c r="Q854" s="36"/>
      <c r="R854" s="36"/>
      <c r="S854" s="51"/>
      <c r="T854" s="6" t="s">
        <v>4203</v>
      </c>
      <c r="U854" s="6"/>
      <c r="V854" s="33"/>
      <c r="W854" s="59"/>
      <c r="X854" s="31"/>
      <c r="Y854" s="31"/>
      <c r="Z854" s="6"/>
      <c r="AA854" s="6"/>
      <c r="AB854" s="6"/>
      <c r="AC854" s="6"/>
      <c r="AD854" s="59"/>
      <c r="AE854" s="59"/>
      <c r="AF854" s="59"/>
      <c r="AG854" s="137"/>
      <c r="AH854" s="137"/>
      <c r="AI854" s="6"/>
      <c r="AJ854" s="6"/>
      <c r="AK854" s="6"/>
      <c r="AL854" s="6"/>
      <c r="AM854" s="6"/>
      <c r="AN854" s="285">
        <v>187</v>
      </c>
      <c r="AO854" s="285"/>
      <c r="AP854" s="285"/>
      <c r="AQ854" s="15" t="s">
        <v>4190</v>
      </c>
      <c r="AR854" s="15"/>
      <c r="AS854" s="6"/>
      <c r="AT854" s="140"/>
      <c r="AU854" s="167">
        <f t="shared" si="0"/>
        <v>187</v>
      </c>
      <c r="AV854" s="12" t="s">
        <v>4201</v>
      </c>
    </row>
    <row r="855" spans="1:48" ht="17.2" customHeight="1" x14ac:dyDescent="0.3">
      <c r="A855" s="9">
        <v>43</v>
      </c>
      <c r="B855" s="10">
        <v>5601</v>
      </c>
      <c r="C855" s="53" t="s">
        <v>4699</v>
      </c>
      <c r="D855" s="18"/>
      <c r="E855" s="17"/>
      <c r="F855" s="17"/>
      <c r="G855" s="17"/>
      <c r="H855" s="17"/>
      <c r="I855" s="17"/>
      <c r="J855" s="17"/>
      <c r="K855" s="7"/>
      <c r="L855" s="7"/>
      <c r="M855" s="7"/>
      <c r="N855" s="7"/>
      <c r="O855" s="7"/>
      <c r="P855" s="7"/>
      <c r="Q855" s="7"/>
      <c r="R855" s="7"/>
      <c r="S855" s="21"/>
      <c r="T855" s="6" t="s">
        <v>4698</v>
      </c>
      <c r="U855" s="6"/>
      <c r="V855" s="33"/>
      <c r="W855" s="59"/>
      <c r="X855" s="31"/>
      <c r="Y855" s="31"/>
      <c r="Z855" s="6"/>
      <c r="AA855" s="6"/>
      <c r="AB855" s="6"/>
      <c r="AC855" s="6"/>
      <c r="AD855" s="59"/>
      <c r="AE855" s="59"/>
      <c r="AF855" s="59"/>
      <c r="AG855" s="137"/>
      <c r="AH855" s="137"/>
      <c r="AI855" s="6"/>
      <c r="AJ855" s="6"/>
      <c r="AK855" s="6"/>
      <c r="AL855" s="6"/>
      <c r="AM855" s="6"/>
      <c r="AN855" s="285">
        <v>280</v>
      </c>
      <c r="AO855" s="285"/>
      <c r="AP855" s="285"/>
      <c r="AQ855" s="15" t="s">
        <v>4190</v>
      </c>
      <c r="AR855" s="15"/>
      <c r="AS855" s="6"/>
      <c r="AT855" s="140"/>
      <c r="AU855" s="35">
        <f t="shared" si="0"/>
        <v>280</v>
      </c>
      <c r="AV855" s="16"/>
    </row>
    <row r="856" spans="1:48" ht="17.2" customHeight="1" x14ac:dyDescent="0.3">
      <c r="A856" s="9">
        <v>43</v>
      </c>
      <c r="B856" s="10">
        <v>6040</v>
      </c>
      <c r="C856" s="53" t="s">
        <v>4697</v>
      </c>
      <c r="D856" s="47" t="s">
        <v>4601</v>
      </c>
      <c r="E856" s="159"/>
      <c r="F856" s="159"/>
      <c r="G856" s="159"/>
      <c r="H856" s="159"/>
      <c r="I856" s="159"/>
      <c r="J856" s="159"/>
      <c r="K856" s="159"/>
      <c r="L856" s="6"/>
      <c r="M856" s="6"/>
      <c r="N856" s="6"/>
      <c r="O856" s="81"/>
      <c r="P856" s="81"/>
      <c r="Q856" s="81"/>
      <c r="R856" s="81"/>
      <c r="S856" s="6"/>
      <c r="T856" s="6"/>
      <c r="U856" s="6"/>
      <c r="V856" s="33"/>
      <c r="W856" s="33"/>
      <c r="X856" s="33"/>
      <c r="Y856" s="6"/>
      <c r="Z856" s="6"/>
      <c r="AA856" s="6"/>
      <c r="AB856" s="59"/>
      <c r="AC856" s="59"/>
      <c r="AD856" s="6"/>
      <c r="AE856" s="6"/>
      <c r="AF856" s="6"/>
      <c r="AG856" s="6"/>
      <c r="AH856" s="6"/>
      <c r="AI856" s="6"/>
      <c r="AJ856" s="6"/>
      <c r="AK856" s="6"/>
      <c r="AL856" s="6"/>
      <c r="AM856" s="6"/>
      <c r="AN856" s="285">
        <v>94</v>
      </c>
      <c r="AO856" s="285"/>
      <c r="AP856" s="285"/>
      <c r="AQ856" s="15" t="s">
        <v>4190</v>
      </c>
      <c r="AR856" s="81"/>
      <c r="AS856" s="81"/>
      <c r="AT856" s="140"/>
      <c r="AU856" s="4">
        <f t="shared" si="0"/>
        <v>94</v>
      </c>
      <c r="AV856" s="32" t="s">
        <v>4600</v>
      </c>
    </row>
    <row r="857" spans="1:48" ht="17.2" customHeight="1" x14ac:dyDescent="0.3">
      <c r="A857" s="101">
        <v>43</v>
      </c>
      <c r="B857" s="102">
        <v>5260</v>
      </c>
      <c r="C857" s="103" t="s">
        <v>4696</v>
      </c>
      <c r="D857" s="270" t="s">
        <v>4695</v>
      </c>
      <c r="E857" s="271"/>
      <c r="F857" s="271"/>
      <c r="G857" s="271"/>
      <c r="H857" s="271"/>
      <c r="I857" s="271"/>
      <c r="J857" s="271"/>
      <c r="K857" s="272"/>
      <c r="L857" s="270" t="s">
        <v>4694</v>
      </c>
      <c r="M857" s="276"/>
      <c r="N857" s="276"/>
      <c r="O857" s="276"/>
      <c r="P857" s="276"/>
      <c r="Q857" s="276"/>
      <c r="R857" s="276"/>
      <c r="S857" s="277"/>
      <c r="T857" s="183" t="s">
        <v>4680</v>
      </c>
      <c r="U857" s="176"/>
      <c r="V857" s="182"/>
      <c r="W857" s="105"/>
      <c r="X857" s="181"/>
      <c r="Y857" s="181"/>
      <c r="Z857" s="176"/>
      <c r="AA857" s="176"/>
      <c r="AB857" s="176"/>
      <c r="AC857" s="176"/>
      <c r="AD857" s="105"/>
      <c r="AE857" s="105"/>
      <c r="AF857" s="105"/>
      <c r="AG857" s="150"/>
      <c r="AH857" s="150"/>
      <c r="AI857" s="176"/>
      <c r="AJ857" s="176"/>
      <c r="AK857" s="176"/>
      <c r="AL857" s="176"/>
      <c r="AM857" s="176"/>
      <c r="AN857" s="284">
        <v>15</v>
      </c>
      <c r="AO857" s="284"/>
      <c r="AP857" s="284"/>
      <c r="AQ857" s="180" t="s">
        <v>4190</v>
      </c>
      <c r="AR857" s="180"/>
      <c r="AS857" s="176"/>
      <c r="AT857" s="151"/>
      <c r="AU857" s="107">
        <f t="shared" si="0"/>
        <v>15</v>
      </c>
      <c r="AV857" s="19" t="s">
        <v>4582</v>
      </c>
    </row>
    <row r="858" spans="1:48" ht="17.2" customHeight="1" x14ac:dyDescent="0.3">
      <c r="A858" s="101">
        <v>43</v>
      </c>
      <c r="B858" s="102">
        <v>5261</v>
      </c>
      <c r="C858" s="103" t="s">
        <v>4693</v>
      </c>
      <c r="D858" s="273"/>
      <c r="E858" s="274"/>
      <c r="F858" s="274"/>
      <c r="G858" s="274"/>
      <c r="H858" s="274"/>
      <c r="I858" s="274"/>
      <c r="J858" s="274"/>
      <c r="K858" s="275"/>
      <c r="L858" s="278"/>
      <c r="M858" s="279"/>
      <c r="N858" s="279"/>
      <c r="O858" s="279"/>
      <c r="P858" s="279"/>
      <c r="Q858" s="279"/>
      <c r="R858" s="279"/>
      <c r="S858" s="280"/>
      <c r="T858" s="183" t="s">
        <v>4678</v>
      </c>
      <c r="U858" s="176"/>
      <c r="V858" s="182"/>
      <c r="W858" s="105"/>
      <c r="X858" s="181"/>
      <c r="Y858" s="181"/>
      <c r="Z858" s="176"/>
      <c r="AA858" s="176"/>
      <c r="AB858" s="176"/>
      <c r="AC858" s="176"/>
      <c r="AD858" s="105"/>
      <c r="AE858" s="105"/>
      <c r="AF858" s="105"/>
      <c r="AG858" s="150"/>
      <c r="AH858" s="150"/>
      <c r="AI858" s="176"/>
      <c r="AJ858" s="176"/>
      <c r="AK858" s="176"/>
      <c r="AL858" s="176"/>
      <c r="AM858" s="176"/>
      <c r="AN858" s="284">
        <v>24</v>
      </c>
      <c r="AO858" s="284"/>
      <c r="AP858" s="284"/>
      <c r="AQ858" s="180" t="s">
        <v>4190</v>
      </c>
      <c r="AR858" s="180"/>
      <c r="AS858" s="176"/>
      <c r="AT858" s="151"/>
      <c r="AU858" s="107">
        <f t="shared" si="0"/>
        <v>24</v>
      </c>
      <c r="AV858" s="12"/>
    </row>
    <row r="859" spans="1:48" ht="17.2" customHeight="1" x14ac:dyDescent="0.3">
      <c r="A859" s="101">
        <v>43</v>
      </c>
      <c r="B859" s="102">
        <v>5262</v>
      </c>
      <c r="C859" s="103" t="s">
        <v>4692</v>
      </c>
      <c r="D859" s="189" t="s">
        <v>4691</v>
      </c>
      <c r="E859" s="188"/>
      <c r="F859" s="188"/>
      <c r="G859" s="188"/>
      <c r="H859" s="188"/>
      <c r="I859" s="188"/>
      <c r="J859" s="188"/>
      <c r="K859" s="187"/>
      <c r="L859" s="278"/>
      <c r="M859" s="279"/>
      <c r="N859" s="279"/>
      <c r="O859" s="279"/>
      <c r="P859" s="279"/>
      <c r="Q859" s="279"/>
      <c r="R859" s="279"/>
      <c r="S859" s="280"/>
      <c r="T859" s="183" t="s">
        <v>4676</v>
      </c>
      <c r="U859" s="176"/>
      <c r="V859" s="182"/>
      <c r="W859" s="105"/>
      <c r="X859" s="181"/>
      <c r="Y859" s="181"/>
      <c r="Z859" s="176"/>
      <c r="AA859" s="176"/>
      <c r="AB859" s="176"/>
      <c r="AC859" s="176"/>
      <c r="AD859" s="105"/>
      <c r="AE859" s="105"/>
      <c r="AF859" s="105"/>
      <c r="AG859" s="150"/>
      <c r="AH859" s="150"/>
      <c r="AI859" s="176"/>
      <c r="AJ859" s="176"/>
      <c r="AK859" s="176"/>
      <c r="AL859" s="176"/>
      <c r="AM859" s="176"/>
      <c r="AN859" s="284">
        <v>36</v>
      </c>
      <c r="AO859" s="284"/>
      <c r="AP859" s="284"/>
      <c r="AQ859" s="180" t="s">
        <v>4190</v>
      </c>
      <c r="AR859" s="180"/>
      <c r="AS859" s="176"/>
      <c r="AT859" s="151"/>
      <c r="AU859" s="107">
        <f t="shared" si="0"/>
        <v>36</v>
      </c>
      <c r="AV859" s="12"/>
    </row>
    <row r="860" spans="1:48" ht="17.2" customHeight="1" x14ac:dyDescent="0.3">
      <c r="A860" s="101">
        <v>43</v>
      </c>
      <c r="B860" s="102">
        <v>5263</v>
      </c>
      <c r="C860" s="103" t="s">
        <v>4690</v>
      </c>
      <c r="D860" s="189"/>
      <c r="E860" s="188"/>
      <c r="F860" s="188"/>
      <c r="G860" s="188"/>
      <c r="H860" s="188"/>
      <c r="I860" s="188"/>
      <c r="J860" s="188"/>
      <c r="K860" s="187"/>
      <c r="L860" s="278"/>
      <c r="M860" s="279"/>
      <c r="N860" s="279"/>
      <c r="O860" s="279"/>
      <c r="P860" s="279"/>
      <c r="Q860" s="279"/>
      <c r="R860" s="279"/>
      <c r="S860" s="280"/>
      <c r="T860" s="183" t="s">
        <v>4674</v>
      </c>
      <c r="U860" s="176"/>
      <c r="V860" s="182"/>
      <c r="W860" s="105"/>
      <c r="X860" s="181"/>
      <c r="Y860" s="181"/>
      <c r="Z860" s="176"/>
      <c r="AA860" s="176"/>
      <c r="AB860" s="176"/>
      <c r="AC860" s="176"/>
      <c r="AD860" s="105"/>
      <c r="AE860" s="105"/>
      <c r="AF860" s="105"/>
      <c r="AG860" s="150"/>
      <c r="AH860" s="150"/>
      <c r="AI860" s="176"/>
      <c r="AJ860" s="176"/>
      <c r="AK860" s="176"/>
      <c r="AL860" s="176"/>
      <c r="AM860" s="176"/>
      <c r="AN860" s="284">
        <v>51</v>
      </c>
      <c r="AO860" s="284"/>
      <c r="AP860" s="284"/>
      <c r="AQ860" s="180" t="s">
        <v>4190</v>
      </c>
      <c r="AR860" s="180"/>
      <c r="AS860" s="176"/>
      <c r="AT860" s="151"/>
      <c r="AU860" s="107">
        <f t="shared" si="0"/>
        <v>51</v>
      </c>
      <c r="AV860" s="12"/>
    </row>
    <row r="861" spans="1:48" ht="17.2" customHeight="1" x14ac:dyDescent="0.3">
      <c r="A861" s="101">
        <v>43</v>
      </c>
      <c r="B861" s="102">
        <v>5264</v>
      </c>
      <c r="C861" s="103" t="s">
        <v>4689</v>
      </c>
      <c r="D861" s="189"/>
      <c r="E861" s="188"/>
      <c r="F861" s="188"/>
      <c r="G861" s="188"/>
      <c r="H861" s="188"/>
      <c r="I861" s="188"/>
      <c r="J861" s="188"/>
      <c r="K861" s="187"/>
      <c r="L861" s="281"/>
      <c r="M861" s="282"/>
      <c r="N861" s="282"/>
      <c r="O861" s="282"/>
      <c r="P861" s="282"/>
      <c r="Q861" s="282"/>
      <c r="R861" s="282"/>
      <c r="S861" s="283"/>
      <c r="T861" s="183" t="s">
        <v>4672</v>
      </c>
      <c r="U861" s="176"/>
      <c r="V861" s="182"/>
      <c r="W861" s="105"/>
      <c r="X861" s="181"/>
      <c r="Y861" s="181"/>
      <c r="Z861" s="176"/>
      <c r="AA861" s="176"/>
      <c r="AB861" s="176"/>
      <c r="AC861" s="176"/>
      <c r="AD861" s="105"/>
      <c r="AE861" s="105"/>
      <c r="AF861" s="105"/>
      <c r="AG861" s="150"/>
      <c r="AH861" s="150"/>
      <c r="AI861" s="176"/>
      <c r="AJ861" s="176"/>
      <c r="AK861" s="176"/>
      <c r="AL861" s="176"/>
      <c r="AM861" s="176"/>
      <c r="AN861" s="284">
        <v>73</v>
      </c>
      <c r="AO861" s="284"/>
      <c r="AP861" s="284"/>
      <c r="AQ861" s="180" t="s">
        <v>4190</v>
      </c>
      <c r="AR861" s="180"/>
      <c r="AS861" s="176"/>
      <c r="AT861" s="151"/>
      <c r="AU861" s="107">
        <f t="shared" si="0"/>
        <v>73</v>
      </c>
      <c r="AV861" s="12"/>
    </row>
    <row r="862" spans="1:48" ht="17.2" customHeight="1" x14ac:dyDescent="0.3">
      <c r="A862" s="101">
        <v>43</v>
      </c>
      <c r="B862" s="102">
        <v>5270</v>
      </c>
      <c r="C862" s="103" t="s">
        <v>4688</v>
      </c>
      <c r="D862" s="189"/>
      <c r="E862" s="188"/>
      <c r="F862" s="188"/>
      <c r="G862" s="188"/>
      <c r="H862" s="188"/>
      <c r="I862" s="188"/>
      <c r="J862" s="188"/>
      <c r="K862" s="187"/>
      <c r="L862" s="270" t="s">
        <v>4687</v>
      </c>
      <c r="M862" s="276"/>
      <c r="N862" s="276"/>
      <c r="O862" s="276"/>
      <c r="P862" s="276"/>
      <c r="Q862" s="276"/>
      <c r="R862" s="276"/>
      <c r="S862" s="277"/>
      <c r="T862" s="183" t="s">
        <v>4680</v>
      </c>
      <c r="U862" s="176"/>
      <c r="V862" s="182"/>
      <c r="W862" s="105"/>
      <c r="X862" s="181"/>
      <c r="Y862" s="181"/>
      <c r="Z862" s="176"/>
      <c r="AA862" s="176"/>
      <c r="AB862" s="176"/>
      <c r="AC862" s="176"/>
      <c r="AD862" s="105"/>
      <c r="AE862" s="105"/>
      <c r="AF862" s="105"/>
      <c r="AG862" s="150"/>
      <c r="AH862" s="150"/>
      <c r="AI862" s="176"/>
      <c r="AJ862" s="176"/>
      <c r="AK862" s="176"/>
      <c r="AL862" s="176"/>
      <c r="AM862" s="176"/>
      <c r="AN862" s="284">
        <v>13</v>
      </c>
      <c r="AO862" s="284"/>
      <c r="AP862" s="284"/>
      <c r="AQ862" s="180" t="s">
        <v>4190</v>
      </c>
      <c r="AR862" s="180"/>
      <c r="AS862" s="176"/>
      <c r="AT862" s="151"/>
      <c r="AU862" s="107">
        <f t="shared" si="0"/>
        <v>13</v>
      </c>
      <c r="AV862" s="12"/>
    </row>
    <row r="863" spans="1:48" ht="17.2" customHeight="1" x14ac:dyDescent="0.3">
      <c r="A863" s="101">
        <v>43</v>
      </c>
      <c r="B863" s="102">
        <v>5271</v>
      </c>
      <c r="C863" s="103" t="s">
        <v>4686</v>
      </c>
      <c r="D863" s="189"/>
      <c r="E863" s="188"/>
      <c r="F863" s="188"/>
      <c r="G863" s="188"/>
      <c r="H863" s="188"/>
      <c r="I863" s="188"/>
      <c r="J863" s="188"/>
      <c r="K863" s="187"/>
      <c r="L863" s="278"/>
      <c r="M863" s="279"/>
      <c r="N863" s="279"/>
      <c r="O863" s="279"/>
      <c r="P863" s="279"/>
      <c r="Q863" s="279"/>
      <c r="R863" s="279"/>
      <c r="S863" s="280"/>
      <c r="T863" s="183" t="s">
        <v>4678</v>
      </c>
      <c r="U863" s="176"/>
      <c r="V863" s="182"/>
      <c r="W863" s="105"/>
      <c r="X863" s="181"/>
      <c r="Y863" s="181"/>
      <c r="Z863" s="176"/>
      <c r="AA863" s="176"/>
      <c r="AB863" s="176"/>
      <c r="AC863" s="176"/>
      <c r="AD863" s="105"/>
      <c r="AE863" s="105"/>
      <c r="AF863" s="105"/>
      <c r="AG863" s="150"/>
      <c r="AH863" s="150"/>
      <c r="AI863" s="176"/>
      <c r="AJ863" s="176"/>
      <c r="AK863" s="176"/>
      <c r="AL863" s="176"/>
      <c r="AM863" s="176"/>
      <c r="AN863" s="284">
        <v>21</v>
      </c>
      <c r="AO863" s="284"/>
      <c r="AP863" s="284"/>
      <c r="AQ863" s="180" t="s">
        <v>4190</v>
      </c>
      <c r="AR863" s="180"/>
      <c r="AS863" s="176"/>
      <c r="AT863" s="151"/>
      <c r="AU863" s="107">
        <f t="shared" si="0"/>
        <v>21</v>
      </c>
      <c r="AV863" s="12"/>
    </row>
    <row r="864" spans="1:48" ht="17.2" customHeight="1" x14ac:dyDescent="0.3">
      <c r="A864" s="101">
        <v>43</v>
      </c>
      <c r="B864" s="102">
        <v>5272</v>
      </c>
      <c r="C864" s="103" t="s">
        <v>4685</v>
      </c>
      <c r="D864" s="189"/>
      <c r="E864" s="188"/>
      <c r="F864" s="188"/>
      <c r="G864" s="188"/>
      <c r="H864" s="188"/>
      <c r="I864" s="188"/>
      <c r="J864" s="188"/>
      <c r="K864" s="187"/>
      <c r="L864" s="278"/>
      <c r="M864" s="279"/>
      <c r="N864" s="279"/>
      <c r="O864" s="279"/>
      <c r="P864" s="279"/>
      <c r="Q864" s="279"/>
      <c r="R864" s="279"/>
      <c r="S864" s="280"/>
      <c r="T864" s="183" t="s">
        <v>4676</v>
      </c>
      <c r="U864" s="176"/>
      <c r="V864" s="182"/>
      <c r="W864" s="105"/>
      <c r="X864" s="181"/>
      <c r="Y864" s="181"/>
      <c r="Z864" s="176"/>
      <c r="AA864" s="176"/>
      <c r="AB864" s="176"/>
      <c r="AC864" s="176"/>
      <c r="AD864" s="105"/>
      <c r="AE864" s="105"/>
      <c r="AF864" s="105"/>
      <c r="AG864" s="150"/>
      <c r="AH864" s="150"/>
      <c r="AI864" s="176"/>
      <c r="AJ864" s="176"/>
      <c r="AK864" s="176"/>
      <c r="AL864" s="176"/>
      <c r="AM864" s="176"/>
      <c r="AN864" s="284">
        <v>31</v>
      </c>
      <c r="AO864" s="284"/>
      <c r="AP864" s="284"/>
      <c r="AQ864" s="180" t="s">
        <v>4190</v>
      </c>
      <c r="AR864" s="180"/>
      <c r="AS864" s="176"/>
      <c r="AT864" s="151"/>
      <c r="AU864" s="107">
        <f t="shared" si="0"/>
        <v>31</v>
      </c>
      <c r="AV864" s="12"/>
    </row>
    <row r="865" spans="1:48" ht="17.2" customHeight="1" x14ac:dyDescent="0.3">
      <c r="A865" s="101">
        <v>43</v>
      </c>
      <c r="B865" s="102">
        <v>5273</v>
      </c>
      <c r="C865" s="103" t="s">
        <v>4684</v>
      </c>
      <c r="D865" s="189"/>
      <c r="E865" s="188"/>
      <c r="F865" s="188"/>
      <c r="G865" s="188"/>
      <c r="H865" s="188"/>
      <c r="I865" s="188"/>
      <c r="J865" s="188"/>
      <c r="K865" s="187"/>
      <c r="L865" s="278"/>
      <c r="M865" s="279"/>
      <c r="N865" s="279"/>
      <c r="O865" s="279"/>
      <c r="P865" s="279"/>
      <c r="Q865" s="279"/>
      <c r="R865" s="279"/>
      <c r="S865" s="280"/>
      <c r="T865" s="183" t="s">
        <v>4674</v>
      </c>
      <c r="U865" s="176"/>
      <c r="V865" s="182"/>
      <c r="W865" s="105"/>
      <c r="X865" s="181"/>
      <c r="Y865" s="181"/>
      <c r="Z865" s="176"/>
      <c r="AA865" s="176"/>
      <c r="AB865" s="176"/>
      <c r="AC865" s="176"/>
      <c r="AD865" s="105"/>
      <c r="AE865" s="105"/>
      <c r="AF865" s="105"/>
      <c r="AG865" s="150"/>
      <c r="AH865" s="150"/>
      <c r="AI865" s="176"/>
      <c r="AJ865" s="176"/>
      <c r="AK865" s="176"/>
      <c r="AL865" s="176"/>
      <c r="AM865" s="176"/>
      <c r="AN865" s="284">
        <v>44</v>
      </c>
      <c r="AO865" s="284"/>
      <c r="AP865" s="284"/>
      <c r="AQ865" s="180" t="s">
        <v>4190</v>
      </c>
      <c r="AR865" s="180"/>
      <c r="AS865" s="176"/>
      <c r="AT865" s="151"/>
      <c r="AU865" s="107">
        <f t="shared" si="0"/>
        <v>44</v>
      </c>
      <c r="AV865" s="12"/>
    </row>
    <row r="866" spans="1:48" ht="17.2" customHeight="1" x14ac:dyDescent="0.3">
      <c r="A866" s="101">
        <v>43</v>
      </c>
      <c r="B866" s="102">
        <v>5274</v>
      </c>
      <c r="C866" s="103" t="s">
        <v>4683</v>
      </c>
      <c r="D866" s="189"/>
      <c r="E866" s="188"/>
      <c r="F866" s="188"/>
      <c r="G866" s="188"/>
      <c r="H866" s="188"/>
      <c r="I866" s="188"/>
      <c r="J866" s="188"/>
      <c r="K866" s="187"/>
      <c r="L866" s="281"/>
      <c r="M866" s="282"/>
      <c r="N866" s="282"/>
      <c r="O866" s="282"/>
      <c r="P866" s="282"/>
      <c r="Q866" s="282"/>
      <c r="R866" s="282"/>
      <c r="S866" s="283"/>
      <c r="T866" s="183" t="s">
        <v>4672</v>
      </c>
      <c r="U866" s="176"/>
      <c r="V866" s="182"/>
      <c r="W866" s="105"/>
      <c r="X866" s="181"/>
      <c r="Y866" s="181"/>
      <c r="Z866" s="176"/>
      <c r="AA866" s="176"/>
      <c r="AB866" s="176"/>
      <c r="AC866" s="176"/>
      <c r="AD866" s="105"/>
      <c r="AE866" s="105"/>
      <c r="AF866" s="105"/>
      <c r="AG866" s="150"/>
      <c r="AH866" s="150"/>
      <c r="AI866" s="176"/>
      <c r="AJ866" s="176"/>
      <c r="AK866" s="176"/>
      <c r="AL866" s="176"/>
      <c r="AM866" s="176"/>
      <c r="AN866" s="284">
        <v>63</v>
      </c>
      <c r="AO866" s="284"/>
      <c r="AP866" s="284"/>
      <c r="AQ866" s="180" t="s">
        <v>4190</v>
      </c>
      <c r="AR866" s="180"/>
      <c r="AS866" s="176"/>
      <c r="AT866" s="151"/>
      <c r="AU866" s="107">
        <f t="shared" si="0"/>
        <v>63</v>
      </c>
      <c r="AV866" s="12"/>
    </row>
    <row r="867" spans="1:48" ht="17.2" customHeight="1" x14ac:dyDescent="0.3">
      <c r="A867" s="101">
        <v>43</v>
      </c>
      <c r="B867" s="102">
        <v>5280</v>
      </c>
      <c r="C867" s="103" t="s">
        <v>4682</v>
      </c>
      <c r="D867" s="189"/>
      <c r="E867" s="188"/>
      <c r="F867" s="188"/>
      <c r="G867" s="188"/>
      <c r="H867" s="188"/>
      <c r="I867" s="188"/>
      <c r="J867" s="188"/>
      <c r="K867" s="187"/>
      <c r="L867" s="270" t="s">
        <v>4681</v>
      </c>
      <c r="M867" s="276"/>
      <c r="N867" s="276"/>
      <c r="O867" s="276"/>
      <c r="P867" s="276"/>
      <c r="Q867" s="276"/>
      <c r="R867" s="276"/>
      <c r="S867" s="277"/>
      <c r="T867" s="183" t="s">
        <v>4680</v>
      </c>
      <c r="U867" s="176"/>
      <c r="V867" s="182"/>
      <c r="W867" s="105"/>
      <c r="X867" s="181"/>
      <c r="Y867" s="181"/>
      <c r="Z867" s="176"/>
      <c r="AA867" s="176"/>
      <c r="AB867" s="176"/>
      <c r="AC867" s="176"/>
      <c r="AD867" s="105"/>
      <c r="AE867" s="105"/>
      <c r="AF867" s="105"/>
      <c r="AG867" s="150"/>
      <c r="AH867" s="150"/>
      <c r="AI867" s="176"/>
      <c r="AJ867" s="176"/>
      <c r="AK867" s="176"/>
      <c r="AL867" s="176"/>
      <c r="AM867" s="176"/>
      <c r="AN867" s="284">
        <v>11</v>
      </c>
      <c r="AO867" s="284"/>
      <c r="AP867" s="284"/>
      <c r="AQ867" s="180" t="s">
        <v>4190</v>
      </c>
      <c r="AR867" s="180"/>
      <c r="AS867" s="176"/>
      <c r="AT867" s="151"/>
      <c r="AU867" s="107">
        <f t="shared" si="0"/>
        <v>11</v>
      </c>
      <c r="AV867" s="12"/>
    </row>
    <row r="868" spans="1:48" ht="17.2" customHeight="1" x14ac:dyDescent="0.3">
      <c r="A868" s="101">
        <v>43</v>
      </c>
      <c r="B868" s="102">
        <v>5281</v>
      </c>
      <c r="C868" s="103" t="s">
        <v>4679</v>
      </c>
      <c r="D868" s="189"/>
      <c r="E868" s="188"/>
      <c r="F868" s="188"/>
      <c r="G868" s="188"/>
      <c r="H868" s="188"/>
      <c r="I868" s="188"/>
      <c r="J868" s="188"/>
      <c r="K868" s="187"/>
      <c r="L868" s="278"/>
      <c r="M868" s="279"/>
      <c r="N868" s="279"/>
      <c r="O868" s="279"/>
      <c r="P868" s="279"/>
      <c r="Q868" s="279"/>
      <c r="R868" s="279"/>
      <c r="S868" s="280"/>
      <c r="T868" s="183" t="s">
        <v>4678</v>
      </c>
      <c r="U868" s="176"/>
      <c r="V868" s="182"/>
      <c r="W868" s="105"/>
      <c r="X868" s="181"/>
      <c r="Y868" s="181"/>
      <c r="Z868" s="176"/>
      <c r="AA868" s="176"/>
      <c r="AB868" s="176"/>
      <c r="AC868" s="176"/>
      <c r="AD868" s="105"/>
      <c r="AE868" s="105"/>
      <c r="AF868" s="105"/>
      <c r="AG868" s="150"/>
      <c r="AH868" s="150"/>
      <c r="AI868" s="176"/>
      <c r="AJ868" s="176"/>
      <c r="AK868" s="176"/>
      <c r="AL868" s="176"/>
      <c r="AM868" s="176"/>
      <c r="AN868" s="284">
        <v>17</v>
      </c>
      <c r="AO868" s="284"/>
      <c r="AP868" s="284"/>
      <c r="AQ868" s="180" t="s">
        <v>4190</v>
      </c>
      <c r="AR868" s="180"/>
      <c r="AS868" s="176"/>
      <c r="AT868" s="151"/>
      <c r="AU868" s="107">
        <f t="shared" si="0"/>
        <v>17</v>
      </c>
      <c r="AV868" s="12"/>
    </row>
    <row r="869" spans="1:48" ht="17.2" customHeight="1" x14ac:dyDescent="0.3">
      <c r="A869" s="101">
        <v>43</v>
      </c>
      <c r="B869" s="102">
        <v>5282</v>
      </c>
      <c r="C869" s="103" t="s">
        <v>4677</v>
      </c>
      <c r="D869" s="189"/>
      <c r="E869" s="188"/>
      <c r="F869" s="188"/>
      <c r="G869" s="188"/>
      <c r="H869" s="188"/>
      <c r="I869" s="188"/>
      <c r="J869" s="188"/>
      <c r="K869" s="187"/>
      <c r="L869" s="278"/>
      <c r="M869" s="279"/>
      <c r="N869" s="279"/>
      <c r="O869" s="279"/>
      <c r="P869" s="279"/>
      <c r="Q869" s="279"/>
      <c r="R869" s="279"/>
      <c r="S869" s="280"/>
      <c r="T869" s="183" t="s">
        <v>4676</v>
      </c>
      <c r="U869" s="176"/>
      <c r="V869" s="182"/>
      <c r="W869" s="105"/>
      <c r="X869" s="181"/>
      <c r="Y869" s="181"/>
      <c r="Z869" s="176"/>
      <c r="AA869" s="176"/>
      <c r="AB869" s="176"/>
      <c r="AC869" s="176"/>
      <c r="AD869" s="105"/>
      <c r="AE869" s="105"/>
      <c r="AF869" s="105"/>
      <c r="AG869" s="150"/>
      <c r="AH869" s="150"/>
      <c r="AI869" s="176"/>
      <c r="AJ869" s="176"/>
      <c r="AK869" s="176"/>
      <c r="AL869" s="176"/>
      <c r="AM869" s="176"/>
      <c r="AN869" s="284">
        <v>26</v>
      </c>
      <c r="AO869" s="284"/>
      <c r="AP869" s="284"/>
      <c r="AQ869" s="180" t="s">
        <v>4190</v>
      </c>
      <c r="AR869" s="180"/>
      <c r="AS869" s="176"/>
      <c r="AT869" s="151"/>
      <c r="AU869" s="107">
        <f t="shared" si="0"/>
        <v>26</v>
      </c>
      <c r="AV869" s="12"/>
    </row>
    <row r="870" spans="1:48" ht="17.2" customHeight="1" x14ac:dyDescent="0.3">
      <c r="A870" s="101">
        <v>43</v>
      </c>
      <c r="B870" s="102">
        <v>5283</v>
      </c>
      <c r="C870" s="103" t="s">
        <v>4675</v>
      </c>
      <c r="D870" s="189"/>
      <c r="E870" s="188"/>
      <c r="F870" s="188"/>
      <c r="G870" s="188"/>
      <c r="H870" s="188"/>
      <c r="I870" s="188"/>
      <c r="J870" s="188"/>
      <c r="K870" s="187"/>
      <c r="L870" s="278"/>
      <c r="M870" s="279"/>
      <c r="N870" s="279"/>
      <c r="O870" s="279"/>
      <c r="P870" s="279"/>
      <c r="Q870" s="279"/>
      <c r="R870" s="279"/>
      <c r="S870" s="280"/>
      <c r="T870" s="183" t="s">
        <v>4674</v>
      </c>
      <c r="U870" s="176"/>
      <c r="V870" s="182"/>
      <c r="W870" s="105"/>
      <c r="X870" s="181"/>
      <c r="Y870" s="181"/>
      <c r="Z870" s="176"/>
      <c r="AA870" s="176"/>
      <c r="AB870" s="176"/>
      <c r="AC870" s="176"/>
      <c r="AD870" s="105"/>
      <c r="AE870" s="105"/>
      <c r="AF870" s="105"/>
      <c r="AG870" s="150"/>
      <c r="AH870" s="150"/>
      <c r="AI870" s="176"/>
      <c r="AJ870" s="176"/>
      <c r="AK870" s="176"/>
      <c r="AL870" s="176"/>
      <c r="AM870" s="176"/>
      <c r="AN870" s="284">
        <v>37</v>
      </c>
      <c r="AO870" s="284"/>
      <c r="AP870" s="284"/>
      <c r="AQ870" s="180" t="s">
        <v>4190</v>
      </c>
      <c r="AR870" s="180"/>
      <c r="AS870" s="176"/>
      <c r="AT870" s="151"/>
      <c r="AU870" s="107">
        <f t="shared" si="0"/>
        <v>37</v>
      </c>
      <c r="AV870" s="12"/>
    </row>
    <row r="871" spans="1:48" ht="17.2" customHeight="1" x14ac:dyDescent="0.3">
      <c r="A871" s="101">
        <v>43</v>
      </c>
      <c r="B871" s="102">
        <v>5284</v>
      </c>
      <c r="C871" s="103" t="s">
        <v>4673</v>
      </c>
      <c r="D871" s="186"/>
      <c r="E871" s="185"/>
      <c r="F871" s="185"/>
      <c r="G871" s="185"/>
      <c r="H871" s="185"/>
      <c r="I871" s="185"/>
      <c r="J871" s="185"/>
      <c r="K871" s="184"/>
      <c r="L871" s="281"/>
      <c r="M871" s="282"/>
      <c r="N871" s="282"/>
      <c r="O871" s="282"/>
      <c r="P871" s="282"/>
      <c r="Q871" s="282"/>
      <c r="R871" s="282"/>
      <c r="S871" s="283"/>
      <c r="T871" s="183" t="s">
        <v>4672</v>
      </c>
      <c r="U871" s="176"/>
      <c r="V871" s="182"/>
      <c r="W871" s="105"/>
      <c r="X871" s="181"/>
      <c r="Y871" s="181"/>
      <c r="Z871" s="176"/>
      <c r="AA871" s="176"/>
      <c r="AB871" s="176"/>
      <c r="AC871" s="176"/>
      <c r="AD871" s="105"/>
      <c r="AE871" s="105"/>
      <c r="AF871" s="105"/>
      <c r="AG871" s="150"/>
      <c r="AH871" s="150"/>
      <c r="AI871" s="176"/>
      <c r="AJ871" s="176"/>
      <c r="AK871" s="176"/>
      <c r="AL871" s="176"/>
      <c r="AM871" s="176"/>
      <c r="AN871" s="284">
        <v>53</v>
      </c>
      <c r="AO871" s="284"/>
      <c r="AP871" s="284"/>
      <c r="AQ871" s="180" t="s">
        <v>4190</v>
      </c>
      <c r="AR871" s="180"/>
      <c r="AS871" s="176"/>
      <c r="AT871" s="151"/>
      <c r="AU871" s="107">
        <f t="shared" si="0"/>
        <v>53</v>
      </c>
      <c r="AV871" s="12"/>
    </row>
    <row r="872" spans="1:48" ht="17.2" customHeight="1" x14ac:dyDescent="0.3">
      <c r="A872" s="9">
        <v>43</v>
      </c>
      <c r="B872" s="10">
        <v>6065</v>
      </c>
      <c r="C872" s="53" t="s">
        <v>4671</v>
      </c>
      <c r="D872" s="290" t="s">
        <v>4593</v>
      </c>
      <c r="E872" s="291"/>
      <c r="F872" s="291"/>
      <c r="G872" s="291"/>
      <c r="H872" s="291"/>
      <c r="I872" s="291"/>
      <c r="J872" s="291"/>
      <c r="K872" s="291"/>
      <c r="L872" s="291"/>
      <c r="M872" s="291"/>
      <c r="N872" s="291"/>
      <c r="O872" s="291"/>
      <c r="P872" s="291"/>
      <c r="Q872" s="291"/>
      <c r="R872" s="291"/>
      <c r="S872" s="292"/>
      <c r="T872" s="6" t="s">
        <v>4670</v>
      </c>
      <c r="U872" s="6"/>
      <c r="V872" s="33"/>
      <c r="W872" s="33"/>
      <c r="X872" s="33"/>
      <c r="Y872" s="6"/>
      <c r="Z872" s="6"/>
      <c r="AA872" s="6"/>
      <c r="AB872" s="59"/>
      <c r="AC872" s="59"/>
      <c r="AD872" s="6"/>
      <c r="AE872" s="6"/>
      <c r="AF872" s="6"/>
      <c r="AG872" s="6"/>
      <c r="AH872" s="6"/>
      <c r="AI872" s="6"/>
      <c r="AJ872" s="6"/>
      <c r="AK872" s="6"/>
      <c r="AL872" s="6"/>
      <c r="AM872" s="6"/>
      <c r="AN872" s="285">
        <v>500</v>
      </c>
      <c r="AO872" s="285"/>
      <c r="AP872" s="285"/>
      <c r="AQ872" s="15" t="s">
        <v>4190</v>
      </c>
      <c r="AR872" s="81"/>
      <c r="AS872" s="81"/>
      <c r="AT872" s="140"/>
      <c r="AU872" s="4">
        <f t="shared" si="0"/>
        <v>500</v>
      </c>
      <c r="AV872" s="12"/>
    </row>
    <row r="873" spans="1:48" ht="17.2" customHeight="1" x14ac:dyDescent="0.3">
      <c r="A873" s="9">
        <v>43</v>
      </c>
      <c r="B873" s="10">
        <v>6066</v>
      </c>
      <c r="C873" s="53" t="s">
        <v>4669</v>
      </c>
      <c r="D873" s="293"/>
      <c r="E873" s="294"/>
      <c r="F873" s="294"/>
      <c r="G873" s="294"/>
      <c r="H873" s="294"/>
      <c r="I873" s="294"/>
      <c r="J873" s="294"/>
      <c r="K873" s="294"/>
      <c r="L873" s="294"/>
      <c r="M873" s="294"/>
      <c r="N873" s="294"/>
      <c r="O873" s="294"/>
      <c r="P873" s="294"/>
      <c r="Q873" s="294"/>
      <c r="R873" s="294"/>
      <c r="S873" s="295"/>
      <c r="T873" s="6" t="s">
        <v>4668</v>
      </c>
      <c r="U873" s="6"/>
      <c r="V873" s="33"/>
      <c r="W873" s="33"/>
      <c r="X873" s="33"/>
      <c r="Y873" s="6"/>
      <c r="Z873" s="6"/>
      <c r="AA873" s="6"/>
      <c r="AB873" s="59"/>
      <c r="AC873" s="59"/>
      <c r="AD873" s="6"/>
      <c r="AE873" s="6"/>
      <c r="AF873" s="6"/>
      <c r="AG873" s="6"/>
      <c r="AH873" s="6"/>
      <c r="AI873" s="6"/>
      <c r="AJ873" s="6"/>
      <c r="AK873" s="6"/>
      <c r="AL873" s="6"/>
      <c r="AM873" s="6"/>
      <c r="AN873" s="285">
        <v>250</v>
      </c>
      <c r="AO873" s="285"/>
      <c r="AP873" s="285"/>
      <c r="AQ873" s="15" t="s">
        <v>4190</v>
      </c>
      <c r="AR873" s="81"/>
      <c r="AS873" s="81"/>
      <c r="AT873" s="140"/>
      <c r="AU873" s="4">
        <f t="shared" si="0"/>
        <v>250</v>
      </c>
      <c r="AV873" s="12"/>
    </row>
    <row r="874" spans="1:48" ht="17.2" customHeight="1" x14ac:dyDescent="0.3">
      <c r="A874" s="9">
        <v>43</v>
      </c>
      <c r="B874" s="10">
        <v>9992</v>
      </c>
      <c r="C874" s="53" t="s">
        <v>4667</v>
      </c>
      <c r="D874" s="61"/>
      <c r="E874" s="60"/>
      <c r="F874" s="60"/>
      <c r="G874" s="60"/>
      <c r="H874" s="60"/>
      <c r="I874" s="60"/>
      <c r="J874" s="60"/>
      <c r="K874" s="60"/>
      <c r="L874" s="60"/>
      <c r="M874" s="60"/>
      <c r="N874" s="60"/>
      <c r="O874" s="60"/>
      <c r="P874" s="60"/>
      <c r="Q874" s="60"/>
      <c r="R874" s="60"/>
      <c r="S874" s="153"/>
      <c r="T874" s="6" t="s">
        <v>4666</v>
      </c>
      <c r="U874" s="6"/>
      <c r="V874" s="33"/>
      <c r="W874" s="33"/>
      <c r="X874" s="33"/>
      <c r="Y874" s="6"/>
      <c r="Z874" s="6"/>
      <c r="AA874" s="6"/>
      <c r="AB874" s="59"/>
      <c r="AC874" s="48" t="s">
        <v>4665</v>
      </c>
      <c r="AD874" s="48"/>
      <c r="AE874" s="6"/>
      <c r="AF874" s="6"/>
      <c r="AG874" s="6"/>
      <c r="AH874" s="6"/>
      <c r="AI874" s="6"/>
      <c r="AJ874" s="6"/>
      <c r="AK874" s="6"/>
      <c r="AL874" s="6"/>
      <c r="AM874" s="6"/>
      <c r="AN874" s="296"/>
      <c r="AO874" s="296"/>
      <c r="AP874" s="296"/>
      <c r="AQ874" s="15" t="s">
        <v>4190</v>
      </c>
      <c r="AR874" s="81"/>
      <c r="AS874" s="81"/>
      <c r="AT874" s="140"/>
      <c r="AU874" s="4"/>
      <c r="AV874" s="12"/>
    </row>
    <row r="875" spans="1:48" ht="17.2" customHeight="1" x14ac:dyDescent="0.3">
      <c r="A875" s="9">
        <v>43</v>
      </c>
      <c r="B875" s="10">
        <v>6068</v>
      </c>
      <c r="C875" s="53" t="s">
        <v>4664</v>
      </c>
      <c r="D875" s="157"/>
      <c r="E875" s="156"/>
      <c r="F875" s="156"/>
      <c r="G875" s="156"/>
      <c r="H875" s="156"/>
      <c r="I875" s="156"/>
      <c r="J875" s="156"/>
      <c r="K875" s="156"/>
      <c r="L875" s="156"/>
      <c r="M875" s="156"/>
      <c r="N875" s="156"/>
      <c r="O875" s="156"/>
      <c r="P875" s="156"/>
      <c r="Q875" s="156"/>
      <c r="R875" s="156"/>
      <c r="S875" s="155"/>
      <c r="T875" s="6" t="s">
        <v>4663</v>
      </c>
      <c r="U875" s="6"/>
      <c r="V875" s="33"/>
      <c r="W875" s="33"/>
      <c r="X875" s="33"/>
      <c r="Y875" s="6"/>
      <c r="Z875" s="6"/>
      <c r="AA875" s="6"/>
      <c r="AB875" s="59"/>
      <c r="AC875" s="59"/>
      <c r="AD875" s="6"/>
      <c r="AE875" s="6"/>
      <c r="AF875" s="6"/>
      <c r="AG875" s="6"/>
      <c r="AH875" s="6"/>
      <c r="AI875" s="6"/>
      <c r="AJ875" s="6"/>
      <c r="AK875" s="6"/>
      <c r="AL875" s="6"/>
      <c r="AM875" s="6"/>
      <c r="AN875" s="285">
        <v>100</v>
      </c>
      <c r="AO875" s="285"/>
      <c r="AP875" s="285"/>
      <c r="AQ875" s="15" t="s">
        <v>4190</v>
      </c>
      <c r="AR875" s="81"/>
      <c r="AS875" s="81"/>
      <c r="AT875" s="140"/>
      <c r="AU875" s="4">
        <f t="shared" ref="AU875:AU881" si="1">ROUND(AN875,0)</f>
        <v>100</v>
      </c>
      <c r="AV875" s="12"/>
    </row>
    <row r="876" spans="1:48" ht="17.2" customHeight="1" x14ac:dyDescent="0.3">
      <c r="A876" s="9">
        <v>43</v>
      </c>
      <c r="B876" s="10">
        <v>5230</v>
      </c>
      <c r="C876" s="53" t="s">
        <v>4662</v>
      </c>
      <c r="D876" s="152" t="s">
        <v>4661</v>
      </c>
      <c r="E876" s="158"/>
      <c r="F876" s="158"/>
      <c r="G876" s="158"/>
      <c r="H876" s="158"/>
      <c r="I876" s="158"/>
      <c r="J876" s="158"/>
      <c r="K876" s="36"/>
      <c r="L876" s="36"/>
      <c r="M876" s="36"/>
      <c r="N876" s="36"/>
      <c r="O876" s="36"/>
      <c r="P876" s="36"/>
      <c r="Q876" s="36"/>
      <c r="R876" s="36"/>
      <c r="S876" s="51"/>
      <c r="T876" s="6" t="s">
        <v>4605</v>
      </c>
      <c r="U876" s="6"/>
      <c r="V876" s="33"/>
      <c r="W876" s="59"/>
      <c r="X876" s="31"/>
      <c r="Y876" s="31"/>
      <c r="Z876" s="6"/>
      <c r="AA876" s="6"/>
      <c r="AB876" s="6"/>
      <c r="AC876" s="6"/>
      <c r="AD876" s="59"/>
      <c r="AE876" s="59"/>
      <c r="AF876" s="59"/>
      <c r="AG876" s="137"/>
      <c r="AH876" s="137"/>
      <c r="AI876" s="6"/>
      <c r="AJ876" s="6"/>
      <c r="AK876" s="6"/>
      <c r="AL876" s="6"/>
      <c r="AM876" s="6"/>
      <c r="AN876" s="285">
        <v>180</v>
      </c>
      <c r="AO876" s="285"/>
      <c r="AP876" s="285"/>
      <c r="AQ876" s="15" t="s">
        <v>4190</v>
      </c>
      <c r="AR876" s="15"/>
      <c r="AS876" s="6"/>
      <c r="AT876" s="140"/>
      <c r="AU876" s="35">
        <f t="shared" si="1"/>
        <v>180</v>
      </c>
      <c r="AV876" s="12"/>
    </row>
    <row r="877" spans="1:48" ht="17.2" customHeight="1" x14ac:dyDescent="0.3">
      <c r="A877" s="9">
        <v>43</v>
      </c>
      <c r="B877" s="10">
        <v>5231</v>
      </c>
      <c r="C877" s="53" t="s">
        <v>4660</v>
      </c>
      <c r="D877" s="18"/>
      <c r="E877" s="17"/>
      <c r="F877" s="17"/>
      <c r="G877" s="17"/>
      <c r="H877" s="17"/>
      <c r="I877" s="17"/>
      <c r="J877" s="17"/>
      <c r="K877" s="7"/>
      <c r="L877" s="7"/>
      <c r="M877" s="7"/>
      <c r="N877" s="7"/>
      <c r="O877" s="7"/>
      <c r="P877" s="7"/>
      <c r="Q877" s="7"/>
      <c r="R877" s="7"/>
      <c r="S877" s="21"/>
      <c r="T877" s="6" t="s">
        <v>4604</v>
      </c>
      <c r="U877" s="6"/>
      <c r="V877" s="33"/>
      <c r="W877" s="59"/>
      <c r="X877" s="31"/>
      <c r="Y877" s="31"/>
      <c r="Z877" s="6"/>
      <c r="AA877" s="6"/>
      <c r="AB877" s="6"/>
      <c r="AC877" s="6"/>
      <c r="AD877" s="59"/>
      <c r="AE877" s="59"/>
      <c r="AF877" s="59"/>
      <c r="AG877" s="137"/>
      <c r="AH877" s="137"/>
      <c r="AI877" s="6"/>
      <c r="AJ877" s="6"/>
      <c r="AK877" s="6"/>
      <c r="AL877" s="6"/>
      <c r="AM877" s="6"/>
      <c r="AN877" s="285">
        <v>115</v>
      </c>
      <c r="AO877" s="285"/>
      <c r="AP877" s="285"/>
      <c r="AQ877" s="15" t="s">
        <v>4190</v>
      </c>
      <c r="AR877" s="15"/>
      <c r="AS877" s="6"/>
      <c r="AT877" s="140"/>
      <c r="AU877" s="4">
        <f t="shared" si="1"/>
        <v>115</v>
      </c>
      <c r="AV877" s="16"/>
    </row>
    <row r="878" spans="1:48" ht="17.2" customHeight="1" x14ac:dyDescent="0.3">
      <c r="A878" s="9">
        <v>43</v>
      </c>
      <c r="B878" s="10">
        <v>5010</v>
      </c>
      <c r="C878" s="53" t="s">
        <v>4659</v>
      </c>
      <c r="D878" s="47" t="s">
        <v>4194</v>
      </c>
      <c r="E878" s="159"/>
      <c r="F878" s="159"/>
      <c r="G878" s="159"/>
      <c r="H878" s="159"/>
      <c r="I878" s="159"/>
      <c r="J878" s="159"/>
      <c r="K878" s="6"/>
      <c r="L878" s="6"/>
      <c r="M878" s="6"/>
      <c r="N878" s="6"/>
      <c r="O878" s="6"/>
      <c r="P878" s="6"/>
      <c r="Q878" s="6"/>
      <c r="R878" s="6"/>
      <c r="S878" s="6"/>
      <c r="T878" s="6"/>
      <c r="U878" s="6"/>
      <c r="V878" s="33"/>
      <c r="W878" s="59"/>
      <c r="X878" s="31"/>
      <c r="Y878" s="31"/>
      <c r="Z878" s="6"/>
      <c r="AA878" s="6"/>
      <c r="AB878" s="6"/>
      <c r="AC878" s="6"/>
      <c r="AD878" s="59"/>
      <c r="AE878" s="59"/>
      <c r="AF878" s="59"/>
      <c r="AG878" s="137"/>
      <c r="AH878" s="137"/>
      <c r="AI878" s="6"/>
      <c r="AJ878" s="6"/>
      <c r="AK878" s="6"/>
      <c r="AL878" s="6"/>
      <c r="AM878" s="6"/>
      <c r="AN878" s="285">
        <v>150</v>
      </c>
      <c r="AO878" s="285"/>
      <c r="AP878" s="285"/>
      <c r="AQ878" s="15" t="s">
        <v>4190</v>
      </c>
      <c r="AR878" s="15"/>
      <c r="AS878" s="6"/>
      <c r="AT878" s="140"/>
      <c r="AU878" s="35">
        <f t="shared" si="1"/>
        <v>150</v>
      </c>
      <c r="AV878" s="32" t="s">
        <v>4193</v>
      </c>
    </row>
    <row r="879" spans="1:48" ht="17.2" customHeight="1" x14ac:dyDescent="0.3">
      <c r="A879" s="9">
        <v>43</v>
      </c>
      <c r="B879" s="10">
        <v>5070</v>
      </c>
      <c r="C879" s="53" t="s">
        <v>4658</v>
      </c>
      <c r="D879" s="152" t="s">
        <v>4592</v>
      </c>
      <c r="E879" s="158"/>
      <c r="F879" s="158"/>
      <c r="G879" s="158"/>
      <c r="H879" s="158"/>
      <c r="I879" s="158"/>
      <c r="J879" s="158"/>
      <c r="K879" s="36"/>
      <c r="L879" s="36"/>
      <c r="M879" s="36"/>
      <c r="N879" s="36"/>
      <c r="O879" s="36"/>
      <c r="P879" s="36"/>
      <c r="Q879" s="36"/>
      <c r="R879" s="36"/>
      <c r="S879" s="36"/>
      <c r="T879" s="6"/>
      <c r="U879" s="6"/>
      <c r="V879" s="33"/>
      <c r="W879" s="59"/>
      <c r="X879" s="31"/>
      <c r="Y879" s="31"/>
      <c r="Z879" s="6"/>
      <c r="AA879" s="6"/>
      <c r="AB879" s="6"/>
      <c r="AC879" s="6"/>
      <c r="AD879" s="59"/>
      <c r="AE879" s="59"/>
      <c r="AF879" s="59"/>
      <c r="AG879" s="137"/>
      <c r="AH879" s="137"/>
      <c r="AI879" s="6"/>
      <c r="AJ879" s="6"/>
      <c r="AK879" s="6"/>
      <c r="AL879" s="6"/>
      <c r="AM879" s="6"/>
      <c r="AN879" s="285">
        <v>30</v>
      </c>
      <c r="AO879" s="285"/>
      <c r="AP879" s="285"/>
      <c r="AQ879" s="15" t="s">
        <v>4190</v>
      </c>
      <c r="AR879" s="15"/>
      <c r="AS879" s="6"/>
      <c r="AT879" s="140"/>
      <c r="AU879" s="35">
        <f t="shared" si="1"/>
        <v>30</v>
      </c>
      <c r="AV879" s="12" t="s">
        <v>4582</v>
      </c>
    </row>
    <row r="880" spans="1:48" ht="17.2" customHeight="1" x14ac:dyDescent="0.3">
      <c r="A880" s="9">
        <v>43</v>
      </c>
      <c r="B880" s="10">
        <v>6655</v>
      </c>
      <c r="C880" s="135" t="s">
        <v>4657</v>
      </c>
      <c r="D880" s="152" t="s">
        <v>4656</v>
      </c>
      <c r="E880" s="158"/>
      <c r="F880" s="158"/>
      <c r="G880" s="158"/>
      <c r="H880" s="158"/>
      <c r="I880" s="158"/>
      <c r="J880" s="158"/>
      <c r="K880" s="36"/>
      <c r="L880" s="36"/>
      <c r="M880" s="36"/>
      <c r="N880" s="36"/>
      <c r="O880" s="36"/>
      <c r="P880" s="36"/>
      <c r="Q880" s="36"/>
      <c r="R880" s="36"/>
      <c r="S880" s="51"/>
      <c r="T880" s="6" t="s">
        <v>4655</v>
      </c>
      <c r="U880" s="6"/>
      <c r="V880" s="33"/>
      <c r="W880" s="59"/>
      <c r="X880" s="31"/>
      <c r="Y880" s="31"/>
      <c r="Z880" s="6"/>
      <c r="AA880" s="6"/>
      <c r="AB880" s="6"/>
      <c r="AC880" s="6"/>
      <c r="AD880" s="59"/>
      <c r="AE880" s="59"/>
      <c r="AF880" s="59"/>
      <c r="AG880" s="137"/>
      <c r="AH880" s="137"/>
      <c r="AI880" s="6"/>
      <c r="AJ880" s="6"/>
      <c r="AK880" s="6"/>
      <c r="AL880" s="6"/>
      <c r="AM880" s="6"/>
      <c r="AN880" s="285">
        <v>41</v>
      </c>
      <c r="AO880" s="285"/>
      <c r="AP880" s="285"/>
      <c r="AQ880" s="15" t="s">
        <v>4190</v>
      </c>
      <c r="AR880" s="15"/>
      <c r="AS880" s="6"/>
      <c r="AT880" s="140"/>
      <c r="AU880" s="35">
        <f t="shared" si="1"/>
        <v>41</v>
      </c>
      <c r="AV880" s="12"/>
    </row>
    <row r="881" spans="1:50" ht="17.2" customHeight="1" x14ac:dyDescent="0.3">
      <c r="A881" s="9">
        <v>43</v>
      </c>
      <c r="B881" s="10">
        <v>6656</v>
      </c>
      <c r="C881" s="135" t="s">
        <v>4654</v>
      </c>
      <c r="D881" s="18"/>
      <c r="E881" s="17"/>
      <c r="F881" s="17"/>
      <c r="G881" s="17"/>
      <c r="H881" s="17"/>
      <c r="I881" s="17"/>
      <c r="J881" s="17"/>
      <c r="K881" s="7"/>
      <c r="L881" s="7"/>
      <c r="M881" s="7"/>
      <c r="N881" s="7"/>
      <c r="O881" s="7"/>
      <c r="P881" s="7"/>
      <c r="Q881" s="7"/>
      <c r="R881" s="7"/>
      <c r="S881" s="21"/>
      <c r="T881" s="6" t="s">
        <v>4653</v>
      </c>
      <c r="U881" s="6"/>
      <c r="V881" s="33"/>
      <c r="W881" s="59"/>
      <c r="X881" s="31"/>
      <c r="Y881" s="31"/>
      <c r="Z881" s="6"/>
      <c r="AA881" s="6"/>
      <c r="AB881" s="6"/>
      <c r="AC881" s="6"/>
      <c r="AD881" s="59"/>
      <c r="AE881" s="59"/>
      <c r="AF881" s="59"/>
      <c r="AG881" s="137"/>
      <c r="AH881" s="137"/>
      <c r="AI881" s="6"/>
      <c r="AJ881" s="6"/>
      <c r="AK881" s="6"/>
      <c r="AL881" s="6"/>
      <c r="AM881" s="6"/>
      <c r="AN881" s="285">
        <v>100</v>
      </c>
      <c r="AO881" s="285"/>
      <c r="AP881" s="285"/>
      <c r="AQ881" s="15" t="s">
        <v>4190</v>
      </c>
      <c r="AR881" s="15"/>
      <c r="AS881" s="6"/>
      <c r="AT881" s="140"/>
      <c r="AU881" s="35">
        <f t="shared" si="1"/>
        <v>100</v>
      </c>
      <c r="AV881" s="12"/>
    </row>
    <row r="882" spans="1:50" ht="17.2" customHeight="1" x14ac:dyDescent="0.3">
      <c r="A882" s="9">
        <v>43</v>
      </c>
      <c r="B882" s="10">
        <v>6590</v>
      </c>
      <c r="C882" s="53" t="s">
        <v>4652</v>
      </c>
      <c r="D882" s="71" t="s">
        <v>4651</v>
      </c>
      <c r="E882" s="131"/>
      <c r="F882" s="131"/>
      <c r="G882" s="131"/>
      <c r="H882" s="131"/>
      <c r="I882" s="131"/>
      <c r="J882" s="131"/>
      <c r="K882" s="51"/>
      <c r="L882" s="71" t="s">
        <v>4650</v>
      </c>
      <c r="M882" s="1"/>
      <c r="N882" s="1"/>
      <c r="O882" s="1"/>
      <c r="P882" s="1"/>
      <c r="Q882" s="1"/>
      <c r="R882" s="1"/>
      <c r="S882" s="1"/>
      <c r="T882" s="36"/>
      <c r="U882" s="51"/>
      <c r="V882" s="33"/>
      <c r="W882" s="59"/>
      <c r="X882" s="31"/>
      <c r="Y882" s="31"/>
      <c r="Z882" s="6"/>
      <c r="AA882" s="6"/>
      <c r="AB882" s="6"/>
      <c r="AC882" s="6"/>
      <c r="AD882" s="59"/>
      <c r="AE882" s="59"/>
      <c r="AF882" s="59"/>
      <c r="AG882" s="137"/>
      <c r="AH882" s="137"/>
      <c r="AI882" s="6"/>
      <c r="AJ882" s="6"/>
      <c r="AK882" s="6"/>
      <c r="AL882" s="6"/>
      <c r="AM882" s="6"/>
      <c r="AN882" s="296"/>
      <c r="AO882" s="296"/>
      <c r="AP882" s="296"/>
      <c r="AQ882" s="15"/>
      <c r="AR882" s="15"/>
      <c r="AS882" s="6"/>
      <c r="AT882" s="140"/>
      <c r="AU882" s="4">
        <f>ROUND(Q883,0)</f>
        <v>21</v>
      </c>
      <c r="AV882" s="19" t="s">
        <v>4573</v>
      </c>
    </row>
    <row r="883" spans="1:50" ht="17.2" customHeight="1" x14ac:dyDescent="0.3">
      <c r="A883" s="9">
        <v>43</v>
      </c>
      <c r="B883" s="10">
        <v>6592</v>
      </c>
      <c r="C883" s="53" t="s">
        <v>4649</v>
      </c>
      <c r="D883" s="61"/>
      <c r="E883" s="60"/>
      <c r="F883" s="60"/>
      <c r="G883" s="60"/>
      <c r="H883" s="130"/>
      <c r="L883" s="43"/>
      <c r="M883" s="7"/>
      <c r="N883" s="7"/>
      <c r="O883" s="78"/>
      <c r="P883" s="78"/>
      <c r="Q883" s="300">
        <v>21</v>
      </c>
      <c r="R883" s="300"/>
      <c r="S883" s="39" t="s">
        <v>4190</v>
      </c>
      <c r="T883" s="39"/>
      <c r="U883" s="21"/>
      <c r="V883" s="6" t="s">
        <v>4572</v>
      </c>
      <c r="W883" s="6"/>
      <c r="X883" s="59"/>
      <c r="Y883" s="31"/>
      <c r="Z883" s="31"/>
      <c r="AA883" s="6"/>
      <c r="AB883" s="6"/>
      <c r="AC883" s="6"/>
      <c r="AD883" s="6"/>
      <c r="AE883" s="6"/>
      <c r="AF883" s="6"/>
      <c r="AG883" s="6"/>
      <c r="AH883" s="6"/>
      <c r="AI883" s="6"/>
      <c r="AJ883" s="6"/>
      <c r="AK883" s="6"/>
      <c r="AL883" s="6"/>
      <c r="AM883" s="6"/>
      <c r="AN883" s="59" t="s">
        <v>4574</v>
      </c>
      <c r="AO883" s="235">
        <v>0.7</v>
      </c>
      <c r="AP883" s="235"/>
      <c r="AQ883" s="15"/>
      <c r="AR883" s="15"/>
      <c r="AS883" s="6"/>
      <c r="AT883" s="37"/>
      <c r="AU883" s="73">
        <f>ROUND(Q883*AO883,0)</f>
        <v>15</v>
      </c>
      <c r="AV883" s="12"/>
    </row>
    <row r="884" spans="1:50" ht="17.2" customHeight="1" x14ac:dyDescent="0.3">
      <c r="A884" s="9">
        <v>43</v>
      </c>
      <c r="B884" s="10">
        <v>6591</v>
      </c>
      <c r="C884" s="53" t="s">
        <v>4648</v>
      </c>
      <c r="D884" s="61"/>
      <c r="E884" s="60"/>
      <c r="F884" s="60"/>
      <c r="G884" s="60"/>
      <c r="H884" s="130"/>
      <c r="L884" s="45" t="s">
        <v>4647</v>
      </c>
      <c r="M884" s="1"/>
      <c r="N884" s="1"/>
      <c r="O884" s="41"/>
      <c r="P884" s="41"/>
      <c r="Q884" s="1"/>
      <c r="R884" s="1"/>
      <c r="S884" s="1"/>
      <c r="T884" s="1"/>
      <c r="U884" s="44"/>
      <c r="V884" s="6"/>
      <c r="W884" s="6"/>
      <c r="X884" s="59"/>
      <c r="Y884" s="31"/>
      <c r="Z884" s="31"/>
      <c r="AA884" s="6"/>
      <c r="AB884" s="6"/>
      <c r="AC884" s="6"/>
      <c r="AD884" s="6"/>
      <c r="AE884" s="6"/>
      <c r="AF884" s="6"/>
      <c r="AG884" s="6"/>
      <c r="AH884" s="6"/>
      <c r="AI884" s="6"/>
      <c r="AJ884" s="6"/>
      <c r="AK884" s="6"/>
      <c r="AL884" s="6"/>
      <c r="AM884" s="6"/>
      <c r="AN884" s="6"/>
      <c r="AO884" s="81"/>
      <c r="AP884" s="81"/>
      <c r="AQ884" s="81"/>
      <c r="AR884" s="81"/>
      <c r="AS884" s="81"/>
      <c r="AT884" s="37"/>
      <c r="AU884" s="73">
        <f>ROUND(Q885,0)</f>
        <v>10</v>
      </c>
      <c r="AV884" s="12"/>
    </row>
    <row r="885" spans="1:50" ht="17.2" customHeight="1" x14ac:dyDescent="0.3">
      <c r="A885" s="9">
        <v>43</v>
      </c>
      <c r="B885" s="10">
        <v>6593</v>
      </c>
      <c r="C885" s="53" t="s">
        <v>4646</v>
      </c>
      <c r="D885" s="157"/>
      <c r="E885" s="156"/>
      <c r="F885" s="156"/>
      <c r="G885" s="156"/>
      <c r="H885" s="78"/>
      <c r="L885" s="43"/>
      <c r="M885" s="7"/>
      <c r="N885" s="7"/>
      <c r="O885" s="41"/>
      <c r="P885" s="41"/>
      <c r="Q885" s="300">
        <v>10</v>
      </c>
      <c r="R885" s="300"/>
      <c r="S885" s="39" t="s">
        <v>4190</v>
      </c>
      <c r="T885" s="39"/>
      <c r="U885" s="21"/>
      <c r="V885" s="6" t="s">
        <v>4572</v>
      </c>
      <c r="W885" s="6"/>
      <c r="X885" s="59"/>
      <c r="Y885" s="31"/>
      <c r="Z885" s="31"/>
      <c r="AA885" s="6"/>
      <c r="AB885" s="6"/>
      <c r="AC885" s="6"/>
      <c r="AD885" s="6"/>
      <c r="AE885" s="6"/>
      <c r="AF885" s="6"/>
      <c r="AG885" s="6"/>
      <c r="AH885" s="6"/>
      <c r="AI885" s="6"/>
      <c r="AJ885" s="6"/>
      <c r="AK885" s="6"/>
      <c r="AL885" s="6"/>
      <c r="AM885" s="6"/>
      <c r="AN885" s="59" t="s">
        <v>4574</v>
      </c>
      <c r="AO885" s="235">
        <v>0.7</v>
      </c>
      <c r="AP885" s="235"/>
      <c r="AQ885" s="15"/>
      <c r="AR885" s="15"/>
      <c r="AS885" s="6"/>
      <c r="AT885" s="37"/>
      <c r="AU885" s="70">
        <f>ROUND(Q885*AO885,0)</f>
        <v>7</v>
      </c>
      <c r="AV885" s="16"/>
    </row>
    <row r="886" spans="1:50" ht="17.2" customHeight="1" x14ac:dyDescent="0.3">
      <c r="A886" s="9">
        <v>43</v>
      </c>
      <c r="B886" s="9">
        <v>7590</v>
      </c>
      <c r="C886" s="53" t="s">
        <v>4645</v>
      </c>
      <c r="D886" s="49" t="s">
        <v>4206</v>
      </c>
      <c r="E886" s="178"/>
      <c r="F886" s="36"/>
      <c r="G886" s="36"/>
      <c r="H886" s="36"/>
      <c r="I886" s="36"/>
      <c r="J886" s="36"/>
      <c r="K886" s="36"/>
      <c r="L886" s="36"/>
      <c r="M886" s="36"/>
      <c r="N886" s="36"/>
      <c r="O886" s="75"/>
      <c r="P886" s="154" t="s">
        <v>4644</v>
      </c>
      <c r="Q886" s="154"/>
      <c r="R886" s="154"/>
      <c r="S886" s="81"/>
      <c r="T886" s="81"/>
      <c r="U886" s="81"/>
      <c r="V886" s="6"/>
      <c r="W886" s="6"/>
      <c r="X886" s="59"/>
      <c r="Y886" s="59"/>
      <c r="Z886" s="59"/>
      <c r="AA886" s="59"/>
      <c r="AB886" s="59"/>
      <c r="AC886" s="59"/>
      <c r="AD886" s="59"/>
      <c r="AE886" s="59"/>
      <c r="AF886" s="59"/>
      <c r="AG886" s="59"/>
      <c r="AH886" s="59"/>
      <c r="AI886" s="59"/>
      <c r="AJ886" s="6"/>
      <c r="AK886" s="6"/>
      <c r="AL886" s="6"/>
      <c r="AM886" s="6"/>
      <c r="AN886" s="6"/>
      <c r="AO886" s="285">
        <v>500</v>
      </c>
      <c r="AP886" s="285"/>
      <c r="AQ886" s="15" t="s">
        <v>4190</v>
      </c>
      <c r="AR886" s="6"/>
      <c r="AS886" s="6"/>
      <c r="AT886" s="37"/>
      <c r="AU886" s="35">
        <f t="shared" ref="AU886:AU891" si="2">ROUND(AO886,0)</f>
        <v>500</v>
      </c>
      <c r="AV886" s="19" t="s">
        <v>4195</v>
      </c>
    </row>
    <row r="887" spans="1:50" ht="17.2" customHeight="1" x14ac:dyDescent="0.3">
      <c r="A887" s="9">
        <v>43</v>
      </c>
      <c r="B887" s="10">
        <v>7591</v>
      </c>
      <c r="C887" s="53" t="s">
        <v>4643</v>
      </c>
      <c r="D887" s="45"/>
      <c r="E887" s="52"/>
      <c r="F887" s="1"/>
      <c r="G887" s="1"/>
      <c r="H887" s="1"/>
      <c r="I887" s="1"/>
      <c r="J887" s="1"/>
      <c r="K887" s="1"/>
      <c r="L887" s="1"/>
      <c r="M887" s="1"/>
      <c r="N887" s="1"/>
      <c r="O887" s="72"/>
      <c r="P887" s="154" t="s">
        <v>4642</v>
      </c>
      <c r="Q887" s="154"/>
      <c r="R887" s="154"/>
      <c r="S887" s="81"/>
      <c r="T887" s="81"/>
      <c r="U887" s="81"/>
      <c r="V887" s="6"/>
      <c r="W887" s="6"/>
      <c r="X887" s="59"/>
      <c r="Y887" s="59"/>
      <c r="Z887" s="59"/>
      <c r="AA887" s="59"/>
      <c r="AB887" s="59"/>
      <c r="AC887" s="59"/>
      <c r="AD887" s="59"/>
      <c r="AE887" s="59"/>
      <c r="AF887" s="59"/>
      <c r="AG887" s="59"/>
      <c r="AH887" s="59"/>
      <c r="AI887" s="59"/>
      <c r="AJ887" s="6"/>
      <c r="AK887" s="6"/>
      <c r="AL887" s="6"/>
      <c r="AM887" s="7"/>
      <c r="AN887" s="6"/>
      <c r="AO887" s="285">
        <v>250</v>
      </c>
      <c r="AP887" s="285"/>
      <c r="AQ887" s="15" t="s">
        <v>4190</v>
      </c>
      <c r="AR887" s="6"/>
      <c r="AS887" s="6"/>
      <c r="AT887" s="37"/>
      <c r="AU887" s="35">
        <f t="shared" si="2"/>
        <v>250</v>
      </c>
      <c r="AV887" s="12"/>
    </row>
    <row r="888" spans="1:50" ht="17.2" customHeight="1" x14ac:dyDescent="0.3">
      <c r="A888" s="9">
        <v>43</v>
      </c>
      <c r="B888" s="10">
        <v>7592</v>
      </c>
      <c r="C888" s="53" t="s">
        <v>4641</v>
      </c>
      <c r="D888" s="43"/>
      <c r="E888" s="179"/>
      <c r="F888" s="7"/>
      <c r="G888" s="7"/>
      <c r="H888" s="7"/>
      <c r="I888" s="7"/>
      <c r="J888" s="7"/>
      <c r="K888" s="7"/>
      <c r="L888" s="7"/>
      <c r="M888" s="7"/>
      <c r="N888" s="7"/>
      <c r="O888" s="74"/>
      <c r="P888" s="154" t="s">
        <v>4640</v>
      </c>
      <c r="Q888" s="154"/>
      <c r="R888" s="154"/>
      <c r="S888" s="81"/>
      <c r="T888" s="81"/>
      <c r="U888" s="81"/>
      <c r="V888" s="6"/>
      <c r="W888" s="6"/>
      <c r="X888" s="59"/>
      <c r="Y888" s="59"/>
      <c r="Z888" s="59"/>
      <c r="AA888" s="59"/>
      <c r="AB888" s="59"/>
      <c r="AC888" s="59"/>
      <c r="AD888" s="59"/>
      <c r="AE888" s="59"/>
      <c r="AF888" s="59"/>
      <c r="AG888" s="59"/>
      <c r="AH888" s="59"/>
      <c r="AI888" s="59"/>
      <c r="AJ888" s="6"/>
      <c r="AK888" s="6"/>
      <c r="AL888" s="6"/>
      <c r="AM888" s="7"/>
      <c r="AN888" s="6"/>
      <c r="AO888" s="285">
        <v>50</v>
      </c>
      <c r="AP888" s="285"/>
      <c r="AQ888" s="15" t="s">
        <v>4190</v>
      </c>
      <c r="AR888" s="6"/>
      <c r="AS888" s="6"/>
      <c r="AT888" s="37"/>
      <c r="AU888" s="35">
        <f t="shared" si="2"/>
        <v>50</v>
      </c>
      <c r="AV888" s="12"/>
    </row>
    <row r="889" spans="1:50" ht="17.2" customHeight="1" x14ac:dyDescent="0.3">
      <c r="A889" s="9">
        <v>43</v>
      </c>
      <c r="B889" s="10">
        <v>6885</v>
      </c>
      <c r="C889" s="53" t="s">
        <v>4639</v>
      </c>
      <c r="D889" s="8" t="s">
        <v>4638</v>
      </c>
      <c r="E889" s="85"/>
      <c r="F889" s="6"/>
      <c r="G889" s="6"/>
      <c r="H889" s="6"/>
      <c r="I889" s="6"/>
      <c r="J889" s="6"/>
      <c r="K889" s="6"/>
      <c r="L889" s="6"/>
      <c r="M889" s="6"/>
      <c r="N889" s="6"/>
      <c r="O889" s="33"/>
      <c r="P889" s="154"/>
      <c r="Q889" s="154"/>
      <c r="R889" s="154"/>
      <c r="S889" s="81"/>
      <c r="T889" s="81"/>
      <c r="U889" s="81"/>
      <c r="V889" s="6"/>
      <c r="W889" s="6"/>
      <c r="X889" s="59"/>
      <c r="Y889" s="59"/>
      <c r="Z889" s="59"/>
      <c r="AA889" s="59"/>
      <c r="AB889" s="59"/>
      <c r="AC889" s="59"/>
      <c r="AD889" s="59"/>
      <c r="AE889" s="59"/>
      <c r="AF889" s="59"/>
      <c r="AG889" s="59"/>
      <c r="AH889" s="59"/>
      <c r="AI889" s="59"/>
      <c r="AJ889" s="6"/>
      <c r="AK889" s="6"/>
      <c r="AL889" s="7"/>
      <c r="AM889" s="7"/>
      <c r="AN889" s="6"/>
      <c r="AO889" s="285">
        <v>800</v>
      </c>
      <c r="AP889" s="285"/>
      <c r="AQ889" s="15" t="s">
        <v>4190</v>
      </c>
      <c r="AR889" s="6"/>
      <c r="AS889" s="6"/>
      <c r="AT889" s="37"/>
      <c r="AU889" s="35">
        <f t="shared" si="2"/>
        <v>800</v>
      </c>
      <c r="AV889" s="12"/>
    </row>
    <row r="890" spans="1:50" ht="17.2" customHeight="1" x14ac:dyDescent="0.3">
      <c r="A890" s="9">
        <v>43</v>
      </c>
      <c r="B890" s="10">
        <v>6875</v>
      </c>
      <c r="C890" s="53" t="s">
        <v>4637</v>
      </c>
      <c r="D890" s="49" t="s">
        <v>4636</v>
      </c>
      <c r="E890" s="178"/>
      <c r="F890" s="36"/>
      <c r="G890" s="36"/>
      <c r="H890" s="36"/>
      <c r="I890" s="36"/>
      <c r="J890" s="36"/>
      <c r="K890" s="36"/>
      <c r="L890" s="36"/>
      <c r="M890" s="36"/>
      <c r="N890" s="36"/>
      <c r="O890" s="57"/>
      <c r="P890" s="65"/>
      <c r="Q890" s="81"/>
      <c r="R890" s="81"/>
      <c r="S890" s="81"/>
      <c r="T890" s="81"/>
      <c r="U890" s="81"/>
      <c r="V890" s="6"/>
      <c r="W890" s="6"/>
      <c r="X890" s="59"/>
      <c r="Y890" s="59"/>
      <c r="Z890" s="59"/>
      <c r="AA890" s="59"/>
      <c r="AB890" s="59"/>
      <c r="AC890" s="59"/>
      <c r="AD890" s="59"/>
      <c r="AE890" s="59"/>
      <c r="AF890" s="59"/>
      <c r="AG890" s="59"/>
      <c r="AH890" s="59"/>
      <c r="AI890" s="59"/>
      <c r="AJ890" s="6"/>
      <c r="AK890" s="6"/>
      <c r="AL890" s="6"/>
      <c r="AM890" s="7"/>
      <c r="AN890" s="6"/>
      <c r="AO890" s="285">
        <v>300</v>
      </c>
      <c r="AP890" s="285"/>
      <c r="AQ890" s="15" t="s">
        <v>4190</v>
      </c>
      <c r="AR890" s="6"/>
      <c r="AS890" s="6"/>
      <c r="AT890" s="37"/>
      <c r="AU890" s="35">
        <f t="shared" si="2"/>
        <v>300</v>
      </c>
      <c r="AV890" s="12"/>
    </row>
    <row r="891" spans="1:50" ht="17.2" customHeight="1" x14ac:dyDescent="0.3">
      <c r="A891" s="9">
        <v>43</v>
      </c>
      <c r="B891" s="10">
        <v>6880</v>
      </c>
      <c r="C891" s="53" t="s">
        <v>4635</v>
      </c>
      <c r="D891" s="8" t="s">
        <v>4634</v>
      </c>
      <c r="E891" s="85"/>
      <c r="F891" s="6"/>
      <c r="G891" s="6"/>
      <c r="H891" s="6"/>
      <c r="I891" s="6"/>
      <c r="J891" s="6"/>
      <c r="K891" s="6"/>
      <c r="L891" s="6"/>
      <c r="M891" s="6"/>
      <c r="N891" s="6"/>
      <c r="O891" s="33"/>
      <c r="P891" s="154"/>
      <c r="Q891" s="154"/>
      <c r="R891" s="154"/>
      <c r="S891" s="81"/>
      <c r="T891" s="81"/>
      <c r="U891" s="81"/>
      <c r="V891" s="6"/>
      <c r="W891" s="6"/>
      <c r="X891" s="59"/>
      <c r="Y891" s="59"/>
      <c r="Z891" s="59"/>
      <c r="AA891" s="59"/>
      <c r="AB891" s="59"/>
      <c r="AC891" s="59"/>
      <c r="AD891" s="59"/>
      <c r="AE891" s="59"/>
      <c r="AF891" s="59"/>
      <c r="AG891" s="59"/>
      <c r="AH891" s="59"/>
      <c r="AI891" s="59"/>
      <c r="AJ891" s="6"/>
      <c r="AK891" s="6"/>
      <c r="AL891" s="7"/>
      <c r="AM891" s="7"/>
      <c r="AN891" s="6"/>
      <c r="AO891" s="285">
        <v>480</v>
      </c>
      <c r="AP891" s="285"/>
      <c r="AQ891" s="15" t="s">
        <v>4190</v>
      </c>
      <c r="AR891" s="6"/>
      <c r="AS891" s="6"/>
      <c r="AT891" s="37"/>
      <c r="AU891" s="35">
        <f t="shared" si="2"/>
        <v>480</v>
      </c>
      <c r="AV891" s="16"/>
    </row>
    <row r="892" spans="1:50" ht="17.2" customHeight="1" x14ac:dyDescent="0.3">
      <c r="A892" s="9">
        <v>43</v>
      </c>
      <c r="B892" s="10">
        <v>6715</v>
      </c>
      <c r="C892" s="53" t="s">
        <v>4633</v>
      </c>
      <c r="D892" s="217" t="s">
        <v>4192</v>
      </c>
      <c r="E892" s="218"/>
      <c r="F892" s="218"/>
      <c r="G892" s="218"/>
      <c r="H892" s="218"/>
      <c r="I892" s="218"/>
      <c r="J892" s="218"/>
      <c r="K892" s="219"/>
      <c r="L892" s="288" t="s">
        <v>4632</v>
      </c>
      <c r="M892" s="288"/>
      <c r="N892" s="288"/>
      <c r="O892" s="288"/>
      <c r="P892" s="288"/>
      <c r="Q892" s="288"/>
      <c r="R892" s="289"/>
      <c r="S892" s="289"/>
      <c r="T892" s="289"/>
      <c r="U892" s="6"/>
      <c r="V892" s="33"/>
      <c r="W892" s="33"/>
      <c r="X892" s="59"/>
      <c r="Y892" s="31"/>
      <c r="Z892" s="31"/>
      <c r="AA892" s="6"/>
      <c r="AB892" s="6"/>
      <c r="AC892" s="6"/>
      <c r="AD892" s="6"/>
      <c r="AE892" s="6"/>
      <c r="AF892" s="6"/>
      <c r="AG892" s="6"/>
      <c r="AH892" s="6"/>
      <c r="AI892" s="6"/>
      <c r="AJ892" s="6"/>
      <c r="AK892" s="6"/>
      <c r="AL892" s="59"/>
      <c r="AM892" s="46"/>
      <c r="AN892" s="6"/>
      <c r="AO892" s="6"/>
      <c r="AP892" s="124"/>
      <c r="AQ892" s="13" t="s">
        <v>4190</v>
      </c>
      <c r="AR892" s="13"/>
      <c r="AS892" s="6"/>
      <c r="AT892" s="6"/>
      <c r="AU892" s="4"/>
      <c r="AV892" s="19" t="s">
        <v>4191</v>
      </c>
      <c r="AX892" s="42"/>
    </row>
    <row r="893" spans="1:50" ht="17.2" customHeight="1" x14ac:dyDescent="0.3">
      <c r="A893" s="9">
        <v>43</v>
      </c>
      <c r="B893" s="10">
        <v>6716</v>
      </c>
      <c r="C893" s="53" t="s">
        <v>4631</v>
      </c>
      <c r="D893" s="220"/>
      <c r="E893" s="221"/>
      <c r="F893" s="221"/>
      <c r="G893" s="221"/>
      <c r="H893" s="221"/>
      <c r="I893" s="221"/>
      <c r="J893" s="221"/>
      <c r="K893" s="222"/>
      <c r="L893" s="288"/>
      <c r="M893" s="288"/>
      <c r="N893" s="288"/>
      <c r="O893" s="288"/>
      <c r="P893" s="288"/>
      <c r="Q893" s="288"/>
      <c r="R893" s="289"/>
      <c r="S893" s="289"/>
      <c r="T893" s="289"/>
      <c r="U893" s="6" t="s">
        <v>4615</v>
      </c>
      <c r="V893" s="33"/>
      <c r="W893" s="33"/>
      <c r="X893" s="59"/>
      <c r="Y893" s="31"/>
      <c r="Z893" s="31"/>
      <c r="AA893" s="6"/>
      <c r="AB893" s="6"/>
      <c r="AC893" s="6"/>
      <c r="AD893" s="6"/>
      <c r="AE893" s="6"/>
      <c r="AF893" s="6"/>
      <c r="AG893" s="137"/>
      <c r="AH893" s="136"/>
      <c r="AI893" s="29"/>
      <c r="AJ893" s="5"/>
      <c r="AK893" s="5"/>
      <c r="AL893" s="15"/>
      <c r="AM893" s="29"/>
      <c r="AN893" s="30"/>
      <c r="AO893" s="30"/>
      <c r="AP893" s="30"/>
      <c r="AQ893" s="13" t="s">
        <v>4190</v>
      </c>
      <c r="AR893" s="54"/>
      <c r="AS893" s="6"/>
      <c r="AT893" s="6"/>
      <c r="AU893" s="11"/>
      <c r="AV893" s="12"/>
      <c r="AX893" s="42"/>
    </row>
    <row r="894" spans="1:50" ht="17.2" customHeight="1" x14ac:dyDescent="0.3">
      <c r="A894" s="9">
        <v>43</v>
      </c>
      <c r="B894" s="10">
        <v>6710</v>
      </c>
      <c r="C894" s="53" t="s">
        <v>4630</v>
      </c>
      <c r="D894" s="220"/>
      <c r="E894" s="221"/>
      <c r="F894" s="221"/>
      <c r="G894" s="221"/>
      <c r="H894" s="221"/>
      <c r="I894" s="221"/>
      <c r="J894" s="221"/>
      <c r="K894" s="222"/>
      <c r="L894" s="288" t="s">
        <v>4629</v>
      </c>
      <c r="M894" s="288"/>
      <c r="N894" s="288"/>
      <c r="O894" s="288"/>
      <c r="P894" s="288"/>
      <c r="Q894" s="288"/>
      <c r="R894" s="289"/>
      <c r="S894" s="289"/>
      <c r="T894" s="289"/>
      <c r="U894" s="6"/>
      <c r="V894" s="33"/>
      <c r="W894" s="33"/>
      <c r="X894" s="59"/>
      <c r="Y894" s="31"/>
      <c r="Z894" s="31"/>
      <c r="AA894" s="6"/>
      <c r="AB894" s="6"/>
      <c r="AC894" s="6"/>
      <c r="AD894" s="6"/>
      <c r="AE894" s="6"/>
      <c r="AF894" s="6"/>
      <c r="AG894" s="6"/>
      <c r="AH894" s="6"/>
      <c r="AI894" s="6"/>
      <c r="AJ894" s="6"/>
      <c r="AK894" s="6"/>
      <c r="AL894" s="59"/>
      <c r="AM894" s="46"/>
      <c r="AN894" s="6"/>
      <c r="AO894" s="6"/>
      <c r="AP894" s="124"/>
      <c r="AQ894" s="13" t="s">
        <v>4190</v>
      </c>
      <c r="AR894" s="13"/>
      <c r="AS894" s="6"/>
      <c r="AT894" s="6"/>
      <c r="AU894" s="11"/>
      <c r="AV894" s="12"/>
      <c r="AX894" s="42"/>
    </row>
    <row r="895" spans="1:50" ht="17.2" customHeight="1" x14ac:dyDescent="0.3">
      <c r="A895" s="9">
        <v>43</v>
      </c>
      <c r="B895" s="10">
        <v>6711</v>
      </c>
      <c r="C895" s="53" t="s">
        <v>4628</v>
      </c>
      <c r="D895" s="220"/>
      <c r="E895" s="221"/>
      <c r="F895" s="221"/>
      <c r="G895" s="221"/>
      <c r="H895" s="221"/>
      <c r="I895" s="221"/>
      <c r="J895" s="221"/>
      <c r="K895" s="222"/>
      <c r="L895" s="288"/>
      <c r="M895" s="288"/>
      <c r="N895" s="288"/>
      <c r="O895" s="288"/>
      <c r="P895" s="288"/>
      <c r="Q895" s="288"/>
      <c r="R895" s="289"/>
      <c r="S895" s="289"/>
      <c r="T895" s="289"/>
      <c r="U895" s="6" t="s">
        <v>4615</v>
      </c>
      <c r="V895" s="33"/>
      <c r="W895" s="33"/>
      <c r="X895" s="59"/>
      <c r="Y895" s="31"/>
      <c r="Z895" s="31"/>
      <c r="AA895" s="6"/>
      <c r="AB895" s="6"/>
      <c r="AC895" s="6"/>
      <c r="AD895" s="6"/>
      <c r="AE895" s="6"/>
      <c r="AF895" s="6"/>
      <c r="AG895" s="137"/>
      <c r="AH895" s="136"/>
      <c r="AI895" s="29"/>
      <c r="AJ895" s="5"/>
      <c r="AK895" s="5"/>
      <c r="AL895" s="15"/>
      <c r="AM895" s="29"/>
      <c r="AN895" s="30"/>
      <c r="AO895" s="30"/>
      <c r="AP895" s="30"/>
      <c r="AQ895" s="13" t="s">
        <v>4190</v>
      </c>
      <c r="AR895" s="54"/>
      <c r="AS895" s="6"/>
      <c r="AT895" s="6"/>
      <c r="AU895" s="11"/>
      <c r="AV895" s="12"/>
      <c r="AX895" s="42"/>
    </row>
    <row r="896" spans="1:50" ht="17.2" customHeight="1" x14ac:dyDescent="0.3">
      <c r="A896" s="9">
        <v>43</v>
      </c>
      <c r="B896" s="10">
        <v>6665</v>
      </c>
      <c r="C896" s="53" t="s">
        <v>4627</v>
      </c>
      <c r="D896" s="220"/>
      <c r="E896" s="221"/>
      <c r="F896" s="221"/>
      <c r="G896" s="221"/>
      <c r="H896" s="221"/>
      <c r="I896" s="221"/>
      <c r="J896" s="221"/>
      <c r="K896" s="222"/>
      <c r="L896" s="288" t="s">
        <v>4626</v>
      </c>
      <c r="M896" s="288"/>
      <c r="N896" s="288"/>
      <c r="O896" s="288"/>
      <c r="P896" s="288"/>
      <c r="Q896" s="288"/>
      <c r="R896" s="289"/>
      <c r="S896" s="289"/>
      <c r="T896" s="289"/>
      <c r="U896" s="6"/>
      <c r="V896" s="33"/>
      <c r="W896" s="33"/>
      <c r="X896" s="59"/>
      <c r="Y896" s="31"/>
      <c r="Z896" s="31"/>
      <c r="AA896" s="6"/>
      <c r="AB896" s="6"/>
      <c r="AC896" s="6"/>
      <c r="AD896" s="6"/>
      <c r="AE896" s="6"/>
      <c r="AF896" s="6"/>
      <c r="AG896" s="6"/>
      <c r="AH896" s="6"/>
      <c r="AI896" s="6"/>
      <c r="AJ896" s="6"/>
      <c r="AK896" s="6"/>
      <c r="AL896" s="123"/>
      <c r="AM896" s="46"/>
      <c r="AN896" s="6"/>
      <c r="AO896" s="6"/>
      <c r="AP896" s="124"/>
      <c r="AQ896" s="13" t="s">
        <v>4190</v>
      </c>
      <c r="AR896" s="13"/>
      <c r="AS896" s="6"/>
      <c r="AT896" s="6"/>
      <c r="AU896" s="4"/>
      <c r="AV896" s="12"/>
      <c r="AX896" s="42"/>
    </row>
    <row r="897" spans="1:50" ht="17.2" customHeight="1" x14ac:dyDescent="0.3">
      <c r="A897" s="9">
        <v>43</v>
      </c>
      <c r="B897" s="10">
        <v>6666</v>
      </c>
      <c r="C897" s="53" t="s">
        <v>4625</v>
      </c>
      <c r="D897" s="220"/>
      <c r="E897" s="221"/>
      <c r="F897" s="221"/>
      <c r="G897" s="221"/>
      <c r="H897" s="221"/>
      <c r="I897" s="221"/>
      <c r="J897" s="221"/>
      <c r="K897" s="222"/>
      <c r="L897" s="288"/>
      <c r="M897" s="288"/>
      <c r="N897" s="288"/>
      <c r="O897" s="288"/>
      <c r="P897" s="288"/>
      <c r="Q897" s="288"/>
      <c r="R897" s="289"/>
      <c r="S897" s="289"/>
      <c r="T897" s="289"/>
      <c r="U897" s="6" t="s">
        <v>4615</v>
      </c>
      <c r="V897" s="33"/>
      <c r="W897" s="33"/>
      <c r="X897" s="59"/>
      <c r="Y897" s="31"/>
      <c r="Z897" s="31"/>
      <c r="AA897" s="6"/>
      <c r="AB897" s="6"/>
      <c r="AC897" s="6"/>
      <c r="AD897" s="6"/>
      <c r="AE897" s="6"/>
      <c r="AF897" s="6"/>
      <c r="AG897" s="137"/>
      <c r="AH897" s="136"/>
      <c r="AI897" s="29"/>
      <c r="AJ897" s="5"/>
      <c r="AK897" s="5"/>
      <c r="AL897" s="15"/>
      <c r="AM897" s="29"/>
      <c r="AN897" s="30"/>
      <c r="AO897" s="30"/>
      <c r="AP897" s="30"/>
      <c r="AQ897" s="13" t="s">
        <v>4190</v>
      </c>
      <c r="AR897" s="54"/>
      <c r="AS897" s="6"/>
      <c r="AT897" s="6"/>
      <c r="AU897" s="11"/>
      <c r="AV897" s="12"/>
      <c r="AX897" s="42"/>
    </row>
    <row r="898" spans="1:50" ht="17.2" customHeight="1" x14ac:dyDescent="0.3">
      <c r="A898" s="9">
        <v>43</v>
      </c>
      <c r="B898" s="10">
        <v>6670</v>
      </c>
      <c r="C898" s="53" t="s">
        <v>4624</v>
      </c>
      <c r="D898" s="220"/>
      <c r="E898" s="221"/>
      <c r="F898" s="221"/>
      <c r="G898" s="221"/>
      <c r="H898" s="221"/>
      <c r="I898" s="221"/>
      <c r="J898" s="221"/>
      <c r="K898" s="222"/>
      <c r="L898" s="288" t="s">
        <v>4623</v>
      </c>
      <c r="M898" s="288"/>
      <c r="N898" s="288"/>
      <c r="O898" s="288"/>
      <c r="P898" s="288"/>
      <c r="Q898" s="288"/>
      <c r="R898" s="289"/>
      <c r="S898" s="289"/>
      <c r="T898" s="289"/>
      <c r="U898" s="6"/>
      <c r="V898" s="33"/>
      <c r="W898" s="33"/>
      <c r="X898" s="59"/>
      <c r="Y898" s="31"/>
      <c r="Z898" s="31"/>
      <c r="AA898" s="6"/>
      <c r="AB898" s="6"/>
      <c r="AC898" s="6"/>
      <c r="AD898" s="6"/>
      <c r="AE898" s="6"/>
      <c r="AF898" s="6"/>
      <c r="AG898" s="6"/>
      <c r="AH898" s="6"/>
      <c r="AI898" s="6"/>
      <c r="AJ898" s="6"/>
      <c r="AK898" s="6"/>
      <c r="AL898" s="123"/>
      <c r="AM898" s="46"/>
      <c r="AN898" s="6"/>
      <c r="AO898" s="6"/>
      <c r="AP898" s="124"/>
      <c r="AQ898" s="13" t="s">
        <v>4190</v>
      </c>
      <c r="AR898" s="13"/>
      <c r="AS898" s="6"/>
      <c r="AT898" s="6"/>
      <c r="AU898" s="4"/>
      <c r="AV898" s="12"/>
      <c r="AX898" s="42"/>
    </row>
    <row r="899" spans="1:50" ht="17.2" customHeight="1" x14ac:dyDescent="0.3">
      <c r="A899" s="9">
        <v>43</v>
      </c>
      <c r="B899" s="10">
        <v>6671</v>
      </c>
      <c r="C899" s="53" t="s">
        <v>4622</v>
      </c>
      <c r="D899" s="220"/>
      <c r="E899" s="221"/>
      <c r="F899" s="221"/>
      <c r="G899" s="221"/>
      <c r="H899" s="221"/>
      <c r="I899" s="221"/>
      <c r="J899" s="221"/>
      <c r="K899" s="222"/>
      <c r="L899" s="288"/>
      <c r="M899" s="288"/>
      <c r="N899" s="288"/>
      <c r="O899" s="288"/>
      <c r="P899" s="288"/>
      <c r="Q899" s="288"/>
      <c r="R899" s="289"/>
      <c r="S899" s="289"/>
      <c r="T899" s="289"/>
      <c r="U899" s="6" t="s">
        <v>4615</v>
      </c>
      <c r="V899" s="33"/>
      <c r="W899" s="33"/>
      <c r="X899" s="59"/>
      <c r="Y899" s="31"/>
      <c r="Z899" s="31"/>
      <c r="AA899" s="6"/>
      <c r="AB899" s="6"/>
      <c r="AC899" s="6"/>
      <c r="AD899" s="6"/>
      <c r="AE899" s="6"/>
      <c r="AF899" s="6"/>
      <c r="AG899" s="137"/>
      <c r="AH899" s="136"/>
      <c r="AI899" s="29"/>
      <c r="AJ899" s="5"/>
      <c r="AK899" s="5"/>
      <c r="AL899" s="15"/>
      <c r="AM899" s="29"/>
      <c r="AN899" s="30"/>
      <c r="AO899" s="30"/>
      <c r="AP899" s="30"/>
      <c r="AQ899" s="13" t="s">
        <v>4190</v>
      </c>
      <c r="AR899" s="54"/>
      <c r="AS899" s="6"/>
      <c r="AT899" s="6"/>
      <c r="AU899" s="11"/>
      <c r="AV899" s="12"/>
      <c r="AX899" s="42"/>
    </row>
    <row r="900" spans="1:50" ht="17.2" customHeight="1" x14ac:dyDescent="0.3">
      <c r="A900" s="9">
        <v>43</v>
      </c>
      <c r="B900" s="10">
        <v>6675</v>
      </c>
      <c r="C900" s="53" t="s">
        <v>4621</v>
      </c>
      <c r="D900" s="220"/>
      <c r="E900" s="221"/>
      <c r="F900" s="221"/>
      <c r="G900" s="221"/>
      <c r="H900" s="221"/>
      <c r="I900" s="221"/>
      <c r="J900" s="221"/>
      <c r="K900" s="222"/>
      <c r="L900" s="288" t="s">
        <v>4620</v>
      </c>
      <c r="M900" s="288"/>
      <c r="N900" s="288"/>
      <c r="O900" s="288"/>
      <c r="P900" s="288"/>
      <c r="Q900" s="288"/>
      <c r="R900" s="289"/>
      <c r="S900" s="289"/>
      <c r="T900" s="289"/>
      <c r="U900" s="6"/>
      <c r="V900" s="33"/>
      <c r="W900" s="33"/>
      <c r="X900" s="59"/>
      <c r="Y900" s="31"/>
      <c r="Z900" s="31"/>
      <c r="AA900" s="6"/>
      <c r="AB900" s="6"/>
      <c r="AC900" s="6"/>
      <c r="AD900" s="6"/>
      <c r="AE900" s="6"/>
      <c r="AF900" s="6"/>
      <c r="AG900" s="6"/>
      <c r="AH900" s="6"/>
      <c r="AI900" s="6"/>
      <c r="AJ900" s="6"/>
      <c r="AK900" s="6"/>
      <c r="AL900" s="123"/>
      <c r="AM900" s="46"/>
      <c r="AN900" s="6"/>
      <c r="AO900" s="6"/>
      <c r="AP900" s="124"/>
      <c r="AQ900" s="13" t="s">
        <v>4190</v>
      </c>
      <c r="AR900" s="13"/>
      <c r="AS900" s="6"/>
      <c r="AT900" s="6"/>
      <c r="AU900" s="4"/>
      <c r="AV900" s="12"/>
      <c r="AX900" s="42"/>
    </row>
    <row r="901" spans="1:50" ht="17.2" customHeight="1" x14ac:dyDescent="0.3">
      <c r="A901" s="9">
        <v>43</v>
      </c>
      <c r="B901" s="10">
        <v>6676</v>
      </c>
      <c r="C901" s="53" t="s">
        <v>4619</v>
      </c>
      <c r="D901" s="297"/>
      <c r="E901" s="298"/>
      <c r="F901" s="298"/>
      <c r="G901" s="298"/>
      <c r="H901" s="298"/>
      <c r="I901" s="298"/>
      <c r="J901" s="298"/>
      <c r="K901" s="299"/>
      <c r="L901" s="288"/>
      <c r="M901" s="288"/>
      <c r="N901" s="288"/>
      <c r="O901" s="288"/>
      <c r="P901" s="288"/>
      <c r="Q901" s="288"/>
      <c r="R901" s="289"/>
      <c r="S901" s="289"/>
      <c r="T901" s="289"/>
      <c r="U901" s="6" t="s">
        <v>4615</v>
      </c>
      <c r="V901" s="33"/>
      <c r="W901" s="33"/>
      <c r="X901" s="59"/>
      <c r="Y901" s="31"/>
      <c r="Z901" s="31"/>
      <c r="AA901" s="6"/>
      <c r="AB901" s="6"/>
      <c r="AC901" s="6"/>
      <c r="AD901" s="6"/>
      <c r="AE901" s="6"/>
      <c r="AF901" s="6"/>
      <c r="AG901" s="137"/>
      <c r="AH901" s="136"/>
      <c r="AI901" s="29"/>
      <c r="AJ901" s="5"/>
      <c r="AK901" s="5"/>
      <c r="AL901" s="15"/>
      <c r="AM901" s="29"/>
      <c r="AN901" s="30"/>
      <c r="AO901" s="30"/>
      <c r="AP901" s="30"/>
      <c r="AQ901" s="13" t="s">
        <v>4190</v>
      </c>
      <c r="AR901" s="54"/>
      <c r="AS901" s="6"/>
      <c r="AT901" s="6"/>
      <c r="AU901" s="11"/>
      <c r="AV901" s="12"/>
      <c r="AX901" s="42"/>
    </row>
    <row r="902" spans="1:50" ht="17.2" customHeight="1" x14ac:dyDescent="0.3">
      <c r="A902" s="9">
        <v>43</v>
      </c>
      <c r="B902" s="9">
        <v>6685</v>
      </c>
      <c r="C902" s="53" t="s">
        <v>4618</v>
      </c>
      <c r="D902" s="49" t="s">
        <v>4617</v>
      </c>
      <c r="E902" s="65"/>
      <c r="F902" s="36"/>
      <c r="G902" s="36"/>
      <c r="H902" s="36"/>
      <c r="I902" s="36"/>
      <c r="J902" s="36"/>
      <c r="K902" s="36"/>
      <c r="L902" s="36"/>
      <c r="M902" s="36"/>
      <c r="N902" s="36"/>
      <c r="O902" s="36"/>
      <c r="P902" s="36"/>
      <c r="Q902" s="36"/>
      <c r="R902" s="36"/>
      <c r="S902" s="36"/>
      <c r="T902" s="51"/>
      <c r="U902" s="6"/>
      <c r="V902" s="33"/>
      <c r="W902" s="6"/>
      <c r="X902" s="6"/>
      <c r="Y902" s="6"/>
      <c r="Z902" s="6"/>
      <c r="AA902" s="6"/>
      <c r="AB902" s="6"/>
      <c r="AC902" s="6"/>
      <c r="AD902" s="81"/>
      <c r="AE902" s="81"/>
      <c r="AF902" s="6"/>
      <c r="AG902" s="6"/>
      <c r="AH902" s="6"/>
      <c r="AI902" s="6"/>
      <c r="AJ902" s="6"/>
      <c r="AK902" s="6"/>
      <c r="AL902" s="123"/>
      <c r="AM902" s="46"/>
      <c r="AN902" s="6"/>
      <c r="AO902" s="6"/>
      <c r="AP902" s="124"/>
      <c r="AQ902" s="28" t="s">
        <v>4189</v>
      </c>
      <c r="AR902" s="6"/>
      <c r="AS902" s="6"/>
      <c r="AT902" s="6"/>
      <c r="AU902" s="4"/>
      <c r="AV902" s="14"/>
    </row>
    <row r="903" spans="1:50" ht="17.2" customHeight="1" x14ac:dyDescent="0.3">
      <c r="A903" s="9">
        <v>43</v>
      </c>
      <c r="B903" s="9">
        <v>6686</v>
      </c>
      <c r="C903" s="53" t="s">
        <v>4616</v>
      </c>
      <c r="D903" s="43"/>
      <c r="E903" s="78"/>
      <c r="F903" s="7"/>
      <c r="G903" s="7"/>
      <c r="H903" s="7"/>
      <c r="I903" s="7"/>
      <c r="J903" s="7"/>
      <c r="K903" s="7"/>
      <c r="L903" s="7"/>
      <c r="M903" s="7"/>
      <c r="N903" s="7"/>
      <c r="O903" s="7"/>
      <c r="P903" s="7"/>
      <c r="Q903" s="7"/>
      <c r="R903" s="7"/>
      <c r="S903" s="7"/>
      <c r="T903" s="21"/>
      <c r="U903" s="6" t="s">
        <v>4615</v>
      </c>
      <c r="V903" s="33"/>
      <c r="W903" s="6"/>
      <c r="X903" s="6"/>
      <c r="Y903" s="6"/>
      <c r="Z903" s="6"/>
      <c r="AA903" s="6"/>
      <c r="AB903" s="6"/>
      <c r="AC903" s="6"/>
      <c r="AD903" s="81"/>
      <c r="AE903" s="81"/>
      <c r="AF903" s="6"/>
      <c r="AG903" s="6"/>
      <c r="AH903" s="6"/>
      <c r="AI903" s="6"/>
      <c r="AJ903" s="6"/>
      <c r="AK903" s="6"/>
      <c r="AL903" s="123"/>
      <c r="AM903" s="46"/>
      <c r="AN903" s="6"/>
      <c r="AO903" s="6"/>
      <c r="AP903" s="124"/>
      <c r="AQ903" s="28" t="s">
        <v>4189</v>
      </c>
      <c r="AR903" s="6"/>
      <c r="AS903" s="6"/>
      <c r="AT903" s="6"/>
      <c r="AU903" s="4"/>
      <c r="AV903" s="14"/>
    </row>
    <row r="904" spans="1:50" ht="17.2" customHeight="1" x14ac:dyDescent="0.3">
      <c r="A904" s="90">
        <v>43</v>
      </c>
      <c r="B904" s="90">
        <v>6772</v>
      </c>
      <c r="C904" s="99" t="s">
        <v>4614</v>
      </c>
      <c r="D904" s="255" t="s">
        <v>4613</v>
      </c>
      <c r="E904" s="256"/>
      <c r="F904" s="256"/>
      <c r="G904" s="256"/>
      <c r="H904" s="256"/>
      <c r="I904" s="256"/>
      <c r="J904" s="256"/>
      <c r="K904" s="256"/>
      <c r="L904" s="171" t="s">
        <v>4612</v>
      </c>
      <c r="M904" s="133"/>
      <c r="N904" s="133"/>
      <c r="O904" s="133"/>
      <c r="P904" s="133"/>
      <c r="Q904" s="133"/>
      <c r="R904" s="133"/>
      <c r="S904" s="133"/>
      <c r="T904" s="133"/>
      <c r="U904" s="91"/>
      <c r="V904" s="98"/>
      <c r="W904" s="91"/>
      <c r="X904" s="91"/>
      <c r="Y904" s="91"/>
      <c r="Z904" s="91"/>
      <c r="AA904" s="91"/>
      <c r="AB904" s="91"/>
      <c r="AC904" s="91"/>
      <c r="AD904" s="92"/>
      <c r="AE904" s="92"/>
      <c r="AF904" s="91"/>
      <c r="AG904" s="91"/>
      <c r="AH904" s="91"/>
      <c r="AI904" s="91"/>
      <c r="AJ904" s="91"/>
      <c r="AK904" s="91"/>
      <c r="AL904" s="93"/>
      <c r="AM904" s="94"/>
      <c r="AN904" s="91"/>
      <c r="AO904" s="91"/>
      <c r="AP904" s="95"/>
      <c r="AQ904" s="96" t="s">
        <v>4189</v>
      </c>
      <c r="AR904" s="91"/>
      <c r="AS904" s="91"/>
      <c r="AT904" s="91"/>
      <c r="AU904" s="97"/>
      <c r="AV904" s="14"/>
    </row>
    <row r="905" spans="1:50" ht="17.2" customHeight="1" x14ac:dyDescent="0.3">
      <c r="A905" s="90">
        <v>43</v>
      </c>
      <c r="B905" s="90">
        <v>6773</v>
      </c>
      <c r="C905" s="99" t="s">
        <v>4611</v>
      </c>
      <c r="D905" s="257"/>
      <c r="E905" s="258"/>
      <c r="F905" s="258"/>
      <c r="G905" s="258"/>
      <c r="H905" s="258"/>
      <c r="I905" s="258"/>
      <c r="J905" s="258"/>
      <c r="K905" s="258"/>
      <c r="L905" s="171" t="s">
        <v>4610</v>
      </c>
      <c r="M905" s="133"/>
      <c r="N905" s="133"/>
      <c r="O905" s="133"/>
      <c r="P905" s="133"/>
      <c r="Q905" s="133"/>
      <c r="R905" s="133"/>
      <c r="S905" s="133"/>
      <c r="T905" s="133"/>
      <c r="U905" s="91"/>
      <c r="V905" s="98"/>
      <c r="W905" s="91"/>
      <c r="X905" s="91"/>
      <c r="Y905" s="91"/>
      <c r="Z905" s="91"/>
      <c r="AA905" s="91"/>
      <c r="AB905" s="91"/>
      <c r="AC905" s="91"/>
      <c r="AD905" s="92"/>
      <c r="AE905" s="92"/>
      <c r="AF905" s="91"/>
      <c r="AG905" s="91"/>
      <c r="AH905" s="91"/>
      <c r="AI905" s="91"/>
      <c r="AJ905" s="91"/>
      <c r="AK905" s="91"/>
      <c r="AL905" s="93"/>
      <c r="AM905" s="94"/>
      <c r="AN905" s="91"/>
      <c r="AO905" s="91"/>
      <c r="AP905" s="95"/>
      <c r="AQ905" s="96" t="s">
        <v>4189</v>
      </c>
      <c r="AR905" s="91"/>
      <c r="AS905" s="91"/>
      <c r="AT905" s="91"/>
      <c r="AU905" s="97"/>
      <c r="AV905" s="14"/>
    </row>
    <row r="906" spans="1:50" ht="17.2" customHeight="1" x14ac:dyDescent="0.3">
      <c r="A906" s="90">
        <v>43</v>
      </c>
      <c r="B906" s="90">
        <v>6774</v>
      </c>
      <c r="C906" s="99" t="s">
        <v>4609</v>
      </c>
      <c r="D906" s="259"/>
      <c r="E906" s="260"/>
      <c r="F906" s="260"/>
      <c r="G906" s="260"/>
      <c r="H906" s="260"/>
      <c r="I906" s="260"/>
      <c r="J906" s="260"/>
      <c r="K906" s="260"/>
      <c r="L906" s="170" t="s">
        <v>4608</v>
      </c>
      <c r="M906" s="160"/>
      <c r="N906" s="160"/>
      <c r="O906" s="160"/>
      <c r="P906" s="160"/>
      <c r="Q906" s="160"/>
      <c r="R906" s="160"/>
      <c r="S906" s="160"/>
      <c r="T906" s="160"/>
      <c r="U906" s="91"/>
      <c r="V906" s="98"/>
      <c r="W906" s="91"/>
      <c r="X906" s="91"/>
      <c r="Y906" s="91"/>
      <c r="Z906" s="91"/>
      <c r="AA906" s="91"/>
      <c r="AB906" s="91"/>
      <c r="AC906" s="91"/>
      <c r="AD906" s="92"/>
      <c r="AE906" s="92"/>
      <c r="AF906" s="91"/>
      <c r="AG906" s="91"/>
      <c r="AH906" s="91"/>
      <c r="AI906" s="91"/>
      <c r="AJ906" s="91"/>
      <c r="AK906" s="91"/>
      <c r="AL906" s="93"/>
      <c r="AM906" s="94"/>
      <c r="AN906" s="91"/>
      <c r="AO906" s="91"/>
      <c r="AP906" s="95"/>
      <c r="AQ906" s="96" t="s">
        <v>4189</v>
      </c>
      <c r="AR906" s="91"/>
      <c r="AS906" s="91"/>
      <c r="AT906" s="91"/>
      <c r="AU906" s="97"/>
      <c r="AV906" s="27"/>
    </row>
  </sheetData>
  <mergeCells count="1697">
    <mergeCell ref="L900:T901"/>
    <mergeCell ref="D872:S873"/>
    <mergeCell ref="AN872:AP872"/>
    <mergeCell ref="AN873:AP873"/>
    <mergeCell ref="AN874:AP874"/>
    <mergeCell ref="AN875:AP875"/>
    <mergeCell ref="AN876:AP876"/>
    <mergeCell ref="AN877:AP877"/>
    <mergeCell ref="AN878:AP878"/>
    <mergeCell ref="AN879:AP879"/>
    <mergeCell ref="AO887:AP887"/>
    <mergeCell ref="AO888:AP888"/>
    <mergeCell ref="AO889:AP889"/>
    <mergeCell ref="AO890:AP890"/>
    <mergeCell ref="AO891:AP891"/>
    <mergeCell ref="D892:K901"/>
    <mergeCell ref="L892:T893"/>
    <mergeCell ref="L894:T895"/>
    <mergeCell ref="L896:T897"/>
    <mergeCell ref="L898:T899"/>
    <mergeCell ref="AO886:AP886"/>
    <mergeCell ref="AN880:AP880"/>
    <mergeCell ref="AN881:AP881"/>
    <mergeCell ref="AN882:AP882"/>
    <mergeCell ref="Q883:R883"/>
    <mergeCell ref="AO883:AP883"/>
    <mergeCell ref="Q885:R885"/>
    <mergeCell ref="AO885:AP885"/>
    <mergeCell ref="AK847:AL847"/>
    <mergeCell ref="AN848:AP848"/>
    <mergeCell ref="AN849:AP849"/>
    <mergeCell ref="AN850:AP850"/>
    <mergeCell ref="AN851:AP851"/>
    <mergeCell ref="AN852:AP852"/>
    <mergeCell ref="AK842:AL842"/>
    <mergeCell ref="AQ842:AT844"/>
    <mergeCell ref="U843:Y844"/>
    <mergeCell ref="AK843:AL843"/>
    <mergeCell ref="AK844:AL844"/>
    <mergeCell ref="L867:S871"/>
    <mergeCell ref="AN867:AP867"/>
    <mergeCell ref="AN868:AP868"/>
    <mergeCell ref="AN869:AP869"/>
    <mergeCell ref="AN870:AP870"/>
    <mergeCell ref="AN871:AP871"/>
    <mergeCell ref="AN861:AP861"/>
    <mergeCell ref="L862:S866"/>
    <mergeCell ref="AN862:AP862"/>
    <mergeCell ref="AN863:AP863"/>
    <mergeCell ref="AN864:AP864"/>
    <mergeCell ref="AN865:AP865"/>
    <mergeCell ref="AN866:AP866"/>
    <mergeCell ref="D857:K858"/>
    <mergeCell ref="L857:S861"/>
    <mergeCell ref="AN857:AP857"/>
    <mergeCell ref="AN858:AP858"/>
    <mergeCell ref="AN859:AP859"/>
    <mergeCell ref="AN860:AP860"/>
    <mergeCell ref="AN854:AP854"/>
    <mergeCell ref="AN855:AP855"/>
    <mergeCell ref="AN856:AP856"/>
    <mergeCell ref="O845:T846"/>
    <mergeCell ref="AK845:AL845"/>
    <mergeCell ref="U846:Y847"/>
    <mergeCell ref="AK846:AL846"/>
    <mergeCell ref="S847:T847"/>
    <mergeCell ref="AN853:AP853"/>
    <mergeCell ref="AQ818:AT820"/>
    <mergeCell ref="U819:Y820"/>
    <mergeCell ref="AK819:AL819"/>
    <mergeCell ref="AK820:AL820"/>
    <mergeCell ref="O821:T822"/>
    <mergeCell ref="AK821:AL821"/>
    <mergeCell ref="U822:Y823"/>
    <mergeCell ref="AK822:AL822"/>
    <mergeCell ref="S823:T823"/>
    <mergeCell ref="AK838:AL838"/>
    <mergeCell ref="O839:T840"/>
    <mergeCell ref="AK839:AL839"/>
    <mergeCell ref="AO839:AP839"/>
    <mergeCell ref="U840:Y841"/>
    <mergeCell ref="AK840:AL840"/>
    <mergeCell ref="S841:T841"/>
    <mergeCell ref="AK841:AL841"/>
    <mergeCell ref="O833:T834"/>
    <mergeCell ref="AK833:AL833"/>
    <mergeCell ref="U834:Y835"/>
    <mergeCell ref="AK834:AL834"/>
    <mergeCell ref="S835:T835"/>
    <mergeCell ref="AK835:AL835"/>
    <mergeCell ref="AK830:AL830"/>
    <mergeCell ref="AQ830:AT832"/>
    <mergeCell ref="U831:Y832"/>
    <mergeCell ref="AK831:AL831"/>
    <mergeCell ref="AK832:AL832"/>
    <mergeCell ref="AK836:AL836"/>
    <mergeCell ref="AM836:AP837"/>
    <mergeCell ref="U837:Y838"/>
    <mergeCell ref="AK837:AL837"/>
    <mergeCell ref="K828:L828"/>
    <mergeCell ref="U828:Y829"/>
    <mergeCell ref="AK828:AL828"/>
    <mergeCell ref="S829:T829"/>
    <mergeCell ref="AK829:AL829"/>
    <mergeCell ref="AK812:AL812"/>
    <mergeCell ref="AK817:AL817"/>
    <mergeCell ref="AK823:AL823"/>
    <mergeCell ref="D824:F826"/>
    <mergeCell ref="G824:J825"/>
    <mergeCell ref="K824:N827"/>
    <mergeCell ref="AK824:AL824"/>
    <mergeCell ref="U825:Y826"/>
    <mergeCell ref="AK825:AL825"/>
    <mergeCell ref="AK826:AL826"/>
    <mergeCell ref="O827:T828"/>
    <mergeCell ref="AK827:AL827"/>
    <mergeCell ref="AK818:AL818"/>
    <mergeCell ref="AM812:AP813"/>
    <mergeCell ref="U813:Y814"/>
    <mergeCell ref="AK813:AL813"/>
    <mergeCell ref="AK814:AL814"/>
    <mergeCell ref="O815:T816"/>
    <mergeCell ref="AK815:AL815"/>
    <mergeCell ref="AO815:AP815"/>
    <mergeCell ref="U816:Y817"/>
    <mergeCell ref="AK816:AL816"/>
    <mergeCell ref="S817:T817"/>
    <mergeCell ref="AQ782:AT784"/>
    <mergeCell ref="U783:Y784"/>
    <mergeCell ref="AK783:AL783"/>
    <mergeCell ref="AK784:AL784"/>
    <mergeCell ref="O785:T786"/>
    <mergeCell ref="AK785:AL785"/>
    <mergeCell ref="AK799:AL799"/>
    <mergeCell ref="O791:T792"/>
    <mergeCell ref="AK791:AL791"/>
    <mergeCell ref="AO791:AP791"/>
    <mergeCell ref="U792:Y793"/>
    <mergeCell ref="AK792:AL792"/>
    <mergeCell ref="S793:T793"/>
    <mergeCell ref="AK793:AL793"/>
    <mergeCell ref="U786:Y787"/>
    <mergeCell ref="AK786:AL786"/>
    <mergeCell ref="S787:T787"/>
    <mergeCell ref="AK787:AL787"/>
    <mergeCell ref="AK788:AL788"/>
    <mergeCell ref="AQ794:AT796"/>
    <mergeCell ref="U795:Y796"/>
    <mergeCell ref="AK795:AL795"/>
    <mergeCell ref="AK796:AL796"/>
    <mergeCell ref="O797:T798"/>
    <mergeCell ref="AK797:AL797"/>
    <mergeCell ref="U798:Y799"/>
    <mergeCell ref="AK798:AL798"/>
    <mergeCell ref="S799:T799"/>
    <mergeCell ref="AQ806:AT808"/>
    <mergeCell ref="U807:Y808"/>
    <mergeCell ref="AK807:AL807"/>
    <mergeCell ref="AK808:AL808"/>
    <mergeCell ref="O809:T810"/>
    <mergeCell ref="AK809:AL809"/>
    <mergeCell ref="U810:Y811"/>
    <mergeCell ref="AK810:AL810"/>
    <mergeCell ref="S811:T811"/>
    <mergeCell ref="AK811:AL811"/>
    <mergeCell ref="S805:T805"/>
    <mergeCell ref="AK805:AL805"/>
    <mergeCell ref="AK806:AL806"/>
    <mergeCell ref="AM788:AP789"/>
    <mergeCell ref="U789:Y790"/>
    <mergeCell ref="AK789:AL789"/>
    <mergeCell ref="AK790:AL790"/>
    <mergeCell ref="AK804:AL804"/>
    <mergeCell ref="AK780:AL780"/>
    <mergeCell ref="S781:T781"/>
    <mergeCell ref="AK781:AL781"/>
    <mergeCell ref="AK775:AL775"/>
    <mergeCell ref="K776:N779"/>
    <mergeCell ref="AK776:AL776"/>
    <mergeCell ref="U777:Y778"/>
    <mergeCell ref="AK777:AL777"/>
    <mergeCell ref="AK778:AL778"/>
    <mergeCell ref="O779:T780"/>
    <mergeCell ref="AK779:AL779"/>
    <mergeCell ref="K780:L780"/>
    <mergeCell ref="U780:Y781"/>
    <mergeCell ref="K800:N803"/>
    <mergeCell ref="AK800:AL800"/>
    <mergeCell ref="U801:Y802"/>
    <mergeCell ref="AK801:AL801"/>
    <mergeCell ref="AK802:AL802"/>
    <mergeCell ref="O803:T804"/>
    <mergeCell ref="AK803:AL803"/>
    <mergeCell ref="K804:L804"/>
    <mergeCell ref="U804:Y805"/>
    <mergeCell ref="AK794:AL794"/>
    <mergeCell ref="AK782:AL782"/>
    <mergeCell ref="AK770:AL770"/>
    <mergeCell ref="AQ770:AT772"/>
    <mergeCell ref="U771:Y772"/>
    <mergeCell ref="AK771:AL771"/>
    <mergeCell ref="AK772:AL772"/>
    <mergeCell ref="O773:T774"/>
    <mergeCell ref="AK773:AL773"/>
    <mergeCell ref="U774:Y775"/>
    <mergeCell ref="AK774:AL774"/>
    <mergeCell ref="S775:T775"/>
    <mergeCell ref="AQ746:AT748"/>
    <mergeCell ref="U747:Y748"/>
    <mergeCell ref="AK747:AL747"/>
    <mergeCell ref="AK748:AL748"/>
    <mergeCell ref="O749:T750"/>
    <mergeCell ref="AK749:AL749"/>
    <mergeCell ref="U750:Y751"/>
    <mergeCell ref="AK750:AL750"/>
    <mergeCell ref="S751:T751"/>
    <mergeCell ref="O767:T768"/>
    <mergeCell ref="AK767:AL767"/>
    <mergeCell ref="AO767:AP767"/>
    <mergeCell ref="U768:Y769"/>
    <mergeCell ref="AK768:AL768"/>
    <mergeCell ref="S769:T769"/>
    <mergeCell ref="AK769:AL769"/>
    <mergeCell ref="U762:Y763"/>
    <mergeCell ref="AK762:AL762"/>
    <mergeCell ref="S763:T763"/>
    <mergeCell ref="AK763:AL763"/>
    <mergeCell ref="AK764:AL764"/>
    <mergeCell ref="AM764:AP765"/>
    <mergeCell ref="U765:Y766"/>
    <mergeCell ref="AK765:AL765"/>
    <mergeCell ref="AK766:AL766"/>
    <mergeCell ref="AK758:AL758"/>
    <mergeCell ref="AQ758:AT760"/>
    <mergeCell ref="U759:Y760"/>
    <mergeCell ref="AK759:AL759"/>
    <mergeCell ref="AK760:AL760"/>
    <mergeCell ref="O761:T762"/>
    <mergeCell ref="AK761:AL761"/>
    <mergeCell ref="K756:L756"/>
    <mergeCell ref="U756:Y757"/>
    <mergeCell ref="AK756:AL756"/>
    <mergeCell ref="S757:T757"/>
    <mergeCell ref="AK757:AL757"/>
    <mergeCell ref="AK734:AL734"/>
    <mergeCell ref="AK740:AL740"/>
    <mergeCell ref="AK745:AL745"/>
    <mergeCell ref="AK751:AL751"/>
    <mergeCell ref="AQ734:AT736"/>
    <mergeCell ref="U735:Y736"/>
    <mergeCell ref="AK735:AL735"/>
    <mergeCell ref="AK736:AL736"/>
    <mergeCell ref="O737:T738"/>
    <mergeCell ref="AK737:AL737"/>
    <mergeCell ref="U738:Y739"/>
    <mergeCell ref="AK738:AL738"/>
    <mergeCell ref="S739:T739"/>
    <mergeCell ref="AK739:AL739"/>
    <mergeCell ref="D752:F754"/>
    <mergeCell ref="G752:J753"/>
    <mergeCell ref="K752:N755"/>
    <mergeCell ref="AK752:AL752"/>
    <mergeCell ref="U753:Y754"/>
    <mergeCell ref="AK753:AL753"/>
    <mergeCell ref="AK754:AL754"/>
    <mergeCell ref="O755:T756"/>
    <mergeCell ref="AK755:AL755"/>
    <mergeCell ref="AK746:AL746"/>
    <mergeCell ref="AM740:AP741"/>
    <mergeCell ref="U741:Y742"/>
    <mergeCell ref="AK741:AL741"/>
    <mergeCell ref="AK742:AL742"/>
    <mergeCell ref="O743:T744"/>
    <mergeCell ref="AK743:AL743"/>
    <mergeCell ref="AO743:AP743"/>
    <mergeCell ref="U744:Y745"/>
    <mergeCell ref="AK744:AL744"/>
    <mergeCell ref="S745:T745"/>
    <mergeCell ref="S733:T733"/>
    <mergeCell ref="AK733:AL733"/>
    <mergeCell ref="AK710:AL710"/>
    <mergeCell ref="AQ710:AT712"/>
    <mergeCell ref="U711:Y712"/>
    <mergeCell ref="AK711:AL711"/>
    <mergeCell ref="AK712:AL712"/>
    <mergeCell ref="O713:T714"/>
    <mergeCell ref="AK713:AL713"/>
    <mergeCell ref="AK727:AL727"/>
    <mergeCell ref="K728:N731"/>
    <mergeCell ref="AK728:AL728"/>
    <mergeCell ref="U729:Y730"/>
    <mergeCell ref="AK729:AL729"/>
    <mergeCell ref="AK730:AL730"/>
    <mergeCell ref="O731:T732"/>
    <mergeCell ref="AK731:AL731"/>
    <mergeCell ref="K732:L732"/>
    <mergeCell ref="U732:Y733"/>
    <mergeCell ref="AK722:AL722"/>
    <mergeCell ref="AQ722:AT724"/>
    <mergeCell ref="U723:Y724"/>
    <mergeCell ref="AK723:AL723"/>
    <mergeCell ref="AK724:AL724"/>
    <mergeCell ref="O725:T726"/>
    <mergeCell ref="AK725:AL725"/>
    <mergeCell ref="U726:Y727"/>
    <mergeCell ref="AK726:AL726"/>
    <mergeCell ref="S727:T727"/>
    <mergeCell ref="O719:T720"/>
    <mergeCell ref="AK719:AL719"/>
    <mergeCell ref="AO719:AP719"/>
    <mergeCell ref="U720:Y721"/>
    <mergeCell ref="AK720:AL720"/>
    <mergeCell ref="S721:T721"/>
    <mergeCell ref="AK721:AL721"/>
    <mergeCell ref="U714:Y715"/>
    <mergeCell ref="AK714:AL714"/>
    <mergeCell ref="S715:T715"/>
    <mergeCell ref="AK715:AL715"/>
    <mergeCell ref="AK716:AL716"/>
    <mergeCell ref="AM716:AP717"/>
    <mergeCell ref="U717:Y718"/>
    <mergeCell ref="AK717:AL717"/>
    <mergeCell ref="AK718:AL718"/>
    <mergeCell ref="AK732:AL732"/>
    <mergeCell ref="AK708:AL708"/>
    <mergeCell ref="S709:T709"/>
    <mergeCell ref="AK709:AL709"/>
    <mergeCell ref="AK703:AL703"/>
    <mergeCell ref="K704:N707"/>
    <mergeCell ref="AK704:AL704"/>
    <mergeCell ref="U705:Y706"/>
    <mergeCell ref="AK705:AL705"/>
    <mergeCell ref="AK706:AL706"/>
    <mergeCell ref="O707:T708"/>
    <mergeCell ref="AK707:AL707"/>
    <mergeCell ref="K708:L708"/>
    <mergeCell ref="U708:Y709"/>
    <mergeCell ref="AK698:AL698"/>
    <mergeCell ref="AQ698:AT700"/>
    <mergeCell ref="U699:Y700"/>
    <mergeCell ref="AK699:AL699"/>
    <mergeCell ref="AK700:AL700"/>
    <mergeCell ref="O701:T702"/>
    <mergeCell ref="AK701:AL701"/>
    <mergeCell ref="U702:Y703"/>
    <mergeCell ref="AK702:AL702"/>
    <mergeCell ref="S703:T703"/>
    <mergeCell ref="AQ674:AT676"/>
    <mergeCell ref="U675:Y676"/>
    <mergeCell ref="AK675:AL675"/>
    <mergeCell ref="AK676:AL676"/>
    <mergeCell ref="O677:T678"/>
    <mergeCell ref="AK677:AL677"/>
    <mergeCell ref="U678:Y679"/>
    <mergeCell ref="AK678:AL678"/>
    <mergeCell ref="S679:T679"/>
    <mergeCell ref="O695:T696"/>
    <mergeCell ref="AK695:AL695"/>
    <mergeCell ref="AO695:AP695"/>
    <mergeCell ref="U696:Y697"/>
    <mergeCell ref="AK696:AL696"/>
    <mergeCell ref="S697:T697"/>
    <mergeCell ref="AK697:AL697"/>
    <mergeCell ref="U690:Y691"/>
    <mergeCell ref="AK690:AL690"/>
    <mergeCell ref="S691:T691"/>
    <mergeCell ref="AK691:AL691"/>
    <mergeCell ref="AK692:AL692"/>
    <mergeCell ref="AM692:AP693"/>
    <mergeCell ref="U693:Y694"/>
    <mergeCell ref="AK693:AL693"/>
    <mergeCell ref="AK694:AL694"/>
    <mergeCell ref="AK686:AL686"/>
    <mergeCell ref="AQ686:AT688"/>
    <mergeCell ref="U687:Y688"/>
    <mergeCell ref="AK687:AL687"/>
    <mergeCell ref="AK688:AL688"/>
    <mergeCell ref="O689:T690"/>
    <mergeCell ref="AK689:AL689"/>
    <mergeCell ref="K684:L684"/>
    <mergeCell ref="U684:Y685"/>
    <mergeCell ref="AK684:AL684"/>
    <mergeCell ref="S685:T685"/>
    <mergeCell ref="AK685:AL685"/>
    <mergeCell ref="AK662:AL662"/>
    <mergeCell ref="AK668:AL668"/>
    <mergeCell ref="AK673:AL673"/>
    <mergeCell ref="AK679:AL679"/>
    <mergeCell ref="D680:F682"/>
    <mergeCell ref="G680:J681"/>
    <mergeCell ref="K680:N683"/>
    <mergeCell ref="AK680:AL680"/>
    <mergeCell ref="U681:Y682"/>
    <mergeCell ref="AK681:AL681"/>
    <mergeCell ref="AK682:AL682"/>
    <mergeCell ref="O683:T684"/>
    <mergeCell ref="AK683:AL683"/>
    <mergeCell ref="AK674:AL674"/>
    <mergeCell ref="AQ650:AT652"/>
    <mergeCell ref="U651:Y652"/>
    <mergeCell ref="AK651:AL651"/>
    <mergeCell ref="AK652:AL652"/>
    <mergeCell ref="O653:T654"/>
    <mergeCell ref="AK653:AL653"/>
    <mergeCell ref="U654:Y655"/>
    <mergeCell ref="AK654:AL654"/>
    <mergeCell ref="S655:T655"/>
    <mergeCell ref="AM668:AP669"/>
    <mergeCell ref="U669:Y670"/>
    <mergeCell ref="AK669:AL669"/>
    <mergeCell ref="AK670:AL670"/>
    <mergeCell ref="O671:T672"/>
    <mergeCell ref="AK671:AL671"/>
    <mergeCell ref="AO671:AP671"/>
    <mergeCell ref="U672:Y673"/>
    <mergeCell ref="AK672:AL672"/>
    <mergeCell ref="S673:T673"/>
    <mergeCell ref="AQ662:AT664"/>
    <mergeCell ref="U663:Y664"/>
    <mergeCell ref="AK663:AL663"/>
    <mergeCell ref="AK664:AL664"/>
    <mergeCell ref="O665:T666"/>
    <mergeCell ref="AK665:AL665"/>
    <mergeCell ref="U666:Y667"/>
    <mergeCell ref="AK666:AL666"/>
    <mergeCell ref="S667:T667"/>
    <mergeCell ref="AK667:AL667"/>
    <mergeCell ref="K660:L660"/>
    <mergeCell ref="U660:Y661"/>
    <mergeCell ref="AK660:AL660"/>
    <mergeCell ref="S661:T661"/>
    <mergeCell ref="AK661:AL661"/>
    <mergeCell ref="AK638:AL638"/>
    <mergeCell ref="AK644:AL644"/>
    <mergeCell ref="AK649:AL649"/>
    <mergeCell ref="AK655:AL655"/>
    <mergeCell ref="D656:F658"/>
    <mergeCell ref="G656:J657"/>
    <mergeCell ref="K656:N659"/>
    <mergeCell ref="AK656:AL656"/>
    <mergeCell ref="U657:Y658"/>
    <mergeCell ref="AK657:AL657"/>
    <mergeCell ref="AK658:AL658"/>
    <mergeCell ref="O659:T660"/>
    <mergeCell ref="AK659:AL659"/>
    <mergeCell ref="AK650:AL650"/>
    <mergeCell ref="AM644:AP645"/>
    <mergeCell ref="U645:Y646"/>
    <mergeCell ref="AK645:AL645"/>
    <mergeCell ref="AK646:AL646"/>
    <mergeCell ref="O647:T648"/>
    <mergeCell ref="AK647:AL647"/>
    <mergeCell ref="AO647:AP647"/>
    <mergeCell ref="U648:Y649"/>
    <mergeCell ref="AK648:AL648"/>
    <mergeCell ref="S649:T649"/>
    <mergeCell ref="AQ638:AT640"/>
    <mergeCell ref="U639:Y640"/>
    <mergeCell ref="AK639:AL639"/>
    <mergeCell ref="AK640:AL640"/>
    <mergeCell ref="O641:T642"/>
    <mergeCell ref="AK641:AL641"/>
    <mergeCell ref="U642:Y643"/>
    <mergeCell ref="AK642:AL642"/>
    <mergeCell ref="S643:T643"/>
    <mergeCell ref="AK643:AL643"/>
    <mergeCell ref="S637:T637"/>
    <mergeCell ref="AK637:AL637"/>
    <mergeCell ref="AK614:AL614"/>
    <mergeCell ref="AQ614:AT616"/>
    <mergeCell ref="U615:Y616"/>
    <mergeCell ref="AK615:AL615"/>
    <mergeCell ref="AK616:AL616"/>
    <mergeCell ref="O617:T618"/>
    <mergeCell ref="AK617:AL617"/>
    <mergeCell ref="AK631:AL631"/>
    <mergeCell ref="K632:N635"/>
    <mergeCell ref="AK632:AL632"/>
    <mergeCell ref="U633:Y634"/>
    <mergeCell ref="AK633:AL633"/>
    <mergeCell ref="AK634:AL634"/>
    <mergeCell ref="O635:T636"/>
    <mergeCell ref="AK635:AL635"/>
    <mergeCell ref="K636:L636"/>
    <mergeCell ref="U636:Y637"/>
    <mergeCell ref="AK626:AL626"/>
    <mergeCell ref="AQ626:AT628"/>
    <mergeCell ref="U627:Y628"/>
    <mergeCell ref="AK627:AL627"/>
    <mergeCell ref="AK628:AL628"/>
    <mergeCell ref="O629:T630"/>
    <mergeCell ref="AK629:AL629"/>
    <mergeCell ref="U630:Y631"/>
    <mergeCell ref="AK630:AL630"/>
    <mergeCell ref="S631:T631"/>
    <mergeCell ref="O623:T624"/>
    <mergeCell ref="AK623:AL623"/>
    <mergeCell ref="AO623:AP623"/>
    <mergeCell ref="U624:Y625"/>
    <mergeCell ref="AK624:AL624"/>
    <mergeCell ref="S625:T625"/>
    <mergeCell ref="AK625:AL625"/>
    <mergeCell ref="U618:Y619"/>
    <mergeCell ref="AK618:AL618"/>
    <mergeCell ref="S619:T619"/>
    <mergeCell ref="AK619:AL619"/>
    <mergeCell ref="AK620:AL620"/>
    <mergeCell ref="AM620:AP621"/>
    <mergeCell ref="U621:Y622"/>
    <mergeCell ref="AK621:AL621"/>
    <mergeCell ref="AK622:AL622"/>
    <mergeCell ref="AK636:AL636"/>
    <mergeCell ref="AK612:AL612"/>
    <mergeCell ref="S613:T613"/>
    <mergeCell ref="AK613:AL613"/>
    <mergeCell ref="AK607:AL607"/>
    <mergeCell ref="K608:N611"/>
    <mergeCell ref="AK608:AL608"/>
    <mergeCell ref="U609:Y610"/>
    <mergeCell ref="AK609:AL609"/>
    <mergeCell ref="AK610:AL610"/>
    <mergeCell ref="O611:T612"/>
    <mergeCell ref="AK611:AL611"/>
    <mergeCell ref="K612:L612"/>
    <mergeCell ref="U612:Y613"/>
    <mergeCell ref="AK602:AL602"/>
    <mergeCell ref="AQ602:AT604"/>
    <mergeCell ref="U603:Y604"/>
    <mergeCell ref="AK603:AL603"/>
    <mergeCell ref="AK604:AL604"/>
    <mergeCell ref="O605:T606"/>
    <mergeCell ref="AK605:AL605"/>
    <mergeCell ref="U606:Y607"/>
    <mergeCell ref="AK606:AL606"/>
    <mergeCell ref="S607:T607"/>
    <mergeCell ref="AQ578:AT580"/>
    <mergeCell ref="U579:Y580"/>
    <mergeCell ref="AK579:AL579"/>
    <mergeCell ref="AK580:AL580"/>
    <mergeCell ref="O581:T582"/>
    <mergeCell ref="AK581:AL581"/>
    <mergeCell ref="U582:Y583"/>
    <mergeCell ref="AK582:AL582"/>
    <mergeCell ref="S583:T583"/>
    <mergeCell ref="O599:T600"/>
    <mergeCell ref="AK599:AL599"/>
    <mergeCell ref="AO599:AP599"/>
    <mergeCell ref="U600:Y601"/>
    <mergeCell ref="AK600:AL600"/>
    <mergeCell ref="S601:T601"/>
    <mergeCell ref="AK601:AL601"/>
    <mergeCell ref="U594:Y595"/>
    <mergeCell ref="AK594:AL594"/>
    <mergeCell ref="S595:T595"/>
    <mergeCell ref="AK595:AL595"/>
    <mergeCell ref="AK596:AL596"/>
    <mergeCell ref="AM596:AP597"/>
    <mergeCell ref="U597:Y598"/>
    <mergeCell ref="AK597:AL597"/>
    <mergeCell ref="AK598:AL598"/>
    <mergeCell ref="AK590:AL590"/>
    <mergeCell ref="AQ590:AT592"/>
    <mergeCell ref="U591:Y592"/>
    <mergeCell ref="AK591:AL591"/>
    <mergeCell ref="AK592:AL592"/>
    <mergeCell ref="O593:T594"/>
    <mergeCell ref="AK593:AL593"/>
    <mergeCell ref="K588:L588"/>
    <mergeCell ref="U588:Y589"/>
    <mergeCell ref="AK588:AL588"/>
    <mergeCell ref="S589:T589"/>
    <mergeCell ref="AK589:AL589"/>
    <mergeCell ref="AK566:AL566"/>
    <mergeCell ref="AK572:AL572"/>
    <mergeCell ref="AK577:AL577"/>
    <mergeCell ref="AK583:AL583"/>
    <mergeCell ref="D584:F586"/>
    <mergeCell ref="G584:J585"/>
    <mergeCell ref="K584:N587"/>
    <mergeCell ref="AK584:AL584"/>
    <mergeCell ref="U585:Y586"/>
    <mergeCell ref="AK585:AL585"/>
    <mergeCell ref="AK586:AL586"/>
    <mergeCell ref="O587:T588"/>
    <mergeCell ref="AK587:AL587"/>
    <mergeCell ref="AK578:AL578"/>
    <mergeCell ref="AM572:AP573"/>
    <mergeCell ref="U573:Y574"/>
    <mergeCell ref="AK573:AL573"/>
    <mergeCell ref="AK574:AL574"/>
    <mergeCell ref="O575:T576"/>
    <mergeCell ref="AK575:AL575"/>
    <mergeCell ref="AO575:AP575"/>
    <mergeCell ref="U576:Y577"/>
    <mergeCell ref="AK576:AL576"/>
    <mergeCell ref="S577:T577"/>
    <mergeCell ref="AQ566:AT568"/>
    <mergeCell ref="U567:Y568"/>
    <mergeCell ref="AK567:AL567"/>
    <mergeCell ref="AK568:AL568"/>
    <mergeCell ref="O569:T570"/>
    <mergeCell ref="AK569:AL569"/>
    <mergeCell ref="U570:Y571"/>
    <mergeCell ref="AK570:AL570"/>
    <mergeCell ref="S571:T571"/>
    <mergeCell ref="AK571:AL571"/>
    <mergeCell ref="S565:T565"/>
    <mergeCell ref="AK565:AL565"/>
    <mergeCell ref="AK542:AL542"/>
    <mergeCell ref="AQ542:AT544"/>
    <mergeCell ref="U543:Y544"/>
    <mergeCell ref="AK543:AL543"/>
    <mergeCell ref="AK544:AL544"/>
    <mergeCell ref="O545:T546"/>
    <mergeCell ref="AK545:AL545"/>
    <mergeCell ref="AK559:AL559"/>
    <mergeCell ref="K560:N563"/>
    <mergeCell ref="AK560:AL560"/>
    <mergeCell ref="U561:Y562"/>
    <mergeCell ref="AK561:AL561"/>
    <mergeCell ref="AK562:AL562"/>
    <mergeCell ref="O563:T564"/>
    <mergeCell ref="AK563:AL563"/>
    <mergeCell ref="K564:L564"/>
    <mergeCell ref="U564:Y565"/>
    <mergeCell ref="AK554:AL554"/>
    <mergeCell ref="AQ554:AT556"/>
    <mergeCell ref="U555:Y556"/>
    <mergeCell ref="AK555:AL555"/>
    <mergeCell ref="AK556:AL556"/>
    <mergeCell ref="O557:T558"/>
    <mergeCell ref="AK557:AL557"/>
    <mergeCell ref="U558:Y559"/>
    <mergeCell ref="AK558:AL558"/>
    <mergeCell ref="S559:T559"/>
    <mergeCell ref="O551:T552"/>
    <mergeCell ref="AK551:AL551"/>
    <mergeCell ref="AO551:AP551"/>
    <mergeCell ref="U552:Y553"/>
    <mergeCell ref="AK552:AL552"/>
    <mergeCell ref="S553:T553"/>
    <mergeCell ref="AK553:AL553"/>
    <mergeCell ref="U546:Y547"/>
    <mergeCell ref="AK546:AL546"/>
    <mergeCell ref="S547:T547"/>
    <mergeCell ref="AK547:AL547"/>
    <mergeCell ref="AK548:AL548"/>
    <mergeCell ref="AM548:AP549"/>
    <mergeCell ref="U549:Y550"/>
    <mergeCell ref="AK549:AL549"/>
    <mergeCell ref="AK550:AL550"/>
    <mergeCell ref="AK564:AL564"/>
    <mergeCell ref="AK540:AL540"/>
    <mergeCell ref="S541:T541"/>
    <mergeCell ref="AK541:AL541"/>
    <mergeCell ref="AK535:AL535"/>
    <mergeCell ref="K536:N539"/>
    <mergeCell ref="AK536:AL536"/>
    <mergeCell ref="U537:Y538"/>
    <mergeCell ref="AK537:AL537"/>
    <mergeCell ref="AK538:AL538"/>
    <mergeCell ref="O539:T540"/>
    <mergeCell ref="AK539:AL539"/>
    <mergeCell ref="K540:L540"/>
    <mergeCell ref="U540:Y541"/>
    <mergeCell ref="AK530:AL530"/>
    <mergeCell ref="AQ530:AT532"/>
    <mergeCell ref="U531:Y532"/>
    <mergeCell ref="AK531:AL531"/>
    <mergeCell ref="AK532:AL532"/>
    <mergeCell ref="O533:T534"/>
    <mergeCell ref="AK533:AL533"/>
    <mergeCell ref="U534:Y535"/>
    <mergeCell ref="AK534:AL534"/>
    <mergeCell ref="S535:T535"/>
    <mergeCell ref="AQ506:AT508"/>
    <mergeCell ref="U507:Y508"/>
    <mergeCell ref="AK507:AL507"/>
    <mergeCell ref="AK508:AL508"/>
    <mergeCell ref="O509:T510"/>
    <mergeCell ref="AK509:AL509"/>
    <mergeCell ref="U510:Y511"/>
    <mergeCell ref="AK510:AL510"/>
    <mergeCell ref="S511:T511"/>
    <mergeCell ref="O527:T528"/>
    <mergeCell ref="AK527:AL527"/>
    <mergeCell ref="AO527:AP527"/>
    <mergeCell ref="U528:Y529"/>
    <mergeCell ref="AK528:AL528"/>
    <mergeCell ref="S529:T529"/>
    <mergeCell ref="AK529:AL529"/>
    <mergeCell ref="U522:Y523"/>
    <mergeCell ref="AK522:AL522"/>
    <mergeCell ref="S523:T523"/>
    <mergeCell ref="AK523:AL523"/>
    <mergeCell ref="AK524:AL524"/>
    <mergeCell ref="AM524:AP525"/>
    <mergeCell ref="U525:Y526"/>
    <mergeCell ref="AK525:AL525"/>
    <mergeCell ref="AK526:AL526"/>
    <mergeCell ref="AK518:AL518"/>
    <mergeCell ref="AQ518:AT520"/>
    <mergeCell ref="U519:Y520"/>
    <mergeCell ref="AK519:AL519"/>
    <mergeCell ref="AK520:AL520"/>
    <mergeCell ref="O521:T522"/>
    <mergeCell ref="AK521:AL521"/>
    <mergeCell ref="K516:L516"/>
    <mergeCell ref="U516:Y517"/>
    <mergeCell ref="AK516:AL516"/>
    <mergeCell ref="S517:T517"/>
    <mergeCell ref="AK517:AL517"/>
    <mergeCell ref="AK494:AL494"/>
    <mergeCell ref="AK500:AL500"/>
    <mergeCell ref="AK505:AL505"/>
    <mergeCell ref="AK511:AL511"/>
    <mergeCell ref="D512:F514"/>
    <mergeCell ref="G512:J513"/>
    <mergeCell ref="K512:N515"/>
    <mergeCell ref="AK512:AL512"/>
    <mergeCell ref="U513:Y514"/>
    <mergeCell ref="AK513:AL513"/>
    <mergeCell ref="AK514:AL514"/>
    <mergeCell ref="O515:T516"/>
    <mergeCell ref="AK515:AL515"/>
    <mergeCell ref="AK506:AL506"/>
    <mergeCell ref="AQ482:AT484"/>
    <mergeCell ref="U483:Y484"/>
    <mergeCell ref="AK483:AL483"/>
    <mergeCell ref="AK484:AL484"/>
    <mergeCell ref="O485:T486"/>
    <mergeCell ref="AK485:AL485"/>
    <mergeCell ref="U486:Y487"/>
    <mergeCell ref="AK486:AL486"/>
    <mergeCell ref="S487:T487"/>
    <mergeCell ref="AM500:AP501"/>
    <mergeCell ref="U501:Y502"/>
    <mergeCell ref="AK501:AL501"/>
    <mergeCell ref="AK502:AL502"/>
    <mergeCell ref="O503:T504"/>
    <mergeCell ref="AK503:AL503"/>
    <mergeCell ref="AO503:AP503"/>
    <mergeCell ref="U504:Y505"/>
    <mergeCell ref="AK504:AL504"/>
    <mergeCell ref="S505:T505"/>
    <mergeCell ref="AQ494:AT496"/>
    <mergeCell ref="U495:Y496"/>
    <mergeCell ref="AK495:AL495"/>
    <mergeCell ref="AK496:AL496"/>
    <mergeCell ref="O497:T498"/>
    <mergeCell ref="AK497:AL497"/>
    <mergeCell ref="U498:Y499"/>
    <mergeCell ref="AK498:AL498"/>
    <mergeCell ref="S499:T499"/>
    <mergeCell ref="AK499:AL499"/>
    <mergeCell ref="K492:L492"/>
    <mergeCell ref="U492:Y493"/>
    <mergeCell ref="AK492:AL492"/>
    <mergeCell ref="S493:T493"/>
    <mergeCell ref="AK493:AL493"/>
    <mergeCell ref="AK470:AL470"/>
    <mergeCell ref="AK476:AL476"/>
    <mergeCell ref="AK481:AL481"/>
    <mergeCell ref="AK487:AL487"/>
    <mergeCell ref="D488:F490"/>
    <mergeCell ref="G488:J489"/>
    <mergeCell ref="K488:N491"/>
    <mergeCell ref="AK488:AL488"/>
    <mergeCell ref="U489:Y490"/>
    <mergeCell ref="AK489:AL489"/>
    <mergeCell ref="AK490:AL490"/>
    <mergeCell ref="O491:T492"/>
    <mergeCell ref="AK491:AL491"/>
    <mergeCell ref="AK482:AL482"/>
    <mergeCell ref="AM476:AP477"/>
    <mergeCell ref="U477:Y478"/>
    <mergeCell ref="AK477:AL477"/>
    <mergeCell ref="AK478:AL478"/>
    <mergeCell ref="O479:T480"/>
    <mergeCell ref="AK479:AL479"/>
    <mergeCell ref="AO479:AP479"/>
    <mergeCell ref="U480:Y481"/>
    <mergeCell ref="AK480:AL480"/>
    <mergeCell ref="S481:T481"/>
    <mergeCell ref="AQ470:AT472"/>
    <mergeCell ref="U471:Y472"/>
    <mergeCell ref="AK471:AL471"/>
    <mergeCell ref="AK472:AL472"/>
    <mergeCell ref="O473:T474"/>
    <mergeCell ref="AK473:AL473"/>
    <mergeCell ref="U474:Y475"/>
    <mergeCell ref="AK474:AL474"/>
    <mergeCell ref="S475:T475"/>
    <mergeCell ref="AK475:AL475"/>
    <mergeCell ref="S469:T469"/>
    <mergeCell ref="AK469:AL469"/>
    <mergeCell ref="AK446:AL446"/>
    <mergeCell ref="AQ446:AT448"/>
    <mergeCell ref="U447:Y448"/>
    <mergeCell ref="AK447:AL447"/>
    <mergeCell ref="AK448:AL448"/>
    <mergeCell ref="O449:T450"/>
    <mergeCell ref="AK449:AL449"/>
    <mergeCell ref="AK463:AL463"/>
    <mergeCell ref="K464:N467"/>
    <mergeCell ref="AK464:AL464"/>
    <mergeCell ref="U465:Y466"/>
    <mergeCell ref="AK465:AL465"/>
    <mergeCell ref="AK466:AL466"/>
    <mergeCell ref="O467:T468"/>
    <mergeCell ref="AK467:AL467"/>
    <mergeCell ref="K468:L468"/>
    <mergeCell ref="U468:Y469"/>
    <mergeCell ref="AK458:AL458"/>
    <mergeCell ref="AQ458:AT460"/>
    <mergeCell ref="U459:Y460"/>
    <mergeCell ref="AK459:AL459"/>
    <mergeCell ref="AK460:AL460"/>
    <mergeCell ref="O461:T462"/>
    <mergeCell ref="AK461:AL461"/>
    <mergeCell ref="U462:Y463"/>
    <mergeCell ref="AK462:AL462"/>
    <mergeCell ref="S463:T463"/>
    <mergeCell ref="O455:T456"/>
    <mergeCell ref="AK455:AL455"/>
    <mergeCell ref="AO455:AP455"/>
    <mergeCell ref="U456:Y457"/>
    <mergeCell ref="AK456:AL456"/>
    <mergeCell ref="S457:T457"/>
    <mergeCell ref="AK457:AL457"/>
    <mergeCell ref="U450:Y451"/>
    <mergeCell ref="AK450:AL450"/>
    <mergeCell ref="S451:T451"/>
    <mergeCell ref="AK451:AL451"/>
    <mergeCell ref="AK452:AL452"/>
    <mergeCell ref="AM452:AP453"/>
    <mergeCell ref="U453:Y454"/>
    <mergeCell ref="AK453:AL453"/>
    <mergeCell ref="AK454:AL454"/>
    <mergeCell ref="AK468:AL468"/>
    <mergeCell ref="AK444:AL444"/>
    <mergeCell ref="S445:T445"/>
    <mergeCell ref="AK445:AL445"/>
    <mergeCell ref="AK439:AL439"/>
    <mergeCell ref="K440:N443"/>
    <mergeCell ref="AK440:AL440"/>
    <mergeCell ref="U441:Y442"/>
    <mergeCell ref="AK441:AL441"/>
    <mergeCell ref="AK442:AL442"/>
    <mergeCell ref="O443:T444"/>
    <mergeCell ref="AK443:AL443"/>
    <mergeCell ref="K444:L444"/>
    <mergeCell ref="U444:Y445"/>
    <mergeCell ref="AK434:AL434"/>
    <mergeCell ref="AQ434:AT436"/>
    <mergeCell ref="U435:Y436"/>
    <mergeCell ref="AK435:AL435"/>
    <mergeCell ref="AK436:AL436"/>
    <mergeCell ref="O437:T438"/>
    <mergeCell ref="AK437:AL437"/>
    <mergeCell ref="U438:Y439"/>
    <mergeCell ref="AK438:AL438"/>
    <mergeCell ref="S439:T439"/>
    <mergeCell ref="AQ410:AT412"/>
    <mergeCell ref="U411:Y412"/>
    <mergeCell ref="AK411:AL411"/>
    <mergeCell ref="AK412:AL412"/>
    <mergeCell ref="O413:T414"/>
    <mergeCell ref="AK413:AL413"/>
    <mergeCell ref="U414:Y415"/>
    <mergeCell ref="AK414:AL414"/>
    <mergeCell ref="S415:T415"/>
    <mergeCell ref="O431:T432"/>
    <mergeCell ref="AK431:AL431"/>
    <mergeCell ref="AO431:AP431"/>
    <mergeCell ref="U432:Y433"/>
    <mergeCell ref="AK432:AL432"/>
    <mergeCell ref="S433:T433"/>
    <mergeCell ref="AK433:AL433"/>
    <mergeCell ref="U426:Y427"/>
    <mergeCell ref="AK426:AL426"/>
    <mergeCell ref="S427:T427"/>
    <mergeCell ref="AK427:AL427"/>
    <mergeCell ref="AK428:AL428"/>
    <mergeCell ref="AM428:AP429"/>
    <mergeCell ref="U429:Y430"/>
    <mergeCell ref="AK429:AL429"/>
    <mergeCell ref="AK430:AL430"/>
    <mergeCell ref="AK422:AL422"/>
    <mergeCell ref="AQ422:AT424"/>
    <mergeCell ref="U423:Y424"/>
    <mergeCell ref="AK423:AL423"/>
    <mergeCell ref="AK424:AL424"/>
    <mergeCell ref="O425:T426"/>
    <mergeCell ref="AK425:AL425"/>
    <mergeCell ref="K420:L420"/>
    <mergeCell ref="U420:Y421"/>
    <mergeCell ref="AK420:AL420"/>
    <mergeCell ref="S421:T421"/>
    <mergeCell ref="AK421:AL421"/>
    <mergeCell ref="AK398:AL398"/>
    <mergeCell ref="AK404:AL404"/>
    <mergeCell ref="AK409:AL409"/>
    <mergeCell ref="AK415:AL415"/>
    <mergeCell ref="D416:F418"/>
    <mergeCell ref="G416:J417"/>
    <mergeCell ref="K416:N419"/>
    <mergeCell ref="AK416:AL416"/>
    <mergeCell ref="U417:Y418"/>
    <mergeCell ref="AK417:AL417"/>
    <mergeCell ref="AK418:AL418"/>
    <mergeCell ref="O419:T420"/>
    <mergeCell ref="AK419:AL419"/>
    <mergeCell ref="AK410:AL410"/>
    <mergeCell ref="AM404:AP405"/>
    <mergeCell ref="U405:Y406"/>
    <mergeCell ref="AK405:AL405"/>
    <mergeCell ref="AK406:AL406"/>
    <mergeCell ref="O407:T408"/>
    <mergeCell ref="AK407:AL407"/>
    <mergeCell ref="AO407:AP407"/>
    <mergeCell ref="U408:Y409"/>
    <mergeCell ref="AK408:AL408"/>
    <mergeCell ref="S409:T409"/>
    <mergeCell ref="AQ398:AT400"/>
    <mergeCell ref="U399:Y400"/>
    <mergeCell ref="AK399:AL399"/>
    <mergeCell ref="AK400:AL400"/>
    <mergeCell ref="O401:T402"/>
    <mergeCell ref="AK401:AL401"/>
    <mergeCell ref="U402:Y403"/>
    <mergeCell ref="AK402:AL402"/>
    <mergeCell ref="S403:T403"/>
    <mergeCell ref="AK403:AL403"/>
    <mergeCell ref="S397:T397"/>
    <mergeCell ref="AK397:AL397"/>
    <mergeCell ref="AK374:AL374"/>
    <mergeCell ref="AQ374:AT376"/>
    <mergeCell ref="U375:Y376"/>
    <mergeCell ref="AK375:AL375"/>
    <mergeCell ref="AK376:AL376"/>
    <mergeCell ref="O377:T378"/>
    <mergeCell ref="AK377:AL377"/>
    <mergeCell ref="AK391:AL391"/>
    <mergeCell ref="K392:N395"/>
    <mergeCell ref="AK392:AL392"/>
    <mergeCell ref="U393:Y394"/>
    <mergeCell ref="AK393:AL393"/>
    <mergeCell ref="AK394:AL394"/>
    <mergeCell ref="O395:T396"/>
    <mergeCell ref="AK395:AL395"/>
    <mergeCell ref="K396:L396"/>
    <mergeCell ref="U396:Y397"/>
    <mergeCell ref="AK386:AL386"/>
    <mergeCell ref="AQ386:AT388"/>
    <mergeCell ref="U387:Y388"/>
    <mergeCell ref="AK387:AL387"/>
    <mergeCell ref="AK388:AL388"/>
    <mergeCell ref="O389:T390"/>
    <mergeCell ref="AK389:AL389"/>
    <mergeCell ref="U390:Y391"/>
    <mergeCell ref="AK390:AL390"/>
    <mergeCell ref="S391:T391"/>
    <mergeCell ref="O383:T384"/>
    <mergeCell ref="AK383:AL383"/>
    <mergeCell ref="AO383:AP383"/>
    <mergeCell ref="U384:Y385"/>
    <mergeCell ref="AK384:AL384"/>
    <mergeCell ref="S385:T385"/>
    <mergeCell ref="AK385:AL385"/>
    <mergeCell ref="U378:Y379"/>
    <mergeCell ref="AK378:AL378"/>
    <mergeCell ref="S379:T379"/>
    <mergeCell ref="AK379:AL379"/>
    <mergeCell ref="AK380:AL380"/>
    <mergeCell ref="AM380:AP381"/>
    <mergeCell ref="U381:Y382"/>
    <mergeCell ref="AK381:AL381"/>
    <mergeCell ref="AK382:AL382"/>
    <mergeCell ref="AK396:AL396"/>
    <mergeCell ref="AK372:AL372"/>
    <mergeCell ref="S373:T373"/>
    <mergeCell ref="AK373:AL373"/>
    <mergeCell ref="AK367:AL367"/>
    <mergeCell ref="K368:N371"/>
    <mergeCell ref="AK368:AL368"/>
    <mergeCell ref="U369:Y370"/>
    <mergeCell ref="AK369:AL369"/>
    <mergeCell ref="AK370:AL370"/>
    <mergeCell ref="O371:T372"/>
    <mergeCell ref="AK371:AL371"/>
    <mergeCell ref="K372:L372"/>
    <mergeCell ref="U372:Y373"/>
    <mergeCell ref="AK362:AL362"/>
    <mergeCell ref="AQ362:AT364"/>
    <mergeCell ref="U363:Y364"/>
    <mergeCell ref="AK363:AL363"/>
    <mergeCell ref="AK364:AL364"/>
    <mergeCell ref="O365:T366"/>
    <mergeCell ref="AK365:AL365"/>
    <mergeCell ref="U366:Y367"/>
    <mergeCell ref="AK366:AL366"/>
    <mergeCell ref="S367:T367"/>
    <mergeCell ref="AQ338:AT340"/>
    <mergeCell ref="U339:Y340"/>
    <mergeCell ref="AK339:AL339"/>
    <mergeCell ref="AK340:AL340"/>
    <mergeCell ref="O341:T342"/>
    <mergeCell ref="AK341:AL341"/>
    <mergeCell ref="U342:Y343"/>
    <mergeCell ref="AK342:AL342"/>
    <mergeCell ref="S343:T343"/>
    <mergeCell ref="O359:T360"/>
    <mergeCell ref="AK359:AL359"/>
    <mergeCell ref="AO359:AP359"/>
    <mergeCell ref="U360:Y361"/>
    <mergeCell ref="AK360:AL360"/>
    <mergeCell ref="S361:T361"/>
    <mergeCell ref="AK361:AL361"/>
    <mergeCell ref="U354:Y355"/>
    <mergeCell ref="AK354:AL354"/>
    <mergeCell ref="S355:T355"/>
    <mergeCell ref="AK355:AL355"/>
    <mergeCell ref="AK356:AL356"/>
    <mergeCell ref="AM356:AP357"/>
    <mergeCell ref="U357:Y358"/>
    <mergeCell ref="AK357:AL357"/>
    <mergeCell ref="AK358:AL358"/>
    <mergeCell ref="AK350:AL350"/>
    <mergeCell ref="AQ350:AT352"/>
    <mergeCell ref="U351:Y352"/>
    <mergeCell ref="AK351:AL351"/>
    <mergeCell ref="AK352:AL352"/>
    <mergeCell ref="O353:T354"/>
    <mergeCell ref="AK353:AL353"/>
    <mergeCell ref="K348:L348"/>
    <mergeCell ref="U348:Y349"/>
    <mergeCell ref="AK348:AL348"/>
    <mergeCell ref="S349:T349"/>
    <mergeCell ref="AK349:AL349"/>
    <mergeCell ref="AK326:AL326"/>
    <mergeCell ref="AK332:AL332"/>
    <mergeCell ref="AK337:AL337"/>
    <mergeCell ref="AK343:AL343"/>
    <mergeCell ref="D344:F346"/>
    <mergeCell ref="G344:J345"/>
    <mergeCell ref="K344:N347"/>
    <mergeCell ref="AK344:AL344"/>
    <mergeCell ref="U345:Y346"/>
    <mergeCell ref="AK345:AL345"/>
    <mergeCell ref="AK346:AL346"/>
    <mergeCell ref="O347:T348"/>
    <mergeCell ref="AK347:AL347"/>
    <mergeCell ref="AK338:AL338"/>
    <mergeCell ref="AQ314:AT316"/>
    <mergeCell ref="U315:Y316"/>
    <mergeCell ref="AK315:AL315"/>
    <mergeCell ref="AK316:AL316"/>
    <mergeCell ref="O317:T318"/>
    <mergeCell ref="AK317:AL317"/>
    <mergeCell ref="U318:Y319"/>
    <mergeCell ref="AK318:AL318"/>
    <mergeCell ref="S319:T319"/>
    <mergeCell ref="AM332:AP333"/>
    <mergeCell ref="U333:Y334"/>
    <mergeCell ref="AK333:AL333"/>
    <mergeCell ref="AK334:AL334"/>
    <mergeCell ref="O335:T336"/>
    <mergeCell ref="AK335:AL335"/>
    <mergeCell ref="AO335:AP335"/>
    <mergeCell ref="U336:Y337"/>
    <mergeCell ref="AK336:AL336"/>
    <mergeCell ref="S337:T337"/>
    <mergeCell ref="AQ326:AT328"/>
    <mergeCell ref="U327:Y328"/>
    <mergeCell ref="AK327:AL327"/>
    <mergeCell ref="AK328:AL328"/>
    <mergeCell ref="O329:T330"/>
    <mergeCell ref="AK329:AL329"/>
    <mergeCell ref="U330:Y331"/>
    <mergeCell ref="AK330:AL330"/>
    <mergeCell ref="S331:T331"/>
    <mergeCell ref="AK331:AL331"/>
    <mergeCell ref="K324:L324"/>
    <mergeCell ref="U324:Y325"/>
    <mergeCell ref="AK324:AL324"/>
    <mergeCell ref="S325:T325"/>
    <mergeCell ref="AK325:AL325"/>
    <mergeCell ref="AK302:AL302"/>
    <mergeCell ref="AK308:AL308"/>
    <mergeCell ref="AK313:AL313"/>
    <mergeCell ref="AK319:AL319"/>
    <mergeCell ref="D320:F322"/>
    <mergeCell ref="G320:J321"/>
    <mergeCell ref="K320:N323"/>
    <mergeCell ref="AK320:AL320"/>
    <mergeCell ref="U321:Y322"/>
    <mergeCell ref="AK321:AL321"/>
    <mergeCell ref="AK322:AL322"/>
    <mergeCell ref="O323:T324"/>
    <mergeCell ref="AK323:AL323"/>
    <mergeCell ref="AK314:AL314"/>
    <mergeCell ref="AM308:AP309"/>
    <mergeCell ref="U309:Y310"/>
    <mergeCell ref="AK309:AL309"/>
    <mergeCell ref="AK310:AL310"/>
    <mergeCell ref="O311:T312"/>
    <mergeCell ref="AK311:AL311"/>
    <mergeCell ref="AO311:AP311"/>
    <mergeCell ref="U312:Y313"/>
    <mergeCell ref="AK312:AL312"/>
    <mergeCell ref="S313:T313"/>
    <mergeCell ref="AQ302:AT304"/>
    <mergeCell ref="U303:Y304"/>
    <mergeCell ref="AK303:AL303"/>
    <mergeCell ref="AK304:AL304"/>
    <mergeCell ref="O305:T306"/>
    <mergeCell ref="AK305:AL305"/>
    <mergeCell ref="U306:Y307"/>
    <mergeCell ref="AK306:AL306"/>
    <mergeCell ref="S307:T307"/>
    <mergeCell ref="AK307:AL307"/>
    <mergeCell ref="S301:T301"/>
    <mergeCell ref="AK301:AL301"/>
    <mergeCell ref="AK278:AL278"/>
    <mergeCell ref="AQ278:AT280"/>
    <mergeCell ref="U279:Y280"/>
    <mergeCell ref="AK279:AL279"/>
    <mergeCell ref="AK280:AL280"/>
    <mergeCell ref="O281:T282"/>
    <mergeCell ref="AK281:AL281"/>
    <mergeCell ref="AK295:AL295"/>
    <mergeCell ref="K296:N299"/>
    <mergeCell ref="AK296:AL296"/>
    <mergeCell ref="U297:Y298"/>
    <mergeCell ref="AK297:AL297"/>
    <mergeCell ref="AK298:AL298"/>
    <mergeCell ref="O299:T300"/>
    <mergeCell ref="AK299:AL299"/>
    <mergeCell ref="K300:L300"/>
    <mergeCell ref="U300:Y301"/>
    <mergeCell ref="AK290:AL290"/>
    <mergeCell ref="AQ290:AT292"/>
    <mergeCell ref="U291:Y292"/>
    <mergeCell ref="AK291:AL291"/>
    <mergeCell ref="AK292:AL292"/>
    <mergeCell ref="O293:T294"/>
    <mergeCell ref="AK293:AL293"/>
    <mergeCell ref="U294:Y295"/>
    <mergeCell ref="AK294:AL294"/>
    <mergeCell ref="S295:T295"/>
    <mergeCell ref="O287:T288"/>
    <mergeCell ref="AK287:AL287"/>
    <mergeCell ref="AO287:AP287"/>
    <mergeCell ref="U288:Y289"/>
    <mergeCell ref="AK288:AL288"/>
    <mergeCell ref="S289:T289"/>
    <mergeCell ref="AK289:AL289"/>
    <mergeCell ref="U282:Y283"/>
    <mergeCell ref="AK282:AL282"/>
    <mergeCell ref="S283:T283"/>
    <mergeCell ref="AK283:AL283"/>
    <mergeCell ref="AK284:AL284"/>
    <mergeCell ref="AM284:AP285"/>
    <mergeCell ref="U285:Y286"/>
    <mergeCell ref="AK285:AL285"/>
    <mergeCell ref="AK286:AL286"/>
    <mergeCell ref="AK300:AL300"/>
    <mergeCell ref="AK276:AL276"/>
    <mergeCell ref="S277:T277"/>
    <mergeCell ref="AK277:AL277"/>
    <mergeCell ref="AK271:AL271"/>
    <mergeCell ref="K272:N275"/>
    <mergeCell ref="AK272:AL272"/>
    <mergeCell ref="U273:Y274"/>
    <mergeCell ref="AK273:AL273"/>
    <mergeCell ref="AK274:AL274"/>
    <mergeCell ref="O275:T276"/>
    <mergeCell ref="AK275:AL275"/>
    <mergeCell ref="K276:L276"/>
    <mergeCell ref="U276:Y277"/>
    <mergeCell ref="AK266:AL266"/>
    <mergeCell ref="AQ266:AT268"/>
    <mergeCell ref="U267:Y268"/>
    <mergeCell ref="AK267:AL267"/>
    <mergeCell ref="AK268:AL268"/>
    <mergeCell ref="O269:T270"/>
    <mergeCell ref="AK269:AL269"/>
    <mergeCell ref="U270:Y271"/>
    <mergeCell ref="AK270:AL270"/>
    <mergeCell ref="S271:T271"/>
    <mergeCell ref="AQ242:AT244"/>
    <mergeCell ref="U243:Y244"/>
    <mergeCell ref="AK243:AL243"/>
    <mergeCell ref="AK244:AL244"/>
    <mergeCell ref="O245:T246"/>
    <mergeCell ref="AK245:AL245"/>
    <mergeCell ref="U246:Y247"/>
    <mergeCell ref="AK246:AL246"/>
    <mergeCell ref="S247:T247"/>
    <mergeCell ref="O263:T264"/>
    <mergeCell ref="AK263:AL263"/>
    <mergeCell ref="AO263:AP263"/>
    <mergeCell ref="U264:Y265"/>
    <mergeCell ref="AK264:AL264"/>
    <mergeCell ref="S265:T265"/>
    <mergeCell ref="AK265:AL265"/>
    <mergeCell ref="U258:Y259"/>
    <mergeCell ref="AK258:AL258"/>
    <mergeCell ref="S259:T259"/>
    <mergeCell ref="AK259:AL259"/>
    <mergeCell ref="AK260:AL260"/>
    <mergeCell ref="AM260:AP261"/>
    <mergeCell ref="U261:Y262"/>
    <mergeCell ref="AK261:AL261"/>
    <mergeCell ref="AK262:AL262"/>
    <mergeCell ref="AK254:AL254"/>
    <mergeCell ref="AQ254:AT256"/>
    <mergeCell ref="U255:Y256"/>
    <mergeCell ref="AK255:AL255"/>
    <mergeCell ref="AK256:AL256"/>
    <mergeCell ref="O257:T258"/>
    <mergeCell ref="AK257:AL257"/>
    <mergeCell ref="K252:L252"/>
    <mergeCell ref="U252:Y253"/>
    <mergeCell ref="AK252:AL252"/>
    <mergeCell ref="S253:T253"/>
    <mergeCell ref="AK253:AL253"/>
    <mergeCell ref="AK230:AL230"/>
    <mergeCell ref="AK236:AL236"/>
    <mergeCell ref="AK241:AL241"/>
    <mergeCell ref="AK247:AL247"/>
    <mergeCell ref="D248:F250"/>
    <mergeCell ref="G248:J249"/>
    <mergeCell ref="K248:N251"/>
    <mergeCell ref="AK248:AL248"/>
    <mergeCell ref="U249:Y250"/>
    <mergeCell ref="AK249:AL249"/>
    <mergeCell ref="AK250:AL250"/>
    <mergeCell ref="O251:T252"/>
    <mergeCell ref="AK251:AL251"/>
    <mergeCell ref="AK242:AL242"/>
    <mergeCell ref="AM236:AP237"/>
    <mergeCell ref="U237:Y238"/>
    <mergeCell ref="AK237:AL237"/>
    <mergeCell ref="AK238:AL238"/>
    <mergeCell ref="O239:T240"/>
    <mergeCell ref="AK239:AL239"/>
    <mergeCell ref="AO239:AP239"/>
    <mergeCell ref="U240:Y241"/>
    <mergeCell ref="AK240:AL240"/>
    <mergeCell ref="S241:T241"/>
    <mergeCell ref="AQ230:AT232"/>
    <mergeCell ref="U231:Y232"/>
    <mergeCell ref="AK231:AL231"/>
    <mergeCell ref="AK232:AL232"/>
    <mergeCell ref="O233:T234"/>
    <mergeCell ref="AK233:AL233"/>
    <mergeCell ref="U234:Y235"/>
    <mergeCell ref="AK234:AL234"/>
    <mergeCell ref="S235:T235"/>
    <mergeCell ref="AK235:AL235"/>
    <mergeCell ref="S229:T229"/>
    <mergeCell ref="AK229:AL229"/>
    <mergeCell ref="AK206:AL206"/>
    <mergeCell ref="AQ206:AT208"/>
    <mergeCell ref="U207:Y208"/>
    <mergeCell ref="AK207:AL207"/>
    <mergeCell ref="AK208:AL208"/>
    <mergeCell ref="O209:T210"/>
    <mergeCell ref="AK209:AL209"/>
    <mergeCell ref="AK223:AL223"/>
    <mergeCell ref="K224:N227"/>
    <mergeCell ref="AK224:AL224"/>
    <mergeCell ref="U225:Y226"/>
    <mergeCell ref="AK225:AL225"/>
    <mergeCell ref="AK226:AL226"/>
    <mergeCell ref="O227:T228"/>
    <mergeCell ref="AK227:AL227"/>
    <mergeCell ref="K228:L228"/>
    <mergeCell ref="U228:Y229"/>
    <mergeCell ref="AK218:AL218"/>
    <mergeCell ref="AQ218:AT220"/>
    <mergeCell ref="U219:Y220"/>
    <mergeCell ref="AK219:AL219"/>
    <mergeCell ref="AK220:AL220"/>
    <mergeCell ref="O221:T222"/>
    <mergeCell ref="AK221:AL221"/>
    <mergeCell ref="U222:Y223"/>
    <mergeCell ref="AK222:AL222"/>
    <mergeCell ref="S223:T223"/>
    <mergeCell ref="O215:T216"/>
    <mergeCell ref="AK215:AL215"/>
    <mergeCell ref="AO215:AP215"/>
    <mergeCell ref="U216:Y217"/>
    <mergeCell ref="AK216:AL216"/>
    <mergeCell ref="S217:T217"/>
    <mergeCell ref="AK217:AL217"/>
    <mergeCell ref="U210:Y211"/>
    <mergeCell ref="AK210:AL210"/>
    <mergeCell ref="S211:T211"/>
    <mergeCell ref="AK211:AL211"/>
    <mergeCell ref="AK212:AL212"/>
    <mergeCell ref="AM212:AP213"/>
    <mergeCell ref="U213:Y214"/>
    <mergeCell ref="AK213:AL213"/>
    <mergeCell ref="AK214:AL214"/>
    <mergeCell ref="AK228:AL228"/>
    <mergeCell ref="AK204:AL204"/>
    <mergeCell ref="S205:T205"/>
    <mergeCell ref="AK205:AL205"/>
    <mergeCell ref="AK199:AL199"/>
    <mergeCell ref="K200:N203"/>
    <mergeCell ref="AK200:AL200"/>
    <mergeCell ref="U201:Y202"/>
    <mergeCell ref="AK201:AL201"/>
    <mergeCell ref="AK202:AL202"/>
    <mergeCell ref="O203:T204"/>
    <mergeCell ref="AK203:AL203"/>
    <mergeCell ref="K204:L204"/>
    <mergeCell ref="U204:Y205"/>
    <mergeCell ref="AK194:AL194"/>
    <mergeCell ref="AQ194:AT196"/>
    <mergeCell ref="U195:Y196"/>
    <mergeCell ref="AK195:AL195"/>
    <mergeCell ref="AK196:AL196"/>
    <mergeCell ref="O197:T198"/>
    <mergeCell ref="AK197:AL197"/>
    <mergeCell ref="U198:Y199"/>
    <mergeCell ref="AK198:AL198"/>
    <mergeCell ref="S199:T199"/>
    <mergeCell ref="AQ170:AT172"/>
    <mergeCell ref="U171:Y172"/>
    <mergeCell ref="AK171:AL171"/>
    <mergeCell ref="AK172:AL172"/>
    <mergeCell ref="O173:T174"/>
    <mergeCell ref="AK173:AL173"/>
    <mergeCell ref="U174:Y175"/>
    <mergeCell ref="AK174:AL174"/>
    <mergeCell ref="S175:T175"/>
    <mergeCell ref="O191:T192"/>
    <mergeCell ref="AK191:AL191"/>
    <mergeCell ref="AO191:AP191"/>
    <mergeCell ref="U192:Y193"/>
    <mergeCell ref="AK192:AL192"/>
    <mergeCell ref="S193:T193"/>
    <mergeCell ref="AK193:AL193"/>
    <mergeCell ref="U186:Y187"/>
    <mergeCell ref="AK186:AL186"/>
    <mergeCell ref="S187:T187"/>
    <mergeCell ref="AK187:AL187"/>
    <mergeCell ref="AK188:AL188"/>
    <mergeCell ref="AM188:AP189"/>
    <mergeCell ref="U189:Y190"/>
    <mergeCell ref="AK189:AL189"/>
    <mergeCell ref="AK190:AL190"/>
    <mergeCell ref="AK182:AL182"/>
    <mergeCell ref="AQ182:AT184"/>
    <mergeCell ref="U183:Y184"/>
    <mergeCell ref="AK183:AL183"/>
    <mergeCell ref="AK184:AL184"/>
    <mergeCell ref="O185:T186"/>
    <mergeCell ref="AK185:AL185"/>
    <mergeCell ref="K180:L180"/>
    <mergeCell ref="U180:Y181"/>
    <mergeCell ref="AK180:AL180"/>
    <mergeCell ref="S181:T181"/>
    <mergeCell ref="AK181:AL181"/>
    <mergeCell ref="AK158:AL158"/>
    <mergeCell ref="AK164:AL164"/>
    <mergeCell ref="AK169:AL169"/>
    <mergeCell ref="AK175:AL175"/>
    <mergeCell ref="D176:F178"/>
    <mergeCell ref="G176:J177"/>
    <mergeCell ref="K176:N179"/>
    <mergeCell ref="AK176:AL176"/>
    <mergeCell ref="U177:Y178"/>
    <mergeCell ref="AK177:AL177"/>
    <mergeCell ref="AK178:AL178"/>
    <mergeCell ref="O179:T180"/>
    <mergeCell ref="AK179:AL179"/>
    <mergeCell ref="AK170:AL170"/>
    <mergeCell ref="AQ146:AT148"/>
    <mergeCell ref="U147:Y148"/>
    <mergeCell ref="AK147:AL147"/>
    <mergeCell ref="AK148:AL148"/>
    <mergeCell ref="O149:T150"/>
    <mergeCell ref="AK149:AL149"/>
    <mergeCell ref="U150:Y151"/>
    <mergeCell ref="AK150:AL150"/>
    <mergeCell ref="S151:T151"/>
    <mergeCell ref="AM164:AP165"/>
    <mergeCell ref="U165:Y166"/>
    <mergeCell ref="AK165:AL165"/>
    <mergeCell ref="AK166:AL166"/>
    <mergeCell ref="O167:T168"/>
    <mergeCell ref="AK167:AL167"/>
    <mergeCell ref="AO167:AP167"/>
    <mergeCell ref="U168:Y169"/>
    <mergeCell ref="AK168:AL168"/>
    <mergeCell ref="S169:T169"/>
    <mergeCell ref="AQ158:AT160"/>
    <mergeCell ref="U159:Y160"/>
    <mergeCell ref="AK159:AL159"/>
    <mergeCell ref="AK160:AL160"/>
    <mergeCell ref="O161:T162"/>
    <mergeCell ref="AK161:AL161"/>
    <mergeCell ref="U162:Y163"/>
    <mergeCell ref="AK162:AL162"/>
    <mergeCell ref="S163:T163"/>
    <mergeCell ref="AK163:AL163"/>
    <mergeCell ref="K156:L156"/>
    <mergeCell ref="U156:Y157"/>
    <mergeCell ref="AK156:AL156"/>
    <mergeCell ref="S157:T157"/>
    <mergeCell ref="AK157:AL157"/>
    <mergeCell ref="AK134:AL134"/>
    <mergeCell ref="AK140:AL140"/>
    <mergeCell ref="AK145:AL145"/>
    <mergeCell ref="AK151:AL151"/>
    <mergeCell ref="D152:F154"/>
    <mergeCell ref="G152:J153"/>
    <mergeCell ref="K152:N155"/>
    <mergeCell ref="AK152:AL152"/>
    <mergeCell ref="U153:Y154"/>
    <mergeCell ref="AK153:AL153"/>
    <mergeCell ref="AK154:AL154"/>
    <mergeCell ref="O155:T156"/>
    <mergeCell ref="AK155:AL155"/>
    <mergeCell ref="AK146:AL146"/>
    <mergeCell ref="AM140:AP141"/>
    <mergeCell ref="U141:Y142"/>
    <mergeCell ref="AK141:AL141"/>
    <mergeCell ref="AK142:AL142"/>
    <mergeCell ref="O143:T144"/>
    <mergeCell ref="AK143:AL143"/>
    <mergeCell ref="AO143:AP143"/>
    <mergeCell ref="U144:Y145"/>
    <mergeCell ref="AK144:AL144"/>
    <mergeCell ref="S145:T145"/>
    <mergeCell ref="AQ134:AT136"/>
    <mergeCell ref="U135:Y136"/>
    <mergeCell ref="AK135:AL135"/>
    <mergeCell ref="AK136:AL136"/>
    <mergeCell ref="O137:T138"/>
    <mergeCell ref="AK137:AL137"/>
    <mergeCell ref="U138:Y139"/>
    <mergeCell ref="AK138:AL138"/>
    <mergeCell ref="S139:T139"/>
    <mergeCell ref="AK139:AL139"/>
    <mergeCell ref="S133:T133"/>
    <mergeCell ref="AK133:AL133"/>
    <mergeCell ref="AK110:AL110"/>
    <mergeCell ref="AQ110:AT112"/>
    <mergeCell ref="U111:Y112"/>
    <mergeCell ref="AK111:AL111"/>
    <mergeCell ref="AK112:AL112"/>
    <mergeCell ref="O113:T114"/>
    <mergeCell ref="AK113:AL113"/>
    <mergeCell ref="AK127:AL127"/>
    <mergeCell ref="K128:N131"/>
    <mergeCell ref="AK128:AL128"/>
    <mergeCell ref="U129:Y130"/>
    <mergeCell ref="AK129:AL129"/>
    <mergeCell ref="AK130:AL130"/>
    <mergeCell ref="O131:T132"/>
    <mergeCell ref="AK131:AL131"/>
    <mergeCell ref="K132:L132"/>
    <mergeCell ref="U132:Y133"/>
    <mergeCell ref="AK122:AL122"/>
    <mergeCell ref="AQ122:AT124"/>
    <mergeCell ref="U123:Y124"/>
    <mergeCell ref="AK123:AL123"/>
    <mergeCell ref="AK124:AL124"/>
    <mergeCell ref="O125:T126"/>
    <mergeCell ref="AK125:AL125"/>
    <mergeCell ref="U126:Y127"/>
    <mergeCell ref="AK126:AL126"/>
    <mergeCell ref="S127:T127"/>
    <mergeCell ref="O119:T120"/>
    <mergeCell ref="AK119:AL119"/>
    <mergeCell ref="AO119:AP119"/>
    <mergeCell ref="U120:Y121"/>
    <mergeCell ref="AK120:AL120"/>
    <mergeCell ref="S121:T121"/>
    <mergeCell ref="AK121:AL121"/>
    <mergeCell ref="U114:Y115"/>
    <mergeCell ref="AK114:AL114"/>
    <mergeCell ref="S115:T115"/>
    <mergeCell ref="AK115:AL115"/>
    <mergeCell ref="AK116:AL116"/>
    <mergeCell ref="AM116:AP117"/>
    <mergeCell ref="U117:Y118"/>
    <mergeCell ref="AK117:AL117"/>
    <mergeCell ref="AK118:AL118"/>
    <mergeCell ref="AK132:AL132"/>
    <mergeCell ref="AK108:AL108"/>
    <mergeCell ref="S109:T109"/>
    <mergeCell ref="AK109:AL109"/>
    <mergeCell ref="AK103:AL103"/>
    <mergeCell ref="K104:N107"/>
    <mergeCell ref="AK104:AL104"/>
    <mergeCell ref="U105:Y106"/>
    <mergeCell ref="AK105:AL105"/>
    <mergeCell ref="AK106:AL106"/>
    <mergeCell ref="O107:T108"/>
    <mergeCell ref="AK107:AL107"/>
    <mergeCell ref="K108:L108"/>
    <mergeCell ref="U108:Y109"/>
    <mergeCell ref="AK98:AL98"/>
    <mergeCell ref="AQ98:AT100"/>
    <mergeCell ref="U99:Y100"/>
    <mergeCell ref="AK99:AL99"/>
    <mergeCell ref="AK100:AL100"/>
    <mergeCell ref="O101:T102"/>
    <mergeCell ref="AK101:AL101"/>
    <mergeCell ref="U102:Y103"/>
    <mergeCell ref="AK102:AL102"/>
    <mergeCell ref="S103:T103"/>
    <mergeCell ref="AQ74:AT76"/>
    <mergeCell ref="U75:Y76"/>
    <mergeCell ref="AK75:AL75"/>
    <mergeCell ref="AK76:AL76"/>
    <mergeCell ref="O77:T78"/>
    <mergeCell ref="AK77:AL77"/>
    <mergeCell ref="U78:Y79"/>
    <mergeCell ref="AK78:AL78"/>
    <mergeCell ref="S79:T79"/>
    <mergeCell ref="O95:T96"/>
    <mergeCell ref="AK95:AL95"/>
    <mergeCell ref="AO95:AP95"/>
    <mergeCell ref="U96:Y97"/>
    <mergeCell ref="AK96:AL96"/>
    <mergeCell ref="S97:T97"/>
    <mergeCell ref="AK97:AL97"/>
    <mergeCell ref="U90:Y91"/>
    <mergeCell ref="AK90:AL90"/>
    <mergeCell ref="S91:T91"/>
    <mergeCell ref="AK91:AL91"/>
    <mergeCell ref="AK92:AL92"/>
    <mergeCell ref="AM92:AP93"/>
    <mergeCell ref="U93:Y94"/>
    <mergeCell ref="AK93:AL93"/>
    <mergeCell ref="AK94:AL94"/>
    <mergeCell ref="AK86:AL86"/>
    <mergeCell ref="AQ86:AT88"/>
    <mergeCell ref="U87:Y88"/>
    <mergeCell ref="AK87:AL87"/>
    <mergeCell ref="AK88:AL88"/>
    <mergeCell ref="O89:T90"/>
    <mergeCell ref="AK89:AL89"/>
    <mergeCell ref="K84:L84"/>
    <mergeCell ref="U84:Y85"/>
    <mergeCell ref="AK84:AL84"/>
    <mergeCell ref="S85:T85"/>
    <mergeCell ref="AK85:AL85"/>
    <mergeCell ref="AK62:AL62"/>
    <mergeCell ref="AK68:AL68"/>
    <mergeCell ref="AK73:AL73"/>
    <mergeCell ref="AK79:AL79"/>
    <mergeCell ref="D80:F82"/>
    <mergeCell ref="G80:J81"/>
    <mergeCell ref="K80:N83"/>
    <mergeCell ref="AK80:AL80"/>
    <mergeCell ref="U81:Y82"/>
    <mergeCell ref="AK81:AL81"/>
    <mergeCell ref="AK82:AL82"/>
    <mergeCell ref="O83:T84"/>
    <mergeCell ref="AK83:AL83"/>
    <mergeCell ref="AK74:AL74"/>
    <mergeCell ref="AM68:AP69"/>
    <mergeCell ref="U69:Y70"/>
    <mergeCell ref="AK69:AL69"/>
    <mergeCell ref="AK70:AL70"/>
    <mergeCell ref="O71:T72"/>
    <mergeCell ref="AK71:AL71"/>
    <mergeCell ref="AO71:AP71"/>
    <mergeCell ref="U72:Y73"/>
    <mergeCell ref="AK72:AL72"/>
    <mergeCell ref="S73:T73"/>
    <mergeCell ref="AQ62:AT64"/>
    <mergeCell ref="U63:Y64"/>
    <mergeCell ref="AK63:AL63"/>
    <mergeCell ref="AK64:AL64"/>
    <mergeCell ref="O65:T66"/>
    <mergeCell ref="AK65:AL65"/>
    <mergeCell ref="U66:Y67"/>
    <mergeCell ref="AK66:AL66"/>
    <mergeCell ref="S67:T67"/>
    <mergeCell ref="AK67:AL67"/>
    <mergeCell ref="S61:T61"/>
    <mergeCell ref="AK61:AL61"/>
    <mergeCell ref="AK44:AL44"/>
    <mergeCell ref="AM44:AP45"/>
    <mergeCell ref="U45:Y46"/>
    <mergeCell ref="AK45:AL45"/>
    <mergeCell ref="AK46:AL46"/>
    <mergeCell ref="O47:T48"/>
    <mergeCell ref="AK47:AL47"/>
    <mergeCell ref="AO47:AP47"/>
    <mergeCell ref="K56:N59"/>
    <mergeCell ref="AK56:AL56"/>
    <mergeCell ref="U57:Y58"/>
    <mergeCell ref="AK57:AL57"/>
    <mergeCell ref="AK58:AL58"/>
    <mergeCell ref="O59:T60"/>
    <mergeCell ref="AK59:AL59"/>
    <mergeCell ref="K60:L60"/>
    <mergeCell ref="U60:Y61"/>
    <mergeCell ref="AK60:AL60"/>
    <mergeCell ref="O53:T54"/>
    <mergeCell ref="AK53:AL53"/>
    <mergeCell ref="U54:Y55"/>
    <mergeCell ref="AK54:AL54"/>
    <mergeCell ref="S55:T55"/>
    <mergeCell ref="AK55:AL55"/>
    <mergeCell ref="AK37:AL37"/>
    <mergeCell ref="AK38:AL38"/>
    <mergeCell ref="AK32:AL32"/>
    <mergeCell ref="U33:Y34"/>
    <mergeCell ref="AK33:AL33"/>
    <mergeCell ref="AK34:AL34"/>
    <mergeCell ref="O35:T36"/>
    <mergeCell ref="AK35:AL35"/>
    <mergeCell ref="U48:Y49"/>
    <mergeCell ref="AK48:AL48"/>
    <mergeCell ref="S49:T49"/>
    <mergeCell ref="AK49:AL49"/>
    <mergeCell ref="AK50:AL50"/>
    <mergeCell ref="AQ50:AT52"/>
    <mergeCell ref="U51:Y52"/>
    <mergeCell ref="AK51:AL51"/>
    <mergeCell ref="AK52:AL52"/>
    <mergeCell ref="U21:Y22"/>
    <mergeCell ref="AK21:AL21"/>
    <mergeCell ref="AK22:AL22"/>
    <mergeCell ref="U15:Y16"/>
    <mergeCell ref="AK15:AL15"/>
    <mergeCell ref="AK16:AL16"/>
    <mergeCell ref="K12:L12"/>
    <mergeCell ref="U12:Y13"/>
    <mergeCell ref="AK13:AL13"/>
    <mergeCell ref="AK14:AL14"/>
    <mergeCell ref="S31:T31"/>
    <mergeCell ref="AK31:AL31"/>
    <mergeCell ref="D904:K906"/>
    <mergeCell ref="D6:AT6"/>
    <mergeCell ref="O17:T18"/>
    <mergeCell ref="AK17:AL17"/>
    <mergeCell ref="U18:Y19"/>
    <mergeCell ref="AK18:AL18"/>
    <mergeCell ref="AQ38:AT40"/>
    <mergeCell ref="U39:Y40"/>
    <mergeCell ref="AK39:AL39"/>
    <mergeCell ref="AK40:AL40"/>
    <mergeCell ref="O41:T42"/>
    <mergeCell ref="AK41:AL41"/>
    <mergeCell ref="U42:Y43"/>
    <mergeCell ref="AK42:AL42"/>
    <mergeCell ref="S43:T43"/>
    <mergeCell ref="AK43:AL43"/>
    <mergeCell ref="K36:L36"/>
    <mergeCell ref="U36:Y37"/>
    <mergeCell ref="AK36:AL36"/>
    <mergeCell ref="S37:T37"/>
    <mergeCell ref="D8:F10"/>
    <mergeCell ref="G8:J9"/>
    <mergeCell ref="K8:N11"/>
    <mergeCell ref="U9:Y10"/>
    <mergeCell ref="AK9:AL9"/>
    <mergeCell ref="AK10:AL10"/>
    <mergeCell ref="O11:T12"/>
    <mergeCell ref="AK11:AL11"/>
    <mergeCell ref="AK26:AL26"/>
    <mergeCell ref="AQ26:AT28"/>
    <mergeCell ref="U27:Y28"/>
    <mergeCell ref="AK27:AL27"/>
    <mergeCell ref="AK28:AL28"/>
    <mergeCell ref="AQ14:AT16"/>
    <mergeCell ref="K32:N35"/>
    <mergeCell ref="O29:T30"/>
    <mergeCell ref="AK29:AL29"/>
    <mergeCell ref="U30:Y31"/>
    <mergeCell ref="AK30:AL30"/>
    <mergeCell ref="O23:T24"/>
    <mergeCell ref="AK23:AL23"/>
    <mergeCell ref="AO23:AP23"/>
    <mergeCell ref="U24:Y25"/>
    <mergeCell ref="AK24:AL24"/>
    <mergeCell ref="S25:T25"/>
    <mergeCell ref="AK25:AL25"/>
    <mergeCell ref="S19:T19"/>
    <mergeCell ref="AK19:AL19"/>
    <mergeCell ref="AK12:AL12"/>
    <mergeCell ref="S13:T13"/>
    <mergeCell ref="AK20:AL20"/>
    <mergeCell ref="AM20:AP21"/>
  </mergeCells>
  <phoneticPr fontId="1"/>
  <printOptions horizontalCentered="1"/>
  <pageMargins left="0.59055118110236227" right="0.39370078740157483" top="0.78740157480314965" bottom="0.59055118110236227" header="0.51181102362204722" footer="0.31496062992125984"/>
  <pageSetup paperSize="9" scale="50" orientation="portrait" r:id="rId1"/>
  <headerFooter>
    <oddHeader>&amp;R&amp;9就労移行支援</oddHeader>
    <oddFooter>&amp;C&amp;14&amp;P</oddFooter>
  </headerFooter>
  <rowBreaks count="15" manualBreakCount="15">
    <brk id="79" max="47" man="1"/>
    <brk id="151" max="47" man="1"/>
    <brk id="175" max="47" man="1"/>
    <brk id="247" max="47" man="1"/>
    <brk id="319" max="47" man="1"/>
    <brk id="343" max="47" man="1"/>
    <brk id="415" max="47" man="1"/>
    <brk id="487" max="47" man="1"/>
    <brk id="511" max="47" man="1"/>
    <brk id="583" max="47" man="1"/>
    <brk id="655" max="47" man="1"/>
    <brk id="679" max="47" man="1"/>
    <brk id="751" max="47" man="1"/>
    <brk id="823" max="47" man="1"/>
    <brk id="847" max="4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pageSetUpPr autoPageBreaks="0"/>
  </sheetPr>
  <dimension ref="A1:AY871"/>
  <sheetViews>
    <sheetView zoomScaleNormal="100" zoomScaleSheetLayoutView="100" workbookViewId="0"/>
  </sheetViews>
  <sheetFormatPr defaultRowHeight="17.2" customHeight="1" x14ac:dyDescent="0.3"/>
  <cols>
    <col min="1" max="1" width="4.62890625" style="41" customWidth="1"/>
    <col min="2" max="2" width="7.62890625" style="41" customWidth="1"/>
    <col min="3" max="3" width="35.62890625" style="26" customWidth="1"/>
    <col min="4" max="9" width="2.3671875" style="41" customWidth="1"/>
    <col min="10" max="10" width="3.1015625" style="41" customWidth="1"/>
    <col min="11" max="16" width="2.3671875" style="26" customWidth="1"/>
    <col min="17" max="21" width="2.3671875" style="41" customWidth="1"/>
    <col min="22" max="23" width="2.3671875" style="63" customWidth="1"/>
    <col min="24" max="32" width="2.3671875" style="41" customWidth="1"/>
    <col min="33" max="34" width="2.3671875" style="63" customWidth="1"/>
    <col min="35" max="48" width="2.3671875" style="41" customWidth="1"/>
    <col min="49" max="50" width="8.62890625" style="41" customWidth="1"/>
    <col min="51" max="51" width="2.734375" style="41" customWidth="1"/>
    <col min="52" max="258" width="9" style="41"/>
    <col min="259" max="259" width="4.62890625" style="41" customWidth="1"/>
    <col min="260" max="260" width="7.62890625" style="41" customWidth="1"/>
    <col min="261" max="261" width="35.62890625" style="41" customWidth="1"/>
    <col min="262" max="304" width="2.3671875" style="41" customWidth="1"/>
    <col min="305" max="306" width="8.62890625" style="41" customWidth="1"/>
    <col min="307" max="307" width="2.734375" style="41" customWidth="1"/>
    <col min="308" max="514" width="9" style="41"/>
    <col min="515" max="515" width="4.62890625" style="41" customWidth="1"/>
    <col min="516" max="516" width="7.62890625" style="41" customWidth="1"/>
    <col min="517" max="517" width="35.62890625" style="41" customWidth="1"/>
    <col min="518" max="560" width="2.3671875" style="41" customWidth="1"/>
    <col min="561" max="562" width="8.62890625" style="41" customWidth="1"/>
    <col min="563" max="563" width="2.734375" style="41" customWidth="1"/>
    <col min="564" max="770" width="9" style="41"/>
    <col min="771" max="771" width="4.62890625" style="41" customWidth="1"/>
    <col min="772" max="772" width="7.62890625" style="41" customWidth="1"/>
    <col min="773" max="773" width="35.62890625" style="41" customWidth="1"/>
    <col min="774" max="816" width="2.3671875" style="41" customWidth="1"/>
    <col min="817" max="818" width="8.62890625" style="41" customWidth="1"/>
    <col min="819" max="819" width="2.734375" style="41" customWidth="1"/>
    <col min="820" max="1026" width="9" style="41"/>
    <col min="1027" max="1027" width="4.62890625" style="41" customWidth="1"/>
    <col min="1028" max="1028" width="7.62890625" style="41" customWidth="1"/>
    <col min="1029" max="1029" width="35.62890625" style="41" customWidth="1"/>
    <col min="1030" max="1072" width="2.3671875" style="41" customWidth="1"/>
    <col min="1073" max="1074" width="8.62890625" style="41" customWidth="1"/>
    <col min="1075" max="1075" width="2.734375" style="41" customWidth="1"/>
    <col min="1076" max="1282" width="9" style="41"/>
    <col min="1283" max="1283" width="4.62890625" style="41" customWidth="1"/>
    <col min="1284" max="1284" width="7.62890625" style="41" customWidth="1"/>
    <col min="1285" max="1285" width="35.62890625" style="41" customWidth="1"/>
    <col min="1286" max="1328" width="2.3671875" style="41" customWidth="1"/>
    <col min="1329" max="1330" width="8.62890625" style="41" customWidth="1"/>
    <col min="1331" max="1331" width="2.734375" style="41" customWidth="1"/>
    <col min="1332" max="1538" width="9" style="41"/>
    <col min="1539" max="1539" width="4.62890625" style="41" customWidth="1"/>
    <col min="1540" max="1540" width="7.62890625" style="41" customWidth="1"/>
    <col min="1541" max="1541" width="35.62890625" style="41" customWidth="1"/>
    <col min="1542" max="1584" width="2.3671875" style="41" customWidth="1"/>
    <col min="1585" max="1586" width="8.62890625" style="41" customWidth="1"/>
    <col min="1587" max="1587" width="2.734375" style="41" customWidth="1"/>
    <col min="1588" max="1794" width="9" style="41"/>
    <col min="1795" max="1795" width="4.62890625" style="41" customWidth="1"/>
    <col min="1796" max="1796" width="7.62890625" style="41" customWidth="1"/>
    <col min="1797" max="1797" width="35.62890625" style="41" customWidth="1"/>
    <col min="1798" max="1840" width="2.3671875" style="41" customWidth="1"/>
    <col min="1841" max="1842" width="8.62890625" style="41" customWidth="1"/>
    <col min="1843" max="1843" width="2.734375" style="41" customWidth="1"/>
    <col min="1844" max="2050" width="9" style="41"/>
    <col min="2051" max="2051" width="4.62890625" style="41" customWidth="1"/>
    <col min="2052" max="2052" width="7.62890625" style="41" customWidth="1"/>
    <col min="2053" max="2053" width="35.62890625" style="41" customWidth="1"/>
    <col min="2054" max="2096" width="2.3671875" style="41" customWidth="1"/>
    <col min="2097" max="2098" width="8.62890625" style="41" customWidth="1"/>
    <col min="2099" max="2099" width="2.734375" style="41" customWidth="1"/>
    <col min="2100" max="2306" width="9" style="41"/>
    <col min="2307" max="2307" width="4.62890625" style="41" customWidth="1"/>
    <col min="2308" max="2308" width="7.62890625" style="41" customWidth="1"/>
    <col min="2309" max="2309" width="35.62890625" style="41" customWidth="1"/>
    <col min="2310" max="2352" width="2.3671875" style="41" customWidth="1"/>
    <col min="2353" max="2354" width="8.62890625" style="41" customWidth="1"/>
    <col min="2355" max="2355" width="2.734375" style="41" customWidth="1"/>
    <col min="2356" max="2562" width="9" style="41"/>
    <col min="2563" max="2563" width="4.62890625" style="41" customWidth="1"/>
    <col min="2564" max="2564" width="7.62890625" style="41" customWidth="1"/>
    <col min="2565" max="2565" width="35.62890625" style="41" customWidth="1"/>
    <col min="2566" max="2608" width="2.3671875" style="41" customWidth="1"/>
    <col min="2609" max="2610" width="8.62890625" style="41" customWidth="1"/>
    <col min="2611" max="2611" width="2.734375" style="41" customWidth="1"/>
    <col min="2612" max="2818" width="9" style="41"/>
    <col min="2819" max="2819" width="4.62890625" style="41" customWidth="1"/>
    <col min="2820" max="2820" width="7.62890625" style="41" customWidth="1"/>
    <col min="2821" max="2821" width="35.62890625" style="41" customWidth="1"/>
    <col min="2822" max="2864" width="2.3671875" style="41" customWidth="1"/>
    <col min="2865" max="2866" width="8.62890625" style="41" customWidth="1"/>
    <col min="2867" max="2867" width="2.734375" style="41" customWidth="1"/>
    <col min="2868" max="3074" width="9" style="41"/>
    <col min="3075" max="3075" width="4.62890625" style="41" customWidth="1"/>
    <col min="3076" max="3076" width="7.62890625" style="41" customWidth="1"/>
    <col min="3077" max="3077" width="35.62890625" style="41" customWidth="1"/>
    <col min="3078" max="3120" width="2.3671875" style="41" customWidth="1"/>
    <col min="3121" max="3122" width="8.62890625" style="41" customWidth="1"/>
    <col min="3123" max="3123" width="2.734375" style="41" customWidth="1"/>
    <col min="3124" max="3330" width="9" style="41"/>
    <col min="3331" max="3331" width="4.62890625" style="41" customWidth="1"/>
    <col min="3332" max="3332" width="7.62890625" style="41" customWidth="1"/>
    <col min="3333" max="3333" width="35.62890625" style="41" customWidth="1"/>
    <col min="3334" max="3376" width="2.3671875" style="41" customWidth="1"/>
    <col min="3377" max="3378" width="8.62890625" style="41" customWidth="1"/>
    <col min="3379" max="3379" width="2.734375" style="41" customWidth="1"/>
    <col min="3380" max="3586" width="9" style="41"/>
    <col min="3587" max="3587" width="4.62890625" style="41" customWidth="1"/>
    <col min="3588" max="3588" width="7.62890625" style="41" customWidth="1"/>
    <col min="3589" max="3589" width="35.62890625" style="41" customWidth="1"/>
    <col min="3590" max="3632" width="2.3671875" style="41" customWidth="1"/>
    <col min="3633" max="3634" width="8.62890625" style="41" customWidth="1"/>
    <col min="3635" max="3635" width="2.734375" style="41" customWidth="1"/>
    <col min="3636" max="3842" width="9" style="41"/>
    <col min="3843" max="3843" width="4.62890625" style="41" customWidth="1"/>
    <col min="3844" max="3844" width="7.62890625" style="41" customWidth="1"/>
    <col min="3845" max="3845" width="35.62890625" style="41" customWidth="1"/>
    <col min="3846" max="3888" width="2.3671875" style="41" customWidth="1"/>
    <col min="3889" max="3890" width="8.62890625" style="41" customWidth="1"/>
    <col min="3891" max="3891" width="2.734375" style="41" customWidth="1"/>
    <col min="3892" max="4098" width="9" style="41"/>
    <col min="4099" max="4099" width="4.62890625" style="41" customWidth="1"/>
    <col min="4100" max="4100" width="7.62890625" style="41" customWidth="1"/>
    <col min="4101" max="4101" width="35.62890625" style="41" customWidth="1"/>
    <col min="4102" max="4144" width="2.3671875" style="41" customWidth="1"/>
    <col min="4145" max="4146" width="8.62890625" style="41" customWidth="1"/>
    <col min="4147" max="4147" width="2.734375" style="41" customWidth="1"/>
    <col min="4148" max="4354" width="9" style="41"/>
    <col min="4355" max="4355" width="4.62890625" style="41" customWidth="1"/>
    <col min="4356" max="4356" width="7.62890625" style="41" customWidth="1"/>
    <col min="4357" max="4357" width="35.62890625" style="41" customWidth="1"/>
    <col min="4358" max="4400" width="2.3671875" style="41" customWidth="1"/>
    <col min="4401" max="4402" width="8.62890625" style="41" customWidth="1"/>
    <col min="4403" max="4403" width="2.734375" style="41" customWidth="1"/>
    <col min="4404" max="4610" width="9" style="41"/>
    <col min="4611" max="4611" width="4.62890625" style="41" customWidth="1"/>
    <col min="4612" max="4612" width="7.62890625" style="41" customWidth="1"/>
    <col min="4613" max="4613" width="35.62890625" style="41" customWidth="1"/>
    <col min="4614" max="4656" width="2.3671875" style="41" customWidth="1"/>
    <col min="4657" max="4658" width="8.62890625" style="41" customWidth="1"/>
    <col min="4659" max="4659" width="2.734375" style="41" customWidth="1"/>
    <col min="4660" max="4866" width="9" style="41"/>
    <col min="4867" max="4867" width="4.62890625" style="41" customWidth="1"/>
    <col min="4868" max="4868" width="7.62890625" style="41" customWidth="1"/>
    <col min="4869" max="4869" width="35.62890625" style="41" customWidth="1"/>
    <col min="4870" max="4912" width="2.3671875" style="41" customWidth="1"/>
    <col min="4913" max="4914" width="8.62890625" style="41" customWidth="1"/>
    <col min="4915" max="4915" width="2.734375" style="41" customWidth="1"/>
    <col min="4916" max="5122" width="9" style="41"/>
    <col min="5123" max="5123" width="4.62890625" style="41" customWidth="1"/>
    <col min="5124" max="5124" width="7.62890625" style="41" customWidth="1"/>
    <col min="5125" max="5125" width="35.62890625" style="41" customWidth="1"/>
    <col min="5126" max="5168" width="2.3671875" style="41" customWidth="1"/>
    <col min="5169" max="5170" width="8.62890625" style="41" customWidth="1"/>
    <col min="5171" max="5171" width="2.734375" style="41" customWidth="1"/>
    <col min="5172" max="5378" width="9" style="41"/>
    <col min="5379" max="5379" width="4.62890625" style="41" customWidth="1"/>
    <col min="5380" max="5380" width="7.62890625" style="41" customWidth="1"/>
    <col min="5381" max="5381" width="35.62890625" style="41" customWidth="1"/>
    <col min="5382" max="5424" width="2.3671875" style="41" customWidth="1"/>
    <col min="5425" max="5426" width="8.62890625" style="41" customWidth="1"/>
    <col min="5427" max="5427" width="2.734375" style="41" customWidth="1"/>
    <col min="5428" max="5634" width="9" style="41"/>
    <col min="5635" max="5635" width="4.62890625" style="41" customWidth="1"/>
    <col min="5636" max="5636" width="7.62890625" style="41" customWidth="1"/>
    <col min="5637" max="5637" width="35.62890625" style="41" customWidth="1"/>
    <col min="5638" max="5680" width="2.3671875" style="41" customWidth="1"/>
    <col min="5681" max="5682" width="8.62890625" style="41" customWidth="1"/>
    <col min="5683" max="5683" width="2.734375" style="41" customWidth="1"/>
    <col min="5684" max="5890" width="9" style="41"/>
    <col min="5891" max="5891" width="4.62890625" style="41" customWidth="1"/>
    <col min="5892" max="5892" width="7.62890625" style="41" customWidth="1"/>
    <col min="5893" max="5893" width="35.62890625" style="41" customWidth="1"/>
    <col min="5894" max="5936" width="2.3671875" style="41" customWidth="1"/>
    <col min="5937" max="5938" width="8.62890625" style="41" customWidth="1"/>
    <col min="5939" max="5939" width="2.734375" style="41" customWidth="1"/>
    <col min="5940" max="6146" width="9" style="41"/>
    <col min="6147" max="6147" width="4.62890625" style="41" customWidth="1"/>
    <col min="6148" max="6148" width="7.62890625" style="41" customWidth="1"/>
    <col min="6149" max="6149" width="35.62890625" style="41" customWidth="1"/>
    <col min="6150" max="6192" width="2.3671875" style="41" customWidth="1"/>
    <col min="6193" max="6194" width="8.62890625" style="41" customWidth="1"/>
    <col min="6195" max="6195" width="2.734375" style="41" customWidth="1"/>
    <col min="6196" max="6402" width="9" style="41"/>
    <col min="6403" max="6403" width="4.62890625" style="41" customWidth="1"/>
    <col min="6404" max="6404" width="7.62890625" style="41" customWidth="1"/>
    <col min="6405" max="6405" width="35.62890625" style="41" customWidth="1"/>
    <col min="6406" max="6448" width="2.3671875" style="41" customWidth="1"/>
    <col min="6449" max="6450" width="8.62890625" style="41" customWidth="1"/>
    <col min="6451" max="6451" width="2.734375" style="41" customWidth="1"/>
    <col min="6452" max="6658" width="9" style="41"/>
    <col min="6659" max="6659" width="4.62890625" style="41" customWidth="1"/>
    <col min="6660" max="6660" width="7.62890625" style="41" customWidth="1"/>
    <col min="6661" max="6661" width="35.62890625" style="41" customWidth="1"/>
    <col min="6662" max="6704" width="2.3671875" style="41" customWidth="1"/>
    <col min="6705" max="6706" width="8.62890625" style="41" customWidth="1"/>
    <col min="6707" max="6707" width="2.734375" style="41" customWidth="1"/>
    <col min="6708" max="6914" width="9" style="41"/>
    <col min="6915" max="6915" width="4.62890625" style="41" customWidth="1"/>
    <col min="6916" max="6916" width="7.62890625" style="41" customWidth="1"/>
    <col min="6917" max="6917" width="35.62890625" style="41" customWidth="1"/>
    <col min="6918" max="6960" width="2.3671875" style="41" customWidth="1"/>
    <col min="6961" max="6962" width="8.62890625" style="41" customWidth="1"/>
    <col min="6963" max="6963" width="2.734375" style="41" customWidth="1"/>
    <col min="6964" max="7170" width="9" style="41"/>
    <col min="7171" max="7171" width="4.62890625" style="41" customWidth="1"/>
    <col min="7172" max="7172" width="7.62890625" style="41" customWidth="1"/>
    <col min="7173" max="7173" width="35.62890625" style="41" customWidth="1"/>
    <col min="7174" max="7216" width="2.3671875" style="41" customWidth="1"/>
    <col min="7217" max="7218" width="8.62890625" style="41" customWidth="1"/>
    <col min="7219" max="7219" width="2.734375" style="41" customWidth="1"/>
    <col min="7220" max="7426" width="9" style="41"/>
    <col min="7427" max="7427" width="4.62890625" style="41" customWidth="1"/>
    <col min="7428" max="7428" width="7.62890625" style="41" customWidth="1"/>
    <col min="7429" max="7429" width="35.62890625" style="41" customWidth="1"/>
    <col min="7430" max="7472" width="2.3671875" style="41" customWidth="1"/>
    <col min="7473" max="7474" width="8.62890625" style="41" customWidth="1"/>
    <col min="7475" max="7475" width="2.734375" style="41" customWidth="1"/>
    <col min="7476" max="7682" width="9" style="41"/>
    <col min="7683" max="7683" width="4.62890625" style="41" customWidth="1"/>
    <col min="7684" max="7684" width="7.62890625" style="41" customWidth="1"/>
    <col min="7685" max="7685" width="35.62890625" style="41" customWidth="1"/>
    <col min="7686" max="7728" width="2.3671875" style="41" customWidth="1"/>
    <col min="7729" max="7730" width="8.62890625" style="41" customWidth="1"/>
    <col min="7731" max="7731" width="2.734375" style="41" customWidth="1"/>
    <col min="7732" max="7938" width="9" style="41"/>
    <col min="7939" max="7939" width="4.62890625" style="41" customWidth="1"/>
    <col min="7940" max="7940" width="7.62890625" style="41" customWidth="1"/>
    <col min="7941" max="7941" width="35.62890625" style="41" customWidth="1"/>
    <col min="7942" max="7984" width="2.3671875" style="41" customWidth="1"/>
    <col min="7985" max="7986" width="8.62890625" style="41" customWidth="1"/>
    <col min="7987" max="7987" width="2.734375" style="41" customWidth="1"/>
    <col min="7988" max="8194" width="9" style="41"/>
    <col min="8195" max="8195" width="4.62890625" style="41" customWidth="1"/>
    <col min="8196" max="8196" width="7.62890625" style="41" customWidth="1"/>
    <col min="8197" max="8197" width="35.62890625" style="41" customWidth="1"/>
    <col min="8198" max="8240" width="2.3671875" style="41" customWidth="1"/>
    <col min="8241" max="8242" width="8.62890625" style="41" customWidth="1"/>
    <col min="8243" max="8243" width="2.734375" style="41" customWidth="1"/>
    <col min="8244" max="8450" width="9" style="41"/>
    <col min="8451" max="8451" width="4.62890625" style="41" customWidth="1"/>
    <col min="8452" max="8452" width="7.62890625" style="41" customWidth="1"/>
    <col min="8453" max="8453" width="35.62890625" style="41" customWidth="1"/>
    <col min="8454" max="8496" width="2.3671875" style="41" customWidth="1"/>
    <col min="8497" max="8498" width="8.62890625" style="41" customWidth="1"/>
    <col min="8499" max="8499" width="2.734375" style="41" customWidth="1"/>
    <col min="8500" max="8706" width="9" style="41"/>
    <col min="8707" max="8707" width="4.62890625" style="41" customWidth="1"/>
    <col min="8708" max="8708" width="7.62890625" style="41" customWidth="1"/>
    <col min="8709" max="8709" width="35.62890625" style="41" customWidth="1"/>
    <col min="8710" max="8752" width="2.3671875" style="41" customWidth="1"/>
    <col min="8753" max="8754" width="8.62890625" style="41" customWidth="1"/>
    <col min="8755" max="8755" width="2.734375" style="41" customWidth="1"/>
    <col min="8756" max="8962" width="9" style="41"/>
    <col min="8963" max="8963" width="4.62890625" style="41" customWidth="1"/>
    <col min="8964" max="8964" width="7.62890625" style="41" customWidth="1"/>
    <col min="8965" max="8965" width="35.62890625" style="41" customWidth="1"/>
    <col min="8966" max="9008" width="2.3671875" style="41" customWidth="1"/>
    <col min="9009" max="9010" width="8.62890625" style="41" customWidth="1"/>
    <col min="9011" max="9011" width="2.734375" style="41" customWidth="1"/>
    <col min="9012" max="9218" width="9" style="41"/>
    <col min="9219" max="9219" width="4.62890625" style="41" customWidth="1"/>
    <col min="9220" max="9220" width="7.62890625" style="41" customWidth="1"/>
    <col min="9221" max="9221" width="35.62890625" style="41" customWidth="1"/>
    <col min="9222" max="9264" width="2.3671875" style="41" customWidth="1"/>
    <col min="9265" max="9266" width="8.62890625" style="41" customWidth="1"/>
    <col min="9267" max="9267" width="2.734375" style="41" customWidth="1"/>
    <col min="9268" max="9474" width="9" style="41"/>
    <col min="9475" max="9475" width="4.62890625" style="41" customWidth="1"/>
    <col min="9476" max="9476" width="7.62890625" style="41" customWidth="1"/>
    <col min="9477" max="9477" width="35.62890625" style="41" customWidth="1"/>
    <col min="9478" max="9520" width="2.3671875" style="41" customWidth="1"/>
    <col min="9521" max="9522" width="8.62890625" style="41" customWidth="1"/>
    <col min="9523" max="9523" width="2.734375" style="41" customWidth="1"/>
    <col min="9524" max="9730" width="9" style="41"/>
    <col min="9731" max="9731" width="4.62890625" style="41" customWidth="1"/>
    <col min="9732" max="9732" width="7.62890625" style="41" customWidth="1"/>
    <col min="9733" max="9733" width="35.62890625" style="41" customWidth="1"/>
    <col min="9734" max="9776" width="2.3671875" style="41" customWidth="1"/>
    <col min="9777" max="9778" width="8.62890625" style="41" customWidth="1"/>
    <col min="9779" max="9779" width="2.734375" style="41" customWidth="1"/>
    <col min="9780" max="9986" width="9" style="41"/>
    <col min="9987" max="9987" width="4.62890625" style="41" customWidth="1"/>
    <col min="9988" max="9988" width="7.62890625" style="41" customWidth="1"/>
    <col min="9989" max="9989" width="35.62890625" style="41" customWidth="1"/>
    <col min="9990" max="10032" width="2.3671875" style="41" customWidth="1"/>
    <col min="10033" max="10034" width="8.62890625" style="41" customWidth="1"/>
    <col min="10035" max="10035" width="2.734375" style="41" customWidth="1"/>
    <col min="10036" max="10242" width="9" style="41"/>
    <col min="10243" max="10243" width="4.62890625" style="41" customWidth="1"/>
    <col min="10244" max="10244" width="7.62890625" style="41" customWidth="1"/>
    <col min="10245" max="10245" width="35.62890625" style="41" customWidth="1"/>
    <col min="10246" max="10288" width="2.3671875" style="41" customWidth="1"/>
    <col min="10289" max="10290" width="8.62890625" style="41" customWidth="1"/>
    <col min="10291" max="10291" width="2.734375" style="41" customWidth="1"/>
    <col min="10292" max="10498" width="9" style="41"/>
    <col min="10499" max="10499" width="4.62890625" style="41" customWidth="1"/>
    <col min="10500" max="10500" width="7.62890625" style="41" customWidth="1"/>
    <col min="10501" max="10501" width="35.62890625" style="41" customWidth="1"/>
    <col min="10502" max="10544" width="2.3671875" style="41" customWidth="1"/>
    <col min="10545" max="10546" width="8.62890625" style="41" customWidth="1"/>
    <col min="10547" max="10547" width="2.734375" style="41" customWidth="1"/>
    <col min="10548" max="10754" width="9" style="41"/>
    <col min="10755" max="10755" width="4.62890625" style="41" customWidth="1"/>
    <col min="10756" max="10756" width="7.62890625" style="41" customWidth="1"/>
    <col min="10757" max="10757" width="35.62890625" style="41" customWidth="1"/>
    <col min="10758" max="10800" width="2.3671875" style="41" customWidth="1"/>
    <col min="10801" max="10802" width="8.62890625" style="41" customWidth="1"/>
    <col min="10803" max="10803" width="2.734375" style="41" customWidth="1"/>
    <col min="10804" max="11010" width="9" style="41"/>
    <col min="11011" max="11011" width="4.62890625" style="41" customWidth="1"/>
    <col min="11012" max="11012" width="7.62890625" style="41" customWidth="1"/>
    <col min="11013" max="11013" width="35.62890625" style="41" customWidth="1"/>
    <col min="11014" max="11056" width="2.3671875" style="41" customWidth="1"/>
    <col min="11057" max="11058" width="8.62890625" style="41" customWidth="1"/>
    <col min="11059" max="11059" width="2.734375" style="41" customWidth="1"/>
    <col min="11060" max="11266" width="9" style="41"/>
    <col min="11267" max="11267" width="4.62890625" style="41" customWidth="1"/>
    <col min="11268" max="11268" width="7.62890625" style="41" customWidth="1"/>
    <col min="11269" max="11269" width="35.62890625" style="41" customWidth="1"/>
    <col min="11270" max="11312" width="2.3671875" style="41" customWidth="1"/>
    <col min="11313" max="11314" width="8.62890625" style="41" customWidth="1"/>
    <col min="11315" max="11315" width="2.734375" style="41" customWidth="1"/>
    <col min="11316" max="11522" width="9" style="41"/>
    <col min="11523" max="11523" width="4.62890625" style="41" customWidth="1"/>
    <col min="11524" max="11524" width="7.62890625" style="41" customWidth="1"/>
    <col min="11525" max="11525" width="35.62890625" style="41" customWidth="1"/>
    <col min="11526" max="11568" width="2.3671875" style="41" customWidth="1"/>
    <col min="11569" max="11570" width="8.62890625" style="41" customWidth="1"/>
    <col min="11571" max="11571" width="2.734375" style="41" customWidth="1"/>
    <col min="11572" max="11778" width="9" style="41"/>
    <col min="11779" max="11779" width="4.62890625" style="41" customWidth="1"/>
    <col min="11780" max="11780" width="7.62890625" style="41" customWidth="1"/>
    <col min="11781" max="11781" width="35.62890625" style="41" customWidth="1"/>
    <col min="11782" max="11824" width="2.3671875" style="41" customWidth="1"/>
    <col min="11825" max="11826" width="8.62890625" style="41" customWidth="1"/>
    <col min="11827" max="11827" width="2.734375" style="41" customWidth="1"/>
    <col min="11828" max="12034" width="9" style="41"/>
    <col min="12035" max="12035" width="4.62890625" style="41" customWidth="1"/>
    <col min="12036" max="12036" width="7.62890625" style="41" customWidth="1"/>
    <col min="12037" max="12037" width="35.62890625" style="41" customWidth="1"/>
    <col min="12038" max="12080" width="2.3671875" style="41" customWidth="1"/>
    <col min="12081" max="12082" width="8.62890625" style="41" customWidth="1"/>
    <col min="12083" max="12083" width="2.734375" style="41" customWidth="1"/>
    <col min="12084" max="12290" width="9" style="41"/>
    <col min="12291" max="12291" width="4.62890625" style="41" customWidth="1"/>
    <col min="12292" max="12292" width="7.62890625" style="41" customWidth="1"/>
    <col min="12293" max="12293" width="35.62890625" style="41" customWidth="1"/>
    <col min="12294" max="12336" width="2.3671875" style="41" customWidth="1"/>
    <col min="12337" max="12338" width="8.62890625" style="41" customWidth="1"/>
    <col min="12339" max="12339" width="2.734375" style="41" customWidth="1"/>
    <col min="12340" max="12546" width="9" style="41"/>
    <col min="12547" max="12547" width="4.62890625" style="41" customWidth="1"/>
    <col min="12548" max="12548" width="7.62890625" style="41" customWidth="1"/>
    <col min="12549" max="12549" width="35.62890625" style="41" customWidth="1"/>
    <col min="12550" max="12592" width="2.3671875" style="41" customWidth="1"/>
    <col min="12593" max="12594" width="8.62890625" style="41" customWidth="1"/>
    <col min="12595" max="12595" width="2.734375" style="41" customWidth="1"/>
    <col min="12596" max="12802" width="9" style="41"/>
    <col min="12803" max="12803" width="4.62890625" style="41" customWidth="1"/>
    <col min="12804" max="12804" width="7.62890625" style="41" customWidth="1"/>
    <col min="12805" max="12805" width="35.62890625" style="41" customWidth="1"/>
    <col min="12806" max="12848" width="2.3671875" style="41" customWidth="1"/>
    <col min="12849" max="12850" width="8.62890625" style="41" customWidth="1"/>
    <col min="12851" max="12851" width="2.734375" style="41" customWidth="1"/>
    <col min="12852" max="13058" width="9" style="41"/>
    <col min="13059" max="13059" width="4.62890625" style="41" customWidth="1"/>
    <col min="13060" max="13060" width="7.62890625" style="41" customWidth="1"/>
    <col min="13061" max="13061" width="35.62890625" style="41" customWidth="1"/>
    <col min="13062" max="13104" width="2.3671875" style="41" customWidth="1"/>
    <col min="13105" max="13106" width="8.62890625" style="41" customWidth="1"/>
    <col min="13107" max="13107" width="2.734375" style="41" customWidth="1"/>
    <col min="13108" max="13314" width="9" style="41"/>
    <col min="13315" max="13315" width="4.62890625" style="41" customWidth="1"/>
    <col min="13316" max="13316" width="7.62890625" style="41" customWidth="1"/>
    <col min="13317" max="13317" width="35.62890625" style="41" customWidth="1"/>
    <col min="13318" max="13360" width="2.3671875" style="41" customWidth="1"/>
    <col min="13361" max="13362" width="8.62890625" style="41" customWidth="1"/>
    <col min="13363" max="13363" width="2.734375" style="41" customWidth="1"/>
    <col min="13364" max="13570" width="9" style="41"/>
    <col min="13571" max="13571" width="4.62890625" style="41" customWidth="1"/>
    <col min="13572" max="13572" width="7.62890625" style="41" customWidth="1"/>
    <col min="13573" max="13573" width="35.62890625" style="41" customWidth="1"/>
    <col min="13574" max="13616" width="2.3671875" style="41" customWidth="1"/>
    <col min="13617" max="13618" width="8.62890625" style="41" customWidth="1"/>
    <col min="13619" max="13619" width="2.734375" style="41" customWidth="1"/>
    <col min="13620" max="13826" width="9" style="41"/>
    <col min="13827" max="13827" width="4.62890625" style="41" customWidth="1"/>
    <col min="13828" max="13828" width="7.62890625" style="41" customWidth="1"/>
    <col min="13829" max="13829" width="35.62890625" style="41" customWidth="1"/>
    <col min="13830" max="13872" width="2.3671875" style="41" customWidth="1"/>
    <col min="13873" max="13874" width="8.62890625" style="41" customWidth="1"/>
    <col min="13875" max="13875" width="2.734375" style="41" customWidth="1"/>
    <col min="13876" max="14082" width="9" style="41"/>
    <col min="14083" max="14083" width="4.62890625" style="41" customWidth="1"/>
    <col min="14084" max="14084" width="7.62890625" style="41" customWidth="1"/>
    <col min="14085" max="14085" width="35.62890625" style="41" customWidth="1"/>
    <col min="14086" max="14128" width="2.3671875" style="41" customWidth="1"/>
    <col min="14129" max="14130" width="8.62890625" style="41" customWidth="1"/>
    <col min="14131" max="14131" width="2.734375" style="41" customWidth="1"/>
    <col min="14132" max="14338" width="9" style="41"/>
    <col min="14339" max="14339" width="4.62890625" style="41" customWidth="1"/>
    <col min="14340" max="14340" width="7.62890625" style="41" customWidth="1"/>
    <col min="14341" max="14341" width="35.62890625" style="41" customWidth="1"/>
    <col min="14342" max="14384" width="2.3671875" style="41" customWidth="1"/>
    <col min="14385" max="14386" width="8.62890625" style="41" customWidth="1"/>
    <col min="14387" max="14387" width="2.734375" style="41" customWidth="1"/>
    <col min="14388" max="14594" width="9" style="41"/>
    <col min="14595" max="14595" width="4.62890625" style="41" customWidth="1"/>
    <col min="14596" max="14596" width="7.62890625" style="41" customWidth="1"/>
    <col min="14597" max="14597" width="35.62890625" style="41" customWidth="1"/>
    <col min="14598" max="14640" width="2.3671875" style="41" customWidth="1"/>
    <col min="14641" max="14642" width="8.62890625" style="41" customWidth="1"/>
    <col min="14643" max="14643" width="2.734375" style="41" customWidth="1"/>
    <col min="14644" max="14850" width="9" style="41"/>
    <col min="14851" max="14851" width="4.62890625" style="41" customWidth="1"/>
    <col min="14852" max="14852" width="7.62890625" style="41" customWidth="1"/>
    <col min="14853" max="14853" width="35.62890625" style="41" customWidth="1"/>
    <col min="14854" max="14896" width="2.3671875" style="41" customWidth="1"/>
    <col min="14897" max="14898" width="8.62890625" style="41" customWidth="1"/>
    <col min="14899" max="14899" width="2.734375" style="41" customWidth="1"/>
    <col min="14900" max="15106" width="9" style="41"/>
    <col min="15107" max="15107" width="4.62890625" style="41" customWidth="1"/>
    <col min="15108" max="15108" width="7.62890625" style="41" customWidth="1"/>
    <col min="15109" max="15109" width="35.62890625" style="41" customWidth="1"/>
    <col min="15110" max="15152" width="2.3671875" style="41" customWidth="1"/>
    <col min="15153" max="15154" width="8.62890625" style="41" customWidth="1"/>
    <col min="15155" max="15155" width="2.734375" style="41" customWidth="1"/>
    <col min="15156" max="15362" width="9" style="41"/>
    <col min="15363" max="15363" width="4.62890625" style="41" customWidth="1"/>
    <col min="15364" max="15364" width="7.62890625" style="41" customWidth="1"/>
    <col min="15365" max="15365" width="35.62890625" style="41" customWidth="1"/>
    <col min="15366" max="15408" width="2.3671875" style="41" customWidth="1"/>
    <col min="15409" max="15410" width="8.62890625" style="41" customWidth="1"/>
    <col min="15411" max="15411" width="2.734375" style="41" customWidth="1"/>
    <col min="15412" max="15618" width="9" style="41"/>
    <col min="15619" max="15619" width="4.62890625" style="41" customWidth="1"/>
    <col min="15620" max="15620" width="7.62890625" style="41" customWidth="1"/>
    <col min="15621" max="15621" width="35.62890625" style="41" customWidth="1"/>
    <col min="15622" max="15664" width="2.3671875" style="41" customWidth="1"/>
    <col min="15665" max="15666" width="8.62890625" style="41" customWidth="1"/>
    <col min="15667" max="15667" width="2.734375" style="41" customWidth="1"/>
    <col min="15668" max="15874" width="9" style="41"/>
    <col min="15875" max="15875" width="4.62890625" style="41" customWidth="1"/>
    <col min="15876" max="15876" width="7.62890625" style="41" customWidth="1"/>
    <col min="15877" max="15877" width="35.62890625" style="41" customWidth="1"/>
    <col min="15878" max="15920" width="2.3671875" style="41" customWidth="1"/>
    <col min="15921" max="15922" width="8.62890625" style="41" customWidth="1"/>
    <col min="15923" max="15923" width="2.734375" style="41" customWidth="1"/>
    <col min="15924" max="16130" width="9" style="41"/>
    <col min="16131" max="16131" width="4.62890625" style="41" customWidth="1"/>
    <col min="16132" max="16132" width="7.62890625" style="41" customWidth="1"/>
    <col min="16133" max="16133" width="35.62890625" style="41" customWidth="1"/>
    <col min="16134" max="16176" width="2.3671875" style="41" customWidth="1"/>
    <col min="16177" max="16178" width="8.62890625" style="41" customWidth="1"/>
    <col min="16179" max="16179" width="2.734375" style="41" customWidth="1"/>
    <col min="16180" max="16384" width="9" style="41"/>
  </cols>
  <sheetData>
    <row r="1" spans="1:51" ht="17.2" customHeight="1" x14ac:dyDescent="0.3">
      <c r="A1" s="40"/>
    </row>
    <row r="2" spans="1:51" ht="17.2" customHeight="1" x14ac:dyDescent="0.3">
      <c r="A2" s="40"/>
    </row>
    <row r="3" spans="1:51" ht="17.2" customHeight="1" x14ac:dyDescent="0.3">
      <c r="A3" s="40"/>
    </row>
    <row r="4" spans="1:51" ht="17.2" customHeight="1" x14ac:dyDescent="0.3">
      <c r="A4" s="40"/>
    </row>
    <row r="5" spans="1:51" ht="17.2" customHeight="1" x14ac:dyDescent="0.3">
      <c r="A5" s="40"/>
      <c r="B5" s="40" t="s">
        <v>4211</v>
      </c>
    </row>
    <row r="6" spans="1:51" ht="17.2" customHeight="1" x14ac:dyDescent="0.3">
      <c r="A6" s="25" t="s">
        <v>4583</v>
      </c>
      <c r="B6" s="82"/>
      <c r="C6" s="134" t="s">
        <v>4200</v>
      </c>
      <c r="D6" s="261" t="s">
        <v>4204</v>
      </c>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3"/>
      <c r="AW6" s="24" t="s">
        <v>4199</v>
      </c>
      <c r="AX6" s="24" t="s">
        <v>4198</v>
      </c>
      <c r="AY6" s="130"/>
    </row>
    <row r="7" spans="1:51" ht="17.2" customHeight="1" x14ac:dyDescent="0.3">
      <c r="A7" s="23" t="s">
        <v>4197</v>
      </c>
      <c r="B7" s="22" t="s">
        <v>4196</v>
      </c>
      <c r="C7" s="21"/>
      <c r="D7" s="80"/>
      <c r="E7" s="78"/>
      <c r="F7" s="78"/>
      <c r="G7" s="78"/>
      <c r="H7" s="78"/>
      <c r="I7" s="78"/>
      <c r="J7" s="78"/>
      <c r="K7" s="7"/>
      <c r="L7" s="7"/>
      <c r="M7" s="7"/>
      <c r="N7" s="78"/>
      <c r="O7" s="78"/>
      <c r="P7" s="79"/>
      <c r="Q7" s="79"/>
      <c r="R7" s="78"/>
      <c r="S7" s="78"/>
      <c r="T7" s="78"/>
      <c r="U7" s="78"/>
      <c r="V7" s="78"/>
      <c r="W7" s="78"/>
      <c r="X7" s="78"/>
      <c r="Y7" s="78"/>
      <c r="Z7" s="78"/>
      <c r="AA7" s="78"/>
      <c r="AB7" s="79"/>
      <c r="AC7" s="79"/>
      <c r="AD7" s="78"/>
      <c r="AE7" s="78"/>
      <c r="AF7" s="78"/>
      <c r="AG7" s="78"/>
      <c r="AH7" s="78"/>
      <c r="AI7" s="78"/>
      <c r="AJ7" s="78"/>
      <c r="AK7" s="78"/>
      <c r="AL7" s="78"/>
      <c r="AM7" s="78"/>
      <c r="AN7" s="78"/>
      <c r="AO7" s="78"/>
      <c r="AP7" s="78"/>
      <c r="AQ7" s="78"/>
      <c r="AR7" s="7"/>
      <c r="AS7" s="7"/>
      <c r="AT7" s="7"/>
      <c r="AU7" s="78"/>
      <c r="AV7" s="78"/>
      <c r="AW7" s="20" t="s">
        <v>2510</v>
      </c>
      <c r="AX7" s="20" t="s">
        <v>0</v>
      </c>
      <c r="AY7" s="130"/>
    </row>
    <row r="8" spans="1:51" ht="17.2" customHeight="1" x14ac:dyDescent="0.3">
      <c r="A8" s="9">
        <v>43</v>
      </c>
      <c r="B8" s="10" t="s">
        <v>1</v>
      </c>
      <c r="C8" s="53" t="s">
        <v>6430</v>
      </c>
      <c r="D8" s="217" t="s">
        <v>4740</v>
      </c>
      <c r="E8" s="218"/>
      <c r="F8" s="219"/>
      <c r="G8" s="217" t="s">
        <v>5423</v>
      </c>
      <c r="H8" s="251"/>
      <c r="I8" s="251"/>
      <c r="J8" s="217" t="s">
        <v>4891</v>
      </c>
      <c r="K8" s="218"/>
      <c r="L8" s="218"/>
      <c r="M8" s="219"/>
      <c r="N8" s="196"/>
      <c r="O8" s="195"/>
      <c r="P8" s="195"/>
      <c r="Q8" s="55"/>
      <c r="R8" s="56"/>
      <c r="S8" s="56"/>
      <c r="T8" s="301" t="s">
        <v>5594</v>
      </c>
      <c r="U8" s="236"/>
      <c r="V8" s="236"/>
      <c r="W8" s="237"/>
      <c r="X8" s="8"/>
      <c r="Y8" s="6"/>
      <c r="Z8" s="59"/>
      <c r="AA8" s="59"/>
      <c r="AB8" s="6"/>
      <c r="AC8" s="6"/>
      <c r="AD8" s="6"/>
      <c r="AE8" s="6"/>
      <c r="AF8" s="6"/>
      <c r="AG8" s="6"/>
      <c r="AH8" s="6"/>
      <c r="AI8" s="6"/>
      <c r="AJ8" s="6"/>
      <c r="AK8" s="6"/>
      <c r="AL8" s="59"/>
      <c r="AM8" s="137"/>
      <c r="AN8" s="137"/>
      <c r="AO8" s="6"/>
      <c r="AP8" s="6"/>
      <c r="AQ8" s="6"/>
      <c r="AR8" s="6"/>
      <c r="AS8" s="6"/>
      <c r="AT8" s="59"/>
      <c r="AU8" s="137"/>
      <c r="AV8" s="140"/>
      <c r="AW8" s="100">
        <f>ROUND(J12*V13,0)</f>
        <v>766</v>
      </c>
      <c r="AX8" s="19" t="s">
        <v>4205</v>
      </c>
    </row>
    <row r="9" spans="1:51" ht="17.2" customHeight="1" x14ac:dyDescent="0.3">
      <c r="A9" s="9">
        <v>43</v>
      </c>
      <c r="B9" s="10" t="s">
        <v>2</v>
      </c>
      <c r="C9" s="53" t="s">
        <v>6429</v>
      </c>
      <c r="D9" s="220"/>
      <c r="E9" s="221"/>
      <c r="F9" s="222"/>
      <c r="G9" s="228"/>
      <c r="H9" s="229"/>
      <c r="I9" s="264"/>
      <c r="J9" s="220"/>
      <c r="K9" s="221"/>
      <c r="L9" s="221"/>
      <c r="M9" s="222"/>
      <c r="N9" s="175"/>
      <c r="O9" s="194"/>
      <c r="P9" s="194"/>
      <c r="Q9" s="132"/>
      <c r="R9" s="141"/>
      <c r="S9" s="141"/>
      <c r="T9" s="238"/>
      <c r="U9" s="239"/>
      <c r="V9" s="239"/>
      <c r="W9" s="240"/>
      <c r="X9" s="231" t="s">
        <v>4712</v>
      </c>
      <c r="Y9" s="232"/>
      <c r="Z9" s="232"/>
      <c r="AA9" s="232"/>
      <c r="AB9" s="232"/>
      <c r="AC9" s="199" t="s">
        <v>4711</v>
      </c>
      <c r="AD9" s="58"/>
      <c r="AE9" s="58"/>
      <c r="AF9" s="6"/>
      <c r="AG9" s="6"/>
      <c r="AH9" s="6"/>
      <c r="AI9" s="6"/>
      <c r="AJ9" s="6"/>
      <c r="AK9" s="6"/>
      <c r="AL9" s="59" t="s">
        <v>4574</v>
      </c>
      <c r="AM9" s="235">
        <f>'15就労移行支援(基本)'!AK9</f>
        <v>0.7</v>
      </c>
      <c r="AN9" s="235"/>
      <c r="AO9" s="6"/>
      <c r="AP9" s="6"/>
      <c r="AQ9" s="6"/>
      <c r="AR9" s="6"/>
      <c r="AS9" s="6"/>
      <c r="AT9" s="59"/>
      <c r="AU9" s="137"/>
      <c r="AV9" s="140"/>
      <c r="AW9" s="89">
        <f>ROUND(ROUND(J12*V13,0)*AM9,0)</f>
        <v>536</v>
      </c>
      <c r="AX9" s="67"/>
    </row>
    <row r="10" spans="1:51" ht="17.2" customHeight="1" x14ac:dyDescent="0.3">
      <c r="A10" s="9">
        <v>43</v>
      </c>
      <c r="B10" s="10" t="s">
        <v>3</v>
      </c>
      <c r="C10" s="53" t="s">
        <v>6428</v>
      </c>
      <c r="D10" s="220"/>
      <c r="E10" s="221"/>
      <c r="F10" s="222"/>
      <c r="G10" s="228"/>
      <c r="H10" s="229"/>
      <c r="I10" s="264"/>
      <c r="J10" s="220"/>
      <c r="K10" s="221"/>
      <c r="L10" s="221"/>
      <c r="M10" s="222"/>
      <c r="N10" s="191"/>
      <c r="O10" s="172"/>
      <c r="P10" s="172"/>
      <c r="Q10" s="123"/>
      <c r="R10" s="138"/>
      <c r="S10" s="138"/>
      <c r="T10" s="238"/>
      <c r="U10" s="239"/>
      <c r="V10" s="239"/>
      <c r="W10" s="240"/>
      <c r="X10" s="233"/>
      <c r="Y10" s="234"/>
      <c r="Z10" s="234"/>
      <c r="AA10" s="234"/>
      <c r="AB10" s="234"/>
      <c r="AC10" s="199" t="s">
        <v>4735</v>
      </c>
      <c r="AD10" s="58"/>
      <c r="AE10" s="58"/>
      <c r="AF10" s="6"/>
      <c r="AG10" s="6"/>
      <c r="AH10" s="6"/>
      <c r="AI10" s="6"/>
      <c r="AJ10" s="6"/>
      <c r="AK10" s="6"/>
      <c r="AL10" s="59" t="s">
        <v>4574</v>
      </c>
      <c r="AM10" s="235">
        <f>'15就労移行支援(基本)'!AK10</f>
        <v>0.5</v>
      </c>
      <c r="AN10" s="235"/>
      <c r="AO10" s="6"/>
      <c r="AP10" s="6"/>
      <c r="AQ10" s="6"/>
      <c r="AR10" s="6"/>
      <c r="AS10" s="6"/>
      <c r="AT10" s="59"/>
      <c r="AU10" s="137"/>
      <c r="AV10" s="140"/>
      <c r="AW10" s="89">
        <f>ROUND(ROUND(J12*V13,0)*AM10,0)</f>
        <v>383</v>
      </c>
      <c r="AX10" s="67"/>
    </row>
    <row r="11" spans="1:51" ht="17.2" customHeight="1" x14ac:dyDescent="0.3">
      <c r="A11" s="9">
        <v>43</v>
      </c>
      <c r="B11" s="10" t="s">
        <v>4</v>
      </c>
      <c r="C11" s="53" t="s">
        <v>6427</v>
      </c>
      <c r="D11" s="166"/>
      <c r="E11" s="83"/>
      <c r="F11" s="193"/>
      <c r="G11" s="130"/>
      <c r="H11" s="130"/>
      <c r="I11" s="130"/>
      <c r="J11" s="220"/>
      <c r="K11" s="221"/>
      <c r="L11" s="221"/>
      <c r="M11" s="222"/>
      <c r="N11" s="231" t="s">
        <v>4714</v>
      </c>
      <c r="O11" s="232"/>
      <c r="P11" s="232"/>
      <c r="Q11" s="232"/>
      <c r="R11" s="232"/>
      <c r="S11" s="232"/>
      <c r="T11" s="175"/>
      <c r="U11" s="130"/>
      <c r="V11" s="64"/>
      <c r="W11" s="202"/>
      <c r="X11" s="8"/>
      <c r="Y11" s="6"/>
      <c r="Z11" s="59"/>
      <c r="AA11" s="59"/>
      <c r="AB11" s="6"/>
      <c r="AC11" s="203"/>
      <c r="AD11" s="6"/>
      <c r="AE11" s="6"/>
      <c r="AF11" s="6"/>
      <c r="AG11" s="6"/>
      <c r="AH11" s="6"/>
      <c r="AI11" s="6"/>
      <c r="AJ11" s="6"/>
      <c r="AK11" s="6"/>
      <c r="AL11" s="59"/>
      <c r="AM11" s="137"/>
      <c r="AN11" s="137"/>
      <c r="AO11" s="6"/>
      <c r="AP11" s="6"/>
      <c r="AQ11" s="7"/>
      <c r="AR11" s="7"/>
      <c r="AS11" s="7"/>
      <c r="AT11" s="123"/>
      <c r="AU11" s="136"/>
      <c r="AV11" s="145"/>
      <c r="AW11" s="89">
        <f>ROUND(ROUND(J12*R13,0)*V13,0)</f>
        <v>739</v>
      </c>
      <c r="AX11" s="67"/>
    </row>
    <row r="12" spans="1:51" ht="17.2" customHeight="1" x14ac:dyDescent="0.3">
      <c r="A12" s="9">
        <v>43</v>
      </c>
      <c r="B12" s="10" t="s">
        <v>5</v>
      </c>
      <c r="C12" s="53" t="s">
        <v>6426</v>
      </c>
      <c r="D12" s="166"/>
      <c r="E12" s="83"/>
      <c r="F12" s="193"/>
      <c r="G12" s="126"/>
      <c r="H12" s="126"/>
      <c r="I12" s="1"/>
      <c r="J12" s="253">
        <f>'15就労移行支援(基本)'!K12</f>
        <v>1094</v>
      </c>
      <c r="K12" s="254"/>
      <c r="L12" s="1" t="s">
        <v>4202</v>
      </c>
      <c r="M12" s="68"/>
      <c r="N12" s="267"/>
      <c r="O12" s="268"/>
      <c r="P12" s="268"/>
      <c r="Q12" s="268"/>
      <c r="R12" s="268"/>
      <c r="S12" s="268"/>
      <c r="T12" s="175"/>
      <c r="U12" s="130"/>
      <c r="V12" s="64"/>
      <c r="W12" s="202"/>
      <c r="X12" s="231" t="s">
        <v>4712</v>
      </c>
      <c r="Y12" s="232"/>
      <c r="Z12" s="232"/>
      <c r="AA12" s="232"/>
      <c r="AB12" s="232"/>
      <c r="AC12" s="199" t="s">
        <v>4711</v>
      </c>
      <c r="AD12" s="58"/>
      <c r="AE12" s="58"/>
      <c r="AF12" s="6"/>
      <c r="AG12" s="6"/>
      <c r="AH12" s="6"/>
      <c r="AI12" s="6"/>
      <c r="AJ12" s="6"/>
      <c r="AK12" s="6"/>
      <c r="AL12" s="59" t="s">
        <v>4574</v>
      </c>
      <c r="AM12" s="235">
        <f>AM9</f>
        <v>0.7</v>
      </c>
      <c r="AN12" s="235"/>
      <c r="AO12" s="7"/>
      <c r="AP12" s="7"/>
      <c r="AQ12" s="7"/>
      <c r="AR12" s="7"/>
      <c r="AS12" s="7"/>
      <c r="AT12" s="123"/>
      <c r="AU12" s="136"/>
      <c r="AV12" s="145"/>
      <c r="AW12" s="89">
        <f>ROUND(ROUND(ROUND(J12*R13,0)*V13,0)*AM12,0)</f>
        <v>517</v>
      </c>
      <c r="AX12" s="67"/>
    </row>
    <row r="13" spans="1:51" ht="17.2" customHeight="1" x14ac:dyDescent="0.3">
      <c r="A13" s="9">
        <v>43</v>
      </c>
      <c r="B13" s="10" t="s">
        <v>6</v>
      </c>
      <c r="C13" s="53" t="s">
        <v>6425</v>
      </c>
      <c r="D13" s="166"/>
      <c r="E13" s="83"/>
      <c r="F13" s="193"/>
      <c r="G13" s="126"/>
      <c r="H13" s="126"/>
      <c r="I13" s="1"/>
      <c r="J13" s="175"/>
      <c r="K13" s="194"/>
      <c r="L13" s="194"/>
      <c r="M13" s="173"/>
      <c r="N13" s="191"/>
      <c r="O13" s="172"/>
      <c r="P13" s="172"/>
      <c r="Q13" s="123" t="s">
        <v>4574</v>
      </c>
      <c r="R13" s="249">
        <f>'15就労移行支援(基本)'!S13</f>
        <v>0.96499999999999997</v>
      </c>
      <c r="S13" s="249"/>
      <c r="T13" s="168"/>
      <c r="U13" s="132" t="s">
        <v>4574</v>
      </c>
      <c r="V13" s="247">
        <v>0.7</v>
      </c>
      <c r="W13" s="248"/>
      <c r="X13" s="233"/>
      <c r="Y13" s="234"/>
      <c r="Z13" s="234"/>
      <c r="AA13" s="234"/>
      <c r="AB13" s="234"/>
      <c r="AC13" s="199" t="s">
        <v>4735</v>
      </c>
      <c r="AD13" s="58"/>
      <c r="AE13" s="58"/>
      <c r="AF13" s="6"/>
      <c r="AG13" s="6"/>
      <c r="AH13" s="6"/>
      <c r="AI13" s="6"/>
      <c r="AJ13" s="6"/>
      <c r="AK13" s="6"/>
      <c r="AL13" s="59" t="s">
        <v>4574</v>
      </c>
      <c r="AM13" s="235">
        <f>AM10</f>
        <v>0.5</v>
      </c>
      <c r="AN13" s="235"/>
      <c r="AO13" s="7"/>
      <c r="AP13" s="7"/>
      <c r="AQ13" s="7"/>
      <c r="AR13" s="7"/>
      <c r="AS13" s="7"/>
      <c r="AT13" s="123"/>
      <c r="AU13" s="136"/>
      <c r="AV13" s="145"/>
      <c r="AW13" s="89">
        <f>ROUND(ROUND(ROUND(J12*R13,0)*V13,0)*AM13,0)</f>
        <v>370</v>
      </c>
      <c r="AX13" s="67"/>
    </row>
    <row r="14" spans="1:51" ht="17.2" customHeight="1" x14ac:dyDescent="0.3">
      <c r="A14" s="9">
        <v>43</v>
      </c>
      <c r="B14" s="10" t="s">
        <v>7</v>
      </c>
      <c r="C14" s="53" t="s">
        <v>6424</v>
      </c>
      <c r="D14" s="166"/>
      <c r="E14" s="83"/>
      <c r="F14" s="193"/>
      <c r="G14" s="126"/>
      <c r="H14" s="126"/>
      <c r="I14" s="1"/>
      <c r="J14" s="175"/>
      <c r="K14" s="194"/>
      <c r="L14" s="194"/>
      <c r="M14" s="173"/>
      <c r="N14" s="196"/>
      <c r="O14" s="195"/>
      <c r="P14" s="195"/>
      <c r="Q14" s="55"/>
      <c r="R14" s="56"/>
      <c r="S14" s="56"/>
      <c r="T14" s="168"/>
      <c r="U14" s="130"/>
      <c r="V14" s="64"/>
      <c r="W14" s="202"/>
      <c r="X14" s="8"/>
      <c r="Y14" s="6"/>
      <c r="Z14" s="59"/>
      <c r="AA14" s="59"/>
      <c r="AB14" s="6"/>
      <c r="AC14" s="203"/>
      <c r="AD14" s="6"/>
      <c r="AE14" s="6"/>
      <c r="AF14" s="6"/>
      <c r="AG14" s="6"/>
      <c r="AH14" s="6"/>
      <c r="AI14" s="6"/>
      <c r="AJ14" s="6"/>
      <c r="AK14" s="6"/>
      <c r="AL14" s="59"/>
      <c r="AM14" s="137"/>
      <c r="AN14" s="137"/>
      <c r="AO14" s="177"/>
      <c r="AP14" s="81"/>
      <c r="AQ14" s="81"/>
      <c r="AR14" s="82"/>
      <c r="AS14" s="242" t="s">
        <v>4580</v>
      </c>
      <c r="AT14" s="242"/>
      <c r="AU14" s="242"/>
      <c r="AV14" s="243"/>
      <c r="AW14" s="89">
        <f>ROUND(J12*V13,0)-AS17</f>
        <v>761</v>
      </c>
      <c r="AX14" s="67"/>
    </row>
    <row r="15" spans="1:51" ht="17.2" customHeight="1" x14ac:dyDescent="0.3">
      <c r="A15" s="9">
        <v>43</v>
      </c>
      <c r="B15" s="10" t="s">
        <v>8</v>
      </c>
      <c r="C15" s="53" t="s">
        <v>6423</v>
      </c>
      <c r="D15" s="166"/>
      <c r="E15" s="83"/>
      <c r="F15" s="193"/>
      <c r="G15" s="126"/>
      <c r="H15" s="126"/>
      <c r="I15" s="1"/>
      <c r="J15" s="175"/>
      <c r="K15" s="194"/>
      <c r="L15" s="194"/>
      <c r="M15" s="173"/>
      <c r="N15" s="175"/>
      <c r="O15" s="194"/>
      <c r="P15" s="194"/>
      <c r="Q15" s="132"/>
      <c r="R15" s="141"/>
      <c r="S15" s="141"/>
      <c r="T15" s="168"/>
      <c r="U15" s="130"/>
      <c r="V15" s="64"/>
      <c r="W15" s="202"/>
      <c r="X15" s="231" t="s">
        <v>4712</v>
      </c>
      <c r="Y15" s="232"/>
      <c r="Z15" s="232"/>
      <c r="AA15" s="232"/>
      <c r="AB15" s="232"/>
      <c r="AC15" s="199" t="s">
        <v>4711</v>
      </c>
      <c r="AD15" s="58"/>
      <c r="AE15" s="58"/>
      <c r="AF15" s="6"/>
      <c r="AG15" s="6"/>
      <c r="AH15" s="6"/>
      <c r="AI15" s="6"/>
      <c r="AJ15" s="6"/>
      <c r="AK15" s="6"/>
      <c r="AL15" s="59" t="s">
        <v>4574</v>
      </c>
      <c r="AM15" s="235">
        <f>AM12</f>
        <v>0.7</v>
      </c>
      <c r="AN15" s="235"/>
      <c r="AO15" s="81"/>
      <c r="AP15" s="81"/>
      <c r="AQ15" s="81"/>
      <c r="AR15" s="82"/>
      <c r="AS15" s="244"/>
      <c r="AT15" s="244"/>
      <c r="AU15" s="244"/>
      <c r="AV15" s="245"/>
      <c r="AW15" s="89">
        <f>ROUND(ROUND(J12*V13,0)*AM15,0)-AS17</f>
        <v>531</v>
      </c>
      <c r="AX15" s="67"/>
    </row>
    <row r="16" spans="1:51" ht="17.2" customHeight="1" x14ac:dyDescent="0.3">
      <c r="A16" s="9">
        <v>43</v>
      </c>
      <c r="B16" s="10" t="s">
        <v>9</v>
      </c>
      <c r="C16" s="53" t="s">
        <v>6422</v>
      </c>
      <c r="D16" s="166"/>
      <c r="E16" s="83"/>
      <c r="F16" s="193"/>
      <c r="G16" s="126"/>
      <c r="H16" s="126"/>
      <c r="I16" s="1"/>
      <c r="J16" s="175"/>
      <c r="K16" s="194"/>
      <c r="L16" s="194"/>
      <c r="M16" s="173"/>
      <c r="N16" s="191"/>
      <c r="O16" s="172"/>
      <c r="P16" s="172"/>
      <c r="Q16" s="123"/>
      <c r="R16" s="138"/>
      <c r="S16" s="138"/>
      <c r="T16" s="168"/>
      <c r="U16" s="130"/>
      <c r="V16" s="64"/>
      <c r="W16" s="202"/>
      <c r="X16" s="233"/>
      <c r="Y16" s="234"/>
      <c r="Z16" s="234"/>
      <c r="AA16" s="234"/>
      <c r="AB16" s="234"/>
      <c r="AC16" s="199" t="s">
        <v>4735</v>
      </c>
      <c r="AD16" s="58"/>
      <c r="AE16" s="58"/>
      <c r="AF16" s="6"/>
      <c r="AG16" s="6"/>
      <c r="AH16" s="6"/>
      <c r="AI16" s="6"/>
      <c r="AJ16" s="6"/>
      <c r="AK16" s="6"/>
      <c r="AL16" s="59" t="s">
        <v>4574</v>
      </c>
      <c r="AM16" s="235">
        <f>AM13</f>
        <v>0.5</v>
      </c>
      <c r="AN16" s="235"/>
      <c r="AO16" s="198"/>
      <c r="AP16" s="198"/>
      <c r="AQ16" s="198"/>
      <c r="AR16" s="197"/>
      <c r="AS16" s="244"/>
      <c r="AT16" s="244"/>
      <c r="AU16" s="244"/>
      <c r="AV16" s="245"/>
      <c r="AW16" s="89">
        <f>ROUND(ROUND(J12*V13,0)*AM16,0)-AS17</f>
        <v>378</v>
      </c>
      <c r="AX16" s="67"/>
    </row>
    <row r="17" spans="1:50" ht="17.2" customHeight="1" x14ac:dyDescent="0.3">
      <c r="A17" s="9">
        <v>43</v>
      </c>
      <c r="B17" s="10" t="s">
        <v>10</v>
      </c>
      <c r="C17" s="53" t="s">
        <v>6421</v>
      </c>
      <c r="D17" s="166"/>
      <c r="E17" s="83"/>
      <c r="F17" s="193"/>
      <c r="G17" s="126"/>
      <c r="H17" s="126"/>
      <c r="I17" s="1"/>
      <c r="J17" s="175"/>
      <c r="K17" s="194"/>
      <c r="L17" s="194"/>
      <c r="M17" s="173"/>
      <c r="N17" s="231" t="s">
        <v>4714</v>
      </c>
      <c r="O17" s="232"/>
      <c r="P17" s="232"/>
      <c r="Q17" s="232"/>
      <c r="R17" s="232"/>
      <c r="S17" s="232"/>
      <c r="T17" s="175"/>
      <c r="U17" s="130"/>
      <c r="V17" s="64"/>
      <c r="W17" s="202"/>
      <c r="X17" s="8"/>
      <c r="Y17" s="6"/>
      <c r="Z17" s="59"/>
      <c r="AA17" s="59"/>
      <c r="AB17" s="6"/>
      <c r="AC17" s="203"/>
      <c r="AD17" s="6"/>
      <c r="AE17" s="6"/>
      <c r="AF17" s="6"/>
      <c r="AG17" s="6"/>
      <c r="AH17" s="6"/>
      <c r="AI17" s="6"/>
      <c r="AJ17" s="6"/>
      <c r="AK17" s="6"/>
      <c r="AL17" s="59"/>
      <c r="AM17" s="137"/>
      <c r="AN17" s="137"/>
      <c r="AO17" s="198"/>
      <c r="AP17" s="198"/>
      <c r="AQ17" s="198"/>
      <c r="AR17" s="197"/>
      <c r="AS17" s="38">
        <f>'15就労移行支援(基本)'!AQ17</f>
        <v>5</v>
      </c>
      <c r="AT17" s="62" t="s">
        <v>4579</v>
      </c>
      <c r="AU17" s="143"/>
      <c r="AV17" s="147"/>
      <c r="AW17" s="89">
        <f>ROUND(ROUND(J12*R19,0)*V13,0)-AS17</f>
        <v>734</v>
      </c>
      <c r="AX17" s="67"/>
    </row>
    <row r="18" spans="1:50" ht="17.2" customHeight="1" x14ac:dyDescent="0.3">
      <c r="A18" s="9">
        <v>43</v>
      </c>
      <c r="B18" s="10" t="s">
        <v>11</v>
      </c>
      <c r="C18" s="53" t="s">
        <v>6420</v>
      </c>
      <c r="D18" s="166"/>
      <c r="E18" s="83"/>
      <c r="F18" s="193"/>
      <c r="G18" s="126"/>
      <c r="H18" s="126"/>
      <c r="I18" s="1"/>
      <c r="J18" s="175"/>
      <c r="K18" s="194"/>
      <c r="L18" s="194"/>
      <c r="M18" s="173"/>
      <c r="N18" s="267"/>
      <c r="O18" s="268"/>
      <c r="P18" s="268"/>
      <c r="Q18" s="268"/>
      <c r="R18" s="268"/>
      <c r="S18" s="268"/>
      <c r="T18" s="175"/>
      <c r="U18" s="130"/>
      <c r="V18" s="64"/>
      <c r="W18" s="202"/>
      <c r="X18" s="231" t="s">
        <v>4712</v>
      </c>
      <c r="Y18" s="232"/>
      <c r="Z18" s="232"/>
      <c r="AA18" s="232"/>
      <c r="AB18" s="232"/>
      <c r="AC18" s="199" t="s">
        <v>4711</v>
      </c>
      <c r="AD18" s="58"/>
      <c r="AE18" s="58"/>
      <c r="AF18" s="6"/>
      <c r="AG18" s="6"/>
      <c r="AH18" s="6"/>
      <c r="AI18" s="6"/>
      <c r="AJ18" s="6"/>
      <c r="AK18" s="6"/>
      <c r="AL18" s="59" t="s">
        <v>4574</v>
      </c>
      <c r="AM18" s="235">
        <f>AM15</f>
        <v>0.7</v>
      </c>
      <c r="AN18" s="235"/>
      <c r="AO18" s="198"/>
      <c r="AP18" s="198"/>
      <c r="AQ18" s="198"/>
      <c r="AR18" s="197"/>
      <c r="AS18" s="1"/>
      <c r="AT18" s="132"/>
      <c r="AU18" s="143"/>
      <c r="AV18" s="147"/>
      <c r="AW18" s="89">
        <f>ROUND(ROUND(ROUND(J12*R19,0)*V13,0)*AM18,0)-AS17</f>
        <v>512</v>
      </c>
      <c r="AX18" s="67"/>
    </row>
    <row r="19" spans="1:50" ht="17.2" customHeight="1" x14ac:dyDescent="0.3">
      <c r="A19" s="9">
        <v>43</v>
      </c>
      <c r="B19" s="10" t="s">
        <v>12</v>
      </c>
      <c r="C19" s="53" t="s">
        <v>6419</v>
      </c>
      <c r="D19" s="166"/>
      <c r="E19" s="83"/>
      <c r="F19" s="193"/>
      <c r="G19" s="126"/>
      <c r="H19" s="126"/>
      <c r="I19" s="1"/>
      <c r="J19" s="175"/>
      <c r="K19" s="194"/>
      <c r="L19" s="194"/>
      <c r="M19" s="173"/>
      <c r="N19" s="191"/>
      <c r="O19" s="172"/>
      <c r="P19" s="172"/>
      <c r="Q19" s="123" t="s">
        <v>4574</v>
      </c>
      <c r="R19" s="249">
        <f>R13</f>
        <v>0.96499999999999997</v>
      </c>
      <c r="S19" s="249"/>
      <c r="T19" s="168"/>
      <c r="U19" s="130"/>
      <c r="V19" s="64"/>
      <c r="W19" s="202"/>
      <c r="X19" s="233"/>
      <c r="Y19" s="234"/>
      <c r="Z19" s="234"/>
      <c r="AA19" s="234"/>
      <c r="AB19" s="234"/>
      <c r="AC19" s="199" t="s">
        <v>4735</v>
      </c>
      <c r="AD19" s="58"/>
      <c r="AE19" s="58"/>
      <c r="AF19" s="6"/>
      <c r="AG19" s="6"/>
      <c r="AH19" s="6"/>
      <c r="AI19" s="6"/>
      <c r="AJ19" s="6"/>
      <c r="AK19" s="6"/>
      <c r="AL19" s="59" t="s">
        <v>4574</v>
      </c>
      <c r="AM19" s="235">
        <f>AM16</f>
        <v>0.5</v>
      </c>
      <c r="AN19" s="235"/>
      <c r="AO19" s="198"/>
      <c r="AP19" s="198"/>
      <c r="AQ19" s="198"/>
      <c r="AR19" s="197"/>
      <c r="AS19" s="7"/>
      <c r="AT19" s="123"/>
      <c r="AU19" s="136"/>
      <c r="AV19" s="145"/>
      <c r="AW19" s="89">
        <f>ROUND(ROUND(ROUND(J12*R19,0)*V13,0)*AM19,0)-AS17</f>
        <v>365</v>
      </c>
      <c r="AX19" s="67"/>
    </row>
    <row r="20" spans="1:50" ht="17.2" customHeight="1" x14ac:dyDescent="0.3">
      <c r="A20" s="9">
        <v>43</v>
      </c>
      <c r="B20" s="10" t="s">
        <v>13</v>
      </c>
      <c r="C20" s="53" t="s">
        <v>6418</v>
      </c>
      <c r="D20" s="166"/>
      <c r="E20" s="83"/>
      <c r="F20" s="193"/>
      <c r="G20" s="126"/>
      <c r="H20" s="126"/>
      <c r="I20" s="126"/>
      <c r="J20" s="45"/>
      <c r="K20" s="1"/>
      <c r="L20" s="1"/>
      <c r="M20" s="44"/>
      <c r="N20" s="196"/>
      <c r="O20" s="195"/>
      <c r="P20" s="195"/>
      <c r="Q20" s="55"/>
      <c r="R20" s="56"/>
      <c r="S20" s="56"/>
      <c r="T20" s="168"/>
      <c r="U20" s="130"/>
      <c r="V20" s="64"/>
      <c r="W20" s="202"/>
      <c r="X20" s="8"/>
      <c r="Y20" s="6"/>
      <c r="Z20" s="59"/>
      <c r="AA20" s="59"/>
      <c r="AB20" s="6"/>
      <c r="AC20" s="203"/>
      <c r="AD20" s="6"/>
      <c r="AE20" s="6"/>
      <c r="AF20" s="6"/>
      <c r="AG20" s="6"/>
      <c r="AH20" s="6"/>
      <c r="AI20" s="6"/>
      <c r="AJ20" s="6"/>
      <c r="AK20" s="6"/>
      <c r="AL20" s="59"/>
      <c r="AM20" s="137"/>
      <c r="AN20" s="137"/>
      <c r="AO20" s="216" t="s">
        <v>4753</v>
      </c>
      <c r="AP20" s="251"/>
      <c r="AQ20" s="251"/>
      <c r="AR20" s="252"/>
      <c r="AS20" s="49"/>
      <c r="AT20" s="36"/>
      <c r="AU20" s="36"/>
      <c r="AV20" s="51"/>
      <c r="AW20" s="89">
        <f>ROUND(ROUND(J12*V13,0)*AQ23,0)</f>
        <v>728</v>
      </c>
      <c r="AX20" s="12"/>
    </row>
    <row r="21" spans="1:50" ht="17.2" customHeight="1" x14ac:dyDescent="0.3">
      <c r="A21" s="9">
        <v>43</v>
      </c>
      <c r="B21" s="10" t="s">
        <v>14</v>
      </c>
      <c r="C21" s="53" t="s">
        <v>6417</v>
      </c>
      <c r="D21" s="166"/>
      <c r="E21" s="83"/>
      <c r="F21" s="193"/>
      <c r="G21" s="126"/>
      <c r="H21" s="126"/>
      <c r="I21" s="126"/>
      <c r="J21" s="45"/>
      <c r="K21" s="1"/>
      <c r="L21" s="1"/>
      <c r="M21" s="44"/>
      <c r="N21" s="175"/>
      <c r="O21" s="194"/>
      <c r="P21" s="194"/>
      <c r="Q21" s="132"/>
      <c r="R21" s="141"/>
      <c r="S21" s="141"/>
      <c r="T21" s="168"/>
      <c r="U21" s="130"/>
      <c r="V21" s="64"/>
      <c r="W21" s="202"/>
      <c r="X21" s="231" t="s">
        <v>4712</v>
      </c>
      <c r="Y21" s="232"/>
      <c r="Z21" s="232"/>
      <c r="AA21" s="232"/>
      <c r="AB21" s="232"/>
      <c r="AC21" s="199" t="s">
        <v>4711</v>
      </c>
      <c r="AD21" s="58"/>
      <c r="AE21" s="58"/>
      <c r="AF21" s="6"/>
      <c r="AG21" s="6"/>
      <c r="AH21" s="6"/>
      <c r="AI21" s="6"/>
      <c r="AJ21" s="6"/>
      <c r="AK21" s="6"/>
      <c r="AL21" s="59" t="s">
        <v>4574</v>
      </c>
      <c r="AM21" s="235">
        <f>AM18</f>
        <v>0.7</v>
      </c>
      <c r="AN21" s="235"/>
      <c r="AO21" s="228"/>
      <c r="AP21" s="229"/>
      <c r="AQ21" s="229"/>
      <c r="AR21" s="230"/>
      <c r="AS21" s="45"/>
      <c r="AT21" s="1"/>
      <c r="AU21" s="1"/>
      <c r="AV21" s="44"/>
      <c r="AW21" s="89">
        <f>ROUND(ROUND(ROUND(J12*V13,0)*AM21,0)*AQ23,0)</f>
        <v>509</v>
      </c>
      <c r="AX21" s="12"/>
    </row>
    <row r="22" spans="1:50" ht="17.2" customHeight="1" x14ac:dyDescent="0.3">
      <c r="A22" s="9">
        <v>43</v>
      </c>
      <c r="B22" s="10" t="s">
        <v>15</v>
      </c>
      <c r="C22" s="53" t="s">
        <v>6416</v>
      </c>
      <c r="D22" s="166"/>
      <c r="E22" s="83"/>
      <c r="F22" s="193"/>
      <c r="G22" s="126"/>
      <c r="H22" s="126"/>
      <c r="I22" s="126"/>
      <c r="J22" s="45"/>
      <c r="K22" s="1"/>
      <c r="L22" s="1"/>
      <c r="M22" s="44"/>
      <c r="N22" s="191"/>
      <c r="O22" s="172"/>
      <c r="P22" s="172"/>
      <c r="Q22" s="123"/>
      <c r="R22" s="138"/>
      <c r="S22" s="138"/>
      <c r="T22" s="168"/>
      <c r="U22" s="130"/>
      <c r="V22" s="64"/>
      <c r="W22" s="202"/>
      <c r="X22" s="233"/>
      <c r="Y22" s="234"/>
      <c r="Z22" s="234"/>
      <c r="AA22" s="234"/>
      <c r="AB22" s="234"/>
      <c r="AC22" s="199" t="s">
        <v>4735</v>
      </c>
      <c r="AD22" s="58"/>
      <c r="AE22" s="58"/>
      <c r="AF22" s="6"/>
      <c r="AG22" s="6"/>
      <c r="AH22" s="6"/>
      <c r="AI22" s="6"/>
      <c r="AJ22" s="6"/>
      <c r="AK22" s="6"/>
      <c r="AL22" s="59" t="s">
        <v>4574</v>
      </c>
      <c r="AM22" s="235">
        <f>AM19</f>
        <v>0.5</v>
      </c>
      <c r="AN22" s="235"/>
      <c r="AO22" s="45"/>
      <c r="AP22" s="1"/>
      <c r="AQ22" s="1"/>
      <c r="AR22" s="44"/>
      <c r="AS22" s="45"/>
      <c r="AT22" s="1"/>
      <c r="AU22" s="1"/>
      <c r="AV22" s="44"/>
      <c r="AW22" s="89">
        <f>ROUND(ROUND(ROUND(J12*V13,0)*AM22,0)*AQ23,0)</f>
        <v>364</v>
      </c>
      <c r="AX22" s="12"/>
    </row>
    <row r="23" spans="1:50" ht="17.2" customHeight="1" x14ac:dyDescent="0.3">
      <c r="A23" s="9">
        <v>43</v>
      </c>
      <c r="B23" s="10" t="s">
        <v>16</v>
      </c>
      <c r="C23" s="53" t="s">
        <v>6415</v>
      </c>
      <c r="D23" s="166"/>
      <c r="E23" s="83"/>
      <c r="F23" s="193"/>
      <c r="G23" s="126"/>
      <c r="H23" s="126"/>
      <c r="I23" s="126"/>
      <c r="J23" s="45"/>
      <c r="K23" s="1"/>
      <c r="L23" s="1"/>
      <c r="M23" s="44"/>
      <c r="N23" s="231" t="s">
        <v>4714</v>
      </c>
      <c r="O23" s="232"/>
      <c r="P23" s="232"/>
      <c r="Q23" s="232"/>
      <c r="R23" s="232"/>
      <c r="S23" s="232"/>
      <c r="T23" s="175"/>
      <c r="U23" s="130"/>
      <c r="V23" s="64"/>
      <c r="W23" s="202"/>
      <c r="X23" s="8"/>
      <c r="Y23" s="6"/>
      <c r="Z23" s="59"/>
      <c r="AA23" s="59"/>
      <c r="AB23" s="6"/>
      <c r="AC23" s="203"/>
      <c r="AD23" s="6"/>
      <c r="AE23" s="6"/>
      <c r="AF23" s="6"/>
      <c r="AG23" s="6"/>
      <c r="AH23" s="6"/>
      <c r="AI23" s="6"/>
      <c r="AJ23" s="6"/>
      <c r="AK23" s="6"/>
      <c r="AL23" s="59"/>
      <c r="AM23" s="137"/>
      <c r="AN23" s="137"/>
      <c r="AO23" s="45"/>
      <c r="AP23" s="132" t="s">
        <v>4574</v>
      </c>
      <c r="AQ23" s="247">
        <f>'15就労移行支援(基本)'!AO23</f>
        <v>0.95</v>
      </c>
      <c r="AR23" s="248"/>
      <c r="AS23" s="45"/>
      <c r="AT23" s="1"/>
      <c r="AU23" s="1"/>
      <c r="AV23" s="44"/>
      <c r="AW23" s="89">
        <f>ROUND(ROUND(ROUND(J12*R25,0)*V13,0)*AQ23,0)</f>
        <v>702</v>
      </c>
      <c r="AX23" s="12"/>
    </row>
    <row r="24" spans="1:50" ht="17.2" customHeight="1" x14ac:dyDescent="0.3">
      <c r="A24" s="9">
        <v>43</v>
      </c>
      <c r="B24" s="10" t="s">
        <v>17</v>
      </c>
      <c r="C24" s="53" t="s">
        <v>6414</v>
      </c>
      <c r="D24" s="166"/>
      <c r="E24" s="83"/>
      <c r="F24" s="193"/>
      <c r="G24" s="126"/>
      <c r="H24" s="126"/>
      <c r="I24" s="126"/>
      <c r="J24" s="45"/>
      <c r="K24" s="1"/>
      <c r="L24" s="1"/>
      <c r="M24" s="44"/>
      <c r="N24" s="267"/>
      <c r="O24" s="268"/>
      <c r="P24" s="268"/>
      <c r="Q24" s="268"/>
      <c r="R24" s="268"/>
      <c r="S24" s="268"/>
      <c r="T24" s="175"/>
      <c r="U24" s="130"/>
      <c r="V24" s="64"/>
      <c r="W24" s="202"/>
      <c r="X24" s="231" t="s">
        <v>4712</v>
      </c>
      <c r="Y24" s="232"/>
      <c r="Z24" s="232"/>
      <c r="AA24" s="232"/>
      <c r="AB24" s="232"/>
      <c r="AC24" s="199" t="s">
        <v>4711</v>
      </c>
      <c r="AD24" s="58"/>
      <c r="AE24" s="58"/>
      <c r="AF24" s="6"/>
      <c r="AG24" s="6"/>
      <c r="AH24" s="6"/>
      <c r="AI24" s="6"/>
      <c r="AJ24" s="6"/>
      <c r="AK24" s="6"/>
      <c r="AL24" s="59" t="s">
        <v>4574</v>
      </c>
      <c r="AM24" s="235">
        <f>AM21</f>
        <v>0.7</v>
      </c>
      <c r="AN24" s="235"/>
      <c r="AO24" s="45"/>
      <c r="AP24" s="1"/>
      <c r="AQ24" s="1"/>
      <c r="AR24" s="44"/>
      <c r="AS24" s="45"/>
      <c r="AT24" s="1"/>
      <c r="AU24" s="1"/>
      <c r="AV24" s="44"/>
      <c r="AW24" s="89">
        <f>ROUND(ROUND(ROUND(ROUND(J12*R25,0)*V13,0)*AM24,0)*AQ23,0)</f>
        <v>491</v>
      </c>
      <c r="AX24" s="12"/>
    </row>
    <row r="25" spans="1:50" ht="17.2" customHeight="1" x14ac:dyDescent="0.3">
      <c r="A25" s="9">
        <v>43</v>
      </c>
      <c r="B25" s="10" t="s">
        <v>18</v>
      </c>
      <c r="C25" s="53" t="s">
        <v>6413</v>
      </c>
      <c r="D25" s="166"/>
      <c r="E25" s="83"/>
      <c r="F25" s="193"/>
      <c r="G25" s="126"/>
      <c r="H25" s="126"/>
      <c r="I25" s="126"/>
      <c r="J25" s="45"/>
      <c r="K25" s="1"/>
      <c r="L25" s="1"/>
      <c r="M25" s="44"/>
      <c r="N25" s="191"/>
      <c r="O25" s="172"/>
      <c r="P25" s="172"/>
      <c r="Q25" s="123" t="s">
        <v>4574</v>
      </c>
      <c r="R25" s="249">
        <f>R19</f>
        <v>0.96499999999999997</v>
      </c>
      <c r="S25" s="249"/>
      <c r="T25" s="168"/>
      <c r="U25" s="130"/>
      <c r="V25" s="64"/>
      <c r="W25" s="202"/>
      <c r="X25" s="233"/>
      <c r="Y25" s="234"/>
      <c r="Z25" s="234"/>
      <c r="AA25" s="234"/>
      <c r="AB25" s="234"/>
      <c r="AC25" s="199" t="s">
        <v>4735</v>
      </c>
      <c r="AD25" s="58"/>
      <c r="AE25" s="58"/>
      <c r="AF25" s="6"/>
      <c r="AG25" s="6"/>
      <c r="AH25" s="6"/>
      <c r="AI25" s="6"/>
      <c r="AJ25" s="6"/>
      <c r="AK25" s="6"/>
      <c r="AL25" s="59" t="s">
        <v>4574</v>
      </c>
      <c r="AM25" s="235">
        <f>AM22</f>
        <v>0.5</v>
      </c>
      <c r="AN25" s="235"/>
      <c r="AO25" s="45"/>
      <c r="AP25" s="1"/>
      <c r="AQ25" s="1"/>
      <c r="AR25" s="44"/>
      <c r="AS25" s="43"/>
      <c r="AT25" s="7"/>
      <c r="AU25" s="7"/>
      <c r="AV25" s="21"/>
      <c r="AW25" s="89">
        <f>ROUND(ROUND(ROUND(ROUND(J12*R25,0)*V13,0)*AM25,0)*AQ23,0)</f>
        <v>352</v>
      </c>
      <c r="AX25" s="12"/>
    </row>
    <row r="26" spans="1:50" ht="17.2" customHeight="1" x14ac:dyDescent="0.3">
      <c r="A26" s="9">
        <v>43</v>
      </c>
      <c r="B26" s="10" t="s">
        <v>19</v>
      </c>
      <c r="C26" s="53" t="s">
        <v>6412</v>
      </c>
      <c r="D26" s="166"/>
      <c r="E26" s="83"/>
      <c r="F26" s="193"/>
      <c r="G26" s="126"/>
      <c r="H26" s="126"/>
      <c r="I26" s="126"/>
      <c r="J26" s="45"/>
      <c r="K26" s="1"/>
      <c r="L26" s="1"/>
      <c r="M26" s="44"/>
      <c r="N26" s="196"/>
      <c r="O26" s="195"/>
      <c r="P26" s="195"/>
      <c r="Q26" s="55"/>
      <c r="R26" s="56"/>
      <c r="S26" s="56"/>
      <c r="T26" s="168"/>
      <c r="U26" s="130"/>
      <c r="V26" s="64"/>
      <c r="W26" s="202"/>
      <c r="X26" s="8"/>
      <c r="Y26" s="6"/>
      <c r="Z26" s="59"/>
      <c r="AA26" s="59"/>
      <c r="AB26" s="6"/>
      <c r="AC26" s="203"/>
      <c r="AD26" s="6"/>
      <c r="AE26" s="6"/>
      <c r="AF26" s="6"/>
      <c r="AG26" s="6"/>
      <c r="AH26" s="6"/>
      <c r="AI26" s="6"/>
      <c r="AJ26" s="6"/>
      <c r="AK26" s="6"/>
      <c r="AL26" s="59"/>
      <c r="AM26" s="137"/>
      <c r="AN26" s="137"/>
      <c r="AO26" s="146"/>
      <c r="AP26" s="143"/>
      <c r="AQ26" s="143"/>
      <c r="AR26" s="44"/>
      <c r="AS26" s="242" t="s">
        <v>4580</v>
      </c>
      <c r="AT26" s="242"/>
      <c r="AU26" s="242"/>
      <c r="AV26" s="243"/>
      <c r="AW26" s="89">
        <f>ROUND(ROUND(J12*V13,0)*AQ23,0)-AS29</f>
        <v>723</v>
      </c>
      <c r="AX26" s="12"/>
    </row>
    <row r="27" spans="1:50" ht="17.2" customHeight="1" x14ac:dyDescent="0.3">
      <c r="A27" s="9">
        <v>43</v>
      </c>
      <c r="B27" s="10" t="s">
        <v>6411</v>
      </c>
      <c r="C27" s="53" t="s">
        <v>6410</v>
      </c>
      <c r="D27" s="166"/>
      <c r="E27" s="83"/>
      <c r="F27" s="193"/>
      <c r="G27" s="126"/>
      <c r="H27" s="126"/>
      <c r="I27" s="126"/>
      <c r="J27" s="45"/>
      <c r="K27" s="1"/>
      <c r="L27" s="1"/>
      <c r="M27" s="44"/>
      <c r="N27" s="175"/>
      <c r="O27" s="194"/>
      <c r="P27" s="194"/>
      <c r="Q27" s="132"/>
      <c r="R27" s="141"/>
      <c r="S27" s="141"/>
      <c r="T27" s="168"/>
      <c r="U27" s="130"/>
      <c r="V27" s="64"/>
      <c r="W27" s="202"/>
      <c r="X27" s="231" t="s">
        <v>4712</v>
      </c>
      <c r="Y27" s="232"/>
      <c r="Z27" s="232"/>
      <c r="AA27" s="232"/>
      <c r="AB27" s="232"/>
      <c r="AC27" s="199" t="s">
        <v>4711</v>
      </c>
      <c r="AD27" s="58"/>
      <c r="AE27" s="58"/>
      <c r="AF27" s="6"/>
      <c r="AG27" s="6"/>
      <c r="AH27" s="6"/>
      <c r="AI27" s="6"/>
      <c r="AJ27" s="6"/>
      <c r="AK27" s="6"/>
      <c r="AL27" s="59" t="s">
        <v>4574</v>
      </c>
      <c r="AM27" s="235">
        <f>AM24</f>
        <v>0.7</v>
      </c>
      <c r="AN27" s="235"/>
      <c r="AO27" s="146"/>
      <c r="AP27" s="143"/>
      <c r="AQ27" s="143"/>
      <c r="AR27" s="44"/>
      <c r="AS27" s="244"/>
      <c r="AT27" s="244"/>
      <c r="AU27" s="244"/>
      <c r="AV27" s="245"/>
      <c r="AW27" s="89">
        <f>ROUND(ROUND(ROUND(J12*V13,0)*AM27,0)*AQ23,0)-AS29</f>
        <v>504</v>
      </c>
      <c r="AX27" s="12"/>
    </row>
    <row r="28" spans="1:50" ht="17.2" customHeight="1" x14ac:dyDescent="0.3">
      <c r="A28" s="9">
        <v>43</v>
      </c>
      <c r="B28" s="10" t="s">
        <v>20</v>
      </c>
      <c r="C28" s="53" t="s">
        <v>6409</v>
      </c>
      <c r="D28" s="166"/>
      <c r="E28" s="83"/>
      <c r="F28" s="193"/>
      <c r="G28" s="126"/>
      <c r="H28" s="126"/>
      <c r="I28" s="126"/>
      <c r="J28" s="45"/>
      <c r="K28" s="1"/>
      <c r="L28" s="1"/>
      <c r="M28" s="44"/>
      <c r="N28" s="191"/>
      <c r="O28" s="172"/>
      <c r="P28" s="172"/>
      <c r="Q28" s="123"/>
      <c r="R28" s="138"/>
      <c r="S28" s="138"/>
      <c r="T28" s="168"/>
      <c r="U28" s="130"/>
      <c r="V28" s="64"/>
      <c r="W28" s="202"/>
      <c r="X28" s="233"/>
      <c r="Y28" s="234"/>
      <c r="Z28" s="234"/>
      <c r="AA28" s="234"/>
      <c r="AB28" s="234"/>
      <c r="AC28" s="199" t="s">
        <v>4735</v>
      </c>
      <c r="AD28" s="58"/>
      <c r="AE28" s="58"/>
      <c r="AF28" s="6"/>
      <c r="AG28" s="6"/>
      <c r="AH28" s="6"/>
      <c r="AI28" s="6"/>
      <c r="AJ28" s="6"/>
      <c r="AK28" s="6"/>
      <c r="AL28" s="59" t="s">
        <v>4574</v>
      </c>
      <c r="AM28" s="235">
        <f>AM25</f>
        <v>0.5</v>
      </c>
      <c r="AN28" s="235"/>
      <c r="AO28" s="146"/>
      <c r="AP28" s="143"/>
      <c r="AQ28" s="143"/>
      <c r="AR28" s="44"/>
      <c r="AS28" s="244"/>
      <c r="AT28" s="244"/>
      <c r="AU28" s="244"/>
      <c r="AV28" s="245"/>
      <c r="AW28" s="89">
        <f>ROUND(ROUND(ROUND(J12*V13,0)*AM28,0)*AQ23,0)-AS29</f>
        <v>359</v>
      </c>
      <c r="AX28" s="12"/>
    </row>
    <row r="29" spans="1:50" ht="17.2" customHeight="1" x14ac:dyDescent="0.3">
      <c r="A29" s="9">
        <v>43</v>
      </c>
      <c r="B29" s="10" t="s">
        <v>21</v>
      </c>
      <c r="C29" s="53" t="s">
        <v>6408</v>
      </c>
      <c r="D29" s="166"/>
      <c r="E29" s="83"/>
      <c r="F29" s="193"/>
      <c r="G29" s="126"/>
      <c r="H29" s="126"/>
      <c r="I29" s="126"/>
      <c r="J29" s="45"/>
      <c r="K29" s="1"/>
      <c r="L29" s="1"/>
      <c r="M29" s="44"/>
      <c r="N29" s="231" t="s">
        <v>4714</v>
      </c>
      <c r="O29" s="232"/>
      <c r="P29" s="232"/>
      <c r="Q29" s="232"/>
      <c r="R29" s="232"/>
      <c r="S29" s="232"/>
      <c r="T29" s="175"/>
      <c r="U29" s="130"/>
      <c r="V29" s="64"/>
      <c r="W29" s="202"/>
      <c r="X29" s="8"/>
      <c r="Y29" s="6"/>
      <c r="Z29" s="59"/>
      <c r="AA29" s="59"/>
      <c r="AB29" s="6"/>
      <c r="AC29" s="203"/>
      <c r="AD29" s="6"/>
      <c r="AE29" s="6"/>
      <c r="AF29" s="6"/>
      <c r="AG29" s="6"/>
      <c r="AH29" s="6"/>
      <c r="AI29" s="6"/>
      <c r="AJ29" s="6"/>
      <c r="AK29" s="6"/>
      <c r="AL29" s="59"/>
      <c r="AM29" s="137"/>
      <c r="AN29" s="137"/>
      <c r="AO29" s="146"/>
      <c r="AP29" s="143"/>
      <c r="AQ29" s="143"/>
      <c r="AR29" s="44"/>
      <c r="AS29" s="38">
        <f>AS17</f>
        <v>5</v>
      </c>
      <c r="AT29" s="62" t="s">
        <v>4579</v>
      </c>
      <c r="AU29" s="143"/>
      <c r="AV29" s="147"/>
      <c r="AW29" s="89">
        <f>ROUND(ROUND(ROUND(J12*R31,0)*V13,0)*AQ23,0)-AS29</f>
        <v>697</v>
      </c>
      <c r="AX29" s="12"/>
    </row>
    <row r="30" spans="1:50" ht="17.2" customHeight="1" x14ac:dyDescent="0.3">
      <c r="A30" s="9">
        <v>43</v>
      </c>
      <c r="B30" s="10" t="s">
        <v>22</v>
      </c>
      <c r="C30" s="53" t="s">
        <v>6407</v>
      </c>
      <c r="D30" s="166"/>
      <c r="E30" s="83"/>
      <c r="F30" s="193"/>
      <c r="G30" s="126"/>
      <c r="H30" s="126"/>
      <c r="I30" s="126"/>
      <c r="J30" s="45"/>
      <c r="K30" s="1"/>
      <c r="L30" s="1"/>
      <c r="M30" s="44"/>
      <c r="N30" s="267"/>
      <c r="O30" s="268"/>
      <c r="P30" s="268"/>
      <c r="Q30" s="268"/>
      <c r="R30" s="268"/>
      <c r="S30" s="268"/>
      <c r="T30" s="175"/>
      <c r="U30" s="130"/>
      <c r="V30" s="64"/>
      <c r="W30" s="202"/>
      <c r="X30" s="231" t="s">
        <v>4712</v>
      </c>
      <c r="Y30" s="232"/>
      <c r="Z30" s="232"/>
      <c r="AA30" s="232"/>
      <c r="AB30" s="232"/>
      <c r="AC30" s="199" t="s">
        <v>4711</v>
      </c>
      <c r="AD30" s="58"/>
      <c r="AE30" s="58"/>
      <c r="AF30" s="6"/>
      <c r="AG30" s="6"/>
      <c r="AH30" s="6"/>
      <c r="AI30" s="6"/>
      <c r="AJ30" s="6"/>
      <c r="AK30" s="6"/>
      <c r="AL30" s="59" t="s">
        <v>4574</v>
      </c>
      <c r="AM30" s="235">
        <f>AM27</f>
        <v>0.7</v>
      </c>
      <c r="AN30" s="235"/>
      <c r="AO30" s="146"/>
      <c r="AP30" s="143"/>
      <c r="AQ30" s="143"/>
      <c r="AR30" s="44"/>
      <c r="AS30" s="1"/>
      <c r="AT30" s="132"/>
      <c r="AU30" s="143"/>
      <c r="AV30" s="147"/>
      <c r="AW30" s="89">
        <f>ROUND(ROUND(ROUND(ROUND(J12*R31,0)*V13,0)*AM30,0)*AQ23,0)-AS29</f>
        <v>486</v>
      </c>
      <c r="AX30" s="12"/>
    </row>
    <row r="31" spans="1:50" ht="17.2" customHeight="1" x14ac:dyDescent="0.3">
      <c r="A31" s="9">
        <v>43</v>
      </c>
      <c r="B31" s="10" t="s">
        <v>23</v>
      </c>
      <c r="C31" s="53" t="s">
        <v>6406</v>
      </c>
      <c r="D31" s="166"/>
      <c r="E31" s="83"/>
      <c r="F31" s="193"/>
      <c r="G31" s="126"/>
      <c r="H31" s="126"/>
      <c r="I31" s="126"/>
      <c r="J31" s="43"/>
      <c r="K31" s="7"/>
      <c r="L31" s="7"/>
      <c r="M31" s="21"/>
      <c r="N31" s="191"/>
      <c r="O31" s="172"/>
      <c r="P31" s="172"/>
      <c r="Q31" s="123" t="s">
        <v>4574</v>
      </c>
      <c r="R31" s="249">
        <f>R25</f>
        <v>0.96499999999999997</v>
      </c>
      <c r="S31" s="249"/>
      <c r="T31" s="168"/>
      <c r="U31" s="130"/>
      <c r="V31" s="64"/>
      <c r="W31" s="202"/>
      <c r="X31" s="233"/>
      <c r="Y31" s="234"/>
      <c r="Z31" s="234"/>
      <c r="AA31" s="234"/>
      <c r="AB31" s="234"/>
      <c r="AC31" s="199" t="s">
        <v>4735</v>
      </c>
      <c r="AD31" s="58"/>
      <c r="AE31" s="58"/>
      <c r="AF31" s="6"/>
      <c r="AG31" s="6"/>
      <c r="AH31" s="6"/>
      <c r="AI31" s="6"/>
      <c r="AJ31" s="6"/>
      <c r="AK31" s="6"/>
      <c r="AL31" s="59" t="s">
        <v>4574</v>
      </c>
      <c r="AM31" s="235">
        <f>AM28</f>
        <v>0.5</v>
      </c>
      <c r="AN31" s="235"/>
      <c r="AO31" s="190"/>
      <c r="AP31" s="136"/>
      <c r="AQ31" s="136"/>
      <c r="AR31" s="21"/>
      <c r="AS31" s="7"/>
      <c r="AT31" s="123"/>
      <c r="AU31" s="136"/>
      <c r="AV31" s="145"/>
      <c r="AW31" s="89">
        <f>ROUND(ROUND(ROUND(ROUND(J12*R31,0)*V13,0)*AM31,0)*AQ23,0)-AS29</f>
        <v>347</v>
      </c>
      <c r="AX31" s="12"/>
    </row>
    <row r="32" spans="1:50" ht="17.2" customHeight="1" x14ac:dyDescent="0.3">
      <c r="A32" s="9">
        <v>43</v>
      </c>
      <c r="B32" s="10" t="s">
        <v>24</v>
      </c>
      <c r="C32" s="53" t="s">
        <v>6405</v>
      </c>
      <c r="D32" s="166"/>
      <c r="E32" s="83"/>
      <c r="F32" s="193"/>
      <c r="G32" s="125"/>
      <c r="H32" s="126"/>
      <c r="I32" s="126"/>
      <c r="J32" s="217" t="s">
        <v>4866</v>
      </c>
      <c r="K32" s="218"/>
      <c r="L32" s="218"/>
      <c r="M32" s="219"/>
      <c r="N32" s="196"/>
      <c r="O32" s="195"/>
      <c r="P32" s="195"/>
      <c r="Q32" s="55"/>
      <c r="R32" s="56"/>
      <c r="S32" s="56"/>
      <c r="T32" s="302"/>
      <c r="U32" s="265"/>
      <c r="V32" s="265"/>
      <c r="W32" s="240"/>
      <c r="X32" s="8"/>
      <c r="Y32" s="6"/>
      <c r="Z32" s="59"/>
      <c r="AA32" s="59"/>
      <c r="AB32" s="6"/>
      <c r="AC32" s="203"/>
      <c r="AD32" s="6"/>
      <c r="AE32" s="6"/>
      <c r="AF32" s="6"/>
      <c r="AG32" s="6"/>
      <c r="AH32" s="6"/>
      <c r="AI32" s="6"/>
      <c r="AJ32" s="6"/>
      <c r="AK32" s="6"/>
      <c r="AL32" s="59"/>
      <c r="AM32" s="137"/>
      <c r="AN32" s="137"/>
      <c r="AO32" s="7"/>
      <c r="AP32" s="7"/>
      <c r="AQ32" s="7"/>
      <c r="AR32" s="7"/>
      <c r="AS32" s="7"/>
      <c r="AT32" s="123"/>
      <c r="AU32" s="136"/>
      <c r="AV32" s="145"/>
      <c r="AW32" s="100">
        <f>ROUND(J36*V13,0)</f>
        <v>657</v>
      </c>
      <c r="AX32" s="12"/>
    </row>
    <row r="33" spans="1:50" ht="17.2" customHeight="1" x14ac:dyDescent="0.3">
      <c r="A33" s="9">
        <v>43</v>
      </c>
      <c r="B33" s="10" t="s">
        <v>25</v>
      </c>
      <c r="C33" s="53" t="s">
        <v>6404</v>
      </c>
      <c r="D33" s="166"/>
      <c r="E33" s="83"/>
      <c r="F33" s="193"/>
      <c r="G33" s="125"/>
      <c r="H33" s="126"/>
      <c r="I33" s="126"/>
      <c r="J33" s="220"/>
      <c r="K33" s="221"/>
      <c r="L33" s="221"/>
      <c r="M33" s="222"/>
      <c r="N33" s="175"/>
      <c r="O33" s="194"/>
      <c r="P33" s="194"/>
      <c r="Q33" s="132"/>
      <c r="R33" s="141"/>
      <c r="S33" s="141"/>
      <c r="T33" s="238"/>
      <c r="U33" s="265"/>
      <c r="V33" s="265"/>
      <c r="W33" s="240"/>
      <c r="X33" s="231" t="s">
        <v>4712</v>
      </c>
      <c r="Y33" s="232"/>
      <c r="Z33" s="232"/>
      <c r="AA33" s="232"/>
      <c r="AB33" s="232"/>
      <c r="AC33" s="199" t="s">
        <v>4711</v>
      </c>
      <c r="AD33" s="58"/>
      <c r="AE33" s="58"/>
      <c r="AF33" s="6"/>
      <c r="AG33" s="6"/>
      <c r="AH33" s="6"/>
      <c r="AI33" s="6"/>
      <c r="AJ33" s="6"/>
      <c r="AK33" s="6"/>
      <c r="AL33" s="59" t="s">
        <v>4574</v>
      </c>
      <c r="AM33" s="235">
        <f>AM30</f>
        <v>0.7</v>
      </c>
      <c r="AN33" s="235"/>
      <c r="AO33" s="6"/>
      <c r="AP33" s="6"/>
      <c r="AQ33" s="6"/>
      <c r="AR33" s="6"/>
      <c r="AS33" s="6"/>
      <c r="AT33" s="59"/>
      <c r="AU33" s="137"/>
      <c r="AV33" s="140"/>
      <c r="AW33" s="89">
        <f>ROUND(ROUND(J36*V13,0)*AM33,0)</f>
        <v>460</v>
      </c>
      <c r="AX33" s="12"/>
    </row>
    <row r="34" spans="1:50" ht="17.2" customHeight="1" x14ac:dyDescent="0.3">
      <c r="A34" s="9">
        <v>43</v>
      </c>
      <c r="B34" s="10" t="s">
        <v>26</v>
      </c>
      <c r="C34" s="53" t="s">
        <v>6403</v>
      </c>
      <c r="D34" s="166"/>
      <c r="E34" s="83"/>
      <c r="F34" s="193"/>
      <c r="G34" s="125"/>
      <c r="H34" s="126"/>
      <c r="I34" s="126"/>
      <c r="J34" s="220"/>
      <c r="K34" s="221"/>
      <c r="L34" s="221"/>
      <c r="M34" s="222"/>
      <c r="N34" s="191"/>
      <c r="O34" s="172"/>
      <c r="P34" s="172"/>
      <c r="Q34" s="123"/>
      <c r="R34" s="138"/>
      <c r="S34" s="138"/>
      <c r="T34" s="238"/>
      <c r="U34" s="265"/>
      <c r="V34" s="265"/>
      <c r="W34" s="240"/>
      <c r="X34" s="233"/>
      <c r="Y34" s="234"/>
      <c r="Z34" s="234"/>
      <c r="AA34" s="234"/>
      <c r="AB34" s="234"/>
      <c r="AC34" s="199" t="s">
        <v>4735</v>
      </c>
      <c r="AD34" s="58"/>
      <c r="AE34" s="58"/>
      <c r="AF34" s="6"/>
      <c r="AG34" s="6"/>
      <c r="AH34" s="6"/>
      <c r="AI34" s="6"/>
      <c r="AJ34" s="6"/>
      <c r="AK34" s="6"/>
      <c r="AL34" s="59" t="s">
        <v>4574</v>
      </c>
      <c r="AM34" s="235">
        <f>AM31</f>
        <v>0.5</v>
      </c>
      <c r="AN34" s="235"/>
      <c r="AO34" s="6"/>
      <c r="AP34" s="6"/>
      <c r="AQ34" s="6"/>
      <c r="AR34" s="6"/>
      <c r="AS34" s="6"/>
      <c r="AT34" s="59"/>
      <c r="AU34" s="137"/>
      <c r="AV34" s="140"/>
      <c r="AW34" s="89">
        <f>ROUND(ROUND(J36*V13,0)*AM34,0)</f>
        <v>329</v>
      </c>
      <c r="AX34" s="12"/>
    </row>
    <row r="35" spans="1:50" ht="17.2" customHeight="1" x14ac:dyDescent="0.3">
      <c r="A35" s="9">
        <v>43</v>
      </c>
      <c r="B35" s="10" t="s">
        <v>27</v>
      </c>
      <c r="C35" s="53" t="s">
        <v>6402</v>
      </c>
      <c r="D35" s="166"/>
      <c r="E35" s="83"/>
      <c r="F35" s="193"/>
      <c r="G35" s="125"/>
      <c r="H35" s="126"/>
      <c r="I35" s="126"/>
      <c r="J35" s="220"/>
      <c r="K35" s="221"/>
      <c r="L35" s="221"/>
      <c r="M35" s="222"/>
      <c r="N35" s="231" t="s">
        <v>4714</v>
      </c>
      <c r="O35" s="232"/>
      <c r="P35" s="232"/>
      <c r="Q35" s="232"/>
      <c r="R35" s="232"/>
      <c r="S35" s="232"/>
      <c r="T35" s="175"/>
      <c r="U35" s="130"/>
      <c r="V35" s="64"/>
      <c r="W35" s="202"/>
      <c r="X35" s="8"/>
      <c r="Y35" s="6"/>
      <c r="Z35" s="59"/>
      <c r="AA35" s="59"/>
      <c r="AB35" s="6"/>
      <c r="AC35" s="203"/>
      <c r="AD35" s="6"/>
      <c r="AE35" s="6"/>
      <c r="AF35" s="6"/>
      <c r="AG35" s="6"/>
      <c r="AH35" s="6"/>
      <c r="AI35" s="6"/>
      <c r="AJ35" s="6"/>
      <c r="AK35" s="6"/>
      <c r="AL35" s="59"/>
      <c r="AM35" s="137"/>
      <c r="AN35" s="137"/>
      <c r="AO35" s="6"/>
      <c r="AP35" s="6"/>
      <c r="AQ35" s="7"/>
      <c r="AR35" s="7"/>
      <c r="AS35" s="7"/>
      <c r="AT35" s="123"/>
      <c r="AU35" s="136"/>
      <c r="AV35" s="145"/>
      <c r="AW35" s="89">
        <f>ROUND(ROUND(J36*R37,0)*V13,0)</f>
        <v>634</v>
      </c>
      <c r="AX35" s="12"/>
    </row>
    <row r="36" spans="1:50" ht="17.2" customHeight="1" x14ac:dyDescent="0.3">
      <c r="A36" s="9">
        <v>43</v>
      </c>
      <c r="B36" s="10" t="s">
        <v>28</v>
      </c>
      <c r="C36" s="53" t="s">
        <v>6401</v>
      </c>
      <c r="D36" s="166"/>
      <c r="E36" s="83"/>
      <c r="F36" s="193"/>
      <c r="G36" s="125"/>
      <c r="H36" s="126"/>
      <c r="I36" s="126"/>
      <c r="J36" s="253">
        <f>'15就労移行支援(基本)'!K36</f>
        <v>939</v>
      </c>
      <c r="K36" s="254"/>
      <c r="L36" s="1" t="s">
        <v>4202</v>
      </c>
      <c r="M36" s="68"/>
      <c r="N36" s="267"/>
      <c r="O36" s="268"/>
      <c r="P36" s="268"/>
      <c r="Q36" s="268"/>
      <c r="R36" s="268"/>
      <c r="S36" s="268"/>
      <c r="T36" s="175"/>
      <c r="U36" s="130"/>
      <c r="V36" s="64"/>
      <c r="W36" s="202"/>
      <c r="X36" s="231" t="s">
        <v>4712</v>
      </c>
      <c r="Y36" s="232"/>
      <c r="Z36" s="232"/>
      <c r="AA36" s="232"/>
      <c r="AB36" s="232"/>
      <c r="AC36" s="199" t="s">
        <v>4711</v>
      </c>
      <c r="AD36" s="58"/>
      <c r="AE36" s="58"/>
      <c r="AF36" s="6"/>
      <c r="AG36" s="6"/>
      <c r="AH36" s="6"/>
      <c r="AI36" s="6"/>
      <c r="AJ36" s="6"/>
      <c r="AK36" s="6"/>
      <c r="AL36" s="59" t="s">
        <v>4574</v>
      </c>
      <c r="AM36" s="235">
        <f>AM33</f>
        <v>0.7</v>
      </c>
      <c r="AN36" s="235"/>
      <c r="AO36" s="7"/>
      <c r="AP36" s="7"/>
      <c r="AQ36" s="7"/>
      <c r="AR36" s="7"/>
      <c r="AS36" s="7"/>
      <c r="AT36" s="123"/>
      <c r="AU36" s="136"/>
      <c r="AV36" s="145"/>
      <c r="AW36" s="89">
        <f>ROUND(ROUND(ROUND(J36*R37,0)*V13,0)*AM36,0)</f>
        <v>444</v>
      </c>
      <c r="AX36" s="12"/>
    </row>
    <row r="37" spans="1:50" ht="17.2" customHeight="1" x14ac:dyDescent="0.3">
      <c r="A37" s="9">
        <v>43</v>
      </c>
      <c r="B37" s="10" t="s">
        <v>29</v>
      </c>
      <c r="C37" s="53" t="s">
        <v>6400</v>
      </c>
      <c r="D37" s="166"/>
      <c r="E37" s="83"/>
      <c r="F37" s="193"/>
      <c r="G37" s="125"/>
      <c r="H37" s="126"/>
      <c r="I37" s="126"/>
      <c r="J37" s="175"/>
      <c r="K37" s="194"/>
      <c r="L37" s="194"/>
      <c r="M37" s="173"/>
      <c r="N37" s="191"/>
      <c r="O37" s="172"/>
      <c r="P37" s="172"/>
      <c r="Q37" s="123" t="s">
        <v>4574</v>
      </c>
      <c r="R37" s="249">
        <f>R31</f>
        <v>0.96499999999999997</v>
      </c>
      <c r="S37" s="249"/>
      <c r="T37" s="168"/>
      <c r="U37" s="132"/>
      <c r="V37" s="247"/>
      <c r="W37" s="248"/>
      <c r="X37" s="233"/>
      <c r="Y37" s="234"/>
      <c r="Z37" s="234"/>
      <c r="AA37" s="234"/>
      <c r="AB37" s="234"/>
      <c r="AC37" s="199" t="s">
        <v>4735</v>
      </c>
      <c r="AD37" s="58"/>
      <c r="AE37" s="58"/>
      <c r="AF37" s="6"/>
      <c r="AG37" s="6"/>
      <c r="AH37" s="6"/>
      <c r="AI37" s="6"/>
      <c r="AJ37" s="6"/>
      <c r="AK37" s="6"/>
      <c r="AL37" s="59" t="s">
        <v>4574</v>
      </c>
      <c r="AM37" s="235">
        <f>AM34</f>
        <v>0.5</v>
      </c>
      <c r="AN37" s="235"/>
      <c r="AO37" s="7"/>
      <c r="AP37" s="7"/>
      <c r="AQ37" s="7"/>
      <c r="AR37" s="7"/>
      <c r="AS37" s="7"/>
      <c r="AT37" s="123"/>
      <c r="AU37" s="136"/>
      <c r="AV37" s="145"/>
      <c r="AW37" s="89">
        <f>ROUND(ROUND(ROUND(J36*R37,0)*V13,0)*AM37,0)</f>
        <v>317</v>
      </c>
      <c r="AX37" s="12"/>
    </row>
    <row r="38" spans="1:50" ht="17.2" customHeight="1" x14ac:dyDescent="0.3">
      <c r="A38" s="9">
        <v>43</v>
      </c>
      <c r="B38" s="10" t="s">
        <v>30</v>
      </c>
      <c r="C38" s="53" t="s">
        <v>6399</v>
      </c>
      <c r="D38" s="166"/>
      <c r="E38" s="83"/>
      <c r="F38" s="193"/>
      <c r="G38" s="125"/>
      <c r="H38" s="126"/>
      <c r="I38" s="126"/>
      <c r="J38" s="175"/>
      <c r="K38" s="194"/>
      <c r="L38" s="194"/>
      <c r="M38" s="173"/>
      <c r="N38" s="196"/>
      <c r="O38" s="195"/>
      <c r="P38" s="195"/>
      <c r="Q38" s="55"/>
      <c r="R38" s="56"/>
      <c r="S38" s="56"/>
      <c r="T38" s="168"/>
      <c r="U38" s="130"/>
      <c r="V38" s="64"/>
      <c r="W38" s="202"/>
      <c r="X38" s="8"/>
      <c r="Y38" s="6"/>
      <c r="Z38" s="59"/>
      <c r="AA38" s="59"/>
      <c r="AB38" s="6"/>
      <c r="AC38" s="203"/>
      <c r="AD38" s="6"/>
      <c r="AE38" s="6"/>
      <c r="AF38" s="6"/>
      <c r="AG38" s="6"/>
      <c r="AH38" s="6"/>
      <c r="AI38" s="6"/>
      <c r="AJ38" s="6"/>
      <c r="AK38" s="6"/>
      <c r="AL38" s="59"/>
      <c r="AM38" s="137"/>
      <c r="AN38" s="137"/>
      <c r="AO38" s="177"/>
      <c r="AP38" s="81"/>
      <c r="AQ38" s="81"/>
      <c r="AR38" s="82"/>
      <c r="AS38" s="242" t="s">
        <v>4580</v>
      </c>
      <c r="AT38" s="242"/>
      <c r="AU38" s="242"/>
      <c r="AV38" s="243"/>
      <c r="AW38" s="89">
        <f>ROUND(J36*V13,0)-AS41</f>
        <v>652</v>
      </c>
      <c r="AX38" s="12"/>
    </row>
    <row r="39" spans="1:50" ht="17.2" customHeight="1" x14ac:dyDescent="0.3">
      <c r="A39" s="9">
        <v>43</v>
      </c>
      <c r="B39" s="10" t="s">
        <v>31</v>
      </c>
      <c r="C39" s="53" t="s">
        <v>6398</v>
      </c>
      <c r="D39" s="166"/>
      <c r="E39" s="83"/>
      <c r="F39" s="193"/>
      <c r="G39" s="125"/>
      <c r="H39" s="126"/>
      <c r="I39" s="126"/>
      <c r="J39" s="175"/>
      <c r="K39" s="194"/>
      <c r="L39" s="194"/>
      <c r="M39" s="173"/>
      <c r="N39" s="175"/>
      <c r="O39" s="194"/>
      <c r="P39" s="194"/>
      <c r="Q39" s="132"/>
      <c r="R39" s="141"/>
      <c r="S39" s="141"/>
      <c r="T39" s="168"/>
      <c r="U39" s="130"/>
      <c r="V39" s="64"/>
      <c r="W39" s="202"/>
      <c r="X39" s="231" t="s">
        <v>4712</v>
      </c>
      <c r="Y39" s="232"/>
      <c r="Z39" s="232"/>
      <c r="AA39" s="232"/>
      <c r="AB39" s="232"/>
      <c r="AC39" s="199" t="s">
        <v>4711</v>
      </c>
      <c r="AD39" s="58"/>
      <c r="AE39" s="58"/>
      <c r="AF39" s="6"/>
      <c r="AG39" s="6"/>
      <c r="AH39" s="6"/>
      <c r="AI39" s="6"/>
      <c r="AJ39" s="6"/>
      <c r="AK39" s="6"/>
      <c r="AL39" s="59" t="s">
        <v>4574</v>
      </c>
      <c r="AM39" s="235">
        <f>AM36</f>
        <v>0.7</v>
      </c>
      <c r="AN39" s="235"/>
      <c r="AO39" s="81"/>
      <c r="AP39" s="81"/>
      <c r="AQ39" s="81"/>
      <c r="AR39" s="82"/>
      <c r="AS39" s="244"/>
      <c r="AT39" s="244"/>
      <c r="AU39" s="244"/>
      <c r="AV39" s="245"/>
      <c r="AW39" s="89">
        <f>ROUND(ROUND(J36*V13,0)*AM39,0)-AS41</f>
        <v>455</v>
      </c>
      <c r="AX39" s="12"/>
    </row>
    <row r="40" spans="1:50" ht="17.2" customHeight="1" x14ac:dyDescent="0.3">
      <c r="A40" s="9">
        <v>43</v>
      </c>
      <c r="B40" s="10" t="s">
        <v>32</v>
      </c>
      <c r="C40" s="53" t="s">
        <v>6397</v>
      </c>
      <c r="D40" s="166"/>
      <c r="E40" s="83"/>
      <c r="F40" s="193"/>
      <c r="G40" s="125"/>
      <c r="H40" s="126"/>
      <c r="I40" s="126"/>
      <c r="J40" s="175"/>
      <c r="K40" s="194"/>
      <c r="L40" s="194"/>
      <c r="M40" s="173"/>
      <c r="N40" s="191"/>
      <c r="O40" s="172"/>
      <c r="P40" s="172"/>
      <c r="Q40" s="123"/>
      <c r="R40" s="138"/>
      <c r="S40" s="138"/>
      <c r="T40" s="168"/>
      <c r="U40" s="130"/>
      <c r="V40" s="64"/>
      <c r="W40" s="202"/>
      <c r="X40" s="233"/>
      <c r="Y40" s="234"/>
      <c r="Z40" s="234"/>
      <c r="AA40" s="234"/>
      <c r="AB40" s="234"/>
      <c r="AC40" s="199" t="s">
        <v>4735</v>
      </c>
      <c r="AD40" s="58"/>
      <c r="AE40" s="58"/>
      <c r="AF40" s="6"/>
      <c r="AG40" s="6"/>
      <c r="AH40" s="6"/>
      <c r="AI40" s="6"/>
      <c r="AJ40" s="6"/>
      <c r="AK40" s="6"/>
      <c r="AL40" s="59" t="s">
        <v>4574</v>
      </c>
      <c r="AM40" s="235">
        <f>AM37</f>
        <v>0.5</v>
      </c>
      <c r="AN40" s="235"/>
      <c r="AO40" s="198"/>
      <c r="AP40" s="198"/>
      <c r="AQ40" s="198"/>
      <c r="AR40" s="197"/>
      <c r="AS40" s="244"/>
      <c r="AT40" s="244"/>
      <c r="AU40" s="244"/>
      <c r="AV40" s="245"/>
      <c r="AW40" s="89">
        <f>ROUND(ROUND(J36*V13,0)*AM40,0)-AS41</f>
        <v>324</v>
      </c>
      <c r="AX40" s="12"/>
    </row>
    <row r="41" spans="1:50" ht="17.2" customHeight="1" x14ac:dyDescent="0.3">
      <c r="A41" s="9">
        <v>43</v>
      </c>
      <c r="B41" s="10" t="s">
        <v>33</v>
      </c>
      <c r="C41" s="53" t="s">
        <v>6396</v>
      </c>
      <c r="D41" s="166"/>
      <c r="E41" s="83"/>
      <c r="F41" s="193"/>
      <c r="G41" s="125"/>
      <c r="H41" s="126"/>
      <c r="I41" s="126"/>
      <c r="J41" s="175"/>
      <c r="K41" s="194"/>
      <c r="L41" s="194"/>
      <c r="M41" s="173"/>
      <c r="N41" s="231" t="s">
        <v>4714</v>
      </c>
      <c r="O41" s="232"/>
      <c r="P41" s="232"/>
      <c r="Q41" s="232"/>
      <c r="R41" s="232"/>
      <c r="S41" s="232"/>
      <c r="T41" s="175"/>
      <c r="U41" s="130"/>
      <c r="V41" s="64"/>
      <c r="W41" s="202"/>
      <c r="X41" s="8"/>
      <c r="Y41" s="6"/>
      <c r="Z41" s="59"/>
      <c r="AA41" s="59"/>
      <c r="AB41" s="6"/>
      <c r="AC41" s="203"/>
      <c r="AD41" s="6"/>
      <c r="AE41" s="6"/>
      <c r="AF41" s="6"/>
      <c r="AG41" s="6"/>
      <c r="AH41" s="6"/>
      <c r="AI41" s="6"/>
      <c r="AJ41" s="6"/>
      <c r="AK41" s="6"/>
      <c r="AL41" s="59"/>
      <c r="AM41" s="137"/>
      <c r="AN41" s="137"/>
      <c r="AO41" s="198"/>
      <c r="AP41" s="198"/>
      <c r="AQ41" s="198"/>
      <c r="AR41" s="197"/>
      <c r="AS41" s="38">
        <f>AS29</f>
        <v>5</v>
      </c>
      <c r="AT41" s="62" t="s">
        <v>4579</v>
      </c>
      <c r="AU41" s="143"/>
      <c r="AV41" s="147"/>
      <c r="AW41" s="89">
        <f>ROUND(ROUND(J36*R43,0)*V13,0)-AS41</f>
        <v>629</v>
      </c>
      <c r="AX41" s="12"/>
    </row>
    <row r="42" spans="1:50" ht="17.2" customHeight="1" x14ac:dyDescent="0.3">
      <c r="A42" s="9">
        <v>43</v>
      </c>
      <c r="B42" s="10" t="s">
        <v>34</v>
      </c>
      <c r="C42" s="53" t="s">
        <v>6395</v>
      </c>
      <c r="D42" s="166"/>
      <c r="E42" s="83"/>
      <c r="F42" s="193"/>
      <c r="G42" s="125"/>
      <c r="H42" s="126"/>
      <c r="I42" s="126"/>
      <c r="J42" s="175"/>
      <c r="K42" s="194"/>
      <c r="L42" s="194"/>
      <c r="M42" s="173"/>
      <c r="N42" s="267"/>
      <c r="O42" s="268"/>
      <c r="P42" s="268"/>
      <c r="Q42" s="268"/>
      <c r="R42" s="268"/>
      <c r="S42" s="268"/>
      <c r="T42" s="175"/>
      <c r="U42" s="130"/>
      <c r="V42" s="64"/>
      <c r="W42" s="202"/>
      <c r="X42" s="231" t="s">
        <v>4712</v>
      </c>
      <c r="Y42" s="232"/>
      <c r="Z42" s="232"/>
      <c r="AA42" s="232"/>
      <c r="AB42" s="232"/>
      <c r="AC42" s="199" t="s">
        <v>4711</v>
      </c>
      <c r="AD42" s="58"/>
      <c r="AE42" s="58"/>
      <c r="AF42" s="6"/>
      <c r="AG42" s="6"/>
      <c r="AH42" s="6"/>
      <c r="AI42" s="6"/>
      <c r="AJ42" s="6"/>
      <c r="AK42" s="6"/>
      <c r="AL42" s="59" t="s">
        <v>4574</v>
      </c>
      <c r="AM42" s="235">
        <f>AM39</f>
        <v>0.7</v>
      </c>
      <c r="AN42" s="235"/>
      <c r="AO42" s="198"/>
      <c r="AP42" s="198"/>
      <c r="AQ42" s="198"/>
      <c r="AR42" s="197"/>
      <c r="AS42" s="1"/>
      <c r="AT42" s="132"/>
      <c r="AU42" s="143"/>
      <c r="AV42" s="147"/>
      <c r="AW42" s="89">
        <f>ROUND(ROUND(ROUND(J36*R43,0)*V13,0)*AM42,0)-AS41</f>
        <v>439</v>
      </c>
      <c r="AX42" s="12"/>
    </row>
    <row r="43" spans="1:50" ht="17.2" customHeight="1" x14ac:dyDescent="0.3">
      <c r="A43" s="9">
        <v>43</v>
      </c>
      <c r="B43" s="10" t="s">
        <v>35</v>
      </c>
      <c r="C43" s="53" t="s">
        <v>6394</v>
      </c>
      <c r="D43" s="166"/>
      <c r="E43" s="83"/>
      <c r="F43" s="193"/>
      <c r="G43" s="125"/>
      <c r="H43" s="126"/>
      <c r="I43" s="126"/>
      <c r="J43" s="175"/>
      <c r="K43" s="194"/>
      <c r="L43" s="194"/>
      <c r="M43" s="173"/>
      <c r="N43" s="191"/>
      <c r="O43" s="172"/>
      <c r="P43" s="172"/>
      <c r="Q43" s="123" t="s">
        <v>4574</v>
      </c>
      <c r="R43" s="249">
        <f>R37</f>
        <v>0.96499999999999997</v>
      </c>
      <c r="S43" s="249"/>
      <c r="T43" s="168"/>
      <c r="U43" s="130"/>
      <c r="V43" s="64"/>
      <c r="W43" s="202"/>
      <c r="X43" s="233"/>
      <c r="Y43" s="234"/>
      <c r="Z43" s="234"/>
      <c r="AA43" s="234"/>
      <c r="AB43" s="234"/>
      <c r="AC43" s="199" t="s">
        <v>4735</v>
      </c>
      <c r="AD43" s="58"/>
      <c r="AE43" s="58"/>
      <c r="AF43" s="6"/>
      <c r="AG43" s="6"/>
      <c r="AH43" s="6"/>
      <c r="AI43" s="6"/>
      <c r="AJ43" s="6"/>
      <c r="AK43" s="6"/>
      <c r="AL43" s="59" t="s">
        <v>4574</v>
      </c>
      <c r="AM43" s="235">
        <f>AM40</f>
        <v>0.5</v>
      </c>
      <c r="AN43" s="235"/>
      <c r="AO43" s="198"/>
      <c r="AP43" s="198"/>
      <c r="AQ43" s="198"/>
      <c r="AR43" s="197"/>
      <c r="AS43" s="7"/>
      <c r="AT43" s="123"/>
      <c r="AU43" s="136"/>
      <c r="AV43" s="145"/>
      <c r="AW43" s="89">
        <f>ROUND(ROUND(ROUND(J36*R43,0)*V13,0)*AM43,0)-AS41</f>
        <v>312</v>
      </c>
      <c r="AX43" s="12"/>
    </row>
    <row r="44" spans="1:50" ht="17.2" customHeight="1" x14ac:dyDescent="0.3">
      <c r="A44" s="9">
        <v>43</v>
      </c>
      <c r="B44" s="10" t="s">
        <v>36</v>
      </c>
      <c r="C44" s="53" t="s">
        <v>6393</v>
      </c>
      <c r="D44" s="166"/>
      <c r="E44" s="83"/>
      <c r="F44" s="193"/>
      <c r="G44" s="125"/>
      <c r="H44" s="126"/>
      <c r="I44" s="126"/>
      <c r="J44" s="45"/>
      <c r="K44" s="1"/>
      <c r="L44" s="1"/>
      <c r="M44" s="44"/>
      <c r="N44" s="196"/>
      <c r="O44" s="195"/>
      <c r="P44" s="195"/>
      <c r="Q44" s="55"/>
      <c r="R44" s="56"/>
      <c r="S44" s="56"/>
      <c r="T44" s="168"/>
      <c r="U44" s="130"/>
      <c r="V44" s="64"/>
      <c r="W44" s="202"/>
      <c r="X44" s="8"/>
      <c r="Y44" s="6"/>
      <c r="Z44" s="59"/>
      <c r="AA44" s="59"/>
      <c r="AB44" s="6"/>
      <c r="AC44" s="203"/>
      <c r="AD44" s="6"/>
      <c r="AE44" s="6"/>
      <c r="AF44" s="6"/>
      <c r="AG44" s="6"/>
      <c r="AH44" s="6"/>
      <c r="AI44" s="6"/>
      <c r="AJ44" s="6"/>
      <c r="AK44" s="6"/>
      <c r="AL44" s="59"/>
      <c r="AM44" s="137"/>
      <c r="AN44" s="137"/>
      <c r="AO44" s="216" t="s">
        <v>4753</v>
      </c>
      <c r="AP44" s="251"/>
      <c r="AQ44" s="251"/>
      <c r="AR44" s="252"/>
      <c r="AS44" s="49"/>
      <c r="AT44" s="36"/>
      <c r="AU44" s="36"/>
      <c r="AV44" s="51"/>
      <c r="AW44" s="89">
        <f>ROUND(ROUND(J36*V13,0)*AQ47,0)</f>
        <v>624</v>
      </c>
      <c r="AX44" s="12"/>
    </row>
    <row r="45" spans="1:50" ht="17.2" customHeight="1" x14ac:dyDescent="0.3">
      <c r="A45" s="9">
        <v>43</v>
      </c>
      <c r="B45" s="10" t="s">
        <v>37</v>
      </c>
      <c r="C45" s="53" t="s">
        <v>6392</v>
      </c>
      <c r="D45" s="166"/>
      <c r="E45" s="83"/>
      <c r="F45" s="193"/>
      <c r="G45" s="125"/>
      <c r="H45" s="126"/>
      <c r="I45" s="126"/>
      <c r="J45" s="45"/>
      <c r="K45" s="1"/>
      <c r="L45" s="1"/>
      <c r="M45" s="44"/>
      <c r="N45" s="175"/>
      <c r="O45" s="194"/>
      <c r="P45" s="194"/>
      <c r="Q45" s="132"/>
      <c r="R45" s="141"/>
      <c r="S45" s="141"/>
      <c r="T45" s="168"/>
      <c r="U45" s="130"/>
      <c r="V45" s="64"/>
      <c r="W45" s="202"/>
      <c r="X45" s="231" t="s">
        <v>4712</v>
      </c>
      <c r="Y45" s="232"/>
      <c r="Z45" s="232"/>
      <c r="AA45" s="232"/>
      <c r="AB45" s="232"/>
      <c r="AC45" s="199" t="s">
        <v>4711</v>
      </c>
      <c r="AD45" s="58"/>
      <c r="AE45" s="58"/>
      <c r="AF45" s="6"/>
      <c r="AG45" s="6"/>
      <c r="AH45" s="6"/>
      <c r="AI45" s="6"/>
      <c r="AJ45" s="6"/>
      <c r="AK45" s="6"/>
      <c r="AL45" s="59" t="s">
        <v>4574</v>
      </c>
      <c r="AM45" s="235">
        <f>AM42</f>
        <v>0.7</v>
      </c>
      <c r="AN45" s="235"/>
      <c r="AO45" s="228"/>
      <c r="AP45" s="229"/>
      <c r="AQ45" s="229"/>
      <c r="AR45" s="230"/>
      <c r="AS45" s="45"/>
      <c r="AT45" s="1"/>
      <c r="AU45" s="1"/>
      <c r="AV45" s="44"/>
      <c r="AW45" s="89">
        <f>ROUND(ROUND(ROUND(J36*V13,0)*AM45,0)*AQ47,0)</f>
        <v>437</v>
      </c>
      <c r="AX45" s="12"/>
    </row>
    <row r="46" spans="1:50" ht="17.2" customHeight="1" x14ac:dyDescent="0.3">
      <c r="A46" s="9">
        <v>43</v>
      </c>
      <c r="B46" s="10" t="s">
        <v>38</v>
      </c>
      <c r="C46" s="53" t="s">
        <v>6391</v>
      </c>
      <c r="D46" s="166"/>
      <c r="E46" s="83"/>
      <c r="F46" s="193"/>
      <c r="G46" s="125"/>
      <c r="H46" s="126"/>
      <c r="I46" s="126"/>
      <c r="J46" s="45"/>
      <c r="K46" s="1"/>
      <c r="L46" s="1"/>
      <c r="M46" s="44"/>
      <c r="N46" s="191"/>
      <c r="O46" s="172"/>
      <c r="P46" s="172"/>
      <c r="Q46" s="123"/>
      <c r="R46" s="138"/>
      <c r="S46" s="138"/>
      <c r="T46" s="168"/>
      <c r="U46" s="130"/>
      <c r="V46" s="64"/>
      <c r="W46" s="202"/>
      <c r="X46" s="233"/>
      <c r="Y46" s="234"/>
      <c r="Z46" s="234"/>
      <c r="AA46" s="234"/>
      <c r="AB46" s="234"/>
      <c r="AC46" s="199" t="s">
        <v>4735</v>
      </c>
      <c r="AD46" s="58"/>
      <c r="AE46" s="58"/>
      <c r="AF46" s="6"/>
      <c r="AG46" s="6"/>
      <c r="AH46" s="6"/>
      <c r="AI46" s="6"/>
      <c r="AJ46" s="6"/>
      <c r="AK46" s="6"/>
      <c r="AL46" s="59" t="s">
        <v>4574</v>
      </c>
      <c r="AM46" s="235">
        <f>AM43</f>
        <v>0.5</v>
      </c>
      <c r="AN46" s="235"/>
      <c r="AO46" s="45"/>
      <c r="AP46" s="1"/>
      <c r="AQ46" s="1"/>
      <c r="AR46" s="44"/>
      <c r="AS46" s="45"/>
      <c r="AT46" s="1"/>
      <c r="AU46" s="1"/>
      <c r="AV46" s="44"/>
      <c r="AW46" s="89">
        <f>ROUND(ROUND(ROUND(J36*V13,0)*AM46,0)*AQ47,0)</f>
        <v>313</v>
      </c>
      <c r="AX46" s="12"/>
    </row>
    <row r="47" spans="1:50" ht="17.2" customHeight="1" x14ac:dyDescent="0.3">
      <c r="A47" s="9">
        <v>43</v>
      </c>
      <c r="B47" s="10" t="s">
        <v>39</v>
      </c>
      <c r="C47" s="53" t="s">
        <v>6390</v>
      </c>
      <c r="D47" s="166"/>
      <c r="E47" s="83"/>
      <c r="F47" s="193"/>
      <c r="G47" s="125"/>
      <c r="H47" s="126"/>
      <c r="I47" s="126"/>
      <c r="J47" s="45"/>
      <c r="K47" s="1"/>
      <c r="L47" s="1"/>
      <c r="M47" s="44"/>
      <c r="N47" s="231" t="s">
        <v>4714</v>
      </c>
      <c r="O47" s="232"/>
      <c r="P47" s="232"/>
      <c r="Q47" s="232"/>
      <c r="R47" s="232"/>
      <c r="S47" s="232"/>
      <c r="T47" s="175"/>
      <c r="U47" s="130"/>
      <c r="V47" s="64"/>
      <c r="W47" s="202"/>
      <c r="X47" s="8"/>
      <c r="Y47" s="6"/>
      <c r="Z47" s="59"/>
      <c r="AA47" s="59"/>
      <c r="AB47" s="6"/>
      <c r="AC47" s="203"/>
      <c r="AD47" s="6"/>
      <c r="AE47" s="6"/>
      <c r="AF47" s="6"/>
      <c r="AG47" s="6"/>
      <c r="AH47" s="6"/>
      <c r="AI47" s="6"/>
      <c r="AJ47" s="6"/>
      <c r="AK47" s="6"/>
      <c r="AL47" s="59"/>
      <c r="AM47" s="137"/>
      <c r="AN47" s="137"/>
      <c r="AO47" s="45"/>
      <c r="AP47" s="132" t="s">
        <v>4574</v>
      </c>
      <c r="AQ47" s="247">
        <f>AQ23</f>
        <v>0.95</v>
      </c>
      <c r="AR47" s="248"/>
      <c r="AS47" s="45"/>
      <c r="AT47" s="1"/>
      <c r="AU47" s="1"/>
      <c r="AV47" s="44"/>
      <c r="AW47" s="89">
        <f>ROUND(ROUND(ROUND(J36*R49,0)*V13,0)*AQ47,0)</f>
        <v>602</v>
      </c>
      <c r="AX47" s="12"/>
    </row>
    <row r="48" spans="1:50" ht="17.2" customHeight="1" x14ac:dyDescent="0.3">
      <c r="A48" s="9">
        <v>43</v>
      </c>
      <c r="B48" s="10" t="s">
        <v>40</v>
      </c>
      <c r="C48" s="53" t="s">
        <v>6389</v>
      </c>
      <c r="D48" s="166"/>
      <c r="E48" s="83"/>
      <c r="F48" s="193"/>
      <c r="G48" s="125"/>
      <c r="H48" s="126"/>
      <c r="I48" s="126"/>
      <c r="J48" s="45"/>
      <c r="K48" s="1"/>
      <c r="L48" s="1"/>
      <c r="M48" s="44"/>
      <c r="N48" s="267"/>
      <c r="O48" s="268"/>
      <c r="P48" s="268"/>
      <c r="Q48" s="268"/>
      <c r="R48" s="268"/>
      <c r="S48" s="268"/>
      <c r="T48" s="175"/>
      <c r="U48" s="130"/>
      <c r="V48" s="64"/>
      <c r="W48" s="202"/>
      <c r="X48" s="231" t="s">
        <v>4712</v>
      </c>
      <c r="Y48" s="232"/>
      <c r="Z48" s="232"/>
      <c r="AA48" s="232"/>
      <c r="AB48" s="232"/>
      <c r="AC48" s="199" t="s">
        <v>4711</v>
      </c>
      <c r="AD48" s="58"/>
      <c r="AE48" s="58"/>
      <c r="AF48" s="6"/>
      <c r="AG48" s="6"/>
      <c r="AH48" s="6"/>
      <c r="AI48" s="6"/>
      <c r="AJ48" s="6"/>
      <c r="AK48" s="6"/>
      <c r="AL48" s="59" t="s">
        <v>4574</v>
      </c>
      <c r="AM48" s="235">
        <f>AM45</f>
        <v>0.7</v>
      </c>
      <c r="AN48" s="235"/>
      <c r="AO48" s="45"/>
      <c r="AP48" s="1"/>
      <c r="AQ48" s="1"/>
      <c r="AR48" s="44"/>
      <c r="AS48" s="45"/>
      <c r="AT48" s="1"/>
      <c r="AU48" s="1"/>
      <c r="AV48" s="44"/>
      <c r="AW48" s="89">
        <f>ROUND(ROUND(ROUND(ROUND(J36*R49,0)*V13,0)*AM48,0)*AQ47,0)</f>
        <v>422</v>
      </c>
      <c r="AX48" s="12"/>
    </row>
    <row r="49" spans="1:50" ht="17.2" customHeight="1" x14ac:dyDescent="0.3">
      <c r="A49" s="9">
        <v>43</v>
      </c>
      <c r="B49" s="10" t="s">
        <v>41</v>
      </c>
      <c r="C49" s="53" t="s">
        <v>6388</v>
      </c>
      <c r="D49" s="166"/>
      <c r="E49" s="83"/>
      <c r="F49" s="193"/>
      <c r="G49" s="125"/>
      <c r="H49" s="126"/>
      <c r="I49" s="126"/>
      <c r="J49" s="45"/>
      <c r="K49" s="1"/>
      <c r="L49" s="1"/>
      <c r="M49" s="44"/>
      <c r="N49" s="191"/>
      <c r="O49" s="172"/>
      <c r="P49" s="172"/>
      <c r="Q49" s="123" t="s">
        <v>4574</v>
      </c>
      <c r="R49" s="249">
        <f>R43</f>
        <v>0.96499999999999997</v>
      </c>
      <c r="S49" s="249"/>
      <c r="T49" s="168"/>
      <c r="U49" s="130"/>
      <c r="V49" s="64"/>
      <c r="W49" s="202"/>
      <c r="X49" s="233"/>
      <c r="Y49" s="234"/>
      <c r="Z49" s="234"/>
      <c r="AA49" s="234"/>
      <c r="AB49" s="234"/>
      <c r="AC49" s="199" t="s">
        <v>4735</v>
      </c>
      <c r="AD49" s="58"/>
      <c r="AE49" s="58"/>
      <c r="AF49" s="6"/>
      <c r="AG49" s="6"/>
      <c r="AH49" s="6"/>
      <c r="AI49" s="6"/>
      <c r="AJ49" s="6"/>
      <c r="AK49" s="6"/>
      <c r="AL49" s="59" t="s">
        <v>4574</v>
      </c>
      <c r="AM49" s="235">
        <f>AM46</f>
        <v>0.5</v>
      </c>
      <c r="AN49" s="235"/>
      <c r="AO49" s="45"/>
      <c r="AP49" s="1"/>
      <c r="AQ49" s="1"/>
      <c r="AR49" s="44"/>
      <c r="AS49" s="43"/>
      <c r="AT49" s="7"/>
      <c r="AU49" s="7"/>
      <c r="AV49" s="21"/>
      <c r="AW49" s="89">
        <f>ROUND(ROUND(ROUND(ROUND(J36*R49,0)*V13,0)*AM49,0)*AQ47,0)</f>
        <v>301</v>
      </c>
      <c r="AX49" s="12"/>
    </row>
    <row r="50" spans="1:50" ht="17.2" customHeight="1" x14ac:dyDescent="0.3">
      <c r="A50" s="9">
        <v>43</v>
      </c>
      <c r="B50" s="10" t="s">
        <v>42</v>
      </c>
      <c r="C50" s="53" t="s">
        <v>6387</v>
      </c>
      <c r="D50" s="166"/>
      <c r="E50" s="83"/>
      <c r="F50" s="193"/>
      <c r="G50" s="125"/>
      <c r="H50" s="126"/>
      <c r="I50" s="126"/>
      <c r="J50" s="45"/>
      <c r="K50" s="1"/>
      <c r="L50" s="1"/>
      <c r="M50" s="44"/>
      <c r="N50" s="196"/>
      <c r="O50" s="195"/>
      <c r="P50" s="195"/>
      <c r="Q50" s="55"/>
      <c r="R50" s="56"/>
      <c r="S50" s="56"/>
      <c r="T50" s="168"/>
      <c r="U50" s="130"/>
      <c r="V50" s="64"/>
      <c r="W50" s="202"/>
      <c r="X50" s="8"/>
      <c r="Y50" s="6"/>
      <c r="Z50" s="59"/>
      <c r="AA50" s="59"/>
      <c r="AB50" s="6"/>
      <c r="AC50" s="203"/>
      <c r="AD50" s="6"/>
      <c r="AE50" s="6"/>
      <c r="AF50" s="6"/>
      <c r="AG50" s="6"/>
      <c r="AH50" s="6"/>
      <c r="AI50" s="6"/>
      <c r="AJ50" s="6"/>
      <c r="AK50" s="6"/>
      <c r="AL50" s="59"/>
      <c r="AM50" s="137"/>
      <c r="AN50" s="137"/>
      <c r="AO50" s="146"/>
      <c r="AP50" s="143"/>
      <c r="AQ50" s="143"/>
      <c r="AR50" s="44"/>
      <c r="AS50" s="242" t="s">
        <v>4580</v>
      </c>
      <c r="AT50" s="242"/>
      <c r="AU50" s="242"/>
      <c r="AV50" s="243"/>
      <c r="AW50" s="89">
        <f>ROUND(ROUND(J36*V13,0)*AQ47,0)-AS53</f>
        <v>619</v>
      </c>
      <c r="AX50" s="12"/>
    </row>
    <row r="51" spans="1:50" ht="17.2" customHeight="1" x14ac:dyDescent="0.3">
      <c r="A51" s="9">
        <v>43</v>
      </c>
      <c r="B51" s="10" t="s">
        <v>43</v>
      </c>
      <c r="C51" s="53" t="s">
        <v>6386</v>
      </c>
      <c r="D51" s="166"/>
      <c r="E51" s="83"/>
      <c r="F51" s="193"/>
      <c r="G51" s="125"/>
      <c r="H51" s="126"/>
      <c r="I51" s="126"/>
      <c r="J51" s="45"/>
      <c r="K51" s="1"/>
      <c r="L51" s="1"/>
      <c r="M51" s="44"/>
      <c r="N51" s="175"/>
      <c r="O51" s="194"/>
      <c r="P51" s="194"/>
      <c r="Q51" s="132"/>
      <c r="R51" s="141"/>
      <c r="S51" s="141"/>
      <c r="T51" s="168"/>
      <c r="U51" s="130"/>
      <c r="V51" s="64"/>
      <c r="W51" s="202"/>
      <c r="X51" s="231" t="s">
        <v>4712</v>
      </c>
      <c r="Y51" s="232"/>
      <c r="Z51" s="232"/>
      <c r="AA51" s="232"/>
      <c r="AB51" s="232"/>
      <c r="AC51" s="199" t="s">
        <v>4711</v>
      </c>
      <c r="AD51" s="58"/>
      <c r="AE51" s="58"/>
      <c r="AF51" s="6"/>
      <c r="AG51" s="6"/>
      <c r="AH51" s="6"/>
      <c r="AI51" s="6"/>
      <c r="AJ51" s="6"/>
      <c r="AK51" s="6"/>
      <c r="AL51" s="59" t="s">
        <v>4574</v>
      </c>
      <c r="AM51" s="235">
        <f>AM48</f>
        <v>0.7</v>
      </c>
      <c r="AN51" s="235"/>
      <c r="AO51" s="146"/>
      <c r="AP51" s="143"/>
      <c r="AQ51" s="143"/>
      <c r="AR51" s="44"/>
      <c r="AS51" s="244"/>
      <c r="AT51" s="244"/>
      <c r="AU51" s="244"/>
      <c r="AV51" s="245"/>
      <c r="AW51" s="89">
        <f>ROUND(ROUND(ROUND(J36*V13,0)*AM51,0)*AQ47,0)-AS53</f>
        <v>432</v>
      </c>
      <c r="AX51" s="12"/>
    </row>
    <row r="52" spans="1:50" ht="17.2" customHeight="1" x14ac:dyDescent="0.3">
      <c r="A52" s="9">
        <v>43</v>
      </c>
      <c r="B52" s="10" t="s">
        <v>44</v>
      </c>
      <c r="C52" s="53" t="s">
        <v>6385</v>
      </c>
      <c r="D52" s="166"/>
      <c r="E52" s="83"/>
      <c r="F52" s="193"/>
      <c r="G52" s="125"/>
      <c r="H52" s="126"/>
      <c r="I52" s="126"/>
      <c r="J52" s="45"/>
      <c r="K52" s="1"/>
      <c r="L52" s="1"/>
      <c r="M52" s="44"/>
      <c r="N52" s="191"/>
      <c r="O52" s="172"/>
      <c r="P52" s="172"/>
      <c r="Q52" s="123"/>
      <c r="R52" s="138"/>
      <c r="S52" s="138"/>
      <c r="T52" s="168"/>
      <c r="U52" s="130"/>
      <c r="V52" s="64"/>
      <c r="W52" s="202"/>
      <c r="X52" s="233"/>
      <c r="Y52" s="234"/>
      <c r="Z52" s="234"/>
      <c r="AA52" s="234"/>
      <c r="AB52" s="234"/>
      <c r="AC52" s="199" t="s">
        <v>4735</v>
      </c>
      <c r="AD52" s="58"/>
      <c r="AE52" s="58"/>
      <c r="AF52" s="6"/>
      <c r="AG52" s="6"/>
      <c r="AH52" s="6"/>
      <c r="AI52" s="6"/>
      <c r="AJ52" s="6"/>
      <c r="AK52" s="6"/>
      <c r="AL52" s="59" t="s">
        <v>4574</v>
      </c>
      <c r="AM52" s="235">
        <f>AM49</f>
        <v>0.5</v>
      </c>
      <c r="AN52" s="235"/>
      <c r="AO52" s="146"/>
      <c r="AP52" s="143"/>
      <c r="AQ52" s="143"/>
      <c r="AR52" s="44"/>
      <c r="AS52" s="244"/>
      <c r="AT52" s="244"/>
      <c r="AU52" s="244"/>
      <c r="AV52" s="245"/>
      <c r="AW52" s="89">
        <f>ROUND(ROUND(ROUND(J36*V13,0)*AM52,0)*AQ47,0)-AS53</f>
        <v>308</v>
      </c>
      <c r="AX52" s="12"/>
    </row>
    <row r="53" spans="1:50" ht="17.2" customHeight="1" x14ac:dyDescent="0.3">
      <c r="A53" s="9">
        <v>43</v>
      </c>
      <c r="B53" s="10" t="s">
        <v>45</v>
      </c>
      <c r="C53" s="53" t="s">
        <v>6384</v>
      </c>
      <c r="D53" s="166"/>
      <c r="E53" s="83"/>
      <c r="F53" s="193"/>
      <c r="G53" s="125"/>
      <c r="H53" s="126"/>
      <c r="I53" s="126"/>
      <c r="J53" s="45"/>
      <c r="K53" s="1"/>
      <c r="L53" s="1"/>
      <c r="M53" s="44"/>
      <c r="N53" s="231" t="s">
        <v>4714</v>
      </c>
      <c r="O53" s="232"/>
      <c r="P53" s="232"/>
      <c r="Q53" s="232"/>
      <c r="R53" s="232"/>
      <c r="S53" s="232"/>
      <c r="T53" s="175"/>
      <c r="U53" s="130"/>
      <c r="V53" s="64"/>
      <c r="W53" s="202"/>
      <c r="X53" s="8"/>
      <c r="Y53" s="6"/>
      <c r="Z53" s="59"/>
      <c r="AA53" s="59"/>
      <c r="AB53" s="6"/>
      <c r="AC53" s="203"/>
      <c r="AD53" s="6"/>
      <c r="AE53" s="6"/>
      <c r="AF53" s="6"/>
      <c r="AG53" s="6"/>
      <c r="AH53" s="6"/>
      <c r="AI53" s="6"/>
      <c r="AJ53" s="6"/>
      <c r="AK53" s="6"/>
      <c r="AL53" s="59"/>
      <c r="AM53" s="137"/>
      <c r="AN53" s="137"/>
      <c r="AO53" s="146"/>
      <c r="AP53" s="143"/>
      <c r="AQ53" s="143"/>
      <c r="AR53" s="44"/>
      <c r="AS53" s="38">
        <f>AS41</f>
        <v>5</v>
      </c>
      <c r="AT53" s="62" t="s">
        <v>4579</v>
      </c>
      <c r="AU53" s="143"/>
      <c r="AV53" s="147"/>
      <c r="AW53" s="89">
        <f>ROUND(ROUND(ROUND(J36*R55,0)*V13,0)*AQ47,0)-AS53</f>
        <v>597</v>
      </c>
      <c r="AX53" s="12"/>
    </row>
    <row r="54" spans="1:50" ht="17.2" customHeight="1" x14ac:dyDescent="0.3">
      <c r="A54" s="9">
        <v>43</v>
      </c>
      <c r="B54" s="10" t="s">
        <v>46</v>
      </c>
      <c r="C54" s="53" t="s">
        <v>6383</v>
      </c>
      <c r="D54" s="166"/>
      <c r="E54" s="83"/>
      <c r="F54" s="193"/>
      <c r="G54" s="125"/>
      <c r="H54" s="126"/>
      <c r="I54" s="126"/>
      <c r="J54" s="45"/>
      <c r="K54" s="1"/>
      <c r="L54" s="1"/>
      <c r="M54" s="44"/>
      <c r="N54" s="267"/>
      <c r="O54" s="268"/>
      <c r="P54" s="268"/>
      <c r="Q54" s="268"/>
      <c r="R54" s="268"/>
      <c r="S54" s="268"/>
      <c r="T54" s="175"/>
      <c r="U54" s="130"/>
      <c r="V54" s="64"/>
      <c r="W54" s="202"/>
      <c r="X54" s="231" t="s">
        <v>4712</v>
      </c>
      <c r="Y54" s="232"/>
      <c r="Z54" s="232"/>
      <c r="AA54" s="232"/>
      <c r="AB54" s="232"/>
      <c r="AC54" s="199" t="s">
        <v>4711</v>
      </c>
      <c r="AD54" s="58"/>
      <c r="AE54" s="58"/>
      <c r="AF54" s="6"/>
      <c r="AG54" s="6"/>
      <c r="AH54" s="6"/>
      <c r="AI54" s="6"/>
      <c r="AJ54" s="6"/>
      <c r="AK54" s="6"/>
      <c r="AL54" s="59" t="s">
        <v>4574</v>
      </c>
      <c r="AM54" s="235">
        <f>AM51</f>
        <v>0.7</v>
      </c>
      <c r="AN54" s="235"/>
      <c r="AO54" s="146"/>
      <c r="AP54" s="143"/>
      <c r="AQ54" s="143"/>
      <c r="AR54" s="44"/>
      <c r="AS54" s="1"/>
      <c r="AT54" s="132"/>
      <c r="AU54" s="143"/>
      <c r="AV54" s="147"/>
      <c r="AW54" s="89">
        <f>ROUND(ROUND(ROUND(ROUND(J36*R55,0)*V13,0)*AM54,0)*AQ47,0)-AS53</f>
        <v>417</v>
      </c>
      <c r="AX54" s="12"/>
    </row>
    <row r="55" spans="1:50" ht="17.2" customHeight="1" x14ac:dyDescent="0.3">
      <c r="A55" s="9">
        <v>43</v>
      </c>
      <c r="B55" s="10" t="s">
        <v>47</v>
      </c>
      <c r="C55" s="53" t="s">
        <v>6382</v>
      </c>
      <c r="D55" s="166"/>
      <c r="E55" s="83"/>
      <c r="F55" s="193"/>
      <c r="G55" s="125"/>
      <c r="H55" s="126"/>
      <c r="I55" s="126"/>
      <c r="J55" s="43"/>
      <c r="K55" s="7"/>
      <c r="L55" s="7"/>
      <c r="M55" s="21"/>
      <c r="N55" s="191"/>
      <c r="O55" s="172"/>
      <c r="P55" s="172"/>
      <c r="Q55" s="123" t="s">
        <v>4574</v>
      </c>
      <c r="R55" s="249">
        <f>R49</f>
        <v>0.96499999999999997</v>
      </c>
      <c r="S55" s="249"/>
      <c r="T55" s="168"/>
      <c r="U55" s="130"/>
      <c r="V55" s="64"/>
      <c r="W55" s="202"/>
      <c r="X55" s="233"/>
      <c r="Y55" s="234"/>
      <c r="Z55" s="234"/>
      <c r="AA55" s="234"/>
      <c r="AB55" s="234"/>
      <c r="AC55" s="199" t="s">
        <v>4735</v>
      </c>
      <c r="AD55" s="58"/>
      <c r="AE55" s="58"/>
      <c r="AF55" s="6"/>
      <c r="AG55" s="6"/>
      <c r="AH55" s="6"/>
      <c r="AI55" s="6"/>
      <c r="AJ55" s="6"/>
      <c r="AK55" s="6"/>
      <c r="AL55" s="59" t="s">
        <v>4574</v>
      </c>
      <c r="AM55" s="235">
        <f>AM52</f>
        <v>0.5</v>
      </c>
      <c r="AN55" s="235"/>
      <c r="AO55" s="190"/>
      <c r="AP55" s="136"/>
      <c r="AQ55" s="136"/>
      <c r="AR55" s="21"/>
      <c r="AS55" s="7"/>
      <c r="AT55" s="123"/>
      <c r="AU55" s="136"/>
      <c r="AV55" s="145"/>
      <c r="AW55" s="89">
        <f>ROUND(ROUND(ROUND(ROUND(J36*R55,0)*V13,0)*AM55,0)*AQ47,0)-AS53</f>
        <v>296</v>
      </c>
      <c r="AX55" s="12"/>
    </row>
    <row r="56" spans="1:50" ht="17.2" customHeight="1" x14ac:dyDescent="0.3">
      <c r="A56" s="9">
        <v>43</v>
      </c>
      <c r="B56" s="10" t="s">
        <v>48</v>
      </c>
      <c r="C56" s="53" t="s">
        <v>6381</v>
      </c>
      <c r="D56" s="166"/>
      <c r="E56" s="83"/>
      <c r="F56" s="193"/>
      <c r="G56" s="125"/>
      <c r="H56" s="126"/>
      <c r="I56" s="126"/>
      <c r="J56" s="217" t="s">
        <v>4841</v>
      </c>
      <c r="K56" s="218"/>
      <c r="L56" s="218"/>
      <c r="M56" s="219"/>
      <c r="N56" s="196"/>
      <c r="O56" s="195"/>
      <c r="P56" s="195"/>
      <c r="Q56" s="55"/>
      <c r="R56" s="56"/>
      <c r="S56" s="56"/>
      <c r="T56" s="122"/>
      <c r="U56" s="205"/>
      <c r="V56" s="205"/>
      <c r="W56" s="204"/>
      <c r="X56" s="8"/>
      <c r="Y56" s="6"/>
      <c r="Z56" s="59"/>
      <c r="AA56" s="59"/>
      <c r="AB56" s="6"/>
      <c r="AC56" s="203"/>
      <c r="AD56" s="6"/>
      <c r="AE56" s="6"/>
      <c r="AF56" s="6"/>
      <c r="AG56" s="6"/>
      <c r="AH56" s="6"/>
      <c r="AI56" s="6"/>
      <c r="AJ56" s="6"/>
      <c r="AK56" s="6"/>
      <c r="AL56" s="59"/>
      <c r="AM56" s="137"/>
      <c r="AN56" s="137"/>
      <c r="AO56" s="7"/>
      <c r="AP56" s="7"/>
      <c r="AQ56" s="7"/>
      <c r="AR56" s="7"/>
      <c r="AS56" s="7"/>
      <c r="AT56" s="123"/>
      <c r="AU56" s="136"/>
      <c r="AV56" s="145"/>
      <c r="AW56" s="100">
        <f>ROUND(J60*V13,0)</f>
        <v>568</v>
      </c>
      <c r="AX56" s="12"/>
    </row>
    <row r="57" spans="1:50" ht="17.2" customHeight="1" x14ac:dyDescent="0.3">
      <c r="A57" s="9">
        <v>43</v>
      </c>
      <c r="B57" s="10" t="s">
        <v>49</v>
      </c>
      <c r="C57" s="53" t="s">
        <v>6380</v>
      </c>
      <c r="D57" s="166"/>
      <c r="E57" s="83"/>
      <c r="F57" s="193"/>
      <c r="G57" s="126"/>
      <c r="H57" s="126"/>
      <c r="I57" s="126"/>
      <c r="J57" s="220"/>
      <c r="K57" s="221"/>
      <c r="L57" s="221"/>
      <c r="M57" s="222"/>
      <c r="N57" s="175"/>
      <c r="O57" s="194"/>
      <c r="P57" s="194"/>
      <c r="Q57" s="132"/>
      <c r="R57" s="141"/>
      <c r="S57" s="141"/>
      <c r="T57" s="206"/>
      <c r="U57" s="84"/>
      <c r="V57" s="84"/>
      <c r="W57" s="204"/>
      <c r="X57" s="231" t="s">
        <v>4712</v>
      </c>
      <c r="Y57" s="232"/>
      <c r="Z57" s="232"/>
      <c r="AA57" s="232"/>
      <c r="AB57" s="232"/>
      <c r="AC57" s="199" t="s">
        <v>4711</v>
      </c>
      <c r="AD57" s="58"/>
      <c r="AE57" s="58"/>
      <c r="AF57" s="6"/>
      <c r="AG57" s="6"/>
      <c r="AH57" s="6"/>
      <c r="AI57" s="6"/>
      <c r="AJ57" s="6"/>
      <c r="AK57" s="6"/>
      <c r="AL57" s="59" t="s">
        <v>4574</v>
      </c>
      <c r="AM57" s="235">
        <f>AM54</f>
        <v>0.7</v>
      </c>
      <c r="AN57" s="235"/>
      <c r="AO57" s="6"/>
      <c r="AP57" s="6"/>
      <c r="AQ57" s="6"/>
      <c r="AR57" s="6"/>
      <c r="AS57" s="6"/>
      <c r="AT57" s="59"/>
      <c r="AU57" s="137"/>
      <c r="AV57" s="140"/>
      <c r="AW57" s="89">
        <f>ROUND(ROUND(J60*V13,0)*AM57,0)</f>
        <v>398</v>
      </c>
      <c r="AX57" s="12"/>
    </row>
    <row r="58" spans="1:50" ht="17.2" customHeight="1" x14ac:dyDescent="0.3">
      <c r="A58" s="9">
        <v>43</v>
      </c>
      <c r="B58" s="10" t="s">
        <v>50</v>
      </c>
      <c r="C58" s="53" t="s">
        <v>6379</v>
      </c>
      <c r="D58" s="166"/>
      <c r="E58" s="83"/>
      <c r="F58" s="193"/>
      <c r="G58" s="126"/>
      <c r="H58" s="126"/>
      <c r="I58" s="126"/>
      <c r="J58" s="220"/>
      <c r="K58" s="221"/>
      <c r="L58" s="221"/>
      <c r="M58" s="222"/>
      <c r="N58" s="191"/>
      <c r="O58" s="172"/>
      <c r="P58" s="172"/>
      <c r="Q58" s="123"/>
      <c r="R58" s="138"/>
      <c r="S58" s="138"/>
      <c r="T58" s="206"/>
      <c r="U58" s="84"/>
      <c r="V58" s="84"/>
      <c r="W58" s="204"/>
      <c r="X58" s="233"/>
      <c r="Y58" s="234"/>
      <c r="Z58" s="234"/>
      <c r="AA58" s="234"/>
      <c r="AB58" s="234"/>
      <c r="AC58" s="199" t="s">
        <v>4735</v>
      </c>
      <c r="AD58" s="58"/>
      <c r="AE58" s="58"/>
      <c r="AF58" s="6"/>
      <c r="AG58" s="6"/>
      <c r="AH58" s="6"/>
      <c r="AI58" s="6"/>
      <c r="AJ58" s="6"/>
      <c r="AK58" s="6"/>
      <c r="AL58" s="59" t="s">
        <v>4574</v>
      </c>
      <c r="AM58" s="235">
        <f>AM55</f>
        <v>0.5</v>
      </c>
      <c r="AN58" s="235"/>
      <c r="AO58" s="6"/>
      <c r="AP58" s="6"/>
      <c r="AQ58" s="6"/>
      <c r="AR58" s="6"/>
      <c r="AS58" s="6"/>
      <c r="AT58" s="59"/>
      <c r="AU58" s="137"/>
      <c r="AV58" s="140"/>
      <c r="AW58" s="89">
        <f>ROUND(ROUND(J60*V13,0)*AM58,0)</f>
        <v>284</v>
      </c>
      <c r="AX58" s="12"/>
    </row>
    <row r="59" spans="1:50" ht="17.2" customHeight="1" x14ac:dyDescent="0.3">
      <c r="A59" s="9">
        <v>43</v>
      </c>
      <c r="B59" s="10" t="s">
        <v>51</v>
      </c>
      <c r="C59" s="53" t="s">
        <v>6378</v>
      </c>
      <c r="D59" s="166"/>
      <c r="E59" s="83"/>
      <c r="F59" s="193"/>
      <c r="G59" s="126"/>
      <c r="H59" s="126"/>
      <c r="I59" s="126"/>
      <c r="J59" s="220"/>
      <c r="K59" s="221"/>
      <c r="L59" s="221"/>
      <c r="M59" s="222"/>
      <c r="N59" s="231" t="s">
        <v>4714</v>
      </c>
      <c r="O59" s="232"/>
      <c r="P59" s="232"/>
      <c r="Q59" s="232"/>
      <c r="R59" s="232"/>
      <c r="S59" s="232"/>
      <c r="T59" s="175"/>
      <c r="U59" s="130"/>
      <c r="V59" s="64"/>
      <c r="W59" s="202"/>
      <c r="X59" s="8"/>
      <c r="Y59" s="6"/>
      <c r="Z59" s="59"/>
      <c r="AA59" s="59"/>
      <c r="AB59" s="6"/>
      <c r="AC59" s="203"/>
      <c r="AD59" s="6"/>
      <c r="AE59" s="6"/>
      <c r="AF59" s="6"/>
      <c r="AG59" s="6"/>
      <c r="AH59" s="6"/>
      <c r="AI59" s="6"/>
      <c r="AJ59" s="6"/>
      <c r="AK59" s="6"/>
      <c r="AL59" s="59"/>
      <c r="AM59" s="137"/>
      <c r="AN59" s="137"/>
      <c r="AO59" s="6"/>
      <c r="AP59" s="6"/>
      <c r="AQ59" s="7"/>
      <c r="AR59" s="7"/>
      <c r="AS59" s="7"/>
      <c r="AT59" s="123"/>
      <c r="AU59" s="136"/>
      <c r="AV59" s="145"/>
      <c r="AW59" s="89">
        <f>ROUND(ROUND(J60*R61,0)*V13,0)</f>
        <v>548</v>
      </c>
      <c r="AX59" s="12"/>
    </row>
    <row r="60" spans="1:50" ht="17.2" customHeight="1" x14ac:dyDescent="0.3">
      <c r="A60" s="9">
        <v>43</v>
      </c>
      <c r="B60" s="10" t="s">
        <v>52</v>
      </c>
      <c r="C60" s="53" t="s">
        <v>6377</v>
      </c>
      <c r="D60" s="166"/>
      <c r="E60" s="83"/>
      <c r="F60" s="193"/>
      <c r="G60" s="126"/>
      <c r="H60" s="126"/>
      <c r="I60" s="126"/>
      <c r="J60" s="253">
        <f>'15就労移行支援(基本)'!K60</f>
        <v>811</v>
      </c>
      <c r="K60" s="254"/>
      <c r="L60" s="1" t="s">
        <v>4202</v>
      </c>
      <c r="M60" s="68"/>
      <c r="N60" s="267"/>
      <c r="O60" s="268"/>
      <c r="P60" s="268"/>
      <c r="Q60" s="268"/>
      <c r="R60" s="268"/>
      <c r="S60" s="268"/>
      <c r="T60" s="175"/>
      <c r="U60" s="130"/>
      <c r="V60" s="64"/>
      <c r="W60" s="202"/>
      <c r="X60" s="231" t="s">
        <v>4712</v>
      </c>
      <c r="Y60" s="232"/>
      <c r="Z60" s="232"/>
      <c r="AA60" s="232"/>
      <c r="AB60" s="232"/>
      <c r="AC60" s="199" t="s">
        <v>4711</v>
      </c>
      <c r="AD60" s="58"/>
      <c r="AE60" s="58"/>
      <c r="AF60" s="6"/>
      <c r="AG60" s="6"/>
      <c r="AH60" s="6"/>
      <c r="AI60" s="6"/>
      <c r="AJ60" s="6"/>
      <c r="AK60" s="6"/>
      <c r="AL60" s="59" t="s">
        <v>4574</v>
      </c>
      <c r="AM60" s="235">
        <f>AM57</f>
        <v>0.7</v>
      </c>
      <c r="AN60" s="235"/>
      <c r="AO60" s="7"/>
      <c r="AP60" s="7"/>
      <c r="AQ60" s="7"/>
      <c r="AR60" s="7"/>
      <c r="AS60" s="7"/>
      <c r="AT60" s="123"/>
      <c r="AU60" s="136"/>
      <c r="AV60" s="145"/>
      <c r="AW60" s="89">
        <f>ROUND(ROUND(ROUND(J60*R61,0)*V13,0)*AM60,0)</f>
        <v>384</v>
      </c>
      <c r="AX60" s="12"/>
    </row>
    <row r="61" spans="1:50" ht="17.2" customHeight="1" x14ac:dyDescent="0.3">
      <c r="A61" s="9">
        <v>43</v>
      </c>
      <c r="B61" s="10" t="s">
        <v>53</v>
      </c>
      <c r="C61" s="53" t="s">
        <v>6376</v>
      </c>
      <c r="D61" s="166"/>
      <c r="E61" s="83"/>
      <c r="F61" s="193"/>
      <c r="G61" s="126"/>
      <c r="H61" s="126"/>
      <c r="I61" s="126"/>
      <c r="J61" s="175"/>
      <c r="K61" s="194"/>
      <c r="L61" s="194"/>
      <c r="M61" s="173"/>
      <c r="N61" s="191"/>
      <c r="O61" s="172"/>
      <c r="P61" s="172"/>
      <c r="Q61" s="123" t="s">
        <v>4574</v>
      </c>
      <c r="R61" s="249">
        <f>R55</f>
        <v>0.96499999999999997</v>
      </c>
      <c r="S61" s="249"/>
      <c r="T61" s="168"/>
      <c r="U61" s="132"/>
      <c r="V61" s="169"/>
      <c r="W61" s="76"/>
      <c r="X61" s="233"/>
      <c r="Y61" s="234"/>
      <c r="Z61" s="234"/>
      <c r="AA61" s="234"/>
      <c r="AB61" s="234"/>
      <c r="AC61" s="199" t="s">
        <v>4735</v>
      </c>
      <c r="AD61" s="58"/>
      <c r="AE61" s="58"/>
      <c r="AF61" s="6"/>
      <c r="AG61" s="6"/>
      <c r="AH61" s="6"/>
      <c r="AI61" s="6"/>
      <c r="AJ61" s="6"/>
      <c r="AK61" s="6"/>
      <c r="AL61" s="59" t="s">
        <v>4574</v>
      </c>
      <c r="AM61" s="235">
        <f>AM58</f>
        <v>0.5</v>
      </c>
      <c r="AN61" s="235"/>
      <c r="AO61" s="7"/>
      <c r="AP61" s="7"/>
      <c r="AQ61" s="7"/>
      <c r="AR61" s="7"/>
      <c r="AS61" s="7"/>
      <c r="AT61" s="123"/>
      <c r="AU61" s="136"/>
      <c r="AV61" s="145"/>
      <c r="AW61" s="89">
        <f>ROUND(ROUND(ROUND(J60*R61,0)*V13,0)*AM61,0)</f>
        <v>274</v>
      </c>
      <c r="AX61" s="12"/>
    </row>
    <row r="62" spans="1:50" ht="17.2" customHeight="1" x14ac:dyDescent="0.3">
      <c r="A62" s="9">
        <v>43</v>
      </c>
      <c r="B62" s="10" t="s">
        <v>54</v>
      </c>
      <c r="C62" s="53" t="s">
        <v>6375</v>
      </c>
      <c r="D62" s="166"/>
      <c r="E62" s="83"/>
      <c r="F62" s="193"/>
      <c r="G62" s="126"/>
      <c r="H62" s="126"/>
      <c r="I62" s="126"/>
      <c r="J62" s="175"/>
      <c r="K62" s="194"/>
      <c r="L62" s="194"/>
      <c r="M62" s="173"/>
      <c r="N62" s="196"/>
      <c r="O62" s="195"/>
      <c r="P62" s="195"/>
      <c r="Q62" s="55"/>
      <c r="R62" s="56"/>
      <c r="S62" s="56"/>
      <c r="T62" s="168"/>
      <c r="U62" s="130"/>
      <c r="V62" s="64"/>
      <c r="W62" s="202"/>
      <c r="X62" s="8"/>
      <c r="Y62" s="6"/>
      <c r="Z62" s="59"/>
      <c r="AA62" s="59"/>
      <c r="AB62" s="6"/>
      <c r="AC62" s="203"/>
      <c r="AD62" s="6"/>
      <c r="AE62" s="6"/>
      <c r="AF62" s="6"/>
      <c r="AG62" s="6"/>
      <c r="AH62" s="6"/>
      <c r="AI62" s="6"/>
      <c r="AJ62" s="6"/>
      <c r="AK62" s="6"/>
      <c r="AL62" s="59"/>
      <c r="AM62" s="137"/>
      <c r="AN62" s="137"/>
      <c r="AO62" s="177"/>
      <c r="AP62" s="81"/>
      <c r="AQ62" s="81"/>
      <c r="AR62" s="82"/>
      <c r="AS62" s="242" t="s">
        <v>4580</v>
      </c>
      <c r="AT62" s="242"/>
      <c r="AU62" s="242"/>
      <c r="AV62" s="243"/>
      <c r="AW62" s="89">
        <f>ROUND(J60*V13,0)-AS65</f>
        <v>563</v>
      </c>
      <c r="AX62" s="12"/>
    </row>
    <row r="63" spans="1:50" ht="17.2" customHeight="1" x14ac:dyDescent="0.3">
      <c r="A63" s="9">
        <v>43</v>
      </c>
      <c r="B63" s="10" t="s">
        <v>55</v>
      </c>
      <c r="C63" s="53" t="s">
        <v>6374</v>
      </c>
      <c r="D63" s="166"/>
      <c r="E63" s="83"/>
      <c r="F63" s="193"/>
      <c r="G63" s="126"/>
      <c r="H63" s="126"/>
      <c r="I63" s="126"/>
      <c r="J63" s="175"/>
      <c r="K63" s="194"/>
      <c r="L63" s="194"/>
      <c r="M63" s="173"/>
      <c r="N63" s="175"/>
      <c r="O63" s="194"/>
      <c r="P63" s="194"/>
      <c r="Q63" s="132"/>
      <c r="R63" s="141"/>
      <c r="S63" s="141"/>
      <c r="T63" s="168"/>
      <c r="U63" s="130"/>
      <c r="V63" s="64"/>
      <c r="W63" s="202"/>
      <c r="X63" s="231" t="s">
        <v>4712</v>
      </c>
      <c r="Y63" s="232"/>
      <c r="Z63" s="232"/>
      <c r="AA63" s="232"/>
      <c r="AB63" s="232"/>
      <c r="AC63" s="199" t="s">
        <v>4711</v>
      </c>
      <c r="AD63" s="58"/>
      <c r="AE63" s="58"/>
      <c r="AF63" s="6"/>
      <c r="AG63" s="6"/>
      <c r="AH63" s="6"/>
      <c r="AI63" s="6"/>
      <c r="AJ63" s="6"/>
      <c r="AK63" s="6"/>
      <c r="AL63" s="59" t="s">
        <v>4574</v>
      </c>
      <c r="AM63" s="235">
        <f>AM60</f>
        <v>0.7</v>
      </c>
      <c r="AN63" s="235"/>
      <c r="AO63" s="81"/>
      <c r="AP63" s="81"/>
      <c r="AQ63" s="81"/>
      <c r="AR63" s="82"/>
      <c r="AS63" s="244"/>
      <c r="AT63" s="244"/>
      <c r="AU63" s="244"/>
      <c r="AV63" s="245"/>
      <c r="AW63" s="89">
        <f>ROUND(ROUND(J60*V13,0)*AM63,0)-AS65</f>
        <v>393</v>
      </c>
      <c r="AX63" s="12"/>
    </row>
    <row r="64" spans="1:50" ht="17.2" customHeight="1" x14ac:dyDescent="0.3">
      <c r="A64" s="9">
        <v>43</v>
      </c>
      <c r="B64" s="10" t="s">
        <v>56</v>
      </c>
      <c r="C64" s="53" t="s">
        <v>6373</v>
      </c>
      <c r="D64" s="166"/>
      <c r="E64" s="83"/>
      <c r="F64" s="193"/>
      <c r="G64" s="126"/>
      <c r="H64" s="126"/>
      <c r="I64" s="126"/>
      <c r="J64" s="175"/>
      <c r="K64" s="194"/>
      <c r="L64" s="194"/>
      <c r="M64" s="173"/>
      <c r="N64" s="191"/>
      <c r="O64" s="172"/>
      <c r="P64" s="172"/>
      <c r="Q64" s="123"/>
      <c r="R64" s="138"/>
      <c r="S64" s="138"/>
      <c r="T64" s="168"/>
      <c r="U64" s="130"/>
      <c r="V64" s="64"/>
      <c r="W64" s="202"/>
      <c r="X64" s="233"/>
      <c r="Y64" s="234"/>
      <c r="Z64" s="234"/>
      <c r="AA64" s="234"/>
      <c r="AB64" s="234"/>
      <c r="AC64" s="199" t="s">
        <v>4735</v>
      </c>
      <c r="AD64" s="58"/>
      <c r="AE64" s="58"/>
      <c r="AF64" s="6"/>
      <c r="AG64" s="6"/>
      <c r="AH64" s="6"/>
      <c r="AI64" s="6"/>
      <c r="AJ64" s="6"/>
      <c r="AK64" s="6"/>
      <c r="AL64" s="59" t="s">
        <v>4574</v>
      </c>
      <c r="AM64" s="235">
        <f>AM61</f>
        <v>0.5</v>
      </c>
      <c r="AN64" s="235"/>
      <c r="AO64" s="198"/>
      <c r="AP64" s="198"/>
      <c r="AQ64" s="198"/>
      <c r="AR64" s="197"/>
      <c r="AS64" s="244"/>
      <c r="AT64" s="244"/>
      <c r="AU64" s="244"/>
      <c r="AV64" s="245"/>
      <c r="AW64" s="89">
        <f>ROUND(ROUND(J60*V13,0)*AM64,0)-AS65</f>
        <v>279</v>
      </c>
      <c r="AX64" s="12"/>
    </row>
    <row r="65" spans="1:50" ht="17.2" customHeight="1" x14ac:dyDescent="0.3">
      <c r="A65" s="9">
        <v>43</v>
      </c>
      <c r="B65" s="10" t="s">
        <v>57</v>
      </c>
      <c r="C65" s="53" t="s">
        <v>6372</v>
      </c>
      <c r="D65" s="166"/>
      <c r="E65" s="83"/>
      <c r="F65" s="193"/>
      <c r="G65" s="126"/>
      <c r="H65" s="126"/>
      <c r="I65" s="126"/>
      <c r="J65" s="175"/>
      <c r="K65" s="194"/>
      <c r="L65" s="194"/>
      <c r="M65" s="173"/>
      <c r="N65" s="231" t="s">
        <v>4714</v>
      </c>
      <c r="O65" s="232"/>
      <c r="P65" s="232"/>
      <c r="Q65" s="232"/>
      <c r="R65" s="232"/>
      <c r="S65" s="232"/>
      <c r="T65" s="175"/>
      <c r="U65" s="130"/>
      <c r="V65" s="64"/>
      <c r="W65" s="202"/>
      <c r="X65" s="8"/>
      <c r="Y65" s="6"/>
      <c r="Z65" s="59"/>
      <c r="AA65" s="59"/>
      <c r="AB65" s="6"/>
      <c r="AC65" s="203"/>
      <c r="AD65" s="6"/>
      <c r="AE65" s="6"/>
      <c r="AF65" s="6"/>
      <c r="AG65" s="6"/>
      <c r="AH65" s="6"/>
      <c r="AI65" s="6"/>
      <c r="AJ65" s="6"/>
      <c r="AK65" s="6"/>
      <c r="AL65" s="59"/>
      <c r="AM65" s="137"/>
      <c r="AN65" s="137"/>
      <c r="AO65" s="198"/>
      <c r="AP65" s="198"/>
      <c r="AQ65" s="198"/>
      <c r="AR65" s="197"/>
      <c r="AS65" s="38">
        <f>AS53</f>
        <v>5</v>
      </c>
      <c r="AT65" s="62" t="s">
        <v>4579</v>
      </c>
      <c r="AU65" s="143"/>
      <c r="AV65" s="147"/>
      <c r="AW65" s="89">
        <f>ROUND(ROUND(J60*R67,0)*V13,0)-AS65</f>
        <v>543</v>
      </c>
      <c r="AX65" s="12"/>
    </row>
    <row r="66" spans="1:50" ht="17.2" customHeight="1" x14ac:dyDescent="0.3">
      <c r="A66" s="9">
        <v>43</v>
      </c>
      <c r="B66" s="10" t="s">
        <v>58</v>
      </c>
      <c r="C66" s="53" t="s">
        <v>6371</v>
      </c>
      <c r="D66" s="166"/>
      <c r="E66" s="83"/>
      <c r="F66" s="193"/>
      <c r="G66" s="126"/>
      <c r="H66" s="126"/>
      <c r="I66" s="126"/>
      <c r="J66" s="175"/>
      <c r="K66" s="194"/>
      <c r="L66" s="194"/>
      <c r="M66" s="173"/>
      <c r="N66" s="267"/>
      <c r="O66" s="268"/>
      <c r="P66" s="268"/>
      <c r="Q66" s="268"/>
      <c r="R66" s="268"/>
      <c r="S66" s="268"/>
      <c r="T66" s="175"/>
      <c r="U66" s="130"/>
      <c r="V66" s="64"/>
      <c r="W66" s="202"/>
      <c r="X66" s="231" t="s">
        <v>4712</v>
      </c>
      <c r="Y66" s="232"/>
      <c r="Z66" s="232"/>
      <c r="AA66" s="232"/>
      <c r="AB66" s="232"/>
      <c r="AC66" s="199" t="s">
        <v>4711</v>
      </c>
      <c r="AD66" s="58"/>
      <c r="AE66" s="58"/>
      <c r="AF66" s="6"/>
      <c r="AG66" s="6"/>
      <c r="AH66" s="6"/>
      <c r="AI66" s="6"/>
      <c r="AJ66" s="6"/>
      <c r="AK66" s="6"/>
      <c r="AL66" s="59" t="s">
        <v>4574</v>
      </c>
      <c r="AM66" s="235">
        <f>AM63</f>
        <v>0.7</v>
      </c>
      <c r="AN66" s="235"/>
      <c r="AO66" s="198"/>
      <c r="AP66" s="198"/>
      <c r="AQ66" s="198"/>
      <c r="AR66" s="197"/>
      <c r="AS66" s="1"/>
      <c r="AT66" s="132"/>
      <c r="AU66" s="143"/>
      <c r="AV66" s="147"/>
      <c r="AW66" s="89">
        <f>ROUND(ROUND(ROUND(J60*R67,0)*V13,0)*AM66,0)-AS65</f>
        <v>379</v>
      </c>
      <c r="AX66" s="12"/>
    </row>
    <row r="67" spans="1:50" ht="17.2" customHeight="1" x14ac:dyDescent="0.3">
      <c r="A67" s="9">
        <v>43</v>
      </c>
      <c r="B67" s="10" t="s">
        <v>59</v>
      </c>
      <c r="C67" s="53" t="s">
        <v>6370</v>
      </c>
      <c r="D67" s="166"/>
      <c r="E67" s="83"/>
      <c r="F67" s="193"/>
      <c r="G67" s="126"/>
      <c r="H67" s="126"/>
      <c r="I67" s="126"/>
      <c r="J67" s="175"/>
      <c r="K67" s="194"/>
      <c r="L67" s="194"/>
      <c r="M67" s="173"/>
      <c r="N67" s="191"/>
      <c r="O67" s="172"/>
      <c r="P67" s="172"/>
      <c r="Q67" s="123" t="s">
        <v>4574</v>
      </c>
      <c r="R67" s="249">
        <f>R61</f>
        <v>0.96499999999999997</v>
      </c>
      <c r="S67" s="249"/>
      <c r="T67" s="168"/>
      <c r="U67" s="130"/>
      <c r="V67" s="64"/>
      <c r="W67" s="202"/>
      <c r="X67" s="233"/>
      <c r="Y67" s="234"/>
      <c r="Z67" s="234"/>
      <c r="AA67" s="234"/>
      <c r="AB67" s="234"/>
      <c r="AC67" s="199" t="s">
        <v>4735</v>
      </c>
      <c r="AD67" s="58"/>
      <c r="AE67" s="58"/>
      <c r="AF67" s="6"/>
      <c r="AG67" s="6"/>
      <c r="AH67" s="6"/>
      <c r="AI67" s="6"/>
      <c r="AJ67" s="6"/>
      <c r="AK67" s="6"/>
      <c r="AL67" s="59" t="s">
        <v>4574</v>
      </c>
      <c r="AM67" s="235">
        <f>AM64</f>
        <v>0.5</v>
      </c>
      <c r="AN67" s="235"/>
      <c r="AO67" s="198"/>
      <c r="AP67" s="198"/>
      <c r="AQ67" s="198"/>
      <c r="AR67" s="197"/>
      <c r="AS67" s="7"/>
      <c r="AT67" s="123"/>
      <c r="AU67" s="136"/>
      <c r="AV67" s="145"/>
      <c r="AW67" s="89">
        <f>ROUND(ROUND(ROUND(J60*R67,0)*V13,0)*AM67,0)-AS65</f>
        <v>269</v>
      </c>
      <c r="AX67" s="12"/>
    </row>
    <row r="68" spans="1:50" ht="17.2" customHeight="1" x14ac:dyDescent="0.3">
      <c r="A68" s="9">
        <v>43</v>
      </c>
      <c r="B68" s="10" t="s">
        <v>60</v>
      </c>
      <c r="C68" s="53" t="s">
        <v>6369</v>
      </c>
      <c r="D68" s="166"/>
      <c r="E68" s="83"/>
      <c r="F68" s="193"/>
      <c r="G68" s="126"/>
      <c r="H68" s="126"/>
      <c r="I68" s="126"/>
      <c r="J68" s="45"/>
      <c r="K68" s="1"/>
      <c r="L68" s="1"/>
      <c r="M68" s="44"/>
      <c r="N68" s="196"/>
      <c r="O68" s="195"/>
      <c r="P68" s="195"/>
      <c r="Q68" s="55"/>
      <c r="R68" s="56"/>
      <c r="S68" s="56"/>
      <c r="T68" s="168"/>
      <c r="U68" s="130"/>
      <c r="V68" s="64"/>
      <c r="W68" s="202"/>
      <c r="X68" s="8"/>
      <c r="Y68" s="6"/>
      <c r="Z68" s="59"/>
      <c r="AA68" s="59"/>
      <c r="AB68" s="6"/>
      <c r="AC68" s="203"/>
      <c r="AD68" s="6"/>
      <c r="AE68" s="6"/>
      <c r="AF68" s="6"/>
      <c r="AG68" s="6"/>
      <c r="AH68" s="6"/>
      <c r="AI68" s="6"/>
      <c r="AJ68" s="6"/>
      <c r="AK68" s="6"/>
      <c r="AL68" s="59"/>
      <c r="AM68" s="137"/>
      <c r="AN68" s="137"/>
      <c r="AO68" s="216" t="s">
        <v>4753</v>
      </c>
      <c r="AP68" s="251"/>
      <c r="AQ68" s="251"/>
      <c r="AR68" s="252"/>
      <c r="AS68" s="49"/>
      <c r="AT68" s="36"/>
      <c r="AU68" s="36"/>
      <c r="AV68" s="51"/>
      <c r="AW68" s="89">
        <f>ROUND(ROUND(J60*V13,0)*AQ71,0)</f>
        <v>540</v>
      </c>
      <c r="AX68" s="12"/>
    </row>
    <row r="69" spans="1:50" ht="17.2" customHeight="1" x14ac:dyDescent="0.3">
      <c r="A69" s="9">
        <v>43</v>
      </c>
      <c r="B69" s="10" t="s">
        <v>61</v>
      </c>
      <c r="C69" s="53" t="s">
        <v>6368</v>
      </c>
      <c r="D69" s="166"/>
      <c r="E69" s="83"/>
      <c r="F69" s="193"/>
      <c r="G69" s="126"/>
      <c r="H69" s="126"/>
      <c r="I69" s="126"/>
      <c r="J69" s="45"/>
      <c r="K69" s="1"/>
      <c r="L69" s="1"/>
      <c r="M69" s="44"/>
      <c r="N69" s="175"/>
      <c r="O69" s="194"/>
      <c r="P69" s="194"/>
      <c r="Q69" s="132"/>
      <c r="R69" s="141"/>
      <c r="S69" s="141"/>
      <c r="T69" s="168"/>
      <c r="U69" s="130"/>
      <c r="V69" s="64"/>
      <c r="W69" s="202"/>
      <c r="X69" s="231" t="s">
        <v>4712</v>
      </c>
      <c r="Y69" s="232"/>
      <c r="Z69" s="232"/>
      <c r="AA69" s="232"/>
      <c r="AB69" s="232"/>
      <c r="AC69" s="199" t="s">
        <v>4711</v>
      </c>
      <c r="AD69" s="58"/>
      <c r="AE69" s="58"/>
      <c r="AF69" s="6"/>
      <c r="AG69" s="6"/>
      <c r="AH69" s="6"/>
      <c r="AI69" s="6"/>
      <c r="AJ69" s="6"/>
      <c r="AK69" s="6"/>
      <c r="AL69" s="59" t="s">
        <v>4574</v>
      </c>
      <c r="AM69" s="235">
        <f>AM66</f>
        <v>0.7</v>
      </c>
      <c r="AN69" s="235"/>
      <c r="AO69" s="228"/>
      <c r="AP69" s="229"/>
      <c r="AQ69" s="229"/>
      <c r="AR69" s="230"/>
      <c r="AS69" s="45"/>
      <c r="AT69" s="1"/>
      <c r="AU69" s="1"/>
      <c r="AV69" s="44"/>
      <c r="AW69" s="89">
        <f>ROUND(ROUND(ROUND(J60*V13,0)*AM69,0)*AQ71,0)</f>
        <v>378</v>
      </c>
      <c r="AX69" s="12"/>
    </row>
    <row r="70" spans="1:50" ht="17.2" customHeight="1" x14ac:dyDescent="0.3">
      <c r="A70" s="9">
        <v>43</v>
      </c>
      <c r="B70" s="10" t="s">
        <v>62</v>
      </c>
      <c r="C70" s="53" t="s">
        <v>6367</v>
      </c>
      <c r="D70" s="166"/>
      <c r="E70" s="83"/>
      <c r="F70" s="193"/>
      <c r="G70" s="126"/>
      <c r="H70" s="126"/>
      <c r="I70" s="126"/>
      <c r="J70" s="45"/>
      <c r="K70" s="1"/>
      <c r="L70" s="1"/>
      <c r="M70" s="44"/>
      <c r="N70" s="191"/>
      <c r="O70" s="172"/>
      <c r="P70" s="172"/>
      <c r="Q70" s="123"/>
      <c r="R70" s="138"/>
      <c r="S70" s="138"/>
      <c r="T70" s="168"/>
      <c r="U70" s="130"/>
      <c r="V70" s="64"/>
      <c r="W70" s="202"/>
      <c r="X70" s="233"/>
      <c r="Y70" s="234"/>
      <c r="Z70" s="234"/>
      <c r="AA70" s="234"/>
      <c r="AB70" s="234"/>
      <c r="AC70" s="199" t="s">
        <v>4735</v>
      </c>
      <c r="AD70" s="58"/>
      <c r="AE70" s="58"/>
      <c r="AF70" s="6"/>
      <c r="AG70" s="6"/>
      <c r="AH70" s="6"/>
      <c r="AI70" s="6"/>
      <c r="AJ70" s="6"/>
      <c r="AK70" s="6"/>
      <c r="AL70" s="59" t="s">
        <v>4574</v>
      </c>
      <c r="AM70" s="235">
        <f>AM67</f>
        <v>0.5</v>
      </c>
      <c r="AN70" s="235"/>
      <c r="AO70" s="45"/>
      <c r="AP70" s="1"/>
      <c r="AQ70" s="1"/>
      <c r="AR70" s="44"/>
      <c r="AS70" s="45"/>
      <c r="AT70" s="1"/>
      <c r="AU70" s="1"/>
      <c r="AV70" s="44"/>
      <c r="AW70" s="89">
        <f>ROUND(ROUND(ROUND(J60*V13,0)*AM70,0)*AQ71,0)</f>
        <v>270</v>
      </c>
      <c r="AX70" s="12"/>
    </row>
    <row r="71" spans="1:50" ht="17.2" customHeight="1" x14ac:dyDescent="0.3">
      <c r="A71" s="9">
        <v>43</v>
      </c>
      <c r="B71" s="10" t="s">
        <v>63</v>
      </c>
      <c r="C71" s="53" t="s">
        <v>6366</v>
      </c>
      <c r="D71" s="166"/>
      <c r="E71" s="83"/>
      <c r="F71" s="193"/>
      <c r="G71" s="126"/>
      <c r="H71" s="126"/>
      <c r="I71" s="126"/>
      <c r="J71" s="45"/>
      <c r="K71" s="1"/>
      <c r="L71" s="1"/>
      <c r="M71" s="44"/>
      <c r="N71" s="231" t="s">
        <v>4714</v>
      </c>
      <c r="O71" s="232"/>
      <c r="P71" s="232"/>
      <c r="Q71" s="232"/>
      <c r="R71" s="232"/>
      <c r="S71" s="232"/>
      <c r="T71" s="175"/>
      <c r="U71" s="130"/>
      <c r="V71" s="64"/>
      <c r="W71" s="202"/>
      <c r="X71" s="8"/>
      <c r="Y71" s="6"/>
      <c r="Z71" s="59"/>
      <c r="AA71" s="59"/>
      <c r="AB71" s="6"/>
      <c r="AC71" s="203"/>
      <c r="AD71" s="6"/>
      <c r="AE71" s="6"/>
      <c r="AF71" s="6"/>
      <c r="AG71" s="6"/>
      <c r="AH71" s="6"/>
      <c r="AI71" s="6"/>
      <c r="AJ71" s="6"/>
      <c r="AK71" s="6"/>
      <c r="AL71" s="59"/>
      <c r="AM71" s="137"/>
      <c r="AN71" s="137"/>
      <c r="AO71" s="45"/>
      <c r="AP71" s="132" t="s">
        <v>4574</v>
      </c>
      <c r="AQ71" s="247">
        <f>AQ47</f>
        <v>0.95</v>
      </c>
      <c r="AR71" s="248"/>
      <c r="AS71" s="45"/>
      <c r="AT71" s="1"/>
      <c r="AU71" s="1"/>
      <c r="AV71" s="44"/>
      <c r="AW71" s="89">
        <f>ROUND(ROUND(ROUND(J60*R73,0)*V13,0)*AQ71,0)</f>
        <v>521</v>
      </c>
      <c r="AX71" s="12"/>
    </row>
    <row r="72" spans="1:50" ht="17.2" customHeight="1" x14ac:dyDescent="0.3">
      <c r="A72" s="9">
        <v>43</v>
      </c>
      <c r="B72" s="10" t="s">
        <v>64</v>
      </c>
      <c r="C72" s="53" t="s">
        <v>6365</v>
      </c>
      <c r="D72" s="166"/>
      <c r="E72" s="83"/>
      <c r="F72" s="193"/>
      <c r="G72" s="126"/>
      <c r="H72" s="126"/>
      <c r="I72" s="126"/>
      <c r="J72" s="45"/>
      <c r="K72" s="1"/>
      <c r="L72" s="1"/>
      <c r="M72" s="44"/>
      <c r="N72" s="267"/>
      <c r="O72" s="268"/>
      <c r="P72" s="268"/>
      <c r="Q72" s="268"/>
      <c r="R72" s="268"/>
      <c r="S72" s="268"/>
      <c r="T72" s="175"/>
      <c r="U72" s="130"/>
      <c r="V72" s="64"/>
      <c r="W72" s="202"/>
      <c r="X72" s="231" t="s">
        <v>4712</v>
      </c>
      <c r="Y72" s="232"/>
      <c r="Z72" s="232"/>
      <c r="AA72" s="232"/>
      <c r="AB72" s="232"/>
      <c r="AC72" s="199" t="s">
        <v>4711</v>
      </c>
      <c r="AD72" s="58"/>
      <c r="AE72" s="58"/>
      <c r="AF72" s="6"/>
      <c r="AG72" s="6"/>
      <c r="AH72" s="6"/>
      <c r="AI72" s="6"/>
      <c r="AJ72" s="6"/>
      <c r="AK72" s="6"/>
      <c r="AL72" s="59" t="s">
        <v>4574</v>
      </c>
      <c r="AM72" s="235">
        <f>AM69</f>
        <v>0.7</v>
      </c>
      <c r="AN72" s="235"/>
      <c r="AO72" s="45"/>
      <c r="AP72" s="1"/>
      <c r="AQ72" s="1"/>
      <c r="AR72" s="44"/>
      <c r="AS72" s="45"/>
      <c r="AT72" s="1"/>
      <c r="AU72" s="1"/>
      <c r="AV72" s="44"/>
      <c r="AW72" s="89">
        <f>ROUND(ROUND(ROUND(ROUND(J60*R73,0)*V13,0)*AM72,0)*AQ71,0)</f>
        <v>365</v>
      </c>
      <c r="AX72" s="12"/>
    </row>
    <row r="73" spans="1:50" ht="17.2" customHeight="1" x14ac:dyDescent="0.3">
      <c r="A73" s="9">
        <v>43</v>
      </c>
      <c r="B73" s="10" t="s">
        <v>65</v>
      </c>
      <c r="C73" s="53" t="s">
        <v>6364</v>
      </c>
      <c r="D73" s="166"/>
      <c r="E73" s="83"/>
      <c r="F73" s="193"/>
      <c r="G73" s="126"/>
      <c r="H73" s="126"/>
      <c r="I73" s="126"/>
      <c r="J73" s="45"/>
      <c r="K73" s="1"/>
      <c r="L73" s="1"/>
      <c r="M73" s="44"/>
      <c r="N73" s="191"/>
      <c r="O73" s="172"/>
      <c r="P73" s="172"/>
      <c r="Q73" s="123" t="s">
        <v>4574</v>
      </c>
      <c r="R73" s="249">
        <f>R67</f>
        <v>0.96499999999999997</v>
      </c>
      <c r="S73" s="249"/>
      <c r="T73" s="168"/>
      <c r="U73" s="130"/>
      <c r="V73" s="64"/>
      <c r="W73" s="202"/>
      <c r="X73" s="233"/>
      <c r="Y73" s="234"/>
      <c r="Z73" s="234"/>
      <c r="AA73" s="234"/>
      <c r="AB73" s="234"/>
      <c r="AC73" s="199" t="s">
        <v>4735</v>
      </c>
      <c r="AD73" s="58"/>
      <c r="AE73" s="58"/>
      <c r="AF73" s="6"/>
      <c r="AG73" s="6"/>
      <c r="AH73" s="6"/>
      <c r="AI73" s="6"/>
      <c r="AJ73" s="6"/>
      <c r="AK73" s="6"/>
      <c r="AL73" s="59" t="s">
        <v>4574</v>
      </c>
      <c r="AM73" s="235">
        <f>AM70</f>
        <v>0.5</v>
      </c>
      <c r="AN73" s="235"/>
      <c r="AO73" s="45"/>
      <c r="AP73" s="1"/>
      <c r="AQ73" s="1"/>
      <c r="AR73" s="44"/>
      <c r="AS73" s="43"/>
      <c r="AT73" s="7"/>
      <c r="AU73" s="7"/>
      <c r="AV73" s="21"/>
      <c r="AW73" s="89">
        <f>ROUND(ROUND(ROUND(ROUND(J60*R73,0)*V13,0)*AM73,0)*AQ71,0)</f>
        <v>260</v>
      </c>
      <c r="AX73" s="12"/>
    </row>
    <row r="74" spans="1:50" ht="17.2" customHeight="1" x14ac:dyDescent="0.3">
      <c r="A74" s="9">
        <v>43</v>
      </c>
      <c r="B74" s="10" t="s">
        <v>66</v>
      </c>
      <c r="C74" s="53" t="s">
        <v>6363</v>
      </c>
      <c r="D74" s="166"/>
      <c r="E74" s="83"/>
      <c r="F74" s="193"/>
      <c r="G74" s="126"/>
      <c r="H74" s="126"/>
      <c r="I74" s="126"/>
      <c r="J74" s="45"/>
      <c r="K74" s="1"/>
      <c r="L74" s="1"/>
      <c r="M74" s="44"/>
      <c r="N74" s="196"/>
      <c r="O74" s="195"/>
      <c r="P74" s="195"/>
      <c r="Q74" s="55"/>
      <c r="R74" s="56"/>
      <c r="S74" s="56"/>
      <c r="T74" s="168"/>
      <c r="U74" s="130"/>
      <c r="V74" s="64"/>
      <c r="W74" s="202"/>
      <c r="X74" s="8"/>
      <c r="Y74" s="6"/>
      <c r="Z74" s="59"/>
      <c r="AA74" s="59"/>
      <c r="AB74" s="6"/>
      <c r="AC74" s="203"/>
      <c r="AD74" s="6"/>
      <c r="AE74" s="6"/>
      <c r="AF74" s="6"/>
      <c r="AG74" s="6"/>
      <c r="AH74" s="6"/>
      <c r="AI74" s="6"/>
      <c r="AJ74" s="6"/>
      <c r="AK74" s="6"/>
      <c r="AL74" s="59"/>
      <c r="AM74" s="137"/>
      <c r="AN74" s="137"/>
      <c r="AO74" s="146"/>
      <c r="AP74" s="143"/>
      <c r="AQ74" s="143"/>
      <c r="AR74" s="44"/>
      <c r="AS74" s="242" t="s">
        <v>4580</v>
      </c>
      <c r="AT74" s="242"/>
      <c r="AU74" s="242"/>
      <c r="AV74" s="243"/>
      <c r="AW74" s="89">
        <f>ROUND(ROUND(J60*V13,0)*AQ71,0)-AS77</f>
        <v>535</v>
      </c>
      <c r="AX74" s="12"/>
    </row>
    <row r="75" spans="1:50" ht="17.2" customHeight="1" x14ac:dyDescent="0.3">
      <c r="A75" s="9">
        <v>43</v>
      </c>
      <c r="B75" s="10" t="s">
        <v>67</v>
      </c>
      <c r="C75" s="53" t="s">
        <v>6362</v>
      </c>
      <c r="D75" s="166"/>
      <c r="E75" s="83"/>
      <c r="F75" s="193"/>
      <c r="G75" s="126"/>
      <c r="H75" s="126"/>
      <c r="I75" s="126"/>
      <c r="J75" s="45"/>
      <c r="K75" s="1"/>
      <c r="L75" s="1"/>
      <c r="M75" s="44"/>
      <c r="N75" s="175"/>
      <c r="O75" s="194"/>
      <c r="P75" s="194"/>
      <c r="Q75" s="132"/>
      <c r="R75" s="141"/>
      <c r="S75" s="141"/>
      <c r="T75" s="168"/>
      <c r="U75" s="130"/>
      <c r="V75" s="64"/>
      <c r="W75" s="202"/>
      <c r="X75" s="231" t="s">
        <v>4712</v>
      </c>
      <c r="Y75" s="232"/>
      <c r="Z75" s="232"/>
      <c r="AA75" s="232"/>
      <c r="AB75" s="232"/>
      <c r="AC75" s="199" t="s">
        <v>4711</v>
      </c>
      <c r="AD75" s="58"/>
      <c r="AE75" s="58"/>
      <c r="AF75" s="6"/>
      <c r="AG75" s="6"/>
      <c r="AH75" s="6"/>
      <c r="AI75" s="6"/>
      <c r="AJ75" s="6"/>
      <c r="AK75" s="6"/>
      <c r="AL75" s="59" t="s">
        <v>4574</v>
      </c>
      <c r="AM75" s="235">
        <f>AM72</f>
        <v>0.7</v>
      </c>
      <c r="AN75" s="235"/>
      <c r="AO75" s="146"/>
      <c r="AP75" s="143"/>
      <c r="AQ75" s="143"/>
      <c r="AR75" s="44"/>
      <c r="AS75" s="244"/>
      <c r="AT75" s="244"/>
      <c r="AU75" s="244"/>
      <c r="AV75" s="245"/>
      <c r="AW75" s="89">
        <f>ROUND(ROUND(ROUND(J60*V13,0)*AM75,0)*AQ71,0)-AS77</f>
        <v>373</v>
      </c>
      <c r="AX75" s="12"/>
    </row>
    <row r="76" spans="1:50" ht="17.2" customHeight="1" x14ac:dyDescent="0.3">
      <c r="A76" s="9">
        <v>43</v>
      </c>
      <c r="B76" s="10" t="s">
        <v>68</v>
      </c>
      <c r="C76" s="53" t="s">
        <v>6361</v>
      </c>
      <c r="D76" s="166"/>
      <c r="E76" s="83"/>
      <c r="F76" s="193"/>
      <c r="G76" s="126"/>
      <c r="H76" s="126"/>
      <c r="I76" s="126"/>
      <c r="J76" s="45"/>
      <c r="K76" s="1"/>
      <c r="L76" s="1"/>
      <c r="M76" s="44"/>
      <c r="N76" s="191"/>
      <c r="O76" s="172"/>
      <c r="P76" s="172"/>
      <c r="Q76" s="123"/>
      <c r="R76" s="138"/>
      <c r="S76" s="138"/>
      <c r="T76" s="168"/>
      <c r="U76" s="130"/>
      <c r="V76" s="64"/>
      <c r="W76" s="202"/>
      <c r="X76" s="233"/>
      <c r="Y76" s="234"/>
      <c r="Z76" s="234"/>
      <c r="AA76" s="234"/>
      <c r="AB76" s="234"/>
      <c r="AC76" s="199" t="s">
        <v>4735</v>
      </c>
      <c r="AD76" s="58"/>
      <c r="AE76" s="58"/>
      <c r="AF76" s="6"/>
      <c r="AG76" s="6"/>
      <c r="AH76" s="6"/>
      <c r="AI76" s="6"/>
      <c r="AJ76" s="6"/>
      <c r="AK76" s="6"/>
      <c r="AL76" s="59" t="s">
        <v>4574</v>
      </c>
      <c r="AM76" s="235">
        <f>AM73</f>
        <v>0.5</v>
      </c>
      <c r="AN76" s="235"/>
      <c r="AO76" s="146"/>
      <c r="AP76" s="143"/>
      <c r="AQ76" s="143"/>
      <c r="AR76" s="44"/>
      <c r="AS76" s="244"/>
      <c r="AT76" s="244"/>
      <c r="AU76" s="244"/>
      <c r="AV76" s="245"/>
      <c r="AW76" s="89">
        <f>ROUND(ROUND(ROUND(J60*V13,0)*AM76,0)*AQ71,0)-AS77</f>
        <v>265</v>
      </c>
      <c r="AX76" s="12"/>
    </row>
    <row r="77" spans="1:50" ht="17.2" customHeight="1" x14ac:dyDescent="0.3">
      <c r="A77" s="9">
        <v>43</v>
      </c>
      <c r="B77" s="10" t="s">
        <v>69</v>
      </c>
      <c r="C77" s="53" t="s">
        <v>6360</v>
      </c>
      <c r="D77" s="166"/>
      <c r="E77" s="83"/>
      <c r="F77" s="193"/>
      <c r="G77" s="126"/>
      <c r="H77" s="126"/>
      <c r="I77" s="126"/>
      <c r="J77" s="45"/>
      <c r="K77" s="1"/>
      <c r="L77" s="1"/>
      <c r="M77" s="44"/>
      <c r="N77" s="231" t="s">
        <v>4714</v>
      </c>
      <c r="O77" s="232"/>
      <c r="P77" s="232"/>
      <c r="Q77" s="232"/>
      <c r="R77" s="232"/>
      <c r="S77" s="232"/>
      <c r="T77" s="175"/>
      <c r="U77" s="130"/>
      <c r="V77" s="64"/>
      <c r="W77" s="202"/>
      <c r="X77" s="8"/>
      <c r="Y77" s="6"/>
      <c r="Z77" s="59"/>
      <c r="AA77" s="59"/>
      <c r="AB77" s="6"/>
      <c r="AC77" s="203"/>
      <c r="AD77" s="6"/>
      <c r="AE77" s="6"/>
      <c r="AF77" s="6"/>
      <c r="AG77" s="6"/>
      <c r="AH77" s="6"/>
      <c r="AI77" s="6"/>
      <c r="AJ77" s="6"/>
      <c r="AK77" s="6"/>
      <c r="AL77" s="59"/>
      <c r="AM77" s="137"/>
      <c r="AN77" s="137"/>
      <c r="AO77" s="146"/>
      <c r="AP77" s="143"/>
      <c r="AQ77" s="143"/>
      <c r="AR77" s="44"/>
      <c r="AS77" s="38">
        <f>AS65</f>
        <v>5</v>
      </c>
      <c r="AT77" s="62" t="s">
        <v>4579</v>
      </c>
      <c r="AU77" s="143"/>
      <c r="AV77" s="147"/>
      <c r="AW77" s="89">
        <f>ROUND(ROUND(ROUND(J60*R79,0)*V13,0)*AQ71,0)-AS77</f>
        <v>516</v>
      </c>
      <c r="AX77" s="12"/>
    </row>
    <row r="78" spans="1:50" ht="17.2" customHeight="1" x14ac:dyDescent="0.3">
      <c r="A78" s="9">
        <v>43</v>
      </c>
      <c r="B78" s="10" t="s">
        <v>70</v>
      </c>
      <c r="C78" s="53" t="s">
        <v>6359</v>
      </c>
      <c r="D78" s="166"/>
      <c r="E78" s="83"/>
      <c r="F78" s="193"/>
      <c r="G78" s="126"/>
      <c r="H78" s="126"/>
      <c r="I78" s="126"/>
      <c r="J78" s="45"/>
      <c r="K78" s="1"/>
      <c r="L78" s="1"/>
      <c r="M78" s="44"/>
      <c r="N78" s="267"/>
      <c r="O78" s="268"/>
      <c r="P78" s="268"/>
      <c r="Q78" s="268"/>
      <c r="R78" s="268"/>
      <c r="S78" s="268"/>
      <c r="T78" s="175"/>
      <c r="U78" s="130"/>
      <c r="V78" s="64"/>
      <c r="W78" s="202"/>
      <c r="X78" s="231" t="s">
        <v>4712</v>
      </c>
      <c r="Y78" s="232"/>
      <c r="Z78" s="232"/>
      <c r="AA78" s="232"/>
      <c r="AB78" s="232"/>
      <c r="AC78" s="199" t="s">
        <v>4711</v>
      </c>
      <c r="AD78" s="58"/>
      <c r="AE78" s="58"/>
      <c r="AF78" s="6"/>
      <c r="AG78" s="6"/>
      <c r="AH78" s="6"/>
      <c r="AI78" s="6"/>
      <c r="AJ78" s="6"/>
      <c r="AK78" s="6"/>
      <c r="AL78" s="59" t="s">
        <v>4574</v>
      </c>
      <c r="AM78" s="235">
        <f>AM75</f>
        <v>0.7</v>
      </c>
      <c r="AN78" s="235"/>
      <c r="AO78" s="146"/>
      <c r="AP78" s="143"/>
      <c r="AQ78" s="143"/>
      <c r="AR78" s="44"/>
      <c r="AS78" s="1"/>
      <c r="AT78" s="132"/>
      <c r="AU78" s="143"/>
      <c r="AV78" s="147"/>
      <c r="AW78" s="89">
        <f>ROUND(ROUND(ROUND(ROUND(J60*R79,0)*V13,0)*AM78,0)*AQ71,0)-AS77</f>
        <v>360</v>
      </c>
      <c r="AX78" s="12"/>
    </row>
    <row r="79" spans="1:50" ht="17.2" customHeight="1" x14ac:dyDescent="0.3">
      <c r="A79" s="9">
        <v>43</v>
      </c>
      <c r="B79" s="10" t="s">
        <v>71</v>
      </c>
      <c r="C79" s="53" t="s">
        <v>6358</v>
      </c>
      <c r="D79" s="162"/>
      <c r="E79" s="161"/>
      <c r="F79" s="192"/>
      <c r="G79" s="128"/>
      <c r="H79" s="128"/>
      <c r="I79" s="128"/>
      <c r="J79" s="43"/>
      <c r="K79" s="7"/>
      <c r="L79" s="7"/>
      <c r="M79" s="21"/>
      <c r="N79" s="191"/>
      <c r="O79" s="172"/>
      <c r="P79" s="172"/>
      <c r="Q79" s="123" t="s">
        <v>4574</v>
      </c>
      <c r="R79" s="249">
        <f>R73</f>
        <v>0.96499999999999997</v>
      </c>
      <c r="S79" s="249"/>
      <c r="T79" s="201"/>
      <c r="U79" s="78"/>
      <c r="V79" s="79"/>
      <c r="W79" s="200"/>
      <c r="X79" s="233"/>
      <c r="Y79" s="234"/>
      <c r="Z79" s="234"/>
      <c r="AA79" s="234"/>
      <c r="AB79" s="234"/>
      <c r="AC79" s="199" t="s">
        <v>4735</v>
      </c>
      <c r="AD79" s="58"/>
      <c r="AE79" s="58"/>
      <c r="AF79" s="6"/>
      <c r="AG79" s="6"/>
      <c r="AH79" s="6"/>
      <c r="AI79" s="6"/>
      <c r="AJ79" s="6"/>
      <c r="AK79" s="6"/>
      <c r="AL79" s="59" t="s">
        <v>4574</v>
      </c>
      <c r="AM79" s="235">
        <f>AM76</f>
        <v>0.5</v>
      </c>
      <c r="AN79" s="235"/>
      <c r="AO79" s="190"/>
      <c r="AP79" s="136"/>
      <c r="AQ79" s="136"/>
      <c r="AR79" s="21"/>
      <c r="AS79" s="7"/>
      <c r="AT79" s="123"/>
      <c r="AU79" s="136"/>
      <c r="AV79" s="145"/>
      <c r="AW79" s="100">
        <f>ROUND(ROUND(ROUND(ROUND(J60*R79,0)*V13,0)*AM79,0)*AQ71,0)-AS77</f>
        <v>255</v>
      </c>
      <c r="AX79" s="16"/>
    </row>
    <row r="80" spans="1:50" ht="17.2" customHeight="1" x14ac:dyDescent="0.3">
      <c r="A80" s="9">
        <v>43</v>
      </c>
      <c r="B80" s="10" t="s">
        <v>72</v>
      </c>
      <c r="C80" s="53" t="s">
        <v>6357</v>
      </c>
      <c r="D80" s="217" t="s">
        <v>4740</v>
      </c>
      <c r="E80" s="218"/>
      <c r="F80" s="219"/>
      <c r="G80" s="217" t="s">
        <v>5423</v>
      </c>
      <c r="H80" s="251"/>
      <c r="I80" s="251"/>
      <c r="J80" s="217" t="s">
        <v>4816</v>
      </c>
      <c r="K80" s="218"/>
      <c r="L80" s="218"/>
      <c r="M80" s="219"/>
      <c r="N80" s="196"/>
      <c r="O80" s="195"/>
      <c r="P80" s="195"/>
      <c r="Q80" s="55"/>
      <c r="R80" s="56"/>
      <c r="S80" s="56"/>
      <c r="T80" s="301" t="s">
        <v>5594</v>
      </c>
      <c r="U80" s="236"/>
      <c r="V80" s="236"/>
      <c r="W80" s="237"/>
      <c r="X80" s="8"/>
      <c r="Y80" s="6"/>
      <c r="Z80" s="59"/>
      <c r="AA80" s="59"/>
      <c r="AB80" s="6"/>
      <c r="AC80" s="203"/>
      <c r="AD80" s="6"/>
      <c r="AE80" s="6"/>
      <c r="AF80" s="6"/>
      <c r="AG80" s="6"/>
      <c r="AH80" s="6"/>
      <c r="AI80" s="6"/>
      <c r="AJ80" s="6"/>
      <c r="AK80" s="6"/>
      <c r="AL80" s="59"/>
      <c r="AM80" s="137"/>
      <c r="AN80" s="137"/>
      <c r="AO80" s="7"/>
      <c r="AP80" s="7"/>
      <c r="AQ80" s="7"/>
      <c r="AR80" s="7"/>
      <c r="AS80" s="7"/>
      <c r="AT80" s="123"/>
      <c r="AU80" s="136"/>
      <c r="AV80" s="145"/>
      <c r="AW80" s="100">
        <f>ROUND(J84*V85,0)</f>
        <v>482</v>
      </c>
      <c r="AX80" s="19" t="s">
        <v>4205</v>
      </c>
    </row>
    <row r="81" spans="1:50" ht="17.2" customHeight="1" x14ac:dyDescent="0.3">
      <c r="A81" s="9">
        <v>43</v>
      </c>
      <c r="B81" s="10" t="s">
        <v>73</v>
      </c>
      <c r="C81" s="53" t="s">
        <v>6356</v>
      </c>
      <c r="D81" s="220"/>
      <c r="E81" s="221"/>
      <c r="F81" s="222"/>
      <c r="G81" s="228"/>
      <c r="H81" s="229"/>
      <c r="I81" s="264"/>
      <c r="J81" s="220"/>
      <c r="K81" s="221"/>
      <c r="L81" s="221"/>
      <c r="M81" s="222"/>
      <c r="N81" s="175"/>
      <c r="O81" s="194"/>
      <c r="P81" s="194"/>
      <c r="Q81" s="132"/>
      <c r="R81" s="141"/>
      <c r="S81" s="141"/>
      <c r="T81" s="238"/>
      <c r="U81" s="239"/>
      <c r="V81" s="239"/>
      <c r="W81" s="240"/>
      <c r="X81" s="231" t="s">
        <v>4712</v>
      </c>
      <c r="Y81" s="232"/>
      <c r="Z81" s="232"/>
      <c r="AA81" s="232"/>
      <c r="AB81" s="232"/>
      <c r="AC81" s="199" t="s">
        <v>4711</v>
      </c>
      <c r="AD81" s="58"/>
      <c r="AE81" s="58"/>
      <c r="AF81" s="6"/>
      <c r="AG81" s="6"/>
      <c r="AH81" s="6"/>
      <c r="AI81" s="6"/>
      <c r="AJ81" s="6"/>
      <c r="AK81" s="6"/>
      <c r="AL81" s="59" t="s">
        <v>4574</v>
      </c>
      <c r="AM81" s="235">
        <f>'15就労移行支援(基本)'!AK81</f>
        <v>0.7</v>
      </c>
      <c r="AN81" s="235"/>
      <c r="AO81" s="6"/>
      <c r="AP81" s="6"/>
      <c r="AQ81" s="6"/>
      <c r="AR81" s="6"/>
      <c r="AS81" s="6"/>
      <c r="AT81" s="59"/>
      <c r="AU81" s="137"/>
      <c r="AV81" s="140"/>
      <c r="AW81" s="89">
        <f>ROUND(ROUND(J84*V85,0)*AM81,0)</f>
        <v>337</v>
      </c>
      <c r="AX81" s="12"/>
    </row>
    <row r="82" spans="1:50" ht="17.2" customHeight="1" x14ac:dyDescent="0.3">
      <c r="A82" s="9">
        <v>43</v>
      </c>
      <c r="B82" s="10" t="s">
        <v>74</v>
      </c>
      <c r="C82" s="53" t="s">
        <v>6355</v>
      </c>
      <c r="D82" s="220"/>
      <c r="E82" s="221"/>
      <c r="F82" s="222"/>
      <c r="G82" s="228"/>
      <c r="H82" s="229"/>
      <c r="I82" s="264"/>
      <c r="J82" s="220"/>
      <c r="K82" s="221"/>
      <c r="L82" s="221"/>
      <c r="M82" s="222"/>
      <c r="N82" s="191"/>
      <c r="O82" s="172"/>
      <c r="P82" s="172"/>
      <c r="Q82" s="123"/>
      <c r="R82" s="138"/>
      <c r="S82" s="138"/>
      <c r="T82" s="238"/>
      <c r="U82" s="239"/>
      <c r="V82" s="239"/>
      <c r="W82" s="240"/>
      <c r="X82" s="233"/>
      <c r="Y82" s="234"/>
      <c r="Z82" s="234"/>
      <c r="AA82" s="234"/>
      <c r="AB82" s="234"/>
      <c r="AC82" s="199" t="s">
        <v>4735</v>
      </c>
      <c r="AD82" s="58"/>
      <c r="AE82" s="58"/>
      <c r="AF82" s="6"/>
      <c r="AG82" s="6"/>
      <c r="AH82" s="6"/>
      <c r="AI82" s="6"/>
      <c r="AJ82" s="6"/>
      <c r="AK82" s="6"/>
      <c r="AL82" s="59" t="s">
        <v>4574</v>
      </c>
      <c r="AM82" s="235">
        <f>'15就労移行支援(基本)'!AK82</f>
        <v>0.5</v>
      </c>
      <c r="AN82" s="235"/>
      <c r="AO82" s="6"/>
      <c r="AP82" s="6"/>
      <c r="AQ82" s="6"/>
      <c r="AR82" s="6"/>
      <c r="AS82" s="6"/>
      <c r="AT82" s="59"/>
      <c r="AU82" s="137"/>
      <c r="AV82" s="140"/>
      <c r="AW82" s="89">
        <f>ROUND(ROUND(J84*V85,0)*AM82,0)</f>
        <v>241</v>
      </c>
      <c r="AX82" s="12"/>
    </row>
    <row r="83" spans="1:50" ht="17.2" customHeight="1" x14ac:dyDescent="0.3">
      <c r="A83" s="9">
        <v>43</v>
      </c>
      <c r="B83" s="10" t="s">
        <v>75</v>
      </c>
      <c r="C83" s="53" t="s">
        <v>6354</v>
      </c>
      <c r="D83" s="166"/>
      <c r="E83" s="83"/>
      <c r="F83" s="193"/>
      <c r="G83" s="126"/>
      <c r="H83" s="126"/>
      <c r="I83" s="126"/>
      <c r="J83" s="220"/>
      <c r="K83" s="221"/>
      <c r="L83" s="221"/>
      <c r="M83" s="222"/>
      <c r="N83" s="231" t="s">
        <v>4714</v>
      </c>
      <c r="O83" s="232"/>
      <c r="P83" s="232"/>
      <c r="Q83" s="232"/>
      <c r="R83" s="232"/>
      <c r="S83" s="232"/>
      <c r="T83" s="175"/>
      <c r="U83" s="130"/>
      <c r="V83" s="64"/>
      <c r="W83" s="202"/>
      <c r="X83" s="8"/>
      <c r="Y83" s="6"/>
      <c r="Z83" s="59"/>
      <c r="AA83" s="59"/>
      <c r="AB83" s="6"/>
      <c r="AC83" s="203"/>
      <c r="AD83" s="6"/>
      <c r="AE83" s="6"/>
      <c r="AF83" s="6"/>
      <c r="AG83" s="6"/>
      <c r="AH83" s="6"/>
      <c r="AI83" s="6"/>
      <c r="AJ83" s="6"/>
      <c r="AK83" s="6"/>
      <c r="AL83" s="59"/>
      <c r="AM83" s="137"/>
      <c r="AN83" s="137"/>
      <c r="AO83" s="6"/>
      <c r="AP83" s="6"/>
      <c r="AQ83" s="7"/>
      <c r="AR83" s="7"/>
      <c r="AS83" s="7"/>
      <c r="AT83" s="123"/>
      <c r="AU83" s="136"/>
      <c r="AV83" s="145"/>
      <c r="AW83" s="89">
        <f>ROUND(ROUND(J84*R85,0)*V85,0)</f>
        <v>466</v>
      </c>
      <c r="AX83" s="12"/>
    </row>
    <row r="84" spans="1:50" ht="17.2" customHeight="1" x14ac:dyDescent="0.3">
      <c r="A84" s="9">
        <v>43</v>
      </c>
      <c r="B84" s="10" t="s">
        <v>76</v>
      </c>
      <c r="C84" s="53" t="s">
        <v>6353</v>
      </c>
      <c r="D84" s="166"/>
      <c r="E84" s="83"/>
      <c r="F84" s="193"/>
      <c r="G84" s="126"/>
      <c r="H84" s="126"/>
      <c r="I84" s="126"/>
      <c r="J84" s="253">
        <f>'15就労移行支援(基本)'!K84</f>
        <v>689</v>
      </c>
      <c r="K84" s="254"/>
      <c r="L84" s="1" t="s">
        <v>4202</v>
      </c>
      <c r="M84" s="68"/>
      <c r="N84" s="267"/>
      <c r="O84" s="268"/>
      <c r="P84" s="268"/>
      <c r="Q84" s="268"/>
      <c r="R84" s="268"/>
      <c r="S84" s="268"/>
      <c r="T84" s="175"/>
      <c r="U84" s="130"/>
      <c r="V84" s="64"/>
      <c r="W84" s="202"/>
      <c r="X84" s="231" t="s">
        <v>4712</v>
      </c>
      <c r="Y84" s="232"/>
      <c r="Z84" s="232"/>
      <c r="AA84" s="232"/>
      <c r="AB84" s="232"/>
      <c r="AC84" s="199" t="s">
        <v>4711</v>
      </c>
      <c r="AD84" s="58"/>
      <c r="AE84" s="58"/>
      <c r="AF84" s="6"/>
      <c r="AG84" s="6"/>
      <c r="AH84" s="6"/>
      <c r="AI84" s="6"/>
      <c r="AJ84" s="6"/>
      <c r="AK84" s="6"/>
      <c r="AL84" s="59" t="s">
        <v>4574</v>
      </c>
      <c r="AM84" s="235">
        <f>AM81</f>
        <v>0.7</v>
      </c>
      <c r="AN84" s="235"/>
      <c r="AO84" s="7"/>
      <c r="AP84" s="7"/>
      <c r="AQ84" s="7"/>
      <c r="AR84" s="7"/>
      <c r="AS84" s="7"/>
      <c r="AT84" s="123"/>
      <c r="AU84" s="136"/>
      <c r="AV84" s="145"/>
      <c r="AW84" s="89">
        <f>ROUND(ROUND(ROUND(J84*R85,0)*V85,0)*AM84,0)</f>
        <v>326</v>
      </c>
      <c r="AX84" s="12"/>
    </row>
    <row r="85" spans="1:50" ht="17.2" customHeight="1" x14ac:dyDescent="0.3">
      <c r="A85" s="9">
        <v>43</v>
      </c>
      <c r="B85" s="10" t="s">
        <v>77</v>
      </c>
      <c r="C85" s="53" t="s">
        <v>6352</v>
      </c>
      <c r="D85" s="166"/>
      <c r="E85" s="83"/>
      <c r="F85" s="193"/>
      <c r="G85" s="126"/>
      <c r="H85" s="126"/>
      <c r="I85" s="126"/>
      <c r="J85" s="175"/>
      <c r="K85" s="194"/>
      <c r="L85" s="194"/>
      <c r="M85" s="173"/>
      <c r="N85" s="191"/>
      <c r="O85" s="172"/>
      <c r="P85" s="172"/>
      <c r="Q85" s="123" t="s">
        <v>4574</v>
      </c>
      <c r="R85" s="249">
        <f>R79</f>
        <v>0.96499999999999997</v>
      </c>
      <c r="S85" s="249"/>
      <c r="T85" s="168"/>
      <c r="U85" s="132" t="s">
        <v>4574</v>
      </c>
      <c r="V85" s="247">
        <f>V13</f>
        <v>0.7</v>
      </c>
      <c r="W85" s="248"/>
      <c r="X85" s="233"/>
      <c r="Y85" s="234"/>
      <c r="Z85" s="234"/>
      <c r="AA85" s="234"/>
      <c r="AB85" s="234"/>
      <c r="AC85" s="199" t="s">
        <v>4735</v>
      </c>
      <c r="AD85" s="58"/>
      <c r="AE85" s="58"/>
      <c r="AF85" s="6"/>
      <c r="AG85" s="6"/>
      <c r="AH85" s="6"/>
      <c r="AI85" s="6"/>
      <c r="AJ85" s="6"/>
      <c r="AK85" s="6"/>
      <c r="AL85" s="59" t="s">
        <v>4574</v>
      </c>
      <c r="AM85" s="235">
        <f>AM82</f>
        <v>0.5</v>
      </c>
      <c r="AN85" s="235"/>
      <c r="AO85" s="7"/>
      <c r="AP85" s="7"/>
      <c r="AQ85" s="7"/>
      <c r="AR85" s="7"/>
      <c r="AS85" s="7"/>
      <c r="AT85" s="123"/>
      <c r="AU85" s="136"/>
      <c r="AV85" s="145"/>
      <c r="AW85" s="89">
        <f>ROUND(ROUND(ROUND(J84*R85,0)*V85,0)*AM85,0)</f>
        <v>233</v>
      </c>
      <c r="AX85" s="12"/>
    </row>
    <row r="86" spans="1:50" ht="17.2" customHeight="1" x14ac:dyDescent="0.3">
      <c r="A86" s="9">
        <v>43</v>
      </c>
      <c r="B86" s="10" t="s">
        <v>78</v>
      </c>
      <c r="C86" s="53" t="s">
        <v>6351</v>
      </c>
      <c r="D86" s="166"/>
      <c r="E86" s="83"/>
      <c r="F86" s="193"/>
      <c r="G86" s="126"/>
      <c r="H86" s="126"/>
      <c r="I86" s="126"/>
      <c r="J86" s="175"/>
      <c r="K86" s="194"/>
      <c r="L86" s="194"/>
      <c r="M86" s="173"/>
      <c r="N86" s="196"/>
      <c r="O86" s="195"/>
      <c r="P86" s="195"/>
      <c r="Q86" s="55"/>
      <c r="R86" s="56"/>
      <c r="S86" s="56"/>
      <c r="T86" s="168"/>
      <c r="U86" s="130"/>
      <c r="V86" s="64"/>
      <c r="W86" s="202"/>
      <c r="X86" s="8"/>
      <c r="Y86" s="6"/>
      <c r="Z86" s="59"/>
      <c r="AA86" s="59"/>
      <c r="AB86" s="6"/>
      <c r="AC86" s="203"/>
      <c r="AD86" s="6"/>
      <c r="AE86" s="6"/>
      <c r="AF86" s="6"/>
      <c r="AG86" s="6"/>
      <c r="AH86" s="6"/>
      <c r="AI86" s="6"/>
      <c r="AJ86" s="6"/>
      <c r="AK86" s="6"/>
      <c r="AL86" s="59"/>
      <c r="AM86" s="137"/>
      <c r="AN86" s="137"/>
      <c r="AO86" s="177"/>
      <c r="AP86" s="81"/>
      <c r="AQ86" s="81"/>
      <c r="AR86" s="82"/>
      <c r="AS86" s="242" t="s">
        <v>4580</v>
      </c>
      <c r="AT86" s="242"/>
      <c r="AU86" s="242"/>
      <c r="AV86" s="243"/>
      <c r="AW86" s="89">
        <f>ROUND(J84*V85,0)-AS89</f>
        <v>477</v>
      </c>
      <c r="AX86" s="12"/>
    </row>
    <row r="87" spans="1:50" ht="17.2" customHeight="1" x14ac:dyDescent="0.3">
      <c r="A87" s="9">
        <v>43</v>
      </c>
      <c r="B87" s="10" t="s">
        <v>79</v>
      </c>
      <c r="C87" s="53" t="s">
        <v>6350</v>
      </c>
      <c r="D87" s="166"/>
      <c r="E87" s="83"/>
      <c r="F87" s="193"/>
      <c r="G87" s="126"/>
      <c r="H87" s="126"/>
      <c r="I87" s="126"/>
      <c r="J87" s="175"/>
      <c r="K87" s="194"/>
      <c r="L87" s="194"/>
      <c r="M87" s="173"/>
      <c r="N87" s="175"/>
      <c r="O87" s="194"/>
      <c r="P87" s="194"/>
      <c r="Q87" s="132"/>
      <c r="R87" s="141"/>
      <c r="S87" s="141"/>
      <c r="T87" s="168"/>
      <c r="U87" s="130"/>
      <c r="V87" s="64"/>
      <c r="W87" s="202"/>
      <c r="X87" s="231" t="s">
        <v>4712</v>
      </c>
      <c r="Y87" s="232"/>
      <c r="Z87" s="232"/>
      <c r="AA87" s="232"/>
      <c r="AB87" s="232"/>
      <c r="AC87" s="199" t="s">
        <v>4711</v>
      </c>
      <c r="AD87" s="58"/>
      <c r="AE87" s="58"/>
      <c r="AF87" s="6"/>
      <c r="AG87" s="6"/>
      <c r="AH87" s="6"/>
      <c r="AI87" s="6"/>
      <c r="AJ87" s="6"/>
      <c r="AK87" s="6"/>
      <c r="AL87" s="59" t="s">
        <v>4574</v>
      </c>
      <c r="AM87" s="235">
        <f>AM84</f>
        <v>0.7</v>
      </c>
      <c r="AN87" s="235"/>
      <c r="AO87" s="81"/>
      <c r="AP87" s="81"/>
      <c r="AQ87" s="81"/>
      <c r="AR87" s="82"/>
      <c r="AS87" s="244"/>
      <c r="AT87" s="244"/>
      <c r="AU87" s="244"/>
      <c r="AV87" s="245"/>
      <c r="AW87" s="89">
        <f>ROUND(ROUND(J84*V85,0)*AM87,0)-AS89</f>
        <v>332</v>
      </c>
      <c r="AX87" s="12"/>
    </row>
    <row r="88" spans="1:50" ht="17.2" customHeight="1" x14ac:dyDescent="0.3">
      <c r="A88" s="9">
        <v>43</v>
      </c>
      <c r="B88" s="10" t="s">
        <v>80</v>
      </c>
      <c r="C88" s="53" t="s">
        <v>6349</v>
      </c>
      <c r="D88" s="166"/>
      <c r="E88" s="83"/>
      <c r="F88" s="193"/>
      <c r="G88" s="126"/>
      <c r="H88" s="126"/>
      <c r="I88" s="126"/>
      <c r="J88" s="175"/>
      <c r="K88" s="194"/>
      <c r="L88" s="194"/>
      <c r="M88" s="173"/>
      <c r="N88" s="191"/>
      <c r="O88" s="172"/>
      <c r="P88" s="172"/>
      <c r="Q88" s="123"/>
      <c r="R88" s="138"/>
      <c r="S88" s="138"/>
      <c r="T88" s="168"/>
      <c r="U88" s="130"/>
      <c r="V88" s="64"/>
      <c r="W88" s="202"/>
      <c r="X88" s="233"/>
      <c r="Y88" s="234"/>
      <c r="Z88" s="234"/>
      <c r="AA88" s="234"/>
      <c r="AB88" s="234"/>
      <c r="AC88" s="199" t="s">
        <v>4735</v>
      </c>
      <c r="AD88" s="58"/>
      <c r="AE88" s="58"/>
      <c r="AF88" s="6"/>
      <c r="AG88" s="6"/>
      <c r="AH88" s="6"/>
      <c r="AI88" s="6"/>
      <c r="AJ88" s="6"/>
      <c r="AK88" s="6"/>
      <c r="AL88" s="59" t="s">
        <v>4574</v>
      </c>
      <c r="AM88" s="235">
        <f>AM85</f>
        <v>0.5</v>
      </c>
      <c r="AN88" s="235"/>
      <c r="AO88" s="198"/>
      <c r="AP88" s="198"/>
      <c r="AQ88" s="198"/>
      <c r="AR88" s="197"/>
      <c r="AS88" s="244"/>
      <c r="AT88" s="244"/>
      <c r="AU88" s="244"/>
      <c r="AV88" s="245"/>
      <c r="AW88" s="89">
        <f>ROUND(ROUND(J84*V85,0)*AM88,0)-AS89</f>
        <v>236</v>
      </c>
      <c r="AX88" s="12"/>
    </row>
    <row r="89" spans="1:50" ht="17.2" customHeight="1" x14ac:dyDescent="0.3">
      <c r="A89" s="9">
        <v>43</v>
      </c>
      <c r="B89" s="10" t="s">
        <v>81</v>
      </c>
      <c r="C89" s="53" t="s">
        <v>6348</v>
      </c>
      <c r="D89" s="166"/>
      <c r="E89" s="83"/>
      <c r="F89" s="193"/>
      <c r="G89" s="126"/>
      <c r="H89" s="126"/>
      <c r="I89" s="126"/>
      <c r="J89" s="175"/>
      <c r="K89" s="194"/>
      <c r="L89" s="194"/>
      <c r="M89" s="173"/>
      <c r="N89" s="231" t="s">
        <v>4714</v>
      </c>
      <c r="O89" s="232"/>
      <c r="P89" s="232"/>
      <c r="Q89" s="232"/>
      <c r="R89" s="232"/>
      <c r="S89" s="232"/>
      <c r="T89" s="175"/>
      <c r="U89" s="130"/>
      <c r="V89" s="64"/>
      <c r="W89" s="202"/>
      <c r="X89" s="8"/>
      <c r="Y89" s="6"/>
      <c r="Z89" s="59"/>
      <c r="AA89" s="59"/>
      <c r="AB89" s="6"/>
      <c r="AC89" s="203"/>
      <c r="AD89" s="6"/>
      <c r="AE89" s="6"/>
      <c r="AF89" s="6"/>
      <c r="AG89" s="6"/>
      <c r="AH89" s="6"/>
      <c r="AI89" s="6"/>
      <c r="AJ89" s="6"/>
      <c r="AK89" s="6"/>
      <c r="AL89" s="59"/>
      <c r="AM89" s="137"/>
      <c r="AN89" s="137"/>
      <c r="AO89" s="198"/>
      <c r="AP89" s="198"/>
      <c r="AQ89" s="198"/>
      <c r="AR89" s="197"/>
      <c r="AS89" s="38">
        <f>AS77</f>
        <v>5</v>
      </c>
      <c r="AT89" s="62" t="s">
        <v>4579</v>
      </c>
      <c r="AU89" s="143"/>
      <c r="AV89" s="147"/>
      <c r="AW89" s="89">
        <f>ROUND(ROUND(J84*R91,0)*V85,0)-AS89</f>
        <v>461</v>
      </c>
      <c r="AX89" s="12"/>
    </row>
    <row r="90" spans="1:50" ht="17.2" customHeight="1" x14ac:dyDescent="0.3">
      <c r="A90" s="9">
        <v>43</v>
      </c>
      <c r="B90" s="10" t="s">
        <v>82</v>
      </c>
      <c r="C90" s="53" t="s">
        <v>6347</v>
      </c>
      <c r="D90" s="166"/>
      <c r="E90" s="83"/>
      <c r="F90" s="193"/>
      <c r="G90" s="126"/>
      <c r="H90" s="126"/>
      <c r="I90" s="126"/>
      <c r="J90" s="175"/>
      <c r="K90" s="194"/>
      <c r="L90" s="194"/>
      <c r="M90" s="173"/>
      <c r="N90" s="267"/>
      <c r="O90" s="268"/>
      <c r="P90" s="268"/>
      <c r="Q90" s="268"/>
      <c r="R90" s="268"/>
      <c r="S90" s="268"/>
      <c r="T90" s="175"/>
      <c r="U90" s="130"/>
      <c r="V90" s="64"/>
      <c r="W90" s="202"/>
      <c r="X90" s="231" t="s">
        <v>4712</v>
      </c>
      <c r="Y90" s="232"/>
      <c r="Z90" s="232"/>
      <c r="AA90" s="232"/>
      <c r="AB90" s="232"/>
      <c r="AC90" s="199" t="s">
        <v>4711</v>
      </c>
      <c r="AD90" s="58"/>
      <c r="AE90" s="58"/>
      <c r="AF90" s="6"/>
      <c r="AG90" s="6"/>
      <c r="AH90" s="6"/>
      <c r="AI90" s="6"/>
      <c r="AJ90" s="6"/>
      <c r="AK90" s="6"/>
      <c r="AL90" s="59" t="s">
        <v>4574</v>
      </c>
      <c r="AM90" s="235">
        <f>AM87</f>
        <v>0.7</v>
      </c>
      <c r="AN90" s="235"/>
      <c r="AO90" s="198"/>
      <c r="AP90" s="198"/>
      <c r="AQ90" s="198"/>
      <c r="AR90" s="197"/>
      <c r="AS90" s="1"/>
      <c r="AT90" s="132"/>
      <c r="AU90" s="143"/>
      <c r="AV90" s="147"/>
      <c r="AW90" s="89">
        <f>ROUND(ROUND(ROUND(J84*R91,0)*V85,0)*AM90,0)-AS89</f>
        <v>321</v>
      </c>
      <c r="AX90" s="12"/>
    </row>
    <row r="91" spans="1:50" ht="17.2" customHeight="1" x14ac:dyDescent="0.3">
      <c r="A91" s="9">
        <v>43</v>
      </c>
      <c r="B91" s="10" t="s">
        <v>83</v>
      </c>
      <c r="C91" s="53" t="s">
        <v>6346</v>
      </c>
      <c r="D91" s="166"/>
      <c r="E91" s="83"/>
      <c r="F91" s="193"/>
      <c r="G91" s="126"/>
      <c r="H91" s="126"/>
      <c r="I91" s="126"/>
      <c r="J91" s="175"/>
      <c r="K91" s="194"/>
      <c r="L91" s="194"/>
      <c r="M91" s="173"/>
      <c r="N91" s="191"/>
      <c r="O91" s="172"/>
      <c r="P91" s="172"/>
      <c r="Q91" s="123" t="s">
        <v>4574</v>
      </c>
      <c r="R91" s="249">
        <f>R85</f>
        <v>0.96499999999999997</v>
      </c>
      <c r="S91" s="249"/>
      <c r="T91" s="168"/>
      <c r="U91" s="130"/>
      <c r="V91" s="64"/>
      <c r="W91" s="202"/>
      <c r="X91" s="233"/>
      <c r="Y91" s="234"/>
      <c r="Z91" s="234"/>
      <c r="AA91" s="234"/>
      <c r="AB91" s="234"/>
      <c r="AC91" s="199" t="s">
        <v>4735</v>
      </c>
      <c r="AD91" s="58"/>
      <c r="AE91" s="58"/>
      <c r="AF91" s="6"/>
      <c r="AG91" s="6"/>
      <c r="AH91" s="6"/>
      <c r="AI91" s="6"/>
      <c r="AJ91" s="6"/>
      <c r="AK91" s="6"/>
      <c r="AL91" s="59" t="s">
        <v>4574</v>
      </c>
      <c r="AM91" s="235">
        <f>AM88</f>
        <v>0.5</v>
      </c>
      <c r="AN91" s="235"/>
      <c r="AO91" s="198"/>
      <c r="AP91" s="198"/>
      <c r="AQ91" s="198"/>
      <c r="AR91" s="197"/>
      <c r="AS91" s="7"/>
      <c r="AT91" s="123"/>
      <c r="AU91" s="136"/>
      <c r="AV91" s="145"/>
      <c r="AW91" s="89">
        <f>ROUND(ROUND(ROUND(J84*R91,0)*V85,0)*AM91,0)-AS89</f>
        <v>228</v>
      </c>
      <c r="AX91" s="12"/>
    </row>
    <row r="92" spans="1:50" ht="17.2" customHeight="1" x14ac:dyDescent="0.3">
      <c r="A92" s="9">
        <v>43</v>
      </c>
      <c r="B92" s="10" t="s">
        <v>84</v>
      </c>
      <c r="C92" s="53" t="s">
        <v>6345</v>
      </c>
      <c r="D92" s="166"/>
      <c r="E92" s="83"/>
      <c r="F92" s="193"/>
      <c r="G92" s="126"/>
      <c r="H92" s="126"/>
      <c r="I92" s="126"/>
      <c r="J92" s="45"/>
      <c r="K92" s="1"/>
      <c r="L92" s="1"/>
      <c r="M92" s="44"/>
      <c r="N92" s="196"/>
      <c r="O92" s="195"/>
      <c r="P92" s="195"/>
      <c r="Q92" s="55"/>
      <c r="R92" s="56"/>
      <c r="S92" s="56"/>
      <c r="T92" s="168"/>
      <c r="U92" s="130"/>
      <c r="V92" s="64"/>
      <c r="W92" s="202"/>
      <c r="X92" s="8"/>
      <c r="Y92" s="6"/>
      <c r="Z92" s="59"/>
      <c r="AA92" s="59"/>
      <c r="AB92" s="6"/>
      <c r="AC92" s="203"/>
      <c r="AD92" s="6"/>
      <c r="AE92" s="6"/>
      <c r="AF92" s="6"/>
      <c r="AG92" s="6"/>
      <c r="AH92" s="6"/>
      <c r="AI92" s="6"/>
      <c r="AJ92" s="6"/>
      <c r="AK92" s="6"/>
      <c r="AL92" s="59"/>
      <c r="AM92" s="137"/>
      <c r="AN92" s="137"/>
      <c r="AO92" s="216" t="s">
        <v>4753</v>
      </c>
      <c r="AP92" s="251"/>
      <c r="AQ92" s="251"/>
      <c r="AR92" s="252"/>
      <c r="AS92" s="49"/>
      <c r="AT92" s="36"/>
      <c r="AU92" s="36"/>
      <c r="AV92" s="51"/>
      <c r="AW92" s="89">
        <f>ROUND(ROUND(J84*V85,0)*AQ95,0)</f>
        <v>458</v>
      </c>
      <c r="AX92" s="12"/>
    </row>
    <row r="93" spans="1:50" ht="17.2" customHeight="1" x14ac:dyDescent="0.3">
      <c r="A93" s="9">
        <v>43</v>
      </c>
      <c r="B93" s="10" t="s">
        <v>85</v>
      </c>
      <c r="C93" s="53" t="s">
        <v>6344</v>
      </c>
      <c r="D93" s="166"/>
      <c r="E93" s="83"/>
      <c r="F93" s="193"/>
      <c r="G93" s="126"/>
      <c r="H93" s="126"/>
      <c r="I93" s="126"/>
      <c r="J93" s="45"/>
      <c r="K93" s="1"/>
      <c r="L93" s="1"/>
      <c r="M93" s="44"/>
      <c r="N93" s="175"/>
      <c r="O93" s="194"/>
      <c r="P93" s="194"/>
      <c r="Q93" s="132"/>
      <c r="R93" s="141"/>
      <c r="S93" s="141"/>
      <c r="T93" s="168"/>
      <c r="U93" s="130"/>
      <c r="V93" s="64"/>
      <c r="W93" s="202"/>
      <c r="X93" s="231" t="s">
        <v>4712</v>
      </c>
      <c r="Y93" s="232"/>
      <c r="Z93" s="232"/>
      <c r="AA93" s="232"/>
      <c r="AB93" s="232"/>
      <c r="AC93" s="199" t="s">
        <v>4711</v>
      </c>
      <c r="AD93" s="58"/>
      <c r="AE93" s="58"/>
      <c r="AF93" s="6"/>
      <c r="AG93" s="6"/>
      <c r="AH93" s="6"/>
      <c r="AI93" s="6"/>
      <c r="AJ93" s="6"/>
      <c r="AK93" s="6"/>
      <c r="AL93" s="59" t="s">
        <v>4574</v>
      </c>
      <c r="AM93" s="235">
        <f>AM90</f>
        <v>0.7</v>
      </c>
      <c r="AN93" s="235"/>
      <c r="AO93" s="228"/>
      <c r="AP93" s="229"/>
      <c r="AQ93" s="229"/>
      <c r="AR93" s="230"/>
      <c r="AS93" s="45"/>
      <c r="AT93" s="1"/>
      <c r="AU93" s="1"/>
      <c r="AV93" s="44"/>
      <c r="AW93" s="89">
        <f>ROUND(ROUND(ROUND(J84*V85,0)*AM93,0)*AQ95,0)</f>
        <v>320</v>
      </c>
      <c r="AX93" s="12"/>
    </row>
    <row r="94" spans="1:50" ht="17.2" customHeight="1" x14ac:dyDescent="0.3">
      <c r="A94" s="9">
        <v>43</v>
      </c>
      <c r="B94" s="10" t="s">
        <v>86</v>
      </c>
      <c r="C94" s="53" t="s">
        <v>6343</v>
      </c>
      <c r="D94" s="166"/>
      <c r="E94" s="83"/>
      <c r="F94" s="193"/>
      <c r="G94" s="126"/>
      <c r="H94" s="126"/>
      <c r="I94" s="126"/>
      <c r="J94" s="45"/>
      <c r="K94" s="1"/>
      <c r="L94" s="1"/>
      <c r="M94" s="44"/>
      <c r="N94" s="191"/>
      <c r="O94" s="172"/>
      <c r="P94" s="172"/>
      <c r="Q94" s="123"/>
      <c r="R94" s="138"/>
      <c r="S94" s="138"/>
      <c r="T94" s="168"/>
      <c r="U94" s="130"/>
      <c r="V94" s="64"/>
      <c r="W94" s="202"/>
      <c r="X94" s="233"/>
      <c r="Y94" s="234"/>
      <c r="Z94" s="234"/>
      <c r="AA94" s="234"/>
      <c r="AB94" s="234"/>
      <c r="AC94" s="199" t="s">
        <v>4735</v>
      </c>
      <c r="AD94" s="58"/>
      <c r="AE94" s="58"/>
      <c r="AF94" s="6"/>
      <c r="AG94" s="6"/>
      <c r="AH94" s="6"/>
      <c r="AI94" s="6"/>
      <c r="AJ94" s="6"/>
      <c r="AK94" s="6"/>
      <c r="AL94" s="59" t="s">
        <v>4574</v>
      </c>
      <c r="AM94" s="235">
        <f>AM91</f>
        <v>0.5</v>
      </c>
      <c r="AN94" s="235"/>
      <c r="AO94" s="45"/>
      <c r="AP94" s="1"/>
      <c r="AQ94" s="1"/>
      <c r="AR94" s="44"/>
      <c r="AS94" s="45"/>
      <c r="AT94" s="1"/>
      <c r="AU94" s="1"/>
      <c r="AV94" s="44"/>
      <c r="AW94" s="89">
        <f>ROUND(ROUND(ROUND(J84*V85,0)*AM94,0)*AQ95,0)</f>
        <v>229</v>
      </c>
      <c r="AX94" s="12"/>
    </row>
    <row r="95" spans="1:50" ht="17.2" customHeight="1" x14ac:dyDescent="0.3">
      <c r="A95" s="9">
        <v>43</v>
      </c>
      <c r="B95" s="10" t="s">
        <v>87</v>
      </c>
      <c r="C95" s="53" t="s">
        <v>6342</v>
      </c>
      <c r="D95" s="166"/>
      <c r="E95" s="83"/>
      <c r="F95" s="193"/>
      <c r="G95" s="126"/>
      <c r="H95" s="126"/>
      <c r="I95" s="126"/>
      <c r="J95" s="45"/>
      <c r="K95" s="1"/>
      <c r="L95" s="1"/>
      <c r="M95" s="44"/>
      <c r="N95" s="231" t="s">
        <v>4714</v>
      </c>
      <c r="O95" s="232"/>
      <c r="P95" s="232"/>
      <c r="Q95" s="232"/>
      <c r="R95" s="232"/>
      <c r="S95" s="232"/>
      <c r="T95" s="175"/>
      <c r="U95" s="130"/>
      <c r="V95" s="64"/>
      <c r="W95" s="202"/>
      <c r="X95" s="8"/>
      <c r="Y95" s="6"/>
      <c r="Z95" s="59"/>
      <c r="AA95" s="59"/>
      <c r="AB95" s="6"/>
      <c r="AC95" s="203"/>
      <c r="AD95" s="6"/>
      <c r="AE95" s="6"/>
      <c r="AF95" s="6"/>
      <c r="AG95" s="6"/>
      <c r="AH95" s="6"/>
      <c r="AI95" s="6"/>
      <c r="AJ95" s="6"/>
      <c r="AK95" s="6"/>
      <c r="AL95" s="59"/>
      <c r="AM95" s="137"/>
      <c r="AN95" s="137"/>
      <c r="AO95" s="45"/>
      <c r="AP95" s="132" t="s">
        <v>4574</v>
      </c>
      <c r="AQ95" s="247">
        <f>AQ71</f>
        <v>0.95</v>
      </c>
      <c r="AR95" s="248"/>
      <c r="AS95" s="45"/>
      <c r="AT95" s="1"/>
      <c r="AU95" s="1"/>
      <c r="AV95" s="44"/>
      <c r="AW95" s="89">
        <f>ROUND(ROUND(ROUND(J84*R97,0)*V85,0)*AQ95,0)</f>
        <v>443</v>
      </c>
      <c r="AX95" s="12"/>
    </row>
    <row r="96" spans="1:50" ht="17.2" customHeight="1" x14ac:dyDescent="0.3">
      <c r="A96" s="9">
        <v>43</v>
      </c>
      <c r="B96" s="10" t="s">
        <v>88</v>
      </c>
      <c r="C96" s="53" t="s">
        <v>6341</v>
      </c>
      <c r="D96" s="166"/>
      <c r="E96" s="83"/>
      <c r="F96" s="193"/>
      <c r="G96" s="126"/>
      <c r="H96" s="126"/>
      <c r="I96" s="126"/>
      <c r="J96" s="45"/>
      <c r="K96" s="1"/>
      <c r="L96" s="1"/>
      <c r="M96" s="44"/>
      <c r="N96" s="267"/>
      <c r="O96" s="268"/>
      <c r="P96" s="268"/>
      <c r="Q96" s="268"/>
      <c r="R96" s="268"/>
      <c r="S96" s="268"/>
      <c r="T96" s="175"/>
      <c r="U96" s="130"/>
      <c r="V96" s="64"/>
      <c r="W96" s="202"/>
      <c r="X96" s="231" t="s">
        <v>4712</v>
      </c>
      <c r="Y96" s="232"/>
      <c r="Z96" s="232"/>
      <c r="AA96" s="232"/>
      <c r="AB96" s="232"/>
      <c r="AC96" s="199" t="s">
        <v>4711</v>
      </c>
      <c r="AD96" s="58"/>
      <c r="AE96" s="58"/>
      <c r="AF96" s="6"/>
      <c r="AG96" s="6"/>
      <c r="AH96" s="6"/>
      <c r="AI96" s="6"/>
      <c r="AJ96" s="6"/>
      <c r="AK96" s="6"/>
      <c r="AL96" s="59" t="s">
        <v>4574</v>
      </c>
      <c r="AM96" s="235">
        <f>AM93</f>
        <v>0.7</v>
      </c>
      <c r="AN96" s="235"/>
      <c r="AO96" s="45"/>
      <c r="AP96" s="1"/>
      <c r="AQ96" s="1"/>
      <c r="AR96" s="44"/>
      <c r="AS96" s="45"/>
      <c r="AT96" s="1"/>
      <c r="AU96" s="1"/>
      <c r="AV96" s="44"/>
      <c r="AW96" s="89">
        <f>ROUND(ROUND(ROUND(ROUND(J84*R97,0)*V85,0)*AM96,0)*AQ95,0)</f>
        <v>310</v>
      </c>
      <c r="AX96" s="12"/>
    </row>
    <row r="97" spans="1:50" ht="17.2" customHeight="1" x14ac:dyDescent="0.3">
      <c r="A97" s="9">
        <v>43</v>
      </c>
      <c r="B97" s="10" t="s">
        <v>89</v>
      </c>
      <c r="C97" s="53" t="s">
        <v>6340</v>
      </c>
      <c r="D97" s="166"/>
      <c r="E97" s="83"/>
      <c r="F97" s="193"/>
      <c r="G97" s="126"/>
      <c r="H97" s="126"/>
      <c r="I97" s="126"/>
      <c r="J97" s="45"/>
      <c r="K97" s="1"/>
      <c r="L97" s="1"/>
      <c r="M97" s="44"/>
      <c r="N97" s="191"/>
      <c r="O97" s="172"/>
      <c r="P97" s="172"/>
      <c r="Q97" s="123" t="s">
        <v>4574</v>
      </c>
      <c r="R97" s="249">
        <f>R91</f>
        <v>0.96499999999999997</v>
      </c>
      <c r="S97" s="249"/>
      <c r="T97" s="168"/>
      <c r="U97" s="130"/>
      <c r="V97" s="64"/>
      <c r="W97" s="202"/>
      <c r="X97" s="233"/>
      <c r="Y97" s="234"/>
      <c r="Z97" s="234"/>
      <c r="AA97" s="234"/>
      <c r="AB97" s="234"/>
      <c r="AC97" s="199" t="s">
        <v>4735</v>
      </c>
      <c r="AD97" s="58"/>
      <c r="AE97" s="58"/>
      <c r="AF97" s="6"/>
      <c r="AG97" s="6"/>
      <c r="AH97" s="6"/>
      <c r="AI97" s="6"/>
      <c r="AJ97" s="6"/>
      <c r="AK97" s="6"/>
      <c r="AL97" s="59" t="s">
        <v>4574</v>
      </c>
      <c r="AM97" s="235">
        <f>AM94</f>
        <v>0.5</v>
      </c>
      <c r="AN97" s="235"/>
      <c r="AO97" s="45"/>
      <c r="AP97" s="1"/>
      <c r="AQ97" s="1"/>
      <c r="AR97" s="44"/>
      <c r="AS97" s="43"/>
      <c r="AT97" s="7"/>
      <c r="AU97" s="7"/>
      <c r="AV97" s="21"/>
      <c r="AW97" s="89">
        <f>ROUND(ROUND(ROUND(ROUND(J84*R97,0)*V85,0)*AM97,0)*AQ95,0)</f>
        <v>221</v>
      </c>
      <c r="AX97" s="12"/>
    </row>
    <row r="98" spans="1:50" ht="17.2" customHeight="1" x14ac:dyDescent="0.3">
      <c r="A98" s="9">
        <v>43</v>
      </c>
      <c r="B98" s="10" t="s">
        <v>90</v>
      </c>
      <c r="C98" s="53" t="s">
        <v>6339</v>
      </c>
      <c r="D98" s="166"/>
      <c r="E98" s="83"/>
      <c r="F98" s="193"/>
      <c r="G98" s="126"/>
      <c r="H98" s="126"/>
      <c r="I98" s="126"/>
      <c r="J98" s="45"/>
      <c r="K98" s="1"/>
      <c r="L98" s="1"/>
      <c r="M98" s="44"/>
      <c r="N98" s="196"/>
      <c r="O98" s="195"/>
      <c r="P98" s="195"/>
      <c r="Q98" s="55"/>
      <c r="R98" s="56"/>
      <c r="S98" s="56"/>
      <c r="T98" s="168"/>
      <c r="U98" s="130"/>
      <c r="V98" s="64"/>
      <c r="W98" s="202"/>
      <c r="X98" s="8"/>
      <c r="Y98" s="6"/>
      <c r="Z98" s="59"/>
      <c r="AA98" s="59"/>
      <c r="AB98" s="6"/>
      <c r="AC98" s="203"/>
      <c r="AD98" s="6"/>
      <c r="AE98" s="6"/>
      <c r="AF98" s="6"/>
      <c r="AG98" s="6"/>
      <c r="AH98" s="6"/>
      <c r="AI98" s="6"/>
      <c r="AJ98" s="6"/>
      <c r="AK98" s="6"/>
      <c r="AL98" s="59"/>
      <c r="AM98" s="137"/>
      <c r="AN98" s="137"/>
      <c r="AO98" s="146"/>
      <c r="AP98" s="143"/>
      <c r="AQ98" s="143"/>
      <c r="AR98" s="44"/>
      <c r="AS98" s="242" t="s">
        <v>4580</v>
      </c>
      <c r="AT98" s="242"/>
      <c r="AU98" s="242"/>
      <c r="AV98" s="243"/>
      <c r="AW98" s="89">
        <f>ROUND(ROUND(J84*V85,0)*AQ95,0)-AS101</f>
        <v>453</v>
      </c>
      <c r="AX98" s="12"/>
    </row>
    <row r="99" spans="1:50" ht="17.2" customHeight="1" x14ac:dyDescent="0.3">
      <c r="A99" s="9">
        <v>43</v>
      </c>
      <c r="B99" s="10" t="s">
        <v>91</v>
      </c>
      <c r="C99" s="53" t="s">
        <v>6338</v>
      </c>
      <c r="D99" s="166"/>
      <c r="E99" s="83"/>
      <c r="F99" s="193"/>
      <c r="G99" s="126"/>
      <c r="H99" s="126"/>
      <c r="I99" s="126"/>
      <c r="J99" s="45"/>
      <c r="K99" s="1"/>
      <c r="L99" s="1"/>
      <c r="M99" s="44"/>
      <c r="N99" s="175"/>
      <c r="O99" s="194"/>
      <c r="P99" s="194"/>
      <c r="Q99" s="132"/>
      <c r="R99" s="141"/>
      <c r="S99" s="141"/>
      <c r="T99" s="168"/>
      <c r="U99" s="130"/>
      <c r="V99" s="64"/>
      <c r="W99" s="202"/>
      <c r="X99" s="231" t="s">
        <v>4712</v>
      </c>
      <c r="Y99" s="232"/>
      <c r="Z99" s="232"/>
      <c r="AA99" s="232"/>
      <c r="AB99" s="232"/>
      <c r="AC99" s="199" t="s">
        <v>4711</v>
      </c>
      <c r="AD99" s="58"/>
      <c r="AE99" s="58"/>
      <c r="AF99" s="6"/>
      <c r="AG99" s="6"/>
      <c r="AH99" s="6"/>
      <c r="AI99" s="6"/>
      <c r="AJ99" s="6"/>
      <c r="AK99" s="6"/>
      <c r="AL99" s="59" t="s">
        <v>4574</v>
      </c>
      <c r="AM99" s="235">
        <f>AM96</f>
        <v>0.7</v>
      </c>
      <c r="AN99" s="235"/>
      <c r="AO99" s="146"/>
      <c r="AP99" s="143"/>
      <c r="AQ99" s="143"/>
      <c r="AR99" s="44"/>
      <c r="AS99" s="244"/>
      <c r="AT99" s="244"/>
      <c r="AU99" s="244"/>
      <c r="AV99" s="245"/>
      <c r="AW99" s="89">
        <f>ROUND(ROUND(ROUND(J84*V85,0)*AM99,0)*AQ95,0)-AS101</f>
        <v>315</v>
      </c>
      <c r="AX99" s="12"/>
    </row>
    <row r="100" spans="1:50" ht="17.2" customHeight="1" x14ac:dyDescent="0.3">
      <c r="A100" s="9">
        <v>43</v>
      </c>
      <c r="B100" s="10" t="s">
        <v>92</v>
      </c>
      <c r="C100" s="53" t="s">
        <v>6337</v>
      </c>
      <c r="D100" s="166"/>
      <c r="E100" s="83"/>
      <c r="F100" s="193"/>
      <c r="G100" s="126"/>
      <c r="H100" s="126"/>
      <c r="I100" s="126"/>
      <c r="J100" s="45"/>
      <c r="K100" s="1"/>
      <c r="L100" s="1"/>
      <c r="M100" s="44"/>
      <c r="N100" s="191"/>
      <c r="O100" s="172"/>
      <c r="P100" s="172"/>
      <c r="Q100" s="123"/>
      <c r="R100" s="138"/>
      <c r="S100" s="138"/>
      <c r="T100" s="168"/>
      <c r="U100" s="130"/>
      <c r="V100" s="64"/>
      <c r="W100" s="202"/>
      <c r="X100" s="233"/>
      <c r="Y100" s="234"/>
      <c r="Z100" s="234"/>
      <c r="AA100" s="234"/>
      <c r="AB100" s="234"/>
      <c r="AC100" s="199" t="s">
        <v>4735</v>
      </c>
      <c r="AD100" s="58"/>
      <c r="AE100" s="58"/>
      <c r="AF100" s="6"/>
      <c r="AG100" s="6"/>
      <c r="AH100" s="6"/>
      <c r="AI100" s="6"/>
      <c r="AJ100" s="6"/>
      <c r="AK100" s="6"/>
      <c r="AL100" s="59" t="s">
        <v>4574</v>
      </c>
      <c r="AM100" s="235">
        <f>AM97</f>
        <v>0.5</v>
      </c>
      <c r="AN100" s="235"/>
      <c r="AO100" s="146"/>
      <c r="AP100" s="143"/>
      <c r="AQ100" s="143"/>
      <c r="AR100" s="44"/>
      <c r="AS100" s="244"/>
      <c r="AT100" s="244"/>
      <c r="AU100" s="244"/>
      <c r="AV100" s="245"/>
      <c r="AW100" s="89">
        <f>ROUND(ROUND(ROUND(J84*V85,0)*AM100,0)*AQ95,0)-AS101</f>
        <v>224</v>
      </c>
      <c r="AX100" s="12"/>
    </row>
    <row r="101" spans="1:50" ht="17.2" customHeight="1" x14ac:dyDescent="0.3">
      <c r="A101" s="9">
        <v>43</v>
      </c>
      <c r="B101" s="10" t="s">
        <v>93</v>
      </c>
      <c r="C101" s="53" t="s">
        <v>6336</v>
      </c>
      <c r="D101" s="166"/>
      <c r="E101" s="83"/>
      <c r="F101" s="193"/>
      <c r="G101" s="126"/>
      <c r="H101" s="126"/>
      <c r="I101" s="126"/>
      <c r="J101" s="45"/>
      <c r="K101" s="1"/>
      <c r="L101" s="1"/>
      <c r="M101" s="44"/>
      <c r="N101" s="231" t="s">
        <v>4714</v>
      </c>
      <c r="O101" s="232"/>
      <c r="P101" s="232"/>
      <c r="Q101" s="232"/>
      <c r="R101" s="232"/>
      <c r="S101" s="232"/>
      <c r="T101" s="175"/>
      <c r="U101" s="130"/>
      <c r="V101" s="64"/>
      <c r="W101" s="202"/>
      <c r="X101" s="8"/>
      <c r="Y101" s="6"/>
      <c r="Z101" s="59"/>
      <c r="AA101" s="59"/>
      <c r="AB101" s="6"/>
      <c r="AC101" s="203"/>
      <c r="AD101" s="6"/>
      <c r="AE101" s="6"/>
      <c r="AF101" s="6"/>
      <c r="AG101" s="6"/>
      <c r="AH101" s="6"/>
      <c r="AI101" s="6"/>
      <c r="AJ101" s="6"/>
      <c r="AK101" s="6"/>
      <c r="AL101" s="59"/>
      <c r="AM101" s="137"/>
      <c r="AN101" s="137"/>
      <c r="AO101" s="146"/>
      <c r="AP101" s="143"/>
      <c r="AQ101" s="143"/>
      <c r="AR101" s="44"/>
      <c r="AS101" s="38">
        <f>AS89</f>
        <v>5</v>
      </c>
      <c r="AT101" s="62" t="s">
        <v>4579</v>
      </c>
      <c r="AU101" s="143"/>
      <c r="AV101" s="147"/>
      <c r="AW101" s="89">
        <f>ROUND(ROUND(ROUND(J84*R103,0)*V85,0)*AQ95,0)-AS101</f>
        <v>438</v>
      </c>
      <c r="AX101" s="12"/>
    </row>
    <row r="102" spans="1:50" ht="17.2" customHeight="1" x14ac:dyDescent="0.3">
      <c r="A102" s="9">
        <v>43</v>
      </c>
      <c r="B102" s="10" t="s">
        <v>94</v>
      </c>
      <c r="C102" s="53" t="s">
        <v>6335</v>
      </c>
      <c r="D102" s="166"/>
      <c r="E102" s="83"/>
      <c r="F102" s="193"/>
      <c r="G102" s="126"/>
      <c r="H102" s="126"/>
      <c r="I102" s="126"/>
      <c r="J102" s="45"/>
      <c r="K102" s="1"/>
      <c r="L102" s="1"/>
      <c r="M102" s="44"/>
      <c r="N102" s="267"/>
      <c r="O102" s="268"/>
      <c r="P102" s="268"/>
      <c r="Q102" s="268"/>
      <c r="R102" s="268"/>
      <c r="S102" s="268"/>
      <c r="T102" s="175"/>
      <c r="U102" s="130"/>
      <c r="V102" s="64"/>
      <c r="W102" s="202"/>
      <c r="X102" s="231" t="s">
        <v>4712</v>
      </c>
      <c r="Y102" s="232"/>
      <c r="Z102" s="232"/>
      <c r="AA102" s="232"/>
      <c r="AB102" s="232"/>
      <c r="AC102" s="199" t="s">
        <v>4711</v>
      </c>
      <c r="AD102" s="58"/>
      <c r="AE102" s="58"/>
      <c r="AF102" s="6"/>
      <c r="AG102" s="6"/>
      <c r="AH102" s="6"/>
      <c r="AI102" s="6"/>
      <c r="AJ102" s="6"/>
      <c r="AK102" s="6"/>
      <c r="AL102" s="59" t="s">
        <v>4574</v>
      </c>
      <c r="AM102" s="235">
        <f>AM99</f>
        <v>0.7</v>
      </c>
      <c r="AN102" s="235"/>
      <c r="AO102" s="146"/>
      <c r="AP102" s="143"/>
      <c r="AQ102" s="143"/>
      <c r="AR102" s="44"/>
      <c r="AS102" s="1"/>
      <c r="AT102" s="132"/>
      <c r="AU102" s="143"/>
      <c r="AV102" s="147"/>
      <c r="AW102" s="89">
        <f>ROUND(ROUND(ROUND(ROUND(J84*R103,0)*V85,0)*AM102,0)*AQ95,0)-AS101</f>
        <v>305</v>
      </c>
      <c r="AX102" s="12"/>
    </row>
    <row r="103" spans="1:50" ht="17.2" customHeight="1" x14ac:dyDescent="0.3">
      <c r="A103" s="9">
        <v>43</v>
      </c>
      <c r="B103" s="10" t="s">
        <v>95</v>
      </c>
      <c r="C103" s="53" t="s">
        <v>6334</v>
      </c>
      <c r="D103" s="166"/>
      <c r="E103" s="83"/>
      <c r="F103" s="193"/>
      <c r="G103" s="126"/>
      <c r="H103" s="126"/>
      <c r="I103" s="126"/>
      <c r="J103" s="43"/>
      <c r="K103" s="7"/>
      <c r="L103" s="7"/>
      <c r="M103" s="21"/>
      <c r="N103" s="191"/>
      <c r="O103" s="172"/>
      <c r="P103" s="172"/>
      <c r="Q103" s="123" t="s">
        <v>4574</v>
      </c>
      <c r="R103" s="249">
        <f>R97</f>
        <v>0.96499999999999997</v>
      </c>
      <c r="S103" s="249"/>
      <c r="T103" s="168"/>
      <c r="U103" s="130"/>
      <c r="V103" s="64"/>
      <c r="W103" s="202"/>
      <c r="X103" s="233"/>
      <c r="Y103" s="234"/>
      <c r="Z103" s="234"/>
      <c r="AA103" s="234"/>
      <c r="AB103" s="234"/>
      <c r="AC103" s="199" t="s">
        <v>4735</v>
      </c>
      <c r="AD103" s="58"/>
      <c r="AE103" s="58"/>
      <c r="AF103" s="6"/>
      <c r="AG103" s="6"/>
      <c r="AH103" s="6"/>
      <c r="AI103" s="6"/>
      <c r="AJ103" s="6"/>
      <c r="AK103" s="6"/>
      <c r="AL103" s="59" t="s">
        <v>4574</v>
      </c>
      <c r="AM103" s="235">
        <f>AM100</f>
        <v>0.5</v>
      </c>
      <c r="AN103" s="235"/>
      <c r="AO103" s="190"/>
      <c r="AP103" s="136"/>
      <c r="AQ103" s="136"/>
      <c r="AR103" s="21"/>
      <c r="AS103" s="7"/>
      <c r="AT103" s="123"/>
      <c r="AU103" s="136"/>
      <c r="AV103" s="145"/>
      <c r="AW103" s="89">
        <f>ROUND(ROUND(ROUND(ROUND(J84*R103,0)*V85,0)*AM103,0)*AQ95,0)-AS101</f>
        <v>216</v>
      </c>
      <c r="AX103" s="12"/>
    </row>
    <row r="104" spans="1:50" ht="17.2" customHeight="1" x14ac:dyDescent="0.3">
      <c r="A104" s="9">
        <v>43</v>
      </c>
      <c r="B104" s="10" t="s">
        <v>96</v>
      </c>
      <c r="C104" s="53" t="s">
        <v>6333</v>
      </c>
      <c r="D104" s="166"/>
      <c r="E104" s="83"/>
      <c r="F104" s="193"/>
      <c r="G104" s="126"/>
      <c r="H104" s="126"/>
      <c r="I104" s="126"/>
      <c r="J104" s="217" t="s">
        <v>4791</v>
      </c>
      <c r="K104" s="218"/>
      <c r="L104" s="218"/>
      <c r="M104" s="219"/>
      <c r="N104" s="196"/>
      <c r="O104" s="195"/>
      <c r="P104" s="195"/>
      <c r="Q104" s="55"/>
      <c r="R104" s="56"/>
      <c r="S104" s="56"/>
      <c r="T104" s="122"/>
      <c r="U104" s="205"/>
      <c r="V104" s="205"/>
      <c r="W104" s="204"/>
      <c r="X104" s="8"/>
      <c r="Y104" s="6"/>
      <c r="Z104" s="59"/>
      <c r="AA104" s="59"/>
      <c r="AB104" s="6"/>
      <c r="AC104" s="203"/>
      <c r="AD104" s="6"/>
      <c r="AE104" s="6"/>
      <c r="AF104" s="6"/>
      <c r="AG104" s="6"/>
      <c r="AH104" s="6"/>
      <c r="AI104" s="6"/>
      <c r="AJ104" s="6"/>
      <c r="AK104" s="6"/>
      <c r="AL104" s="59"/>
      <c r="AM104" s="137"/>
      <c r="AN104" s="137"/>
      <c r="AO104" s="7"/>
      <c r="AP104" s="7"/>
      <c r="AQ104" s="7"/>
      <c r="AR104" s="7"/>
      <c r="AS104" s="7"/>
      <c r="AT104" s="123"/>
      <c r="AU104" s="136"/>
      <c r="AV104" s="145"/>
      <c r="AW104" s="100">
        <f>ROUND(J108*V85,0)</f>
        <v>397</v>
      </c>
      <c r="AX104" s="12"/>
    </row>
    <row r="105" spans="1:50" ht="17.2" customHeight="1" x14ac:dyDescent="0.3">
      <c r="A105" s="9">
        <v>43</v>
      </c>
      <c r="B105" s="10" t="s">
        <v>97</v>
      </c>
      <c r="C105" s="53" t="s">
        <v>6332</v>
      </c>
      <c r="D105" s="166"/>
      <c r="E105" s="83"/>
      <c r="F105" s="193"/>
      <c r="G105" s="126"/>
      <c r="H105" s="126"/>
      <c r="I105" s="126"/>
      <c r="J105" s="220"/>
      <c r="K105" s="221"/>
      <c r="L105" s="221"/>
      <c r="M105" s="222"/>
      <c r="N105" s="175"/>
      <c r="O105" s="194"/>
      <c r="P105" s="194"/>
      <c r="Q105" s="132"/>
      <c r="R105" s="141"/>
      <c r="S105" s="141"/>
      <c r="T105" s="206"/>
      <c r="U105" s="205"/>
      <c r="V105" s="205"/>
      <c r="W105" s="204"/>
      <c r="X105" s="231" t="s">
        <v>4712</v>
      </c>
      <c r="Y105" s="232"/>
      <c r="Z105" s="232"/>
      <c r="AA105" s="232"/>
      <c r="AB105" s="232"/>
      <c r="AC105" s="199" t="s">
        <v>4711</v>
      </c>
      <c r="AD105" s="58"/>
      <c r="AE105" s="58"/>
      <c r="AF105" s="6"/>
      <c r="AG105" s="6"/>
      <c r="AH105" s="6"/>
      <c r="AI105" s="6"/>
      <c r="AJ105" s="6"/>
      <c r="AK105" s="6"/>
      <c r="AL105" s="59" t="s">
        <v>4574</v>
      </c>
      <c r="AM105" s="235">
        <f>AM102</f>
        <v>0.7</v>
      </c>
      <c r="AN105" s="235"/>
      <c r="AO105" s="6"/>
      <c r="AP105" s="6"/>
      <c r="AQ105" s="6"/>
      <c r="AR105" s="6"/>
      <c r="AS105" s="6"/>
      <c r="AT105" s="59"/>
      <c r="AU105" s="137"/>
      <c r="AV105" s="140"/>
      <c r="AW105" s="89">
        <f>ROUND(ROUND(J108*V85,0)*AM105,0)</f>
        <v>278</v>
      </c>
      <c r="AX105" s="12"/>
    </row>
    <row r="106" spans="1:50" ht="17.2" customHeight="1" x14ac:dyDescent="0.3">
      <c r="A106" s="9">
        <v>43</v>
      </c>
      <c r="B106" s="10" t="s">
        <v>98</v>
      </c>
      <c r="C106" s="53" t="s">
        <v>6331</v>
      </c>
      <c r="D106" s="166"/>
      <c r="E106" s="83"/>
      <c r="F106" s="193"/>
      <c r="G106" s="126"/>
      <c r="H106" s="126"/>
      <c r="I106" s="126"/>
      <c r="J106" s="220"/>
      <c r="K106" s="221"/>
      <c r="L106" s="221"/>
      <c r="M106" s="222"/>
      <c r="N106" s="191"/>
      <c r="O106" s="172"/>
      <c r="P106" s="172"/>
      <c r="Q106" s="123"/>
      <c r="R106" s="138"/>
      <c r="S106" s="138"/>
      <c r="T106" s="206"/>
      <c r="U106" s="205"/>
      <c r="V106" s="205"/>
      <c r="W106" s="204"/>
      <c r="X106" s="233"/>
      <c r="Y106" s="234"/>
      <c r="Z106" s="234"/>
      <c r="AA106" s="234"/>
      <c r="AB106" s="234"/>
      <c r="AC106" s="199" t="s">
        <v>4735</v>
      </c>
      <c r="AD106" s="58"/>
      <c r="AE106" s="58"/>
      <c r="AF106" s="6"/>
      <c r="AG106" s="6"/>
      <c r="AH106" s="6"/>
      <c r="AI106" s="6"/>
      <c r="AJ106" s="6"/>
      <c r="AK106" s="6"/>
      <c r="AL106" s="59" t="s">
        <v>4574</v>
      </c>
      <c r="AM106" s="235">
        <f>AM103</f>
        <v>0.5</v>
      </c>
      <c r="AN106" s="235"/>
      <c r="AO106" s="6"/>
      <c r="AP106" s="6"/>
      <c r="AQ106" s="6"/>
      <c r="AR106" s="6"/>
      <c r="AS106" s="6"/>
      <c r="AT106" s="59"/>
      <c r="AU106" s="137"/>
      <c r="AV106" s="140"/>
      <c r="AW106" s="89">
        <f>ROUND(ROUND(J108*V85,0)*AM106,0)</f>
        <v>199</v>
      </c>
      <c r="AX106" s="12"/>
    </row>
    <row r="107" spans="1:50" ht="17.2" customHeight="1" x14ac:dyDescent="0.3">
      <c r="A107" s="9">
        <v>43</v>
      </c>
      <c r="B107" s="10" t="s">
        <v>99</v>
      </c>
      <c r="C107" s="53" t="s">
        <v>6330</v>
      </c>
      <c r="D107" s="166"/>
      <c r="E107" s="83"/>
      <c r="F107" s="193"/>
      <c r="G107" s="126"/>
      <c r="H107" s="126"/>
      <c r="I107" s="126"/>
      <c r="J107" s="220"/>
      <c r="K107" s="221"/>
      <c r="L107" s="221"/>
      <c r="M107" s="222"/>
      <c r="N107" s="231" t="s">
        <v>4714</v>
      </c>
      <c r="O107" s="232"/>
      <c r="P107" s="232"/>
      <c r="Q107" s="232"/>
      <c r="R107" s="232"/>
      <c r="S107" s="232"/>
      <c r="T107" s="175"/>
      <c r="U107" s="130"/>
      <c r="V107" s="64"/>
      <c r="W107" s="202"/>
      <c r="X107" s="8"/>
      <c r="Y107" s="6"/>
      <c r="Z107" s="59"/>
      <c r="AA107" s="59"/>
      <c r="AB107" s="6"/>
      <c r="AC107" s="203"/>
      <c r="AD107" s="6"/>
      <c r="AE107" s="6"/>
      <c r="AF107" s="6"/>
      <c r="AG107" s="6"/>
      <c r="AH107" s="6"/>
      <c r="AI107" s="6"/>
      <c r="AJ107" s="6"/>
      <c r="AK107" s="6"/>
      <c r="AL107" s="59"/>
      <c r="AM107" s="137"/>
      <c r="AN107" s="137"/>
      <c r="AO107" s="6"/>
      <c r="AP107" s="6"/>
      <c r="AQ107" s="7"/>
      <c r="AR107" s="7"/>
      <c r="AS107" s="7"/>
      <c r="AT107" s="123"/>
      <c r="AU107" s="136"/>
      <c r="AV107" s="145"/>
      <c r="AW107" s="89">
        <f>ROUND(ROUND(J108*R109,0)*V85,0)</f>
        <v>383</v>
      </c>
      <c r="AX107" s="12"/>
    </row>
    <row r="108" spans="1:50" ht="17.2" customHeight="1" x14ac:dyDescent="0.3">
      <c r="A108" s="9">
        <v>43</v>
      </c>
      <c r="B108" s="10" t="s">
        <v>100</v>
      </c>
      <c r="C108" s="53" t="s">
        <v>6329</v>
      </c>
      <c r="D108" s="166"/>
      <c r="E108" s="83"/>
      <c r="F108" s="193"/>
      <c r="G108" s="126"/>
      <c r="H108" s="126"/>
      <c r="I108" s="126"/>
      <c r="J108" s="253">
        <f>'15就労移行支援(基本)'!K108</f>
        <v>567</v>
      </c>
      <c r="K108" s="254"/>
      <c r="L108" s="1" t="s">
        <v>4202</v>
      </c>
      <c r="M108" s="68"/>
      <c r="N108" s="267"/>
      <c r="O108" s="268"/>
      <c r="P108" s="268"/>
      <c r="Q108" s="268"/>
      <c r="R108" s="268"/>
      <c r="S108" s="268"/>
      <c r="T108" s="175"/>
      <c r="U108" s="130"/>
      <c r="V108" s="64"/>
      <c r="W108" s="202"/>
      <c r="X108" s="231" t="s">
        <v>4712</v>
      </c>
      <c r="Y108" s="232"/>
      <c r="Z108" s="232"/>
      <c r="AA108" s="232"/>
      <c r="AB108" s="232"/>
      <c r="AC108" s="199" t="s">
        <v>4711</v>
      </c>
      <c r="AD108" s="58"/>
      <c r="AE108" s="58"/>
      <c r="AF108" s="6"/>
      <c r="AG108" s="6"/>
      <c r="AH108" s="6"/>
      <c r="AI108" s="6"/>
      <c r="AJ108" s="6"/>
      <c r="AK108" s="6"/>
      <c r="AL108" s="59" t="s">
        <v>4574</v>
      </c>
      <c r="AM108" s="235">
        <f>AM105</f>
        <v>0.7</v>
      </c>
      <c r="AN108" s="235"/>
      <c r="AO108" s="7"/>
      <c r="AP108" s="7"/>
      <c r="AQ108" s="7"/>
      <c r="AR108" s="7"/>
      <c r="AS108" s="7"/>
      <c r="AT108" s="123"/>
      <c r="AU108" s="136"/>
      <c r="AV108" s="145"/>
      <c r="AW108" s="89">
        <f>ROUND(ROUND(ROUND(J108*R109,0)*V85,0)*AM108,0)</f>
        <v>268</v>
      </c>
      <c r="AX108" s="12"/>
    </row>
    <row r="109" spans="1:50" ht="17.2" customHeight="1" x14ac:dyDescent="0.3">
      <c r="A109" s="9">
        <v>43</v>
      </c>
      <c r="B109" s="10" t="s">
        <v>101</v>
      </c>
      <c r="C109" s="53" t="s">
        <v>6328</v>
      </c>
      <c r="D109" s="166"/>
      <c r="E109" s="83"/>
      <c r="F109" s="193"/>
      <c r="G109" s="126"/>
      <c r="H109" s="126"/>
      <c r="I109" s="126"/>
      <c r="J109" s="175"/>
      <c r="K109" s="194"/>
      <c r="L109" s="194"/>
      <c r="M109" s="173"/>
      <c r="N109" s="191"/>
      <c r="O109" s="172"/>
      <c r="P109" s="172"/>
      <c r="Q109" s="123" t="s">
        <v>4574</v>
      </c>
      <c r="R109" s="249">
        <f>R103</f>
        <v>0.96499999999999997</v>
      </c>
      <c r="S109" s="249"/>
      <c r="T109" s="168"/>
      <c r="U109" s="132"/>
      <c r="V109" s="169"/>
      <c r="W109" s="76"/>
      <c r="X109" s="233"/>
      <c r="Y109" s="234"/>
      <c r="Z109" s="234"/>
      <c r="AA109" s="234"/>
      <c r="AB109" s="234"/>
      <c r="AC109" s="199" t="s">
        <v>4735</v>
      </c>
      <c r="AD109" s="58"/>
      <c r="AE109" s="58"/>
      <c r="AF109" s="6"/>
      <c r="AG109" s="6"/>
      <c r="AH109" s="6"/>
      <c r="AI109" s="6"/>
      <c r="AJ109" s="6"/>
      <c r="AK109" s="6"/>
      <c r="AL109" s="59" t="s">
        <v>4574</v>
      </c>
      <c r="AM109" s="235">
        <f>AM106</f>
        <v>0.5</v>
      </c>
      <c r="AN109" s="235"/>
      <c r="AO109" s="7"/>
      <c r="AP109" s="7"/>
      <c r="AQ109" s="7"/>
      <c r="AR109" s="7"/>
      <c r="AS109" s="7"/>
      <c r="AT109" s="123"/>
      <c r="AU109" s="136"/>
      <c r="AV109" s="145"/>
      <c r="AW109" s="89">
        <f>ROUND(ROUND(ROUND(J108*R109,0)*V85,0)*AM109,0)</f>
        <v>192</v>
      </c>
      <c r="AX109" s="12"/>
    </row>
    <row r="110" spans="1:50" ht="17.2" customHeight="1" x14ac:dyDescent="0.3">
      <c r="A110" s="9">
        <v>43</v>
      </c>
      <c r="B110" s="10" t="s">
        <v>102</v>
      </c>
      <c r="C110" s="53" t="s">
        <v>6327</v>
      </c>
      <c r="D110" s="166"/>
      <c r="E110" s="83"/>
      <c r="F110" s="193"/>
      <c r="G110" s="126"/>
      <c r="H110" s="126"/>
      <c r="I110" s="126"/>
      <c r="J110" s="175"/>
      <c r="K110" s="194"/>
      <c r="L110" s="194"/>
      <c r="M110" s="173"/>
      <c r="N110" s="196"/>
      <c r="O110" s="195"/>
      <c r="P110" s="195"/>
      <c r="Q110" s="55"/>
      <c r="R110" s="56"/>
      <c r="S110" s="56"/>
      <c r="T110" s="168"/>
      <c r="U110" s="130"/>
      <c r="V110" s="64"/>
      <c r="W110" s="202"/>
      <c r="X110" s="8"/>
      <c r="Y110" s="6"/>
      <c r="Z110" s="59"/>
      <c r="AA110" s="59"/>
      <c r="AB110" s="6"/>
      <c r="AC110" s="203"/>
      <c r="AD110" s="6"/>
      <c r="AE110" s="6"/>
      <c r="AF110" s="6"/>
      <c r="AG110" s="6"/>
      <c r="AH110" s="6"/>
      <c r="AI110" s="6"/>
      <c r="AJ110" s="6"/>
      <c r="AK110" s="6"/>
      <c r="AL110" s="59"/>
      <c r="AM110" s="137"/>
      <c r="AN110" s="137"/>
      <c r="AO110" s="177"/>
      <c r="AP110" s="81"/>
      <c r="AQ110" s="81"/>
      <c r="AR110" s="82"/>
      <c r="AS110" s="242" t="s">
        <v>4580</v>
      </c>
      <c r="AT110" s="242"/>
      <c r="AU110" s="242"/>
      <c r="AV110" s="243"/>
      <c r="AW110" s="89">
        <f>ROUND(J108*V85,0)-AS113</f>
        <v>392</v>
      </c>
      <c r="AX110" s="12"/>
    </row>
    <row r="111" spans="1:50" ht="17.2" customHeight="1" x14ac:dyDescent="0.3">
      <c r="A111" s="9">
        <v>43</v>
      </c>
      <c r="B111" s="10" t="s">
        <v>103</v>
      </c>
      <c r="C111" s="53" t="s">
        <v>6326</v>
      </c>
      <c r="D111" s="166"/>
      <c r="E111" s="83"/>
      <c r="F111" s="193"/>
      <c r="G111" s="126"/>
      <c r="H111" s="126"/>
      <c r="I111" s="126"/>
      <c r="J111" s="175"/>
      <c r="K111" s="194"/>
      <c r="L111" s="194"/>
      <c r="M111" s="173"/>
      <c r="N111" s="175"/>
      <c r="O111" s="194"/>
      <c r="P111" s="194"/>
      <c r="Q111" s="132"/>
      <c r="R111" s="141"/>
      <c r="S111" s="141"/>
      <c r="T111" s="168"/>
      <c r="U111" s="130"/>
      <c r="V111" s="64"/>
      <c r="W111" s="202"/>
      <c r="X111" s="231" t="s">
        <v>4712</v>
      </c>
      <c r="Y111" s="232"/>
      <c r="Z111" s="232"/>
      <c r="AA111" s="232"/>
      <c r="AB111" s="232"/>
      <c r="AC111" s="199" t="s">
        <v>4711</v>
      </c>
      <c r="AD111" s="58"/>
      <c r="AE111" s="58"/>
      <c r="AF111" s="6"/>
      <c r="AG111" s="6"/>
      <c r="AH111" s="6"/>
      <c r="AI111" s="6"/>
      <c r="AJ111" s="6"/>
      <c r="AK111" s="6"/>
      <c r="AL111" s="59" t="s">
        <v>4574</v>
      </c>
      <c r="AM111" s="235">
        <f>AM108</f>
        <v>0.7</v>
      </c>
      <c r="AN111" s="235"/>
      <c r="AO111" s="81"/>
      <c r="AP111" s="81"/>
      <c r="AQ111" s="81"/>
      <c r="AR111" s="82"/>
      <c r="AS111" s="244"/>
      <c r="AT111" s="244"/>
      <c r="AU111" s="244"/>
      <c r="AV111" s="245"/>
      <c r="AW111" s="89">
        <f>ROUND(ROUND(J108*V85,0)*AM111,0)-AS113</f>
        <v>273</v>
      </c>
      <c r="AX111" s="12"/>
    </row>
    <row r="112" spans="1:50" ht="17.2" customHeight="1" x14ac:dyDescent="0.3">
      <c r="A112" s="9">
        <v>43</v>
      </c>
      <c r="B112" s="10" t="s">
        <v>104</v>
      </c>
      <c r="C112" s="53" t="s">
        <v>6325</v>
      </c>
      <c r="D112" s="166"/>
      <c r="E112" s="83"/>
      <c r="F112" s="193"/>
      <c r="G112" s="126"/>
      <c r="H112" s="126"/>
      <c r="I112" s="126"/>
      <c r="J112" s="175"/>
      <c r="K112" s="194"/>
      <c r="L112" s="194"/>
      <c r="M112" s="173"/>
      <c r="N112" s="191"/>
      <c r="O112" s="172"/>
      <c r="P112" s="172"/>
      <c r="Q112" s="123"/>
      <c r="R112" s="138"/>
      <c r="S112" s="138"/>
      <c r="T112" s="168"/>
      <c r="U112" s="130"/>
      <c r="V112" s="64"/>
      <c r="W112" s="202"/>
      <c r="X112" s="233"/>
      <c r="Y112" s="234"/>
      <c r="Z112" s="234"/>
      <c r="AA112" s="234"/>
      <c r="AB112" s="234"/>
      <c r="AC112" s="199" t="s">
        <v>4735</v>
      </c>
      <c r="AD112" s="58"/>
      <c r="AE112" s="58"/>
      <c r="AF112" s="6"/>
      <c r="AG112" s="6"/>
      <c r="AH112" s="6"/>
      <c r="AI112" s="6"/>
      <c r="AJ112" s="6"/>
      <c r="AK112" s="6"/>
      <c r="AL112" s="59" t="s">
        <v>4574</v>
      </c>
      <c r="AM112" s="235">
        <f>AM109</f>
        <v>0.5</v>
      </c>
      <c r="AN112" s="235"/>
      <c r="AO112" s="198"/>
      <c r="AP112" s="198"/>
      <c r="AQ112" s="198"/>
      <c r="AR112" s="197"/>
      <c r="AS112" s="244"/>
      <c r="AT112" s="244"/>
      <c r="AU112" s="244"/>
      <c r="AV112" s="245"/>
      <c r="AW112" s="89">
        <f>ROUND(ROUND(J108*V85,0)*AM112,0)-AS113</f>
        <v>194</v>
      </c>
      <c r="AX112" s="12"/>
    </row>
    <row r="113" spans="1:50" ht="17.2" customHeight="1" x14ac:dyDescent="0.3">
      <c r="A113" s="9">
        <v>43</v>
      </c>
      <c r="B113" s="10" t="s">
        <v>105</v>
      </c>
      <c r="C113" s="53" t="s">
        <v>6324</v>
      </c>
      <c r="D113" s="166"/>
      <c r="E113" s="83"/>
      <c r="F113" s="193"/>
      <c r="G113" s="126"/>
      <c r="H113" s="126"/>
      <c r="I113" s="126"/>
      <c r="J113" s="175"/>
      <c r="K113" s="194"/>
      <c r="L113" s="194"/>
      <c r="M113" s="173"/>
      <c r="N113" s="231" t="s">
        <v>4714</v>
      </c>
      <c r="O113" s="232"/>
      <c r="P113" s="232"/>
      <c r="Q113" s="232"/>
      <c r="R113" s="232"/>
      <c r="S113" s="232"/>
      <c r="T113" s="175"/>
      <c r="U113" s="130"/>
      <c r="V113" s="64"/>
      <c r="W113" s="202"/>
      <c r="X113" s="8"/>
      <c r="Y113" s="6"/>
      <c r="Z113" s="59"/>
      <c r="AA113" s="59"/>
      <c r="AB113" s="6"/>
      <c r="AC113" s="203"/>
      <c r="AD113" s="6"/>
      <c r="AE113" s="6"/>
      <c r="AF113" s="6"/>
      <c r="AG113" s="6"/>
      <c r="AH113" s="6"/>
      <c r="AI113" s="6"/>
      <c r="AJ113" s="6"/>
      <c r="AK113" s="6"/>
      <c r="AL113" s="59"/>
      <c r="AM113" s="137"/>
      <c r="AN113" s="137"/>
      <c r="AO113" s="198"/>
      <c r="AP113" s="198"/>
      <c r="AQ113" s="198"/>
      <c r="AR113" s="197"/>
      <c r="AS113" s="38">
        <f>AS101</f>
        <v>5</v>
      </c>
      <c r="AT113" s="62" t="s">
        <v>4579</v>
      </c>
      <c r="AU113" s="143"/>
      <c r="AV113" s="147"/>
      <c r="AW113" s="89">
        <f>ROUND(ROUND(J108*R115,0)*V85,0)-AS113</f>
        <v>378</v>
      </c>
      <c r="AX113" s="12"/>
    </row>
    <row r="114" spans="1:50" ht="17.2" customHeight="1" x14ac:dyDescent="0.3">
      <c r="A114" s="9">
        <v>43</v>
      </c>
      <c r="B114" s="10" t="s">
        <v>106</v>
      </c>
      <c r="C114" s="53" t="s">
        <v>6323</v>
      </c>
      <c r="D114" s="166"/>
      <c r="E114" s="83"/>
      <c r="F114" s="193"/>
      <c r="G114" s="126"/>
      <c r="H114" s="126"/>
      <c r="I114" s="126"/>
      <c r="J114" s="175"/>
      <c r="K114" s="194"/>
      <c r="L114" s="194"/>
      <c r="M114" s="173"/>
      <c r="N114" s="267"/>
      <c r="O114" s="268"/>
      <c r="P114" s="268"/>
      <c r="Q114" s="268"/>
      <c r="R114" s="268"/>
      <c r="S114" s="268"/>
      <c r="T114" s="175"/>
      <c r="U114" s="130"/>
      <c r="V114" s="64"/>
      <c r="W114" s="202"/>
      <c r="X114" s="231" t="s">
        <v>4712</v>
      </c>
      <c r="Y114" s="232"/>
      <c r="Z114" s="232"/>
      <c r="AA114" s="232"/>
      <c r="AB114" s="232"/>
      <c r="AC114" s="199" t="s">
        <v>4711</v>
      </c>
      <c r="AD114" s="58"/>
      <c r="AE114" s="58"/>
      <c r="AF114" s="6"/>
      <c r="AG114" s="6"/>
      <c r="AH114" s="6"/>
      <c r="AI114" s="6"/>
      <c r="AJ114" s="6"/>
      <c r="AK114" s="6"/>
      <c r="AL114" s="59" t="s">
        <v>4574</v>
      </c>
      <c r="AM114" s="235">
        <f>AM111</f>
        <v>0.7</v>
      </c>
      <c r="AN114" s="235"/>
      <c r="AO114" s="198"/>
      <c r="AP114" s="198"/>
      <c r="AQ114" s="198"/>
      <c r="AR114" s="197"/>
      <c r="AS114" s="1"/>
      <c r="AT114" s="132"/>
      <c r="AU114" s="143"/>
      <c r="AV114" s="147"/>
      <c r="AW114" s="89">
        <f>ROUND(ROUND(ROUND(J108*R115,0)*V85,0)*AM114,0)-AS113</f>
        <v>263</v>
      </c>
      <c r="AX114" s="12"/>
    </row>
    <row r="115" spans="1:50" ht="17.2" customHeight="1" x14ac:dyDescent="0.3">
      <c r="A115" s="9">
        <v>43</v>
      </c>
      <c r="B115" s="10" t="s">
        <v>107</v>
      </c>
      <c r="C115" s="53" t="s">
        <v>6322</v>
      </c>
      <c r="D115" s="166"/>
      <c r="E115" s="83"/>
      <c r="F115" s="193"/>
      <c r="G115" s="126"/>
      <c r="H115" s="126"/>
      <c r="I115" s="126"/>
      <c r="J115" s="175"/>
      <c r="K115" s="194"/>
      <c r="L115" s="194"/>
      <c r="M115" s="173"/>
      <c r="N115" s="191"/>
      <c r="O115" s="172"/>
      <c r="P115" s="172"/>
      <c r="Q115" s="123" t="s">
        <v>4574</v>
      </c>
      <c r="R115" s="249">
        <f>R109</f>
        <v>0.96499999999999997</v>
      </c>
      <c r="S115" s="249"/>
      <c r="T115" s="168"/>
      <c r="U115" s="130"/>
      <c r="V115" s="64"/>
      <c r="W115" s="202"/>
      <c r="X115" s="233"/>
      <c r="Y115" s="234"/>
      <c r="Z115" s="234"/>
      <c r="AA115" s="234"/>
      <c r="AB115" s="234"/>
      <c r="AC115" s="199" t="s">
        <v>4735</v>
      </c>
      <c r="AD115" s="58"/>
      <c r="AE115" s="58"/>
      <c r="AF115" s="6"/>
      <c r="AG115" s="6"/>
      <c r="AH115" s="6"/>
      <c r="AI115" s="6"/>
      <c r="AJ115" s="6"/>
      <c r="AK115" s="6"/>
      <c r="AL115" s="59" t="s">
        <v>4574</v>
      </c>
      <c r="AM115" s="235">
        <f>AM112</f>
        <v>0.5</v>
      </c>
      <c r="AN115" s="235"/>
      <c r="AO115" s="198"/>
      <c r="AP115" s="198"/>
      <c r="AQ115" s="198"/>
      <c r="AR115" s="197"/>
      <c r="AS115" s="7"/>
      <c r="AT115" s="123"/>
      <c r="AU115" s="136"/>
      <c r="AV115" s="145"/>
      <c r="AW115" s="89">
        <f>ROUND(ROUND(ROUND(J108*R115,0)*V85,0)*AM115,0)-AS113</f>
        <v>187</v>
      </c>
      <c r="AX115" s="12"/>
    </row>
    <row r="116" spans="1:50" ht="17.2" customHeight="1" x14ac:dyDescent="0.3">
      <c r="A116" s="9">
        <v>43</v>
      </c>
      <c r="B116" s="10" t="s">
        <v>108</v>
      </c>
      <c r="C116" s="53" t="s">
        <v>6321</v>
      </c>
      <c r="D116" s="166"/>
      <c r="E116" s="83"/>
      <c r="F116" s="193"/>
      <c r="G116" s="126"/>
      <c r="H116" s="126"/>
      <c r="I116" s="126"/>
      <c r="J116" s="45"/>
      <c r="K116" s="1"/>
      <c r="L116" s="1"/>
      <c r="M116" s="44"/>
      <c r="N116" s="196"/>
      <c r="O116" s="195"/>
      <c r="P116" s="195"/>
      <c r="Q116" s="55"/>
      <c r="R116" s="56"/>
      <c r="S116" s="56"/>
      <c r="T116" s="168"/>
      <c r="U116" s="130"/>
      <c r="V116" s="64"/>
      <c r="W116" s="202"/>
      <c r="X116" s="8"/>
      <c r="Y116" s="6"/>
      <c r="Z116" s="59"/>
      <c r="AA116" s="59"/>
      <c r="AB116" s="6"/>
      <c r="AC116" s="203"/>
      <c r="AD116" s="6"/>
      <c r="AE116" s="6"/>
      <c r="AF116" s="6"/>
      <c r="AG116" s="6"/>
      <c r="AH116" s="6"/>
      <c r="AI116" s="6"/>
      <c r="AJ116" s="6"/>
      <c r="AK116" s="6"/>
      <c r="AL116" s="59"/>
      <c r="AM116" s="137"/>
      <c r="AN116" s="137"/>
      <c r="AO116" s="216" t="s">
        <v>4753</v>
      </c>
      <c r="AP116" s="251"/>
      <c r="AQ116" s="251"/>
      <c r="AR116" s="252"/>
      <c r="AS116" s="49"/>
      <c r="AT116" s="36"/>
      <c r="AU116" s="36"/>
      <c r="AV116" s="51"/>
      <c r="AW116" s="89">
        <f>ROUND(ROUND(J108*V85,0)*AQ119,0)</f>
        <v>377</v>
      </c>
      <c r="AX116" s="12"/>
    </row>
    <row r="117" spans="1:50" ht="17.2" customHeight="1" x14ac:dyDescent="0.3">
      <c r="A117" s="9">
        <v>43</v>
      </c>
      <c r="B117" s="10" t="s">
        <v>109</v>
      </c>
      <c r="C117" s="53" t="s">
        <v>6320</v>
      </c>
      <c r="D117" s="166"/>
      <c r="E117" s="83"/>
      <c r="F117" s="193"/>
      <c r="G117" s="126"/>
      <c r="H117" s="126"/>
      <c r="I117" s="126"/>
      <c r="J117" s="45"/>
      <c r="K117" s="1"/>
      <c r="L117" s="1"/>
      <c r="M117" s="44"/>
      <c r="N117" s="175"/>
      <c r="O117" s="194"/>
      <c r="P117" s="194"/>
      <c r="Q117" s="132"/>
      <c r="R117" s="141"/>
      <c r="S117" s="141"/>
      <c r="T117" s="168"/>
      <c r="U117" s="130"/>
      <c r="V117" s="64"/>
      <c r="W117" s="202"/>
      <c r="X117" s="231" t="s">
        <v>4712</v>
      </c>
      <c r="Y117" s="232"/>
      <c r="Z117" s="232"/>
      <c r="AA117" s="232"/>
      <c r="AB117" s="232"/>
      <c r="AC117" s="199" t="s">
        <v>4711</v>
      </c>
      <c r="AD117" s="58"/>
      <c r="AE117" s="58"/>
      <c r="AF117" s="6"/>
      <c r="AG117" s="6"/>
      <c r="AH117" s="6"/>
      <c r="AI117" s="6"/>
      <c r="AJ117" s="6"/>
      <c r="AK117" s="6"/>
      <c r="AL117" s="59" t="s">
        <v>4574</v>
      </c>
      <c r="AM117" s="235">
        <f>AM114</f>
        <v>0.7</v>
      </c>
      <c r="AN117" s="235"/>
      <c r="AO117" s="228"/>
      <c r="AP117" s="229"/>
      <c r="AQ117" s="229"/>
      <c r="AR117" s="230"/>
      <c r="AS117" s="45"/>
      <c r="AT117" s="1"/>
      <c r="AU117" s="1"/>
      <c r="AV117" s="44"/>
      <c r="AW117" s="89">
        <f>ROUND(ROUND(ROUND(J108*V85,0)*AM117,0)*AQ119,0)</f>
        <v>264</v>
      </c>
      <c r="AX117" s="12"/>
    </row>
    <row r="118" spans="1:50" ht="17.2" customHeight="1" x14ac:dyDescent="0.3">
      <c r="A118" s="9">
        <v>43</v>
      </c>
      <c r="B118" s="10" t="s">
        <v>110</v>
      </c>
      <c r="C118" s="53" t="s">
        <v>6319</v>
      </c>
      <c r="D118" s="166"/>
      <c r="E118" s="83"/>
      <c r="F118" s="193"/>
      <c r="G118" s="126"/>
      <c r="H118" s="126"/>
      <c r="I118" s="126"/>
      <c r="J118" s="45"/>
      <c r="K118" s="1"/>
      <c r="L118" s="1"/>
      <c r="M118" s="44"/>
      <c r="N118" s="191"/>
      <c r="O118" s="172"/>
      <c r="P118" s="172"/>
      <c r="Q118" s="123"/>
      <c r="R118" s="138"/>
      <c r="S118" s="138"/>
      <c r="T118" s="168"/>
      <c r="U118" s="130"/>
      <c r="V118" s="64"/>
      <c r="W118" s="202"/>
      <c r="X118" s="233"/>
      <c r="Y118" s="234"/>
      <c r="Z118" s="234"/>
      <c r="AA118" s="234"/>
      <c r="AB118" s="234"/>
      <c r="AC118" s="199" t="s">
        <v>4735</v>
      </c>
      <c r="AD118" s="58"/>
      <c r="AE118" s="58"/>
      <c r="AF118" s="6"/>
      <c r="AG118" s="6"/>
      <c r="AH118" s="6"/>
      <c r="AI118" s="6"/>
      <c r="AJ118" s="6"/>
      <c r="AK118" s="6"/>
      <c r="AL118" s="59" t="s">
        <v>4574</v>
      </c>
      <c r="AM118" s="235">
        <f>AM115</f>
        <v>0.5</v>
      </c>
      <c r="AN118" s="235"/>
      <c r="AO118" s="45"/>
      <c r="AP118" s="1"/>
      <c r="AQ118" s="1"/>
      <c r="AR118" s="44"/>
      <c r="AS118" s="45"/>
      <c r="AT118" s="1"/>
      <c r="AU118" s="1"/>
      <c r="AV118" s="44"/>
      <c r="AW118" s="89">
        <f>ROUND(ROUND(ROUND(J108*V85,0)*AM118,0)*AQ119,0)</f>
        <v>189</v>
      </c>
      <c r="AX118" s="12"/>
    </row>
    <row r="119" spans="1:50" ht="17.2" customHeight="1" x14ac:dyDescent="0.3">
      <c r="A119" s="9">
        <v>43</v>
      </c>
      <c r="B119" s="10" t="s">
        <v>111</v>
      </c>
      <c r="C119" s="53" t="s">
        <v>6318</v>
      </c>
      <c r="D119" s="166"/>
      <c r="E119" s="83"/>
      <c r="F119" s="193"/>
      <c r="G119" s="126"/>
      <c r="H119" s="126"/>
      <c r="I119" s="126"/>
      <c r="J119" s="45"/>
      <c r="K119" s="1"/>
      <c r="L119" s="1"/>
      <c r="M119" s="44"/>
      <c r="N119" s="231" t="s">
        <v>4714</v>
      </c>
      <c r="O119" s="232"/>
      <c r="P119" s="232"/>
      <c r="Q119" s="232"/>
      <c r="R119" s="232"/>
      <c r="S119" s="232"/>
      <c r="T119" s="175"/>
      <c r="U119" s="130"/>
      <c r="V119" s="64"/>
      <c r="W119" s="202"/>
      <c r="X119" s="8"/>
      <c r="Y119" s="6"/>
      <c r="Z119" s="59"/>
      <c r="AA119" s="59"/>
      <c r="AB119" s="6"/>
      <c r="AC119" s="203"/>
      <c r="AD119" s="6"/>
      <c r="AE119" s="6"/>
      <c r="AF119" s="6"/>
      <c r="AG119" s="6"/>
      <c r="AH119" s="6"/>
      <c r="AI119" s="6"/>
      <c r="AJ119" s="6"/>
      <c r="AK119" s="6"/>
      <c r="AL119" s="59"/>
      <c r="AM119" s="137"/>
      <c r="AN119" s="137"/>
      <c r="AO119" s="45"/>
      <c r="AP119" s="132" t="s">
        <v>4574</v>
      </c>
      <c r="AQ119" s="247">
        <f>AQ95</f>
        <v>0.95</v>
      </c>
      <c r="AR119" s="248"/>
      <c r="AS119" s="45"/>
      <c r="AT119" s="1"/>
      <c r="AU119" s="1"/>
      <c r="AV119" s="44"/>
      <c r="AW119" s="89">
        <f>ROUND(ROUND(ROUND(J108*R121,0)*V85,0)*AQ119,0)</f>
        <v>364</v>
      </c>
      <c r="AX119" s="12"/>
    </row>
    <row r="120" spans="1:50" ht="17.2" customHeight="1" x14ac:dyDescent="0.3">
      <c r="A120" s="9">
        <v>43</v>
      </c>
      <c r="B120" s="10" t="s">
        <v>112</v>
      </c>
      <c r="C120" s="53" t="s">
        <v>6317</v>
      </c>
      <c r="D120" s="166"/>
      <c r="E120" s="83"/>
      <c r="F120" s="193"/>
      <c r="G120" s="126"/>
      <c r="H120" s="126"/>
      <c r="I120" s="126"/>
      <c r="J120" s="45"/>
      <c r="K120" s="1"/>
      <c r="L120" s="1"/>
      <c r="M120" s="44"/>
      <c r="N120" s="267"/>
      <c r="O120" s="268"/>
      <c r="P120" s="268"/>
      <c r="Q120" s="268"/>
      <c r="R120" s="268"/>
      <c r="S120" s="268"/>
      <c r="T120" s="175"/>
      <c r="U120" s="130"/>
      <c r="V120" s="64"/>
      <c r="W120" s="202"/>
      <c r="X120" s="231" t="s">
        <v>4712</v>
      </c>
      <c r="Y120" s="232"/>
      <c r="Z120" s="232"/>
      <c r="AA120" s="232"/>
      <c r="AB120" s="232"/>
      <c r="AC120" s="199" t="s">
        <v>4711</v>
      </c>
      <c r="AD120" s="58"/>
      <c r="AE120" s="58"/>
      <c r="AF120" s="6"/>
      <c r="AG120" s="6"/>
      <c r="AH120" s="6"/>
      <c r="AI120" s="6"/>
      <c r="AJ120" s="6"/>
      <c r="AK120" s="6"/>
      <c r="AL120" s="59" t="s">
        <v>4574</v>
      </c>
      <c r="AM120" s="235">
        <f>AM117</f>
        <v>0.7</v>
      </c>
      <c r="AN120" s="235"/>
      <c r="AO120" s="45"/>
      <c r="AP120" s="1"/>
      <c r="AQ120" s="1"/>
      <c r="AR120" s="44"/>
      <c r="AS120" s="45"/>
      <c r="AT120" s="1"/>
      <c r="AU120" s="1"/>
      <c r="AV120" s="44"/>
      <c r="AW120" s="89">
        <f>ROUND(ROUND(ROUND(ROUND(J108*R121,0)*V85,0)*AM120,0)*AQ119,0)</f>
        <v>255</v>
      </c>
      <c r="AX120" s="12"/>
    </row>
    <row r="121" spans="1:50" ht="17.2" customHeight="1" x14ac:dyDescent="0.3">
      <c r="A121" s="9">
        <v>43</v>
      </c>
      <c r="B121" s="10" t="s">
        <v>113</v>
      </c>
      <c r="C121" s="53" t="s">
        <v>6316</v>
      </c>
      <c r="D121" s="166"/>
      <c r="E121" s="83"/>
      <c r="F121" s="193"/>
      <c r="G121" s="126"/>
      <c r="H121" s="126"/>
      <c r="I121" s="126"/>
      <c r="J121" s="45"/>
      <c r="K121" s="1"/>
      <c r="L121" s="1"/>
      <c r="M121" s="44"/>
      <c r="N121" s="191"/>
      <c r="O121" s="172"/>
      <c r="P121" s="172"/>
      <c r="Q121" s="123" t="s">
        <v>4574</v>
      </c>
      <c r="R121" s="249">
        <f>R115</f>
        <v>0.96499999999999997</v>
      </c>
      <c r="S121" s="249"/>
      <c r="T121" s="168"/>
      <c r="U121" s="130"/>
      <c r="V121" s="64"/>
      <c r="W121" s="202"/>
      <c r="X121" s="233"/>
      <c r="Y121" s="234"/>
      <c r="Z121" s="234"/>
      <c r="AA121" s="234"/>
      <c r="AB121" s="234"/>
      <c r="AC121" s="199" t="s">
        <v>4735</v>
      </c>
      <c r="AD121" s="58"/>
      <c r="AE121" s="58"/>
      <c r="AF121" s="6"/>
      <c r="AG121" s="6"/>
      <c r="AH121" s="6"/>
      <c r="AI121" s="6"/>
      <c r="AJ121" s="6"/>
      <c r="AK121" s="6"/>
      <c r="AL121" s="59" t="s">
        <v>4574</v>
      </c>
      <c r="AM121" s="235">
        <f>AM118</f>
        <v>0.5</v>
      </c>
      <c r="AN121" s="235"/>
      <c r="AO121" s="45"/>
      <c r="AP121" s="1"/>
      <c r="AQ121" s="1"/>
      <c r="AR121" s="44"/>
      <c r="AS121" s="43"/>
      <c r="AT121" s="7"/>
      <c r="AU121" s="7"/>
      <c r="AV121" s="21"/>
      <c r="AW121" s="89">
        <f>ROUND(ROUND(ROUND(ROUND(J108*R121,0)*V85,0)*AM121,0)*AQ119,0)</f>
        <v>182</v>
      </c>
      <c r="AX121" s="12"/>
    </row>
    <row r="122" spans="1:50" ht="17.2" customHeight="1" x14ac:dyDescent="0.3">
      <c r="A122" s="9">
        <v>43</v>
      </c>
      <c r="B122" s="10" t="s">
        <v>114</v>
      </c>
      <c r="C122" s="53" t="s">
        <v>6315</v>
      </c>
      <c r="D122" s="166"/>
      <c r="E122" s="83"/>
      <c r="F122" s="193"/>
      <c r="G122" s="126"/>
      <c r="H122" s="126"/>
      <c r="I122" s="126"/>
      <c r="J122" s="45"/>
      <c r="K122" s="1"/>
      <c r="L122" s="1"/>
      <c r="M122" s="44"/>
      <c r="N122" s="196"/>
      <c r="O122" s="195"/>
      <c r="P122" s="195"/>
      <c r="Q122" s="55"/>
      <c r="R122" s="56"/>
      <c r="S122" s="56"/>
      <c r="T122" s="168"/>
      <c r="U122" s="130"/>
      <c r="V122" s="64"/>
      <c r="W122" s="202"/>
      <c r="X122" s="8"/>
      <c r="Y122" s="6"/>
      <c r="Z122" s="59"/>
      <c r="AA122" s="59"/>
      <c r="AB122" s="6"/>
      <c r="AC122" s="203"/>
      <c r="AD122" s="6"/>
      <c r="AE122" s="6"/>
      <c r="AF122" s="6"/>
      <c r="AG122" s="6"/>
      <c r="AH122" s="6"/>
      <c r="AI122" s="6"/>
      <c r="AJ122" s="6"/>
      <c r="AK122" s="6"/>
      <c r="AL122" s="59"/>
      <c r="AM122" s="137"/>
      <c r="AN122" s="137"/>
      <c r="AO122" s="146"/>
      <c r="AP122" s="143"/>
      <c r="AQ122" s="143"/>
      <c r="AR122" s="44"/>
      <c r="AS122" s="242" t="s">
        <v>4580</v>
      </c>
      <c r="AT122" s="242"/>
      <c r="AU122" s="242"/>
      <c r="AV122" s="243"/>
      <c r="AW122" s="89">
        <f>ROUND(ROUND(J108*V85,0)*AQ119,0)-AS125</f>
        <v>372</v>
      </c>
      <c r="AX122" s="12"/>
    </row>
    <row r="123" spans="1:50" ht="17.2" customHeight="1" x14ac:dyDescent="0.3">
      <c r="A123" s="9">
        <v>43</v>
      </c>
      <c r="B123" s="10" t="s">
        <v>115</v>
      </c>
      <c r="C123" s="53" t="s">
        <v>6314</v>
      </c>
      <c r="D123" s="166"/>
      <c r="E123" s="83"/>
      <c r="F123" s="193"/>
      <c r="G123" s="126"/>
      <c r="H123" s="126"/>
      <c r="I123" s="126"/>
      <c r="J123" s="45"/>
      <c r="K123" s="1"/>
      <c r="L123" s="1"/>
      <c r="M123" s="44"/>
      <c r="N123" s="175"/>
      <c r="O123" s="194"/>
      <c r="P123" s="194"/>
      <c r="Q123" s="132"/>
      <c r="R123" s="141"/>
      <c r="S123" s="141"/>
      <c r="T123" s="168"/>
      <c r="U123" s="130"/>
      <c r="V123" s="64"/>
      <c r="W123" s="202"/>
      <c r="X123" s="231" t="s">
        <v>4712</v>
      </c>
      <c r="Y123" s="232"/>
      <c r="Z123" s="232"/>
      <c r="AA123" s="232"/>
      <c r="AB123" s="232"/>
      <c r="AC123" s="199" t="s">
        <v>4711</v>
      </c>
      <c r="AD123" s="58"/>
      <c r="AE123" s="58"/>
      <c r="AF123" s="6"/>
      <c r="AG123" s="6"/>
      <c r="AH123" s="6"/>
      <c r="AI123" s="6"/>
      <c r="AJ123" s="6"/>
      <c r="AK123" s="6"/>
      <c r="AL123" s="59" t="s">
        <v>4574</v>
      </c>
      <c r="AM123" s="235">
        <f>AM120</f>
        <v>0.7</v>
      </c>
      <c r="AN123" s="235"/>
      <c r="AO123" s="146"/>
      <c r="AP123" s="143"/>
      <c r="AQ123" s="143"/>
      <c r="AR123" s="44"/>
      <c r="AS123" s="244"/>
      <c r="AT123" s="244"/>
      <c r="AU123" s="244"/>
      <c r="AV123" s="245"/>
      <c r="AW123" s="89">
        <f>ROUND(ROUND(ROUND(J108*V85,0)*AM123,0)*AQ119,0)-AS125</f>
        <v>259</v>
      </c>
      <c r="AX123" s="12"/>
    </row>
    <row r="124" spans="1:50" ht="17.2" customHeight="1" x14ac:dyDescent="0.3">
      <c r="A124" s="9">
        <v>43</v>
      </c>
      <c r="B124" s="10" t="s">
        <v>116</v>
      </c>
      <c r="C124" s="53" t="s">
        <v>6313</v>
      </c>
      <c r="D124" s="166"/>
      <c r="E124" s="83"/>
      <c r="F124" s="193"/>
      <c r="G124" s="126"/>
      <c r="H124" s="126"/>
      <c r="I124" s="126"/>
      <c r="J124" s="45"/>
      <c r="K124" s="1"/>
      <c r="L124" s="1"/>
      <c r="M124" s="44"/>
      <c r="N124" s="191"/>
      <c r="O124" s="172"/>
      <c r="P124" s="172"/>
      <c r="Q124" s="123"/>
      <c r="R124" s="138"/>
      <c r="S124" s="138"/>
      <c r="T124" s="168"/>
      <c r="U124" s="130"/>
      <c r="V124" s="64"/>
      <c r="W124" s="202"/>
      <c r="X124" s="233"/>
      <c r="Y124" s="234"/>
      <c r="Z124" s="234"/>
      <c r="AA124" s="234"/>
      <c r="AB124" s="234"/>
      <c r="AC124" s="199" t="s">
        <v>4735</v>
      </c>
      <c r="AD124" s="58"/>
      <c r="AE124" s="58"/>
      <c r="AF124" s="6"/>
      <c r="AG124" s="6"/>
      <c r="AH124" s="6"/>
      <c r="AI124" s="6"/>
      <c r="AJ124" s="6"/>
      <c r="AK124" s="6"/>
      <c r="AL124" s="59" t="s">
        <v>4574</v>
      </c>
      <c r="AM124" s="235">
        <f>AM121</f>
        <v>0.5</v>
      </c>
      <c r="AN124" s="235"/>
      <c r="AO124" s="146"/>
      <c r="AP124" s="143"/>
      <c r="AQ124" s="143"/>
      <c r="AR124" s="44"/>
      <c r="AS124" s="244"/>
      <c r="AT124" s="244"/>
      <c r="AU124" s="244"/>
      <c r="AV124" s="245"/>
      <c r="AW124" s="89">
        <f>ROUND(ROUND(ROUND(J108*V85,0)*AM124,0)*AQ119,0)-AS125</f>
        <v>184</v>
      </c>
      <c r="AX124" s="12"/>
    </row>
    <row r="125" spans="1:50" ht="17.2" customHeight="1" x14ac:dyDescent="0.3">
      <c r="A125" s="9">
        <v>43</v>
      </c>
      <c r="B125" s="10" t="s">
        <v>117</v>
      </c>
      <c r="C125" s="53" t="s">
        <v>6312</v>
      </c>
      <c r="D125" s="166"/>
      <c r="E125" s="83"/>
      <c r="F125" s="193"/>
      <c r="G125" s="126"/>
      <c r="H125" s="126"/>
      <c r="I125" s="126"/>
      <c r="J125" s="45"/>
      <c r="K125" s="1"/>
      <c r="L125" s="1"/>
      <c r="M125" s="44"/>
      <c r="N125" s="231" t="s">
        <v>4714</v>
      </c>
      <c r="O125" s="232"/>
      <c r="P125" s="232"/>
      <c r="Q125" s="232"/>
      <c r="R125" s="232"/>
      <c r="S125" s="232"/>
      <c r="T125" s="175"/>
      <c r="U125" s="130"/>
      <c r="V125" s="64"/>
      <c r="W125" s="202"/>
      <c r="X125" s="8"/>
      <c r="Y125" s="6"/>
      <c r="Z125" s="59"/>
      <c r="AA125" s="59"/>
      <c r="AB125" s="6"/>
      <c r="AC125" s="203"/>
      <c r="AD125" s="6"/>
      <c r="AE125" s="6"/>
      <c r="AF125" s="6"/>
      <c r="AG125" s="6"/>
      <c r="AH125" s="6"/>
      <c r="AI125" s="6"/>
      <c r="AJ125" s="6"/>
      <c r="AK125" s="6"/>
      <c r="AL125" s="59"/>
      <c r="AM125" s="137"/>
      <c r="AN125" s="137"/>
      <c r="AO125" s="146"/>
      <c r="AP125" s="143"/>
      <c r="AQ125" s="143"/>
      <c r="AR125" s="44"/>
      <c r="AS125" s="38">
        <f>AS113</f>
        <v>5</v>
      </c>
      <c r="AT125" s="62" t="s">
        <v>4579</v>
      </c>
      <c r="AU125" s="143"/>
      <c r="AV125" s="147"/>
      <c r="AW125" s="89">
        <f>ROUND(ROUND(ROUND(J108*R127,0)*V85,0)*AQ119,0)-AS125</f>
        <v>359</v>
      </c>
      <c r="AX125" s="12"/>
    </row>
    <row r="126" spans="1:50" ht="17.2" customHeight="1" x14ac:dyDescent="0.3">
      <c r="A126" s="9">
        <v>43</v>
      </c>
      <c r="B126" s="10" t="s">
        <v>118</v>
      </c>
      <c r="C126" s="53" t="s">
        <v>6311</v>
      </c>
      <c r="D126" s="166"/>
      <c r="E126" s="83"/>
      <c r="F126" s="193"/>
      <c r="G126" s="126"/>
      <c r="H126" s="126"/>
      <c r="I126" s="126"/>
      <c r="J126" s="45"/>
      <c r="K126" s="1"/>
      <c r="L126" s="1"/>
      <c r="M126" s="44"/>
      <c r="N126" s="267"/>
      <c r="O126" s="268"/>
      <c r="P126" s="268"/>
      <c r="Q126" s="268"/>
      <c r="R126" s="268"/>
      <c r="S126" s="268"/>
      <c r="T126" s="175"/>
      <c r="U126" s="130"/>
      <c r="V126" s="64"/>
      <c r="W126" s="202"/>
      <c r="X126" s="231" t="s">
        <v>4712</v>
      </c>
      <c r="Y126" s="232"/>
      <c r="Z126" s="232"/>
      <c r="AA126" s="232"/>
      <c r="AB126" s="232"/>
      <c r="AC126" s="199" t="s">
        <v>4711</v>
      </c>
      <c r="AD126" s="58"/>
      <c r="AE126" s="58"/>
      <c r="AF126" s="6"/>
      <c r="AG126" s="6"/>
      <c r="AH126" s="6"/>
      <c r="AI126" s="6"/>
      <c r="AJ126" s="6"/>
      <c r="AK126" s="6"/>
      <c r="AL126" s="59" t="s">
        <v>4574</v>
      </c>
      <c r="AM126" s="235">
        <f>AM123</f>
        <v>0.7</v>
      </c>
      <c r="AN126" s="235"/>
      <c r="AO126" s="146"/>
      <c r="AP126" s="143"/>
      <c r="AQ126" s="143"/>
      <c r="AR126" s="44"/>
      <c r="AS126" s="1"/>
      <c r="AT126" s="132"/>
      <c r="AU126" s="143"/>
      <c r="AV126" s="147"/>
      <c r="AW126" s="89">
        <f>ROUND(ROUND(ROUND(ROUND(J108*R127,0)*V85,0)*AM126,0)*AQ119,0)-AS125</f>
        <v>250</v>
      </c>
      <c r="AX126" s="12"/>
    </row>
    <row r="127" spans="1:50" ht="17.2" customHeight="1" x14ac:dyDescent="0.3">
      <c r="A127" s="9">
        <v>43</v>
      </c>
      <c r="B127" s="10" t="s">
        <v>119</v>
      </c>
      <c r="C127" s="53" t="s">
        <v>6310</v>
      </c>
      <c r="D127" s="166"/>
      <c r="E127" s="83"/>
      <c r="F127" s="193"/>
      <c r="G127" s="126"/>
      <c r="H127" s="126"/>
      <c r="I127" s="126"/>
      <c r="J127" s="43"/>
      <c r="K127" s="7"/>
      <c r="L127" s="7"/>
      <c r="M127" s="21"/>
      <c r="N127" s="191"/>
      <c r="O127" s="172"/>
      <c r="P127" s="172"/>
      <c r="Q127" s="123" t="s">
        <v>4574</v>
      </c>
      <c r="R127" s="249">
        <f>R121</f>
        <v>0.96499999999999997</v>
      </c>
      <c r="S127" s="249"/>
      <c r="T127" s="168"/>
      <c r="U127" s="130"/>
      <c r="V127" s="64"/>
      <c r="W127" s="202"/>
      <c r="X127" s="233"/>
      <c r="Y127" s="234"/>
      <c r="Z127" s="234"/>
      <c r="AA127" s="234"/>
      <c r="AB127" s="234"/>
      <c r="AC127" s="199" t="s">
        <v>4735</v>
      </c>
      <c r="AD127" s="58"/>
      <c r="AE127" s="58"/>
      <c r="AF127" s="6"/>
      <c r="AG127" s="6"/>
      <c r="AH127" s="6"/>
      <c r="AI127" s="6"/>
      <c r="AJ127" s="6"/>
      <c r="AK127" s="6"/>
      <c r="AL127" s="59" t="s">
        <v>4574</v>
      </c>
      <c r="AM127" s="235">
        <f>AM124</f>
        <v>0.5</v>
      </c>
      <c r="AN127" s="235"/>
      <c r="AO127" s="190"/>
      <c r="AP127" s="136"/>
      <c r="AQ127" s="136"/>
      <c r="AR127" s="21"/>
      <c r="AS127" s="7"/>
      <c r="AT127" s="123"/>
      <c r="AU127" s="136"/>
      <c r="AV127" s="145"/>
      <c r="AW127" s="89">
        <f>ROUND(ROUND(ROUND(ROUND(J108*R127,0)*V85,0)*AM127,0)*AQ119,0)-AS125</f>
        <v>177</v>
      </c>
      <c r="AX127" s="12"/>
    </row>
    <row r="128" spans="1:50" ht="17.2" customHeight="1" x14ac:dyDescent="0.3">
      <c r="A128" s="9">
        <v>43</v>
      </c>
      <c r="B128" s="10" t="s">
        <v>6309</v>
      </c>
      <c r="C128" s="53" t="s">
        <v>6308</v>
      </c>
      <c r="D128" s="166"/>
      <c r="E128" s="83"/>
      <c r="F128" s="193"/>
      <c r="G128" s="126"/>
      <c r="H128" s="126"/>
      <c r="I128" s="126"/>
      <c r="J128" s="217" t="s">
        <v>4766</v>
      </c>
      <c r="K128" s="218"/>
      <c r="L128" s="218"/>
      <c r="M128" s="219"/>
      <c r="N128" s="196"/>
      <c r="O128" s="195"/>
      <c r="P128" s="195"/>
      <c r="Q128" s="55"/>
      <c r="R128" s="56"/>
      <c r="S128" s="56"/>
      <c r="T128" s="122"/>
      <c r="U128" s="205"/>
      <c r="V128" s="205"/>
      <c r="W128" s="204"/>
      <c r="X128" s="8"/>
      <c r="Y128" s="6"/>
      <c r="Z128" s="59"/>
      <c r="AA128" s="59"/>
      <c r="AB128" s="6"/>
      <c r="AC128" s="203"/>
      <c r="AD128" s="6"/>
      <c r="AE128" s="6"/>
      <c r="AF128" s="6"/>
      <c r="AG128" s="6"/>
      <c r="AH128" s="6"/>
      <c r="AI128" s="6"/>
      <c r="AJ128" s="6"/>
      <c r="AK128" s="6"/>
      <c r="AL128" s="59"/>
      <c r="AM128" s="137"/>
      <c r="AN128" s="137"/>
      <c r="AO128" s="7"/>
      <c r="AP128" s="7"/>
      <c r="AQ128" s="7"/>
      <c r="AR128" s="7"/>
      <c r="AS128" s="7"/>
      <c r="AT128" s="123"/>
      <c r="AU128" s="136"/>
      <c r="AV128" s="145"/>
      <c r="AW128" s="100">
        <f>ROUND(J132*V85,0)</f>
        <v>369</v>
      </c>
      <c r="AX128" s="12"/>
    </row>
    <row r="129" spans="1:50" ht="17.2" customHeight="1" x14ac:dyDescent="0.3">
      <c r="A129" s="9">
        <v>43</v>
      </c>
      <c r="B129" s="10" t="s">
        <v>120</v>
      </c>
      <c r="C129" s="53" t="s">
        <v>6307</v>
      </c>
      <c r="D129" s="166"/>
      <c r="E129" s="83"/>
      <c r="F129" s="193"/>
      <c r="G129" s="126"/>
      <c r="H129" s="126"/>
      <c r="I129" s="126"/>
      <c r="J129" s="220"/>
      <c r="K129" s="221"/>
      <c r="L129" s="221"/>
      <c r="M129" s="222"/>
      <c r="N129" s="175"/>
      <c r="O129" s="194"/>
      <c r="P129" s="194"/>
      <c r="Q129" s="132"/>
      <c r="R129" s="141"/>
      <c r="S129" s="141"/>
      <c r="T129" s="206"/>
      <c r="U129" s="205"/>
      <c r="V129" s="205"/>
      <c r="W129" s="204"/>
      <c r="X129" s="231" t="s">
        <v>4712</v>
      </c>
      <c r="Y129" s="232"/>
      <c r="Z129" s="232"/>
      <c r="AA129" s="232"/>
      <c r="AB129" s="232"/>
      <c r="AC129" s="199" t="s">
        <v>4711</v>
      </c>
      <c r="AD129" s="58"/>
      <c r="AE129" s="58"/>
      <c r="AF129" s="6"/>
      <c r="AG129" s="6"/>
      <c r="AH129" s="6"/>
      <c r="AI129" s="6"/>
      <c r="AJ129" s="6"/>
      <c r="AK129" s="6"/>
      <c r="AL129" s="59" t="s">
        <v>4574</v>
      </c>
      <c r="AM129" s="235">
        <f>AM126</f>
        <v>0.7</v>
      </c>
      <c r="AN129" s="235"/>
      <c r="AO129" s="6"/>
      <c r="AP129" s="6"/>
      <c r="AQ129" s="6"/>
      <c r="AR129" s="6"/>
      <c r="AS129" s="6"/>
      <c r="AT129" s="59"/>
      <c r="AU129" s="137"/>
      <c r="AV129" s="140"/>
      <c r="AW129" s="89">
        <f>ROUND(ROUND(J132*V85,0)*AM129,0)</f>
        <v>258</v>
      </c>
      <c r="AX129" s="12"/>
    </row>
    <row r="130" spans="1:50" ht="17.2" customHeight="1" x14ac:dyDescent="0.3">
      <c r="A130" s="9">
        <v>43</v>
      </c>
      <c r="B130" s="10" t="s">
        <v>121</v>
      </c>
      <c r="C130" s="53" t="s">
        <v>6306</v>
      </c>
      <c r="D130" s="166"/>
      <c r="E130" s="83"/>
      <c r="F130" s="193"/>
      <c r="G130" s="126"/>
      <c r="H130" s="126"/>
      <c r="I130" s="126"/>
      <c r="J130" s="220"/>
      <c r="K130" s="221"/>
      <c r="L130" s="221"/>
      <c r="M130" s="222"/>
      <c r="N130" s="191"/>
      <c r="O130" s="172"/>
      <c r="P130" s="172"/>
      <c r="Q130" s="123"/>
      <c r="R130" s="138"/>
      <c r="S130" s="138"/>
      <c r="T130" s="206"/>
      <c r="U130" s="205"/>
      <c r="V130" s="205"/>
      <c r="W130" s="204"/>
      <c r="X130" s="233"/>
      <c r="Y130" s="234"/>
      <c r="Z130" s="234"/>
      <c r="AA130" s="234"/>
      <c r="AB130" s="234"/>
      <c r="AC130" s="199" t="s">
        <v>4735</v>
      </c>
      <c r="AD130" s="58"/>
      <c r="AE130" s="58"/>
      <c r="AF130" s="6"/>
      <c r="AG130" s="6"/>
      <c r="AH130" s="6"/>
      <c r="AI130" s="6"/>
      <c r="AJ130" s="6"/>
      <c r="AK130" s="6"/>
      <c r="AL130" s="59" t="s">
        <v>4574</v>
      </c>
      <c r="AM130" s="235">
        <f>AM127</f>
        <v>0.5</v>
      </c>
      <c r="AN130" s="235"/>
      <c r="AO130" s="6"/>
      <c r="AP130" s="6"/>
      <c r="AQ130" s="6"/>
      <c r="AR130" s="6"/>
      <c r="AS130" s="6"/>
      <c r="AT130" s="59"/>
      <c r="AU130" s="137"/>
      <c r="AV130" s="140"/>
      <c r="AW130" s="89">
        <f>ROUND(ROUND(J132*V85,0)*AM130,0)</f>
        <v>185</v>
      </c>
      <c r="AX130" s="12"/>
    </row>
    <row r="131" spans="1:50" ht="17.2" customHeight="1" x14ac:dyDescent="0.3">
      <c r="A131" s="9">
        <v>43</v>
      </c>
      <c r="B131" s="10" t="s">
        <v>122</v>
      </c>
      <c r="C131" s="53" t="s">
        <v>6305</v>
      </c>
      <c r="D131" s="166"/>
      <c r="E131" s="83"/>
      <c r="F131" s="193"/>
      <c r="G131" s="126"/>
      <c r="H131" s="126"/>
      <c r="I131" s="126"/>
      <c r="J131" s="220"/>
      <c r="K131" s="221"/>
      <c r="L131" s="221"/>
      <c r="M131" s="222"/>
      <c r="N131" s="231" t="s">
        <v>4714</v>
      </c>
      <c r="O131" s="232"/>
      <c r="P131" s="232"/>
      <c r="Q131" s="232"/>
      <c r="R131" s="232"/>
      <c r="S131" s="232"/>
      <c r="T131" s="175"/>
      <c r="U131" s="130"/>
      <c r="V131" s="64"/>
      <c r="W131" s="202"/>
      <c r="X131" s="8"/>
      <c r="Y131" s="6"/>
      <c r="Z131" s="59"/>
      <c r="AA131" s="59"/>
      <c r="AB131" s="6"/>
      <c r="AC131" s="203"/>
      <c r="AD131" s="6"/>
      <c r="AE131" s="6"/>
      <c r="AF131" s="6"/>
      <c r="AG131" s="6"/>
      <c r="AH131" s="6"/>
      <c r="AI131" s="6"/>
      <c r="AJ131" s="6"/>
      <c r="AK131" s="6"/>
      <c r="AL131" s="59"/>
      <c r="AM131" s="137"/>
      <c r="AN131" s="137"/>
      <c r="AO131" s="6"/>
      <c r="AP131" s="6"/>
      <c r="AQ131" s="7"/>
      <c r="AR131" s="7"/>
      <c r="AS131" s="7"/>
      <c r="AT131" s="123"/>
      <c r="AU131" s="136"/>
      <c r="AV131" s="145"/>
      <c r="AW131" s="89">
        <f>ROUND(ROUND(J132*R133,0)*V85,0)</f>
        <v>356</v>
      </c>
      <c r="AX131" s="12"/>
    </row>
    <row r="132" spans="1:50" ht="17.2" customHeight="1" x14ac:dyDescent="0.3">
      <c r="A132" s="9">
        <v>43</v>
      </c>
      <c r="B132" s="10" t="s">
        <v>123</v>
      </c>
      <c r="C132" s="53" t="s">
        <v>6304</v>
      </c>
      <c r="D132" s="166"/>
      <c r="E132" s="83"/>
      <c r="F132" s="193"/>
      <c r="G132" s="126"/>
      <c r="H132" s="126"/>
      <c r="I132" s="126"/>
      <c r="J132" s="253">
        <f>'15就労移行支援(基本)'!K132</f>
        <v>527</v>
      </c>
      <c r="K132" s="254"/>
      <c r="L132" s="1" t="s">
        <v>4202</v>
      </c>
      <c r="M132" s="68"/>
      <c r="N132" s="267"/>
      <c r="O132" s="268"/>
      <c r="P132" s="268"/>
      <c r="Q132" s="268"/>
      <c r="R132" s="268"/>
      <c r="S132" s="268"/>
      <c r="T132" s="175"/>
      <c r="U132" s="130"/>
      <c r="V132" s="64"/>
      <c r="W132" s="202"/>
      <c r="X132" s="231" t="s">
        <v>4712</v>
      </c>
      <c r="Y132" s="232"/>
      <c r="Z132" s="232"/>
      <c r="AA132" s="232"/>
      <c r="AB132" s="232"/>
      <c r="AC132" s="199" t="s">
        <v>4711</v>
      </c>
      <c r="AD132" s="58"/>
      <c r="AE132" s="58"/>
      <c r="AF132" s="6"/>
      <c r="AG132" s="6"/>
      <c r="AH132" s="6"/>
      <c r="AI132" s="6"/>
      <c r="AJ132" s="6"/>
      <c r="AK132" s="6"/>
      <c r="AL132" s="59" t="s">
        <v>4574</v>
      </c>
      <c r="AM132" s="235">
        <f>AM129</f>
        <v>0.7</v>
      </c>
      <c r="AN132" s="235"/>
      <c r="AO132" s="7"/>
      <c r="AP132" s="7"/>
      <c r="AQ132" s="7"/>
      <c r="AR132" s="7"/>
      <c r="AS132" s="7"/>
      <c r="AT132" s="123"/>
      <c r="AU132" s="136"/>
      <c r="AV132" s="145"/>
      <c r="AW132" s="89">
        <f>ROUND(ROUND(ROUND(J132*R133,0)*V85,0)*AM132,0)</f>
        <v>249</v>
      </c>
      <c r="AX132" s="12"/>
    </row>
    <row r="133" spans="1:50" ht="17.2" customHeight="1" x14ac:dyDescent="0.3">
      <c r="A133" s="9">
        <v>43</v>
      </c>
      <c r="B133" s="10" t="s">
        <v>124</v>
      </c>
      <c r="C133" s="53" t="s">
        <v>6303</v>
      </c>
      <c r="D133" s="166"/>
      <c r="E133" s="83"/>
      <c r="F133" s="193"/>
      <c r="G133" s="126"/>
      <c r="H133" s="126"/>
      <c r="I133" s="126"/>
      <c r="J133" s="175"/>
      <c r="K133" s="194"/>
      <c r="L133" s="194"/>
      <c r="M133" s="173"/>
      <c r="N133" s="191"/>
      <c r="O133" s="172"/>
      <c r="P133" s="172"/>
      <c r="Q133" s="123" t="s">
        <v>4574</v>
      </c>
      <c r="R133" s="249">
        <f>R127</f>
        <v>0.96499999999999997</v>
      </c>
      <c r="S133" s="249"/>
      <c r="T133" s="168"/>
      <c r="U133" s="132"/>
      <c r="V133" s="169"/>
      <c r="W133" s="76"/>
      <c r="X133" s="233"/>
      <c r="Y133" s="234"/>
      <c r="Z133" s="234"/>
      <c r="AA133" s="234"/>
      <c r="AB133" s="234"/>
      <c r="AC133" s="199" t="s">
        <v>4735</v>
      </c>
      <c r="AD133" s="58"/>
      <c r="AE133" s="58"/>
      <c r="AF133" s="6"/>
      <c r="AG133" s="6"/>
      <c r="AH133" s="6"/>
      <c r="AI133" s="6"/>
      <c r="AJ133" s="6"/>
      <c r="AK133" s="6"/>
      <c r="AL133" s="59" t="s">
        <v>4574</v>
      </c>
      <c r="AM133" s="235">
        <f>AM130</f>
        <v>0.5</v>
      </c>
      <c r="AN133" s="235"/>
      <c r="AO133" s="7"/>
      <c r="AP133" s="7"/>
      <c r="AQ133" s="7"/>
      <c r="AR133" s="7"/>
      <c r="AS133" s="7"/>
      <c r="AT133" s="123"/>
      <c r="AU133" s="136"/>
      <c r="AV133" s="145"/>
      <c r="AW133" s="89">
        <f>ROUND(ROUND(ROUND(J132*R133,0)*V85,0)*AM133,0)</f>
        <v>178</v>
      </c>
      <c r="AX133" s="12"/>
    </row>
    <row r="134" spans="1:50" ht="17.2" customHeight="1" x14ac:dyDescent="0.3">
      <c r="A134" s="9">
        <v>43</v>
      </c>
      <c r="B134" s="10" t="s">
        <v>125</v>
      </c>
      <c r="C134" s="53" t="s">
        <v>6302</v>
      </c>
      <c r="D134" s="166"/>
      <c r="E134" s="83"/>
      <c r="F134" s="193"/>
      <c r="G134" s="126"/>
      <c r="H134" s="126"/>
      <c r="I134" s="126"/>
      <c r="J134" s="175"/>
      <c r="K134" s="194"/>
      <c r="L134" s="194"/>
      <c r="M134" s="173"/>
      <c r="N134" s="196"/>
      <c r="O134" s="195"/>
      <c r="P134" s="195"/>
      <c r="Q134" s="55"/>
      <c r="R134" s="56"/>
      <c r="S134" s="56"/>
      <c r="T134" s="168"/>
      <c r="U134" s="130"/>
      <c r="V134" s="64"/>
      <c r="W134" s="202"/>
      <c r="X134" s="8"/>
      <c r="Y134" s="6"/>
      <c r="Z134" s="59"/>
      <c r="AA134" s="59"/>
      <c r="AB134" s="6"/>
      <c r="AC134" s="203"/>
      <c r="AD134" s="6"/>
      <c r="AE134" s="6"/>
      <c r="AF134" s="6"/>
      <c r="AG134" s="6"/>
      <c r="AH134" s="6"/>
      <c r="AI134" s="6"/>
      <c r="AJ134" s="6"/>
      <c r="AK134" s="6"/>
      <c r="AL134" s="59"/>
      <c r="AM134" s="137"/>
      <c r="AN134" s="137"/>
      <c r="AO134" s="177"/>
      <c r="AP134" s="81"/>
      <c r="AQ134" s="81"/>
      <c r="AR134" s="82"/>
      <c r="AS134" s="242" t="s">
        <v>4580</v>
      </c>
      <c r="AT134" s="242"/>
      <c r="AU134" s="242"/>
      <c r="AV134" s="243"/>
      <c r="AW134" s="89">
        <f>ROUND(J132*V85,0)-AS137</f>
        <v>364</v>
      </c>
      <c r="AX134" s="12"/>
    </row>
    <row r="135" spans="1:50" ht="17.2" customHeight="1" x14ac:dyDescent="0.3">
      <c r="A135" s="9">
        <v>43</v>
      </c>
      <c r="B135" s="10" t="s">
        <v>126</v>
      </c>
      <c r="C135" s="53" t="s">
        <v>6301</v>
      </c>
      <c r="D135" s="166"/>
      <c r="E135" s="83"/>
      <c r="F135" s="193"/>
      <c r="G135" s="126"/>
      <c r="H135" s="126"/>
      <c r="I135" s="126"/>
      <c r="J135" s="175"/>
      <c r="K135" s="194"/>
      <c r="L135" s="194"/>
      <c r="M135" s="173"/>
      <c r="N135" s="175"/>
      <c r="O135" s="194"/>
      <c r="P135" s="194"/>
      <c r="Q135" s="132"/>
      <c r="R135" s="141"/>
      <c r="S135" s="141"/>
      <c r="T135" s="168"/>
      <c r="U135" s="130"/>
      <c r="V135" s="64"/>
      <c r="W135" s="202"/>
      <c r="X135" s="231" t="s">
        <v>4712</v>
      </c>
      <c r="Y135" s="232"/>
      <c r="Z135" s="232"/>
      <c r="AA135" s="232"/>
      <c r="AB135" s="232"/>
      <c r="AC135" s="199" t="s">
        <v>4711</v>
      </c>
      <c r="AD135" s="58"/>
      <c r="AE135" s="58"/>
      <c r="AF135" s="6"/>
      <c r="AG135" s="6"/>
      <c r="AH135" s="6"/>
      <c r="AI135" s="6"/>
      <c r="AJ135" s="6"/>
      <c r="AK135" s="6"/>
      <c r="AL135" s="59" t="s">
        <v>4574</v>
      </c>
      <c r="AM135" s="235">
        <f>AM132</f>
        <v>0.7</v>
      </c>
      <c r="AN135" s="235"/>
      <c r="AO135" s="81"/>
      <c r="AP135" s="81"/>
      <c r="AQ135" s="81"/>
      <c r="AR135" s="82"/>
      <c r="AS135" s="244"/>
      <c r="AT135" s="244"/>
      <c r="AU135" s="244"/>
      <c r="AV135" s="245"/>
      <c r="AW135" s="89">
        <f>ROUND(ROUND(J132*V85,0)*AM135,0)-AS137</f>
        <v>253</v>
      </c>
      <c r="AX135" s="12"/>
    </row>
    <row r="136" spans="1:50" ht="17.2" customHeight="1" x14ac:dyDescent="0.3">
      <c r="A136" s="9">
        <v>43</v>
      </c>
      <c r="B136" s="10" t="s">
        <v>127</v>
      </c>
      <c r="C136" s="53" t="s">
        <v>6300</v>
      </c>
      <c r="D136" s="166"/>
      <c r="E136" s="83"/>
      <c r="F136" s="193"/>
      <c r="G136" s="126"/>
      <c r="H136" s="126"/>
      <c r="I136" s="126"/>
      <c r="J136" s="175"/>
      <c r="K136" s="194"/>
      <c r="L136" s="194"/>
      <c r="M136" s="173"/>
      <c r="N136" s="191"/>
      <c r="O136" s="172"/>
      <c r="P136" s="172"/>
      <c r="Q136" s="123"/>
      <c r="R136" s="138"/>
      <c r="S136" s="138"/>
      <c r="T136" s="168"/>
      <c r="U136" s="130"/>
      <c r="V136" s="64"/>
      <c r="W136" s="202"/>
      <c r="X136" s="233"/>
      <c r="Y136" s="234"/>
      <c r="Z136" s="234"/>
      <c r="AA136" s="234"/>
      <c r="AB136" s="234"/>
      <c r="AC136" s="199" t="s">
        <v>4735</v>
      </c>
      <c r="AD136" s="58"/>
      <c r="AE136" s="58"/>
      <c r="AF136" s="6"/>
      <c r="AG136" s="6"/>
      <c r="AH136" s="6"/>
      <c r="AI136" s="6"/>
      <c r="AJ136" s="6"/>
      <c r="AK136" s="6"/>
      <c r="AL136" s="59" t="s">
        <v>4574</v>
      </c>
      <c r="AM136" s="235">
        <f>AM133</f>
        <v>0.5</v>
      </c>
      <c r="AN136" s="235"/>
      <c r="AO136" s="198"/>
      <c r="AP136" s="198"/>
      <c r="AQ136" s="198"/>
      <c r="AR136" s="197"/>
      <c r="AS136" s="244"/>
      <c r="AT136" s="244"/>
      <c r="AU136" s="244"/>
      <c r="AV136" s="245"/>
      <c r="AW136" s="89">
        <f>ROUND(ROUND(J132*V85,0)*AM136,0)-AS137</f>
        <v>180</v>
      </c>
      <c r="AX136" s="12"/>
    </row>
    <row r="137" spans="1:50" ht="17.2" customHeight="1" x14ac:dyDescent="0.3">
      <c r="A137" s="9">
        <v>43</v>
      </c>
      <c r="B137" s="10" t="s">
        <v>128</v>
      </c>
      <c r="C137" s="53" t="s">
        <v>6299</v>
      </c>
      <c r="D137" s="166"/>
      <c r="E137" s="83"/>
      <c r="F137" s="193"/>
      <c r="G137" s="126"/>
      <c r="H137" s="126"/>
      <c r="I137" s="126"/>
      <c r="J137" s="175"/>
      <c r="K137" s="194"/>
      <c r="L137" s="194"/>
      <c r="M137" s="173"/>
      <c r="N137" s="231" t="s">
        <v>4714</v>
      </c>
      <c r="O137" s="232"/>
      <c r="P137" s="232"/>
      <c r="Q137" s="232"/>
      <c r="R137" s="232"/>
      <c r="S137" s="232"/>
      <c r="T137" s="175"/>
      <c r="U137" s="130"/>
      <c r="V137" s="64"/>
      <c r="W137" s="202"/>
      <c r="X137" s="8"/>
      <c r="Y137" s="6"/>
      <c r="Z137" s="59"/>
      <c r="AA137" s="59"/>
      <c r="AB137" s="6"/>
      <c r="AC137" s="203"/>
      <c r="AD137" s="6"/>
      <c r="AE137" s="6"/>
      <c r="AF137" s="6"/>
      <c r="AG137" s="6"/>
      <c r="AH137" s="6"/>
      <c r="AI137" s="6"/>
      <c r="AJ137" s="6"/>
      <c r="AK137" s="6"/>
      <c r="AL137" s="59"/>
      <c r="AM137" s="137"/>
      <c r="AN137" s="137"/>
      <c r="AO137" s="198"/>
      <c r="AP137" s="198"/>
      <c r="AQ137" s="198"/>
      <c r="AR137" s="197"/>
      <c r="AS137" s="38">
        <f>AS125</f>
        <v>5</v>
      </c>
      <c r="AT137" s="62" t="s">
        <v>4579</v>
      </c>
      <c r="AU137" s="143"/>
      <c r="AV137" s="147"/>
      <c r="AW137" s="89">
        <f>ROUND(ROUND(J132*R139,0)*V85,0)-AS137</f>
        <v>351</v>
      </c>
      <c r="AX137" s="12"/>
    </row>
    <row r="138" spans="1:50" ht="17.2" customHeight="1" x14ac:dyDescent="0.3">
      <c r="A138" s="9">
        <v>43</v>
      </c>
      <c r="B138" s="10" t="s">
        <v>129</v>
      </c>
      <c r="C138" s="53" t="s">
        <v>6298</v>
      </c>
      <c r="D138" s="166"/>
      <c r="E138" s="83"/>
      <c r="F138" s="193"/>
      <c r="G138" s="126"/>
      <c r="H138" s="126"/>
      <c r="I138" s="126"/>
      <c r="J138" s="175"/>
      <c r="K138" s="194"/>
      <c r="L138" s="194"/>
      <c r="M138" s="173"/>
      <c r="N138" s="267"/>
      <c r="O138" s="268"/>
      <c r="P138" s="268"/>
      <c r="Q138" s="268"/>
      <c r="R138" s="268"/>
      <c r="S138" s="268"/>
      <c r="T138" s="175"/>
      <c r="U138" s="130"/>
      <c r="V138" s="64"/>
      <c r="W138" s="202"/>
      <c r="X138" s="231" t="s">
        <v>4712</v>
      </c>
      <c r="Y138" s="232"/>
      <c r="Z138" s="232"/>
      <c r="AA138" s="232"/>
      <c r="AB138" s="232"/>
      <c r="AC138" s="199" t="s">
        <v>4711</v>
      </c>
      <c r="AD138" s="58"/>
      <c r="AE138" s="58"/>
      <c r="AF138" s="6"/>
      <c r="AG138" s="6"/>
      <c r="AH138" s="6"/>
      <c r="AI138" s="6"/>
      <c r="AJ138" s="6"/>
      <c r="AK138" s="6"/>
      <c r="AL138" s="59" t="s">
        <v>4574</v>
      </c>
      <c r="AM138" s="235">
        <f>AM135</f>
        <v>0.7</v>
      </c>
      <c r="AN138" s="235"/>
      <c r="AO138" s="198"/>
      <c r="AP138" s="198"/>
      <c r="AQ138" s="198"/>
      <c r="AR138" s="197"/>
      <c r="AS138" s="1"/>
      <c r="AT138" s="132"/>
      <c r="AU138" s="143"/>
      <c r="AV138" s="147"/>
      <c r="AW138" s="89">
        <f>ROUND(ROUND(ROUND(J132*R139,0)*V85,0)*AM138,0)-AS137</f>
        <v>244</v>
      </c>
      <c r="AX138" s="12"/>
    </row>
    <row r="139" spans="1:50" ht="17.2" customHeight="1" x14ac:dyDescent="0.3">
      <c r="A139" s="9">
        <v>43</v>
      </c>
      <c r="B139" s="10" t="s">
        <v>130</v>
      </c>
      <c r="C139" s="53" t="s">
        <v>6297</v>
      </c>
      <c r="D139" s="166"/>
      <c r="E139" s="83"/>
      <c r="F139" s="193"/>
      <c r="G139" s="126"/>
      <c r="H139" s="126"/>
      <c r="I139" s="126"/>
      <c r="J139" s="175"/>
      <c r="K139" s="194"/>
      <c r="L139" s="194"/>
      <c r="M139" s="173"/>
      <c r="N139" s="191"/>
      <c r="O139" s="172"/>
      <c r="P139" s="172"/>
      <c r="Q139" s="123" t="s">
        <v>4574</v>
      </c>
      <c r="R139" s="249">
        <f>R133</f>
        <v>0.96499999999999997</v>
      </c>
      <c r="S139" s="249"/>
      <c r="T139" s="168"/>
      <c r="U139" s="130"/>
      <c r="V139" s="64"/>
      <c r="W139" s="202"/>
      <c r="X139" s="233"/>
      <c r="Y139" s="234"/>
      <c r="Z139" s="234"/>
      <c r="AA139" s="234"/>
      <c r="AB139" s="234"/>
      <c r="AC139" s="199" t="s">
        <v>4735</v>
      </c>
      <c r="AD139" s="58"/>
      <c r="AE139" s="58"/>
      <c r="AF139" s="6"/>
      <c r="AG139" s="6"/>
      <c r="AH139" s="6"/>
      <c r="AI139" s="6"/>
      <c r="AJ139" s="6"/>
      <c r="AK139" s="6"/>
      <c r="AL139" s="59" t="s">
        <v>4574</v>
      </c>
      <c r="AM139" s="235">
        <f>AM136</f>
        <v>0.5</v>
      </c>
      <c r="AN139" s="235"/>
      <c r="AO139" s="198"/>
      <c r="AP139" s="198"/>
      <c r="AQ139" s="198"/>
      <c r="AR139" s="197"/>
      <c r="AS139" s="7"/>
      <c r="AT139" s="123"/>
      <c r="AU139" s="136"/>
      <c r="AV139" s="145"/>
      <c r="AW139" s="89">
        <f>ROUND(ROUND(ROUND(J132*R139,0)*V85,0)*AM139,0)-AS137</f>
        <v>173</v>
      </c>
      <c r="AX139" s="12"/>
    </row>
    <row r="140" spans="1:50" ht="17.2" customHeight="1" x14ac:dyDescent="0.3">
      <c r="A140" s="9">
        <v>43</v>
      </c>
      <c r="B140" s="10" t="s">
        <v>131</v>
      </c>
      <c r="C140" s="53" t="s">
        <v>6296</v>
      </c>
      <c r="D140" s="166"/>
      <c r="E140" s="83"/>
      <c r="F140" s="193"/>
      <c r="G140" s="126"/>
      <c r="H140" s="126"/>
      <c r="I140" s="126"/>
      <c r="J140" s="45"/>
      <c r="K140" s="1"/>
      <c r="L140" s="1"/>
      <c r="M140" s="44"/>
      <c r="N140" s="196"/>
      <c r="O140" s="195"/>
      <c r="P140" s="195"/>
      <c r="Q140" s="55"/>
      <c r="R140" s="56"/>
      <c r="S140" s="56"/>
      <c r="T140" s="168"/>
      <c r="U140" s="130"/>
      <c r="V140" s="64"/>
      <c r="W140" s="202"/>
      <c r="X140" s="8"/>
      <c r="Y140" s="6"/>
      <c r="Z140" s="59"/>
      <c r="AA140" s="59"/>
      <c r="AB140" s="6"/>
      <c r="AC140" s="203"/>
      <c r="AD140" s="6"/>
      <c r="AE140" s="6"/>
      <c r="AF140" s="6"/>
      <c r="AG140" s="6"/>
      <c r="AH140" s="6"/>
      <c r="AI140" s="6"/>
      <c r="AJ140" s="6"/>
      <c r="AK140" s="6"/>
      <c r="AL140" s="59"/>
      <c r="AM140" s="137"/>
      <c r="AN140" s="137"/>
      <c r="AO140" s="216" t="s">
        <v>4753</v>
      </c>
      <c r="AP140" s="251"/>
      <c r="AQ140" s="251"/>
      <c r="AR140" s="252"/>
      <c r="AS140" s="49"/>
      <c r="AT140" s="36"/>
      <c r="AU140" s="36"/>
      <c r="AV140" s="51"/>
      <c r="AW140" s="89">
        <f>ROUND(ROUND(J132*V85,0)*AQ143,0)</f>
        <v>351</v>
      </c>
      <c r="AX140" s="12"/>
    </row>
    <row r="141" spans="1:50" ht="17.2" customHeight="1" x14ac:dyDescent="0.3">
      <c r="A141" s="9">
        <v>43</v>
      </c>
      <c r="B141" s="10" t="s">
        <v>132</v>
      </c>
      <c r="C141" s="53" t="s">
        <v>6295</v>
      </c>
      <c r="D141" s="166"/>
      <c r="E141" s="83"/>
      <c r="F141" s="193"/>
      <c r="G141" s="126"/>
      <c r="H141" s="126"/>
      <c r="I141" s="126"/>
      <c r="J141" s="45"/>
      <c r="K141" s="1"/>
      <c r="L141" s="1"/>
      <c r="M141" s="44"/>
      <c r="N141" s="175"/>
      <c r="O141" s="194"/>
      <c r="P141" s="194"/>
      <c r="Q141" s="132"/>
      <c r="R141" s="141"/>
      <c r="S141" s="141"/>
      <c r="T141" s="168"/>
      <c r="U141" s="130"/>
      <c r="V141" s="64"/>
      <c r="W141" s="202"/>
      <c r="X141" s="231" t="s">
        <v>4712</v>
      </c>
      <c r="Y141" s="232"/>
      <c r="Z141" s="232"/>
      <c r="AA141" s="232"/>
      <c r="AB141" s="232"/>
      <c r="AC141" s="199" t="s">
        <v>4711</v>
      </c>
      <c r="AD141" s="58"/>
      <c r="AE141" s="58"/>
      <c r="AF141" s="6"/>
      <c r="AG141" s="6"/>
      <c r="AH141" s="6"/>
      <c r="AI141" s="6"/>
      <c r="AJ141" s="6"/>
      <c r="AK141" s="6"/>
      <c r="AL141" s="59" t="s">
        <v>4574</v>
      </c>
      <c r="AM141" s="235">
        <f>AM138</f>
        <v>0.7</v>
      </c>
      <c r="AN141" s="235"/>
      <c r="AO141" s="228"/>
      <c r="AP141" s="229"/>
      <c r="AQ141" s="229"/>
      <c r="AR141" s="230"/>
      <c r="AS141" s="45"/>
      <c r="AT141" s="1"/>
      <c r="AU141" s="1"/>
      <c r="AV141" s="44"/>
      <c r="AW141" s="89">
        <f>ROUND(ROUND(ROUND(J132*V85,0)*AM141,0)*AQ143,0)</f>
        <v>245</v>
      </c>
      <c r="AX141" s="12"/>
    </row>
    <row r="142" spans="1:50" ht="17.2" customHeight="1" x14ac:dyDescent="0.3">
      <c r="A142" s="9">
        <v>43</v>
      </c>
      <c r="B142" s="10" t="s">
        <v>133</v>
      </c>
      <c r="C142" s="53" t="s">
        <v>6294</v>
      </c>
      <c r="D142" s="166"/>
      <c r="E142" s="83"/>
      <c r="F142" s="193"/>
      <c r="G142" s="126"/>
      <c r="H142" s="126"/>
      <c r="I142" s="126"/>
      <c r="J142" s="45"/>
      <c r="K142" s="1"/>
      <c r="L142" s="1"/>
      <c r="M142" s="44"/>
      <c r="N142" s="191"/>
      <c r="O142" s="172"/>
      <c r="P142" s="172"/>
      <c r="Q142" s="123"/>
      <c r="R142" s="138"/>
      <c r="S142" s="138"/>
      <c r="T142" s="168"/>
      <c r="U142" s="130"/>
      <c r="V142" s="64"/>
      <c r="W142" s="202"/>
      <c r="X142" s="233"/>
      <c r="Y142" s="234"/>
      <c r="Z142" s="234"/>
      <c r="AA142" s="234"/>
      <c r="AB142" s="234"/>
      <c r="AC142" s="199" t="s">
        <v>4735</v>
      </c>
      <c r="AD142" s="58"/>
      <c r="AE142" s="58"/>
      <c r="AF142" s="6"/>
      <c r="AG142" s="6"/>
      <c r="AH142" s="6"/>
      <c r="AI142" s="6"/>
      <c r="AJ142" s="6"/>
      <c r="AK142" s="6"/>
      <c r="AL142" s="59" t="s">
        <v>4574</v>
      </c>
      <c r="AM142" s="235">
        <f>AM139</f>
        <v>0.5</v>
      </c>
      <c r="AN142" s="235"/>
      <c r="AO142" s="45"/>
      <c r="AP142" s="1"/>
      <c r="AQ142" s="1"/>
      <c r="AR142" s="44"/>
      <c r="AS142" s="45"/>
      <c r="AT142" s="1"/>
      <c r="AU142" s="1"/>
      <c r="AV142" s="44"/>
      <c r="AW142" s="89">
        <f>ROUND(ROUND(ROUND(J132*V85,0)*AM142,0)*AQ143,0)</f>
        <v>176</v>
      </c>
      <c r="AX142" s="12"/>
    </row>
    <row r="143" spans="1:50" ht="17.2" customHeight="1" x14ac:dyDescent="0.3">
      <c r="A143" s="9">
        <v>43</v>
      </c>
      <c r="B143" s="10" t="s">
        <v>134</v>
      </c>
      <c r="C143" s="53" t="s">
        <v>6293</v>
      </c>
      <c r="D143" s="166"/>
      <c r="E143" s="83"/>
      <c r="F143" s="193"/>
      <c r="G143" s="126"/>
      <c r="H143" s="126"/>
      <c r="I143" s="126"/>
      <c r="J143" s="45"/>
      <c r="K143" s="1"/>
      <c r="L143" s="1"/>
      <c r="M143" s="44"/>
      <c r="N143" s="231" t="s">
        <v>4714</v>
      </c>
      <c r="O143" s="232"/>
      <c r="P143" s="232"/>
      <c r="Q143" s="232"/>
      <c r="R143" s="232"/>
      <c r="S143" s="232"/>
      <c r="T143" s="175"/>
      <c r="U143" s="130"/>
      <c r="V143" s="64"/>
      <c r="W143" s="202"/>
      <c r="X143" s="8"/>
      <c r="Y143" s="6"/>
      <c r="Z143" s="59"/>
      <c r="AA143" s="59"/>
      <c r="AB143" s="6"/>
      <c r="AC143" s="203"/>
      <c r="AD143" s="6"/>
      <c r="AE143" s="6"/>
      <c r="AF143" s="6"/>
      <c r="AG143" s="6"/>
      <c r="AH143" s="6"/>
      <c r="AI143" s="6"/>
      <c r="AJ143" s="6"/>
      <c r="AK143" s="6"/>
      <c r="AL143" s="59"/>
      <c r="AM143" s="137"/>
      <c r="AN143" s="137"/>
      <c r="AO143" s="45"/>
      <c r="AP143" s="132" t="s">
        <v>4574</v>
      </c>
      <c r="AQ143" s="247">
        <f>AQ119</f>
        <v>0.95</v>
      </c>
      <c r="AR143" s="248"/>
      <c r="AS143" s="45"/>
      <c r="AT143" s="1"/>
      <c r="AU143" s="1"/>
      <c r="AV143" s="44"/>
      <c r="AW143" s="89">
        <f>ROUND(ROUND(ROUND(J132*R145,0)*V85,0)*AQ143,0)</f>
        <v>338</v>
      </c>
      <c r="AX143" s="12"/>
    </row>
    <row r="144" spans="1:50" ht="17.2" customHeight="1" x14ac:dyDescent="0.3">
      <c r="A144" s="9">
        <v>43</v>
      </c>
      <c r="B144" s="10" t="s">
        <v>135</v>
      </c>
      <c r="C144" s="53" t="s">
        <v>6292</v>
      </c>
      <c r="D144" s="166"/>
      <c r="E144" s="83"/>
      <c r="F144" s="193"/>
      <c r="G144" s="126"/>
      <c r="H144" s="126"/>
      <c r="I144" s="126"/>
      <c r="J144" s="45"/>
      <c r="K144" s="1"/>
      <c r="L144" s="1"/>
      <c r="M144" s="44"/>
      <c r="N144" s="267"/>
      <c r="O144" s="268"/>
      <c r="P144" s="268"/>
      <c r="Q144" s="268"/>
      <c r="R144" s="268"/>
      <c r="S144" s="268"/>
      <c r="T144" s="175"/>
      <c r="U144" s="130"/>
      <c r="V144" s="64"/>
      <c r="W144" s="202"/>
      <c r="X144" s="231" t="s">
        <v>4712</v>
      </c>
      <c r="Y144" s="232"/>
      <c r="Z144" s="232"/>
      <c r="AA144" s="232"/>
      <c r="AB144" s="232"/>
      <c r="AC144" s="199" t="s">
        <v>4711</v>
      </c>
      <c r="AD144" s="58"/>
      <c r="AE144" s="58"/>
      <c r="AF144" s="6"/>
      <c r="AG144" s="6"/>
      <c r="AH144" s="6"/>
      <c r="AI144" s="6"/>
      <c r="AJ144" s="6"/>
      <c r="AK144" s="6"/>
      <c r="AL144" s="59" t="s">
        <v>4574</v>
      </c>
      <c r="AM144" s="235">
        <f>AM141</f>
        <v>0.7</v>
      </c>
      <c r="AN144" s="235"/>
      <c r="AO144" s="45"/>
      <c r="AP144" s="1"/>
      <c r="AQ144" s="1"/>
      <c r="AR144" s="44"/>
      <c r="AS144" s="45"/>
      <c r="AT144" s="1"/>
      <c r="AU144" s="1"/>
      <c r="AV144" s="44"/>
      <c r="AW144" s="89">
        <f>ROUND(ROUND(ROUND(ROUND(J132*R145,0)*V85,0)*AM144,0)*AQ143,0)</f>
        <v>237</v>
      </c>
      <c r="AX144" s="12"/>
    </row>
    <row r="145" spans="1:50" ht="17.2" customHeight="1" x14ac:dyDescent="0.3">
      <c r="A145" s="9">
        <v>43</v>
      </c>
      <c r="B145" s="10" t="s">
        <v>136</v>
      </c>
      <c r="C145" s="53" t="s">
        <v>6291</v>
      </c>
      <c r="D145" s="166"/>
      <c r="E145" s="83"/>
      <c r="F145" s="193"/>
      <c r="G145" s="126"/>
      <c r="H145" s="126"/>
      <c r="I145" s="126"/>
      <c r="J145" s="45"/>
      <c r="K145" s="1"/>
      <c r="L145" s="1"/>
      <c r="M145" s="44"/>
      <c r="N145" s="191"/>
      <c r="O145" s="172"/>
      <c r="P145" s="172"/>
      <c r="Q145" s="123" t="s">
        <v>4574</v>
      </c>
      <c r="R145" s="249">
        <f>R139</f>
        <v>0.96499999999999997</v>
      </c>
      <c r="S145" s="249"/>
      <c r="T145" s="168"/>
      <c r="U145" s="130"/>
      <c r="V145" s="64"/>
      <c r="W145" s="202"/>
      <c r="X145" s="233"/>
      <c r="Y145" s="234"/>
      <c r="Z145" s="234"/>
      <c r="AA145" s="234"/>
      <c r="AB145" s="234"/>
      <c r="AC145" s="199" t="s">
        <v>4735</v>
      </c>
      <c r="AD145" s="58"/>
      <c r="AE145" s="58"/>
      <c r="AF145" s="6"/>
      <c r="AG145" s="6"/>
      <c r="AH145" s="6"/>
      <c r="AI145" s="6"/>
      <c r="AJ145" s="6"/>
      <c r="AK145" s="6"/>
      <c r="AL145" s="59" t="s">
        <v>4574</v>
      </c>
      <c r="AM145" s="235">
        <f>AM142</f>
        <v>0.5</v>
      </c>
      <c r="AN145" s="235"/>
      <c r="AO145" s="45"/>
      <c r="AP145" s="1"/>
      <c r="AQ145" s="1"/>
      <c r="AR145" s="44"/>
      <c r="AS145" s="43"/>
      <c r="AT145" s="7"/>
      <c r="AU145" s="7"/>
      <c r="AV145" s="21"/>
      <c r="AW145" s="89">
        <f>ROUND(ROUND(ROUND(ROUND(J132*R145,0)*V85,0)*AM145,0)*AQ143,0)</f>
        <v>169</v>
      </c>
      <c r="AX145" s="12"/>
    </row>
    <row r="146" spans="1:50" ht="17.2" customHeight="1" x14ac:dyDescent="0.3">
      <c r="A146" s="9">
        <v>43</v>
      </c>
      <c r="B146" s="10" t="s">
        <v>137</v>
      </c>
      <c r="C146" s="53" t="s">
        <v>6290</v>
      </c>
      <c r="D146" s="166"/>
      <c r="E146" s="83"/>
      <c r="F146" s="193"/>
      <c r="G146" s="126"/>
      <c r="H146" s="126"/>
      <c r="I146" s="126"/>
      <c r="J146" s="45"/>
      <c r="K146" s="1"/>
      <c r="L146" s="1"/>
      <c r="M146" s="44"/>
      <c r="N146" s="196"/>
      <c r="O146" s="195"/>
      <c r="P146" s="195"/>
      <c r="Q146" s="55"/>
      <c r="R146" s="56"/>
      <c r="S146" s="56"/>
      <c r="T146" s="168"/>
      <c r="U146" s="130"/>
      <c r="V146" s="64"/>
      <c r="W146" s="202"/>
      <c r="X146" s="8"/>
      <c r="Y146" s="6"/>
      <c r="Z146" s="59"/>
      <c r="AA146" s="59"/>
      <c r="AB146" s="6"/>
      <c r="AC146" s="203"/>
      <c r="AD146" s="6"/>
      <c r="AE146" s="6"/>
      <c r="AF146" s="6"/>
      <c r="AG146" s="6"/>
      <c r="AH146" s="6"/>
      <c r="AI146" s="6"/>
      <c r="AJ146" s="6"/>
      <c r="AK146" s="6"/>
      <c r="AL146" s="59"/>
      <c r="AM146" s="137"/>
      <c r="AN146" s="137"/>
      <c r="AO146" s="146"/>
      <c r="AP146" s="143"/>
      <c r="AQ146" s="143"/>
      <c r="AR146" s="44"/>
      <c r="AS146" s="242" t="s">
        <v>4580</v>
      </c>
      <c r="AT146" s="242"/>
      <c r="AU146" s="242"/>
      <c r="AV146" s="243"/>
      <c r="AW146" s="89">
        <f>ROUND(ROUND(J132*V85,0)*AQ143,0)-AS149</f>
        <v>346</v>
      </c>
      <c r="AX146" s="12"/>
    </row>
    <row r="147" spans="1:50" ht="17.2" customHeight="1" x14ac:dyDescent="0.3">
      <c r="A147" s="9">
        <v>43</v>
      </c>
      <c r="B147" s="10" t="s">
        <v>138</v>
      </c>
      <c r="C147" s="53" t="s">
        <v>6289</v>
      </c>
      <c r="D147" s="166"/>
      <c r="E147" s="83"/>
      <c r="F147" s="193"/>
      <c r="G147" s="126"/>
      <c r="H147" s="126"/>
      <c r="I147" s="126"/>
      <c r="J147" s="45"/>
      <c r="K147" s="1"/>
      <c r="L147" s="1"/>
      <c r="M147" s="44"/>
      <c r="N147" s="175"/>
      <c r="O147" s="194"/>
      <c r="P147" s="194"/>
      <c r="Q147" s="132"/>
      <c r="R147" s="141"/>
      <c r="S147" s="141"/>
      <c r="T147" s="168"/>
      <c r="U147" s="130"/>
      <c r="V147" s="64"/>
      <c r="W147" s="202"/>
      <c r="X147" s="231" t="s">
        <v>4712</v>
      </c>
      <c r="Y147" s="232"/>
      <c r="Z147" s="232"/>
      <c r="AA147" s="232"/>
      <c r="AB147" s="232"/>
      <c r="AC147" s="199" t="s">
        <v>4711</v>
      </c>
      <c r="AD147" s="58"/>
      <c r="AE147" s="58"/>
      <c r="AF147" s="6"/>
      <c r="AG147" s="6"/>
      <c r="AH147" s="6"/>
      <c r="AI147" s="6"/>
      <c r="AJ147" s="6"/>
      <c r="AK147" s="6"/>
      <c r="AL147" s="59" t="s">
        <v>4574</v>
      </c>
      <c r="AM147" s="235">
        <f>AM144</f>
        <v>0.7</v>
      </c>
      <c r="AN147" s="235"/>
      <c r="AO147" s="146"/>
      <c r="AP147" s="143"/>
      <c r="AQ147" s="143"/>
      <c r="AR147" s="44"/>
      <c r="AS147" s="244"/>
      <c r="AT147" s="244"/>
      <c r="AU147" s="244"/>
      <c r="AV147" s="245"/>
      <c r="AW147" s="89">
        <f>ROUND(ROUND(ROUND(J132*V85,0)*AM147,0)*AQ143,0)-AS149</f>
        <v>240</v>
      </c>
      <c r="AX147" s="12"/>
    </row>
    <row r="148" spans="1:50" ht="17.2" customHeight="1" x14ac:dyDescent="0.3">
      <c r="A148" s="9">
        <v>43</v>
      </c>
      <c r="B148" s="10" t="s">
        <v>139</v>
      </c>
      <c r="C148" s="53" t="s">
        <v>6288</v>
      </c>
      <c r="D148" s="166"/>
      <c r="E148" s="83"/>
      <c r="F148" s="193"/>
      <c r="G148" s="126"/>
      <c r="H148" s="126"/>
      <c r="I148" s="126"/>
      <c r="J148" s="45"/>
      <c r="K148" s="1"/>
      <c r="L148" s="1"/>
      <c r="M148" s="44"/>
      <c r="N148" s="191"/>
      <c r="O148" s="172"/>
      <c r="P148" s="172"/>
      <c r="Q148" s="123"/>
      <c r="R148" s="138"/>
      <c r="S148" s="138"/>
      <c r="T148" s="168"/>
      <c r="U148" s="130"/>
      <c r="V148" s="64"/>
      <c r="W148" s="202"/>
      <c r="X148" s="233"/>
      <c r="Y148" s="234"/>
      <c r="Z148" s="234"/>
      <c r="AA148" s="234"/>
      <c r="AB148" s="234"/>
      <c r="AC148" s="199" t="s">
        <v>4735</v>
      </c>
      <c r="AD148" s="58"/>
      <c r="AE148" s="58"/>
      <c r="AF148" s="6"/>
      <c r="AG148" s="6"/>
      <c r="AH148" s="6"/>
      <c r="AI148" s="6"/>
      <c r="AJ148" s="6"/>
      <c r="AK148" s="6"/>
      <c r="AL148" s="59" t="s">
        <v>4574</v>
      </c>
      <c r="AM148" s="235">
        <f>AM145</f>
        <v>0.5</v>
      </c>
      <c r="AN148" s="235"/>
      <c r="AO148" s="146"/>
      <c r="AP148" s="143"/>
      <c r="AQ148" s="143"/>
      <c r="AR148" s="44"/>
      <c r="AS148" s="244"/>
      <c r="AT148" s="244"/>
      <c r="AU148" s="244"/>
      <c r="AV148" s="245"/>
      <c r="AW148" s="89">
        <f>ROUND(ROUND(ROUND(J132*V85,0)*AM148,0)*AQ143,0)-AS149</f>
        <v>171</v>
      </c>
      <c r="AX148" s="12"/>
    </row>
    <row r="149" spans="1:50" ht="17.2" customHeight="1" x14ac:dyDescent="0.3">
      <c r="A149" s="9">
        <v>43</v>
      </c>
      <c r="B149" s="10" t="s">
        <v>140</v>
      </c>
      <c r="C149" s="53" t="s">
        <v>6287</v>
      </c>
      <c r="D149" s="166"/>
      <c r="E149" s="83"/>
      <c r="F149" s="193"/>
      <c r="G149" s="126"/>
      <c r="H149" s="126"/>
      <c r="I149" s="126"/>
      <c r="J149" s="45"/>
      <c r="K149" s="1"/>
      <c r="L149" s="1"/>
      <c r="M149" s="44"/>
      <c r="N149" s="231" t="s">
        <v>4714</v>
      </c>
      <c r="O149" s="232"/>
      <c r="P149" s="232"/>
      <c r="Q149" s="232"/>
      <c r="R149" s="232"/>
      <c r="S149" s="232"/>
      <c r="T149" s="175"/>
      <c r="U149" s="130"/>
      <c r="V149" s="64"/>
      <c r="W149" s="202"/>
      <c r="X149" s="8"/>
      <c r="Y149" s="6"/>
      <c r="Z149" s="59"/>
      <c r="AA149" s="59"/>
      <c r="AB149" s="6"/>
      <c r="AC149" s="203"/>
      <c r="AD149" s="6"/>
      <c r="AE149" s="6"/>
      <c r="AF149" s="6"/>
      <c r="AG149" s="6"/>
      <c r="AH149" s="6"/>
      <c r="AI149" s="6"/>
      <c r="AJ149" s="6"/>
      <c r="AK149" s="6"/>
      <c r="AL149" s="59"/>
      <c r="AM149" s="137"/>
      <c r="AN149" s="137"/>
      <c r="AO149" s="146"/>
      <c r="AP149" s="143"/>
      <c r="AQ149" s="143"/>
      <c r="AR149" s="44"/>
      <c r="AS149" s="38">
        <f>AS137</f>
        <v>5</v>
      </c>
      <c r="AT149" s="62" t="s">
        <v>4579</v>
      </c>
      <c r="AU149" s="143"/>
      <c r="AV149" s="147"/>
      <c r="AW149" s="89">
        <f>ROUND(ROUND(ROUND(J132*R151,0)*V85,0)*AQ143,0)-AS149</f>
        <v>333</v>
      </c>
      <c r="AX149" s="12"/>
    </row>
    <row r="150" spans="1:50" ht="17.2" customHeight="1" x14ac:dyDescent="0.3">
      <c r="A150" s="9">
        <v>43</v>
      </c>
      <c r="B150" s="10" t="s">
        <v>141</v>
      </c>
      <c r="C150" s="53" t="s">
        <v>6286</v>
      </c>
      <c r="D150" s="166"/>
      <c r="E150" s="83"/>
      <c r="F150" s="193"/>
      <c r="G150" s="126"/>
      <c r="H150" s="126"/>
      <c r="I150" s="126"/>
      <c r="J150" s="45"/>
      <c r="K150" s="1"/>
      <c r="L150" s="1"/>
      <c r="M150" s="44"/>
      <c r="N150" s="267"/>
      <c r="O150" s="268"/>
      <c r="P150" s="268"/>
      <c r="Q150" s="268"/>
      <c r="R150" s="268"/>
      <c r="S150" s="268"/>
      <c r="T150" s="175"/>
      <c r="U150" s="130"/>
      <c r="V150" s="64"/>
      <c r="W150" s="202"/>
      <c r="X150" s="231" t="s">
        <v>4712</v>
      </c>
      <c r="Y150" s="232"/>
      <c r="Z150" s="232"/>
      <c r="AA150" s="232"/>
      <c r="AB150" s="232"/>
      <c r="AC150" s="199" t="s">
        <v>4711</v>
      </c>
      <c r="AD150" s="58"/>
      <c r="AE150" s="58"/>
      <c r="AF150" s="6"/>
      <c r="AG150" s="6"/>
      <c r="AH150" s="6"/>
      <c r="AI150" s="6"/>
      <c r="AJ150" s="6"/>
      <c r="AK150" s="6"/>
      <c r="AL150" s="59" t="s">
        <v>4574</v>
      </c>
      <c r="AM150" s="235">
        <f>AM147</f>
        <v>0.7</v>
      </c>
      <c r="AN150" s="235"/>
      <c r="AO150" s="146"/>
      <c r="AP150" s="143"/>
      <c r="AQ150" s="143"/>
      <c r="AR150" s="44"/>
      <c r="AS150" s="1"/>
      <c r="AT150" s="132"/>
      <c r="AU150" s="143"/>
      <c r="AV150" s="147"/>
      <c r="AW150" s="89">
        <f>ROUND(ROUND(ROUND(ROUND(J132*R151,0)*V85,0)*AM150,0)*AQ143,0)-AS149</f>
        <v>232</v>
      </c>
      <c r="AX150" s="12"/>
    </row>
    <row r="151" spans="1:50" ht="17.2" customHeight="1" x14ac:dyDescent="0.3">
      <c r="A151" s="9">
        <v>43</v>
      </c>
      <c r="B151" s="10" t="s">
        <v>142</v>
      </c>
      <c r="C151" s="53" t="s">
        <v>6285</v>
      </c>
      <c r="D151" s="162"/>
      <c r="E151" s="161"/>
      <c r="F151" s="192"/>
      <c r="G151" s="128"/>
      <c r="H151" s="128"/>
      <c r="I151" s="128"/>
      <c r="J151" s="43"/>
      <c r="K151" s="7"/>
      <c r="L151" s="7"/>
      <c r="M151" s="21"/>
      <c r="N151" s="191"/>
      <c r="O151" s="172"/>
      <c r="P151" s="172"/>
      <c r="Q151" s="123" t="s">
        <v>4574</v>
      </c>
      <c r="R151" s="249">
        <f>R145</f>
        <v>0.96499999999999997</v>
      </c>
      <c r="S151" s="249"/>
      <c r="T151" s="201"/>
      <c r="U151" s="78"/>
      <c r="V151" s="79"/>
      <c r="W151" s="200"/>
      <c r="X151" s="233"/>
      <c r="Y151" s="234"/>
      <c r="Z151" s="234"/>
      <c r="AA151" s="234"/>
      <c r="AB151" s="234"/>
      <c r="AC151" s="199" t="s">
        <v>4735</v>
      </c>
      <c r="AD151" s="58"/>
      <c r="AE151" s="58"/>
      <c r="AF151" s="6"/>
      <c r="AG151" s="6"/>
      <c r="AH151" s="6"/>
      <c r="AI151" s="6"/>
      <c r="AJ151" s="6"/>
      <c r="AK151" s="6"/>
      <c r="AL151" s="59" t="s">
        <v>4574</v>
      </c>
      <c r="AM151" s="235">
        <f>AM148</f>
        <v>0.5</v>
      </c>
      <c r="AN151" s="235"/>
      <c r="AO151" s="190"/>
      <c r="AP151" s="136"/>
      <c r="AQ151" s="136"/>
      <c r="AR151" s="21"/>
      <c r="AS151" s="7"/>
      <c r="AT151" s="123"/>
      <c r="AU151" s="136"/>
      <c r="AV151" s="145"/>
      <c r="AW151" s="100">
        <f>ROUND(ROUND(ROUND(ROUND(J132*R151,0)*V85,0)*AM151,0)*AQ143,0)-AS149</f>
        <v>164</v>
      </c>
      <c r="AX151" s="16"/>
    </row>
    <row r="152" spans="1:50" ht="17.2" customHeight="1" x14ac:dyDescent="0.3">
      <c r="A152" s="9">
        <v>43</v>
      </c>
      <c r="B152" s="10" t="s">
        <v>143</v>
      </c>
      <c r="C152" s="53" t="s">
        <v>6284</v>
      </c>
      <c r="D152" s="217" t="s">
        <v>4740</v>
      </c>
      <c r="E152" s="218"/>
      <c r="F152" s="219"/>
      <c r="G152" s="217" t="s">
        <v>5423</v>
      </c>
      <c r="H152" s="251"/>
      <c r="I152" s="251"/>
      <c r="J152" s="217" t="s">
        <v>4738</v>
      </c>
      <c r="K152" s="218"/>
      <c r="L152" s="218"/>
      <c r="M152" s="219"/>
      <c r="N152" s="196"/>
      <c r="O152" s="195"/>
      <c r="P152" s="195"/>
      <c r="Q152" s="55"/>
      <c r="R152" s="56"/>
      <c r="S152" s="56"/>
      <c r="T152" s="301" t="s">
        <v>5594</v>
      </c>
      <c r="U152" s="236"/>
      <c r="V152" s="236"/>
      <c r="W152" s="237"/>
      <c r="X152" s="8"/>
      <c r="Y152" s="6"/>
      <c r="Z152" s="59"/>
      <c r="AA152" s="59"/>
      <c r="AB152" s="6"/>
      <c r="AC152" s="203"/>
      <c r="AD152" s="6"/>
      <c r="AE152" s="6"/>
      <c r="AF152" s="6"/>
      <c r="AG152" s="6"/>
      <c r="AH152" s="6"/>
      <c r="AI152" s="6"/>
      <c r="AJ152" s="6"/>
      <c r="AK152" s="6"/>
      <c r="AL152" s="59"/>
      <c r="AM152" s="137"/>
      <c r="AN152" s="137"/>
      <c r="AO152" s="7"/>
      <c r="AP152" s="7"/>
      <c r="AQ152" s="7"/>
      <c r="AR152" s="7"/>
      <c r="AS152" s="7"/>
      <c r="AT152" s="123"/>
      <c r="AU152" s="136"/>
      <c r="AV152" s="145"/>
      <c r="AW152" s="100">
        <f>ROUND(J156*V157,0)</f>
        <v>351</v>
      </c>
      <c r="AX152" s="19" t="s">
        <v>4205</v>
      </c>
    </row>
    <row r="153" spans="1:50" ht="17.2" customHeight="1" x14ac:dyDescent="0.3">
      <c r="A153" s="9">
        <v>43</v>
      </c>
      <c r="B153" s="10" t="s">
        <v>144</v>
      </c>
      <c r="C153" s="53" t="s">
        <v>6283</v>
      </c>
      <c r="D153" s="220"/>
      <c r="E153" s="221"/>
      <c r="F153" s="222"/>
      <c r="G153" s="228"/>
      <c r="H153" s="229"/>
      <c r="I153" s="264"/>
      <c r="J153" s="220"/>
      <c r="K153" s="221"/>
      <c r="L153" s="221"/>
      <c r="M153" s="222"/>
      <c r="N153" s="175"/>
      <c r="O153" s="194"/>
      <c r="P153" s="194"/>
      <c r="Q153" s="132"/>
      <c r="R153" s="141"/>
      <c r="S153" s="141"/>
      <c r="T153" s="238"/>
      <c r="U153" s="239"/>
      <c r="V153" s="239"/>
      <c r="W153" s="240"/>
      <c r="X153" s="231" t="s">
        <v>4712</v>
      </c>
      <c r="Y153" s="232"/>
      <c r="Z153" s="232"/>
      <c r="AA153" s="232"/>
      <c r="AB153" s="232"/>
      <c r="AC153" s="199" t="s">
        <v>4711</v>
      </c>
      <c r="AD153" s="58"/>
      <c r="AE153" s="58"/>
      <c r="AF153" s="6"/>
      <c r="AG153" s="6"/>
      <c r="AH153" s="6"/>
      <c r="AI153" s="6"/>
      <c r="AJ153" s="6"/>
      <c r="AK153" s="6"/>
      <c r="AL153" s="59" t="s">
        <v>4574</v>
      </c>
      <c r="AM153" s="235">
        <f>'15就労移行支援(基本)'!AK153</f>
        <v>0.7</v>
      </c>
      <c r="AN153" s="235"/>
      <c r="AO153" s="6"/>
      <c r="AP153" s="6"/>
      <c r="AQ153" s="6"/>
      <c r="AR153" s="6"/>
      <c r="AS153" s="6"/>
      <c r="AT153" s="59"/>
      <c r="AU153" s="137"/>
      <c r="AV153" s="140"/>
      <c r="AW153" s="89">
        <f>ROUND(ROUND(J156*V157,0)*AM153,0)</f>
        <v>246</v>
      </c>
      <c r="AX153" s="12"/>
    </row>
    <row r="154" spans="1:50" ht="17.2" customHeight="1" x14ac:dyDescent="0.3">
      <c r="A154" s="9">
        <v>43</v>
      </c>
      <c r="B154" s="10" t="s">
        <v>145</v>
      </c>
      <c r="C154" s="53" t="s">
        <v>6282</v>
      </c>
      <c r="D154" s="220"/>
      <c r="E154" s="221"/>
      <c r="F154" s="222"/>
      <c r="G154" s="228"/>
      <c r="H154" s="229"/>
      <c r="I154" s="264"/>
      <c r="J154" s="220"/>
      <c r="K154" s="221"/>
      <c r="L154" s="221"/>
      <c r="M154" s="222"/>
      <c r="N154" s="191"/>
      <c r="O154" s="172"/>
      <c r="P154" s="172"/>
      <c r="Q154" s="123"/>
      <c r="R154" s="138"/>
      <c r="S154" s="138"/>
      <c r="T154" s="238"/>
      <c r="U154" s="239"/>
      <c r="V154" s="239"/>
      <c r="W154" s="240"/>
      <c r="X154" s="233"/>
      <c r="Y154" s="234"/>
      <c r="Z154" s="234"/>
      <c r="AA154" s="234"/>
      <c r="AB154" s="234"/>
      <c r="AC154" s="199" t="s">
        <v>4735</v>
      </c>
      <c r="AD154" s="58"/>
      <c r="AE154" s="58"/>
      <c r="AF154" s="6"/>
      <c r="AG154" s="6"/>
      <c r="AH154" s="6"/>
      <c r="AI154" s="6"/>
      <c r="AJ154" s="6"/>
      <c r="AK154" s="6"/>
      <c r="AL154" s="59" t="s">
        <v>4574</v>
      </c>
      <c r="AM154" s="235">
        <f>'15就労移行支援(基本)'!AK154</f>
        <v>0.5</v>
      </c>
      <c r="AN154" s="235"/>
      <c r="AO154" s="6"/>
      <c r="AP154" s="6"/>
      <c r="AQ154" s="6"/>
      <c r="AR154" s="6"/>
      <c r="AS154" s="6"/>
      <c r="AT154" s="59"/>
      <c r="AU154" s="137"/>
      <c r="AV154" s="140"/>
      <c r="AW154" s="89">
        <f>ROUND(ROUND(J156*V157,0)*AM154,0)</f>
        <v>176</v>
      </c>
      <c r="AX154" s="12"/>
    </row>
    <row r="155" spans="1:50" ht="17.2" customHeight="1" x14ac:dyDescent="0.3">
      <c r="A155" s="9">
        <v>43</v>
      </c>
      <c r="B155" s="10" t="s">
        <v>146</v>
      </c>
      <c r="C155" s="53" t="s">
        <v>6281</v>
      </c>
      <c r="D155" s="166"/>
      <c r="E155" s="83"/>
      <c r="F155" s="193"/>
      <c r="G155" s="126"/>
      <c r="H155" s="126"/>
      <c r="I155" s="126"/>
      <c r="J155" s="220"/>
      <c r="K155" s="221"/>
      <c r="L155" s="221"/>
      <c r="M155" s="222"/>
      <c r="N155" s="231" t="s">
        <v>4714</v>
      </c>
      <c r="O155" s="232"/>
      <c r="P155" s="232"/>
      <c r="Q155" s="232"/>
      <c r="R155" s="232"/>
      <c r="S155" s="232"/>
      <c r="T155" s="175"/>
      <c r="U155" s="130"/>
      <c r="V155" s="64"/>
      <c r="W155" s="202"/>
      <c r="X155" s="8"/>
      <c r="Y155" s="6"/>
      <c r="Z155" s="59"/>
      <c r="AA155" s="59"/>
      <c r="AB155" s="6"/>
      <c r="AC155" s="203"/>
      <c r="AD155" s="6"/>
      <c r="AE155" s="6"/>
      <c r="AF155" s="6"/>
      <c r="AG155" s="6"/>
      <c r="AH155" s="6"/>
      <c r="AI155" s="6"/>
      <c r="AJ155" s="6"/>
      <c r="AK155" s="6"/>
      <c r="AL155" s="59"/>
      <c r="AM155" s="137"/>
      <c r="AN155" s="137"/>
      <c r="AO155" s="6"/>
      <c r="AP155" s="6"/>
      <c r="AQ155" s="7"/>
      <c r="AR155" s="7"/>
      <c r="AS155" s="7"/>
      <c r="AT155" s="123"/>
      <c r="AU155" s="136"/>
      <c r="AV155" s="145"/>
      <c r="AW155" s="89">
        <f>ROUND(ROUND(J156*R157,0)*V157,0)</f>
        <v>339</v>
      </c>
      <c r="AX155" s="12"/>
    </row>
    <row r="156" spans="1:50" ht="17.2" customHeight="1" x14ac:dyDescent="0.3">
      <c r="A156" s="9">
        <v>43</v>
      </c>
      <c r="B156" s="10" t="s">
        <v>147</v>
      </c>
      <c r="C156" s="53" t="s">
        <v>6280</v>
      </c>
      <c r="D156" s="166"/>
      <c r="E156" s="83"/>
      <c r="F156" s="193"/>
      <c r="G156" s="126"/>
      <c r="H156" s="126"/>
      <c r="I156" s="126"/>
      <c r="J156" s="253">
        <f>'15就労移行支援(基本)'!K156</f>
        <v>502</v>
      </c>
      <c r="K156" s="254"/>
      <c r="L156" s="1" t="s">
        <v>4202</v>
      </c>
      <c r="M156" s="68"/>
      <c r="N156" s="267"/>
      <c r="O156" s="268"/>
      <c r="P156" s="268"/>
      <c r="Q156" s="268"/>
      <c r="R156" s="268"/>
      <c r="S156" s="268"/>
      <c r="T156" s="175"/>
      <c r="U156" s="130"/>
      <c r="V156" s="64"/>
      <c r="W156" s="202"/>
      <c r="X156" s="231" t="s">
        <v>4712</v>
      </c>
      <c r="Y156" s="232"/>
      <c r="Z156" s="232"/>
      <c r="AA156" s="232"/>
      <c r="AB156" s="232"/>
      <c r="AC156" s="199" t="s">
        <v>4711</v>
      </c>
      <c r="AD156" s="58"/>
      <c r="AE156" s="58"/>
      <c r="AF156" s="6"/>
      <c r="AG156" s="6"/>
      <c r="AH156" s="6"/>
      <c r="AI156" s="6"/>
      <c r="AJ156" s="6"/>
      <c r="AK156" s="6"/>
      <c r="AL156" s="59" t="s">
        <v>4574</v>
      </c>
      <c r="AM156" s="235">
        <f>AM153</f>
        <v>0.7</v>
      </c>
      <c r="AN156" s="235"/>
      <c r="AO156" s="7"/>
      <c r="AP156" s="7"/>
      <c r="AQ156" s="7"/>
      <c r="AR156" s="7"/>
      <c r="AS156" s="7"/>
      <c r="AT156" s="123"/>
      <c r="AU156" s="136"/>
      <c r="AV156" s="145"/>
      <c r="AW156" s="35">
        <f>ROUND(ROUND(ROUND(J156*R157,0)*V157,0)*AM156,0)</f>
        <v>237</v>
      </c>
      <c r="AX156" s="12"/>
    </row>
    <row r="157" spans="1:50" ht="17.2" customHeight="1" x14ac:dyDescent="0.3">
      <c r="A157" s="9">
        <v>43</v>
      </c>
      <c r="B157" s="10" t="s">
        <v>148</v>
      </c>
      <c r="C157" s="53" t="s">
        <v>6279</v>
      </c>
      <c r="D157" s="166"/>
      <c r="E157" s="83"/>
      <c r="F157" s="193"/>
      <c r="G157" s="126"/>
      <c r="H157" s="126"/>
      <c r="I157" s="126"/>
      <c r="J157" s="175"/>
      <c r="K157" s="194"/>
      <c r="L157" s="194"/>
      <c r="M157" s="173"/>
      <c r="N157" s="191"/>
      <c r="O157" s="172"/>
      <c r="P157" s="172"/>
      <c r="Q157" s="123" t="s">
        <v>4574</v>
      </c>
      <c r="R157" s="249">
        <f>R151</f>
        <v>0.96499999999999997</v>
      </c>
      <c r="S157" s="249"/>
      <c r="T157" s="168"/>
      <c r="U157" s="132" t="s">
        <v>4574</v>
      </c>
      <c r="V157" s="247">
        <f>V85</f>
        <v>0.7</v>
      </c>
      <c r="W157" s="248"/>
      <c r="X157" s="233"/>
      <c r="Y157" s="234"/>
      <c r="Z157" s="234"/>
      <c r="AA157" s="234"/>
      <c r="AB157" s="234"/>
      <c r="AC157" s="199" t="s">
        <v>4735</v>
      </c>
      <c r="AD157" s="58"/>
      <c r="AE157" s="58"/>
      <c r="AF157" s="6"/>
      <c r="AG157" s="6"/>
      <c r="AH157" s="6"/>
      <c r="AI157" s="6"/>
      <c r="AJ157" s="6"/>
      <c r="AK157" s="6"/>
      <c r="AL157" s="59" t="s">
        <v>4574</v>
      </c>
      <c r="AM157" s="235">
        <f>AM154</f>
        <v>0.5</v>
      </c>
      <c r="AN157" s="235"/>
      <c r="AO157" s="7"/>
      <c r="AP157" s="7"/>
      <c r="AQ157" s="7"/>
      <c r="AR157" s="7"/>
      <c r="AS157" s="7"/>
      <c r="AT157" s="123"/>
      <c r="AU157" s="136"/>
      <c r="AV157" s="145"/>
      <c r="AW157" s="89">
        <f>ROUND(ROUND(ROUND(J156*R157,0)*V157,0)*AM157,0)</f>
        <v>170</v>
      </c>
      <c r="AX157" s="12"/>
    </row>
    <row r="158" spans="1:50" ht="17.2" customHeight="1" x14ac:dyDescent="0.3">
      <c r="A158" s="9">
        <v>43</v>
      </c>
      <c r="B158" s="10" t="s">
        <v>149</v>
      </c>
      <c r="C158" s="53" t="s">
        <v>6278</v>
      </c>
      <c r="D158" s="166"/>
      <c r="E158" s="83"/>
      <c r="F158" s="193"/>
      <c r="G158" s="126"/>
      <c r="H158" s="126"/>
      <c r="I158" s="126"/>
      <c r="J158" s="175"/>
      <c r="K158" s="194"/>
      <c r="L158" s="194"/>
      <c r="M158" s="173"/>
      <c r="N158" s="196"/>
      <c r="O158" s="195"/>
      <c r="P158" s="195"/>
      <c r="Q158" s="55"/>
      <c r="R158" s="56"/>
      <c r="S158" s="56"/>
      <c r="T158" s="168"/>
      <c r="U158" s="130"/>
      <c r="V158" s="64"/>
      <c r="W158" s="202"/>
      <c r="X158" s="8"/>
      <c r="Y158" s="6"/>
      <c r="Z158" s="59"/>
      <c r="AA158" s="59"/>
      <c r="AB158" s="6"/>
      <c r="AC158" s="203"/>
      <c r="AD158" s="6"/>
      <c r="AE158" s="6"/>
      <c r="AF158" s="6"/>
      <c r="AG158" s="6"/>
      <c r="AH158" s="6"/>
      <c r="AI158" s="6"/>
      <c r="AJ158" s="6"/>
      <c r="AK158" s="6"/>
      <c r="AL158" s="59"/>
      <c r="AM158" s="137"/>
      <c r="AN158" s="137"/>
      <c r="AO158" s="177"/>
      <c r="AP158" s="81"/>
      <c r="AQ158" s="81"/>
      <c r="AR158" s="82"/>
      <c r="AS158" s="242" t="s">
        <v>4580</v>
      </c>
      <c r="AT158" s="242"/>
      <c r="AU158" s="242"/>
      <c r="AV158" s="243"/>
      <c r="AW158" s="89">
        <f>ROUND(J156*V157,0)-AS161</f>
        <v>346</v>
      </c>
      <c r="AX158" s="12"/>
    </row>
    <row r="159" spans="1:50" ht="17.2" customHeight="1" x14ac:dyDescent="0.3">
      <c r="A159" s="9">
        <v>43</v>
      </c>
      <c r="B159" s="10" t="s">
        <v>150</v>
      </c>
      <c r="C159" s="53" t="s">
        <v>6277</v>
      </c>
      <c r="D159" s="166"/>
      <c r="E159" s="83"/>
      <c r="F159" s="193"/>
      <c r="G159" s="126"/>
      <c r="H159" s="126"/>
      <c r="I159" s="126"/>
      <c r="J159" s="175"/>
      <c r="K159" s="194"/>
      <c r="L159" s="194"/>
      <c r="M159" s="173"/>
      <c r="N159" s="175"/>
      <c r="O159" s="194"/>
      <c r="P159" s="194"/>
      <c r="Q159" s="132"/>
      <c r="R159" s="141"/>
      <c r="S159" s="141"/>
      <c r="T159" s="168"/>
      <c r="U159" s="130"/>
      <c r="V159" s="64"/>
      <c r="W159" s="202"/>
      <c r="X159" s="231" t="s">
        <v>4712</v>
      </c>
      <c r="Y159" s="232"/>
      <c r="Z159" s="232"/>
      <c r="AA159" s="232"/>
      <c r="AB159" s="232"/>
      <c r="AC159" s="199" t="s">
        <v>4711</v>
      </c>
      <c r="AD159" s="58"/>
      <c r="AE159" s="58"/>
      <c r="AF159" s="6"/>
      <c r="AG159" s="6"/>
      <c r="AH159" s="6"/>
      <c r="AI159" s="6"/>
      <c r="AJ159" s="6"/>
      <c r="AK159" s="6"/>
      <c r="AL159" s="59" t="s">
        <v>4574</v>
      </c>
      <c r="AM159" s="235">
        <f>AM156</f>
        <v>0.7</v>
      </c>
      <c r="AN159" s="235"/>
      <c r="AO159" s="81"/>
      <c r="AP159" s="81"/>
      <c r="AQ159" s="81"/>
      <c r="AR159" s="82"/>
      <c r="AS159" s="244"/>
      <c r="AT159" s="244"/>
      <c r="AU159" s="244"/>
      <c r="AV159" s="245"/>
      <c r="AW159" s="89">
        <f>ROUND(ROUND(J156*V157,0)*AM159,0)-AS161</f>
        <v>241</v>
      </c>
      <c r="AX159" s="12"/>
    </row>
    <row r="160" spans="1:50" ht="17.2" customHeight="1" x14ac:dyDescent="0.3">
      <c r="A160" s="9">
        <v>43</v>
      </c>
      <c r="B160" s="10" t="s">
        <v>151</v>
      </c>
      <c r="C160" s="53" t="s">
        <v>6276</v>
      </c>
      <c r="D160" s="166"/>
      <c r="E160" s="83"/>
      <c r="F160" s="193"/>
      <c r="G160" s="126"/>
      <c r="H160" s="126"/>
      <c r="I160" s="126"/>
      <c r="J160" s="175"/>
      <c r="K160" s="194"/>
      <c r="L160" s="194"/>
      <c r="M160" s="173"/>
      <c r="N160" s="191"/>
      <c r="O160" s="172"/>
      <c r="P160" s="172"/>
      <c r="Q160" s="123"/>
      <c r="R160" s="138"/>
      <c r="S160" s="138"/>
      <c r="T160" s="168"/>
      <c r="U160" s="130"/>
      <c r="V160" s="64"/>
      <c r="W160" s="202"/>
      <c r="X160" s="233"/>
      <c r="Y160" s="234"/>
      <c r="Z160" s="234"/>
      <c r="AA160" s="234"/>
      <c r="AB160" s="234"/>
      <c r="AC160" s="199" t="s">
        <v>4735</v>
      </c>
      <c r="AD160" s="58"/>
      <c r="AE160" s="58"/>
      <c r="AF160" s="6"/>
      <c r="AG160" s="6"/>
      <c r="AH160" s="6"/>
      <c r="AI160" s="6"/>
      <c r="AJ160" s="6"/>
      <c r="AK160" s="6"/>
      <c r="AL160" s="59" t="s">
        <v>4574</v>
      </c>
      <c r="AM160" s="235">
        <f>AM157</f>
        <v>0.5</v>
      </c>
      <c r="AN160" s="235"/>
      <c r="AO160" s="198"/>
      <c r="AP160" s="198"/>
      <c r="AQ160" s="198"/>
      <c r="AR160" s="197"/>
      <c r="AS160" s="244"/>
      <c r="AT160" s="244"/>
      <c r="AU160" s="244"/>
      <c r="AV160" s="245"/>
      <c r="AW160" s="89">
        <f>ROUND(ROUND(J156*V157,0)*AM160,0)-AS161</f>
        <v>171</v>
      </c>
      <c r="AX160" s="12"/>
    </row>
    <row r="161" spans="1:50" ht="17.2" customHeight="1" x14ac:dyDescent="0.3">
      <c r="A161" s="9">
        <v>43</v>
      </c>
      <c r="B161" s="10" t="s">
        <v>152</v>
      </c>
      <c r="C161" s="53" t="s">
        <v>6275</v>
      </c>
      <c r="D161" s="166"/>
      <c r="E161" s="83"/>
      <c r="F161" s="193"/>
      <c r="G161" s="126"/>
      <c r="H161" s="126"/>
      <c r="I161" s="126"/>
      <c r="J161" s="175"/>
      <c r="K161" s="194"/>
      <c r="L161" s="194"/>
      <c r="M161" s="173"/>
      <c r="N161" s="231" t="s">
        <v>4714</v>
      </c>
      <c r="O161" s="232"/>
      <c r="P161" s="232"/>
      <c r="Q161" s="232"/>
      <c r="R161" s="232"/>
      <c r="S161" s="232"/>
      <c r="T161" s="175"/>
      <c r="U161" s="130"/>
      <c r="V161" s="64"/>
      <c r="W161" s="202"/>
      <c r="X161" s="8"/>
      <c r="Y161" s="6"/>
      <c r="Z161" s="59"/>
      <c r="AA161" s="59"/>
      <c r="AB161" s="6"/>
      <c r="AC161" s="203"/>
      <c r="AD161" s="6"/>
      <c r="AE161" s="6"/>
      <c r="AF161" s="6"/>
      <c r="AG161" s="6"/>
      <c r="AH161" s="6"/>
      <c r="AI161" s="6"/>
      <c r="AJ161" s="6"/>
      <c r="AK161" s="6"/>
      <c r="AL161" s="59"/>
      <c r="AM161" s="137"/>
      <c r="AN161" s="137"/>
      <c r="AO161" s="198"/>
      <c r="AP161" s="198"/>
      <c r="AQ161" s="198"/>
      <c r="AR161" s="197"/>
      <c r="AS161" s="38">
        <f>AS149</f>
        <v>5</v>
      </c>
      <c r="AT161" s="62" t="s">
        <v>4579</v>
      </c>
      <c r="AU161" s="143"/>
      <c r="AV161" s="147"/>
      <c r="AW161" s="89">
        <f>ROUND(ROUND(J156*R163,0)*V157,0)-AS161</f>
        <v>334</v>
      </c>
      <c r="AX161" s="12"/>
    </row>
    <row r="162" spans="1:50" ht="17.2" customHeight="1" x14ac:dyDescent="0.3">
      <c r="A162" s="9">
        <v>43</v>
      </c>
      <c r="B162" s="10" t="s">
        <v>153</v>
      </c>
      <c r="C162" s="53" t="s">
        <v>6274</v>
      </c>
      <c r="D162" s="166"/>
      <c r="E162" s="83"/>
      <c r="F162" s="193"/>
      <c r="G162" s="126"/>
      <c r="H162" s="126"/>
      <c r="I162" s="126"/>
      <c r="J162" s="175"/>
      <c r="K162" s="194"/>
      <c r="L162" s="194"/>
      <c r="M162" s="173"/>
      <c r="N162" s="267"/>
      <c r="O162" s="268"/>
      <c r="P162" s="268"/>
      <c r="Q162" s="268"/>
      <c r="R162" s="268"/>
      <c r="S162" s="268"/>
      <c r="T162" s="175"/>
      <c r="U162" s="130"/>
      <c r="V162" s="64"/>
      <c r="W162" s="202"/>
      <c r="X162" s="231" t="s">
        <v>4712</v>
      </c>
      <c r="Y162" s="232"/>
      <c r="Z162" s="232"/>
      <c r="AA162" s="232"/>
      <c r="AB162" s="232"/>
      <c r="AC162" s="199" t="s">
        <v>4711</v>
      </c>
      <c r="AD162" s="58"/>
      <c r="AE162" s="58"/>
      <c r="AF162" s="6"/>
      <c r="AG162" s="6"/>
      <c r="AH162" s="6"/>
      <c r="AI162" s="6"/>
      <c r="AJ162" s="6"/>
      <c r="AK162" s="6"/>
      <c r="AL162" s="59" t="s">
        <v>4574</v>
      </c>
      <c r="AM162" s="235">
        <f>AM159</f>
        <v>0.7</v>
      </c>
      <c r="AN162" s="235"/>
      <c r="AO162" s="198"/>
      <c r="AP162" s="198"/>
      <c r="AQ162" s="198"/>
      <c r="AR162" s="197"/>
      <c r="AS162" s="1"/>
      <c r="AT162" s="132"/>
      <c r="AU162" s="143"/>
      <c r="AV162" s="147"/>
      <c r="AW162" s="35">
        <f>ROUND(ROUND(ROUND(J156*R163,0)*V157,0)*AM162,0)-AS161</f>
        <v>232</v>
      </c>
      <c r="AX162" s="12"/>
    </row>
    <row r="163" spans="1:50" ht="17.2" customHeight="1" x14ac:dyDescent="0.3">
      <c r="A163" s="9">
        <v>43</v>
      </c>
      <c r="B163" s="10" t="s">
        <v>154</v>
      </c>
      <c r="C163" s="53" t="s">
        <v>6273</v>
      </c>
      <c r="D163" s="166"/>
      <c r="E163" s="83"/>
      <c r="F163" s="193"/>
      <c r="G163" s="126"/>
      <c r="H163" s="126"/>
      <c r="I163" s="126"/>
      <c r="J163" s="175"/>
      <c r="K163" s="194"/>
      <c r="L163" s="194"/>
      <c r="M163" s="173"/>
      <c r="N163" s="191"/>
      <c r="O163" s="172"/>
      <c r="P163" s="172"/>
      <c r="Q163" s="123" t="s">
        <v>4574</v>
      </c>
      <c r="R163" s="249">
        <f>R157</f>
        <v>0.96499999999999997</v>
      </c>
      <c r="S163" s="249"/>
      <c r="T163" s="168"/>
      <c r="U163" s="130"/>
      <c r="V163" s="64"/>
      <c r="W163" s="202"/>
      <c r="X163" s="233"/>
      <c r="Y163" s="234"/>
      <c r="Z163" s="234"/>
      <c r="AA163" s="234"/>
      <c r="AB163" s="234"/>
      <c r="AC163" s="199" t="s">
        <v>4735</v>
      </c>
      <c r="AD163" s="58"/>
      <c r="AE163" s="58"/>
      <c r="AF163" s="6"/>
      <c r="AG163" s="6"/>
      <c r="AH163" s="6"/>
      <c r="AI163" s="6"/>
      <c r="AJ163" s="6"/>
      <c r="AK163" s="6"/>
      <c r="AL163" s="59" t="s">
        <v>4574</v>
      </c>
      <c r="AM163" s="235">
        <f>AM160</f>
        <v>0.5</v>
      </c>
      <c r="AN163" s="235"/>
      <c r="AO163" s="198"/>
      <c r="AP163" s="198"/>
      <c r="AQ163" s="198"/>
      <c r="AR163" s="197"/>
      <c r="AS163" s="7"/>
      <c r="AT163" s="123"/>
      <c r="AU163" s="136"/>
      <c r="AV163" s="145"/>
      <c r="AW163" s="89">
        <f>ROUND(ROUND(ROUND(J156*R163,0)*V157,0)*AM163,0)-AS161</f>
        <v>165</v>
      </c>
      <c r="AX163" s="12"/>
    </row>
    <row r="164" spans="1:50" ht="17.2" customHeight="1" x14ac:dyDescent="0.3">
      <c r="A164" s="9">
        <v>43</v>
      </c>
      <c r="B164" s="10" t="s">
        <v>155</v>
      </c>
      <c r="C164" s="53" t="s">
        <v>6272</v>
      </c>
      <c r="D164" s="166"/>
      <c r="E164" s="83"/>
      <c r="F164" s="193"/>
      <c r="G164" s="126"/>
      <c r="H164" s="126"/>
      <c r="I164" s="126"/>
      <c r="J164" s="45"/>
      <c r="K164" s="1"/>
      <c r="L164" s="1"/>
      <c r="M164" s="44"/>
      <c r="N164" s="196"/>
      <c r="O164" s="195"/>
      <c r="P164" s="195"/>
      <c r="Q164" s="55"/>
      <c r="R164" s="56"/>
      <c r="S164" s="56"/>
      <c r="T164" s="168"/>
      <c r="U164" s="130"/>
      <c r="V164" s="64"/>
      <c r="W164" s="202"/>
      <c r="X164" s="8"/>
      <c r="Y164" s="6"/>
      <c r="Z164" s="59"/>
      <c r="AA164" s="59"/>
      <c r="AB164" s="6"/>
      <c r="AC164" s="203"/>
      <c r="AD164" s="6"/>
      <c r="AE164" s="6"/>
      <c r="AF164" s="6"/>
      <c r="AG164" s="6"/>
      <c r="AH164" s="6"/>
      <c r="AI164" s="6"/>
      <c r="AJ164" s="6"/>
      <c r="AK164" s="6"/>
      <c r="AL164" s="59"/>
      <c r="AM164" s="137"/>
      <c r="AN164" s="137"/>
      <c r="AO164" s="216" t="s">
        <v>4753</v>
      </c>
      <c r="AP164" s="251"/>
      <c r="AQ164" s="251"/>
      <c r="AR164" s="252"/>
      <c r="AS164" s="49"/>
      <c r="AT164" s="36"/>
      <c r="AU164" s="36"/>
      <c r="AV164" s="51"/>
      <c r="AW164" s="35">
        <f>ROUND(ROUND(J156*V157,0)*AQ167,0)</f>
        <v>333</v>
      </c>
      <c r="AX164" s="12"/>
    </row>
    <row r="165" spans="1:50" ht="17.2" customHeight="1" x14ac:dyDescent="0.3">
      <c r="A165" s="9">
        <v>43</v>
      </c>
      <c r="B165" s="10" t="s">
        <v>156</v>
      </c>
      <c r="C165" s="53" t="s">
        <v>6271</v>
      </c>
      <c r="D165" s="166"/>
      <c r="E165" s="83"/>
      <c r="F165" s="193"/>
      <c r="G165" s="126"/>
      <c r="H165" s="126"/>
      <c r="I165" s="126"/>
      <c r="J165" s="45"/>
      <c r="K165" s="1"/>
      <c r="L165" s="1"/>
      <c r="M165" s="44"/>
      <c r="N165" s="175"/>
      <c r="O165" s="194"/>
      <c r="P165" s="194"/>
      <c r="Q165" s="132"/>
      <c r="R165" s="141"/>
      <c r="S165" s="141"/>
      <c r="T165" s="168"/>
      <c r="U165" s="130"/>
      <c r="V165" s="64"/>
      <c r="W165" s="202"/>
      <c r="X165" s="231" t="s">
        <v>4712</v>
      </c>
      <c r="Y165" s="232"/>
      <c r="Z165" s="232"/>
      <c r="AA165" s="232"/>
      <c r="AB165" s="232"/>
      <c r="AC165" s="199" t="s">
        <v>4711</v>
      </c>
      <c r="AD165" s="58"/>
      <c r="AE165" s="58"/>
      <c r="AF165" s="6"/>
      <c r="AG165" s="6"/>
      <c r="AH165" s="6"/>
      <c r="AI165" s="6"/>
      <c r="AJ165" s="6"/>
      <c r="AK165" s="6"/>
      <c r="AL165" s="59" t="s">
        <v>4574</v>
      </c>
      <c r="AM165" s="235">
        <f>AM162</f>
        <v>0.7</v>
      </c>
      <c r="AN165" s="235"/>
      <c r="AO165" s="228"/>
      <c r="AP165" s="229"/>
      <c r="AQ165" s="229"/>
      <c r="AR165" s="230"/>
      <c r="AS165" s="45"/>
      <c r="AT165" s="1"/>
      <c r="AU165" s="1"/>
      <c r="AV165" s="44"/>
      <c r="AW165" s="89">
        <f>ROUND(ROUND(ROUND(J156*V157,0)*AM165,0)*AQ167,0)</f>
        <v>234</v>
      </c>
      <c r="AX165" s="12"/>
    </row>
    <row r="166" spans="1:50" ht="17.2" customHeight="1" x14ac:dyDescent="0.3">
      <c r="A166" s="9">
        <v>43</v>
      </c>
      <c r="B166" s="10" t="s">
        <v>157</v>
      </c>
      <c r="C166" s="53" t="s">
        <v>6270</v>
      </c>
      <c r="D166" s="166"/>
      <c r="E166" s="83"/>
      <c r="F166" s="193"/>
      <c r="G166" s="126"/>
      <c r="H166" s="126"/>
      <c r="I166" s="126"/>
      <c r="J166" s="45"/>
      <c r="K166" s="1"/>
      <c r="L166" s="1"/>
      <c r="M166" s="44"/>
      <c r="N166" s="191"/>
      <c r="O166" s="172"/>
      <c r="P166" s="172"/>
      <c r="Q166" s="123"/>
      <c r="R166" s="138"/>
      <c r="S166" s="138"/>
      <c r="T166" s="168"/>
      <c r="U166" s="130"/>
      <c r="V166" s="64"/>
      <c r="W166" s="202"/>
      <c r="X166" s="233"/>
      <c r="Y166" s="234"/>
      <c r="Z166" s="234"/>
      <c r="AA166" s="234"/>
      <c r="AB166" s="234"/>
      <c r="AC166" s="199" t="s">
        <v>4735</v>
      </c>
      <c r="AD166" s="58"/>
      <c r="AE166" s="58"/>
      <c r="AF166" s="6"/>
      <c r="AG166" s="6"/>
      <c r="AH166" s="6"/>
      <c r="AI166" s="6"/>
      <c r="AJ166" s="6"/>
      <c r="AK166" s="6"/>
      <c r="AL166" s="59" t="s">
        <v>4574</v>
      </c>
      <c r="AM166" s="235">
        <f>AM163</f>
        <v>0.5</v>
      </c>
      <c r="AN166" s="235"/>
      <c r="AO166" s="45"/>
      <c r="AP166" s="1"/>
      <c r="AQ166" s="1"/>
      <c r="AR166" s="44"/>
      <c r="AS166" s="45"/>
      <c r="AT166" s="1"/>
      <c r="AU166" s="1"/>
      <c r="AV166" s="44"/>
      <c r="AW166" s="89">
        <f>ROUND(ROUND(ROUND(J156*V157,0)*AM166,0)*AQ167,0)</f>
        <v>167</v>
      </c>
      <c r="AX166" s="12"/>
    </row>
    <row r="167" spans="1:50" ht="17.2" customHeight="1" x14ac:dyDescent="0.3">
      <c r="A167" s="9">
        <v>43</v>
      </c>
      <c r="B167" s="10" t="s">
        <v>158</v>
      </c>
      <c r="C167" s="53" t="s">
        <v>6269</v>
      </c>
      <c r="D167" s="166"/>
      <c r="E167" s="83"/>
      <c r="F167" s="193"/>
      <c r="G167" s="126"/>
      <c r="H167" s="126"/>
      <c r="I167" s="126"/>
      <c r="J167" s="45"/>
      <c r="K167" s="1"/>
      <c r="L167" s="1"/>
      <c r="M167" s="44"/>
      <c r="N167" s="231" t="s">
        <v>4714</v>
      </c>
      <c r="O167" s="232"/>
      <c r="P167" s="232"/>
      <c r="Q167" s="232"/>
      <c r="R167" s="232"/>
      <c r="S167" s="232"/>
      <c r="T167" s="175"/>
      <c r="U167" s="130"/>
      <c r="V167" s="64"/>
      <c r="W167" s="202"/>
      <c r="X167" s="8"/>
      <c r="Y167" s="6"/>
      <c r="Z167" s="59"/>
      <c r="AA167" s="59"/>
      <c r="AB167" s="6"/>
      <c r="AC167" s="203"/>
      <c r="AD167" s="6"/>
      <c r="AE167" s="6"/>
      <c r="AF167" s="6"/>
      <c r="AG167" s="6"/>
      <c r="AH167" s="6"/>
      <c r="AI167" s="6"/>
      <c r="AJ167" s="6"/>
      <c r="AK167" s="6"/>
      <c r="AL167" s="59"/>
      <c r="AM167" s="137"/>
      <c r="AN167" s="137"/>
      <c r="AO167" s="45"/>
      <c r="AP167" s="132" t="s">
        <v>4574</v>
      </c>
      <c r="AQ167" s="247">
        <f>AQ143</f>
        <v>0.95</v>
      </c>
      <c r="AR167" s="248"/>
      <c r="AS167" s="45"/>
      <c r="AT167" s="1"/>
      <c r="AU167" s="1"/>
      <c r="AV167" s="44"/>
      <c r="AW167" s="89">
        <f>ROUND(ROUND(ROUND(J156*R169,0)*V157,0)*AQ167,0)</f>
        <v>322</v>
      </c>
      <c r="AX167" s="12"/>
    </row>
    <row r="168" spans="1:50" ht="17.2" customHeight="1" x14ac:dyDescent="0.3">
      <c r="A168" s="9">
        <v>43</v>
      </c>
      <c r="B168" s="10" t="s">
        <v>159</v>
      </c>
      <c r="C168" s="53" t="s">
        <v>6268</v>
      </c>
      <c r="D168" s="166"/>
      <c r="E168" s="83"/>
      <c r="F168" s="193"/>
      <c r="G168" s="126"/>
      <c r="H168" s="126"/>
      <c r="I168" s="126"/>
      <c r="J168" s="45"/>
      <c r="K168" s="1"/>
      <c r="L168" s="1"/>
      <c r="M168" s="44"/>
      <c r="N168" s="267"/>
      <c r="O168" s="268"/>
      <c r="P168" s="268"/>
      <c r="Q168" s="268"/>
      <c r="R168" s="268"/>
      <c r="S168" s="268"/>
      <c r="T168" s="175"/>
      <c r="U168" s="130"/>
      <c r="V168" s="64"/>
      <c r="W168" s="202"/>
      <c r="X168" s="231" t="s">
        <v>4712</v>
      </c>
      <c r="Y168" s="232"/>
      <c r="Z168" s="232"/>
      <c r="AA168" s="232"/>
      <c r="AB168" s="232"/>
      <c r="AC168" s="199" t="s">
        <v>4711</v>
      </c>
      <c r="AD168" s="58"/>
      <c r="AE168" s="58"/>
      <c r="AF168" s="6"/>
      <c r="AG168" s="6"/>
      <c r="AH168" s="6"/>
      <c r="AI168" s="6"/>
      <c r="AJ168" s="6"/>
      <c r="AK168" s="6"/>
      <c r="AL168" s="59" t="s">
        <v>4574</v>
      </c>
      <c r="AM168" s="235">
        <f>AM165</f>
        <v>0.7</v>
      </c>
      <c r="AN168" s="235"/>
      <c r="AO168" s="45"/>
      <c r="AP168" s="1"/>
      <c r="AQ168" s="1"/>
      <c r="AR168" s="44"/>
      <c r="AS168" s="45"/>
      <c r="AT168" s="1"/>
      <c r="AU168" s="1"/>
      <c r="AV168" s="44"/>
      <c r="AW168" s="35">
        <f>ROUND(ROUND(ROUND(ROUND(J156*R169,0)*V157,0)*AM168,0)*AQ167,0)</f>
        <v>225</v>
      </c>
      <c r="AX168" s="12"/>
    </row>
    <row r="169" spans="1:50" ht="17.2" customHeight="1" x14ac:dyDescent="0.3">
      <c r="A169" s="9">
        <v>43</v>
      </c>
      <c r="B169" s="10" t="s">
        <v>160</v>
      </c>
      <c r="C169" s="53" t="s">
        <v>6267</v>
      </c>
      <c r="D169" s="166"/>
      <c r="E169" s="83"/>
      <c r="F169" s="193"/>
      <c r="G169" s="126"/>
      <c r="H169" s="126"/>
      <c r="I169" s="126"/>
      <c r="J169" s="45"/>
      <c r="K169" s="1"/>
      <c r="L169" s="1"/>
      <c r="M169" s="44"/>
      <c r="N169" s="191"/>
      <c r="O169" s="172"/>
      <c r="P169" s="172"/>
      <c r="Q169" s="123" t="s">
        <v>4574</v>
      </c>
      <c r="R169" s="249">
        <f>R163</f>
        <v>0.96499999999999997</v>
      </c>
      <c r="S169" s="249"/>
      <c r="T169" s="168"/>
      <c r="U169" s="130"/>
      <c r="V169" s="64"/>
      <c r="W169" s="202"/>
      <c r="X169" s="233"/>
      <c r="Y169" s="234"/>
      <c r="Z169" s="234"/>
      <c r="AA169" s="234"/>
      <c r="AB169" s="234"/>
      <c r="AC169" s="199" t="s">
        <v>4735</v>
      </c>
      <c r="AD169" s="58"/>
      <c r="AE169" s="58"/>
      <c r="AF169" s="6"/>
      <c r="AG169" s="6"/>
      <c r="AH169" s="6"/>
      <c r="AI169" s="6"/>
      <c r="AJ169" s="6"/>
      <c r="AK169" s="6"/>
      <c r="AL169" s="59" t="s">
        <v>4574</v>
      </c>
      <c r="AM169" s="235">
        <f>AM166</f>
        <v>0.5</v>
      </c>
      <c r="AN169" s="235"/>
      <c r="AO169" s="45"/>
      <c r="AP169" s="1"/>
      <c r="AQ169" s="1"/>
      <c r="AR169" s="44"/>
      <c r="AS169" s="43"/>
      <c r="AT169" s="7"/>
      <c r="AU169" s="7"/>
      <c r="AV169" s="21"/>
      <c r="AW169" s="89">
        <f>ROUND(ROUND(ROUND(ROUND(J156*R169,0)*V157,0)*AM169,0)*AQ167,0)</f>
        <v>162</v>
      </c>
      <c r="AX169" s="12"/>
    </row>
    <row r="170" spans="1:50" ht="17.2" customHeight="1" x14ac:dyDescent="0.3">
      <c r="A170" s="9">
        <v>43</v>
      </c>
      <c r="B170" s="10" t="s">
        <v>161</v>
      </c>
      <c r="C170" s="53" t="s">
        <v>6266</v>
      </c>
      <c r="D170" s="166"/>
      <c r="E170" s="83"/>
      <c r="F170" s="193"/>
      <c r="G170" s="126"/>
      <c r="H170" s="126"/>
      <c r="I170" s="126"/>
      <c r="J170" s="45"/>
      <c r="K170" s="1"/>
      <c r="L170" s="1"/>
      <c r="M170" s="44"/>
      <c r="N170" s="196"/>
      <c r="O170" s="195"/>
      <c r="P170" s="195"/>
      <c r="Q170" s="55"/>
      <c r="R170" s="56"/>
      <c r="S170" s="56"/>
      <c r="T170" s="168"/>
      <c r="U170" s="130"/>
      <c r="V170" s="64"/>
      <c r="W170" s="202"/>
      <c r="X170" s="8"/>
      <c r="Y170" s="6"/>
      <c r="Z170" s="59"/>
      <c r="AA170" s="59"/>
      <c r="AB170" s="6"/>
      <c r="AC170" s="203"/>
      <c r="AD170" s="6"/>
      <c r="AE170" s="6"/>
      <c r="AF170" s="6"/>
      <c r="AG170" s="6"/>
      <c r="AH170" s="6"/>
      <c r="AI170" s="6"/>
      <c r="AJ170" s="6"/>
      <c r="AK170" s="6"/>
      <c r="AL170" s="59"/>
      <c r="AM170" s="137"/>
      <c r="AN170" s="137"/>
      <c r="AO170" s="146"/>
      <c r="AP170" s="143"/>
      <c r="AQ170" s="143"/>
      <c r="AR170" s="44"/>
      <c r="AS170" s="242" t="s">
        <v>4580</v>
      </c>
      <c r="AT170" s="242"/>
      <c r="AU170" s="242"/>
      <c r="AV170" s="243"/>
      <c r="AW170" s="35">
        <f>ROUND(ROUND(J156*V157,0)*AQ167,0)-AS173</f>
        <v>328</v>
      </c>
      <c r="AX170" s="12"/>
    </row>
    <row r="171" spans="1:50" ht="17.2" customHeight="1" x14ac:dyDescent="0.3">
      <c r="A171" s="9">
        <v>43</v>
      </c>
      <c r="B171" s="10" t="s">
        <v>162</v>
      </c>
      <c r="C171" s="53" t="s">
        <v>6265</v>
      </c>
      <c r="D171" s="166"/>
      <c r="E171" s="83"/>
      <c r="F171" s="193"/>
      <c r="G171" s="126"/>
      <c r="H171" s="126"/>
      <c r="I171" s="126"/>
      <c r="J171" s="45"/>
      <c r="K171" s="1"/>
      <c r="L171" s="1"/>
      <c r="M171" s="44"/>
      <c r="N171" s="175"/>
      <c r="O171" s="194"/>
      <c r="P171" s="194"/>
      <c r="Q171" s="132"/>
      <c r="R171" s="141"/>
      <c r="S171" s="141"/>
      <c r="T171" s="168"/>
      <c r="U171" s="130"/>
      <c r="V171" s="64"/>
      <c r="W171" s="202"/>
      <c r="X171" s="231" t="s">
        <v>4712</v>
      </c>
      <c r="Y171" s="232"/>
      <c r="Z171" s="232"/>
      <c r="AA171" s="232"/>
      <c r="AB171" s="232"/>
      <c r="AC171" s="199" t="s">
        <v>4711</v>
      </c>
      <c r="AD171" s="58"/>
      <c r="AE171" s="58"/>
      <c r="AF171" s="6"/>
      <c r="AG171" s="6"/>
      <c r="AH171" s="6"/>
      <c r="AI171" s="6"/>
      <c r="AJ171" s="6"/>
      <c r="AK171" s="6"/>
      <c r="AL171" s="59" t="s">
        <v>4574</v>
      </c>
      <c r="AM171" s="235">
        <f>AM168</f>
        <v>0.7</v>
      </c>
      <c r="AN171" s="235"/>
      <c r="AO171" s="146"/>
      <c r="AP171" s="143"/>
      <c r="AQ171" s="143"/>
      <c r="AR171" s="44"/>
      <c r="AS171" s="244"/>
      <c r="AT171" s="244"/>
      <c r="AU171" s="244"/>
      <c r="AV171" s="245"/>
      <c r="AW171" s="89">
        <f>ROUND(ROUND(ROUND(J156*V157,0)*AM171,0)*AQ167,0)-AS173</f>
        <v>229</v>
      </c>
      <c r="AX171" s="12"/>
    </row>
    <row r="172" spans="1:50" ht="17.2" customHeight="1" x14ac:dyDescent="0.3">
      <c r="A172" s="9">
        <v>43</v>
      </c>
      <c r="B172" s="10" t="s">
        <v>163</v>
      </c>
      <c r="C172" s="53" t="s">
        <v>6264</v>
      </c>
      <c r="D172" s="166"/>
      <c r="E172" s="83"/>
      <c r="F172" s="193"/>
      <c r="G172" s="126"/>
      <c r="H172" s="126"/>
      <c r="I172" s="126"/>
      <c r="J172" s="45"/>
      <c r="K172" s="1"/>
      <c r="L172" s="1"/>
      <c r="M172" s="44"/>
      <c r="N172" s="191"/>
      <c r="O172" s="172"/>
      <c r="P172" s="172"/>
      <c r="Q172" s="123"/>
      <c r="R172" s="138"/>
      <c r="S172" s="138"/>
      <c r="T172" s="168"/>
      <c r="U172" s="130"/>
      <c r="V172" s="64"/>
      <c r="W172" s="202"/>
      <c r="X172" s="233"/>
      <c r="Y172" s="234"/>
      <c r="Z172" s="234"/>
      <c r="AA172" s="234"/>
      <c r="AB172" s="234"/>
      <c r="AC172" s="199" t="s">
        <v>4735</v>
      </c>
      <c r="AD172" s="58"/>
      <c r="AE172" s="58"/>
      <c r="AF172" s="6"/>
      <c r="AG172" s="6"/>
      <c r="AH172" s="6"/>
      <c r="AI172" s="6"/>
      <c r="AJ172" s="6"/>
      <c r="AK172" s="6"/>
      <c r="AL172" s="59" t="s">
        <v>4574</v>
      </c>
      <c r="AM172" s="235">
        <f>AM169</f>
        <v>0.5</v>
      </c>
      <c r="AN172" s="235"/>
      <c r="AO172" s="146"/>
      <c r="AP172" s="143"/>
      <c r="AQ172" s="143"/>
      <c r="AR172" s="44"/>
      <c r="AS172" s="244"/>
      <c r="AT172" s="244"/>
      <c r="AU172" s="244"/>
      <c r="AV172" s="245"/>
      <c r="AW172" s="89">
        <f>ROUND(ROUND(ROUND(J156*V157,0)*AM172,0)*AQ167,0)-AS173</f>
        <v>162</v>
      </c>
      <c r="AX172" s="12"/>
    </row>
    <row r="173" spans="1:50" ht="17.2" customHeight="1" x14ac:dyDescent="0.3">
      <c r="A173" s="9">
        <v>43</v>
      </c>
      <c r="B173" s="10" t="s">
        <v>164</v>
      </c>
      <c r="C173" s="53" t="s">
        <v>6263</v>
      </c>
      <c r="D173" s="166"/>
      <c r="E173" s="83"/>
      <c r="F173" s="193"/>
      <c r="G173" s="126"/>
      <c r="H173" s="126"/>
      <c r="I173" s="126"/>
      <c r="J173" s="45"/>
      <c r="K173" s="1"/>
      <c r="L173" s="1"/>
      <c r="M173" s="44"/>
      <c r="N173" s="231" t="s">
        <v>4714</v>
      </c>
      <c r="O173" s="232"/>
      <c r="P173" s="232"/>
      <c r="Q173" s="232"/>
      <c r="R173" s="232"/>
      <c r="S173" s="232"/>
      <c r="T173" s="175"/>
      <c r="U173" s="130"/>
      <c r="V173" s="64"/>
      <c r="W173" s="202"/>
      <c r="X173" s="8"/>
      <c r="Y173" s="6"/>
      <c r="Z173" s="59"/>
      <c r="AA173" s="59"/>
      <c r="AB173" s="6"/>
      <c r="AC173" s="203"/>
      <c r="AD173" s="6"/>
      <c r="AE173" s="6"/>
      <c r="AF173" s="6"/>
      <c r="AG173" s="6"/>
      <c r="AH173" s="6"/>
      <c r="AI173" s="6"/>
      <c r="AJ173" s="6"/>
      <c r="AK173" s="6"/>
      <c r="AL173" s="59"/>
      <c r="AM173" s="137"/>
      <c r="AN173" s="137"/>
      <c r="AO173" s="146"/>
      <c r="AP173" s="143"/>
      <c r="AQ173" s="143"/>
      <c r="AR173" s="44"/>
      <c r="AS173" s="38">
        <f>AS161</f>
        <v>5</v>
      </c>
      <c r="AT173" s="62" t="s">
        <v>4579</v>
      </c>
      <c r="AU173" s="143"/>
      <c r="AV173" s="147"/>
      <c r="AW173" s="89">
        <f>ROUND(ROUND(ROUND(J156*R175,0)*V157,0)*AQ167,0)-AS173</f>
        <v>317</v>
      </c>
      <c r="AX173" s="12"/>
    </row>
    <row r="174" spans="1:50" ht="17.2" customHeight="1" x14ac:dyDescent="0.3">
      <c r="A174" s="9">
        <v>43</v>
      </c>
      <c r="B174" s="10" t="s">
        <v>165</v>
      </c>
      <c r="C174" s="53" t="s">
        <v>6262</v>
      </c>
      <c r="D174" s="166"/>
      <c r="E174" s="83"/>
      <c r="F174" s="193"/>
      <c r="G174" s="126"/>
      <c r="H174" s="126"/>
      <c r="I174" s="126"/>
      <c r="J174" s="45"/>
      <c r="K174" s="1"/>
      <c r="L174" s="1"/>
      <c r="M174" s="44"/>
      <c r="N174" s="267"/>
      <c r="O174" s="268"/>
      <c r="P174" s="268"/>
      <c r="Q174" s="268"/>
      <c r="R174" s="268"/>
      <c r="S174" s="268"/>
      <c r="T174" s="175"/>
      <c r="U174" s="130"/>
      <c r="V174" s="64"/>
      <c r="W174" s="202"/>
      <c r="X174" s="231" t="s">
        <v>4712</v>
      </c>
      <c r="Y174" s="232"/>
      <c r="Z174" s="232"/>
      <c r="AA174" s="232"/>
      <c r="AB174" s="232"/>
      <c r="AC174" s="199" t="s">
        <v>4711</v>
      </c>
      <c r="AD174" s="58"/>
      <c r="AE174" s="58"/>
      <c r="AF174" s="6"/>
      <c r="AG174" s="6"/>
      <c r="AH174" s="6"/>
      <c r="AI174" s="6"/>
      <c r="AJ174" s="6"/>
      <c r="AK174" s="6"/>
      <c r="AL174" s="59" t="s">
        <v>4574</v>
      </c>
      <c r="AM174" s="235">
        <f>AM171</f>
        <v>0.7</v>
      </c>
      <c r="AN174" s="235"/>
      <c r="AO174" s="146"/>
      <c r="AP174" s="143"/>
      <c r="AQ174" s="143"/>
      <c r="AR174" s="44"/>
      <c r="AS174" s="1"/>
      <c r="AT174" s="132"/>
      <c r="AU174" s="143"/>
      <c r="AV174" s="147"/>
      <c r="AW174" s="35">
        <f>ROUND(ROUND(ROUND(ROUND(J156*R175,0)*V157,0)*AM174,0)*AQ167,0)-AS173</f>
        <v>220</v>
      </c>
      <c r="AX174" s="12"/>
    </row>
    <row r="175" spans="1:50" ht="17.2" customHeight="1" x14ac:dyDescent="0.3">
      <c r="A175" s="9">
        <v>43</v>
      </c>
      <c r="B175" s="10" t="s">
        <v>166</v>
      </c>
      <c r="C175" s="53" t="s">
        <v>6261</v>
      </c>
      <c r="D175" s="162"/>
      <c r="E175" s="161"/>
      <c r="F175" s="192"/>
      <c r="G175" s="128"/>
      <c r="H175" s="128"/>
      <c r="I175" s="128"/>
      <c r="J175" s="43"/>
      <c r="K175" s="7"/>
      <c r="L175" s="7"/>
      <c r="M175" s="21"/>
      <c r="N175" s="191"/>
      <c r="O175" s="172"/>
      <c r="P175" s="172"/>
      <c r="Q175" s="123" t="s">
        <v>4574</v>
      </c>
      <c r="R175" s="249">
        <f>R169</f>
        <v>0.96499999999999997</v>
      </c>
      <c r="S175" s="249"/>
      <c r="T175" s="201"/>
      <c r="U175" s="78"/>
      <c r="V175" s="79"/>
      <c r="W175" s="200"/>
      <c r="X175" s="233"/>
      <c r="Y175" s="234"/>
      <c r="Z175" s="234"/>
      <c r="AA175" s="234"/>
      <c r="AB175" s="234"/>
      <c r="AC175" s="199" t="s">
        <v>4735</v>
      </c>
      <c r="AD175" s="58"/>
      <c r="AE175" s="58"/>
      <c r="AF175" s="6"/>
      <c r="AG175" s="6"/>
      <c r="AH175" s="6"/>
      <c r="AI175" s="6"/>
      <c r="AJ175" s="6"/>
      <c r="AK175" s="6"/>
      <c r="AL175" s="59" t="s">
        <v>4574</v>
      </c>
      <c r="AM175" s="235">
        <f>AM172</f>
        <v>0.5</v>
      </c>
      <c r="AN175" s="235"/>
      <c r="AO175" s="190"/>
      <c r="AP175" s="136"/>
      <c r="AQ175" s="136"/>
      <c r="AR175" s="21"/>
      <c r="AS175" s="7"/>
      <c r="AT175" s="123"/>
      <c r="AU175" s="136"/>
      <c r="AV175" s="145"/>
      <c r="AW175" s="100">
        <f>ROUND(ROUND(ROUND(ROUND(J156*R175,0)*V157,0)*AM175,0)*AQ167,0)-AS173</f>
        <v>157</v>
      </c>
      <c r="AX175" s="16"/>
    </row>
    <row r="176" spans="1:50" ht="17.2" customHeight="1" x14ac:dyDescent="0.3">
      <c r="A176" s="9">
        <v>43</v>
      </c>
      <c r="B176" s="10" t="s">
        <v>167</v>
      </c>
      <c r="C176" s="53" t="s">
        <v>6260</v>
      </c>
      <c r="D176" s="217" t="s">
        <v>4740</v>
      </c>
      <c r="E176" s="218"/>
      <c r="F176" s="219"/>
      <c r="G176" s="217" t="s">
        <v>5254</v>
      </c>
      <c r="H176" s="251"/>
      <c r="I176" s="251"/>
      <c r="J176" s="217" t="s">
        <v>4891</v>
      </c>
      <c r="K176" s="218"/>
      <c r="L176" s="218"/>
      <c r="M176" s="219"/>
      <c r="N176" s="196"/>
      <c r="O176" s="195"/>
      <c r="P176" s="195"/>
      <c r="Q176" s="55"/>
      <c r="R176" s="56"/>
      <c r="S176" s="56"/>
      <c r="T176" s="301" t="s">
        <v>5594</v>
      </c>
      <c r="U176" s="236"/>
      <c r="V176" s="236"/>
      <c r="W176" s="237"/>
      <c r="X176" s="8"/>
      <c r="Y176" s="6"/>
      <c r="Z176" s="59"/>
      <c r="AA176" s="59"/>
      <c r="AB176" s="6"/>
      <c r="AC176" s="203"/>
      <c r="AD176" s="6"/>
      <c r="AE176" s="6"/>
      <c r="AF176" s="6"/>
      <c r="AG176" s="6"/>
      <c r="AH176" s="6"/>
      <c r="AI176" s="6"/>
      <c r="AJ176" s="6"/>
      <c r="AK176" s="6"/>
      <c r="AL176" s="59"/>
      <c r="AM176" s="137"/>
      <c r="AN176" s="137"/>
      <c r="AO176" s="7"/>
      <c r="AP176" s="7"/>
      <c r="AQ176" s="7"/>
      <c r="AR176" s="7"/>
      <c r="AS176" s="7"/>
      <c r="AT176" s="123"/>
      <c r="AU176" s="136"/>
      <c r="AV176" s="145"/>
      <c r="AW176" s="100">
        <f>ROUND(J180*V181,0)</f>
        <v>703</v>
      </c>
      <c r="AX176" s="19" t="s">
        <v>4205</v>
      </c>
    </row>
    <row r="177" spans="1:50" ht="17.2" customHeight="1" x14ac:dyDescent="0.3">
      <c r="A177" s="9">
        <v>43</v>
      </c>
      <c r="B177" s="10" t="s">
        <v>168</v>
      </c>
      <c r="C177" s="53" t="s">
        <v>6259</v>
      </c>
      <c r="D177" s="220"/>
      <c r="E177" s="221"/>
      <c r="F177" s="222"/>
      <c r="G177" s="228"/>
      <c r="H177" s="229"/>
      <c r="I177" s="264"/>
      <c r="J177" s="220"/>
      <c r="K177" s="221"/>
      <c r="L177" s="221"/>
      <c r="M177" s="222"/>
      <c r="N177" s="175"/>
      <c r="O177" s="194"/>
      <c r="P177" s="194"/>
      <c r="Q177" s="132"/>
      <c r="R177" s="141"/>
      <c r="S177" s="141"/>
      <c r="T177" s="238"/>
      <c r="U177" s="239"/>
      <c r="V177" s="239"/>
      <c r="W177" s="240"/>
      <c r="X177" s="231" t="s">
        <v>4712</v>
      </c>
      <c r="Y177" s="232"/>
      <c r="Z177" s="232"/>
      <c r="AA177" s="232"/>
      <c r="AB177" s="232"/>
      <c r="AC177" s="199" t="s">
        <v>4711</v>
      </c>
      <c r="AD177" s="58"/>
      <c r="AE177" s="58"/>
      <c r="AF177" s="6"/>
      <c r="AG177" s="6"/>
      <c r="AH177" s="6"/>
      <c r="AI177" s="6"/>
      <c r="AJ177" s="6"/>
      <c r="AK177" s="6"/>
      <c r="AL177" s="59" t="s">
        <v>4574</v>
      </c>
      <c r="AM177" s="235">
        <f>AM174</f>
        <v>0.7</v>
      </c>
      <c r="AN177" s="235"/>
      <c r="AO177" s="6"/>
      <c r="AP177" s="6"/>
      <c r="AQ177" s="6"/>
      <c r="AR177" s="6"/>
      <c r="AS177" s="6"/>
      <c r="AT177" s="59"/>
      <c r="AU177" s="137"/>
      <c r="AV177" s="140"/>
      <c r="AW177" s="89">
        <f>ROUND(ROUND(J180*V181,0)*AM177,0)</f>
        <v>492</v>
      </c>
      <c r="AX177" s="67"/>
    </row>
    <row r="178" spans="1:50" ht="17.2" customHeight="1" x14ac:dyDescent="0.3">
      <c r="A178" s="9">
        <v>43</v>
      </c>
      <c r="B178" s="10" t="s">
        <v>169</v>
      </c>
      <c r="C178" s="53" t="s">
        <v>6258</v>
      </c>
      <c r="D178" s="220"/>
      <c r="E178" s="221"/>
      <c r="F178" s="222"/>
      <c r="G178" s="228"/>
      <c r="H178" s="229"/>
      <c r="I178" s="264"/>
      <c r="J178" s="220"/>
      <c r="K178" s="221"/>
      <c r="L178" s="221"/>
      <c r="M178" s="222"/>
      <c r="N178" s="191"/>
      <c r="O178" s="172"/>
      <c r="P178" s="172"/>
      <c r="Q178" s="123"/>
      <c r="R178" s="138"/>
      <c r="S178" s="138"/>
      <c r="T178" s="238"/>
      <c r="U178" s="239"/>
      <c r="V178" s="239"/>
      <c r="W178" s="240"/>
      <c r="X178" s="233"/>
      <c r="Y178" s="234"/>
      <c r="Z178" s="234"/>
      <c r="AA178" s="234"/>
      <c r="AB178" s="234"/>
      <c r="AC178" s="199" t="s">
        <v>4735</v>
      </c>
      <c r="AD178" s="58"/>
      <c r="AE178" s="58"/>
      <c r="AF178" s="6"/>
      <c r="AG178" s="6"/>
      <c r="AH178" s="6"/>
      <c r="AI178" s="6"/>
      <c r="AJ178" s="6"/>
      <c r="AK178" s="6"/>
      <c r="AL178" s="59" t="s">
        <v>4574</v>
      </c>
      <c r="AM178" s="235">
        <f>AM175</f>
        <v>0.5</v>
      </c>
      <c r="AN178" s="235"/>
      <c r="AO178" s="6"/>
      <c r="AP178" s="6"/>
      <c r="AQ178" s="6"/>
      <c r="AR178" s="6"/>
      <c r="AS178" s="6"/>
      <c r="AT178" s="59"/>
      <c r="AU178" s="137"/>
      <c r="AV178" s="140"/>
      <c r="AW178" s="89">
        <f>ROUND(ROUND(J180*V181,0)*AM178,0)</f>
        <v>352</v>
      </c>
      <c r="AX178" s="67"/>
    </row>
    <row r="179" spans="1:50" ht="17.2" customHeight="1" x14ac:dyDescent="0.3">
      <c r="A179" s="9">
        <v>43</v>
      </c>
      <c r="B179" s="10" t="s">
        <v>170</v>
      </c>
      <c r="C179" s="53" t="s">
        <v>6257</v>
      </c>
      <c r="D179" s="166"/>
      <c r="E179" s="83"/>
      <c r="F179" s="193"/>
      <c r="G179" s="130"/>
      <c r="H179" s="130"/>
      <c r="I179" s="130"/>
      <c r="J179" s="220"/>
      <c r="K179" s="221"/>
      <c r="L179" s="221"/>
      <c r="M179" s="222"/>
      <c r="N179" s="231" t="s">
        <v>4714</v>
      </c>
      <c r="O179" s="232"/>
      <c r="P179" s="232"/>
      <c r="Q179" s="232"/>
      <c r="R179" s="232"/>
      <c r="S179" s="232"/>
      <c r="T179" s="175"/>
      <c r="U179" s="130"/>
      <c r="V179" s="64"/>
      <c r="W179" s="202"/>
      <c r="X179" s="8"/>
      <c r="Y179" s="6"/>
      <c r="Z179" s="59"/>
      <c r="AA179" s="59"/>
      <c r="AB179" s="6"/>
      <c r="AC179" s="203"/>
      <c r="AD179" s="6"/>
      <c r="AE179" s="6"/>
      <c r="AF179" s="6"/>
      <c r="AG179" s="6"/>
      <c r="AH179" s="6"/>
      <c r="AI179" s="6"/>
      <c r="AJ179" s="6"/>
      <c r="AK179" s="6"/>
      <c r="AL179" s="59"/>
      <c r="AM179" s="137"/>
      <c r="AN179" s="137"/>
      <c r="AO179" s="6"/>
      <c r="AP179" s="6"/>
      <c r="AQ179" s="7"/>
      <c r="AR179" s="7"/>
      <c r="AS179" s="7"/>
      <c r="AT179" s="123"/>
      <c r="AU179" s="136"/>
      <c r="AV179" s="145"/>
      <c r="AW179" s="89">
        <f>ROUND(ROUND(J180*R181,0)*V181,0)</f>
        <v>678</v>
      </c>
      <c r="AX179" s="67"/>
    </row>
    <row r="180" spans="1:50" ht="17.2" customHeight="1" x14ac:dyDescent="0.3">
      <c r="A180" s="9">
        <v>43</v>
      </c>
      <c r="B180" s="10" t="s">
        <v>171</v>
      </c>
      <c r="C180" s="53" t="s">
        <v>6256</v>
      </c>
      <c r="D180" s="166"/>
      <c r="E180" s="83"/>
      <c r="F180" s="193"/>
      <c r="G180" s="126"/>
      <c r="H180" s="126"/>
      <c r="I180" s="1"/>
      <c r="J180" s="253">
        <f>'15就労移行支援(基本)'!K180</f>
        <v>1004</v>
      </c>
      <c r="K180" s="254"/>
      <c r="L180" s="1" t="s">
        <v>4202</v>
      </c>
      <c r="M180" s="68"/>
      <c r="N180" s="267"/>
      <c r="O180" s="268"/>
      <c r="P180" s="268"/>
      <c r="Q180" s="268"/>
      <c r="R180" s="268"/>
      <c r="S180" s="268"/>
      <c r="T180" s="175"/>
      <c r="U180" s="130"/>
      <c r="V180" s="64"/>
      <c r="W180" s="202"/>
      <c r="X180" s="231" t="s">
        <v>4712</v>
      </c>
      <c r="Y180" s="232"/>
      <c r="Z180" s="232"/>
      <c r="AA180" s="232"/>
      <c r="AB180" s="232"/>
      <c r="AC180" s="199" t="s">
        <v>4711</v>
      </c>
      <c r="AD180" s="58"/>
      <c r="AE180" s="58"/>
      <c r="AF180" s="6"/>
      <c r="AG180" s="6"/>
      <c r="AH180" s="6"/>
      <c r="AI180" s="6"/>
      <c r="AJ180" s="6"/>
      <c r="AK180" s="6"/>
      <c r="AL180" s="59" t="s">
        <v>4574</v>
      </c>
      <c r="AM180" s="235">
        <f>AM177</f>
        <v>0.7</v>
      </c>
      <c r="AN180" s="235"/>
      <c r="AO180" s="7"/>
      <c r="AP180" s="7"/>
      <c r="AQ180" s="7"/>
      <c r="AR180" s="7"/>
      <c r="AS180" s="7"/>
      <c r="AT180" s="123"/>
      <c r="AU180" s="136"/>
      <c r="AV180" s="145"/>
      <c r="AW180" s="89">
        <f>ROUND(ROUND(ROUND(J180*R181,0)*V181,0)*AM180,0)</f>
        <v>475</v>
      </c>
      <c r="AX180" s="67"/>
    </row>
    <row r="181" spans="1:50" ht="17.2" customHeight="1" x14ac:dyDescent="0.3">
      <c r="A181" s="9">
        <v>43</v>
      </c>
      <c r="B181" s="10" t="s">
        <v>172</v>
      </c>
      <c r="C181" s="53" t="s">
        <v>6255</v>
      </c>
      <c r="D181" s="166"/>
      <c r="E181" s="83"/>
      <c r="F181" s="193"/>
      <c r="G181" s="126"/>
      <c r="H181" s="126"/>
      <c r="I181" s="1"/>
      <c r="J181" s="175"/>
      <c r="K181" s="194"/>
      <c r="L181" s="194"/>
      <c r="M181" s="173"/>
      <c r="N181" s="191"/>
      <c r="O181" s="172"/>
      <c r="P181" s="172"/>
      <c r="Q181" s="123" t="s">
        <v>4574</v>
      </c>
      <c r="R181" s="249">
        <f>R175</f>
        <v>0.96499999999999997</v>
      </c>
      <c r="S181" s="249"/>
      <c r="T181" s="168"/>
      <c r="U181" s="132" t="s">
        <v>4574</v>
      </c>
      <c r="V181" s="247">
        <f>V157</f>
        <v>0.7</v>
      </c>
      <c r="W181" s="248"/>
      <c r="X181" s="233"/>
      <c r="Y181" s="234"/>
      <c r="Z181" s="234"/>
      <c r="AA181" s="234"/>
      <c r="AB181" s="234"/>
      <c r="AC181" s="199" t="s">
        <v>4735</v>
      </c>
      <c r="AD181" s="58"/>
      <c r="AE181" s="58"/>
      <c r="AF181" s="6"/>
      <c r="AG181" s="6"/>
      <c r="AH181" s="6"/>
      <c r="AI181" s="6"/>
      <c r="AJ181" s="6"/>
      <c r="AK181" s="6"/>
      <c r="AL181" s="59" t="s">
        <v>4574</v>
      </c>
      <c r="AM181" s="235">
        <f>AM178</f>
        <v>0.5</v>
      </c>
      <c r="AN181" s="235"/>
      <c r="AO181" s="7"/>
      <c r="AP181" s="7"/>
      <c r="AQ181" s="7"/>
      <c r="AR181" s="7"/>
      <c r="AS181" s="7"/>
      <c r="AT181" s="123"/>
      <c r="AU181" s="136"/>
      <c r="AV181" s="145"/>
      <c r="AW181" s="89">
        <f>ROUND(ROUND(ROUND(J180*R181,0)*V181,0)*AM181,0)</f>
        <v>339</v>
      </c>
      <c r="AX181" s="67"/>
    </row>
    <row r="182" spans="1:50" ht="17.2" customHeight="1" x14ac:dyDescent="0.3">
      <c r="A182" s="9">
        <v>43</v>
      </c>
      <c r="B182" s="10" t="s">
        <v>173</v>
      </c>
      <c r="C182" s="53" t="s">
        <v>6254</v>
      </c>
      <c r="D182" s="166"/>
      <c r="E182" s="83"/>
      <c r="F182" s="193"/>
      <c r="G182" s="126"/>
      <c r="H182" s="126"/>
      <c r="I182" s="1"/>
      <c r="J182" s="175"/>
      <c r="K182" s="194"/>
      <c r="L182" s="194"/>
      <c r="M182" s="173"/>
      <c r="N182" s="196"/>
      <c r="O182" s="195"/>
      <c r="P182" s="195"/>
      <c r="Q182" s="55"/>
      <c r="R182" s="56"/>
      <c r="S182" s="56"/>
      <c r="T182" s="168"/>
      <c r="U182" s="130"/>
      <c r="V182" s="64"/>
      <c r="W182" s="202"/>
      <c r="X182" s="8"/>
      <c r="Y182" s="6"/>
      <c r="Z182" s="59"/>
      <c r="AA182" s="59"/>
      <c r="AB182" s="6"/>
      <c r="AC182" s="203"/>
      <c r="AD182" s="6"/>
      <c r="AE182" s="6"/>
      <c r="AF182" s="6"/>
      <c r="AG182" s="6"/>
      <c r="AH182" s="6"/>
      <c r="AI182" s="6"/>
      <c r="AJ182" s="6"/>
      <c r="AK182" s="6"/>
      <c r="AL182" s="59"/>
      <c r="AM182" s="137"/>
      <c r="AN182" s="137"/>
      <c r="AO182" s="177"/>
      <c r="AP182" s="81"/>
      <c r="AQ182" s="81"/>
      <c r="AR182" s="82"/>
      <c r="AS182" s="242" t="s">
        <v>4580</v>
      </c>
      <c r="AT182" s="242"/>
      <c r="AU182" s="242"/>
      <c r="AV182" s="243"/>
      <c r="AW182" s="89">
        <f>ROUND(J180*V181,0)-AS185</f>
        <v>698</v>
      </c>
      <c r="AX182" s="67"/>
    </row>
    <row r="183" spans="1:50" ht="17.2" customHeight="1" x14ac:dyDescent="0.3">
      <c r="A183" s="9">
        <v>43</v>
      </c>
      <c r="B183" s="10" t="s">
        <v>174</v>
      </c>
      <c r="C183" s="53" t="s">
        <v>6253</v>
      </c>
      <c r="D183" s="166"/>
      <c r="E183" s="83"/>
      <c r="F183" s="193"/>
      <c r="G183" s="126"/>
      <c r="H183" s="126"/>
      <c r="I183" s="1"/>
      <c r="J183" s="175"/>
      <c r="K183" s="194"/>
      <c r="L183" s="194"/>
      <c r="M183" s="173"/>
      <c r="N183" s="175"/>
      <c r="O183" s="194"/>
      <c r="P183" s="194"/>
      <c r="Q183" s="132"/>
      <c r="R183" s="141"/>
      <c r="S183" s="141"/>
      <c r="T183" s="168"/>
      <c r="U183" s="130"/>
      <c r="V183" s="64"/>
      <c r="W183" s="202"/>
      <c r="X183" s="231" t="s">
        <v>4712</v>
      </c>
      <c r="Y183" s="232"/>
      <c r="Z183" s="232"/>
      <c r="AA183" s="232"/>
      <c r="AB183" s="232"/>
      <c r="AC183" s="199" t="s">
        <v>4711</v>
      </c>
      <c r="AD183" s="58"/>
      <c r="AE183" s="58"/>
      <c r="AF183" s="6"/>
      <c r="AG183" s="6"/>
      <c r="AH183" s="6"/>
      <c r="AI183" s="6"/>
      <c r="AJ183" s="6"/>
      <c r="AK183" s="6"/>
      <c r="AL183" s="59" t="s">
        <v>4574</v>
      </c>
      <c r="AM183" s="235">
        <f>AM180</f>
        <v>0.7</v>
      </c>
      <c r="AN183" s="235"/>
      <c r="AO183" s="81"/>
      <c r="AP183" s="81"/>
      <c r="AQ183" s="81"/>
      <c r="AR183" s="82"/>
      <c r="AS183" s="244"/>
      <c r="AT183" s="244"/>
      <c r="AU183" s="244"/>
      <c r="AV183" s="245"/>
      <c r="AW183" s="89">
        <f>ROUND(ROUND(J180*V181,0)*AM183,0)-AS185</f>
        <v>487</v>
      </c>
      <c r="AX183" s="67"/>
    </row>
    <row r="184" spans="1:50" ht="17.2" customHeight="1" x14ac:dyDescent="0.3">
      <c r="A184" s="9">
        <v>43</v>
      </c>
      <c r="B184" s="10" t="s">
        <v>175</v>
      </c>
      <c r="C184" s="53" t="s">
        <v>6252</v>
      </c>
      <c r="D184" s="166"/>
      <c r="E184" s="83"/>
      <c r="F184" s="193"/>
      <c r="G184" s="126"/>
      <c r="H184" s="126"/>
      <c r="I184" s="1"/>
      <c r="J184" s="175"/>
      <c r="K184" s="194"/>
      <c r="L184" s="194"/>
      <c r="M184" s="173"/>
      <c r="N184" s="191"/>
      <c r="O184" s="172"/>
      <c r="P184" s="172"/>
      <c r="Q184" s="123"/>
      <c r="R184" s="138"/>
      <c r="S184" s="138"/>
      <c r="T184" s="168"/>
      <c r="U184" s="130"/>
      <c r="V184" s="64"/>
      <c r="W184" s="202"/>
      <c r="X184" s="233"/>
      <c r="Y184" s="234"/>
      <c r="Z184" s="234"/>
      <c r="AA184" s="234"/>
      <c r="AB184" s="234"/>
      <c r="AC184" s="199" t="s">
        <v>4735</v>
      </c>
      <c r="AD184" s="58"/>
      <c r="AE184" s="58"/>
      <c r="AF184" s="6"/>
      <c r="AG184" s="6"/>
      <c r="AH184" s="6"/>
      <c r="AI184" s="6"/>
      <c r="AJ184" s="6"/>
      <c r="AK184" s="6"/>
      <c r="AL184" s="59" t="s">
        <v>4574</v>
      </c>
      <c r="AM184" s="235">
        <f>AM181</f>
        <v>0.5</v>
      </c>
      <c r="AN184" s="235"/>
      <c r="AO184" s="198"/>
      <c r="AP184" s="198"/>
      <c r="AQ184" s="198"/>
      <c r="AR184" s="197"/>
      <c r="AS184" s="244"/>
      <c r="AT184" s="244"/>
      <c r="AU184" s="244"/>
      <c r="AV184" s="245"/>
      <c r="AW184" s="89">
        <f>ROUND(ROUND(J180*V181,0)*AM184,0)-AS185</f>
        <v>347</v>
      </c>
      <c r="AX184" s="67"/>
    </row>
    <row r="185" spans="1:50" ht="17.2" customHeight="1" x14ac:dyDescent="0.3">
      <c r="A185" s="9">
        <v>43</v>
      </c>
      <c r="B185" s="10" t="s">
        <v>176</v>
      </c>
      <c r="C185" s="53" t="s">
        <v>6251</v>
      </c>
      <c r="D185" s="166"/>
      <c r="E185" s="83"/>
      <c r="F185" s="193"/>
      <c r="G185" s="126"/>
      <c r="H185" s="126"/>
      <c r="I185" s="1"/>
      <c r="J185" s="175"/>
      <c r="K185" s="194"/>
      <c r="L185" s="194"/>
      <c r="M185" s="173"/>
      <c r="N185" s="231" t="s">
        <v>4714</v>
      </c>
      <c r="O185" s="232"/>
      <c r="P185" s="232"/>
      <c r="Q185" s="232"/>
      <c r="R185" s="232"/>
      <c r="S185" s="232"/>
      <c r="T185" s="175"/>
      <c r="U185" s="130"/>
      <c r="V185" s="64"/>
      <c r="W185" s="202"/>
      <c r="X185" s="8"/>
      <c r="Y185" s="6"/>
      <c r="Z185" s="59"/>
      <c r="AA185" s="59"/>
      <c r="AB185" s="6"/>
      <c r="AC185" s="203"/>
      <c r="AD185" s="6"/>
      <c r="AE185" s="6"/>
      <c r="AF185" s="6"/>
      <c r="AG185" s="6"/>
      <c r="AH185" s="6"/>
      <c r="AI185" s="6"/>
      <c r="AJ185" s="6"/>
      <c r="AK185" s="6"/>
      <c r="AL185" s="59"/>
      <c r="AM185" s="137"/>
      <c r="AN185" s="137"/>
      <c r="AO185" s="198"/>
      <c r="AP185" s="198"/>
      <c r="AQ185" s="198"/>
      <c r="AR185" s="197"/>
      <c r="AS185" s="38">
        <f>AS173</f>
        <v>5</v>
      </c>
      <c r="AT185" s="62" t="s">
        <v>4579</v>
      </c>
      <c r="AU185" s="143"/>
      <c r="AV185" s="147"/>
      <c r="AW185" s="89">
        <f>ROUND(ROUND(J180*R187,0)*V181,0)-AS185</f>
        <v>673</v>
      </c>
      <c r="AX185" s="67"/>
    </row>
    <row r="186" spans="1:50" ht="17.2" customHeight="1" x14ac:dyDescent="0.3">
      <c r="A186" s="9">
        <v>43</v>
      </c>
      <c r="B186" s="10" t="s">
        <v>177</v>
      </c>
      <c r="C186" s="53" t="s">
        <v>6250</v>
      </c>
      <c r="D186" s="166"/>
      <c r="E186" s="83"/>
      <c r="F186" s="193"/>
      <c r="G186" s="126"/>
      <c r="H186" s="126"/>
      <c r="I186" s="1"/>
      <c r="J186" s="175"/>
      <c r="K186" s="194"/>
      <c r="L186" s="194"/>
      <c r="M186" s="173"/>
      <c r="N186" s="267"/>
      <c r="O186" s="268"/>
      <c r="P186" s="268"/>
      <c r="Q186" s="268"/>
      <c r="R186" s="268"/>
      <c r="S186" s="268"/>
      <c r="T186" s="175"/>
      <c r="U186" s="130"/>
      <c r="V186" s="64"/>
      <c r="W186" s="202"/>
      <c r="X186" s="231" t="s">
        <v>4712</v>
      </c>
      <c r="Y186" s="232"/>
      <c r="Z186" s="232"/>
      <c r="AA186" s="232"/>
      <c r="AB186" s="232"/>
      <c r="AC186" s="199" t="s">
        <v>4711</v>
      </c>
      <c r="AD186" s="58"/>
      <c r="AE186" s="58"/>
      <c r="AF186" s="6"/>
      <c r="AG186" s="6"/>
      <c r="AH186" s="6"/>
      <c r="AI186" s="6"/>
      <c r="AJ186" s="6"/>
      <c r="AK186" s="6"/>
      <c r="AL186" s="59" t="s">
        <v>4574</v>
      </c>
      <c r="AM186" s="235">
        <f>AM183</f>
        <v>0.7</v>
      </c>
      <c r="AN186" s="235"/>
      <c r="AO186" s="198"/>
      <c r="AP186" s="198"/>
      <c r="AQ186" s="198"/>
      <c r="AR186" s="197"/>
      <c r="AS186" s="1"/>
      <c r="AT186" s="132"/>
      <c r="AU186" s="143"/>
      <c r="AV186" s="147"/>
      <c r="AW186" s="89">
        <f>ROUND(ROUND(ROUND(J180*R187,0)*V181,0)*AM186,0)-AS185</f>
        <v>470</v>
      </c>
      <c r="AX186" s="67"/>
    </row>
    <row r="187" spans="1:50" ht="17.2" customHeight="1" x14ac:dyDescent="0.3">
      <c r="A187" s="9">
        <v>43</v>
      </c>
      <c r="B187" s="10" t="s">
        <v>178</v>
      </c>
      <c r="C187" s="53" t="s">
        <v>6249</v>
      </c>
      <c r="D187" s="166"/>
      <c r="E187" s="83"/>
      <c r="F187" s="193"/>
      <c r="G187" s="126"/>
      <c r="H187" s="126"/>
      <c r="I187" s="1"/>
      <c r="J187" s="175"/>
      <c r="K187" s="194"/>
      <c r="L187" s="194"/>
      <c r="M187" s="173"/>
      <c r="N187" s="191"/>
      <c r="O187" s="172"/>
      <c r="P187" s="172"/>
      <c r="Q187" s="123" t="s">
        <v>4574</v>
      </c>
      <c r="R187" s="249">
        <f>R181</f>
        <v>0.96499999999999997</v>
      </c>
      <c r="S187" s="249"/>
      <c r="T187" s="168"/>
      <c r="U187" s="130"/>
      <c r="V187" s="64"/>
      <c r="W187" s="202"/>
      <c r="X187" s="233"/>
      <c r="Y187" s="234"/>
      <c r="Z187" s="234"/>
      <c r="AA187" s="234"/>
      <c r="AB187" s="234"/>
      <c r="AC187" s="199" t="s">
        <v>4735</v>
      </c>
      <c r="AD187" s="58"/>
      <c r="AE187" s="58"/>
      <c r="AF187" s="6"/>
      <c r="AG187" s="6"/>
      <c r="AH187" s="6"/>
      <c r="AI187" s="6"/>
      <c r="AJ187" s="6"/>
      <c r="AK187" s="6"/>
      <c r="AL187" s="59" t="s">
        <v>4574</v>
      </c>
      <c r="AM187" s="235">
        <f>AM184</f>
        <v>0.5</v>
      </c>
      <c r="AN187" s="235"/>
      <c r="AO187" s="198"/>
      <c r="AP187" s="198"/>
      <c r="AQ187" s="198"/>
      <c r="AR187" s="197"/>
      <c r="AS187" s="7"/>
      <c r="AT187" s="123"/>
      <c r="AU187" s="136"/>
      <c r="AV187" s="145"/>
      <c r="AW187" s="89">
        <f>ROUND(ROUND(ROUND(J180*R187,0)*V181,0)*AM187,0)-AS185</f>
        <v>334</v>
      </c>
      <c r="AX187" s="67"/>
    </row>
    <row r="188" spans="1:50" ht="17.2" customHeight="1" x14ac:dyDescent="0.3">
      <c r="A188" s="9">
        <v>43</v>
      </c>
      <c r="B188" s="10" t="s">
        <v>179</v>
      </c>
      <c r="C188" s="53" t="s">
        <v>6248</v>
      </c>
      <c r="D188" s="166"/>
      <c r="E188" s="83"/>
      <c r="F188" s="193"/>
      <c r="G188" s="126"/>
      <c r="H188" s="126"/>
      <c r="I188" s="126"/>
      <c r="J188" s="45"/>
      <c r="K188" s="1"/>
      <c r="L188" s="1"/>
      <c r="M188" s="44"/>
      <c r="N188" s="196"/>
      <c r="O188" s="195"/>
      <c r="P188" s="195"/>
      <c r="Q188" s="55"/>
      <c r="R188" s="56"/>
      <c r="S188" s="56"/>
      <c r="T188" s="168"/>
      <c r="U188" s="130"/>
      <c r="V188" s="64"/>
      <c r="W188" s="202"/>
      <c r="X188" s="8"/>
      <c r="Y188" s="6"/>
      <c r="Z188" s="59"/>
      <c r="AA188" s="59"/>
      <c r="AB188" s="6"/>
      <c r="AC188" s="203"/>
      <c r="AD188" s="6"/>
      <c r="AE188" s="6"/>
      <c r="AF188" s="6"/>
      <c r="AG188" s="6"/>
      <c r="AH188" s="6"/>
      <c r="AI188" s="6"/>
      <c r="AJ188" s="6"/>
      <c r="AK188" s="6"/>
      <c r="AL188" s="59"/>
      <c r="AM188" s="137"/>
      <c r="AN188" s="137"/>
      <c r="AO188" s="216" t="s">
        <v>4753</v>
      </c>
      <c r="AP188" s="251"/>
      <c r="AQ188" s="251"/>
      <c r="AR188" s="252"/>
      <c r="AS188" s="49"/>
      <c r="AT188" s="36"/>
      <c r="AU188" s="36"/>
      <c r="AV188" s="51"/>
      <c r="AW188" s="89">
        <f>ROUND(ROUND(J180*V181,0)*AQ191,0)</f>
        <v>668</v>
      </c>
      <c r="AX188" s="12"/>
    </row>
    <row r="189" spans="1:50" ht="17.2" customHeight="1" x14ac:dyDescent="0.3">
      <c r="A189" s="9">
        <v>43</v>
      </c>
      <c r="B189" s="10" t="s">
        <v>180</v>
      </c>
      <c r="C189" s="53" t="s">
        <v>6247</v>
      </c>
      <c r="D189" s="166"/>
      <c r="E189" s="83"/>
      <c r="F189" s="193"/>
      <c r="G189" s="126"/>
      <c r="H189" s="126"/>
      <c r="I189" s="126"/>
      <c r="J189" s="45"/>
      <c r="K189" s="1"/>
      <c r="L189" s="1"/>
      <c r="M189" s="44"/>
      <c r="N189" s="175"/>
      <c r="O189" s="194"/>
      <c r="P189" s="194"/>
      <c r="Q189" s="132"/>
      <c r="R189" s="141"/>
      <c r="S189" s="141"/>
      <c r="T189" s="168"/>
      <c r="U189" s="130"/>
      <c r="V189" s="64"/>
      <c r="W189" s="202"/>
      <c r="X189" s="231" t="s">
        <v>4712</v>
      </c>
      <c r="Y189" s="232"/>
      <c r="Z189" s="232"/>
      <c r="AA189" s="232"/>
      <c r="AB189" s="232"/>
      <c r="AC189" s="199" t="s">
        <v>4711</v>
      </c>
      <c r="AD189" s="58"/>
      <c r="AE189" s="58"/>
      <c r="AF189" s="6"/>
      <c r="AG189" s="6"/>
      <c r="AH189" s="6"/>
      <c r="AI189" s="6"/>
      <c r="AJ189" s="6"/>
      <c r="AK189" s="6"/>
      <c r="AL189" s="59" t="s">
        <v>4574</v>
      </c>
      <c r="AM189" s="235">
        <f>AM186</f>
        <v>0.7</v>
      </c>
      <c r="AN189" s="235"/>
      <c r="AO189" s="228"/>
      <c r="AP189" s="229"/>
      <c r="AQ189" s="229"/>
      <c r="AR189" s="230"/>
      <c r="AS189" s="45"/>
      <c r="AT189" s="1"/>
      <c r="AU189" s="1"/>
      <c r="AV189" s="44"/>
      <c r="AW189" s="89">
        <f>ROUND(ROUND(ROUND(J180*V181,0)*AM189,0)*AQ191,0)</f>
        <v>467</v>
      </c>
      <c r="AX189" s="12"/>
    </row>
    <row r="190" spans="1:50" ht="17.2" customHeight="1" x14ac:dyDescent="0.3">
      <c r="A190" s="9">
        <v>43</v>
      </c>
      <c r="B190" s="10" t="s">
        <v>181</v>
      </c>
      <c r="C190" s="53" t="s">
        <v>6246</v>
      </c>
      <c r="D190" s="166"/>
      <c r="E190" s="83"/>
      <c r="F190" s="193"/>
      <c r="G190" s="126"/>
      <c r="H190" s="126"/>
      <c r="I190" s="126"/>
      <c r="J190" s="45"/>
      <c r="K190" s="1"/>
      <c r="L190" s="1"/>
      <c r="M190" s="44"/>
      <c r="N190" s="191"/>
      <c r="O190" s="172"/>
      <c r="P190" s="172"/>
      <c r="Q190" s="123"/>
      <c r="R190" s="138"/>
      <c r="S190" s="138"/>
      <c r="T190" s="168"/>
      <c r="U190" s="130"/>
      <c r="V190" s="64"/>
      <c r="W190" s="202"/>
      <c r="X190" s="233"/>
      <c r="Y190" s="234"/>
      <c r="Z190" s="234"/>
      <c r="AA190" s="234"/>
      <c r="AB190" s="234"/>
      <c r="AC190" s="199" t="s">
        <v>4735</v>
      </c>
      <c r="AD190" s="58"/>
      <c r="AE190" s="58"/>
      <c r="AF190" s="6"/>
      <c r="AG190" s="6"/>
      <c r="AH190" s="6"/>
      <c r="AI190" s="6"/>
      <c r="AJ190" s="6"/>
      <c r="AK190" s="6"/>
      <c r="AL190" s="59" t="s">
        <v>4574</v>
      </c>
      <c r="AM190" s="235">
        <f>AM187</f>
        <v>0.5</v>
      </c>
      <c r="AN190" s="235"/>
      <c r="AO190" s="45"/>
      <c r="AP190" s="1"/>
      <c r="AQ190" s="1"/>
      <c r="AR190" s="44"/>
      <c r="AS190" s="45"/>
      <c r="AT190" s="1"/>
      <c r="AU190" s="1"/>
      <c r="AV190" s="44"/>
      <c r="AW190" s="89">
        <f>ROUND(ROUND(ROUND(J180*V181,0)*AM190,0)*AQ191,0)</f>
        <v>334</v>
      </c>
      <c r="AX190" s="12"/>
    </row>
    <row r="191" spans="1:50" ht="17.2" customHeight="1" x14ac:dyDescent="0.3">
      <c r="A191" s="9">
        <v>43</v>
      </c>
      <c r="B191" s="10" t="s">
        <v>182</v>
      </c>
      <c r="C191" s="53" t="s">
        <v>6245</v>
      </c>
      <c r="D191" s="166"/>
      <c r="E191" s="83"/>
      <c r="F191" s="193"/>
      <c r="G191" s="126"/>
      <c r="H191" s="126"/>
      <c r="I191" s="126"/>
      <c r="J191" s="45"/>
      <c r="K191" s="1"/>
      <c r="L191" s="1"/>
      <c r="M191" s="44"/>
      <c r="N191" s="231" t="s">
        <v>4714</v>
      </c>
      <c r="O191" s="232"/>
      <c r="P191" s="232"/>
      <c r="Q191" s="232"/>
      <c r="R191" s="232"/>
      <c r="S191" s="232"/>
      <c r="T191" s="175"/>
      <c r="U191" s="130"/>
      <c r="V191" s="64"/>
      <c r="W191" s="202"/>
      <c r="X191" s="8"/>
      <c r="Y191" s="6"/>
      <c r="Z191" s="59"/>
      <c r="AA191" s="59"/>
      <c r="AB191" s="6"/>
      <c r="AC191" s="203"/>
      <c r="AD191" s="6"/>
      <c r="AE191" s="6"/>
      <c r="AF191" s="6"/>
      <c r="AG191" s="6"/>
      <c r="AH191" s="6"/>
      <c r="AI191" s="6"/>
      <c r="AJ191" s="6"/>
      <c r="AK191" s="6"/>
      <c r="AL191" s="59"/>
      <c r="AM191" s="137"/>
      <c r="AN191" s="137"/>
      <c r="AO191" s="45"/>
      <c r="AP191" s="132" t="s">
        <v>4574</v>
      </c>
      <c r="AQ191" s="247">
        <f>AQ167</f>
        <v>0.95</v>
      </c>
      <c r="AR191" s="248"/>
      <c r="AS191" s="45"/>
      <c r="AT191" s="1"/>
      <c r="AU191" s="1"/>
      <c r="AV191" s="44"/>
      <c r="AW191" s="89">
        <f>ROUND(ROUND(ROUND(J180*R193,0)*V181,0)*AQ191,0)</f>
        <v>644</v>
      </c>
      <c r="AX191" s="12"/>
    </row>
    <row r="192" spans="1:50" ht="17.2" customHeight="1" x14ac:dyDescent="0.3">
      <c r="A192" s="9">
        <v>43</v>
      </c>
      <c r="B192" s="10" t="s">
        <v>183</v>
      </c>
      <c r="C192" s="53" t="s">
        <v>6244</v>
      </c>
      <c r="D192" s="166"/>
      <c r="E192" s="83"/>
      <c r="F192" s="193"/>
      <c r="G192" s="126"/>
      <c r="H192" s="126"/>
      <c r="I192" s="126"/>
      <c r="J192" s="45"/>
      <c r="K192" s="1"/>
      <c r="L192" s="1"/>
      <c r="M192" s="44"/>
      <c r="N192" s="267"/>
      <c r="O192" s="268"/>
      <c r="P192" s="268"/>
      <c r="Q192" s="268"/>
      <c r="R192" s="268"/>
      <c r="S192" s="268"/>
      <c r="T192" s="175"/>
      <c r="U192" s="130"/>
      <c r="V192" s="64"/>
      <c r="W192" s="202"/>
      <c r="X192" s="231" t="s">
        <v>4712</v>
      </c>
      <c r="Y192" s="232"/>
      <c r="Z192" s="232"/>
      <c r="AA192" s="232"/>
      <c r="AB192" s="232"/>
      <c r="AC192" s="199" t="s">
        <v>4711</v>
      </c>
      <c r="AD192" s="58"/>
      <c r="AE192" s="58"/>
      <c r="AF192" s="6"/>
      <c r="AG192" s="6"/>
      <c r="AH192" s="6"/>
      <c r="AI192" s="6"/>
      <c r="AJ192" s="6"/>
      <c r="AK192" s="6"/>
      <c r="AL192" s="59" t="s">
        <v>4574</v>
      </c>
      <c r="AM192" s="235">
        <f>AM189</f>
        <v>0.7</v>
      </c>
      <c r="AN192" s="235"/>
      <c r="AO192" s="45"/>
      <c r="AP192" s="1"/>
      <c r="AQ192" s="1"/>
      <c r="AR192" s="44"/>
      <c r="AS192" s="45"/>
      <c r="AT192" s="1"/>
      <c r="AU192" s="1"/>
      <c r="AV192" s="44"/>
      <c r="AW192" s="89">
        <f>ROUND(ROUND(ROUND(ROUND(J180*R193,0)*V181,0)*AM192,0)*AQ191,0)</f>
        <v>451</v>
      </c>
      <c r="AX192" s="12"/>
    </row>
    <row r="193" spans="1:50" ht="17.2" customHeight="1" x14ac:dyDescent="0.3">
      <c r="A193" s="9">
        <v>43</v>
      </c>
      <c r="B193" s="10" t="s">
        <v>184</v>
      </c>
      <c r="C193" s="53" t="s">
        <v>6243</v>
      </c>
      <c r="D193" s="166"/>
      <c r="E193" s="83"/>
      <c r="F193" s="193"/>
      <c r="G193" s="126"/>
      <c r="H193" s="126"/>
      <c r="I193" s="126"/>
      <c r="J193" s="45"/>
      <c r="K193" s="1"/>
      <c r="L193" s="1"/>
      <c r="M193" s="44"/>
      <c r="N193" s="191"/>
      <c r="O193" s="172"/>
      <c r="P193" s="172"/>
      <c r="Q193" s="123" t="s">
        <v>4574</v>
      </c>
      <c r="R193" s="249">
        <f>R187</f>
        <v>0.96499999999999997</v>
      </c>
      <c r="S193" s="249"/>
      <c r="T193" s="168"/>
      <c r="U193" s="130"/>
      <c r="V193" s="64"/>
      <c r="W193" s="202"/>
      <c r="X193" s="233"/>
      <c r="Y193" s="234"/>
      <c r="Z193" s="234"/>
      <c r="AA193" s="234"/>
      <c r="AB193" s="234"/>
      <c r="AC193" s="199" t="s">
        <v>4735</v>
      </c>
      <c r="AD193" s="58"/>
      <c r="AE193" s="58"/>
      <c r="AF193" s="6"/>
      <c r="AG193" s="6"/>
      <c r="AH193" s="6"/>
      <c r="AI193" s="6"/>
      <c r="AJ193" s="6"/>
      <c r="AK193" s="6"/>
      <c r="AL193" s="59" t="s">
        <v>4574</v>
      </c>
      <c r="AM193" s="235">
        <f>AM190</f>
        <v>0.5</v>
      </c>
      <c r="AN193" s="235"/>
      <c r="AO193" s="45"/>
      <c r="AP193" s="1"/>
      <c r="AQ193" s="1"/>
      <c r="AR193" s="44"/>
      <c r="AS193" s="43"/>
      <c r="AT193" s="7"/>
      <c r="AU193" s="7"/>
      <c r="AV193" s="21"/>
      <c r="AW193" s="89">
        <f>ROUND(ROUND(ROUND(ROUND(J180*R193,0)*V181,0)*AM193,0)*AQ191,0)</f>
        <v>322</v>
      </c>
      <c r="AX193" s="12"/>
    </row>
    <row r="194" spans="1:50" ht="17.2" customHeight="1" x14ac:dyDescent="0.3">
      <c r="A194" s="9">
        <v>43</v>
      </c>
      <c r="B194" s="10" t="s">
        <v>185</v>
      </c>
      <c r="C194" s="53" t="s">
        <v>6242</v>
      </c>
      <c r="D194" s="166"/>
      <c r="E194" s="83"/>
      <c r="F194" s="193"/>
      <c r="G194" s="126"/>
      <c r="H194" s="126"/>
      <c r="I194" s="126"/>
      <c r="J194" s="45"/>
      <c r="K194" s="1"/>
      <c r="L194" s="1"/>
      <c r="M194" s="44"/>
      <c r="N194" s="196"/>
      <c r="O194" s="195"/>
      <c r="P194" s="195"/>
      <c r="Q194" s="55"/>
      <c r="R194" s="56"/>
      <c r="S194" s="56"/>
      <c r="T194" s="168"/>
      <c r="U194" s="130"/>
      <c r="V194" s="64"/>
      <c r="W194" s="202"/>
      <c r="X194" s="8"/>
      <c r="Y194" s="6"/>
      <c r="Z194" s="59"/>
      <c r="AA194" s="59"/>
      <c r="AB194" s="6"/>
      <c r="AC194" s="203"/>
      <c r="AD194" s="6"/>
      <c r="AE194" s="6"/>
      <c r="AF194" s="6"/>
      <c r="AG194" s="6"/>
      <c r="AH194" s="6"/>
      <c r="AI194" s="6"/>
      <c r="AJ194" s="6"/>
      <c r="AK194" s="6"/>
      <c r="AL194" s="59"/>
      <c r="AM194" s="137"/>
      <c r="AN194" s="137"/>
      <c r="AO194" s="146"/>
      <c r="AP194" s="143"/>
      <c r="AQ194" s="143"/>
      <c r="AR194" s="44"/>
      <c r="AS194" s="242" t="s">
        <v>4580</v>
      </c>
      <c r="AT194" s="242"/>
      <c r="AU194" s="242"/>
      <c r="AV194" s="243"/>
      <c r="AW194" s="89">
        <f>ROUND(ROUND(J180*V181,0)*AQ191,0)-AS197</f>
        <v>663</v>
      </c>
      <c r="AX194" s="12"/>
    </row>
    <row r="195" spans="1:50" ht="17.2" customHeight="1" x14ac:dyDescent="0.3">
      <c r="A195" s="9">
        <v>43</v>
      </c>
      <c r="B195" s="10" t="s">
        <v>186</v>
      </c>
      <c r="C195" s="53" t="s">
        <v>6241</v>
      </c>
      <c r="D195" s="166"/>
      <c r="E195" s="83"/>
      <c r="F195" s="193"/>
      <c r="G195" s="126"/>
      <c r="H195" s="126"/>
      <c r="I195" s="126"/>
      <c r="J195" s="45"/>
      <c r="K195" s="1"/>
      <c r="L195" s="1"/>
      <c r="M195" s="44"/>
      <c r="N195" s="175"/>
      <c r="O195" s="194"/>
      <c r="P195" s="194"/>
      <c r="Q195" s="132"/>
      <c r="R195" s="141"/>
      <c r="S195" s="141"/>
      <c r="T195" s="168"/>
      <c r="U195" s="130"/>
      <c r="V195" s="64"/>
      <c r="W195" s="202"/>
      <c r="X195" s="231" t="s">
        <v>4712</v>
      </c>
      <c r="Y195" s="232"/>
      <c r="Z195" s="232"/>
      <c r="AA195" s="232"/>
      <c r="AB195" s="232"/>
      <c r="AC195" s="199" t="s">
        <v>4711</v>
      </c>
      <c r="AD195" s="58"/>
      <c r="AE195" s="58"/>
      <c r="AF195" s="6"/>
      <c r="AG195" s="6"/>
      <c r="AH195" s="6"/>
      <c r="AI195" s="6"/>
      <c r="AJ195" s="6"/>
      <c r="AK195" s="6"/>
      <c r="AL195" s="59" t="s">
        <v>4574</v>
      </c>
      <c r="AM195" s="235">
        <f>AM192</f>
        <v>0.7</v>
      </c>
      <c r="AN195" s="235"/>
      <c r="AO195" s="146"/>
      <c r="AP195" s="143"/>
      <c r="AQ195" s="143"/>
      <c r="AR195" s="44"/>
      <c r="AS195" s="244"/>
      <c r="AT195" s="244"/>
      <c r="AU195" s="244"/>
      <c r="AV195" s="245"/>
      <c r="AW195" s="89">
        <f>ROUND(ROUND(ROUND(J180*V181,0)*AM195,0)*AQ191,0)-AS197</f>
        <v>462</v>
      </c>
      <c r="AX195" s="12"/>
    </row>
    <row r="196" spans="1:50" ht="17.2" customHeight="1" x14ac:dyDescent="0.3">
      <c r="A196" s="9">
        <v>43</v>
      </c>
      <c r="B196" s="10" t="s">
        <v>187</v>
      </c>
      <c r="C196" s="53" t="s">
        <v>6240</v>
      </c>
      <c r="D196" s="166"/>
      <c r="E196" s="83"/>
      <c r="F196" s="193"/>
      <c r="G196" s="126"/>
      <c r="H196" s="126"/>
      <c r="I196" s="126"/>
      <c r="J196" s="45"/>
      <c r="K196" s="1"/>
      <c r="L196" s="1"/>
      <c r="M196" s="44"/>
      <c r="N196" s="191"/>
      <c r="O196" s="172"/>
      <c r="P196" s="172"/>
      <c r="Q196" s="123"/>
      <c r="R196" s="138"/>
      <c r="S196" s="138"/>
      <c r="T196" s="168"/>
      <c r="U196" s="130"/>
      <c r="V196" s="64"/>
      <c r="W196" s="202"/>
      <c r="X196" s="233"/>
      <c r="Y196" s="234"/>
      <c r="Z196" s="234"/>
      <c r="AA196" s="234"/>
      <c r="AB196" s="234"/>
      <c r="AC196" s="199" t="s">
        <v>4735</v>
      </c>
      <c r="AD196" s="58"/>
      <c r="AE196" s="58"/>
      <c r="AF196" s="6"/>
      <c r="AG196" s="6"/>
      <c r="AH196" s="6"/>
      <c r="AI196" s="6"/>
      <c r="AJ196" s="6"/>
      <c r="AK196" s="6"/>
      <c r="AL196" s="59" t="s">
        <v>4574</v>
      </c>
      <c r="AM196" s="235">
        <f>AM193</f>
        <v>0.5</v>
      </c>
      <c r="AN196" s="235"/>
      <c r="AO196" s="146"/>
      <c r="AP196" s="143"/>
      <c r="AQ196" s="143"/>
      <c r="AR196" s="44"/>
      <c r="AS196" s="244"/>
      <c r="AT196" s="244"/>
      <c r="AU196" s="244"/>
      <c r="AV196" s="245"/>
      <c r="AW196" s="89">
        <f>ROUND(ROUND(ROUND(J180*V181,0)*AM196,0)*AQ191,0)-AS197</f>
        <v>329</v>
      </c>
      <c r="AX196" s="12"/>
    </row>
    <row r="197" spans="1:50" ht="17.2" customHeight="1" x14ac:dyDescent="0.3">
      <c r="A197" s="9">
        <v>43</v>
      </c>
      <c r="B197" s="10" t="s">
        <v>188</v>
      </c>
      <c r="C197" s="53" t="s">
        <v>6239</v>
      </c>
      <c r="D197" s="166"/>
      <c r="E197" s="83"/>
      <c r="F197" s="193"/>
      <c r="G197" s="126"/>
      <c r="H197" s="126"/>
      <c r="I197" s="126"/>
      <c r="J197" s="45"/>
      <c r="K197" s="1"/>
      <c r="L197" s="1"/>
      <c r="M197" s="44"/>
      <c r="N197" s="231" t="s">
        <v>4714</v>
      </c>
      <c r="O197" s="232"/>
      <c r="P197" s="232"/>
      <c r="Q197" s="232"/>
      <c r="R197" s="232"/>
      <c r="S197" s="232"/>
      <c r="T197" s="175"/>
      <c r="U197" s="130"/>
      <c r="V197" s="64"/>
      <c r="W197" s="202"/>
      <c r="X197" s="8"/>
      <c r="Y197" s="6"/>
      <c r="Z197" s="59"/>
      <c r="AA197" s="59"/>
      <c r="AB197" s="6"/>
      <c r="AC197" s="203"/>
      <c r="AD197" s="6"/>
      <c r="AE197" s="6"/>
      <c r="AF197" s="6"/>
      <c r="AG197" s="6"/>
      <c r="AH197" s="6"/>
      <c r="AI197" s="6"/>
      <c r="AJ197" s="6"/>
      <c r="AK197" s="6"/>
      <c r="AL197" s="59"/>
      <c r="AM197" s="137"/>
      <c r="AN197" s="137"/>
      <c r="AO197" s="146"/>
      <c r="AP197" s="143"/>
      <c r="AQ197" s="143"/>
      <c r="AR197" s="44"/>
      <c r="AS197" s="38">
        <f>AS185</f>
        <v>5</v>
      </c>
      <c r="AT197" s="62" t="s">
        <v>4579</v>
      </c>
      <c r="AU197" s="143"/>
      <c r="AV197" s="147"/>
      <c r="AW197" s="89">
        <f>ROUND(ROUND(ROUND(J180*R199,0)*V181,0)*AQ191,0)-AS197</f>
        <v>639</v>
      </c>
      <c r="AX197" s="12"/>
    </row>
    <row r="198" spans="1:50" ht="17.2" customHeight="1" x14ac:dyDescent="0.3">
      <c r="A198" s="9">
        <v>43</v>
      </c>
      <c r="B198" s="10" t="s">
        <v>189</v>
      </c>
      <c r="C198" s="53" t="s">
        <v>6238</v>
      </c>
      <c r="D198" s="166"/>
      <c r="E198" s="83"/>
      <c r="F198" s="193"/>
      <c r="G198" s="126"/>
      <c r="H198" s="126"/>
      <c r="I198" s="126"/>
      <c r="J198" s="45"/>
      <c r="K198" s="1"/>
      <c r="L198" s="1"/>
      <c r="M198" s="44"/>
      <c r="N198" s="267"/>
      <c r="O198" s="268"/>
      <c r="P198" s="268"/>
      <c r="Q198" s="268"/>
      <c r="R198" s="268"/>
      <c r="S198" s="268"/>
      <c r="T198" s="175"/>
      <c r="U198" s="130"/>
      <c r="V198" s="64"/>
      <c r="W198" s="202"/>
      <c r="X198" s="231" t="s">
        <v>4712</v>
      </c>
      <c r="Y198" s="232"/>
      <c r="Z198" s="232"/>
      <c r="AA198" s="232"/>
      <c r="AB198" s="232"/>
      <c r="AC198" s="199" t="s">
        <v>4711</v>
      </c>
      <c r="AD198" s="58"/>
      <c r="AE198" s="58"/>
      <c r="AF198" s="6"/>
      <c r="AG198" s="6"/>
      <c r="AH198" s="6"/>
      <c r="AI198" s="6"/>
      <c r="AJ198" s="6"/>
      <c r="AK198" s="6"/>
      <c r="AL198" s="59" t="s">
        <v>4574</v>
      </c>
      <c r="AM198" s="235">
        <f>AM195</f>
        <v>0.7</v>
      </c>
      <c r="AN198" s="235"/>
      <c r="AO198" s="146"/>
      <c r="AP198" s="143"/>
      <c r="AQ198" s="143"/>
      <c r="AR198" s="44"/>
      <c r="AS198" s="1"/>
      <c r="AT198" s="132"/>
      <c r="AU198" s="143"/>
      <c r="AV198" s="147"/>
      <c r="AW198" s="89">
        <f>ROUND(ROUND(ROUND(ROUND(J180*R199,0)*V181,0)*AM198,0)*AQ191,0)-AS197</f>
        <v>446</v>
      </c>
      <c r="AX198" s="12"/>
    </row>
    <row r="199" spans="1:50" ht="17.2" customHeight="1" x14ac:dyDescent="0.3">
      <c r="A199" s="9">
        <v>43</v>
      </c>
      <c r="B199" s="10" t="s">
        <v>190</v>
      </c>
      <c r="C199" s="53" t="s">
        <v>6237</v>
      </c>
      <c r="D199" s="166"/>
      <c r="E199" s="83"/>
      <c r="F199" s="193"/>
      <c r="G199" s="126"/>
      <c r="H199" s="126"/>
      <c r="I199" s="126"/>
      <c r="J199" s="43"/>
      <c r="K199" s="7"/>
      <c r="L199" s="7"/>
      <c r="M199" s="21"/>
      <c r="N199" s="191"/>
      <c r="O199" s="172"/>
      <c r="P199" s="172"/>
      <c r="Q199" s="123" t="s">
        <v>4574</v>
      </c>
      <c r="R199" s="249">
        <f>R193</f>
        <v>0.96499999999999997</v>
      </c>
      <c r="S199" s="249"/>
      <c r="T199" s="168"/>
      <c r="U199" s="130"/>
      <c r="V199" s="64"/>
      <c r="W199" s="202"/>
      <c r="X199" s="233"/>
      <c r="Y199" s="234"/>
      <c r="Z199" s="234"/>
      <c r="AA199" s="234"/>
      <c r="AB199" s="234"/>
      <c r="AC199" s="199" t="s">
        <v>4735</v>
      </c>
      <c r="AD199" s="58"/>
      <c r="AE199" s="58"/>
      <c r="AF199" s="6"/>
      <c r="AG199" s="6"/>
      <c r="AH199" s="6"/>
      <c r="AI199" s="6"/>
      <c r="AJ199" s="6"/>
      <c r="AK199" s="6"/>
      <c r="AL199" s="59" t="s">
        <v>4574</v>
      </c>
      <c r="AM199" s="235">
        <f>AM196</f>
        <v>0.5</v>
      </c>
      <c r="AN199" s="235"/>
      <c r="AO199" s="190"/>
      <c r="AP199" s="136"/>
      <c r="AQ199" s="136"/>
      <c r="AR199" s="21"/>
      <c r="AS199" s="7"/>
      <c r="AT199" s="123"/>
      <c r="AU199" s="136"/>
      <c r="AV199" s="145"/>
      <c r="AW199" s="89">
        <f>ROUND(ROUND(ROUND(ROUND(J180*R199,0)*V181,0)*AM199,0)*AQ191,0)-AS197</f>
        <v>317</v>
      </c>
      <c r="AX199" s="12"/>
    </row>
    <row r="200" spans="1:50" ht="17.2" customHeight="1" x14ac:dyDescent="0.3">
      <c r="A200" s="9">
        <v>43</v>
      </c>
      <c r="B200" s="10" t="s">
        <v>191</v>
      </c>
      <c r="C200" s="53" t="s">
        <v>6236</v>
      </c>
      <c r="D200" s="166"/>
      <c r="E200" s="83"/>
      <c r="F200" s="193"/>
      <c r="G200" s="125"/>
      <c r="H200" s="126"/>
      <c r="I200" s="126"/>
      <c r="J200" s="217" t="s">
        <v>4866</v>
      </c>
      <c r="K200" s="218"/>
      <c r="L200" s="218"/>
      <c r="M200" s="219"/>
      <c r="N200" s="196"/>
      <c r="O200" s="195"/>
      <c r="P200" s="195"/>
      <c r="Q200" s="55"/>
      <c r="R200" s="56"/>
      <c r="S200" s="56"/>
      <c r="T200" s="122"/>
      <c r="U200" s="205"/>
      <c r="V200" s="205"/>
      <c r="W200" s="204"/>
      <c r="X200" s="8"/>
      <c r="Y200" s="6"/>
      <c r="Z200" s="59"/>
      <c r="AA200" s="59"/>
      <c r="AB200" s="6"/>
      <c r="AC200" s="203"/>
      <c r="AD200" s="6"/>
      <c r="AE200" s="6"/>
      <c r="AF200" s="6"/>
      <c r="AG200" s="6"/>
      <c r="AH200" s="6"/>
      <c r="AI200" s="6"/>
      <c r="AJ200" s="6"/>
      <c r="AK200" s="6"/>
      <c r="AL200" s="59"/>
      <c r="AM200" s="137"/>
      <c r="AN200" s="137"/>
      <c r="AO200" s="7"/>
      <c r="AP200" s="7"/>
      <c r="AQ200" s="7"/>
      <c r="AR200" s="7"/>
      <c r="AS200" s="7"/>
      <c r="AT200" s="123"/>
      <c r="AU200" s="136"/>
      <c r="AV200" s="145"/>
      <c r="AW200" s="100">
        <f>ROUND(J204*V181,0)</f>
        <v>592</v>
      </c>
      <c r="AX200" s="12"/>
    </row>
    <row r="201" spans="1:50" ht="17.2" customHeight="1" x14ac:dyDescent="0.3">
      <c r="A201" s="9">
        <v>43</v>
      </c>
      <c r="B201" s="10" t="s">
        <v>192</v>
      </c>
      <c r="C201" s="53" t="s">
        <v>6235</v>
      </c>
      <c r="D201" s="166"/>
      <c r="E201" s="83"/>
      <c r="F201" s="193"/>
      <c r="G201" s="125"/>
      <c r="H201" s="126"/>
      <c r="I201" s="126"/>
      <c r="J201" s="220"/>
      <c r="K201" s="221"/>
      <c r="L201" s="221"/>
      <c r="M201" s="222"/>
      <c r="N201" s="175"/>
      <c r="O201" s="194"/>
      <c r="P201" s="194"/>
      <c r="Q201" s="132"/>
      <c r="R201" s="141"/>
      <c r="S201" s="141"/>
      <c r="T201" s="206"/>
      <c r="U201" s="205"/>
      <c r="V201" s="205"/>
      <c r="W201" s="204"/>
      <c r="X201" s="231" t="s">
        <v>4712</v>
      </c>
      <c r="Y201" s="232"/>
      <c r="Z201" s="232"/>
      <c r="AA201" s="232"/>
      <c r="AB201" s="232"/>
      <c r="AC201" s="199" t="s">
        <v>4711</v>
      </c>
      <c r="AD201" s="58"/>
      <c r="AE201" s="58"/>
      <c r="AF201" s="6"/>
      <c r="AG201" s="6"/>
      <c r="AH201" s="6"/>
      <c r="AI201" s="6"/>
      <c r="AJ201" s="6"/>
      <c r="AK201" s="6"/>
      <c r="AL201" s="59" t="s">
        <v>4574</v>
      </c>
      <c r="AM201" s="235">
        <f>AM198</f>
        <v>0.7</v>
      </c>
      <c r="AN201" s="235"/>
      <c r="AO201" s="6"/>
      <c r="AP201" s="6"/>
      <c r="AQ201" s="6"/>
      <c r="AR201" s="6"/>
      <c r="AS201" s="6"/>
      <c r="AT201" s="59"/>
      <c r="AU201" s="137"/>
      <c r="AV201" s="140"/>
      <c r="AW201" s="89">
        <f>ROUND(ROUND(J204*V181,0)*AM201,0)</f>
        <v>414</v>
      </c>
      <c r="AX201" s="12"/>
    </row>
    <row r="202" spans="1:50" ht="17.2" customHeight="1" x14ac:dyDescent="0.3">
      <c r="A202" s="9">
        <v>43</v>
      </c>
      <c r="B202" s="10" t="s">
        <v>193</v>
      </c>
      <c r="C202" s="53" t="s">
        <v>6234</v>
      </c>
      <c r="D202" s="166"/>
      <c r="E202" s="83"/>
      <c r="F202" s="193"/>
      <c r="G202" s="125"/>
      <c r="H202" s="126"/>
      <c r="I202" s="126"/>
      <c r="J202" s="220"/>
      <c r="K202" s="221"/>
      <c r="L202" s="221"/>
      <c r="M202" s="222"/>
      <c r="N202" s="191"/>
      <c r="O202" s="172"/>
      <c r="P202" s="172"/>
      <c r="Q202" s="123"/>
      <c r="R202" s="138"/>
      <c r="S202" s="138"/>
      <c r="T202" s="206"/>
      <c r="U202" s="205"/>
      <c r="V202" s="205"/>
      <c r="W202" s="204"/>
      <c r="X202" s="233"/>
      <c r="Y202" s="234"/>
      <c r="Z202" s="234"/>
      <c r="AA202" s="234"/>
      <c r="AB202" s="234"/>
      <c r="AC202" s="199" t="s">
        <v>4735</v>
      </c>
      <c r="AD202" s="58"/>
      <c r="AE202" s="58"/>
      <c r="AF202" s="6"/>
      <c r="AG202" s="6"/>
      <c r="AH202" s="6"/>
      <c r="AI202" s="6"/>
      <c r="AJ202" s="6"/>
      <c r="AK202" s="6"/>
      <c r="AL202" s="59" t="s">
        <v>4574</v>
      </c>
      <c r="AM202" s="235">
        <f>AM199</f>
        <v>0.5</v>
      </c>
      <c r="AN202" s="235"/>
      <c r="AO202" s="6"/>
      <c r="AP202" s="6"/>
      <c r="AQ202" s="6"/>
      <c r="AR202" s="6"/>
      <c r="AS202" s="6"/>
      <c r="AT202" s="59"/>
      <c r="AU202" s="137"/>
      <c r="AV202" s="140"/>
      <c r="AW202" s="89">
        <f>ROUND(ROUND(J204*V181,0)*AM202,0)</f>
        <v>296</v>
      </c>
      <c r="AX202" s="12"/>
    </row>
    <row r="203" spans="1:50" ht="17.2" customHeight="1" x14ac:dyDescent="0.3">
      <c r="A203" s="9">
        <v>43</v>
      </c>
      <c r="B203" s="10" t="s">
        <v>194</v>
      </c>
      <c r="C203" s="53" t="s">
        <v>6233</v>
      </c>
      <c r="D203" s="166"/>
      <c r="E203" s="83"/>
      <c r="F203" s="193"/>
      <c r="G203" s="125"/>
      <c r="H203" s="126"/>
      <c r="I203" s="126"/>
      <c r="J203" s="220"/>
      <c r="K203" s="221"/>
      <c r="L203" s="221"/>
      <c r="M203" s="222"/>
      <c r="N203" s="231" t="s">
        <v>4714</v>
      </c>
      <c r="O203" s="232"/>
      <c r="P203" s="232"/>
      <c r="Q203" s="232"/>
      <c r="R203" s="232"/>
      <c r="S203" s="232"/>
      <c r="T203" s="175"/>
      <c r="U203" s="130"/>
      <c r="V203" s="64"/>
      <c r="W203" s="202"/>
      <c r="X203" s="8"/>
      <c r="Y203" s="6"/>
      <c r="Z203" s="59"/>
      <c r="AA203" s="59"/>
      <c r="AB203" s="6"/>
      <c r="AC203" s="203"/>
      <c r="AD203" s="6"/>
      <c r="AE203" s="6"/>
      <c r="AF203" s="6"/>
      <c r="AG203" s="6"/>
      <c r="AH203" s="6"/>
      <c r="AI203" s="6"/>
      <c r="AJ203" s="6"/>
      <c r="AK203" s="6"/>
      <c r="AL203" s="59"/>
      <c r="AM203" s="137"/>
      <c r="AN203" s="137"/>
      <c r="AO203" s="6"/>
      <c r="AP203" s="6"/>
      <c r="AQ203" s="7"/>
      <c r="AR203" s="7"/>
      <c r="AS203" s="7"/>
      <c r="AT203" s="123"/>
      <c r="AU203" s="136"/>
      <c r="AV203" s="145"/>
      <c r="AW203" s="89">
        <f>ROUND(ROUND(J204*R205,0)*V181,0)</f>
        <v>571</v>
      </c>
      <c r="AX203" s="12"/>
    </row>
    <row r="204" spans="1:50" ht="17.2" customHeight="1" x14ac:dyDescent="0.3">
      <c r="A204" s="9">
        <v>43</v>
      </c>
      <c r="B204" s="10" t="s">
        <v>195</v>
      </c>
      <c r="C204" s="53" t="s">
        <v>6232</v>
      </c>
      <c r="D204" s="166"/>
      <c r="E204" s="83"/>
      <c r="F204" s="193"/>
      <c r="G204" s="125"/>
      <c r="H204" s="126"/>
      <c r="I204" s="126"/>
      <c r="J204" s="253">
        <f>'15就労移行支援(基本)'!K204</f>
        <v>845</v>
      </c>
      <c r="K204" s="254"/>
      <c r="L204" s="1" t="s">
        <v>4202</v>
      </c>
      <c r="M204" s="68"/>
      <c r="N204" s="267"/>
      <c r="O204" s="268"/>
      <c r="P204" s="268"/>
      <c r="Q204" s="268"/>
      <c r="R204" s="268"/>
      <c r="S204" s="268"/>
      <c r="T204" s="175"/>
      <c r="U204" s="130"/>
      <c r="V204" s="64"/>
      <c r="W204" s="202"/>
      <c r="X204" s="231" t="s">
        <v>4712</v>
      </c>
      <c r="Y204" s="232"/>
      <c r="Z204" s="232"/>
      <c r="AA204" s="232"/>
      <c r="AB204" s="232"/>
      <c r="AC204" s="199" t="s">
        <v>4711</v>
      </c>
      <c r="AD204" s="58"/>
      <c r="AE204" s="58"/>
      <c r="AF204" s="6"/>
      <c r="AG204" s="6"/>
      <c r="AH204" s="6"/>
      <c r="AI204" s="6"/>
      <c r="AJ204" s="6"/>
      <c r="AK204" s="6"/>
      <c r="AL204" s="59" t="s">
        <v>4574</v>
      </c>
      <c r="AM204" s="235">
        <f>AM201</f>
        <v>0.7</v>
      </c>
      <c r="AN204" s="235"/>
      <c r="AO204" s="7"/>
      <c r="AP204" s="7"/>
      <c r="AQ204" s="7"/>
      <c r="AR204" s="7"/>
      <c r="AS204" s="7"/>
      <c r="AT204" s="123"/>
      <c r="AU204" s="136"/>
      <c r="AV204" s="145"/>
      <c r="AW204" s="89">
        <f>ROUND(ROUND(ROUND(J204*R205,0)*V181,0)*AM204,0)</f>
        <v>400</v>
      </c>
      <c r="AX204" s="12"/>
    </row>
    <row r="205" spans="1:50" ht="17.2" customHeight="1" x14ac:dyDescent="0.3">
      <c r="A205" s="9">
        <v>43</v>
      </c>
      <c r="B205" s="10" t="s">
        <v>196</v>
      </c>
      <c r="C205" s="53" t="s">
        <v>6231</v>
      </c>
      <c r="D205" s="166"/>
      <c r="E205" s="83"/>
      <c r="F205" s="193"/>
      <c r="G205" s="125"/>
      <c r="H205" s="126"/>
      <c r="I205" s="126"/>
      <c r="J205" s="175"/>
      <c r="K205" s="194"/>
      <c r="L205" s="194"/>
      <c r="M205" s="173"/>
      <c r="N205" s="191"/>
      <c r="O205" s="172"/>
      <c r="P205" s="172"/>
      <c r="Q205" s="123" t="s">
        <v>4574</v>
      </c>
      <c r="R205" s="249">
        <f>R199</f>
        <v>0.96499999999999997</v>
      </c>
      <c r="S205" s="249"/>
      <c r="T205" s="168"/>
      <c r="U205" s="132"/>
      <c r="V205" s="169"/>
      <c r="W205" s="76"/>
      <c r="X205" s="233"/>
      <c r="Y205" s="234"/>
      <c r="Z205" s="234"/>
      <c r="AA205" s="234"/>
      <c r="AB205" s="234"/>
      <c r="AC205" s="199" t="s">
        <v>4735</v>
      </c>
      <c r="AD205" s="58"/>
      <c r="AE205" s="58"/>
      <c r="AF205" s="6"/>
      <c r="AG205" s="6"/>
      <c r="AH205" s="6"/>
      <c r="AI205" s="6"/>
      <c r="AJ205" s="6"/>
      <c r="AK205" s="6"/>
      <c r="AL205" s="59" t="s">
        <v>4574</v>
      </c>
      <c r="AM205" s="235">
        <f>AM202</f>
        <v>0.5</v>
      </c>
      <c r="AN205" s="235"/>
      <c r="AO205" s="7"/>
      <c r="AP205" s="7"/>
      <c r="AQ205" s="7"/>
      <c r="AR205" s="7"/>
      <c r="AS205" s="7"/>
      <c r="AT205" s="123"/>
      <c r="AU205" s="136"/>
      <c r="AV205" s="145"/>
      <c r="AW205" s="89">
        <f>ROUND(ROUND(ROUND(J204*R205,0)*V181,0)*AM205,0)</f>
        <v>286</v>
      </c>
      <c r="AX205" s="12"/>
    </row>
    <row r="206" spans="1:50" ht="17.2" customHeight="1" x14ac:dyDescent="0.3">
      <c r="A206" s="9">
        <v>43</v>
      </c>
      <c r="B206" s="10" t="s">
        <v>197</v>
      </c>
      <c r="C206" s="53" t="s">
        <v>6230</v>
      </c>
      <c r="D206" s="166"/>
      <c r="E206" s="83"/>
      <c r="F206" s="193"/>
      <c r="G206" s="125"/>
      <c r="H206" s="126"/>
      <c r="I206" s="126"/>
      <c r="J206" s="175"/>
      <c r="K206" s="194"/>
      <c r="L206" s="194"/>
      <c r="M206" s="173"/>
      <c r="N206" s="196"/>
      <c r="O206" s="195"/>
      <c r="P206" s="195"/>
      <c r="Q206" s="55"/>
      <c r="R206" s="56"/>
      <c r="S206" s="56"/>
      <c r="T206" s="168"/>
      <c r="U206" s="130"/>
      <c r="V206" s="64"/>
      <c r="W206" s="202"/>
      <c r="X206" s="8"/>
      <c r="Y206" s="6"/>
      <c r="Z206" s="59"/>
      <c r="AA206" s="59"/>
      <c r="AB206" s="6"/>
      <c r="AC206" s="203"/>
      <c r="AD206" s="6"/>
      <c r="AE206" s="6"/>
      <c r="AF206" s="6"/>
      <c r="AG206" s="6"/>
      <c r="AH206" s="6"/>
      <c r="AI206" s="6"/>
      <c r="AJ206" s="6"/>
      <c r="AK206" s="6"/>
      <c r="AL206" s="59"/>
      <c r="AM206" s="137"/>
      <c r="AN206" s="137"/>
      <c r="AO206" s="177"/>
      <c r="AP206" s="81"/>
      <c r="AQ206" s="81"/>
      <c r="AR206" s="82"/>
      <c r="AS206" s="242" t="s">
        <v>4580</v>
      </c>
      <c r="AT206" s="242"/>
      <c r="AU206" s="242"/>
      <c r="AV206" s="243"/>
      <c r="AW206" s="89">
        <f>ROUND(J204*V181,0)-AS209</f>
        <v>587</v>
      </c>
      <c r="AX206" s="12"/>
    </row>
    <row r="207" spans="1:50" ht="17.2" customHeight="1" x14ac:dyDescent="0.3">
      <c r="A207" s="9">
        <v>43</v>
      </c>
      <c r="B207" s="10" t="s">
        <v>198</v>
      </c>
      <c r="C207" s="53" t="s">
        <v>6229</v>
      </c>
      <c r="D207" s="166"/>
      <c r="E207" s="83"/>
      <c r="F207" s="193"/>
      <c r="G207" s="125"/>
      <c r="H207" s="126"/>
      <c r="I207" s="126"/>
      <c r="J207" s="175"/>
      <c r="K207" s="194"/>
      <c r="L207" s="194"/>
      <c r="M207" s="173"/>
      <c r="N207" s="175"/>
      <c r="O207" s="194"/>
      <c r="P207" s="194"/>
      <c r="Q207" s="132"/>
      <c r="R207" s="141"/>
      <c r="S207" s="141"/>
      <c r="T207" s="168"/>
      <c r="U207" s="130"/>
      <c r="V207" s="64"/>
      <c r="W207" s="202"/>
      <c r="X207" s="231" t="s">
        <v>4712</v>
      </c>
      <c r="Y207" s="232"/>
      <c r="Z207" s="232"/>
      <c r="AA207" s="232"/>
      <c r="AB207" s="232"/>
      <c r="AC207" s="199" t="s">
        <v>4711</v>
      </c>
      <c r="AD207" s="58"/>
      <c r="AE207" s="58"/>
      <c r="AF207" s="6"/>
      <c r="AG207" s="6"/>
      <c r="AH207" s="6"/>
      <c r="AI207" s="6"/>
      <c r="AJ207" s="6"/>
      <c r="AK207" s="6"/>
      <c r="AL207" s="59" t="s">
        <v>4574</v>
      </c>
      <c r="AM207" s="235">
        <f>AM204</f>
        <v>0.7</v>
      </c>
      <c r="AN207" s="235"/>
      <c r="AO207" s="81"/>
      <c r="AP207" s="81"/>
      <c r="AQ207" s="81"/>
      <c r="AR207" s="82"/>
      <c r="AS207" s="244"/>
      <c r="AT207" s="244"/>
      <c r="AU207" s="244"/>
      <c r="AV207" s="245"/>
      <c r="AW207" s="89">
        <f>ROUND(ROUND(J204*V181,0)*AM207,0)-AS209</f>
        <v>409</v>
      </c>
      <c r="AX207" s="12"/>
    </row>
    <row r="208" spans="1:50" ht="17.2" customHeight="1" x14ac:dyDescent="0.3">
      <c r="A208" s="9">
        <v>43</v>
      </c>
      <c r="B208" s="10" t="s">
        <v>199</v>
      </c>
      <c r="C208" s="53" t="s">
        <v>6228</v>
      </c>
      <c r="D208" s="166"/>
      <c r="E208" s="83"/>
      <c r="F208" s="193"/>
      <c r="G208" s="125"/>
      <c r="H208" s="126"/>
      <c r="I208" s="126"/>
      <c r="J208" s="175"/>
      <c r="K208" s="194"/>
      <c r="L208" s="194"/>
      <c r="M208" s="173"/>
      <c r="N208" s="191"/>
      <c r="O208" s="172"/>
      <c r="P208" s="172"/>
      <c r="Q208" s="123"/>
      <c r="R208" s="138"/>
      <c r="S208" s="138"/>
      <c r="T208" s="168"/>
      <c r="U208" s="130"/>
      <c r="V208" s="64"/>
      <c r="W208" s="202"/>
      <c r="X208" s="233"/>
      <c r="Y208" s="234"/>
      <c r="Z208" s="234"/>
      <c r="AA208" s="234"/>
      <c r="AB208" s="234"/>
      <c r="AC208" s="199" t="s">
        <v>4735</v>
      </c>
      <c r="AD208" s="58"/>
      <c r="AE208" s="58"/>
      <c r="AF208" s="6"/>
      <c r="AG208" s="6"/>
      <c r="AH208" s="6"/>
      <c r="AI208" s="6"/>
      <c r="AJ208" s="6"/>
      <c r="AK208" s="6"/>
      <c r="AL208" s="59" t="s">
        <v>4574</v>
      </c>
      <c r="AM208" s="235">
        <f>AM205</f>
        <v>0.5</v>
      </c>
      <c r="AN208" s="235"/>
      <c r="AO208" s="198"/>
      <c r="AP208" s="198"/>
      <c r="AQ208" s="198"/>
      <c r="AR208" s="197"/>
      <c r="AS208" s="244"/>
      <c r="AT208" s="244"/>
      <c r="AU208" s="244"/>
      <c r="AV208" s="245"/>
      <c r="AW208" s="89">
        <f>ROUND(ROUND(J204*V181,0)*AM208,0)-AS209</f>
        <v>291</v>
      </c>
      <c r="AX208" s="12"/>
    </row>
    <row r="209" spans="1:50" ht="17.2" customHeight="1" x14ac:dyDescent="0.3">
      <c r="A209" s="9">
        <v>43</v>
      </c>
      <c r="B209" s="10" t="s">
        <v>200</v>
      </c>
      <c r="C209" s="53" t="s">
        <v>6227</v>
      </c>
      <c r="D209" s="166"/>
      <c r="E209" s="83"/>
      <c r="F209" s="193"/>
      <c r="G209" s="125"/>
      <c r="H209" s="126"/>
      <c r="I209" s="126"/>
      <c r="J209" s="175"/>
      <c r="K209" s="194"/>
      <c r="L209" s="194"/>
      <c r="M209" s="173"/>
      <c r="N209" s="231" t="s">
        <v>4714</v>
      </c>
      <c r="O209" s="232"/>
      <c r="P209" s="232"/>
      <c r="Q209" s="232"/>
      <c r="R209" s="232"/>
      <c r="S209" s="232"/>
      <c r="T209" s="175"/>
      <c r="U209" s="130"/>
      <c r="V209" s="64"/>
      <c r="W209" s="202"/>
      <c r="X209" s="8"/>
      <c r="Y209" s="6"/>
      <c r="Z209" s="59"/>
      <c r="AA209" s="59"/>
      <c r="AB209" s="6"/>
      <c r="AC209" s="203"/>
      <c r="AD209" s="6"/>
      <c r="AE209" s="6"/>
      <c r="AF209" s="6"/>
      <c r="AG209" s="6"/>
      <c r="AH209" s="6"/>
      <c r="AI209" s="6"/>
      <c r="AJ209" s="6"/>
      <c r="AK209" s="6"/>
      <c r="AL209" s="59"/>
      <c r="AM209" s="137"/>
      <c r="AN209" s="137"/>
      <c r="AO209" s="198"/>
      <c r="AP209" s="198"/>
      <c r="AQ209" s="198"/>
      <c r="AR209" s="197"/>
      <c r="AS209" s="38">
        <f>AS197</f>
        <v>5</v>
      </c>
      <c r="AT209" s="62" t="s">
        <v>4579</v>
      </c>
      <c r="AU209" s="143"/>
      <c r="AV209" s="147"/>
      <c r="AW209" s="89">
        <f>ROUND(ROUND(J204*R211,0)*V181,0)-AS209</f>
        <v>566</v>
      </c>
      <c r="AX209" s="12"/>
    </row>
    <row r="210" spans="1:50" ht="17.2" customHeight="1" x14ac:dyDescent="0.3">
      <c r="A210" s="9">
        <v>43</v>
      </c>
      <c r="B210" s="10" t="s">
        <v>201</v>
      </c>
      <c r="C210" s="53" t="s">
        <v>6226</v>
      </c>
      <c r="D210" s="166"/>
      <c r="E210" s="83"/>
      <c r="F210" s="193"/>
      <c r="G210" s="125"/>
      <c r="H210" s="126"/>
      <c r="I210" s="126"/>
      <c r="J210" s="175"/>
      <c r="K210" s="194"/>
      <c r="L210" s="194"/>
      <c r="M210" s="173"/>
      <c r="N210" s="267"/>
      <c r="O210" s="268"/>
      <c r="P210" s="268"/>
      <c r="Q210" s="268"/>
      <c r="R210" s="268"/>
      <c r="S210" s="268"/>
      <c r="T210" s="175"/>
      <c r="U210" s="130"/>
      <c r="V210" s="64"/>
      <c r="W210" s="202"/>
      <c r="X210" s="231" t="s">
        <v>4712</v>
      </c>
      <c r="Y210" s="232"/>
      <c r="Z210" s="232"/>
      <c r="AA210" s="232"/>
      <c r="AB210" s="232"/>
      <c r="AC210" s="199" t="s">
        <v>4711</v>
      </c>
      <c r="AD210" s="58"/>
      <c r="AE210" s="58"/>
      <c r="AF210" s="6"/>
      <c r="AG210" s="6"/>
      <c r="AH210" s="6"/>
      <c r="AI210" s="6"/>
      <c r="AJ210" s="6"/>
      <c r="AK210" s="6"/>
      <c r="AL210" s="59" t="s">
        <v>4574</v>
      </c>
      <c r="AM210" s="235">
        <f>AM207</f>
        <v>0.7</v>
      </c>
      <c r="AN210" s="235"/>
      <c r="AO210" s="198"/>
      <c r="AP210" s="198"/>
      <c r="AQ210" s="198"/>
      <c r="AR210" s="197"/>
      <c r="AS210" s="1"/>
      <c r="AT210" s="132"/>
      <c r="AU210" s="143"/>
      <c r="AV210" s="147"/>
      <c r="AW210" s="89">
        <f>ROUND(ROUND(ROUND(J204*R211,0)*V181,0)*AM210,0)-AS209</f>
        <v>395</v>
      </c>
      <c r="AX210" s="12"/>
    </row>
    <row r="211" spans="1:50" ht="17.2" customHeight="1" x14ac:dyDescent="0.3">
      <c r="A211" s="9">
        <v>43</v>
      </c>
      <c r="B211" s="10" t="s">
        <v>202</v>
      </c>
      <c r="C211" s="53" t="s">
        <v>6225</v>
      </c>
      <c r="D211" s="166"/>
      <c r="E211" s="83"/>
      <c r="F211" s="193"/>
      <c r="G211" s="125"/>
      <c r="H211" s="126"/>
      <c r="I211" s="126"/>
      <c r="J211" s="175"/>
      <c r="K211" s="194"/>
      <c r="L211" s="194"/>
      <c r="M211" s="173"/>
      <c r="N211" s="191"/>
      <c r="O211" s="172"/>
      <c r="P211" s="172"/>
      <c r="Q211" s="123" t="s">
        <v>4574</v>
      </c>
      <c r="R211" s="249">
        <f>R205</f>
        <v>0.96499999999999997</v>
      </c>
      <c r="S211" s="249"/>
      <c r="T211" s="168"/>
      <c r="U211" s="130"/>
      <c r="V211" s="64"/>
      <c r="W211" s="202"/>
      <c r="X211" s="233"/>
      <c r="Y211" s="234"/>
      <c r="Z211" s="234"/>
      <c r="AA211" s="234"/>
      <c r="AB211" s="234"/>
      <c r="AC211" s="199" t="s">
        <v>4735</v>
      </c>
      <c r="AD211" s="58"/>
      <c r="AE211" s="58"/>
      <c r="AF211" s="6"/>
      <c r="AG211" s="6"/>
      <c r="AH211" s="6"/>
      <c r="AI211" s="6"/>
      <c r="AJ211" s="6"/>
      <c r="AK211" s="6"/>
      <c r="AL211" s="59" t="s">
        <v>4574</v>
      </c>
      <c r="AM211" s="235">
        <f>AM208</f>
        <v>0.5</v>
      </c>
      <c r="AN211" s="235"/>
      <c r="AO211" s="198"/>
      <c r="AP211" s="198"/>
      <c r="AQ211" s="198"/>
      <c r="AR211" s="197"/>
      <c r="AS211" s="7"/>
      <c r="AT211" s="123"/>
      <c r="AU211" s="136"/>
      <c r="AV211" s="145"/>
      <c r="AW211" s="89">
        <f>ROUND(ROUND(ROUND(J204*R211,0)*V181,0)*AM211,0)-AS209</f>
        <v>281</v>
      </c>
      <c r="AX211" s="12"/>
    </row>
    <row r="212" spans="1:50" ht="17.2" customHeight="1" x14ac:dyDescent="0.3">
      <c r="A212" s="9">
        <v>43</v>
      </c>
      <c r="B212" s="10" t="s">
        <v>203</v>
      </c>
      <c r="C212" s="53" t="s">
        <v>6224</v>
      </c>
      <c r="D212" s="166"/>
      <c r="E212" s="83"/>
      <c r="F212" s="193"/>
      <c r="G212" s="125"/>
      <c r="H212" s="126"/>
      <c r="I212" s="126"/>
      <c r="J212" s="45"/>
      <c r="K212" s="1"/>
      <c r="L212" s="1"/>
      <c r="M212" s="44"/>
      <c r="N212" s="196"/>
      <c r="O212" s="195"/>
      <c r="P212" s="195"/>
      <c r="Q212" s="55"/>
      <c r="R212" s="56"/>
      <c r="S212" s="56"/>
      <c r="T212" s="168"/>
      <c r="U212" s="130"/>
      <c r="V212" s="64"/>
      <c r="W212" s="202"/>
      <c r="X212" s="8"/>
      <c r="Y212" s="6"/>
      <c r="Z212" s="59"/>
      <c r="AA212" s="59"/>
      <c r="AB212" s="6"/>
      <c r="AC212" s="203"/>
      <c r="AD212" s="6"/>
      <c r="AE212" s="6"/>
      <c r="AF212" s="6"/>
      <c r="AG212" s="6"/>
      <c r="AH212" s="6"/>
      <c r="AI212" s="6"/>
      <c r="AJ212" s="6"/>
      <c r="AK212" s="6"/>
      <c r="AL212" s="59"/>
      <c r="AM212" s="137"/>
      <c r="AN212" s="137"/>
      <c r="AO212" s="216" t="s">
        <v>4753</v>
      </c>
      <c r="AP212" s="251"/>
      <c r="AQ212" s="251"/>
      <c r="AR212" s="252"/>
      <c r="AS212" s="49"/>
      <c r="AT212" s="36"/>
      <c r="AU212" s="36"/>
      <c r="AV212" s="51"/>
      <c r="AW212" s="89">
        <f>ROUND(ROUND(J204*V181,0)*AQ215,0)</f>
        <v>562</v>
      </c>
      <c r="AX212" s="12"/>
    </row>
    <row r="213" spans="1:50" ht="17.2" customHeight="1" x14ac:dyDescent="0.3">
      <c r="A213" s="9">
        <v>43</v>
      </c>
      <c r="B213" s="10" t="s">
        <v>204</v>
      </c>
      <c r="C213" s="53" t="s">
        <v>6223</v>
      </c>
      <c r="D213" s="166"/>
      <c r="E213" s="83"/>
      <c r="F213" s="193"/>
      <c r="G213" s="125"/>
      <c r="H213" s="126"/>
      <c r="I213" s="126"/>
      <c r="J213" s="45"/>
      <c r="K213" s="1"/>
      <c r="L213" s="1"/>
      <c r="M213" s="44"/>
      <c r="N213" s="175"/>
      <c r="O213" s="194"/>
      <c r="P213" s="194"/>
      <c r="Q213" s="132"/>
      <c r="R213" s="141"/>
      <c r="S213" s="141"/>
      <c r="T213" s="168"/>
      <c r="U213" s="130"/>
      <c r="V213" s="64"/>
      <c r="W213" s="202"/>
      <c r="X213" s="231" t="s">
        <v>4712</v>
      </c>
      <c r="Y213" s="232"/>
      <c r="Z213" s="232"/>
      <c r="AA213" s="232"/>
      <c r="AB213" s="232"/>
      <c r="AC213" s="199" t="s">
        <v>4711</v>
      </c>
      <c r="AD213" s="58"/>
      <c r="AE213" s="58"/>
      <c r="AF213" s="6"/>
      <c r="AG213" s="6"/>
      <c r="AH213" s="6"/>
      <c r="AI213" s="6"/>
      <c r="AJ213" s="6"/>
      <c r="AK213" s="6"/>
      <c r="AL213" s="59" t="s">
        <v>4574</v>
      </c>
      <c r="AM213" s="235">
        <f>AM210</f>
        <v>0.7</v>
      </c>
      <c r="AN213" s="235"/>
      <c r="AO213" s="228"/>
      <c r="AP213" s="229"/>
      <c r="AQ213" s="229"/>
      <c r="AR213" s="230"/>
      <c r="AS213" s="45"/>
      <c r="AT213" s="1"/>
      <c r="AU213" s="1"/>
      <c r="AV213" s="44"/>
      <c r="AW213" s="89">
        <f>ROUND(ROUND(ROUND(J204*V181,0)*AM213,0)*AQ215,0)</f>
        <v>393</v>
      </c>
      <c r="AX213" s="12"/>
    </row>
    <row r="214" spans="1:50" ht="17.2" customHeight="1" x14ac:dyDescent="0.3">
      <c r="A214" s="9">
        <v>43</v>
      </c>
      <c r="B214" s="10" t="s">
        <v>205</v>
      </c>
      <c r="C214" s="53" t="s">
        <v>6222</v>
      </c>
      <c r="D214" s="166"/>
      <c r="E214" s="83"/>
      <c r="F214" s="193"/>
      <c r="G214" s="125"/>
      <c r="H214" s="126"/>
      <c r="I214" s="126"/>
      <c r="J214" s="45"/>
      <c r="K214" s="1"/>
      <c r="L214" s="1"/>
      <c r="M214" s="44"/>
      <c r="N214" s="191"/>
      <c r="O214" s="172"/>
      <c r="P214" s="172"/>
      <c r="Q214" s="123"/>
      <c r="R214" s="138"/>
      <c r="S214" s="138"/>
      <c r="T214" s="168"/>
      <c r="U214" s="130"/>
      <c r="V214" s="64"/>
      <c r="W214" s="202"/>
      <c r="X214" s="233"/>
      <c r="Y214" s="234"/>
      <c r="Z214" s="234"/>
      <c r="AA214" s="234"/>
      <c r="AB214" s="234"/>
      <c r="AC214" s="199" t="s">
        <v>4735</v>
      </c>
      <c r="AD214" s="58"/>
      <c r="AE214" s="58"/>
      <c r="AF214" s="6"/>
      <c r="AG214" s="6"/>
      <c r="AH214" s="6"/>
      <c r="AI214" s="6"/>
      <c r="AJ214" s="6"/>
      <c r="AK214" s="6"/>
      <c r="AL214" s="59" t="s">
        <v>4574</v>
      </c>
      <c r="AM214" s="235">
        <f>AM211</f>
        <v>0.5</v>
      </c>
      <c r="AN214" s="235"/>
      <c r="AO214" s="45"/>
      <c r="AP214" s="1"/>
      <c r="AQ214" s="1"/>
      <c r="AR214" s="44"/>
      <c r="AS214" s="45"/>
      <c r="AT214" s="1"/>
      <c r="AU214" s="1"/>
      <c r="AV214" s="44"/>
      <c r="AW214" s="89">
        <f>ROUND(ROUND(ROUND(J204*V181,0)*AM214,0)*AQ215,0)</f>
        <v>281</v>
      </c>
      <c r="AX214" s="12"/>
    </row>
    <row r="215" spans="1:50" ht="17.2" customHeight="1" x14ac:dyDescent="0.3">
      <c r="A215" s="9">
        <v>43</v>
      </c>
      <c r="B215" s="10" t="s">
        <v>206</v>
      </c>
      <c r="C215" s="53" t="s">
        <v>6221</v>
      </c>
      <c r="D215" s="166"/>
      <c r="E215" s="83"/>
      <c r="F215" s="193"/>
      <c r="G215" s="125"/>
      <c r="H215" s="126"/>
      <c r="I215" s="126"/>
      <c r="J215" s="45"/>
      <c r="K215" s="1"/>
      <c r="L215" s="1"/>
      <c r="M215" s="44"/>
      <c r="N215" s="231" t="s">
        <v>4714</v>
      </c>
      <c r="O215" s="232"/>
      <c r="P215" s="232"/>
      <c r="Q215" s="232"/>
      <c r="R215" s="232"/>
      <c r="S215" s="232"/>
      <c r="T215" s="175"/>
      <c r="U215" s="130"/>
      <c r="V215" s="64"/>
      <c r="W215" s="202"/>
      <c r="X215" s="8"/>
      <c r="Y215" s="6"/>
      <c r="Z215" s="59"/>
      <c r="AA215" s="59"/>
      <c r="AB215" s="6"/>
      <c r="AC215" s="203"/>
      <c r="AD215" s="6"/>
      <c r="AE215" s="6"/>
      <c r="AF215" s="6"/>
      <c r="AG215" s="6"/>
      <c r="AH215" s="6"/>
      <c r="AI215" s="6"/>
      <c r="AJ215" s="6"/>
      <c r="AK215" s="6"/>
      <c r="AL215" s="59"/>
      <c r="AM215" s="137"/>
      <c r="AN215" s="137"/>
      <c r="AO215" s="45"/>
      <c r="AP215" s="132" t="s">
        <v>4574</v>
      </c>
      <c r="AQ215" s="247">
        <f>AQ191</f>
        <v>0.95</v>
      </c>
      <c r="AR215" s="248"/>
      <c r="AS215" s="45"/>
      <c r="AT215" s="1"/>
      <c r="AU215" s="1"/>
      <c r="AV215" s="44"/>
      <c r="AW215" s="89">
        <f>ROUND(ROUND(ROUND(J204*R217,0)*V181,0)*AQ215,0)</f>
        <v>542</v>
      </c>
      <c r="AX215" s="12"/>
    </row>
    <row r="216" spans="1:50" ht="17.2" customHeight="1" x14ac:dyDescent="0.3">
      <c r="A216" s="9">
        <v>43</v>
      </c>
      <c r="B216" s="10" t="s">
        <v>207</v>
      </c>
      <c r="C216" s="53" t="s">
        <v>6220</v>
      </c>
      <c r="D216" s="166"/>
      <c r="E216" s="83"/>
      <c r="F216" s="193"/>
      <c r="G216" s="125"/>
      <c r="H216" s="126"/>
      <c r="I216" s="126"/>
      <c r="J216" s="45"/>
      <c r="K216" s="1"/>
      <c r="L216" s="1"/>
      <c r="M216" s="44"/>
      <c r="N216" s="267"/>
      <c r="O216" s="268"/>
      <c r="P216" s="268"/>
      <c r="Q216" s="268"/>
      <c r="R216" s="268"/>
      <c r="S216" s="268"/>
      <c r="T216" s="175"/>
      <c r="U216" s="130"/>
      <c r="V216" s="64"/>
      <c r="W216" s="202"/>
      <c r="X216" s="231" t="s">
        <v>4712</v>
      </c>
      <c r="Y216" s="232"/>
      <c r="Z216" s="232"/>
      <c r="AA216" s="232"/>
      <c r="AB216" s="232"/>
      <c r="AC216" s="199" t="s">
        <v>4711</v>
      </c>
      <c r="AD216" s="58"/>
      <c r="AE216" s="58"/>
      <c r="AF216" s="6"/>
      <c r="AG216" s="6"/>
      <c r="AH216" s="6"/>
      <c r="AI216" s="6"/>
      <c r="AJ216" s="6"/>
      <c r="AK216" s="6"/>
      <c r="AL216" s="59" t="s">
        <v>4574</v>
      </c>
      <c r="AM216" s="235">
        <f>AM213</f>
        <v>0.7</v>
      </c>
      <c r="AN216" s="235"/>
      <c r="AO216" s="45"/>
      <c r="AP216" s="1"/>
      <c r="AQ216" s="1"/>
      <c r="AR216" s="44"/>
      <c r="AS216" s="45"/>
      <c r="AT216" s="1"/>
      <c r="AU216" s="1"/>
      <c r="AV216" s="44"/>
      <c r="AW216" s="89">
        <f>ROUND(ROUND(ROUND(ROUND(J204*R217,0)*V181,0)*AM216,0)*AQ215,0)</f>
        <v>380</v>
      </c>
      <c r="AX216" s="12"/>
    </row>
    <row r="217" spans="1:50" ht="17.2" customHeight="1" x14ac:dyDescent="0.3">
      <c r="A217" s="9">
        <v>43</v>
      </c>
      <c r="B217" s="10" t="s">
        <v>208</v>
      </c>
      <c r="C217" s="53" t="s">
        <v>6219</v>
      </c>
      <c r="D217" s="166"/>
      <c r="E217" s="83"/>
      <c r="F217" s="193"/>
      <c r="G217" s="125"/>
      <c r="H217" s="126"/>
      <c r="I217" s="126"/>
      <c r="J217" s="45"/>
      <c r="K217" s="1"/>
      <c r="L217" s="1"/>
      <c r="M217" s="44"/>
      <c r="N217" s="191"/>
      <c r="O217" s="172"/>
      <c r="P217" s="172"/>
      <c r="Q217" s="123" t="s">
        <v>4574</v>
      </c>
      <c r="R217" s="249">
        <f>R211</f>
        <v>0.96499999999999997</v>
      </c>
      <c r="S217" s="249"/>
      <c r="T217" s="168"/>
      <c r="U217" s="130"/>
      <c r="V217" s="64"/>
      <c r="W217" s="202"/>
      <c r="X217" s="233"/>
      <c r="Y217" s="234"/>
      <c r="Z217" s="234"/>
      <c r="AA217" s="234"/>
      <c r="AB217" s="234"/>
      <c r="AC217" s="199" t="s">
        <v>4735</v>
      </c>
      <c r="AD217" s="58"/>
      <c r="AE217" s="58"/>
      <c r="AF217" s="6"/>
      <c r="AG217" s="6"/>
      <c r="AH217" s="6"/>
      <c r="AI217" s="6"/>
      <c r="AJ217" s="6"/>
      <c r="AK217" s="6"/>
      <c r="AL217" s="59" t="s">
        <v>4574</v>
      </c>
      <c r="AM217" s="235">
        <f>AM214</f>
        <v>0.5</v>
      </c>
      <c r="AN217" s="235"/>
      <c r="AO217" s="45"/>
      <c r="AP217" s="1"/>
      <c r="AQ217" s="1"/>
      <c r="AR217" s="44"/>
      <c r="AS217" s="43"/>
      <c r="AT217" s="7"/>
      <c r="AU217" s="7"/>
      <c r="AV217" s="21"/>
      <c r="AW217" s="89">
        <f>ROUND(ROUND(ROUND(ROUND(J204*R217,0)*V181,0)*AM217,0)*AQ215,0)</f>
        <v>272</v>
      </c>
      <c r="AX217" s="12"/>
    </row>
    <row r="218" spans="1:50" ht="17.2" customHeight="1" x14ac:dyDescent="0.3">
      <c r="A218" s="9">
        <v>43</v>
      </c>
      <c r="B218" s="10" t="s">
        <v>209</v>
      </c>
      <c r="C218" s="53" t="s">
        <v>6218</v>
      </c>
      <c r="D218" s="166"/>
      <c r="E218" s="83"/>
      <c r="F218" s="193"/>
      <c r="G218" s="125"/>
      <c r="H218" s="126"/>
      <c r="I218" s="126"/>
      <c r="J218" s="45"/>
      <c r="K218" s="1"/>
      <c r="L218" s="1"/>
      <c r="M218" s="44"/>
      <c r="N218" s="196"/>
      <c r="O218" s="195"/>
      <c r="P218" s="195"/>
      <c r="Q218" s="55"/>
      <c r="R218" s="56"/>
      <c r="S218" s="56"/>
      <c r="T218" s="168"/>
      <c r="U218" s="130"/>
      <c r="V218" s="64"/>
      <c r="W218" s="202"/>
      <c r="X218" s="8"/>
      <c r="Y218" s="6"/>
      <c r="Z218" s="59"/>
      <c r="AA218" s="59"/>
      <c r="AB218" s="6"/>
      <c r="AC218" s="203"/>
      <c r="AD218" s="6"/>
      <c r="AE218" s="6"/>
      <c r="AF218" s="6"/>
      <c r="AG218" s="6"/>
      <c r="AH218" s="6"/>
      <c r="AI218" s="6"/>
      <c r="AJ218" s="6"/>
      <c r="AK218" s="6"/>
      <c r="AL218" s="59"/>
      <c r="AM218" s="137"/>
      <c r="AN218" s="137"/>
      <c r="AO218" s="146"/>
      <c r="AP218" s="143"/>
      <c r="AQ218" s="143"/>
      <c r="AR218" s="44"/>
      <c r="AS218" s="242" t="s">
        <v>4580</v>
      </c>
      <c r="AT218" s="242"/>
      <c r="AU218" s="242"/>
      <c r="AV218" s="243"/>
      <c r="AW218" s="89">
        <f>ROUND(ROUND(J204*V181,0)*AQ215,0)-AS221</f>
        <v>557</v>
      </c>
      <c r="AX218" s="12"/>
    </row>
    <row r="219" spans="1:50" ht="17.2" customHeight="1" x14ac:dyDescent="0.3">
      <c r="A219" s="9">
        <v>43</v>
      </c>
      <c r="B219" s="10" t="s">
        <v>210</v>
      </c>
      <c r="C219" s="53" t="s">
        <v>6217</v>
      </c>
      <c r="D219" s="166"/>
      <c r="E219" s="83"/>
      <c r="F219" s="193"/>
      <c r="G219" s="125"/>
      <c r="H219" s="126"/>
      <c r="I219" s="126"/>
      <c r="J219" s="45"/>
      <c r="K219" s="1"/>
      <c r="L219" s="1"/>
      <c r="M219" s="44"/>
      <c r="N219" s="175"/>
      <c r="O219" s="194"/>
      <c r="P219" s="194"/>
      <c r="Q219" s="132"/>
      <c r="R219" s="141"/>
      <c r="S219" s="141"/>
      <c r="T219" s="168"/>
      <c r="U219" s="130"/>
      <c r="V219" s="64"/>
      <c r="W219" s="202"/>
      <c r="X219" s="231" t="s">
        <v>4712</v>
      </c>
      <c r="Y219" s="232"/>
      <c r="Z219" s="232"/>
      <c r="AA219" s="232"/>
      <c r="AB219" s="232"/>
      <c r="AC219" s="199" t="s">
        <v>4711</v>
      </c>
      <c r="AD219" s="58"/>
      <c r="AE219" s="58"/>
      <c r="AF219" s="6"/>
      <c r="AG219" s="6"/>
      <c r="AH219" s="6"/>
      <c r="AI219" s="6"/>
      <c r="AJ219" s="6"/>
      <c r="AK219" s="6"/>
      <c r="AL219" s="59" t="s">
        <v>4574</v>
      </c>
      <c r="AM219" s="235">
        <f>AM216</f>
        <v>0.7</v>
      </c>
      <c r="AN219" s="235"/>
      <c r="AO219" s="146"/>
      <c r="AP219" s="143"/>
      <c r="AQ219" s="143"/>
      <c r="AR219" s="44"/>
      <c r="AS219" s="244"/>
      <c r="AT219" s="244"/>
      <c r="AU219" s="244"/>
      <c r="AV219" s="245"/>
      <c r="AW219" s="89">
        <f>ROUND(ROUND(ROUND(J204*V181,0)*AM219,0)*AQ215,0)-AS221</f>
        <v>388</v>
      </c>
      <c r="AX219" s="12"/>
    </row>
    <row r="220" spans="1:50" ht="17.2" customHeight="1" x14ac:dyDescent="0.3">
      <c r="A220" s="9">
        <v>43</v>
      </c>
      <c r="B220" s="10" t="s">
        <v>211</v>
      </c>
      <c r="C220" s="53" t="s">
        <v>6216</v>
      </c>
      <c r="D220" s="166"/>
      <c r="E220" s="83"/>
      <c r="F220" s="193"/>
      <c r="G220" s="125"/>
      <c r="H220" s="126"/>
      <c r="I220" s="126"/>
      <c r="J220" s="45"/>
      <c r="K220" s="1"/>
      <c r="L220" s="1"/>
      <c r="M220" s="44"/>
      <c r="N220" s="191"/>
      <c r="O220" s="172"/>
      <c r="P220" s="172"/>
      <c r="Q220" s="123"/>
      <c r="R220" s="138"/>
      <c r="S220" s="138"/>
      <c r="T220" s="168"/>
      <c r="U220" s="130"/>
      <c r="V220" s="64"/>
      <c r="W220" s="202"/>
      <c r="X220" s="233"/>
      <c r="Y220" s="234"/>
      <c r="Z220" s="234"/>
      <c r="AA220" s="234"/>
      <c r="AB220" s="234"/>
      <c r="AC220" s="199" t="s">
        <v>4735</v>
      </c>
      <c r="AD220" s="58"/>
      <c r="AE220" s="58"/>
      <c r="AF220" s="6"/>
      <c r="AG220" s="6"/>
      <c r="AH220" s="6"/>
      <c r="AI220" s="6"/>
      <c r="AJ220" s="6"/>
      <c r="AK220" s="6"/>
      <c r="AL220" s="59" t="s">
        <v>4574</v>
      </c>
      <c r="AM220" s="235">
        <f>AM217</f>
        <v>0.5</v>
      </c>
      <c r="AN220" s="235"/>
      <c r="AO220" s="146"/>
      <c r="AP220" s="143"/>
      <c r="AQ220" s="143"/>
      <c r="AR220" s="44"/>
      <c r="AS220" s="244"/>
      <c r="AT220" s="244"/>
      <c r="AU220" s="244"/>
      <c r="AV220" s="245"/>
      <c r="AW220" s="89">
        <f>ROUND(ROUND(ROUND(J204*V181,0)*AM220,0)*AQ215,0)-AS221</f>
        <v>276</v>
      </c>
      <c r="AX220" s="12"/>
    </row>
    <row r="221" spans="1:50" ht="17.2" customHeight="1" x14ac:dyDescent="0.3">
      <c r="A221" s="9">
        <v>43</v>
      </c>
      <c r="B221" s="10" t="s">
        <v>212</v>
      </c>
      <c r="C221" s="53" t="s">
        <v>6215</v>
      </c>
      <c r="D221" s="166"/>
      <c r="E221" s="83"/>
      <c r="F221" s="193"/>
      <c r="G221" s="125"/>
      <c r="H221" s="126"/>
      <c r="I221" s="126"/>
      <c r="J221" s="45"/>
      <c r="K221" s="1"/>
      <c r="L221" s="1"/>
      <c r="M221" s="44"/>
      <c r="N221" s="231" t="s">
        <v>4714</v>
      </c>
      <c r="O221" s="232"/>
      <c r="P221" s="232"/>
      <c r="Q221" s="232"/>
      <c r="R221" s="232"/>
      <c r="S221" s="232"/>
      <c r="T221" s="175"/>
      <c r="U221" s="130"/>
      <c r="V221" s="64"/>
      <c r="W221" s="202"/>
      <c r="X221" s="8"/>
      <c r="Y221" s="6"/>
      <c r="Z221" s="59"/>
      <c r="AA221" s="59"/>
      <c r="AB221" s="6"/>
      <c r="AC221" s="203"/>
      <c r="AD221" s="6"/>
      <c r="AE221" s="6"/>
      <c r="AF221" s="6"/>
      <c r="AG221" s="6"/>
      <c r="AH221" s="6"/>
      <c r="AI221" s="6"/>
      <c r="AJ221" s="6"/>
      <c r="AK221" s="6"/>
      <c r="AL221" s="59"/>
      <c r="AM221" s="137"/>
      <c r="AN221" s="137"/>
      <c r="AO221" s="146"/>
      <c r="AP221" s="143"/>
      <c r="AQ221" s="143"/>
      <c r="AR221" s="44"/>
      <c r="AS221" s="38">
        <f>AS209</f>
        <v>5</v>
      </c>
      <c r="AT221" s="62" t="s">
        <v>4579</v>
      </c>
      <c r="AU221" s="143"/>
      <c r="AV221" s="147"/>
      <c r="AW221" s="89">
        <f>ROUND(ROUND(ROUND(J204*R223,0)*V181,0)*AQ215,0)-AS221</f>
        <v>537</v>
      </c>
      <c r="AX221" s="12"/>
    </row>
    <row r="222" spans="1:50" ht="17.2" customHeight="1" x14ac:dyDescent="0.3">
      <c r="A222" s="9">
        <v>43</v>
      </c>
      <c r="B222" s="10" t="s">
        <v>213</v>
      </c>
      <c r="C222" s="53" t="s">
        <v>6214</v>
      </c>
      <c r="D222" s="166"/>
      <c r="E222" s="83"/>
      <c r="F222" s="193"/>
      <c r="G222" s="125"/>
      <c r="H222" s="126"/>
      <c r="I222" s="126"/>
      <c r="J222" s="45"/>
      <c r="K222" s="1"/>
      <c r="L222" s="1"/>
      <c r="M222" s="44"/>
      <c r="N222" s="267"/>
      <c r="O222" s="268"/>
      <c r="P222" s="268"/>
      <c r="Q222" s="268"/>
      <c r="R222" s="268"/>
      <c r="S222" s="268"/>
      <c r="T222" s="175"/>
      <c r="U222" s="130"/>
      <c r="V222" s="64"/>
      <c r="W222" s="202"/>
      <c r="X222" s="231" t="s">
        <v>4712</v>
      </c>
      <c r="Y222" s="232"/>
      <c r="Z222" s="232"/>
      <c r="AA222" s="232"/>
      <c r="AB222" s="232"/>
      <c r="AC222" s="199" t="s">
        <v>4711</v>
      </c>
      <c r="AD222" s="58"/>
      <c r="AE222" s="58"/>
      <c r="AF222" s="6"/>
      <c r="AG222" s="6"/>
      <c r="AH222" s="6"/>
      <c r="AI222" s="6"/>
      <c r="AJ222" s="6"/>
      <c r="AK222" s="6"/>
      <c r="AL222" s="59" t="s">
        <v>4574</v>
      </c>
      <c r="AM222" s="235">
        <f>AM219</f>
        <v>0.7</v>
      </c>
      <c r="AN222" s="235"/>
      <c r="AO222" s="146"/>
      <c r="AP222" s="143"/>
      <c r="AQ222" s="143"/>
      <c r="AR222" s="44"/>
      <c r="AS222" s="1"/>
      <c r="AT222" s="132"/>
      <c r="AU222" s="143"/>
      <c r="AV222" s="147"/>
      <c r="AW222" s="89">
        <f>ROUND(ROUND(ROUND(ROUND(J204*R223,0)*V181,0)*AM222,0)*AQ215,0)-AS221</f>
        <v>375</v>
      </c>
      <c r="AX222" s="12"/>
    </row>
    <row r="223" spans="1:50" ht="17.2" customHeight="1" x14ac:dyDescent="0.3">
      <c r="A223" s="9">
        <v>43</v>
      </c>
      <c r="B223" s="10" t="s">
        <v>214</v>
      </c>
      <c r="C223" s="53" t="s">
        <v>6213</v>
      </c>
      <c r="D223" s="166"/>
      <c r="E223" s="83"/>
      <c r="F223" s="193"/>
      <c r="G223" s="125"/>
      <c r="H223" s="126"/>
      <c r="I223" s="126"/>
      <c r="J223" s="43"/>
      <c r="K223" s="7"/>
      <c r="L223" s="7"/>
      <c r="M223" s="21"/>
      <c r="N223" s="191"/>
      <c r="O223" s="172"/>
      <c r="P223" s="172"/>
      <c r="Q223" s="123" t="s">
        <v>4574</v>
      </c>
      <c r="R223" s="249">
        <f>R217</f>
        <v>0.96499999999999997</v>
      </c>
      <c r="S223" s="249"/>
      <c r="T223" s="168"/>
      <c r="U223" s="130"/>
      <c r="V223" s="64"/>
      <c r="W223" s="202"/>
      <c r="X223" s="233"/>
      <c r="Y223" s="234"/>
      <c r="Z223" s="234"/>
      <c r="AA223" s="234"/>
      <c r="AB223" s="234"/>
      <c r="AC223" s="199" t="s">
        <v>4735</v>
      </c>
      <c r="AD223" s="58"/>
      <c r="AE223" s="58"/>
      <c r="AF223" s="6"/>
      <c r="AG223" s="6"/>
      <c r="AH223" s="6"/>
      <c r="AI223" s="6"/>
      <c r="AJ223" s="6"/>
      <c r="AK223" s="6"/>
      <c r="AL223" s="59" t="s">
        <v>4574</v>
      </c>
      <c r="AM223" s="235">
        <f>AM220</f>
        <v>0.5</v>
      </c>
      <c r="AN223" s="235"/>
      <c r="AO223" s="190"/>
      <c r="AP223" s="136"/>
      <c r="AQ223" s="136"/>
      <c r="AR223" s="21"/>
      <c r="AS223" s="7"/>
      <c r="AT223" s="123"/>
      <c r="AU223" s="136"/>
      <c r="AV223" s="145"/>
      <c r="AW223" s="89">
        <f>ROUND(ROUND(ROUND(ROUND(J204*R223,0)*V181,0)*AM223,0)*AQ215,0)-AS221</f>
        <v>267</v>
      </c>
      <c r="AX223" s="12"/>
    </row>
    <row r="224" spans="1:50" ht="17.2" customHeight="1" x14ac:dyDescent="0.3">
      <c r="A224" s="9">
        <v>43</v>
      </c>
      <c r="B224" s="10" t="s">
        <v>215</v>
      </c>
      <c r="C224" s="53" t="s">
        <v>6212</v>
      </c>
      <c r="D224" s="166"/>
      <c r="E224" s="83"/>
      <c r="F224" s="193"/>
      <c r="G224" s="125"/>
      <c r="H224" s="126"/>
      <c r="I224" s="126"/>
      <c r="J224" s="217" t="s">
        <v>4841</v>
      </c>
      <c r="K224" s="218"/>
      <c r="L224" s="218"/>
      <c r="M224" s="219"/>
      <c r="N224" s="196"/>
      <c r="O224" s="195"/>
      <c r="P224" s="195"/>
      <c r="Q224" s="55"/>
      <c r="R224" s="56"/>
      <c r="S224" s="56"/>
      <c r="T224" s="122"/>
      <c r="U224" s="205"/>
      <c r="V224" s="205"/>
      <c r="W224" s="204"/>
      <c r="X224" s="8"/>
      <c r="Y224" s="6"/>
      <c r="Z224" s="59"/>
      <c r="AA224" s="59"/>
      <c r="AB224" s="6"/>
      <c r="AC224" s="203"/>
      <c r="AD224" s="6"/>
      <c r="AE224" s="6"/>
      <c r="AF224" s="6"/>
      <c r="AG224" s="6"/>
      <c r="AH224" s="6"/>
      <c r="AI224" s="6"/>
      <c r="AJ224" s="6"/>
      <c r="AK224" s="6"/>
      <c r="AL224" s="59"/>
      <c r="AM224" s="137"/>
      <c r="AN224" s="137"/>
      <c r="AO224" s="7"/>
      <c r="AP224" s="7"/>
      <c r="AQ224" s="7"/>
      <c r="AR224" s="7"/>
      <c r="AS224" s="7"/>
      <c r="AT224" s="123"/>
      <c r="AU224" s="136"/>
      <c r="AV224" s="145"/>
      <c r="AW224" s="100">
        <f>ROUND(J228*V181,0)</f>
        <v>502</v>
      </c>
      <c r="AX224" s="12"/>
    </row>
    <row r="225" spans="1:50" ht="17.2" customHeight="1" x14ac:dyDescent="0.3">
      <c r="A225" s="9">
        <v>43</v>
      </c>
      <c r="B225" s="10" t="s">
        <v>216</v>
      </c>
      <c r="C225" s="53" t="s">
        <v>6211</v>
      </c>
      <c r="D225" s="166"/>
      <c r="E225" s="83"/>
      <c r="F225" s="193"/>
      <c r="G225" s="126"/>
      <c r="H225" s="126"/>
      <c r="I225" s="126"/>
      <c r="J225" s="220"/>
      <c r="K225" s="221"/>
      <c r="L225" s="221"/>
      <c r="M225" s="222"/>
      <c r="N225" s="175"/>
      <c r="O225" s="194"/>
      <c r="P225" s="194"/>
      <c r="Q225" s="132"/>
      <c r="R225" s="141"/>
      <c r="S225" s="141"/>
      <c r="T225" s="206"/>
      <c r="U225" s="205"/>
      <c r="V225" s="205"/>
      <c r="W225" s="204"/>
      <c r="X225" s="231" t="s">
        <v>4712</v>
      </c>
      <c r="Y225" s="232"/>
      <c r="Z225" s="232"/>
      <c r="AA225" s="232"/>
      <c r="AB225" s="232"/>
      <c r="AC225" s="199" t="s">
        <v>4711</v>
      </c>
      <c r="AD225" s="58"/>
      <c r="AE225" s="58"/>
      <c r="AF225" s="6"/>
      <c r="AG225" s="6"/>
      <c r="AH225" s="6"/>
      <c r="AI225" s="6"/>
      <c r="AJ225" s="6"/>
      <c r="AK225" s="6"/>
      <c r="AL225" s="59" t="s">
        <v>4574</v>
      </c>
      <c r="AM225" s="235">
        <f>'15就労移行支援(基本)'!AK225</f>
        <v>0.7</v>
      </c>
      <c r="AN225" s="235"/>
      <c r="AO225" s="6"/>
      <c r="AP225" s="6"/>
      <c r="AQ225" s="6"/>
      <c r="AR225" s="6"/>
      <c r="AS225" s="6"/>
      <c r="AT225" s="59"/>
      <c r="AU225" s="137"/>
      <c r="AV225" s="140"/>
      <c r="AW225" s="89">
        <f>ROUND(ROUND(J228*V181,0)*AM225,0)</f>
        <v>351</v>
      </c>
      <c r="AX225" s="12"/>
    </row>
    <row r="226" spans="1:50" ht="17.2" customHeight="1" x14ac:dyDescent="0.3">
      <c r="A226" s="9">
        <v>43</v>
      </c>
      <c r="B226" s="10" t="s">
        <v>217</v>
      </c>
      <c r="C226" s="53" t="s">
        <v>6210</v>
      </c>
      <c r="D226" s="166"/>
      <c r="E226" s="83"/>
      <c r="F226" s="193"/>
      <c r="G226" s="126"/>
      <c r="H226" s="126"/>
      <c r="I226" s="126"/>
      <c r="J226" s="220"/>
      <c r="K226" s="221"/>
      <c r="L226" s="221"/>
      <c r="M226" s="222"/>
      <c r="N226" s="191"/>
      <c r="O226" s="172"/>
      <c r="P226" s="172"/>
      <c r="Q226" s="123"/>
      <c r="R226" s="138"/>
      <c r="S226" s="138"/>
      <c r="T226" s="206"/>
      <c r="U226" s="205"/>
      <c r="V226" s="205"/>
      <c r="W226" s="204"/>
      <c r="X226" s="233"/>
      <c r="Y226" s="234"/>
      <c r="Z226" s="234"/>
      <c r="AA226" s="234"/>
      <c r="AB226" s="234"/>
      <c r="AC226" s="199" t="s">
        <v>4735</v>
      </c>
      <c r="AD226" s="58"/>
      <c r="AE226" s="58"/>
      <c r="AF226" s="6"/>
      <c r="AG226" s="6"/>
      <c r="AH226" s="6"/>
      <c r="AI226" s="6"/>
      <c r="AJ226" s="6"/>
      <c r="AK226" s="6"/>
      <c r="AL226" s="59" t="s">
        <v>4574</v>
      </c>
      <c r="AM226" s="235">
        <f>'15就労移行支援(基本)'!AK226</f>
        <v>0.5</v>
      </c>
      <c r="AN226" s="235"/>
      <c r="AO226" s="6"/>
      <c r="AP226" s="6"/>
      <c r="AQ226" s="6"/>
      <c r="AR226" s="6"/>
      <c r="AS226" s="6"/>
      <c r="AT226" s="59"/>
      <c r="AU226" s="137"/>
      <c r="AV226" s="140"/>
      <c r="AW226" s="89">
        <f>ROUND(ROUND(J228*V181,0)*AM226,0)</f>
        <v>251</v>
      </c>
      <c r="AX226" s="12"/>
    </row>
    <row r="227" spans="1:50" ht="17.2" customHeight="1" x14ac:dyDescent="0.3">
      <c r="A227" s="9">
        <v>43</v>
      </c>
      <c r="B227" s="10" t="s">
        <v>218</v>
      </c>
      <c r="C227" s="53" t="s">
        <v>6209</v>
      </c>
      <c r="D227" s="166"/>
      <c r="E227" s="83"/>
      <c r="F227" s="193"/>
      <c r="G227" s="126"/>
      <c r="H227" s="126"/>
      <c r="I227" s="126"/>
      <c r="J227" s="220"/>
      <c r="K227" s="221"/>
      <c r="L227" s="221"/>
      <c r="M227" s="222"/>
      <c r="N227" s="231" t="s">
        <v>4714</v>
      </c>
      <c r="O227" s="232"/>
      <c r="P227" s="232"/>
      <c r="Q227" s="232"/>
      <c r="R227" s="232"/>
      <c r="S227" s="232"/>
      <c r="T227" s="175"/>
      <c r="U227" s="130"/>
      <c r="V227" s="64"/>
      <c r="W227" s="202"/>
      <c r="X227" s="8"/>
      <c r="Y227" s="6"/>
      <c r="Z227" s="59"/>
      <c r="AA227" s="59"/>
      <c r="AB227" s="6"/>
      <c r="AC227" s="203"/>
      <c r="AD227" s="6"/>
      <c r="AE227" s="6"/>
      <c r="AF227" s="6"/>
      <c r="AG227" s="6"/>
      <c r="AH227" s="6"/>
      <c r="AI227" s="6"/>
      <c r="AJ227" s="6"/>
      <c r="AK227" s="6"/>
      <c r="AL227" s="59"/>
      <c r="AM227" s="137"/>
      <c r="AN227" s="137"/>
      <c r="AO227" s="6"/>
      <c r="AP227" s="6"/>
      <c r="AQ227" s="7"/>
      <c r="AR227" s="7"/>
      <c r="AS227" s="7"/>
      <c r="AT227" s="123"/>
      <c r="AU227" s="136"/>
      <c r="AV227" s="145"/>
      <c r="AW227" s="89">
        <f>ROUND(ROUND(J228*R229,0)*V181,0)</f>
        <v>484</v>
      </c>
      <c r="AX227" s="12"/>
    </row>
    <row r="228" spans="1:50" ht="17.2" customHeight="1" x14ac:dyDescent="0.3">
      <c r="A228" s="9">
        <v>43</v>
      </c>
      <c r="B228" s="10" t="s">
        <v>219</v>
      </c>
      <c r="C228" s="53" t="s">
        <v>6208</v>
      </c>
      <c r="D228" s="166"/>
      <c r="E228" s="83"/>
      <c r="F228" s="193"/>
      <c r="G228" s="126"/>
      <c r="H228" s="126"/>
      <c r="I228" s="126"/>
      <c r="J228" s="253">
        <f>'15就労移行支援(基本)'!K228</f>
        <v>717</v>
      </c>
      <c r="K228" s="254"/>
      <c r="L228" s="1" t="s">
        <v>4202</v>
      </c>
      <c r="M228" s="68"/>
      <c r="N228" s="267"/>
      <c r="O228" s="268"/>
      <c r="P228" s="268"/>
      <c r="Q228" s="268"/>
      <c r="R228" s="268"/>
      <c r="S228" s="268"/>
      <c r="T228" s="175"/>
      <c r="U228" s="130"/>
      <c r="V228" s="64"/>
      <c r="W228" s="202"/>
      <c r="X228" s="231" t="s">
        <v>4712</v>
      </c>
      <c r="Y228" s="232"/>
      <c r="Z228" s="232"/>
      <c r="AA228" s="232"/>
      <c r="AB228" s="232"/>
      <c r="AC228" s="199" t="s">
        <v>4711</v>
      </c>
      <c r="AD228" s="58"/>
      <c r="AE228" s="58"/>
      <c r="AF228" s="6"/>
      <c r="AG228" s="6"/>
      <c r="AH228" s="6"/>
      <c r="AI228" s="6"/>
      <c r="AJ228" s="6"/>
      <c r="AK228" s="6"/>
      <c r="AL228" s="59" t="s">
        <v>4574</v>
      </c>
      <c r="AM228" s="235">
        <f>AM225</f>
        <v>0.7</v>
      </c>
      <c r="AN228" s="235"/>
      <c r="AO228" s="7"/>
      <c r="AP228" s="7"/>
      <c r="AQ228" s="7"/>
      <c r="AR228" s="7"/>
      <c r="AS228" s="7"/>
      <c r="AT228" s="123"/>
      <c r="AU228" s="136"/>
      <c r="AV228" s="145"/>
      <c r="AW228" s="89">
        <f>ROUND(ROUND(ROUND(J228*R229,0)*V181,0)*AM228,0)</f>
        <v>339</v>
      </c>
      <c r="AX228" s="12"/>
    </row>
    <row r="229" spans="1:50" ht="17.2" customHeight="1" x14ac:dyDescent="0.3">
      <c r="A229" s="9">
        <v>43</v>
      </c>
      <c r="B229" s="10" t="s">
        <v>6207</v>
      </c>
      <c r="C229" s="53" t="s">
        <v>6206</v>
      </c>
      <c r="D229" s="166"/>
      <c r="E229" s="83"/>
      <c r="F229" s="193"/>
      <c r="G229" s="126"/>
      <c r="H229" s="126"/>
      <c r="I229" s="126"/>
      <c r="J229" s="175"/>
      <c r="K229" s="194"/>
      <c r="L229" s="194"/>
      <c r="M229" s="173"/>
      <c r="N229" s="191"/>
      <c r="O229" s="172"/>
      <c r="P229" s="172"/>
      <c r="Q229" s="123" t="s">
        <v>4574</v>
      </c>
      <c r="R229" s="249">
        <f>R223</f>
        <v>0.96499999999999997</v>
      </c>
      <c r="S229" s="249"/>
      <c r="T229" s="168"/>
      <c r="U229" s="132"/>
      <c r="V229" s="169"/>
      <c r="W229" s="76"/>
      <c r="X229" s="233"/>
      <c r="Y229" s="234"/>
      <c r="Z229" s="234"/>
      <c r="AA229" s="234"/>
      <c r="AB229" s="234"/>
      <c r="AC229" s="199" t="s">
        <v>4735</v>
      </c>
      <c r="AD229" s="58"/>
      <c r="AE229" s="58"/>
      <c r="AF229" s="6"/>
      <c r="AG229" s="6"/>
      <c r="AH229" s="6"/>
      <c r="AI229" s="6"/>
      <c r="AJ229" s="6"/>
      <c r="AK229" s="6"/>
      <c r="AL229" s="59" t="s">
        <v>4574</v>
      </c>
      <c r="AM229" s="235">
        <f>AM226</f>
        <v>0.5</v>
      </c>
      <c r="AN229" s="235"/>
      <c r="AO229" s="7"/>
      <c r="AP229" s="7"/>
      <c r="AQ229" s="7"/>
      <c r="AR229" s="7"/>
      <c r="AS229" s="7"/>
      <c r="AT229" s="123"/>
      <c r="AU229" s="136"/>
      <c r="AV229" s="145"/>
      <c r="AW229" s="89">
        <f>ROUND(ROUND(ROUND(J228*R229,0)*V181,0)*AM229,0)</f>
        <v>242</v>
      </c>
      <c r="AX229" s="12"/>
    </row>
    <row r="230" spans="1:50" ht="17.2" customHeight="1" x14ac:dyDescent="0.3">
      <c r="A230" s="9">
        <v>43</v>
      </c>
      <c r="B230" s="10" t="s">
        <v>220</v>
      </c>
      <c r="C230" s="53" t="s">
        <v>6205</v>
      </c>
      <c r="D230" s="166"/>
      <c r="E230" s="83"/>
      <c r="F230" s="193"/>
      <c r="G230" s="126"/>
      <c r="H230" s="126"/>
      <c r="I230" s="126"/>
      <c r="J230" s="175"/>
      <c r="K230" s="194"/>
      <c r="L230" s="194"/>
      <c r="M230" s="173"/>
      <c r="N230" s="196"/>
      <c r="O230" s="195"/>
      <c r="P230" s="195"/>
      <c r="Q230" s="55"/>
      <c r="R230" s="56"/>
      <c r="S230" s="56"/>
      <c r="T230" s="168"/>
      <c r="U230" s="130"/>
      <c r="V230" s="64"/>
      <c r="W230" s="202"/>
      <c r="X230" s="8"/>
      <c r="Y230" s="6"/>
      <c r="Z230" s="59"/>
      <c r="AA230" s="59"/>
      <c r="AB230" s="6"/>
      <c r="AC230" s="203"/>
      <c r="AD230" s="6"/>
      <c r="AE230" s="6"/>
      <c r="AF230" s="6"/>
      <c r="AG230" s="6"/>
      <c r="AH230" s="6"/>
      <c r="AI230" s="6"/>
      <c r="AJ230" s="6"/>
      <c r="AK230" s="6"/>
      <c r="AL230" s="59"/>
      <c r="AM230" s="137"/>
      <c r="AN230" s="137"/>
      <c r="AO230" s="177"/>
      <c r="AP230" s="81"/>
      <c r="AQ230" s="81"/>
      <c r="AR230" s="82"/>
      <c r="AS230" s="242" t="s">
        <v>4580</v>
      </c>
      <c r="AT230" s="242"/>
      <c r="AU230" s="242"/>
      <c r="AV230" s="243"/>
      <c r="AW230" s="89">
        <f>ROUND(J228*V181,0)-AS233</f>
        <v>497</v>
      </c>
      <c r="AX230" s="12"/>
    </row>
    <row r="231" spans="1:50" ht="17.2" customHeight="1" x14ac:dyDescent="0.3">
      <c r="A231" s="9">
        <v>43</v>
      </c>
      <c r="B231" s="10" t="s">
        <v>221</v>
      </c>
      <c r="C231" s="53" t="s">
        <v>6204</v>
      </c>
      <c r="D231" s="166"/>
      <c r="E231" s="83"/>
      <c r="F231" s="193"/>
      <c r="G231" s="126"/>
      <c r="H231" s="126"/>
      <c r="I231" s="126"/>
      <c r="J231" s="175"/>
      <c r="K231" s="194"/>
      <c r="L231" s="194"/>
      <c r="M231" s="173"/>
      <c r="N231" s="175"/>
      <c r="O231" s="194"/>
      <c r="P231" s="194"/>
      <c r="Q231" s="132"/>
      <c r="R231" s="141"/>
      <c r="S231" s="141"/>
      <c r="T231" s="168"/>
      <c r="U231" s="130"/>
      <c r="V231" s="64"/>
      <c r="W231" s="202"/>
      <c r="X231" s="231" t="s">
        <v>4712</v>
      </c>
      <c r="Y231" s="232"/>
      <c r="Z231" s="232"/>
      <c r="AA231" s="232"/>
      <c r="AB231" s="232"/>
      <c r="AC231" s="199" t="s">
        <v>4711</v>
      </c>
      <c r="AD231" s="58"/>
      <c r="AE231" s="58"/>
      <c r="AF231" s="6"/>
      <c r="AG231" s="6"/>
      <c r="AH231" s="6"/>
      <c r="AI231" s="6"/>
      <c r="AJ231" s="6"/>
      <c r="AK231" s="6"/>
      <c r="AL231" s="59" t="s">
        <v>4574</v>
      </c>
      <c r="AM231" s="235">
        <f>AM228</f>
        <v>0.7</v>
      </c>
      <c r="AN231" s="235"/>
      <c r="AO231" s="81"/>
      <c r="AP231" s="81"/>
      <c r="AQ231" s="81"/>
      <c r="AR231" s="82"/>
      <c r="AS231" s="244"/>
      <c r="AT231" s="244"/>
      <c r="AU231" s="244"/>
      <c r="AV231" s="245"/>
      <c r="AW231" s="89">
        <f>ROUND(ROUND(J228*V181,0)*AM231,0)-AS233</f>
        <v>346</v>
      </c>
      <c r="AX231" s="12"/>
    </row>
    <row r="232" spans="1:50" ht="17.2" customHeight="1" x14ac:dyDescent="0.3">
      <c r="A232" s="9">
        <v>43</v>
      </c>
      <c r="B232" s="10" t="s">
        <v>222</v>
      </c>
      <c r="C232" s="53" t="s">
        <v>6203</v>
      </c>
      <c r="D232" s="166"/>
      <c r="E232" s="83"/>
      <c r="F232" s="193"/>
      <c r="G232" s="126"/>
      <c r="H232" s="126"/>
      <c r="I232" s="126"/>
      <c r="J232" s="175"/>
      <c r="K232" s="194"/>
      <c r="L232" s="194"/>
      <c r="M232" s="173"/>
      <c r="N232" s="191"/>
      <c r="O232" s="172"/>
      <c r="P232" s="172"/>
      <c r="Q232" s="123"/>
      <c r="R232" s="138"/>
      <c r="S232" s="138"/>
      <c r="T232" s="168"/>
      <c r="U232" s="130"/>
      <c r="V232" s="64"/>
      <c r="W232" s="202"/>
      <c r="X232" s="233"/>
      <c r="Y232" s="234"/>
      <c r="Z232" s="234"/>
      <c r="AA232" s="234"/>
      <c r="AB232" s="234"/>
      <c r="AC232" s="199" t="s">
        <v>4735</v>
      </c>
      <c r="AD232" s="58"/>
      <c r="AE232" s="58"/>
      <c r="AF232" s="6"/>
      <c r="AG232" s="6"/>
      <c r="AH232" s="6"/>
      <c r="AI232" s="6"/>
      <c r="AJ232" s="6"/>
      <c r="AK232" s="6"/>
      <c r="AL232" s="59" t="s">
        <v>4574</v>
      </c>
      <c r="AM232" s="235">
        <f>AM229</f>
        <v>0.5</v>
      </c>
      <c r="AN232" s="235"/>
      <c r="AO232" s="198"/>
      <c r="AP232" s="198"/>
      <c r="AQ232" s="198"/>
      <c r="AR232" s="197"/>
      <c r="AS232" s="244"/>
      <c r="AT232" s="244"/>
      <c r="AU232" s="244"/>
      <c r="AV232" s="245"/>
      <c r="AW232" s="89">
        <f>ROUND(ROUND(J228*V181,0)*AM232,0)-AS233</f>
        <v>246</v>
      </c>
      <c r="AX232" s="12"/>
    </row>
    <row r="233" spans="1:50" ht="17.2" customHeight="1" x14ac:dyDescent="0.3">
      <c r="A233" s="9">
        <v>43</v>
      </c>
      <c r="B233" s="10" t="s">
        <v>223</v>
      </c>
      <c r="C233" s="53" t="s">
        <v>6202</v>
      </c>
      <c r="D233" s="166"/>
      <c r="E233" s="83"/>
      <c r="F233" s="193"/>
      <c r="G233" s="126"/>
      <c r="H233" s="126"/>
      <c r="I233" s="126"/>
      <c r="J233" s="175"/>
      <c r="K233" s="194"/>
      <c r="L233" s="194"/>
      <c r="M233" s="173"/>
      <c r="N233" s="231" t="s">
        <v>4714</v>
      </c>
      <c r="O233" s="232"/>
      <c r="P233" s="232"/>
      <c r="Q233" s="232"/>
      <c r="R233" s="232"/>
      <c r="S233" s="232"/>
      <c r="T233" s="175"/>
      <c r="U233" s="130"/>
      <c r="V233" s="64"/>
      <c r="W233" s="202"/>
      <c r="X233" s="8"/>
      <c r="Y233" s="6"/>
      <c r="Z233" s="59"/>
      <c r="AA233" s="59"/>
      <c r="AB233" s="6"/>
      <c r="AC233" s="203"/>
      <c r="AD233" s="6"/>
      <c r="AE233" s="6"/>
      <c r="AF233" s="6"/>
      <c r="AG233" s="6"/>
      <c r="AH233" s="6"/>
      <c r="AI233" s="6"/>
      <c r="AJ233" s="6"/>
      <c r="AK233" s="6"/>
      <c r="AL233" s="59"/>
      <c r="AM233" s="137"/>
      <c r="AN233" s="137"/>
      <c r="AO233" s="198"/>
      <c r="AP233" s="198"/>
      <c r="AQ233" s="198"/>
      <c r="AR233" s="197"/>
      <c r="AS233" s="38">
        <f>AS221</f>
        <v>5</v>
      </c>
      <c r="AT233" s="62" t="s">
        <v>4579</v>
      </c>
      <c r="AU233" s="143"/>
      <c r="AV233" s="147"/>
      <c r="AW233" s="89">
        <f>ROUND(ROUND(J228*R235,0)*V181,0)-AS233</f>
        <v>479</v>
      </c>
      <c r="AX233" s="12"/>
    </row>
    <row r="234" spans="1:50" ht="17.2" customHeight="1" x14ac:dyDescent="0.3">
      <c r="A234" s="9">
        <v>43</v>
      </c>
      <c r="B234" s="10" t="s">
        <v>224</v>
      </c>
      <c r="C234" s="53" t="s">
        <v>6201</v>
      </c>
      <c r="D234" s="166"/>
      <c r="E234" s="83"/>
      <c r="F234" s="193"/>
      <c r="G234" s="126"/>
      <c r="H234" s="126"/>
      <c r="I234" s="126"/>
      <c r="J234" s="175"/>
      <c r="K234" s="194"/>
      <c r="L234" s="194"/>
      <c r="M234" s="173"/>
      <c r="N234" s="267"/>
      <c r="O234" s="268"/>
      <c r="P234" s="268"/>
      <c r="Q234" s="268"/>
      <c r="R234" s="268"/>
      <c r="S234" s="268"/>
      <c r="T234" s="175"/>
      <c r="U234" s="130"/>
      <c r="V234" s="64"/>
      <c r="W234" s="202"/>
      <c r="X234" s="231" t="s">
        <v>4712</v>
      </c>
      <c r="Y234" s="232"/>
      <c r="Z234" s="232"/>
      <c r="AA234" s="232"/>
      <c r="AB234" s="232"/>
      <c r="AC234" s="199" t="s">
        <v>4711</v>
      </c>
      <c r="AD234" s="58"/>
      <c r="AE234" s="58"/>
      <c r="AF234" s="6"/>
      <c r="AG234" s="6"/>
      <c r="AH234" s="6"/>
      <c r="AI234" s="6"/>
      <c r="AJ234" s="6"/>
      <c r="AK234" s="6"/>
      <c r="AL234" s="59" t="s">
        <v>4574</v>
      </c>
      <c r="AM234" s="235">
        <f>AM231</f>
        <v>0.7</v>
      </c>
      <c r="AN234" s="235"/>
      <c r="AO234" s="198"/>
      <c r="AP234" s="198"/>
      <c r="AQ234" s="198"/>
      <c r="AR234" s="197"/>
      <c r="AS234" s="1"/>
      <c r="AT234" s="132"/>
      <c r="AU234" s="143"/>
      <c r="AV234" s="147"/>
      <c r="AW234" s="89">
        <f>ROUND(ROUND(ROUND(J228*R235,0)*V181,0)*AM234,0)-AS233</f>
        <v>334</v>
      </c>
      <c r="AX234" s="12"/>
    </row>
    <row r="235" spans="1:50" ht="17.2" customHeight="1" x14ac:dyDescent="0.3">
      <c r="A235" s="9">
        <v>43</v>
      </c>
      <c r="B235" s="10" t="s">
        <v>225</v>
      </c>
      <c r="C235" s="53" t="s">
        <v>6200</v>
      </c>
      <c r="D235" s="166"/>
      <c r="E235" s="83"/>
      <c r="F235" s="193"/>
      <c r="G235" s="126"/>
      <c r="H235" s="126"/>
      <c r="I235" s="126"/>
      <c r="J235" s="175"/>
      <c r="K235" s="194"/>
      <c r="L235" s="194"/>
      <c r="M235" s="173"/>
      <c r="N235" s="191"/>
      <c r="O235" s="172"/>
      <c r="P235" s="172"/>
      <c r="Q235" s="123" t="s">
        <v>4574</v>
      </c>
      <c r="R235" s="249">
        <f>R229</f>
        <v>0.96499999999999997</v>
      </c>
      <c r="S235" s="249"/>
      <c r="T235" s="168"/>
      <c r="U235" s="130"/>
      <c r="V235" s="64"/>
      <c r="W235" s="202"/>
      <c r="X235" s="233"/>
      <c r="Y235" s="234"/>
      <c r="Z235" s="234"/>
      <c r="AA235" s="234"/>
      <c r="AB235" s="234"/>
      <c r="AC235" s="199" t="s">
        <v>4735</v>
      </c>
      <c r="AD235" s="58"/>
      <c r="AE235" s="58"/>
      <c r="AF235" s="6"/>
      <c r="AG235" s="6"/>
      <c r="AH235" s="6"/>
      <c r="AI235" s="6"/>
      <c r="AJ235" s="6"/>
      <c r="AK235" s="6"/>
      <c r="AL235" s="59" t="s">
        <v>4574</v>
      </c>
      <c r="AM235" s="235">
        <f>AM232</f>
        <v>0.5</v>
      </c>
      <c r="AN235" s="235"/>
      <c r="AO235" s="198"/>
      <c r="AP235" s="198"/>
      <c r="AQ235" s="198"/>
      <c r="AR235" s="197"/>
      <c r="AS235" s="7"/>
      <c r="AT235" s="123"/>
      <c r="AU235" s="136"/>
      <c r="AV235" s="145"/>
      <c r="AW235" s="89">
        <f>ROUND(ROUND(ROUND(J228*R235,0)*V181,0)*AM235,0)-AS233</f>
        <v>237</v>
      </c>
      <c r="AX235" s="12"/>
    </row>
    <row r="236" spans="1:50" ht="17.2" customHeight="1" x14ac:dyDescent="0.3">
      <c r="A236" s="9">
        <v>43</v>
      </c>
      <c r="B236" s="10" t="s">
        <v>226</v>
      </c>
      <c r="C236" s="53" t="s">
        <v>6199</v>
      </c>
      <c r="D236" s="166"/>
      <c r="E236" s="83"/>
      <c r="F236" s="193"/>
      <c r="G236" s="126"/>
      <c r="H236" s="126"/>
      <c r="I236" s="126"/>
      <c r="J236" s="45"/>
      <c r="K236" s="1"/>
      <c r="L236" s="1"/>
      <c r="M236" s="44"/>
      <c r="N236" s="196"/>
      <c r="O236" s="195"/>
      <c r="P236" s="195"/>
      <c r="Q236" s="55"/>
      <c r="R236" s="56"/>
      <c r="S236" s="56"/>
      <c r="T236" s="168"/>
      <c r="U236" s="130"/>
      <c r="V236" s="64"/>
      <c r="W236" s="202"/>
      <c r="X236" s="8"/>
      <c r="Y236" s="6"/>
      <c r="Z236" s="59"/>
      <c r="AA236" s="59"/>
      <c r="AB236" s="6"/>
      <c r="AC236" s="203"/>
      <c r="AD236" s="6"/>
      <c r="AE236" s="6"/>
      <c r="AF236" s="6"/>
      <c r="AG236" s="6"/>
      <c r="AH236" s="6"/>
      <c r="AI236" s="6"/>
      <c r="AJ236" s="6"/>
      <c r="AK236" s="6"/>
      <c r="AL236" s="59"/>
      <c r="AM236" s="137"/>
      <c r="AN236" s="137"/>
      <c r="AO236" s="216" t="s">
        <v>4753</v>
      </c>
      <c r="AP236" s="251"/>
      <c r="AQ236" s="251"/>
      <c r="AR236" s="252"/>
      <c r="AS236" s="49"/>
      <c r="AT236" s="36"/>
      <c r="AU236" s="36"/>
      <c r="AV236" s="51"/>
      <c r="AW236" s="89">
        <f>ROUND(ROUND(J228*V181,0)*AQ239,0)</f>
        <v>477</v>
      </c>
      <c r="AX236" s="12"/>
    </row>
    <row r="237" spans="1:50" ht="17.2" customHeight="1" x14ac:dyDescent="0.3">
      <c r="A237" s="9">
        <v>43</v>
      </c>
      <c r="B237" s="10" t="s">
        <v>227</v>
      </c>
      <c r="C237" s="53" t="s">
        <v>6198</v>
      </c>
      <c r="D237" s="166"/>
      <c r="E237" s="83"/>
      <c r="F237" s="193"/>
      <c r="G237" s="126"/>
      <c r="H237" s="126"/>
      <c r="I237" s="126"/>
      <c r="J237" s="45"/>
      <c r="K237" s="1"/>
      <c r="L237" s="1"/>
      <c r="M237" s="44"/>
      <c r="N237" s="175"/>
      <c r="O237" s="194"/>
      <c r="P237" s="194"/>
      <c r="Q237" s="132"/>
      <c r="R237" s="141"/>
      <c r="S237" s="141"/>
      <c r="T237" s="168"/>
      <c r="U237" s="130"/>
      <c r="V237" s="64"/>
      <c r="W237" s="202"/>
      <c r="X237" s="231" t="s">
        <v>4712</v>
      </c>
      <c r="Y237" s="232"/>
      <c r="Z237" s="232"/>
      <c r="AA237" s="232"/>
      <c r="AB237" s="232"/>
      <c r="AC237" s="199" t="s">
        <v>4711</v>
      </c>
      <c r="AD237" s="58"/>
      <c r="AE237" s="58"/>
      <c r="AF237" s="6"/>
      <c r="AG237" s="6"/>
      <c r="AH237" s="6"/>
      <c r="AI237" s="6"/>
      <c r="AJ237" s="6"/>
      <c r="AK237" s="6"/>
      <c r="AL237" s="59" t="s">
        <v>4574</v>
      </c>
      <c r="AM237" s="235">
        <f>AM234</f>
        <v>0.7</v>
      </c>
      <c r="AN237" s="235"/>
      <c r="AO237" s="228"/>
      <c r="AP237" s="229"/>
      <c r="AQ237" s="229"/>
      <c r="AR237" s="230"/>
      <c r="AS237" s="45"/>
      <c r="AT237" s="1"/>
      <c r="AU237" s="1"/>
      <c r="AV237" s="44"/>
      <c r="AW237" s="35">
        <f>ROUND(ROUND(ROUND(J228*V181,0)*AM237,0)*AQ239,0)</f>
        <v>333</v>
      </c>
      <c r="AX237" s="12"/>
    </row>
    <row r="238" spans="1:50" ht="17.2" customHeight="1" x14ac:dyDescent="0.3">
      <c r="A238" s="9">
        <v>43</v>
      </c>
      <c r="B238" s="10" t="s">
        <v>228</v>
      </c>
      <c r="C238" s="53" t="s">
        <v>6197</v>
      </c>
      <c r="D238" s="166"/>
      <c r="E238" s="83"/>
      <c r="F238" s="193"/>
      <c r="G238" s="126"/>
      <c r="H238" s="126"/>
      <c r="I238" s="126"/>
      <c r="J238" s="45"/>
      <c r="K238" s="1"/>
      <c r="L238" s="1"/>
      <c r="M238" s="44"/>
      <c r="N238" s="191"/>
      <c r="O238" s="172"/>
      <c r="P238" s="172"/>
      <c r="Q238" s="123"/>
      <c r="R238" s="138"/>
      <c r="S238" s="138"/>
      <c r="T238" s="168"/>
      <c r="U238" s="130"/>
      <c r="V238" s="64"/>
      <c r="W238" s="202"/>
      <c r="X238" s="233"/>
      <c r="Y238" s="234"/>
      <c r="Z238" s="234"/>
      <c r="AA238" s="234"/>
      <c r="AB238" s="234"/>
      <c r="AC238" s="199" t="s">
        <v>4735</v>
      </c>
      <c r="AD238" s="58"/>
      <c r="AE238" s="58"/>
      <c r="AF238" s="6"/>
      <c r="AG238" s="6"/>
      <c r="AH238" s="6"/>
      <c r="AI238" s="6"/>
      <c r="AJ238" s="6"/>
      <c r="AK238" s="6"/>
      <c r="AL238" s="59" t="s">
        <v>4574</v>
      </c>
      <c r="AM238" s="235">
        <f>AM235</f>
        <v>0.5</v>
      </c>
      <c r="AN238" s="235"/>
      <c r="AO238" s="45"/>
      <c r="AP238" s="1"/>
      <c r="AQ238" s="1"/>
      <c r="AR238" s="44"/>
      <c r="AS238" s="45"/>
      <c r="AT238" s="1"/>
      <c r="AU238" s="1"/>
      <c r="AV238" s="44"/>
      <c r="AW238" s="35">
        <f>ROUND(ROUND(ROUND(J228*V181,0)*AM238,0)*AQ239,0)</f>
        <v>238</v>
      </c>
      <c r="AX238" s="12"/>
    </row>
    <row r="239" spans="1:50" ht="17.2" customHeight="1" x14ac:dyDescent="0.3">
      <c r="A239" s="9">
        <v>43</v>
      </c>
      <c r="B239" s="10" t="s">
        <v>229</v>
      </c>
      <c r="C239" s="53" t="s">
        <v>6196</v>
      </c>
      <c r="D239" s="166"/>
      <c r="E239" s="83"/>
      <c r="F239" s="193"/>
      <c r="G239" s="126"/>
      <c r="H239" s="126"/>
      <c r="I239" s="126"/>
      <c r="J239" s="45"/>
      <c r="K239" s="1"/>
      <c r="L239" s="1"/>
      <c r="M239" s="44"/>
      <c r="N239" s="231" t="s">
        <v>4714</v>
      </c>
      <c r="O239" s="232"/>
      <c r="P239" s="232"/>
      <c r="Q239" s="232"/>
      <c r="R239" s="232"/>
      <c r="S239" s="232"/>
      <c r="T239" s="175"/>
      <c r="U239" s="130"/>
      <c r="V239" s="64"/>
      <c r="W239" s="202"/>
      <c r="X239" s="8"/>
      <c r="Y239" s="6"/>
      <c r="Z239" s="59"/>
      <c r="AA239" s="59"/>
      <c r="AB239" s="6"/>
      <c r="AC239" s="203"/>
      <c r="AD239" s="6"/>
      <c r="AE239" s="6"/>
      <c r="AF239" s="6"/>
      <c r="AG239" s="6"/>
      <c r="AH239" s="6"/>
      <c r="AI239" s="6"/>
      <c r="AJ239" s="6"/>
      <c r="AK239" s="6"/>
      <c r="AL239" s="59"/>
      <c r="AM239" s="137"/>
      <c r="AN239" s="137"/>
      <c r="AO239" s="45"/>
      <c r="AP239" s="132" t="s">
        <v>4574</v>
      </c>
      <c r="AQ239" s="247">
        <f>AQ215</f>
        <v>0.95</v>
      </c>
      <c r="AR239" s="248"/>
      <c r="AS239" s="45"/>
      <c r="AT239" s="1"/>
      <c r="AU239" s="1"/>
      <c r="AV239" s="44"/>
      <c r="AW239" s="89">
        <f>ROUND(ROUND(ROUND(J228*R241,0)*V181,0)*AQ239,0)</f>
        <v>460</v>
      </c>
      <c r="AX239" s="12"/>
    </row>
    <row r="240" spans="1:50" ht="17.2" customHeight="1" x14ac:dyDescent="0.3">
      <c r="A240" s="9">
        <v>43</v>
      </c>
      <c r="B240" s="10" t="s">
        <v>230</v>
      </c>
      <c r="C240" s="53" t="s">
        <v>6195</v>
      </c>
      <c r="D240" s="166"/>
      <c r="E240" s="83"/>
      <c r="F240" s="193"/>
      <c r="G240" s="126"/>
      <c r="H240" s="126"/>
      <c r="I240" s="126"/>
      <c r="J240" s="45"/>
      <c r="K240" s="1"/>
      <c r="L240" s="1"/>
      <c r="M240" s="44"/>
      <c r="N240" s="267"/>
      <c r="O240" s="268"/>
      <c r="P240" s="268"/>
      <c r="Q240" s="268"/>
      <c r="R240" s="268"/>
      <c r="S240" s="268"/>
      <c r="T240" s="175"/>
      <c r="U240" s="130"/>
      <c r="V240" s="64"/>
      <c r="W240" s="202"/>
      <c r="X240" s="231" t="s">
        <v>4712</v>
      </c>
      <c r="Y240" s="232"/>
      <c r="Z240" s="232"/>
      <c r="AA240" s="232"/>
      <c r="AB240" s="232"/>
      <c r="AC240" s="199" t="s">
        <v>4711</v>
      </c>
      <c r="AD240" s="58"/>
      <c r="AE240" s="58"/>
      <c r="AF240" s="6"/>
      <c r="AG240" s="6"/>
      <c r="AH240" s="6"/>
      <c r="AI240" s="6"/>
      <c r="AJ240" s="6"/>
      <c r="AK240" s="6"/>
      <c r="AL240" s="59" t="s">
        <v>4574</v>
      </c>
      <c r="AM240" s="235">
        <f>AM237</f>
        <v>0.7</v>
      </c>
      <c r="AN240" s="235"/>
      <c r="AO240" s="45"/>
      <c r="AP240" s="1"/>
      <c r="AQ240" s="1"/>
      <c r="AR240" s="44"/>
      <c r="AS240" s="45"/>
      <c r="AT240" s="1"/>
      <c r="AU240" s="1"/>
      <c r="AV240" s="44"/>
      <c r="AW240" s="89">
        <f>ROUND(ROUND(ROUND(ROUND(J228*R241,0)*V181,0)*AM240,0)*AQ239,0)</f>
        <v>322</v>
      </c>
      <c r="AX240" s="12"/>
    </row>
    <row r="241" spans="1:50" ht="17.2" customHeight="1" x14ac:dyDescent="0.3">
      <c r="A241" s="9">
        <v>43</v>
      </c>
      <c r="B241" s="10" t="s">
        <v>231</v>
      </c>
      <c r="C241" s="53" t="s">
        <v>6194</v>
      </c>
      <c r="D241" s="166"/>
      <c r="E241" s="83"/>
      <c r="F241" s="193"/>
      <c r="G241" s="126"/>
      <c r="H241" s="126"/>
      <c r="I241" s="126"/>
      <c r="J241" s="45"/>
      <c r="K241" s="1"/>
      <c r="L241" s="1"/>
      <c r="M241" s="44"/>
      <c r="N241" s="191"/>
      <c r="O241" s="172"/>
      <c r="P241" s="172"/>
      <c r="Q241" s="123" t="s">
        <v>4574</v>
      </c>
      <c r="R241" s="249">
        <f>R235</f>
        <v>0.96499999999999997</v>
      </c>
      <c r="S241" s="249"/>
      <c r="T241" s="168"/>
      <c r="U241" s="130"/>
      <c r="V241" s="64"/>
      <c r="W241" s="202"/>
      <c r="X241" s="233"/>
      <c r="Y241" s="234"/>
      <c r="Z241" s="234"/>
      <c r="AA241" s="234"/>
      <c r="AB241" s="234"/>
      <c r="AC241" s="199" t="s">
        <v>4735</v>
      </c>
      <c r="AD241" s="58"/>
      <c r="AE241" s="58"/>
      <c r="AF241" s="6"/>
      <c r="AG241" s="6"/>
      <c r="AH241" s="6"/>
      <c r="AI241" s="6"/>
      <c r="AJ241" s="6"/>
      <c r="AK241" s="6"/>
      <c r="AL241" s="59" t="s">
        <v>4574</v>
      </c>
      <c r="AM241" s="235">
        <f>AM238</f>
        <v>0.5</v>
      </c>
      <c r="AN241" s="235"/>
      <c r="AO241" s="45"/>
      <c r="AP241" s="1"/>
      <c r="AQ241" s="1"/>
      <c r="AR241" s="44"/>
      <c r="AS241" s="43"/>
      <c r="AT241" s="7"/>
      <c r="AU241" s="7"/>
      <c r="AV241" s="21"/>
      <c r="AW241" s="89">
        <f>ROUND(ROUND(ROUND(ROUND(J228*R241,0)*V181,0)*AM241,0)*AQ239,0)</f>
        <v>230</v>
      </c>
      <c r="AX241" s="12"/>
    </row>
    <row r="242" spans="1:50" ht="17.2" customHeight="1" x14ac:dyDescent="0.3">
      <c r="A242" s="9">
        <v>43</v>
      </c>
      <c r="B242" s="10" t="s">
        <v>232</v>
      </c>
      <c r="C242" s="53" t="s">
        <v>6193</v>
      </c>
      <c r="D242" s="166"/>
      <c r="E242" s="83"/>
      <c r="F242" s="193"/>
      <c r="G242" s="126"/>
      <c r="H242" s="126"/>
      <c r="I242" s="126"/>
      <c r="J242" s="45"/>
      <c r="K242" s="1"/>
      <c r="L242" s="1"/>
      <c r="M242" s="44"/>
      <c r="N242" s="196"/>
      <c r="O242" s="195"/>
      <c r="P242" s="195"/>
      <c r="Q242" s="55"/>
      <c r="R242" s="56"/>
      <c r="S242" s="56"/>
      <c r="T242" s="168"/>
      <c r="U242" s="130"/>
      <c r="V242" s="64"/>
      <c r="W242" s="202"/>
      <c r="X242" s="8"/>
      <c r="Y242" s="6"/>
      <c r="Z242" s="59"/>
      <c r="AA242" s="59"/>
      <c r="AB242" s="6"/>
      <c r="AC242" s="203"/>
      <c r="AD242" s="6"/>
      <c r="AE242" s="6"/>
      <c r="AF242" s="6"/>
      <c r="AG242" s="6"/>
      <c r="AH242" s="6"/>
      <c r="AI242" s="6"/>
      <c r="AJ242" s="6"/>
      <c r="AK242" s="6"/>
      <c r="AL242" s="59"/>
      <c r="AM242" s="137"/>
      <c r="AN242" s="137"/>
      <c r="AO242" s="146"/>
      <c r="AP242" s="143"/>
      <c r="AQ242" s="143"/>
      <c r="AR242" s="44"/>
      <c r="AS242" s="242" t="s">
        <v>4580</v>
      </c>
      <c r="AT242" s="242"/>
      <c r="AU242" s="242"/>
      <c r="AV242" s="243"/>
      <c r="AW242" s="89">
        <f>ROUND(ROUND(J228*V181,0)*AQ239,0)-AS245</f>
        <v>472</v>
      </c>
      <c r="AX242" s="12"/>
    </row>
    <row r="243" spans="1:50" ht="17.2" customHeight="1" x14ac:dyDescent="0.3">
      <c r="A243" s="9">
        <v>43</v>
      </c>
      <c r="B243" s="10" t="s">
        <v>233</v>
      </c>
      <c r="C243" s="53" t="s">
        <v>6192</v>
      </c>
      <c r="D243" s="166"/>
      <c r="E243" s="83"/>
      <c r="F243" s="193"/>
      <c r="G243" s="126"/>
      <c r="H243" s="126"/>
      <c r="I243" s="126"/>
      <c r="J243" s="45"/>
      <c r="K243" s="1"/>
      <c r="L243" s="1"/>
      <c r="M243" s="44"/>
      <c r="N243" s="175"/>
      <c r="O243" s="194"/>
      <c r="P243" s="194"/>
      <c r="Q243" s="132"/>
      <c r="R243" s="141"/>
      <c r="S243" s="141"/>
      <c r="T243" s="168"/>
      <c r="U243" s="130"/>
      <c r="V243" s="64"/>
      <c r="W243" s="202"/>
      <c r="X243" s="231" t="s">
        <v>4712</v>
      </c>
      <c r="Y243" s="232"/>
      <c r="Z243" s="232"/>
      <c r="AA243" s="232"/>
      <c r="AB243" s="232"/>
      <c r="AC243" s="199" t="s">
        <v>4711</v>
      </c>
      <c r="AD243" s="58"/>
      <c r="AE243" s="58"/>
      <c r="AF243" s="6"/>
      <c r="AG243" s="6"/>
      <c r="AH243" s="6"/>
      <c r="AI243" s="6"/>
      <c r="AJ243" s="6"/>
      <c r="AK243" s="6"/>
      <c r="AL243" s="59" t="s">
        <v>4574</v>
      </c>
      <c r="AM243" s="235">
        <f>AM240</f>
        <v>0.7</v>
      </c>
      <c r="AN243" s="235"/>
      <c r="AO243" s="146"/>
      <c r="AP243" s="143"/>
      <c r="AQ243" s="143"/>
      <c r="AR243" s="44"/>
      <c r="AS243" s="244"/>
      <c r="AT243" s="244"/>
      <c r="AU243" s="244"/>
      <c r="AV243" s="245"/>
      <c r="AW243" s="35">
        <f>ROUND(ROUND(ROUND(J228*V181,0)*AM243,0)*AQ239,0)-AS245</f>
        <v>328</v>
      </c>
      <c r="AX243" s="12"/>
    </row>
    <row r="244" spans="1:50" ht="17.2" customHeight="1" x14ac:dyDescent="0.3">
      <c r="A244" s="9">
        <v>43</v>
      </c>
      <c r="B244" s="10" t="s">
        <v>234</v>
      </c>
      <c r="C244" s="53" t="s">
        <v>6191</v>
      </c>
      <c r="D244" s="166"/>
      <c r="E244" s="83"/>
      <c r="F244" s="193"/>
      <c r="G244" s="126"/>
      <c r="H244" s="126"/>
      <c r="I244" s="126"/>
      <c r="J244" s="45"/>
      <c r="K244" s="1"/>
      <c r="L244" s="1"/>
      <c r="M244" s="44"/>
      <c r="N244" s="191"/>
      <c r="O244" s="172"/>
      <c r="P244" s="172"/>
      <c r="Q244" s="123"/>
      <c r="R244" s="138"/>
      <c r="S244" s="138"/>
      <c r="T244" s="168"/>
      <c r="U244" s="130"/>
      <c r="V244" s="64"/>
      <c r="W244" s="202"/>
      <c r="X244" s="233"/>
      <c r="Y244" s="234"/>
      <c r="Z244" s="234"/>
      <c r="AA244" s="234"/>
      <c r="AB244" s="234"/>
      <c r="AC244" s="199" t="s">
        <v>4735</v>
      </c>
      <c r="AD244" s="58"/>
      <c r="AE244" s="58"/>
      <c r="AF244" s="6"/>
      <c r="AG244" s="6"/>
      <c r="AH244" s="6"/>
      <c r="AI244" s="6"/>
      <c r="AJ244" s="6"/>
      <c r="AK244" s="6"/>
      <c r="AL244" s="59" t="s">
        <v>4574</v>
      </c>
      <c r="AM244" s="235">
        <f>AM241</f>
        <v>0.5</v>
      </c>
      <c r="AN244" s="235"/>
      <c r="AO244" s="146"/>
      <c r="AP244" s="143"/>
      <c r="AQ244" s="143"/>
      <c r="AR244" s="44"/>
      <c r="AS244" s="244"/>
      <c r="AT244" s="244"/>
      <c r="AU244" s="244"/>
      <c r="AV244" s="245"/>
      <c r="AW244" s="35">
        <f>ROUND(ROUND(ROUND(J228*V181,0)*AM244,0)*AQ239,0)-AS245</f>
        <v>233</v>
      </c>
      <c r="AX244" s="12"/>
    </row>
    <row r="245" spans="1:50" ht="17.2" customHeight="1" x14ac:dyDescent="0.3">
      <c r="A245" s="9">
        <v>43</v>
      </c>
      <c r="B245" s="10" t="s">
        <v>235</v>
      </c>
      <c r="C245" s="53" t="s">
        <v>6190</v>
      </c>
      <c r="D245" s="166"/>
      <c r="E245" s="83"/>
      <c r="F245" s="193"/>
      <c r="G245" s="126"/>
      <c r="H245" s="126"/>
      <c r="I245" s="126"/>
      <c r="J245" s="45"/>
      <c r="K245" s="1"/>
      <c r="L245" s="1"/>
      <c r="M245" s="44"/>
      <c r="N245" s="231" t="s">
        <v>4714</v>
      </c>
      <c r="O245" s="232"/>
      <c r="P245" s="232"/>
      <c r="Q245" s="232"/>
      <c r="R245" s="232"/>
      <c r="S245" s="232"/>
      <c r="T245" s="175"/>
      <c r="U245" s="130"/>
      <c r="V245" s="64"/>
      <c r="W245" s="202"/>
      <c r="X245" s="8"/>
      <c r="Y245" s="6"/>
      <c r="Z245" s="59"/>
      <c r="AA245" s="59"/>
      <c r="AB245" s="6"/>
      <c r="AC245" s="203"/>
      <c r="AD245" s="6"/>
      <c r="AE245" s="6"/>
      <c r="AF245" s="6"/>
      <c r="AG245" s="6"/>
      <c r="AH245" s="6"/>
      <c r="AI245" s="6"/>
      <c r="AJ245" s="6"/>
      <c r="AK245" s="6"/>
      <c r="AL245" s="59"/>
      <c r="AM245" s="137"/>
      <c r="AN245" s="137"/>
      <c r="AO245" s="146"/>
      <c r="AP245" s="143"/>
      <c r="AQ245" s="143"/>
      <c r="AR245" s="44"/>
      <c r="AS245" s="38">
        <f>AS233</f>
        <v>5</v>
      </c>
      <c r="AT245" s="62" t="s">
        <v>4579</v>
      </c>
      <c r="AU245" s="143"/>
      <c r="AV245" s="147"/>
      <c r="AW245" s="89">
        <f>ROUND(ROUND(ROUND(J228*R247,0)*V181,0)*AQ239,0)-AS245</f>
        <v>455</v>
      </c>
      <c r="AX245" s="12"/>
    </row>
    <row r="246" spans="1:50" ht="17.2" customHeight="1" x14ac:dyDescent="0.3">
      <c r="A246" s="9">
        <v>43</v>
      </c>
      <c r="B246" s="10" t="s">
        <v>236</v>
      </c>
      <c r="C246" s="53" t="s">
        <v>6189</v>
      </c>
      <c r="D246" s="166"/>
      <c r="E246" s="83"/>
      <c r="F246" s="193"/>
      <c r="G246" s="126"/>
      <c r="H246" s="126"/>
      <c r="I246" s="126"/>
      <c r="J246" s="45"/>
      <c r="K246" s="1"/>
      <c r="L246" s="1"/>
      <c r="M246" s="44"/>
      <c r="N246" s="267"/>
      <c r="O246" s="268"/>
      <c r="P246" s="268"/>
      <c r="Q246" s="268"/>
      <c r="R246" s="268"/>
      <c r="S246" s="268"/>
      <c r="T246" s="175"/>
      <c r="U246" s="130"/>
      <c r="V246" s="64"/>
      <c r="W246" s="202"/>
      <c r="X246" s="231" t="s">
        <v>4712</v>
      </c>
      <c r="Y246" s="232"/>
      <c r="Z246" s="232"/>
      <c r="AA246" s="232"/>
      <c r="AB246" s="232"/>
      <c r="AC246" s="199" t="s">
        <v>4711</v>
      </c>
      <c r="AD246" s="58"/>
      <c r="AE246" s="58"/>
      <c r="AF246" s="6"/>
      <c r="AG246" s="6"/>
      <c r="AH246" s="6"/>
      <c r="AI246" s="6"/>
      <c r="AJ246" s="6"/>
      <c r="AK246" s="6"/>
      <c r="AL246" s="59" t="s">
        <v>4574</v>
      </c>
      <c r="AM246" s="235">
        <f>AM243</f>
        <v>0.7</v>
      </c>
      <c r="AN246" s="235"/>
      <c r="AO246" s="146"/>
      <c r="AP246" s="143"/>
      <c r="AQ246" s="143"/>
      <c r="AR246" s="44"/>
      <c r="AS246" s="1"/>
      <c r="AT246" s="132"/>
      <c r="AU246" s="143"/>
      <c r="AV246" s="147"/>
      <c r="AW246" s="89">
        <f>ROUND(ROUND(ROUND(ROUND(J228*R247,0)*V181,0)*AM246,0)*AQ239,0)-AS245</f>
        <v>317</v>
      </c>
      <c r="AX246" s="12"/>
    </row>
    <row r="247" spans="1:50" ht="17.2" customHeight="1" x14ac:dyDescent="0.3">
      <c r="A247" s="9">
        <v>43</v>
      </c>
      <c r="B247" s="10" t="s">
        <v>237</v>
      </c>
      <c r="C247" s="53" t="s">
        <v>6188</v>
      </c>
      <c r="D247" s="162"/>
      <c r="E247" s="161"/>
      <c r="F247" s="192"/>
      <c r="G247" s="128"/>
      <c r="H247" s="128"/>
      <c r="I247" s="128"/>
      <c r="J247" s="43"/>
      <c r="K247" s="7"/>
      <c r="L247" s="7"/>
      <c r="M247" s="21"/>
      <c r="N247" s="191"/>
      <c r="O247" s="172"/>
      <c r="P247" s="172"/>
      <c r="Q247" s="123" t="s">
        <v>4574</v>
      </c>
      <c r="R247" s="249">
        <f>R241</f>
        <v>0.96499999999999997</v>
      </c>
      <c r="S247" s="249"/>
      <c r="T247" s="201"/>
      <c r="U247" s="78"/>
      <c r="V247" s="79"/>
      <c r="W247" s="200"/>
      <c r="X247" s="233"/>
      <c r="Y247" s="234"/>
      <c r="Z247" s="234"/>
      <c r="AA247" s="234"/>
      <c r="AB247" s="234"/>
      <c r="AC247" s="199" t="s">
        <v>4735</v>
      </c>
      <c r="AD247" s="58"/>
      <c r="AE247" s="58"/>
      <c r="AF247" s="6"/>
      <c r="AG247" s="6"/>
      <c r="AH247" s="6"/>
      <c r="AI247" s="6"/>
      <c r="AJ247" s="6"/>
      <c r="AK247" s="6"/>
      <c r="AL247" s="59" t="s">
        <v>4574</v>
      </c>
      <c r="AM247" s="235">
        <f>AM244</f>
        <v>0.5</v>
      </c>
      <c r="AN247" s="235"/>
      <c r="AO247" s="190"/>
      <c r="AP247" s="136"/>
      <c r="AQ247" s="136"/>
      <c r="AR247" s="21"/>
      <c r="AS247" s="7"/>
      <c r="AT247" s="123"/>
      <c r="AU247" s="136"/>
      <c r="AV247" s="145"/>
      <c r="AW247" s="100">
        <f>ROUND(ROUND(ROUND(ROUND(J228*R247,0)*V181,0)*AM247,0)*AQ239,0)-AS245</f>
        <v>225</v>
      </c>
      <c r="AX247" s="16"/>
    </row>
    <row r="248" spans="1:50" ht="17.2" customHeight="1" x14ac:dyDescent="0.3">
      <c r="A248" s="9">
        <v>43</v>
      </c>
      <c r="B248" s="10" t="s">
        <v>238</v>
      </c>
      <c r="C248" s="53" t="s">
        <v>6187</v>
      </c>
      <c r="D248" s="217" t="s">
        <v>4740</v>
      </c>
      <c r="E248" s="218"/>
      <c r="F248" s="219"/>
      <c r="G248" s="217" t="s">
        <v>5254</v>
      </c>
      <c r="H248" s="251"/>
      <c r="I248" s="251"/>
      <c r="J248" s="217" t="s">
        <v>4816</v>
      </c>
      <c r="K248" s="218"/>
      <c r="L248" s="218"/>
      <c r="M248" s="219"/>
      <c r="N248" s="196"/>
      <c r="O248" s="195"/>
      <c r="P248" s="195"/>
      <c r="Q248" s="55"/>
      <c r="R248" s="56"/>
      <c r="S248" s="56"/>
      <c r="T248" s="301" t="s">
        <v>5594</v>
      </c>
      <c r="U248" s="236"/>
      <c r="V248" s="236"/>
      <c r="W248" s="237"/>
      <c r="X248" s="8"/>
      <c r="Y248" s="6"/>
      <c r="Z248" s="59"/>
      <c r="AA248" s="59"/>
      <c r="AB248" s="6"/>
      <c r="AC248" s="203"/>
      <c r="AD248" s="6"/>
      <c r="AE248" s="6"/>
      <c r="AF248" s="6"/>
      <c r="AG248" s="6"/>
      <c r="AH248" s="6"/>
      <c r="AI248" s="6"/>
      <c r="AJ248" s="6"/>
      <c r="AK248" s="6"/>
      <c r="AL248" s="59"/>
      <c r="AM248" s="137"/>
      <c r="AN248" s="137"/>
      <c r="AO248" s="7"/>
      <c r="AP248" s="7"/>
      <c r="AQ248" s="7"/>
      <c r="AR248" s="7"/>
      <c r="AS248" s="7"/>
      <c r="AT248" s="123"/>
      <c r="AU248" s="136"/>
      <c r="AV248" s="145"/>
      <c r="AW248" s="100">
        <f>ROUND(J252*V253,0)</f>
        <v>441</v>
      </c>
      <c r="AX248" s="19" t="s">
        <v>4205</v>
      </c>
    </row>
    <row r="249" spans="1:50" ht="17.2" customHeight="1" x14ac:dyDescent="0.3">
      <c r="A249" s="9">
        <v>43</v>
      </c>
      <c r="B249" s="10" t="s">
        <v>239</v>
      </c>
      <c r="C249" s="53" t="s">
        <v>6186</v>
      </c>
      <c r="D249" s="220"/>
      <c r="E249" s="221"/>
      <c r="F249" s="222"/>
      <c r="G249" s="228"/>
      <c r="H249" s="229"/>
      <c r="I249" s="264"/>
      <c r="J249" s="220"/>
      <c r="K249" s="221"/>
      <c r="L249" s="221"/>
      <c r="M249" s="222"/>
      <c r="N249" s="175"/>
      <c r="O249" s="194"/>
      <c r="P249" s="194"/>
      <c r="Q249" s="132"/>
      <c r="R249" s="141"/>
      <c r="S249" s="141"/>
      <c r="T249" s="238"/>
      <c r="U249" s="239"/>
      <c r="V249" s="239"/>
      <c r="W249" s="240"/>
      <c r="X249" s="231" t="s">
        <v>4712</v>
      </c>
      <c r="Y249" s="232"/>
      <c r="Z249" s="232"/>
      <c r="AA249" s="232"/>
      <c r="AB249" s="232"/>
      <c r="AC249" s="199" t="s">
        <v>4711</v>
      </c>
      <c r="AD249" s="58"/>
      <c r="AE249" s="58"/>
      <c r="AF249" s="6"/>
      <c r="AG249" s="6"/>
      <c r="AH249" s="6"/>
      <c r="AI249" s="6"/>
      <c r="AJ249" s="6"/>
      <c r="AK249" s="6"/>
      <c r="AL249" s="59" t="s">
        <v>4574</v>
      </c>
      <c r="AM249" s="235">
        <f>AM246</f>
        <v>0.7</v>
      </c>
      <c r="AN249" s="235"/>
      <c r="AO249" s="6"/>
      <c r="AP249" s="6"/>
      <c r="AQ249" s="6"/>
      <c r="AR249" s="6"/>
      <c r="AS249" s="6"/>
      <c r="AT249" s="59"/>
      <c r="AU249" s="137"/>
      <c r="AV249" s="140"/>
      <c r="AW249" s="89">
        <f>ROUND(ROUND(J252*V253,0)*AM249,0)</f>
        <v>309</v>
      </c>
      <c r="AX249" s="12"/>
    </row>
    <row r="250" spans="1:50" ht="17.2" customHeight="1" x14ac:dyDescent="0.3">
      <c r="A250" s="9">
        <v>43</v>
      </c>
      <c r="B250" s="10" t="s">
        <v>240</v>
      </c>
      <c r="C250" s="53" t="s">
        <v>6185</v>
      </c>
      <c r="D250" s="220"/>
      <c r="E250" s="221"/>
      <c r="F250" s="222"/>
      <c r="G250" s="228"/>
      <c r="H250" s="229"/>
      <c r="I250" s="264"/>
      <c r="J250" s="220"/>
      <c r="K250" s="221"/>
      <c r="L250" s="221"/>
      <c r="M250" s="222"/>
      <c r="N250" s="191"/>
      <c r="O250" s="172"/>
      <c r="P250" s="172"/>
      <c r="Q250" s="123"/>
      <c r="R250" s="138"/>
      <c r="S250" s="138"/>
      <c r="T250" s="238"/>
      <c r="U250" s="239"/>
      <c r="V250" s="239"/>
      <c r="W250" s="240"/>
      <c r="X250" s="233"/>
      <c r="Y250" s="234"/>
      <c r="Z250" s="234"/>
      <c r="AA250" s="234"/>
      <c r="AB250" s="234"/>
      <c r="AC250" s="199" t="s">
        <v>4735</v>
      </c>
      <c r="AD250" s="58"/>
      <c r="AE250" s="58"/>
      <c r="AF250" s="6"/>
      <c r="AG250" s="6"/>
      <c r="AH250" s="6"/>
      <c r="AI250" s="6"/>
      <c r="AJ250" s="6"/>
      <c r="AK250" s="6"/>
      <c r="AL250" s="59" t="s">
        <v>4574</v>
      </c>
      <c r="AM250" s="235">
        <f>AM247</f>
        <v>0.5</v>
      </c>
      <c r="AN250" s="235"/>
      <c r="AO250" s="6"/>
      <c r="AP250" s="6"/>
      <c r="AQ250" s="6"/>
      <c r="AR250" s="6"/>
      <c r="AS250" s="6"/>
      <c r="AT250" s="59"/>
      <c r="AU250" s="137"/>
      <c r="AV250" s="140"/>
      <c r="AW250" s="89">
        <f>ROUND(ROUND(J252*V253,0)*AM250,0)</f>
        <v>221</v>
      </c>
      <c r="AX250" s="12"/>
    </row>
    <row r="251" spans="1:50" ht="17.2" customHeight="1" x14ac:dyDescent="0.3">
      <c r="A251" s="9">
        <v>43</v>
      </c>
      <c r="B251" s="10" t="s">
        <v>241</v>
      </c>
      <c r="C251" s="53" t="s">
        <v>6184</v>
      </c>
      <c r="D251" s="166"/>
      <c r="E251" s="83"/>
      <c r="F251" s="193"/>
      <c r="G251" s="126"/>
      <c r="H251" s="126"/>
      <c r="I251" s="126"/>
      <c r="J251" s="220"/>
      <c r="K251" s="221"/>
      <c r="L251" s="221"/>
      <c r="M251" s="222"/>
      <c r="N251" s="231" t="s">
        <v>4714</v>
      </c>
      <c r="O251" s="232"/>
      <c r="P251" s="232"/>
      <c r="Q251" s="232"/>
      <c r="R251" s="232"/>
      <c r="S251" s="232"/>
      <c r="T251" s="175"/>
      <c r="U251" s="130"/>
      <c r="V251" s="64"/>
      <c r="W251" s="202"/>
      <c r="X251" s="8"/>
      <c r="Y251" s="6"/>
      <c r="Z251" s="59"/>
      <c r="AA251" s="59"/>
      <c r="AB251" s="6"/>
      <c r="AC251" s="203"/>
      <c r="AD251" s="6"/>
      <c r="AE251" s="6"/>
      <c r="AF251" s="6"/>
      <c r="AG251" s="6"/>
      <c r="AH251" s="6"/>
      <c r="AI251" s="6"/>
      <c r="AJ251" s="6"/>
      <c r="AK251" s="6"/>
      <c r="AL251" s="59"/>
      <c r="AM251" s="137"/>
      <c r="AN251" s="137"/>
      <c r="AO251" s="6"/>
      <c r="AP251" s="6"/>
      <c r="AQ251" s="7"/>
      <c r="AR251" s="7"/>
      <c r="AS251" s="7"/>
      <c r="AT251" s="123"/>
      <c r="AU251" s="136"/>
      <c r="AV251" s="145"/>
      <c r="AW251" s="89">
        <f>ROUND(ROUND(J252*R253,0)*V253,0)</f>
        <v>426</v>
      </c>
      <c r="AX251" s="12"/>
    </row>
    <row r="252" spans="1:50" ht="17.2" customHeight="1" x14ac:dyDescent="0.3">
      <c r="A252" s="9">
        <v>43</v>
      </c>
      <c r="B252" s="10" t="s">
        <v>242</v>
      </c>
      <c r="C252" s="53" t="s">
        <v>6183</v>
      </c>
      <c r="D252" s="166"/>
      <c r="E252" s="83"/>
      <c r="F252" s="193"/>
      <c r="G252" s="126"/>
      <c r="H252" s="126"/>
      <c r="I252" s="126"/>
      <c r="J252" s="253">
        <f>'15就労移行支援(基本)'!K252</f>
        <v>630</v>
      </c>
      <c r="K252" s="254"/>
      <c r="L252" s="1" t="s">
        <v>4202</v>
      </c>
      <c r="M252" s="68"/>
      <c r="N252" s="267"/>
      <c r="O252" s="268"/>
      <c r="P252" s="268"/>
      <c r="Q252" s="268"/>
      <c r="R252" s="268"/>
      <c r="S252" s="268"/>
      <c r="T252" s="175"/>
      <c r="U252" s="130"/>
      <c r="V252" s="64"/>
      <c r="W252" s="202"/>
      <c r="X252" s="231" t="s">
        <v>4712</v>
      </c>
      <c r="Y252" s="232"/>
      <c r="Z252" s="232"/>
      <c r="AA252" s="232"/>
      <c r="AB252" s="232"/>
      <c r="AC252" s="199" t="s">
        <v>4711</v>
      </c>
      <c r="AD252" s="58"/>
      <c r="AE252" s="58"/>
      <c r="AF252" s="6"/>
      <c r="AG252" s="6"/>
      <c r="AH252" s="6"/>
      <c r="AI252" s="6"/>
      <c r="AJ252" s="6"/>
      <c r="AK252" s="6"/>
      <c r="AL252" s="59" t="s">
        <v>4574</v>
      </c>
      <c r="AM252" s="235">
        <f>AM249</f>
        <v>0.7</v>
      </c>
      <c r="AN252" s="235"/>
      <c r="AO252" s="7"/>
      <c r="AP252" s="7"/>
      <c r="AQ252" s="7"/>
      <c r="AR252" s="7"/>
      <c r="AS252" s="7"/>
      <c r="AT252" s="123"/>
      <c r="AU252" s="136"/>
      <c r="AV252" s="145"/>
      <c r="AW252" s="89">
        <f>ROUND(ROUND(ROUND(J252*R253,0)*V253,0)*AM252,0)</f>
        <v>298</v>
      </c>
      <c r="AX252" s="12"/>
    </row>
    <row r="253" spans="1:50" ht="17.2" customHeight="1" x14ac:dyDescent="0.3">
      <c r="A253" s="9">
        <v>43</v>
      </c>
      <c r="B253" s="10" t="s">
        <v>243</v>
      </c>
      <c r="C253" s="53" t="s">
        <v>6182</v>
      </c>
      <c r="D253" s="166"/>
      <c r="E253" s="83"/>
      <c r="F253" s="193"/>
      <c r="G253" s="126"/>
      <c r="H253" s="126"/>
      <c r="I253" s="126"/>
      <c r="J253" s="175"/>
      <c r="K253" s="194"/>
      <c r="L253" s="194"/>
      <c r="M253" s="173"/>
      <c r="N253" s="191"/>
      <c r="O253" s="172"/>
      <c r="P253" s="172"/>
      <c r="Q253" s="123" t="s">
        <v>4574</v>
      </c>
      <c r="R253" s="249">
        <f>R247</f>
        <v>0.96499999999999997</v>
      </c>
      <c r="S253" s="249"/>
      <c r="T253" s="168"/>
      <c r="U253" s="132" t="s">
        <v>4574</v>
      </c>
      <c r="V253" s="247">
        <f>V181</f>
        <v>0.7</v>
      </c>
      <c r="W253" s="248"/>
      <c r="X253" s="233"/>
      <c r="Y253" s="234"/>
      <c r="Z253" s="234"/>
      <c r="AA253" s="234"/>
      <c r="AB253" s="234"/>
      <c r="AC253" s="199" t="s">
        <v>4735</v>
      </c>
      <c r="AD253" s="58"/>
      <c r="AE253" s="58"/>
      <c r="AF253" s="6"/>
      <c r="AG253" s="6"/>
      <c r="AH253" s="6"/>
      <c r="AI253" s="6"/>
      <c r="AJ253" s="6"/>
      <c r="AK253" s="6"/>
      <c r="AL253" s="59" t="s">
        <v>4574</v>
      </c>
      <c r="AM253" s="235">
        <f>AM250</f>
        <v>0.5</v>
      </c>
      <c r="AN253" s="235"/>
      <c r="AO253" s="7"/>
      <c r="AP253" s="7"/>
      <c r="AQ253" s="7"/>
      <c r="AR253" s="7"/>
      <c r="AS253" s="7"/>
      <c r="AT253" s="123"/>
      <c r="AU253" s="136"/>
      <c r="AV253" s="145"/>
      <c r="AW253" s="89">
        <f>ROUND(ROUND(ROUND(J252*R253,0)*V253,0)*AM253,0)</f>
        <v>213</v>
      </c>
      <c r="AX253" s="12"/>
    </row>
    <row r="254" spans="1:50" ht="17.2" customHeight="1" x14ac:dyDescent="0.3">
      <c r="A254" s="9">
        <v>43</v>
      </c>
      <c r="B254" s="10" t="s">
        <v>244</v>
      </c>
      <c r="C254" s="53" t="s">
        <v>6181</v>
      </c>
      <c r="D254" s="166"/>
      <c r="E254" s="83"/>
      <c r="F254" s="193"/>
      <c r="G254" s="126"/>
      <c r="H254" s="126"/>
      <c r="I254" s="126"/>
      <c r="J254" s="175"/>
      <c r="K254" s="194"/>
      <c r="L254" s="194"/>
      <c r="M254" s="173"/>
      <c r="N254" s="196"/>
      <c r="O254" s="195"/>
      <c r="P254" s="195"/>
      <c r="Q254" s="55"/>
      <c r="R254" s="56"/>
      <c r="S254" s="56"/>
      <c r="T254" s="168"/>
      <c r="U254" s="130"/>
      <c r="V254" s="64"/>
      <c r="W254" s="202"/>
      <c r="X254" s="8"/>
      <c r="Y254" s="6"/>
      <c r="Z254" s="59"/>
      <c r="AA254" s="59"/>
      <c r="AB254" s="6"/>
      <c r="AC254" s="203"/>
      <c r="AD254" s="6"/>
      <c r="AE254" s="6"/>
      <c r="AF254" s="6"/>
      <c r="AG254" s="6"/>
      <c r="AH254" s="6"/>
      <c r="AI254" s="6"/>
      <c r="AJ254" s="6"/>
      <c r="AK254" s="6"/>
      <c r="AL254" s="59"/>
      <c r="AM254" s="137"/>
      <c r="AN254" s="137"/>
      <c r="AO254" s="177"/>
      <c r="AP254" s="81"/>
      <c r="AQ254" s="81"/>
      <c r="AR254" s="82"/>
      <c r="AS254" s="242" t="s">
        <v>4580</v>
      </c>
      <c r="AT254" s="242"/>
      <c r="AU254" s="242"/>
      <c r="AV254" s="243"/>
      <c r="AW254" s="89">
        <f>ROUND(J252*V253,0)-AS257</f>
        <v>436</v>
      </c>
      <c r="AX254" s="12"/>
    </row>
    <row r="255" spans="1:50" ht="17.2" customHeight="1" x14ac:dyDescent="0.3">
      <c r="A255" s="9">
        <v>43</v>
      </c>
      <c r="B255" s="10" t="s">
        <v>245</v>
      </c>
      <c r="C255" s="53" t="s">
        <v>6180</v>
      </c>
      <c r="D255" s="166"/>
      <c r="E255" s="83"/>
      <c r="F255" s="193"/>
      <c r="G255" s="126"/>
      <c r="H255" s="126"/>
      <c r="I255" s="126"/>
      <c r="J255" s="175"/>
      <c r="K255" s="194"/>
      <c r="L255" s="194"/>
      <c r="M255" s="173"/>
      <c r="N255" s="175"/>
      <c r="O255" s="194"/>
      <c r="P255" s="194"/>
      <c r="Q255" s="132"/>
      <c r="R255" s="141"/>
      <c r="S255" s="141"/>
      <c r="T255" s="168"/>
      <c r="U255" s="130"/>
      <c r="V255" s="64"/>
      <c r="W255" s="202"/>
      <c r="X255" s="231" t="s">
        <v>4712</v>
      </c>
      <c r="Y255" s="232"/>
      <c r="Z255" s="232"/>
      <c r="AA255" s="232"/>
      <c r="AB255" s="232"/>
      <c r="AC255" s="199" t="s">
        <v>4711</v>
      </c>
      <c r="AD255" s="58"/>
      <c r="AE255" s="58"/>
      <c r="AF255" s="6"/>
      <c r="AG255" s="6"/>
      <c r="AH255" s="6"/>
      <c r="AI255" s="6"/>
      <c r="AJ255" s="6"/>
      <c r="AK255" s="6"/>
      <c r="AL255" s="59" t="s">
        <v>4574</v>
      </c>
      <c r="AM255" s="235">
        <f>AM252</f>
        <v>0.7</v>
      </c>
      <c r="AN255" s="235"/>
      <c r="AO255" s="81"/>
      <c r="AP255" s="81"/>
      <c r="AQ255" s="81"/>
      <c r="AR255" s="82"/>
      <c r="AS255" s="244"/>
      <c r="AT255" s="244"/>
      <c r="AU255" s="244"/>
      <c r="AV255" s="245"/>
      <c r="AW255" s="89">
        <f>ROUND(ROUND(J252*V253,0)*AM255,0)-AS257</f>
        <v>304</v>
      </c>
      <c r="AX255" s="12"/>
    </row>
    <row r="256" spans="1:50" ht="17.2" customHeight="1" x14ac:dyDescent="0.3">
      <c r="A256" s="9">
        <v>43</v>
      </c>
      <c r="B256" s="10" t="s">
        <v>246</v>
      </c>
      <c r="C256" s="53" t="s">
        <v>6179</v>
      </c>
      <c r="D256" s="166"/>
      <c r="E256" s="83"/>
      <c r="F256" s="193"/>
      <c r="G256" s="126"/>
      <c r="H256" s="126"/>
      <c r="I256" s="126"/>
      <c r="J256" s="175"/>
      <c r="K256" s="194"/>
      <c r="L256" s="194"/>
      <c r="M256" s="173"/>
      <c r="N256" s="191"/>
      <c r="O256" s="172"/>
      <c r="P256" s="172"/>
      <c r="Q256" s="123"/>
      <c r="R256" s="138"/>
      <c r="S256" s="138"/>
      <c r="T256" s="168"/>
      <c r="U256" s="130"/>
      <c r="V256" s="64"/>
      <c r="W256" s="202"/>
      <c r="X256" s="233"/>
      <c r="Y256" s="234"/>
      <c r="Z256" s="234"/>
      <c r="AA256" s="234"/>
      <c r="AB256" s="234"/>
      <c r="AC256" s="199" t="s">
        <v>4735</v>
      </c>
      <c r="AD256" s="58"/>
      <c r="AE256" s="58"/>
      <c r="AF256" s="6"/>
      <c r="AG256" s="6"/>
      <c r="AH256" s="6"/>
      <c r="AI256" s="6"/>
      <c r="AJ256" s="6"/>
      <c r="AK256" s="6"/>
      <c r="AL256" s="59" t="s">
        <v>4574</v>
      </c>
      <c r="AM256" s="235">
        <f>AM253</f>
        <v>0.5</v>
      </c>
      <c r="AN256" s="235"/>
      <c r="AO256" s="198"/>
      <c r="AP256" s="198"/>
      <c r="AQ256" s="198"/>
      <c r="AR256" s="197"/>
      <c r="AS256" s="244"/>
      <c r="AT256" s="244"/>
      <c r="AU256" s="244"/>
      <c r="AV256" s="245"/>
      <c r="AW256" s="89">
        <f>ROUND(ROUND(J252*V253,0)*AM256,0)-AS257</f>
        <v>216</v>
      </c>
      <c r="AX256" s="12"/>
    </row>
    <row r="257" spans="1:50" ht="17.2" customHeight="1" x14ac:dyDescent="0.3">
      <c r="A257" s="9">
        <v>43</v>
      </c>
      <c r="B257" s="10" t="s">
        <v>247</v>
      </c>
      <c r="C257" s="53" t="s">
        <v>6178</v>
      </c>
      <c r="D257" s="166"/>
      <c r="E257" s="83"/>
      <c r="F257" s="193"/>
      <c r="G257" s="126"/>
      <c r="H257" s="126"/>
      <c r="I257" s="126"/>
      <c r="J257" s="175"/>
      <c r="K257" s="194"/>
      <c r="L257" s="194"/>
      <c r="M257" s="173"/>
      <c r="N257" s="231" t="s">
        <v>4714</v>
      </c>
      <c r="O257" s="232"/>
      <c r="P257" s="232"/>
      <c r="Q257" s="232"/>
      <c r="R257" s="232"/>
      <c r="S257" s="232"/>
      <c r="T257" s="175"/>
      <c r="U257" s="130"/>
      <c r="V257" s="64"/>
      <c r="W257" s="202"/>
      <c r="X257" s="8"/>
      <c r="Y257" s="6"/>
      <c r="Z257" s="59"/>
      <c r="AA257" s="59"/>
      <c r="AB257" s="6"/>
      <c r="AC257" s="203"/>
      <c r="AD257" s="6"/>
      <c r="AE257" s="6"/>
      <c r="AF257" s="6"/>
      <c r="AG257" s="6"/>
      <c r="AH257" s="6"/>
      <c r="AI257" s="6"/>
      <c r="AJ257" s="6"/>
      <c r="AK257" s="6"/>
      <c r="AL257" s="59"/>
      <c r="AM257" s="137"/>
      <c r="AN257" s="137"/>
      <c r="AO257" s="198"/>
      <c r="AP257" s="198"/>
      <c r="AQ257" s="198"/>
      <c r="AR257" s="197"/>
      <c r="AS257" s="38">
        <f>AS245</f>
        <v>5</v>
      </c>
      <c r="AT257" s="62" t="s">
        <v>4579</v>
      </c>
      <c r="AU257" s="143"/>
      <c r="AV257" s="147"/>
      <c r="AW257" s="89">
        <f>ROUND(ROUND(J252*R259,0)*V253,0)-AS257</f>
        <v>421</v>
      </c>
      <c r="AX257" s="12"/>
    </row>
    <row r="258" spans="1:50" ht="17.2" customHeight="1" x14ac:dyDescent="0.3">
      <c r="A258" s="9">
        <v>43</v>
      </c>
      <c r="B258" s="10" t="s">
        <v>248</v>
      </c>
      <c r="C258" s="53" t="s">
        <v>6177</v>
      </c>
      <c r="D258" s="166"/>
      <c r="E258" s="83"/>
      <c r="F258" s="193"/>
      <c r="G258" s="126"/>
      <c r="H258" s="126"/>
      <c r="I258" s="126"/>
      <c r="J258" s="175"/>
      <c r="K258" s="194"/>
      <c r="L258" s="194"/>
      <c r="M258" s="173"/>
      <c r="N258" s="267"/>
      <c r="O258" s="268"/>
      <c r="P258" s="268"/>
      <c r="Q258" s="268"/>
      <c r="R258" s="268"/>
      <c r="S258" s="268"/>
      <c r="T258" s="175"/>
      <c r="U258" s="130"/>
      <c r="V258" s="64"/>
      <c r="W258" s="202"/>
      <c r="X258" s="231" t="s">
        <v>4712</v>
      </c>
      <c r="Y258" s="232"/>
      <c r="Z258" s="232"/>
      <c r="AA258" s="232"/>
      <c r="AB258" s="232"/>
      <c r="AC258" s="199" t="s">
        <v>4711</v>
      </c>
      <c r="AD258" s="58"/>
      <c r="AE258" s="58"/>
      <c r="AF258" s="6"/>
      <c r="AG258" s="6"/>
      <c r="AH258" s="6"/>
      <c r="AI258" s="6"/>
      <c r="AJ258" s="6"/>
      <c r="AK258" s="6"/>
      <c r="AL258" s="59" t="s">
        <v>4574</v>
      </c>
      <c r="AM258" s="235">
        <f>AM255</f>
        <v>0.7</v>
      </c>
      <c r="AN258" s="235"/>
      <c r="AO258" s="198"/>
      <c r="AP258" s="198"/>
      <c r="AQ258" s="198"/>
      <c r="AR258" s="197"/>
      <c r="AS258" s="1"/>
      <c r="AT258" s="132"/>
      <c r="AU258" s="143"/>
      <c r="AV258" s="147"/>
      <c r="AW258" s="89">
        <f>ROUND(ROUND(ROUND(J252*R259,0)*V253,0)*AM258,0)-AS257</f>
        <v>293</v>
      </c>
      <c r="AX258" s="12"/>
    </row>
    <row r="259" spans="1:50" ht="17.2" customHeight="1" x14ac:dyDescent="0.3">
      <c r="A259" s="9">
        <v>43</v>
      </c>
      <c r="B259" s="10" t="s">
        <v>249</v>
      </c>
      <c r="C259" s="53" t="s">
        <v>6176</v>
      </c>
      <c r="D259" s="166"/>
      <c r="E259" s="83"/>
      <c r="F259" s="193"/>
      <c r="G259" s="126"/>
      <c r="H259" s="126"/>
      <c r="I259" s="126"/>
      <c r="J259" s="175"/>
      <c r="K259" s="194"/>
      <c r="L259" s="194"/>
      <c r="M259" s="173"/>
      <c r="N259" s="191"/>
      <c r="O259" s="172"/>
      <c r="P259" s="172"/>
      <c r="Q259" s="123" t="s">
        <v>4574</v>
      </c>
      <c r="R259" s="249">
        <f>R253</f>
        <v>0.96499999999999997</v>
      </c>
      <c r="S259" s="249"/>
      <c r="T259" s="168"/>
      <c r="U259" s="130"/>
      <c r="V259" s="64"/>
      <c r="W259" s="202"/>
      <c r="X259" s="233"/>
      <c r="Y259" s="234"/>
      <c r="Z259" s="234"/>
      <c r="AA259" s="234"/>
      <c r="AB259" s="234"/>
      <c r="AC259" s="199" t="s">
        <v>4735</v>
      </c>
      <c r="AD259" s="58"/>
      <c r="AE259" s="58"/>
      <c r="AF259" s="6"/>
      <c r="AG259" s="6"/>
      <c r="AH259" s="6"/>
      <c r="AI259" s="6"/>
      <c r="AJ259" s="6"/>
      <c r="AK259" s="6"/>
      <c r="AL259" s="59" t="s">
        <v>4574</v>
      </c>
      <c r="AM259" s="235">
        <f>AM256</f>
        <v>0.5</v>
      </c>
      <c r="AN259" s="235"/>
      <c r="AO259" s="198"/>
      <c r="AP259" s="198"/>
      <c r="AQ259" s="198"/>
      <c r="AR259" s="197"/>
      <c r="AS259" s="7"/>
      <c r="AT259" s="123"/>
      <c r="AU259" s="136"/>
      <c r="AV259" s="145"/>
      <c r="AW259" s="89">
        <f>ROUND(ROUND(ROUND(J252*R259,0)*V253,0)*AM259,0)-AS257</f>
        <v>208</v>
      </c>
      <c r="AX259" s="12"/>
    </row>
    <row r="260" spans="1:50" ht="17.2" customHeight="1" x14ac:dyDescent="0.3">
      <c r="A260" s="9">
        <v>43</v>
      </c>
      <c r="B260" s="10" t="s">
        <v>250</v>
      </c>
      <c r="C260" s="53" t="s">
        <v>6175</v>
      </c>
      <c r="D260" s="166"/>
      <c r="E260" s="83"/>
      <c r="F260" s="193"/>
      <c r="G260" s="126"/>
      <c r="H260" s="126"/>
      <c r="I260" s="126"/>
      <c r="J260" s="45"/>
      <c r="K260" s="1"/>
      <c r="L260" s="1"/>
      <c r="M260" s="44"/>
      <c r="N260" s="196"/>
      <c r="O260" s="195"/>
      <c r="P260" s="195"/>
      <c r="Q260" s="55"/>
      <c r="R260" s="56"/>
      <c r="S260" s="56"/>
      <c r="T260" s="168"/>
      <c r="U260" s="130"/>
      <c r="V260" s="64"/>
      <c r="W260" s="202"/>
      <c r="X260" s="8"/>
      <c r="Y260" s="6"/>
      <c r="Z260" s="59"/>
      <c r="AA260" s="59"/>
      <c r="AB260" s="6"/>
      <c r="AC260" s="203"/>
      <c r="AD260" s="6"/>
      <c r="AE260" s="6"/>
      <c r="AF260" s="6"/>
      <c r="AG260" s="6"/>
      <c r="AH260" s="6"/>
      <c r="AI260" s="6"/>
      <c r="AJ260" s="6"/>
      <c r="AK260" s="6"/>
      <c r="AL260" s="59"/>
      <c r="AM260" s="137"/>
      <c r="AN260" s="137"/>
      <c r="AO260" s="216" t="s">
        <v>4753</v>
      </c>
      <c r="AP260" s="251"/>
      <c r="AQ260" s="251"/>
      <c r="AR260" s="252"/>
      <c r="AS260" s="49"/>
      <c r="AT260" s="36"/>
      <c r="AU260" s="36"/>
      <c r="AV260" s="51"/>
      <c r="AW260" s="89">
        <f>ROUND(ROUND(J252*V253,0)*AQ263,0)</f>
        <v>419</v>
      </c>
      <c r="AX260" s="12"/>
    </row>
    <row r="261" spans="1:50" ht="17.2" customHeight="1" x14ac:dyDescent="0.3">
      <c r="A261" s="9">
        <v>43</v>
      </c>
      <c r="B261" s="10" t="s">
        <v>251</v>
      </c>
      <c r="C261" s="53" t="s">
        <v>6174</v>
      </c>
      <c r="D261" s="166"/>
      <c r="E261" s="83"/>
      <c r="F261" s="193"/>
      <c r="G261" s="126"/>
      <c r="H261" s="126"/>
      <c r="I261" s="126"/>
      <c r="J261" s="45"/>
      <c r="K261" s="1"/>
      <c r="L261" s="1"/>
      <c r="M261" s="44"/>
      <c r="N261" s="175"/>
      <c r="O261" s="194"/>
      <c r="P261" s="194"/>
      <c r="Q261" s="132"/>
      <c r="R261" s="141"/>
      <c r="S261" s="141"/>
      <c r="T261" s="168"/>
      <c r="U261" s="130"/>
      <c r="V261" s="64"/>
      <c r="W261" s="202"/>
      <c r="X261" s="231" t="s">
        <v>4712</v>
      </c>
      <c r="Y261" s="232"/>
      <c r="Z261" s="232"/>
      <c r="AA261" s="232"/>
      <c r="AB261" s="232"/>
      <c r="AC261" s="199" t="s">
        <v>4711</v>
      </c>
      <c r="AD261" s="58"/>
      <c r="AE261" s="58"/>
      <c r="AF261" s="6"/>
      <c r="AG261" s="6"/>
      <c r="AH261" s="6"/>
      <c r="AI261" s="6"/>
      <c r="AJ261" s="6"/>
      <c r="AK261" s="6"/>
      <c r="AL261" s="59" t="s">
        <v>4574</v>
      </c>
      <c r="AM261" s="235">
        <f>AM258</f>
        <v>0.7</v>
      </c>
      <c r="AN261" s="235"/>
      <c r="AO261" s="228"/>
      <c r="AP261" s="229"/>
      <c r="AQ261" s="229"/>
      <c r="AR261" s="230"/>
      <c r="AS261" s="45"/>
      <c r="AT261" s="1"/>
      <c r="AU261" s="1"/>
      <c r="AV261" s="44"/>
      <c r="AW261" s="89">
        <f>ROUND(ROUND(ROUND(J252*V253,0)*AM261,0)*AQ263,0)</f>
        <v>294</v>
      </c>
      <c r="AX261" s="12"/>
    </row>
    <row r="262" spans="1:50" ht="17.2" customHeight="1" x14ac:dyDescent="0.3">
      <c r="A262" s="9">
        <v>43</v>
      </c>
      <c r="B262" s="10" t="s">
        <v>252</v>
      </c>
      <c r="C262" s="53" t="s">
        <v>6173</v>
      </c>
      <c r="D262" s="166"/>
      <c r="E262" s="83"/>
      <c r="F262" s="193"/>
      <c r="G262" s="126"/>
      <c r="H262" s="126"/>
      <c r="I262" s="126"/>
      <c r="J262" s="45"/>
      <c r="K262" s="1"/>
      <c r="L262" s="1"/>
      <c r="M262" s="44"/>
      <c r="N262" s="191"/>
      <c r="O262" s="172"/>
      <c r="P262" s="172"/>
      <c r="Q262" s="123"/>
      <c r="R262" s="138"/>
      <c r="S262" s="138"/>
      <c r="T262" s="168"/>
      <c r="U262" s="130"/>
      <c r="V262" s="64"/>
      <c r="W262" s="202"/>
      <c r="X262" s="233"/>
      <c r="Y262" s="234"/>
      <c r="Z262" s="234"/>
      <c r="AA262" s="234"/>
      <c r="AB262" s="234"/>
      <c r="AC262" s="199" t="s">
        <v>4735</v>
      </c>
      <c r="AD262" s="58"/>
      <c r="AE262" s="58"/>
      <c r="AF262" s="6"/>
      <c r="AG262" s="6"/>
      <c r="AH262" s="6"/>
      <c r="AI262" s="6"/>
      <c r="AJ262" s="6"/>
      <c r="AK262" s="6"/>
      <c r="AL262" s="59" t="s">
        <v>4574</v>
      </c>
      <c r="AM262" s="235">
        <f>AM259</f>
        <v>0.5</v>
      </c>
      <c r="AN262" s="235"/>
      <c r="AO262" s="45"/>
      <c r="AP262" s="1"/>
      <c r="AQ262" s="1"/>
      <c r="AR262" s="44"/>
      <c r="AS262" s="45"/>
      <c r="AT262" s="1"/>
      <c r="AU262" s="1"/>
      <c r="AV262" s="44"/>
      <c r="AW262" s="89">
        <f>ROUND(ROUND(ROUND(J252*V253,0)*AM262,0)*AQ263,0)</f>
        <v>210</v>
      </c>
      <c r="AX262" s="12"/>
    </row>
    <row r="263" spans="1:50" ht="17.2" customHeight="1" x14ac:dyDescent="0.3">
      <c r="A263" s="9">
        <v>43</v>
      </c>
      <c r="B263" s="10" t="s">
        <v>253</v>
      </c>
      <c r="C263" s="53" t="s">
        <v>6172</v>
      </c>
      <c r="D263" s="166"/>
      <c r="E263" s="83"/>
      <c r="F263" s="193"/>
      <c r="G263" s="126"/>
      <c r="H263" s="126"/>
      <c r="I263" s="126"/>
      <c r="J263" s="45"/>
      <c r="K263" s="1"/>
      <c r="L263" s="1"/>
      <c r="M263" s="44"/>
      <c r="N263" s="231" t="s">
        <v>4714</v>
      </c>
      <c r="O263" s="232"/>
      <c r="P263" s="232"/>
      <c r="Q263" s="232"/>
      <c r="R263" s="232"/>
      <c r="S263" s="232"/>
      <c r="T263" s="175"/>
      <c r="U263" s="130"/>
      <c r="V263" s="64"/>
      <c r="W263" s="202"/>
      <c r="X263" s="8"/>
      <c r="Y263" s="6"/>
      <c r="Z263" s="59"/>
      <c r="AA263" s="59"/>
      <c r="AB263" s="6"/>
      <c r="AC263" s="203"/>
      <c r="AD263" s="6"/>
      <c r="AE263" s="6"/>
      <c r="AF263" s="6"/>
      <c r="AG263" s="6"/>
      <c r="AH263" s="6"/>
      <c r="AI263" s="6"/>
      <c r="AJ263" s="6"/>
      <c r="AK263" s="6"/>
      <c r="AL263" s="59"/>
      <c r="AM263" s="137"/>
      <c r="AN263" s="137"/>
      <c r="AO263" s="45"/>
      <c r="AP263" s="132" t="s">
        <v>4574</v>
      </c>
      <c r="AQ263" s="247">
        <f>AQ239</f>
        <v>0.95</v>
      </c>
      <c r="AR263" s="248"/>
      <c r="AS263" s="45"/>
      <c r="AT263" s="1"/>
      <c r="AU263" s="1"/>
      <c r="AV263" s="44"/>
      <c r="AW263" s="89">
        <f>ROUND(ROUND(ROUND(J252*R265,0)*V253,0)*AQ263,0)</f>
        <v>405</v>
      </c>
      <c r="AX263" s="12"/>
    </row>
    <row r="264" spans="1:50" ht="17.2" customHeight="1" x14ac:dyDescent="0.3">
      <c r="A264" s="9">
        <v>43</v>
      </c>
      <c r="B264" s="10" t="s">
        <v>254</v>
      </c>
      <c r="C264" s="53" t="s">
        <v>6171</v>
      </c>
      <c r="D264" s="166"/>
      <c r="E264" s="83"/>
      <c r="F264" s="193"/>
      <c r="G264" s="126"/>
      <c r="H264" s="126"/>
      <c r="I264" s="126"/>
      <c r="J264" s="45"/>
      <c r="K264" s="1"/>
      <c r="L264" s="1"/>
      <c r="M264" s="44"/>
      <c r="N264" s="267"/>
      <c r="O264" s="268"/>
      <c r="P264" s="268"/>
      <c r="Q264" s="268"/>
      <c r="R264" s="268"/>
      <c r="S264" s="268"/>
      <c r="T264" s="175"/>
      <c r="U264" s="130"/>
      <c r="V264" s="64"/>
      <c r="W264" s="202"/>
      <c r="X264" s="231" t="s">
        <v>4712</v>
      </c>
      <c r="Y264" s="232"/>
      <c r="Z264" s="232"/>
      <c r="AA264" s="232"/>
      <c r="AB264" s="232"/>
      <c r="AC264" s="199" t="s">
        <v>4711</v>
      </c>
      <c r="AD264" s="58"/>
      <c r="AE264" s="58"/>
      <c r="AF264" s="6"/>
      <c r="AG264" s="6"/>
      <c r="AH264" s="6"/>
      <c r="AI264" s="6"/>
      <c r="AJ264" s="6"/>
      <c r="AK264" s="6"/>
      <c r="AL264" s="59" t="s">
        <v>4574</v>
      </c>
      <c r="AM264" s="235">
        <f>AM261</f>
        <v>0.7</v>
      </c>
      <c r="AN264" s="235"/>
      <c r="AO264" s="45"/>
      <c r="AP264" s="1"/>
      <c r="AQ264" s="1"/>
      <c r="AR264" s="44"/>
      <c r="AS264" s="45"/>
      <c r="AT264" s="1"/>
      <c r="AU264" s="1"/>
      <c r="AV264" s="44"/>
      <c r="AW264" s="89">
        <f>ROUND(ROUND(ROUND(ROUND(J252*R265,0)*V253,0)*AM264,0)*AQ263,0)</f>
        <v>283</v>
      </c>
      <c r="AX264" s="12"/>
    </row>
    <row r="265" spans="1:50" ht="17.2" customHeight="1" x14ac:dyDescent="0.3">
      <c r="A265" s="9">
        <v>43</v>
      </c>
      <c r="B265" s="10" t="s">
        <v>255</v>
      </c>
      <c r="C265" s="53" t="s">
        <v>6170</v>
      </c>
      <c r="D265" s="166"/>
      <c r="E265" s="83"/>
      <c r="F265" s="193"/>
      <c r="G265" s="126"/>
      <c r="H265" s="126"/>
      <c r="I265" s="126"/>
      <c r="J265" s="45"/>
      <c r="K265" s="1"/>
      <c r="L265" s="1"/>
      <c r="M265" s="44"/>
      <c r="N265" s="191"/>
      <c r="O265" s="172"/>
      <c r="P265" s="172"/>
      <c r="Q265" s="123" t="s">
        <v>4574</v>
      </c>
      <c r="R265" s="249">
        <f>R259</f>
        <v>0.96499999999999997</v>
      </c>
      <c r="S265" s="249"/>
      <c r="T265" s="168"/>
      <c r="U265" s="130"/>
      <c r="V265" s="64"/>
      <c r="W265" s="202"/>
      <c r="X265" s="233"/>
      <c r="Y265" s="234"/>
      <c r="Z265" s="234"/>
      <c r="AA265" s="234"/>
      <c r="AB265" s="234"/>
      <c r="AC265" s="199" t="s">
        <v>4735</v>
      </c>
      <c r="AD265" s="58"/>
      <c r="AE265" s="58"/>
      <c r="AF265" s="6"/>
      <c r="AG265" s="6"/>
      <c r="AH265" s="6"/>
      <c r="AI265" s="6"/>
      <c r="AJ265" s="6"/>
      <c r="AK265" s="6"/>
      <c r="AL265" s="59" t="s">
        <v>4574</v>
      </c>
      <c r="AM265" s="235">
        <f>AM262</f>
        <v>0.5</v>
      </c>
      <c r="AN265" s="235"/>
      <c r="AO265" s="45"/>
      <c r="AP265" s="1"/>
      <c r="AQ265" s="1"/>
      <c r="AR265" s="44"/>
      <c r="AS265" s="43"/>
      <c r="AT265" s="7"/>
      <c r="AU265" s="7"/>
      <c r="AV265" s="21"/>
      <c r="AW265" s="89">
        <f>ROUND(ROUND(ROUND(ROUND(J252*R265,0)*V253,0)*AM265,0)*AQ263,0)</f>
        <v>202</v>
      </c>
      <c r="AX265" s="12"/>
    </row>
    <row r="266" spans="1:50" ht="17.2" customHeight="1" x14ac:dyDescent="0.3">
      <c r="A266" s="9">
        <v>43</v>
      </c>
      <c r="B266" s="10" t="s">
        <v>256</v>
      </c>
      <c r="C266" s="53" t="s">
        <v>6169</v>
      </c>
      <c r="D266" s="166"/>
      <c r="E266" s="83"/>
      <c r="F266" s="193"/>
      <c r="G266" s="126"/>
      <c r="H266" s="126"/>
      <c r="I266" s="126"/>
      <c r="J266" s="45"/>
      <c r="K266" s="1"/>
      <c r="L266" s="1"/>
      <c r="M266" s="44"/>
      <c r="N266" s="196"/>
      <c r="O266" s="195"/>
      <c r="P266" s="195"/>
      <c r="Q266" s="55"/>
      <c r="R266" s="56"/>
      <c r="S266" s="56"/>
      <c r="T266" s="168"/>
      <c r="U266" s="130"/>
      <c r="V266" s="64"/>
      <c r="W266" s="202"/>
      <c r="X266" s="8"/>
      <c r="Y266" s="6"/>
      <c r="Z266" s="59"/>
      <c r="AA266" s="59"/>
      <c r="AB266" s="6"/>
      <c r="AC266" s="203"/>
      <c r="AD266" s="6"/>
      <c r="AE266" s="6"/>
      <c r="AF266" s="6"/>
      <c r="AG266" s="6"/>
      <c r="AH266" s="6"/>
      <c r="AI266" s="6"/>
      <c r="AJ266" s="6"/>
      <c r="AK266" s="6"/>
      <c r="AL266" s="59"/>
      <c r="AM266" s="137"/>
      <c r="AN266" s="137"/>
      <c r="AO266" s="146"/>
      <c r="AP266" s="143"/>
      <c r="AQ266" s="143"/>
      <c r="AR266" s="44"/>
      <c r="AS266" s="242" t="s">
        <v>4580</v>
      </c>
      <c r="AT266" s="242"/>
      <c r="AU266" s="242"/>
      <c r="AV266" s="243"/>
      <c r="AW266" s="89">
        <f>ROUND(ROUND(J252*V253,0)*AQ263,0)-AS269</f>
        <v>414</v>
      </c>
      <c r="AX266" s="12"/>
    </row>
    <row r="267" spans="1:50" ht="17.2" customHeight="1" x14ac:dyDescent="0.3">
      <c r="A267" s="9">
        <v>43</v>
      </c>
      <c r="B267" s="10" t="s">
        <v>257</v>
      </c>
      <c r="C267" s="53" t="s">
        <v>6168</v>
      </c>
      <c r="D267" s="166"/>
      <c r="E267" s="83"/>
      <c r="F267" s="193"/>
      <c r="G267" s="126"/>
      <c r="H267" s="126"/>
      <c r="I267" s="126"/>
      <c r="J267" s="45"/>
      <c r="K267" s="1"/>
      <c r="L267" s="1"/>
      <c r="M267" s="44"/>
      <c r="N267" s="175"/>
      <c r="O267" s="194"/>
      <c r="P267" s="194"/>
      <c r="Q267" s="132"/>
      <c r="R267" s="141"/>
      <c r="S267" s="141"/>
      <c r="T267" s="168"/>
      <c r="U267" s="130"/>
      <c r="V267" s="64"/>
      <c r="W267" s="202"/>
      <c r="X267" s="231" t="s">
        <v>4712</v>
      </c>
      <c r="Y267" s="232"/>
      <c r="Z267" s="232"/>
      <c r="AA267" s="232"/>
      <c r="AB267" s="232"/>
      <c r="AC267" s="199" t="s">
        <v>4711</v>
      </c>
      <c r="AD267" s="58"/>
      <c r="AE267" s="58"/>
      <c r="AF267" s="6"/>
      <c r="AG267" s="6"/>
      <c r="AH267" s="6"/>
      <c r="AI267" s="6"/>
      <c r="AJ267" s="6"/>
      <c r="AK267" s="6"/>
      <c r="AL267" s="59" t="s">
        <v>4574</v>
      </c>
      <c r="AM267" s="235">
        <f>AM264</f>
        <v>0.7</v>
      </c>
      <c r="AN267" s="235"/>
      <c r="AO267" s="146"/>
      <c r="AP267" s="143"/>
      <c r="AQ267" s="143"/>
      <c r="AR267" s="44"/>
      <c r="AS267" s="244"/>
      <c r="AT267" s="244"/>
      <c r="AU267" s="244"/>
      <c r="AV267" s="245"/>
      <c r="AW267" s="89">
        <f>ROUND(ROUND(ROUND(J252*V253,0)*AM267,0)*AQ263,0)-AS269</f>
        <v>289</v>
      </c>
      <c r="AX267" s="12"/>
    </row>
    <row r="268" spans="1:50" ht="17.2" customHeight="1" x14ac:dyDescent="0.3">
      <c r="A268" s="9">
        <v>43</v>
      </c>
      <c r="B268" s="10" t="s">
        <v>258</v>
      </c>
      <c r="C268" s="53" t="s">
        <v>6167</v>
      </c>
      <c r="D268" s="166"/>
      <c r="E268" s="83"/>
      <c r="F268" s="193"/>
      <c r="G268" s="126"/>
      <c r="H268" s="126"/>
      <c r="I268" s="126"/>
      <c r="J268" s="45"/>
      <c r="K268" s="1"/>
      <c r="L268" s="1"/>
      <c r="M268" s="44"/>
      <c r="N268" s="191"/>
      <c r="O268" s="172"/>
      <c r="P268" s="172"/>
      <c r="Q268" s="123"/>
      <c r="R268" s="138"/>
      <c r="S268" s="138"/>
      <c r="T268" s="168"/>
      <c r="U268" s="130"/>
      <c r="V268" s="64"/>
      <c r="W268" s="202"/>
      <c r="X268" s="233"/>
      <c r="Y268" s="234"/>
      <c r="Z268" s="234"/>
      <c r="AA268" s="234"/>
      <c r="AB268" s="234"/>
      <c r="AC268" s="199" t="s">
        <v>4735</v>
      </c>
      <c r="AD268" s="58"/>
      <c r="AE268" s="58"/>
      <c r="AF268" s="6"/>
      <c r="AG268" s="6"/>
      <c r="AH268" s="6"/>
      <c r="AI268" s="6"/>
      <c r="AJ268" s="6"/>
      <c r="AK268" s="6"/>
      <c r="AL268" s="59" t="s">
        <v>4574</v>
      </c>
      <c r="AM268" s="235">
        <f>AM265</f>
        <v>0.5</v>
      </c>
      <c r="AN268" s="235"/>
      <c r="AO268" s="146"/>
      <c r="AP268" s="143"/>
      <c r="AQ268" s="143"/>
      <c r="AR268" s="44"/>
      <c r="AS268" s="244"/>
      <c r="AT268" s="244"/>
      <c r="AU268" s="244"/>
      <c r="AV268" s="245"/>
      <c r="AW268" s="89">
        <f>ROUND(ROUND(ROUND(J252*V253,0)*AM268,0)*AQ263,0)-AS269</f>
        <v>205</v>
      </c>
      <c r="AX268" s="12"/>
    </row>
    <row r="269" spans="1:50" ht="17.2" customHeight="1" x14ac:dyDescent="0.3">
      <c r="A269" s="9">
        <v>43</v>
      </c>
      <c r="B269" s="10" t="s">
        <v>259</v>
      </c>
      <c r="C269" s="53" t="s">
        <v>6166</v>
      </c>
      <c r="D269" s="166"/>
      <c r="E269" s="83"/>
      <c r="F269" s="193"/>
      <c r="G269" s="126"/>
      <c r="H269" s="126"/>
      <c r="I269" s="126"/>
      <c r="J269" s="45"/>
      <c r="K269" s="1"/>
      <c r="L269" s="1"/>
      <c r="M269" s="44"/>
      <c r="N269" s="231" t="s">
        <v>4714</v>
      </c>
      <c r="O269" s="232"/>
      <c r="P269" s="232"/>
      <c r="Q269" s="232"/>
      <c r="R269" s="232"/>
      <c r="S269" s="232"/>
      <c r="T269" s="175"/>
      <c r="U269" s="130"/>
      <c r="V269" s="64"/>
      <c r="W269" s="202"/>
      <c r="X269" s="8"/>
      <c r="Y269" s="6"/>
      <c r="Z269" s="59"/>
      <c r="AA269" s="59"/>
      <c r="AB269" s="6"/>
      <c r="AC269" s="203"/>
      <c r="AD269" s="6"/>
      <c r="AE269" s="6"/>
      <c r="AF269" s="6"/>
      <c r="AG269" s="6"/>
      <c r="AH269" s="6"/>
      <c r="AI269" s="6"/>
      <c r="AJ269" s="6"/>
      <c r="AK269" s="6"/>
      <c r="AL269" s="59"/>
      <c r="AM269" s="137"/>
      <c r="AN269" s="137"/>
      <c r="AO269" s="146"/>
      <c r="AP269" s="143"/>
      <c r="AQ269" s="143"/>
      <c r="AR269" s="44"/>
      <c r="AS269" s="38">
        <f>AS257</f>
        <v>5</v>
      </c>
      <c r="AT269" s="62" t="s">
        <v>4579</v>
      </c>
      <c r="AU269" s="143"/>
      <c r="AV269" s="147"/>
      <c r="AW269" s="89">
        <f>ROUND(ROUND(ROUND(J252*R271,0)*V253,0)*AQ263,0)-AS269</f>
        <v>400</v>
      </c>
      <c r="AX269" s="12"/>
    </row>
    <row r="270" spans="1:50" ht="17.2" customHeight="1" x14ac:dyDescent="0.3">
      <c r="A270" s="9">
        <v>43</v>
      </c>
      <c r="B270" s="10" t="s">
        <v>260</v>
      </c>
      <c r="C270" s="53" t="s">
        <v>6165</v>
      </c>
      <c r="D270" s="166"/>
      <c r="E270" s="83"/>
      <c r="F270" s="193"/>
      <c r="G270" s="126"/>
      <c r="H270" s="126"/>
      <c r="I270" s="126"/>
      <c r="J270" s="45"/>
      <c r="K270" s="1"/>
      <c r="L270" s="1"/>
      <c r="M270" s="44"/>
      <c r="N270" s="267"/>
      <c r="O270" s="268"/>
      <c r="P270" s="268"/>
      <c r="Q270" s="268"/>
      <c r="R270" s="268"/>
      <c r="S270" s="268"/>
      <c r="T270" s="175"/>
      <c r="U270" s="130"/>
      <c r="V270" s="64"/>
      <c r="W270" s="202"/>
      <c r="X270" s="231" t="s">
        <v>4712</v>
      </c>
      <c r="Y270" s="232"/>
      <c r="Z270" s="232"/>
      <c r="AA270" s="232"/>
      <c r="AB270" s="232"/>
      <c r="AC270" s="199" t="s">
        <v>4711</v>
      </c>
      <c r="AD270" s="58"/>
      <c r="AE270" s="58"/>
      <c r="AF270" s="6"/>
      <c r="AG270" s="6"/>
      <c r="AH270" s="6"/>
      <c r="AI270" s="6"/>
      <c r="AJ270" s="6"/>
      <c r="AK270" s="6"/>
      <c r="AL270" s="59" t="s">
        <v>4574</v>
      </c>
      <c r="AM270" s="235">
        <f>AM267</f>
        <v>0.7</v>
      </c>
      <c r="AN270" s="235"/>
      <c r="AO270" s="146"/>
      <c r="AP270" s="143"/>
      <c r="AQ270" s="143"/>
      <c r="AR270" s="44"/>
      <c r="AS270" s="1"/>
      <c r="AT270" s="132"/>
      <c r="AU270" s="143"/>
      <c r="AV270" s="147"/>
      <c r="AW270" s="89">
        <f>ROUND(ROUND(ROUND(ROUND(J252*R271,0)*V253,0)*AM270,0)*AQ263,0)-AS269</f>
        <v>278</v>
      </c>
      <c r="AX270" s="12"/>
    </row>
    <row r="271" spans="1:50" ht="17.2" customHeight="1" x14ac:dyDescent="0.3">
      <c r="A271" s="9">
        <v>43</v>
      </c>
      <c r="B271" s="10" t="s">
        <v>261</v>
      </c>
      <c r="C271" s="53" t="s">
        <v>6164</v>
      </c>
      <c r="D271" s="166"/>
      <c r="E271" s="83"/>
      <c r="F271" s="193"/>
      <c r="G271" s="126"/>
      <c r="H271" s="126"/>
      <c r="I271" s="126"/>
      <c r="J271" s="43"/>
      <c r="K271" s="7"/>
      <c r="L271" s="7"/>
      <c r="M271" s="21"/>
      <c r="N271" s="191"/>
      <c r="O271" s="172"/>
      <c r="P271" s="172"/>
      <c r="Q271" s="123" t="s">
        <v>4574</v>
      </c>
      <c r="R271" s="249">
        <f>R265</f>
        <v>0.96499999999999997</v>
      </c>
      <c r="S271" s="249"/>
      <c r="T271" s="168"/>
      <c r="U271" s="130"/>
      <c r="V271" s="64"/>
      <c r="W271" s="202"/>
      <c r="X271" s="233"/>
      <c r="Y271" s="234"/>
      <c r="Z271" s="234"/>
      <c r="AA271" s="234"/>
      <c r="AB271" s="234"/>
      <c r="AC271" s="199" t="s">
        <v>4735</v>
      </c>
      <c r="AD271" s="58"/>
      <c r="AE271" s="58"/>
      <c r="AF271" s="6"/>
      <c r="AG271" s="6"/>
      <c r="AH271" s="6"/>
      <c r="AI271" s="6"/>
      <c r="AJ271" s="6"/>
      <c r="AK271" s="6"/>
      <c r="AL271" s="59" t="s">
        <v>4574</v>
      </c>
      <c r="AM271" s="235">
        <f>AM268</f>
        <v>0.5</v>
      </c>
      <c r="AN271" s="235"/>
      <c r="AO271" s="190"/>
      <c r="AP271" s="136"/>
      <c r="AQ271" s="136"/>
      <c r="AR271" s="21"/>
      <c r="AS271" s="7"/>
      <c r="AT271" s="123"/>
      <c r="AU271" s="136"/>
      <c r="AV271" s="145"/>
      <c r="AW271" s="89">
        <f>ROUND(ROUND(ROUND(ROUND(J252*R271,0)*V253,0)*AM271,0)*AQ263,0)-AS269</f>
        <v>197</v>
      </c>
      <c r="AX271" s="12"/>
    </row>
    <row r="272" spans="1:50" ht="17.2" customHeight="1" x14ac:dyDescent="0.3">
      <c r="A272" s="9">
        <v>43</v>
      </c>
      <c r="B272" s="10" t="s">
        <v>262</v>
      </c>
      <c r="C272" s="53" t="s">
        <v>6163</v>
      </c>
      <c r="D272" s="166"/>
      <c r="E272" s="83"/>
      <c r="F272" s="193"/>
      <c r="G272" s="126"/>
      <c r="H272" s="126"/>
      <c r="I272" s="126"/>
      <c r="J272" s="217" t="s">
        <v>4791</v>
      </c>
      <c r="K272" s="218"/>
      <c r="L272" s="218"/>
      <c r="M272" s="219"/>
      <c r="N272" s="196"/>
      <c r="O272" s="195"/>
      <c r="P272" s="195"/>
      <c r="Q272" s="55"/>
      <c r="R272" s="56"/>
      <c r="S272" s="56"/>
      <c r="T272" s="122"/>
      <c r="U272" s="205"/>
      <c r="V272" s="205"/>
      <c r="W272" s="204"/>
      <c r="X272" s="8"/>
      <c r="Y272" s="6"/>
      <c r="Z272" s="59"/>
      <c r="AA272" s="59"/>
      <c r="AB272" s="6"/>
      <c r="AC272" s="203"/>
      <c r="AD272" s="6"/>
      <c r="AE272" s="6"/>
      <c r="AF272" s="6"/>
      <c r="AG272" s="6"/>
      <c r="AH272" s="6"/>
      <c r="AI272" s="6"/>
      <c r="AJ272" s="6"/>
      <c r="AK272" s="6"/>
      <c r="AL272" s="59"/>
      <c r="AM272" s="137"/>
      <c r="AN272" s="137"/>
      <c r="AO272" s="7"/>
      <c r="AP272" s="7"/>
      <c r="AQ272" s="7"/>
      <c r="AR272" s="7"/>
      <c r="AS272" s="7"/>
      <c r="AT272" s="123"/>
      <c r="AU272" s="136"/>
      <c r="AV272" s="145"/>
      <c r="AW272" s="100">
        <f>ROUND(J276*V253,0)</f>
        <v>361</v>
      </c>
      <c r="AX272" s="12"/>
    </row>
    <row r="273" spans="1:50" ht="17.2" customHeight="1" x14ac:dyDescent="0.3">
      <c r="A273" s="9">
        <v>43</v>
      </c>
      <c r="B273" s="10" t="s">
        <v>263</v>
      </c>
      <c r="C273" s="53" t="s">
        <v>6162</v>
      </c>
      <c r="D273" s="166"/>
      <c r="E273" s="83"/>
      <c r="F273" s="193"/>
      <c r="G273" s="126"/>
      <c r="H273" s="126"/>
      <c r="I273" s="126"/>
      <c r="J273" s="220"/>
      <c r="K273" s="221"/>
      <c r="L273" s="221"/>
      <c r="M273" s="222"/>
      <c r="N273" s="175"/>
      <c r="O273" s="194"/>
      <c r="P273" s="194"/>
      <c r="Q273" s="132"/>
      <c r="R273" s="141"/>
      <c r="S273" s="141"/>
      <c r="T273" s="206"/>
      <c r="U273" s="205"/>
      <c r="V273" s="205"/>
      <c r="W273" s="204"/>
      <c r="X273" s="231" t="s">
        <v>4712</v>
      </c>
      <c r="Y273" s="232"/>
      <c r="Z273" s="232"/>
      <c r="AA273" s="232"/>
      <c r="AB273" s="232"/>
      <c r="AC273" s="199" t="s">
        <v>4711</v>
      </c>
      <c r="AD273" s="58"/>
      <c r="AE273" s="58"/>
      <c r="AF273" s="6"/>
      <c r="AG273" s="6"/>
      <c r="AH273" s="6"/>
      <c r="AI273" s="6"/>
      <c r="AJ273" s="6"/>
      <c r="AK273" s="6"/>
      <c r="AL273" s="59" t="s">
        <v>4574</v>
      </c>
      <c r="AM273" s="235">
        <f>AM270</f>
        <v>0.7</v>
      </c>
      <c r="AN273" s="235"/>
      <c r="AO273" s="6"/>
      <c r="AP273" s="6"/>
      <c r="AQ273" s="6"/>
      <c r="AR273" s="6"/>
      <c r="AS273" s="6"/>
      <c r="AT273" s="59"/>
      <c r="AU273" s="137"/>
      <c r="AV273" s="140"/>
      <c r="AW273" s="89">
        <f>ROUND(ROUND(J276*V253,0)*AM273,0)</f>
        <v>253</v>
      </c>
      <c r="AX273" s="12"/>
    </row>
    <row r="274" spans="1:50" ht="17.2" customHeight="1" x14ac:dyDescent="0.3">
      <c r="A274" s="9">
        <v>43</v>
      </c>
      <c r="B274" s="10" t="s">
        <v>264</v>
      </c>
      <c r="C274" s="53" t="s">
        <v>6161</v>
      </c>
      <c r="D274" s="166"/>
      <c r="E274" s="83"/>
      <c r="F274" s="193"/>
      <c r="G274" s="126"/>
      <c r="H274" s="126"/>
      <c r="I274" s="126"/>
      <c r="J274" s="220"/>
      <c r="K274" s="221"/>
      <c r="L274" s="221"/>
      <c r="M274" s="222"/>
      <c r="N274" s="191"/>
      <c r="O274" s="172"/>
      <c r="P274" s="172"/>
      <c r="Q274" s="123"/>
      <c r="R274" s="138"/>
      <c r="S274" s="138"/>
      <c r="T274" s="206"/>
      <c r="U274" s="205"/>
      <c r="V274" s="205"/>
      <c r="W274" s="204"/>
      <c r="X274" s="233"/>
      <c r="Y274" s="234"/>
      <c r="Z274" s="234"/>
      <c r="AA274" s="234"/>
      <c r="AB274" s="234"/>
      <c r="AC274" s="199" t="s">
        <v>4735</v>
      </c>
      <c r="AD274" s="58"/>
      <c r="AE274" s="58"/>
      <c r="AF274" s="6"/>
      <c r="AG274" s="6"/>
      <c r="AH274" s="6"/>
      <c r="AI274" s="6"/>
      <c r="AJ274" s="6"/>
      <c r="AK274" s="6"/>
      <c r="AL274" s="59" t="s">
        <v>4574</v>
      </c>
      <c r="AM274" s="235">
        <f>AM271</f>
        <v>0.5</v>
      </c>
      <c r="AN274" s="235"/>
      <c r="AO274" s="6"/>
      <c r="AP274" s="6"/>
      <c r="AQ274" s="6"/>
      <c r="AR274" s="6"/>
      <c r="AS274" s="6"/>
      <c r="AT274" s="59"/>
      <c r="AU274" s="137"/>
      <c r="AV274" s="140"/>
      <c r="AW274" s="89">
        <f>ROUND(ROUND(J276*V253,0)*AM274,0)</f>
        <v>181</v>
      </c>
      <c r="AX274" s="12"/>
    </row>
    <row r="275" spans="1:50" ht="17.2" customHeight="1" x14ac:dyDescent="0.3">
      <c r="A275" s="9">
        <v>43</v>
      </c>
      <c r="B275" s="10" t="s">
        <v>265</v>
      </c>
      <c r="C275" s="53" t="s">
        <v>6160</v>
      </c>
      <c r="D275" s="166"/>
      <c r="E275" s="83"/>
      <c r="F275" s="193"/>
      <c r="G275" s="126"/>
      <c r="H275" s="126"/>
      <c r="I275" s="126"/>
      <c r="J275" s="220"/>
      <c r="K275" s="221"/>
      <c r="L275" s="221"/>
      <c r="M275" s="222"/>
      <c r="N275" s="231" t="s">
        <v>4714</v>
      </c>
      <c r="O275" s="232"/>
      <c r="P275" s="232"/>
      <c r="Q275" s="232"/>
      <c r="R275" s="232"/>
      <c r="S275" s="232"/>
      <c r="T275" s="175"/>
      <c r="U275" s="130"/>
      <c r="V275" s="64"/>
      <c r="W275" s="202"/>
      <c r="X275" s="8"/>
      <c r="Y275" s="6"/>
      <c r="Z275" s="59"/>
      <c r="AA275" s="59"/>
      <c r="AB275" s="6"/>
      <c r="AC275" s="203"/>
      <c r="AD275" s="6"/>
      <c r="AE275" s="6"/>
      <c r="AF275" s="6"/>
      <c r="AG275" s="6"/>
      <c r="AH275" s="6"/>
      <c r="AI275" s="6"/>
      <c r="AJ275" s="6"/>
      <c r="AK275" s="6"/>
      <c r="AL275" s="59"/>
      <c r="AM275" s="137"/>
      <c r="AN275" s="137"/>
      <c r="AO275" s="6"/>
      <c r="AP275" s="6"/>
      <c r="AQ275" s="7"/>
      <c r="AR275" s="7"/>
      <c r="AS275" s="7"/>
      <c r="AT275" s="123"/>
      <c r="AU275" s="136"/>
      <c r="AV275" s="145"/>
      <c r="AW275" s="89">
        <f>ROUND(ROUND(J276*R277,0)*V253,0)</f>
        <v>348</v>
      </c>
      <c r="AX275" s="12"/>
    </row>
    <row r="276" spans="1:50" ht="17.2" customHeight="1" x14ac:dyDescent="0.3">
      <c r="A276" s="9">
        <v>43</v>
      </c>
      <c r="B276" s="10" t="s">
        <v>266</v>
      </c>
      <c r="C276" s="53" t="s">
        <v>6159</v>
      </c>
      <c r="D276" s="166"/>
      <c r="E276" s="83"/>
      <c r="F276" s="193"/>
      <c r="G276" s="126"/>
      <c r="H276" s="126"/>
      <c r="I276" s="126"/>
      <c r="J276" s="253">
        <f>'15就労移行支援(基本)'!K276</f>
        <v>515</v>
      </c>
      <c r="K276" s="254"/>
      <c r="L276" s="1" t="s">
        <v>4202</v>
      </c>
      <c r="M276" s="68"/>
      <c r="N276" s="267"/>
      <c r="O276" s="268"/>
      <c r="P276" s="268"/>
      <c r="Q276" s="268"/>
      <c r="R276" s="268"/>
      <c r="S276" s="268"/>
      <c r="T276" s="175"/>
      <c r="U276" s="130"/>
      <c r="V276" s="64"/>
      <c r="W276" s="202"/>
      <c r="X276" s="231" t="s">
        <v>4712</v>
      </c>
      <c r="Y276" s="232"/>
      <c r="Z276" s="232"/>
      <c r="AA276" s="232"/>
      <c r="AB276" s="232"/>
      <c r="AC276" s="199" t="s">
        <v>4711</v>
      </c>
      <c r="AD276" s="58"/>
      <c r="AE276" s="58"/>
      <c r="AF276" s="6"/>
      <c r="AG276" s="6"/>
      <c r="AH276" s="6"/>
      <c r="AI276" s="6"/>
      <c r="AJ276" s="6"/>
      <c r="AK276" s="6"/>
      <c r="AL276" s="59" t="s">
        <v>4574</v>
      </c>
      <c r="AM276" s="235">
        <f>AM273</f>
        <v>0.7</v>
      </c>
      <c r="AN276" s="235"/>
      <c r="AO276" s="7"/>
      <c r="AP276" s="7"/>
      <c r="AQ276" s="7"/>
      <c r="AR276" s="7"/>
      <c r="AS276" s="7"/>
      <c r="AT276" s="123"/>
      <c r="AU276" s="136"/>
      <c r="AV276" s="145"/>
      <c r="AW276" s="89">
        <f>ROUND(ROUND(ROUND(J276*R277,0)*V253,0)*AM276,0)</f>
        <v>244</v>
      </c>
      <c r="AX276" s="12"/>
    </row>
    <row r="277" spans="1:50" ht="17.2" customHeight="1" x14ac:dyDescent="0.3">
      <c r="A277" s="9">
        <v>43</v>
      </c>
      <c r="B277" s="10" t="s">
        <v>267</v>
      </c>
      <c r="C277" s="53" t="s">
        <v>6158</v>
      </c>
      <c r="D277" s="166"/>
      <c r="E277" s="83"/>
      <c r="F277" s="193"/>
      <c r="G277" s="126"/>
      <c r="H277" s="126"/>
      <c r="I277" s="126"/>
      <c r="J277" s="175"/>
      <c r="K277" s="194"/>
      <c r="L277" s="194"/>
      <c r="M277" s="173"/>
      <c r="N277" s="191"/>
      <c r="O277" s="172"/>
      <c r="P277" s="172"/>
      <c r="Q277" s="123" t="s">
        <v>4574</v>
      </c>
      <c r="R277" s="249">
        <f>R271</f>
        <v>0.96499999999999997</v>
      </c>
      <c r="S277" s="249"/>
      <c r="T277" s="168"/>
      <c r="U277" s="132"/>
      <c r="V277" s="169"/>
      <c r="W277" s="76"/>
      <c r="X277" s="233"/>
      <c r="Y277" s="234"/>
      <c r="Z277" s="234"/>
      <c r="AA277" s="234"/>
      <c r="AB277" s="234"/>
      <c r="AC277" s="199" t="s">
        <v>4735</v>
      </c>
      <c r="AD277" s="58"/>
      <c r="AE277" s="58"/>
      <c r="AF277" s="6"/>
      <c r="AG277" s="6"/>
      <c r="AH277" s="6"/>
      <c r="AI277" s="6"/>
      <c r="AJ277" s="6"/>
      <c r="AK277" s="6"/>
      <c r="AL277" s="59" t="s">
        <v>4574</v>
      </c>
      <c r="AM277" s="235">
        <f>AM274</f>
        <v>0.5</v>
      </c>
      <c r="AN277" s="235"/>
      <c r="AO277" s="7"/>
      <c r="AP277" s="7"/>
      <c r="AQ277" s="7"/>
      <c r="AR277" s="7"/>
      <c r="AS277" s="7"/>
      <c r="AT277" s="123"/>
      <c r="AU277" s="136"/>
      <c r="AV277" s="145"/>
      <c r="AW277" s="35">
        <f>ROUND(ROUND(ROUND(J276*R277,0)*V253,0)*AM277,0)</f>
        <v>174</v>
      </c>
      <c r="AX277" s="12"/>
    </row>
    <row r="278" spans="1:50" ht="17.2" customHeight="1" x14ac:dyDescent="0.3">
      <c r="A278" s="9">
        <v>43</v>
      </c>
      <c r="B278" s="10" t="s">
        <v>268</v>
      </c>
      <c r="C278" s="53" t="s">
        <v>6157</v>
      </c>
      <c r="D278" s="166"/>
      <c r="E278" s="83"/>
      <c r="F278" s="193"/>
      <c r="G278" s="126"/>
      <c r="H278" s="126"/>
      <c r="I278" s="126"/>
      <c r="J278" s="175"/>
      <c r="K278" s="194"/>
      <c r="L278" s="194"/>
      <c r="M278" s="173"/>
      <c r="N278" s="196"/>
      <c r="O278" s="195"/>
      <c r="P278" s="195"/>
      <c r="Q278" s="55"/>
      <c r="R278" s="56"/>
      <c r="S278" s="56"/>
      <c r="T278" s="168"/>
      <c r="U278" s="130"/>
      <c r="V278" s="64"/>
      <c r="W278" s="202"/>
      <c r="X278" s="8"/>
      <c r="Y278" s="6"/>
      <c r="Z278" s="59"/>
      <c r="AA278" s="59"/>
      <c r="AB278" s="6"/>
      <c r="AC278" s="203"/>
      <c r="AD278" s="6"/>
      <c r="AE278" s="6"/>
      <c r="AF278" s="6"/>
      <c r="AG278" s="6"/>
      <c r="AH278" s="6"/>
      <c r="AI278" s="6"/>
      <c r="AJ278" s="6"/>
      <c r="AK278" s="6"/>
      <c r="AL278" s="59"/>
      <c r="AM278" s="137"/>
      <c r="AN278" s="137"/>
      <c r="AO278" s="177"/>
      <c r="AP278" s="81"/>
      <c r="AQ278" s="81"/>
      <c r="AR278" s="82"/>
      <c r="AS278" s="242" t="s">
        <v>4580</v>
      </c>
      <c r="AT278" s="242"/>
      <c r="AU278" s="242"/>
      <c r="AV278" s="243"/>
      <c r="AW278" s="89">
        <f>ROUND(J276*V253,0)-AS281</f>
        <v>356</v>
      </c>
      <c r="AX278" s="12"/>
    </row>
    <row r="279" spans="1:50" ht="17.2" customHeight="1" x14ac:dyDescent="0.3">
      <c r="A279" s="9">
        <v>43</v>
      </c>
      <c r="B279" s="10" t="s">
        <v>269</v>
      </c>
      <c r="C279" s="53" t="s">
        <v>6156</v>
      </c>
      <c r="D279" s="166"/>
      <c r="E279" s="83"/>
      <c r="F279" s="193"/>
      <c r="G279" s="126"/>
      <c r="H279" s="126"/>
      <c r="I279" s="126"/>
      <c r="J279" s="175"/>
      <c r="K279" s="194"/>
      <c r="L279" s="194"/>
      <c r="M279" s="173"/>
      <c r="N279" s="175"/>
      <c r="O279" s="194"/>
      <c r="P279" s="194"/>
      <c r="Q279" s="132"/>
      <c r="R279" s="141"/>
      <c r="S279" s="141"/>
      <c r="T279" s="168"/>
      <c r="U279" s="130"/>
      <c r="V279" s="64"/>
      <c r="W279" s="202"/>
      <c r="X279" s="231" t="s">
        <v>4712</v>
      </c>
      <c r="Y279" s="232"/>
      <c r="Z279" s="232"/>
      <c r="AA279" s="232"/>
      <c r="AB279" s="232"/>
      <c r="AC279" s="199" t="s">
        <v>4711</v>
      </c>
      <c r="AD279" s="58"/>
      <c r="AE279" s="58"/>
      <c r="AF279" s="6"/>
      <c r="AG279" s="6"/>
      <c r="AH279" s="6"/>
      <c r="AI279" s="6"/>
      <c r="AJ279" s="6"/>
      <c r="AK279" s="6"/>
      <c r="AL279" s="59" t="s">
        <v>4574</v>
      </c>
      <c r="AM279" s="235">
        <f>AM276</f>
        <v>0.7</v>
      </c>
      <c r="AN279" s="235"/>
      <c r="AO279" s="81"/>
      <c r="AP279" s="81"/>
      <c r="AQ279" s="81"/>
      <c r="AR279" s="82"/>
      <c r="AS279" s="244"/>
      <c r="AT279" s="244"/>
      <c r="AU279" s="244"/>
      <c r="AV279" s="245"/>
      <c r="AW279" s="89">
        <f>ROUND(ROUND(J276*V253,0)*AM279,0)-AS281</f>
        <v>248</v>
      </c>
      <c r="AX279" s="12"/>
    </row>
    <row r="280" spans="1:50" ht="17.2" customHeight="1" x14ac:dyDescent="0.3">
      <c r="A280" s="9">
        <v>43</v>
      </c>
      <c r="B280" s="10" t="s">
        <v>270</v>
      </c>
      <c r="C280" s="53" t="s">
        <v>6155</v>
      </c>
      <c r="D280" s="166"/>
      <c r="E280" s="83"/>
      <c r="F280" s="193"/>
      <c r="G280" s="126"/>
      <c r="H280" s="126"/>
      <c r="I280" s="126"/>
      <c r="J280" s="175"/>
      <c r="K280" s="194"/>
      <c r="L280" s="194"/>
      <c r="M280" s="173"/>
      <c r="N280" s="191"/>
      <c r="O280" s="172"/>
      <c r="P280" s="172"/>
      <c r="Q280" s="123"/>
      <c r="R280" s="138"/>
      <c r="S280" s="138"/>
      <c r="T280" s="168"/>
      <c r="U280" s="130"/>
      <c r="V280" s="64"/>
      <c r="W280" s="202"/>
      <c r="X280" s="233"/>
      <c r="Y280" s="234"/>
      <c r="Z280" s="234"/>
      <c r="AA280" s="234"/>
      <c r="AB280" s="234"/>
      <c r="AC280" s="199" t="s">
        <v>4735</v>
      </c>
      <c r="AD280" s="58"/>
      <c r="AE280" s="58"/>
      <c r="AF280" s="6"/>
      <c r="AG280" s="6"/>
      <c r="AH280" s="6"/>
      <c r="AI280" s="6"/>
      <c r="AJ280" s="6"/>
      <c r="AK280" s="6"/>
      <c r="AL280" s="59" t="s">
        <v>4574</v>
      </c>
      <c r="AM280" s="235">
        <f>AM277</f>
        <v>0.5</v>
      </c>
      <c r="AN280" s="235"/>
      <c r="AO280" s="198"/>
      <c r="AP280" s="198"/>
      <c r="AQ280" s="198"/>
      <c r="AR280" s="197"/>
      <c r="AS280" s="244"/>
      <c r="AT280" s="244"/>
      <c r="AU280" s="244"/>
      <c r="AV280" s="245"/>
      <c r="AW280" s="89">
        <f>ROUND(ROUND(J276*V253,0)*AM280,0)-AS281</f>
        <v>176</v>
      </c>
      <c r="AX280" s="12"/>
    </row>
    <row r="281" spans="1:50" ht="17.2" customHeight="1" x14ac:dyDescent="0.3">
      <c r="A281" s="9">
        <v>43</v>
      </c>
      <c r="B281" s="10" t="s">
        <v>271</v>
      </c>
      <c r="C281" s="53" t="s">
        <v>6154</v>
      </c>
      <c r="D281" s="166"/>
      <c r="E281" s="83"/>
      <c r="F281" s="193"/>
      <c r="G281" s="126"/>
      <c r="H281" s="126"/>
      <c r="I281" s="126"/>
      <c r="J281" s="175"/>
      <c r="K281" s="194"/>
      <c r="L281" s="194"/>
      <c r="M281" s="173"/>
      <c r="N281" s="231" t="s">
        <v>4714</v>
      </c>
      <c r="O281" s="232"/>
      <c r="P281" s="232"/>
      <c r="Q281" s="232"/>
      <c r="R281" s="232"/>
      <c r="S281" s="232"/>
      <c r="T281" s="175"/>
      <c r="U281" s="130"/>
      <c r="V281" s="64"/>
      <c r="W281" s="202"/>
      <c r="X281" s="8"/>
      <c r="Y281" s="6"/>
      <c r="Z281" s="59"/>
      <c r="AA281" s="59"/>
      <c r="AB281" s="6"/>
      <c r="AC281" s="203"/>
      <c r="AD281" s="6"/>
      <c r="AE281" s="6"/>
      <c r="AF281" s="6"/>
      <c r="AG281" s="6"/>
      <c r="AH281" s="6"/>
      <c r="AI281" s="6"/>
      <c r="AJ281" s="6"/>
      <c r="AK281" s="6"/>
      <c r="AL281" s="59"/>
      <c r="AM281" s="137"/>
      <c r="AN281" s="137"/>
      <c r="AO281" s="198"/>
      <c r="AP281" s="198"/>
      <c r="AQ281" s="198"/>
      <c r="AR281" s="197"/>
      <c r="AS281" s="38">
        <f>AS269</f>
        <v>5</v>
      </c>
      <c r="AT281" s="62" t="s">
        <v>4579</v>
      </c>
      <c r="AU281" s="143"/>
      <c r="AV281" s="147"/>
      <c r="AW281" s="89">
        <f>ROUND(ROUND(J276*R283,0)*V253,0)-AS281</f>
        <v>343</v>
      </c>
      <c r="AX281" s="12"/>
    </row>
    <row r="282" spans="1:50" ht="17.2" customHeight="1" x14ac:dyDescent="0.3">
      <c r="A282" s="9">
        <v>43</v>
      </c>
      <c r="B282" s="10" t="s">
        <v>272</v>
      </c>
      <c r="C282" s="53" t="s">
        <v>6153</v>
      </c>
      <c r="D282" s="166"/>
      <c r="E282" s="83"/>
      <c r="F282" s="193"/>
      <c r="G282" s="126"/>
      <c r="H282" s="126"/>
      <c r="I282" s="126"/>
      <c r="J282" s="175"/>
      <c r="K282" s="194"/>
      <c r="L282" s="194"/>
      <c r="M282" s="173"/>
      <c r="N282" s="267"/>
      <c r="O282" s="268"/>
      <c r="P282" s="268"/>
      <c r="Q282" s="268"/>
      <c r="R282" s="268"/>
      <c r="S282" s="268"/>
      <c r="T282" s="175"/>
      <c r="U282" s="130"/>
      <c r="V282" s="64"/>
      <c r="W282" s="202"/>
      <c r="X282" s="231" t="s">
        <v>4712</v>
      </c>
      <c r="Y282" s="232"/>
      <c r="Z282" s="232"/>
      <c r="AA282" s="232"/>
      <c r="AB282" s="232"/>
      <c r="AC282" s="199" t="s">
        <v>4711</v>
      </c>
      <c r="AD282" s="58"/>
      <c r="AE282" s="58"/>
      <c r="AF282" s="6"/>
      <c r="AG282" s="6"/>
      <c r="AH282" s="6"/>
      <c r="AI282" s="6"/>
      <c r="AJ282" s="6"/>
      <c r="AK282" s="6"/>
      <c r="AL282" s="59" t="s">
        <v>4574</v>
      </c>
      <c r="AM282" s="235">
        <f>AM279</f>
        <v>0.7</v>
      </c>
      <c r="AN282" s="235"/>
      <c r="AO282" s="198"/>
      <c r="AP282" s="198"/>
      <c r="AQ282" s="198"/>
      <c r="AR282" s="197"/>
      <c r="AS282" s="1"/>
      <c r="AT282" s="132"/>
      <c r="AU282" s="143"/>
      <c r="AV282" s="147"/>
      <c r="AW282" s="89">
        <f>ROUND(ROUND(ROUND(J276*R283,0)*V253,0)*AM282,0)-AS281</f>
        <v>239</v>
      </c>
      <c r="AX282" s="12"/>
    </row>
    <row r="283" spans="1:50" ht="17.2" customHeight="1" x14ac:dyDescent="0.3">
      <c r="A283" s="9">
        <v>43</v>
      </c>
      <c r="B283" s="10" t="s">
        <v>273</v>
      </c>
      <c r="C283" s="53" t="s">
        <v>6152</v>
      </c>
      <c r="D283" s="166"/>
      <c r="E283" s="83"/>
      <c r="F283" s="193"/>
      <c r="G283" s="126"/>
      <c r="H283" s="126"/>
      <c r="I283" s="126"/>
      <c r="J283" s="175"/>
      <c r="K283" s="194"/>
      <c r="L283" s="194"/>
      <c r="M283" s="173"/>
      <c r="N283" s="191"/>
      <c r="O283" s="172"/>
      <c r="P283" s="172"/>
      <c r="Q283" s="123" t="s">
        <v>4574</v>
      </c>
      <c r="R283" s="249">
        <f>R277</f>
        <v>0.96499999999999997</v>
      </c>
      <c r="S283" s="249"/>
      <c r="T283" s="168"/>
      <c r="U283" s="130"/>
      <c r="V283" s="64"/>
      <c r="W283" s="202"/>
      <c r="X283" s="233"/>
      <c r="Y283" s="234"/>
      <c r="Z283" s="234"/>
      <c r="AA283" s="234"/>
      <c r="AB283" s="234"/>
      <c r="AC283" s="199" t="s">
        <v>4735</v>
      </c>
      <c r="AD283" s="58"/>
      <c r="AE283" s="58"/>
      <c r="AF283" s="6"/>
      <c r="AG283" s="6"/>
      <c r="AH283" s="6"/>
      <c r="AI283" s="6"/>
      <c r="AJ283" s="6"/>
      <c r="AK283" s="6"/>
      <c r="AL283" s="59" t="s">
        <v>4574</v>
      </c>
      <c r="AM283" s="235">
        <f>AM280</f>
        <v>0.5</v>
      </c>
      <c r="AN283" s="235"/>
      <c r="AO283" s="198"/>
      <c r="AP283" s="198"/>
      <c r="AQ283" s="198"/>
      <c r="AR283" s="197"/>
      <c r="AS283" s="7"/>
      <c r="AT283" s="123"/>
      <c r="AU283" s="136"/>
      <c r="AV283" s="145"/>
      <c r="AW283" s="35">
        <f>ROUND(ROUND(ROUND(J276*R283,0)*V253,0)*AM283,0)-AS281</f>
        <v>169</v>
      </c>
      <c r="AX283" s="12"/>
    </row>
    <row r="284" spans="1:50" ht="17.2" customHeight="1" x14ac:dyDescent="0.3">
      <c r="A284" s="9">
        <v>43</v>
      </c>
      <c r="B284" s="10" t="s">
        <v>274</v>
      </c>
      <c r="C284" s="53" t="s">
        <v>6151</v>
      </c>
      <c r="D284" s="166"/>
      <c r="E284" s="83"/>
      <c r="F284" s="193"/>
      <c r="G284" s="126"/>
      <c r="H284" s="126"/>
      <c r="I284" s="126"/>
      <c r="J284" s="45"/>
      <c r="K284" s="1"/>
      <c r="L284" s="1"/>
      <c r="M284" s="44"/>
      <c r="N284" s="196"/>
      <c r="O284" s="195"/>
      <c r="P284" s="195"/>
      <c r="Q284" s="55"/>
      <c r="R284" s="56"/>
      <c r="S284" s="56"/>
      <c r="T284" s="168"/>
      <c r="U284" s="130"/>
      <c r="V284" s="64"/>
      <c r="W284" s="202"/>
      <c r="X284" s="8"/>
      <c r="Y284" s="6"/>
      <c r="Z284" s="59"/>
      <c r="AA284" s="59"/>
      <c r="AB284" s="6"/>
      <c r="AC284" s="203"/>
      <c r="AD284" s="6"/>
      <c r="AE284" s="6"/>
      <c r="AF284" s="6"/>
      <c r="AG284" s="6"/>
      <c r="AH284" s="6"/>
      <c r="AI284" s="6"/>
      <c r="AJ284" s="6"/>
      <c r="AK284" s="6"/>
      <c r="AL284" s="59"/>
      <c r="AM284" s="137"/>
      <c r="AN284" s="137"/>
      <c r="AO284" s="216" t="s">
        <v>4753</v>
      </c>
      <c r="AP284" s="251"/>
      <c r="AQ284" s="251"/>
      <c r="AR284" s="252"/>
      <c r="AS284" s="49"/>
      <c r="AT284" s="36"/>
      <c r="AU284" s="36"/>
      <c r="AV284" s="51"/>
      <c r="AW284" s="89">
        <f>ROUND(ROUND(J276*V253,0)*AQ287,0)</f>
        <v>343</v>
      </c>
      <c r="AX284" s="12"/>
    </row>
    <row r="285" spans="1:50" ht="17.2" customHeight="1" x14ac:dyDescent="0.3">
      <c r="A285" s="9">
        <v>43</v>
      </c>
      <c r="B285" s="10" t="s">
        <v>275</v>
      </c>
      <c r="C285" s="53" t="s">
        <v>6150</v>
      </c>
      <c r="D285" s="166"/>
      <c r="E285" s="83"/>
      <c r="F285" s="193"/>
      <c r="G285" s="126"/>
      <c r="H285" s="126"/>
      <c r="I285" s="126"/>
      <c r="J285" s="45"/>
      <c r="K285" s="1"/>
      <c r="L285" s="1"/>
      <c r="M285" s="44"/>
      <c r="N285" s="175"/>
      <c r="O285" s="194"/>
      <c r="P285" s="194"/>
      <c r="Q285" s="132"/>
      <c r="R285" s="141"/>
      <c r="S285" s="141"/>
      <c r="T285" s="168"/>
      <c r="U285" s="130"/>
      <c r="V285" s="64"/>
      <c r="W285" s="202"/>
      <c r="X285" s="231" t="s">
        <v>4712</v>
      </c>
      <c r="Y285" s="232"/>
      <c r="Z285" s="232"/>
      <c r="AA285" s="232"/>
      <c r="AB285" s="232"/>
      <c r="AC285" s="199" t="s">
        <v>4711</v>
      </c>
      <c r="AD285" s="58"/>
      <c r="AE285" s="58"/>
      <c r="AF285" s="6"/>
      <c r="AG285" s="6"/>
      <c r="AH285" s="6"/>
      <c r="AI285" s="6"/>
      <c r="AJ285" s="6"/>
      <c r="AK285" s="6"/>
      <c r="AL285" s="59" t="s">
        <v>4574</v>
      </c>
      <c r="AM285" s="235">
        <f>AM282</f>
        <v>0.7</v>
      </c>
      <c r="AN285" s="235"/>
      <c r="AO285" s="228"/>
      <c r="AP285" s="229"/>
      <c r="AQ285" s="229"/>
      <c r="AR285" s="230"/>
      <c r="AS285" s="45"/>
      <c r="AT285" s="1"/>
      <c r="AU285" s="1"/>
      <c r="AV285" s="44"/>
      <c r="AW285" s="89">
        <f>ROUND(ROUND(ROUND(J276*V253,0)*AM285,0)*AQ287,0)</f>
        <v>240</v>
      </c>
      <c r="AX285" s="12"/>
    </row>
    <row r="286" spans="1:50" ht="17.2" customHeight="1" x14ac:dyDescent="0.3">
      <c r="A286" s="9">
        <v>43</v>
      </c>
      <c r="B286" s="10" t="s">
        <v>276</v>
      </c>
      <c r="C286" s="53" t="s">
        <v>6149</v>
      </c>
      <c r="D286" s="166"/>
      <c r="E286" s="83"/>
      <c r="F286" s="193"/>
      <c r="G286" s="126"/>
      <c r="H286" s="126"/>
      <c r="I286" s="126"/>
      <c r="J286" s="45"/>
      <c r="K286" s="1"/>
      <c r="L286" s="1"/>
      <c r="M286" s="44"/>
      <c r="N286" s="191"/>
      <c r="O286" s="172"/>
      <c r="P286" s="172"/>
      <c r="Q286" s="123"/>
      <c r="R286" s="138"/>
      <c r="S286" s="138"/>
      <c r="T286" s="168"/>
      <c r="U286" s="130"/>
      <c r="V286" s="64"/>
      <c r="W286" s="202"/>
      <c r="X286" s="233"/>
      <c r="Y286" s="234"/>
      <c r="Z286" s="234"/>
      <c r="AA286" s="234"/>
      <c r="AB286" s="234"/>
      <c r="AC286" s="199" t="s">
        <v>4735</v>
      </c>
      <c r="AD286" s="58"/>
      <c r="AE286" s="58"/>
      <c r="AF286" s="6"/>
      <c r="AG286" s="6"/>
      <c r="AH286" s="6"/>
      <c r="AI286" s="6"/>
      <c r="AJ286" s="6"/>
      <c r="AK286" s="6"/>
      <c r="AL286" s="59" t="s">
        <v>4574</v>
      </c>
      <c r="AM286" s="235">
        <f>AM283</f>
        <v>0.5</v>
      </c>
      <c r="AN286" s="235"/>
      <c r="AO286" s="45"/>
      <c r="AP286" s="1"/>
      <c r="AQ286" s="1"/>
      <c r="AR286" s="44"/>
      <c r="AS286" s="45"/>
      <c r="AT286" s="1"/>
      <c r="AU286" s="1"/>
      <c r="AV286" s="44"/>
      <c r="AW286" s="89">
        <f>ROUND(ROUND(ROUND(J276*V253,0)*AM286,0)*AQ287,0)</f>
        <v>172</v>
      </c>
      <c r="AX286" s="12"/>
    </row>
    <row r="287" spans="1:50" ht="17.2" customHeight="1" x14ac:dyDescent="0.3">
      <c r="A287" s="9">
        <v>43</v>
      </c>
      <c r="B287" s="10" t="s">
        <v>277</v>
      </c>
      <c r="C287" s="53" t="s">
        <v>6148</v>
      </c>
      <c r="D287" s="166"/>
      <c r="E287" s="83"/>
      <c r="F287" s="193"/>
      <c r="G287" s="126"/>
      <c r="H287" s="126"/>
      <c r="I287" s="126"/>
      <c r="J287" s="45"/>
      <c r="K287" s="1"/>
      <c r="L287" s="1"/>
      <c r="M287" s="44"/>
      <c r="N287" s="231" t="s">
        <v>4714</v>
      </c>
      <c r="O287" s="232"/>
      <c r="P287" s="232"/>
      <c r="Q287" s="232"/>
      <c r="R287" s="232"/>
      <c r="S287" s="232"/>
      <c r="T287" s="175"/>
      <c r="U287" s="130"/>
      <c r="V287" s="64"/>
      <c r="W287" s="202"/>
      <c r="X287" s="8"/>
      <c r="Y287" s="6"/>
      <c r="Z287" s="59"/>
      <c r="AA287" s="59"/>
      <c r="AB287" s="6"/>
      <c r="AC287" s="203"/>
      <c r="AD287" s="6"/>
      <c r="AE287" s="6"/>
      <c r="AF287" s="6"/>
      <c r="AG287" s="6"/>
      <c r="AH287" s="6"/>
      <c r="AI287" s="6"/>
      <c r="AJ287" s="6"/>
      <c r="AK287" s="6"/>
      <c r="AL287" s="59"/>
      <c r="AM287" s="137"/>
      <c r="AN287" s="137"/>
      <c r="AO287" s="45"/>
      <c r="AP287" s="132" t="s">
        <v>4574</v>
      </c>
      <c r="AQ287" s="247">
        <f>AQ263</f>
        <v>0.95</v>
      </c>
      <c r="AR287" s="248"/>
      <c r="AS287" s="45"/>
      <c r="AT287" s="1"/>
      <c r="AU287" s="1"/>
      <c r="AV287" s="44"/>
      <c r="AW287" s="89">
        <f>ROUND(ROUND(ROUND(J276*R289,0)*V253,0)*AQ287,0)</f>
        <v>331</v>
      </c>
      <c r="AX287" s="12"/>
    </row>
    <row r="288" spans="1:50" ht="17.2" customHeight="1" x14ac:dyDescent="0.3">
      <c r="A288" s="9">
        <v>43</v>
      </c>
      <c r="B288" s="10" t="s">
        <v>278</v>
      </c>
      <c r="C288" s="53" t="s">
        <v>6147</v>
      </c>
      <c r="D288" s="166"/>
      <c r="E288" s="83"/>
      <c r="F288" s="193"/>
      <c r="G288" s="126"/>
      <c r="H288" s="126"/>
      <c r="I288" s="126"/>
      <c r="J288" s="45"/>
      <c r="K288" s="1"/>
      <c r="L288" s="1"/>
      <c r="M288" s="44"/>
      <c r="N288" s="267"/>
      <c r="O288" s="268"/>
      <c r="P288" s="268"/>
      <c r="Q288" s="268"/>
      <c r="R288" s="268"/>
      <c r="S288" s="268"/>
      <c r="T288" s="175"/>
      <c r="U288" s="130"/>
      <c r="V288" s="64"/>
      <c r="W288" s="202"/>
      <c r="X288" s="231" t="s">
        <v>4712</v>
      </c>
      <c r="Y288" s="232"/>
      <c r="Z288" s="232"/>
      <c r="AA288" s="232"/>
      <c r="AB288" s="232"/>
      <c r="AC288" s="199" t="s">
        <v>4711</v>
      </c>
      <c r="AD288" s="58"/>
      <c r="AE288" s="58"/>
      <c r="AF288" s="6"/>
      <c r="AG288" s="6"/>
      <c r="AH288" s="6"/>
      <c r="AI288" s="6"/>
      <c r="AJ288" s="6"/>
      <c r="AK288" s="6"/>
      <c r="AL288" s="59" t="s">
        <v>4574</v>
      </c>
      <c r="AM288" s="235">
        <f>AM285</f>
        <v>0.7</v>
      </c>
      <c r="AN288" s="235"/>
      <c r="AO288" s="45"/>
      <c r="AP288" s="1"/>
      <c r="AQ288" s="1"/>
      <c r="AR288" s="44"/>
      <c r="AS288" s="45"/>
      <c r="AT288" s="1"/>
      <c r="AU288" s="1"/>
      <c r="AV288" s="44"/>
      <c r="AW288" s="89">
        <f>ROUND(ROUND(ROUND(ROUND(J276*R289,0)*V253,0)*AM288,0)*AQ287,0)</f>
        <v>232</v>
      </c>
      <c r="AX288" s="12"/>
    </row>
    <row r="289" spans="1:50" ht="17.2" customHeight="1" x14ac:dyDescent="0.3">
      <c r="A289" s="9">
        <v>43</v>
      </c>
      <c r="B289" s="10" t="s">
        <v>279</v>
      </c>
      <c r="C289" s="53" t="s">
        <v>6146</v>
      </c>
      <c r="D289" s="166"/>
      <c r="E289" s="83"/>
      <c r="F289" s="193"/>
      <c r="G289" s="126"/>
      <c r="H289" s="126"/>
      <c r="I289" s="126"/>
      <c r="J289" s="45"/>
      <c r="K289" s="1"/>
      <c r="L289" s="1"/>
      <c r="M289" s="44"/>
      <c r="N289" s="191"/>
      <c r="O289" s="172"/>
      <c r="P289" s="172"/>
      <c r="Q289" s="123" t="s">
        <v>4574</v>
      </c>
      <c r="R289" s="249">
        <f>R283</f>
        <v>0.96499999999999997</v>
      </c>
      <c r="S289" s="249"/>
      <c r="T289" s="168"/>
      <c r="U289" s="130"/>
      <c r="V289" s="64"/>
      <c r="W289" s="202"/>
      <c r="X289" s="233"/>
      <c r="Y289" s="234"/>
      <c r="Z289" s="234"/>
      <c r="AA289" s="234"/>
      <c r="AB289" s="234"/>
      <c r="AC289" s="199" t="s">
        <v>4735</v>
      </c>
      <c r="AD289" s="58"/>
      <c r="AE289" s="58"/>
      <c r="AF289" s="6"/>
      <c r="AG289" s="6"/>
      <c r="AH289" s="6"/>
      <c r="AI289" s="6"/>
      <c r="AJ289" s="6"/>
      <c r="AK289" s="6"/>
      <c r="AL289" s="59" t="s">
        <v>4574</v>
      </c>
      <c r="AM289" s="235">
        <f>AM286</f>
        <v>0.5</v>
      </c>
      <c r="AN289" s="235"/>
      <c r="AO289" s="45"/>
      <c r="AP289" s="1"/>
      <c r="AQ289" s="1"/>
      <c r="AR289" s="44"/>
      <c r="AS289" s="43"/>
      <c r="AT289" s="7"/>
      <c r="AU289" s="7"/>
      <c r="AV289" s="21"/>
      <c r="AW289" s="35">
        <f>ROUND(ROUND(ROUND(ROUND(J276*R289,0)*V253,0)*AM289,0)*AQ287,0)</f>
        <v>165</v>
      </c>
      <c r="AX289" s="12"/>
    </row>
    <row r="290" spans="1:50" ht="17.2" customHeight="1" x14ac:dyDescent="0.3">
      <c r="A290" s="9">
        <v>43</v>
      </c>
      <c r="B290" s="10" t="s">
        <v>280</v>
      </c>
      <c r="C290" s="53" t="s">
        <v>6145</v>
      </c>
      <c r="D290" s="166"/>
      <c r="E290" s="83"/>
      <c r="F290" s="193"/>
      <c r="G290" s="126"/>
      <c r="H290" s="126"/>
      <c r="I290" s="126"/>
      <c r="J290" s="45"/>
      <c r="K290" s="1"/>
      <c r="L290" s="1"/>
      <c r="M290" s="44"/>
      <c r="N290" s="196"/>
      <c r="O290" s="195"/>
      <c r="P290" s="195"/>
      <c r="Q290" s="55"/>
      <c r="R290" s="56"/>
      <c r="S290" s="56"/>
      <c r="T290" s="168"/>
      <c r="U290" s="130"/>
      <c r="V290" s="64"/>
      <c r="W290" s="202"/>
      <c r="X290" s="8"/>
      <c r="Y290" s="6"/>
      <c r="Z290" s="59"/>
      <c r="AA290" s="59"/>
      <c r="AB290" s="6"/>
      <c r="AC290" s="203"/>
      <c r="AD290" s="6"/>
      <c r="AE290" s="6"/>
      <c r="AF290" s="6"/>
      <c r="AG290" s="6"/>
      <c r="AH290" s="6"/>
      <c r="AI290" s="6"/>
      <c r="AJ290" s="6"/>
      <c r="AK290" s="6"/>
      <c r="AL290" s="59"/>
      <c r="AM290" s="137"/>
      <c r="AN290" s="137"/>
      <c r="AO290" s="146"/>
      <c r="AP290" s="143"/>
      <c r="AQ290" s="143"/>
      <c r="AR290" s="44"/>
      <c r="AS290" s="242" t="s">
        <v>4580</v>
      </c>
      <c r="AT290" s="242"/>
      <c r="AU290" s="242"/>
      <c r="AV290" s="243"/>
      <c r="AW290" s="89">
        <f>ROUND(ROUND(J276*V253,0)*AQ287,0)-AS293</f>
        <v>338</v>
      </c>
      <c r="AX290" s="12"/>
    </row>
    <row r="291" spans="1:50" ht="17.2" customHeight="1" x14ac:dyDescent="0.3">
      <c r="A291" s="9">
        <v>43</v>
      </c>
      <c r="B291" s="10" t="s">
        <v>281</v>
      </c>
      <c r="C291" s="53" t="s">
        <v>6144</v>
      </c>
      <c r="D291" s="166"/>
      <c r="E291" s="83"/>
      <c r="F291" s="193"/>
      <c r="G291" s="126"/>
      <c r="H291" s="126"/>
      <c r="I291" s="126"/>
      <c r="J291" s="45"/>
      <c r="K291" s="1"/>
      <c r="L291" s="1"/>
      <c r="M291" s="44"/>
      <c r="N291" s="175"/>
      <c r="O291" s="194"/>
      <c r="P291" s="194"/>
      <c r="Q291" s="132"/>
      <c r="R291" s="141"/>
      <c r="S291" s="141"/>
      <c r="T291" s="168"/>
      <c r="U291" s="130"/>
      <c r="V291" s="64"/>
      <c r="W291" s="202"/>
      <c r="X291" s="231" t="s">
        <v>4712</v>
      </c>
      <c r="Y291" s="232"/>
      <c r="Z291" s="232"/>
      <c r="AA291" s="232"/>
      <c r="AB291" s="232"/>
      <c r="AC291" s="199" t="s">
        <v>4711</v>
      </c>
      <c r="AD291" s="58"/>
      <c r="AE291" s="58"/>
      <c r="AF291" s="6"/>
      <c r="AG291" s="6"/>
      <c r="AH291" s="6"/>
      <c r="AI291" s="6"/>
      <c r="AJ291" s="6"/>
      <c r="AK291" s="6"/>
      <c r="AL291" s="59" t="s">
        <v>4574</v>
      </c>
      <c r="AM291" s="235">
        <f>AM288</f>
        <v>0.7</v>
      </c>
      <c r="AN291" s="235"/>
      <c r="AO291" s="146"/>
      <c r="AP291" s="143"/>
      <c r="AQ291" s="143"/>
      <c r="AR291" s="44"/>
      <c r="AS291" s="244"/>
      <c r="AT291" s="244"/>
      <c r="AU291" s="244"/>
      <c r="AV291" s="245"/>
      <c r="AW291" s="89">
        <f>ROUND(ROUND(ROUND(J276*V253,0)*AM291,0)*AQ287,0)-AS293</f>
        <v>235</v>
      </c>
      <c r="AX291" s="12"/>
    </row>
    <row r="292" spans="1:50" ht="17.2" customHeight="1" x14ac:dyDescent="0.3">
      <c r="A292" s="9">
        <v>43</v>
      </c>
      <c r="B292" s="10" t="s">
        <v>282</v>
      </c>
      <c r="C292" s="53" t="s">
        <v>6143</v>
      </c>
      <c r="D292" s="166"/>
      <c r="E292" s="83"/>
      <c r="F292" s="193"/>
      <c r="G292" s="126"/>
      <c r="H292" s="126"/>
      <c r="I292" s="126"/>
      <c r="J292" s="45"/>
      <c r="K292" s="1"/>
      <c r="L292" s="1"/>
      <c r="M292" s="44"/>
      <c r="N292" s="191"/>
      <c r="O292" s="172"/>
      <c r="P292" s="172"/>
      <c r="Q292" s="123"/>
      <c r="R292" s="138"/>
      <c r="S292" s="138"/>
      <c r="T292" s="168"/>
      <c r="U292" s="130"/>
      <c r="V292" s="64"/>
      <c r="W292" s="202"/>
      <c r="X292" s="233"/>
      <c r="Y292" s="234"/>
      <c r="Z292" s="234"/>
      <c r="AA292" s="234"/>
      <c r="AB292" s="234"/>
      <c r="AC292" s="199" t="s">
        <v>4735</v>
      </c>
      <c r="AD292" s="58"/>
      <c r="AE292" s="58"/>
      <c r="AF292" s="6"/>
      <c r="AG292" s="6"/>
      <c r="AH292" s="6"/>
      <c r="AI292" s="6"/>
      <c r="AJ292" s="6"/>
      <c r="AK292" s="6"/>
      <c r="AL292" s="59" t="s">
        <v>4574</v>
      </c>
      <c r="AM292" s="235">
        <f>AM289</f>
        <v>0.5</v>
      </c>
      <c r="AN292" s="235"/>
      <c r="AO292" s="146"/>
      <c r="AP292" s="143"/>
      <c r="AQ292" s="143"/>
      <c r="AR292" s="44"/>
      <c r="AS292" s="244"/>
      <c r="AT292" s="244"/>
      <c r="AU292" s="244"/>
      <c r="AV292" s="245"/>
      <c r="AW292" s="89">
        <f>ROUND(ROUND(ROUND(J276*V253,0)*AM292,0)*AQ287,0)-AS293</f>
        <v>167</v>
      </c>
      <c r="AX292" s="12"/>
    </row>
    <row r="293" spans="1:50" ht="17.2" customHeight="1" x14ac:dyDescent="0.3">
      <c r="A293" s="9">
        <v>43</v>
      </c>
      <c r="B293" s="10" t="s">
        <v>283</v>
      </c>
      <c r="C293" s="53" t="s">
        <v>6142</v>
      </c>
      <c r="D293" s="166"/>
      <c r="E293" s="83"/>
      <c r="F293" s="193"/>
      <c r="G293" s="126"/>
      <c r="H293" s="126"/>
      <c r="I293" s="126"/>
      <c r="J293" s="45"/>
      <c r="K293" s="1"/>
      <c r="L293" s="1"/>
      <c r="M293" s="44"/>
      <c r="N293" s="231" t="s">
        <v>4714</v>
      </c>
      <c r="O293" s="232"/>
      <c r="P293" s="232"/>
      <c r="Q293" s="232"/>
      <c r="R293" s="232"/>
      <c r="S293" s="232"/>
      <c r="T293" s="175"/>
      <c r="U293" s="130"/>
      <c r="V293" s="64"/>
      <c r="W293" s="202"/>
      <c r="X293" s="8"/>
      <c r="Y293" s="6"/>
      <c r="Z293" s="59"/>
      <c r="AA293" s="59"/>
      <c r="AB293" s="6"/>
      <c r="AC293" s="203"/>
      <c r="AD293" s="6"/>
      <c r="AE293" s="6"/>
      <c r="AF293" s="6"/>
      <c r="AG293" s="6"/>
      <c r="AH293" s="6"/>
      <c r="AI293" s="6"/>
      <c r="AJ293" s="6"/>
      <c r="AK293" s="6"/>
      <c r="AL293" s="59"/>
      <c r="AM293" s="137"/>
      <c r="AN293" s="137"/>
      <c r="AO293" s="146"/>
      <c r="AP293" s="143"/>
      <c r="AQ293" s="143"/>
      <c r="AR293" s="44"/>
      <c r="AS293" s="38">
        <f>AS281</f>
        <v>5</v>
      </c>
      <c r="AT293" s="62" t="s">
        <v>4579</v>
      </c>
      <c r="AU293" s="143"/>
      <c r="AV293" s="147"/>
      <c r="AW293" s="89">
        <f>ROUND(ROUND(ROUND(J276*R295,0)*V253,0)*AQ287,0)-AS293</f>
        <v>326</v>
      </c>
      <c r="AX293" s="12"/>
    </row>
    <row r="294" spans="1:50" ht="17.2" customHeight="1" x14ac:dyDescent="0.3">
      <c r="A294" s="9">
        <v>43</v>
      </c>
      <c r="B294" s="10" t="s">
        <v>284</v>
      </c>
      <c r="C294" s="53" t="s">
        <v>6141</v>
      </c>
      <c r="D294" s="166"/>
      <c r="E294" s="83"/>
      <c r="F294" s="193"/>
      <c r="G294" s="126"/>
      <c r="H294" s="126"/>
      <c r="I294" s="126"/>
      <c r="J294" s="45"/>
      <c r="K294" s="1"/>
      <c r="L294" s="1"/>
      <c r="M294" s="44"/>
      <c r="N294" s="267"/>
      <c r="O294" s="268"/>
      <c r="P294" s="268"/>
      <c r="Q294" s="268"/>
      <c r="R294" s="268"/>
      <c r="S294" s="268"/>
      <c r="T294" s="175"/>
      <c r="U294" s="130"/>
      <c r="V294" s="64"/>
      <c r="W294" s="202"/>
      <c r="X294" s="231" t="s">
        <v>4712</v>
      </c>
      <c r="Y294" s="232"/>
      <c r="Z294" s="232"/>
      <c r="AA294" s="232"/>
      <c r="AB294" s="232"/>
      <c r="AC294" s="199" t="s">
        <v>4711</v>
      </c>
      <c r="AD294" s="58"/>
      <c r="AE294" s="58"/>
      <c r="AF294" s="6"/>
      <c r="AG294" s="6"/>
      <c r="AH294" s="6"/>
      <c r="AI294" s="6"/>
      <c r="AJ294" s="6"/>
      <c r="AK294" s="6"/>
      <c r="AL294" s="59" t="s">
        <v>4574</v>
      </c>
      <c r="AM294" s="235">
        <f>AM291</f>
        <v>0.7</v>
      </c>
      <c r="AN294" s="235"/>
      <c r="AO294" s="146"/>
      <c r="AP294" s="143"/>
      <c r="AQ294" s="143"/>
      <c r="AR294" s="44"/>
      <c r="AS294" s="1"/>
      <c r="AT294" s="132"/>
      <c r="AU294" s="143"/>
      <c r="AV294" s="147"/>
      <c r="AW294" s="89">
        <f>ROUND(ROUND(ROUND(ROUND(J276*R295,0)*V253,0)*AM294,0)*AQ287,0)-AS293</f>
        <v>227</v>
      </c>
      <c r="AX294" s="12"/>
    </row>
    <row r="295" spans="1:50" ht="17.2" customHeight="1" x14ac:dyDescent="0.3">
      <c r="A295" s="9">
        <v>43</v>
      </c>
      <c r="B295" s="10" t="s">
        <v>285</v>
      </c>
      <c r="C295" s="53" t="s">
        <v>6140</v>
      </c>
      <c r="D295" s="166"/>
      <c r="E295" s="83"/>
      <c r="F295" s="193"/>
      <c r="G295" s="126"/>
      <c r="H295" s="126"/>
      <c r="I295" s="126"/>
      <c r="J295" s="43"/>
      <c r="K295" s="7"/>
      <c r="L295" s="7"/>
      <c r="M295" s="21"/>
      <c r="N295" s="191"/>
      <c r="O295" s="172"/>
      <c r="P295" s="172"/>
      <c r="Q295" s="123" t="s">
        <v>4574</v>
      </c>
      <c r="R295" s="249">
        <f>R289</f>
        <v>0.96499999999999997</v>
      </c>
      <c r="S295" s="249"/>
      <c r="T295" s="168"/>
      <c r="U295" s="130"/>
      <c r="V295" s="64"/>
      <c r="W295" s="202"/>
      <c r="X295" s="233"/>
      <c r="Y295" s="234"/>
      <c r="Z295" s="234"/>
      <c r="AA295" s="234"/>
      <c r="AB295" s="234"/>
      <c r="AC295" s="199" t="s">
        <v>4735</v>
      </c>
      <c r="AD295" s="58"/>
      <c r="AE295" s="58"/>
      <c r="AF295" s="6"/>
      <c r="AG295" s="6"/>
      <c r="AH295" s="6"/>
      <c r="AI295" s="6"/>
      <c r="AJ295" s="6"/>
      <c r="AK295" s="6"/>
      <c r="AL295" s="59" t="s">
        <v>4574</v>
      </c>
      <c r="AM295" s="235">
        <f>AM292</f>
        <v>0.5</v>
      </c>
      <c r="AN295" s="235"/>
      <c r="AO295" s="190"/>
      <c r="AP295" s="136"/>
      <c r="AQ295" s="136"/>
      <c r="AR295" s="21"/>
      <c r="AS295" s="7"/>
      <c r="AT295" s="123"/>
      <c r="AU295" s="136"/>
      <c r="AV295" s="145"/>
      <c r="AW295" s="35">
        <f>ROUND(ROUND(ROUND(ROUND(J276*R295,0)*V253,0)*AM295,0)*AQ287,0)-AS293</f>
        <v>160</v>
      </c>
      <c r="AX295" s="12"/>
    </row>
    <row r="296" spans="1:50" ht="17.2" customHeight="1" x14ac:dyDescent="0.3">
      <c r="A296" s="9">
        <v>43</v>
      </c>
      <c r="B296" s="10" t="s">
        <v>286</v>
      </c>
      <c r="C296" s="53" t="s">
        <v>6139</v>
      </c>
      <c r="D296" s="166"/>
      <c r="E296" s="83"/>
      <c r="F296" s="193"/>
      <c r="G296" s="126"/>
      <c r="H296" s="126"/>
      <c r="I296" s="126"/>
      <c r="J296" s="217" t="s">
        <v>4766</v>
      </c>
      <c r="K296" s="218"/>
      <c r="L296" s="218"/>
      <c r="M296" s="219"/>
      <c r="N296" s="196"/>
      <c r="O296" s="195"/>
      <c r="P296" s="195"/>
      <c r="Q296" s="55"/>
      <c r="R296" s="56"/>
      <c r="S296" s="56"/>
      <c r="T296" s="122"/>
      <c r="U296" s="205"/>
      <c r="V296" s="205"/>
      <c r="W296" s="204"/>
      <c r="X296" s="8"/>
      <c r="Y296" s="6"/>
      <c r="Z296" s="59"/>
      <c r="AA296" s="59"/>
      <c r="AB296" s="6"/>
      <c r="AC296" s="203"/>
      <c r="AD296" s="6"/>
      <c r="AE296" s="6"/>
      <c r="AF296" s="6"/>
      <c r="AG296" s="6"/>
      <c r="AH296" s="6"/>
      <c r="AI296" s="6"/>
      <c r="AJ296" s="6"/>
      <c r="AK296" s="6"/>
      <c r="AL296" s="59"/>
      <c r="AM296" s="137"/>
      <c r="AN296" s="137"/>
      <c r="AO296" s="7"/>
      <c r="AP296" s="7"/>
      <c r="AQ296" s="7"/>
      <c r="AR296" s="7"/>
      <c r="AS296" s="7"/>
      <c r="AT296" s="123"/>
      <c r="AU296" s="136"/>
      <c r="AV296" s="145"/>
      <c r="AW296" s="100">
        <f>ROUND(J300*V253,0)</f>
        <v>326</v>
      </c>
      <c r="AX296" s="12"/>
    </row>
    <row r="297" spans="1:50" ht="17.2" customHeight="1" x14ac:dyDescent="0.3">
      <c r="A297" s="9">
        <v>43</v>
      </c>
      <c r="B297" s="10" t="s">
        <v>287</v>
      </c>
      <c r="C297" s="53" t="s">
        <v>6138</v>
      </c>
      <c r="D297" s="166"/>
      <c r="E297" s="83"/>
      <c r="F297" s="193"/>
      <c r="G297" s="126"/>
      <c r="H297" s="126"/>
      <c r="I297" s="126"/>
      <c r="J297" s="220"/>
      <c r="K297" s="221"/>
      <c r="L297" s="221"/>
      <c r="M297" s="222"/>
      <c r="N297" s="175"/>
      <c r="O297" s="194"/>
      <c r="P297" s="194"/>
      <c r="Q297" s="132"/>
      <c r="R297" s="141"/>
      <c r="S297" s="141"/>
      <c r="T297" s="206"/>
      <c r="U297" s="205"/>
      <c r="V297" s="205"/>
      <c r="W297" s="204"/>
      <c r="X297" s="231" t="s">
        <v>4712</v>
      </c>
      <c r="Y297" s="232"/>
      <c r="Z297" s="232"/>
      <c r="AA297" s="232"/>
      <c r="AB297" s="232"/>
      <c r="AC297" s="199" t="s">
        <v>4711</v>
      </c>
      <c r="AD297" s="58"/>
      <c r="AE297" s="58"/>
      <c r="AF297" s="6"/>
      <c r="AG297" s="6"/>
      <c r="AH297" s="6"/>
      <c r="AI297" s="6"/>
      <c r="AJ297" s="6"/>
      <c r="AK297" s="6"/>
      <c r="AL297" s="59" t="s">
        <v>4574</v>
      </c>
      <c r="AM297" s="235">
        <f>'15就労移行支援(基本)'!AK297</f>
        <v>0.7</v>
      </c>
      <c r="AN297" s="235"/>
      <c r="AO297" s="6"/>
      <c r="AP297" s="6"/>
      <c r="AQ297" s="6"/>
      <c r="AR297" s="6"/>
      <c r="AS297" s="6"/>
      <c r="AT297" s="59"/>
      <c r="AU297" s="137"/>
      <c r="AV297" s="140"/>
      <c r="AW297" s="35">
        <f>ROUND(ROUND(J300*V253,0)*AM297,0)</f>
        <v>228</v>
      </c>
      <c r="AX297" s="12"/>
    </row>
    <row r="298" spans="1:50" ht="17.2" customHeight="1" x14ac:dyDescent="0.3">
      <c r="A298" s="9">
        <v>43</v>
      </c>
      <c r="B298" s="10" t="s">
        <v>288</v>
      </c>
      <c r="C298" s="53" t="s">
        <v>6137</v>
      </c>
      <c r="D298" s="166"/>
      <c r="E298" s="83"/>
      <c r="F298" s="193"/>
      <c r="G298" s="126"/>
      <c r="H298" s="126"/>
      <c r="I298" s="126"/>
      <c r="J298" s="220"/>
      <c r="K298" s="221"/>
      <c r="L298" s="221"/>
      <c r="M298" s="222"/>
      <c r="N298" s="191"/>
      <c r="O298" s="172"/>
      <c r="P298" s="172"/>
      <c r="Q298" s="123"/>
      <c r="R298" s="138"/>
      <c r="S298" s="138"/>
      <c r="T298" s="206"/>
      <c r="U298" s="205"/>
      <c r="V298" s="205"/>
      <c r="W298" s="204"/>
      <c r="X298" s="233"/>
      <c r="Y298" s="234"/>
      <c r="Z298" s="234"/>
      <c r="AA298" s="234"/>
      <c r="AB298" s="234"/>
      <c r="AC298" s="199" t="s">
        <v>4735</v>
      </c>
      <c r="AD298" s="58"/>
      <c r="AE298" s="58"/>
      <c r="AF298" s="6"/>
      <c r="AG298" s="6"/>
      <c r="AH298" s="6"/>
      <c r="AI298" s="6"/>
      <c r="AJ298" s="6"/>
      <c r="AK298" s="6"/>
      <c r="AL298" s="59" t="s">
        <v>4574</v>
      </c>
      <c r="AM298" s="235">
        <f>'15就労移行支援(基本)'!AK298</f>
        <v>0.5</v>
      </c>
      <c r="AN298" s="235"/>
      <c r="AO298" s="6"/>
      <c r="AP298" s="6"/>
      <c r="AQ298" s="6"/>
      <c r="AR298" s="6"/>
      <c r="AS298" s="6"/>
      <c r="AT298" s="59"/>
      <c r="AU298" s="137"/>
      <c r="AV298" s="140"/>
      <c r="AW298" s="35">
        <f>ROUND(ROUND(J300*V253,0)*AM298,0)</f>
        <v>163</v>
      </c>
      <c r="AX298" s="12"/>
    </row>
    <row r="299" spans="1:50" ht="17.2" customHeight="1" x14ac:dyDescent="0.3">
      <c r="A299" s="9">
        <v>43</v>
      </c>
      <c r="B299" s="10" t="s">
        <v>289</v>
      </c>
      <c r="C299" s="53" t="s">
        <v>6136</v>
      </c>
      <c r="D299" s="166"/>
      <c r="E299" s="83"/>
      <c r="F299" s="193"/>
      <c r="G299" s="126"/>
      <c r="H299" s="126"/>
      <c r="I299" s="126"/>
      <c r="J299" s="220"/>
      <c r="K299" s="221"/>
      <c r="L299" s="221"/>
      <c r="M299" s="222"/>
      <c r="N299" s="231" t="s">
        <v>4714</v>
      </c>
      <c r="O299" s="232"/>
      <c r="P299" s="232"/>
      <c r="Q299" s="232"/>
      <c r="R299" s="232"/>
      <c r="S299" s="232"/>
      <c r="T299" s="175"/>
      <c r="U299" s="130"/>
      <c r="V299" s="64"/>
      <c r="W299" s="202"/>
      <c r="X299" s="8"/>
      <c r="Y299" s="6"/>
      <c r="Z299" s="59"/>
      <c r="AA299" s="59"/>
      <c r="AB299" s="6"/>
      <c r="AC299" s="203"/>
      <c r="AD299" s="6"/>
      <c r="AE299" s="6"/>
      <c r="AF299" s="6"/>
      <c r="AG299" s="6"/>
      <c r="AH299" s="6"/>
      <c r="AI299" s="6"/>
      <c r="AJ299" s="6"/>
      <c r="AK299" s="6"/>
      <c r="AL299" s="59"/>
      <c r="AM299" s="137"/>
      <c r="AN299" s="137"/>
      <c r="AO299" s="6"/>
      <c r="AP299" s="6"/>
      <c r="AQ299" s="7"/>
      <c r="AR299" s="7"/>
      <c r="AS299" s="7"/>
      <c r="AT299" s="123"/>
      <c r="AU299" s="136"/>
      <c r="AV299" s="145"/>
      <c r="AW299" s="89">
        <f>ROUND(ROUND(J300*R301,0)*V253,0)</f>
        <v>315</v>
      </c>
      <c r="AX299" s="12"/>
    </row>
    <row r="300" spans="1:50" ht="17.2" customHeight="1" x14ac:dyDescent="0.3">
      <c r="A300" s="9">
        <v>43</v>
      </c>
      <c r="B300" s="10" t="s">
        <v>290</v>
      </c>
      <c r="C300" s="53" t="s">
        <v>6135</v>
      </c>
      <c r="D300" s="166"/>
      <c r="E300" s="83"/>
      <c r="F300" s="193"/>
      <c r="G300" s="126"/>
      <c r="H300" s="126"/>
      <c r="I300" s="126"/>
      <c r="J300" s="253">
        <f>'15就労移行支援(基本)'!K300</f>
        <v>466</v>
      </c>
      <c r="K300" s="254"/>
      <c r="L300" s="1" t="s">
        <v>4202</v>
      </c>
      <c r="M300" s="68"/>
      <c r="N300" s="267"/>
      <c r="O300" s="268"/>
      <c r="P300" s="268"/>
      <c r="Q300" s="268"/>
      <c r="R300" s="268"/>
      <c r="S300" s="268"/>
      <c r="T300" s="175"/>
      <c r="U300" s="130"/>
      <c r="V300" s="64"/>
      <c r="W300" s="202"/>
      <c r="X300" s="231" t="s">
        <v>4712</v>
      </c>
      <c r="Y300" s="232"/>
      <c r="Z300" s="232"/>
      <c r="AA300" s="232"/>
      <c r="AB300" s="232"/>
      <c r="AC300" s="199" t="s">
        <v>4711</v>
      </c>
      <c r="AD300" s="58"/>
      <c r="AE300" s="58"/>
      <c r="AF300" s="6"/>
      <c r="AG300" s="6"/>
      <c r="AH300" s="6"/>
      <c r="AI300" s="6"/>
      <c r="AJ300" s="6"/>
      <c r="AK300" s="6"/>
      <c r="AL300" s="59" t="s">
        <v>4574</v>
      </c>
      <c r="AM300" s="235">
        <f>AM297</f>
        <v>0.7</v>
      </c>
      <c r="AN300" s="235"/>
      <c r="AO300" s="7"/>
      <c r="AP300" s="7"/>
      <c r="AQ300" s="7"/>
      <c r="AR300" s="7"/>
      <c r="AS300" s="7"/>
      <c r="AT300" s="123"/>
      <c r="AU300" s="136"/>
      <c r="AV300" s="145"/>
      <c r="AW300" s="89">
        <f>ROUND(ROUND(ROUND(J300*R301,0)*V253,0)*AM300,0)</f>
        <v>221</v>
      </c>
      <c r="AX300" s="12"/>
    </row>
    <row r="301" spans="1:50" ht="17.2" customHeight="1" x14ac:dyDescent="0.3">
      <c r="A301" s="9">
        <v>43</v>
      </c>
      <c r="B301" s="10" t="s">
        <v>291</v>
      </c>
      <c r="C301" s="53" t="s">
        <v>6134</v>
      </c>
      <c r="D301" s="166"/>
      <c r="E301" s="83"/>
      <c r="F301" s="193"/>
      <c r="G301" s="126"/>
      <c r="H301" s="126"/>
      <c r="I301" s="126"/>
      <c r="J301" s="175"/>
      <c r="K301" s="194"/>
      <c r="L301" s="194"/>
      <c r="M301" s="173"/>
      <c r="N301" s="191"/>
      <c r="O301" s="172"/>
      <c r="P301" s="172"/>
      <c r="Q301" s="123" t="s">
        <v>4574</v>
      </c>
      <c r="R301" s="249">
        <f>R295</f>
        <v>0.96499999999999997</v>
      </c>
      <c r="S301" s="249"/>
      <c r="T301" s="168"/>
      <c r="U301" s="132"/>
      <c r="V301" s="169"/>
      <c r="W301" s="76"/>
      <c r="X301" s="233"/>
      <c r="Y301" s="234"/>
      <c r="Z301" s="234"/>
      <c r="AA301" s="234"/>
      <c r="AB301" s="234"/>
      <c r="AC301" s="199" t="s">
        <v>4735</v>
      </c>
      <c r="AD301" s="58"/>
      <c r="AE301" s="58"/>
      <c r="AF301" s="6"/>
      <c r="AG301" s="6"/>
      <c r="AH301" s="6"/>
      <c r="AI301" s="6"/>
      <c r="AJ301" s="6"/>
      <c r="AK301" s="6"/>
      <c r="AL301" s="59" t="s">
        <v>4574</v>
      </c>
      <c r="AM301" s="235">
        <f>AM298</f>
        <v>0.5</v>
      </c>
      <c r="AN301" s="235"/>
      <c r="AO301" s="7"/>
      <c r="AP301" s="7"/>
      <c r="AQ301" s="7"/>
      <c r="AR301" s="7"/>
      <c r="AS301" s="7"/>
      <c r="AT301" s="123"/>
      <c r="AU301" s="136"/>
      <c r="AV301" s="145"/>
      <c r="AW301" s="89">
        <f>ROUND(ROUND(ROUND(J300*R301,0)*V253,0)*AM301,0)</f>
        <v>158</v>
      </c>
      <c r="AX301" s="12"/>
    </row>
    <row r="302" spans="1:50" ht="17.2" customHeight="1" x14ac:dyDescent="0.3">
      <c r="A302" s="9">
        <v>43</v>
      </c>
      <c r="B302" s="10" t="s">
        <v>292</v>
      </c>
      <c r="C302" s="53" t="s">
        <v>6133</v>
      </c>
      <c r="D302" s="166"/>
      <c r="E302" s="83"/>
      <c r="F302" s="193"/>
      <c r="G302" s="126"/>
      <c r="H302" s="126"/>
      <c r="I302" s="126"/>
      <c r="J302" s="175"/>
      <c r="K302" s="194"/>
      <c r="L302" s="194"/>
      <c r="M302" s="173"/>
      <c r="N302" s="196"/>
      <c r="O302" s="195"/>
      <c r="P302" s="195"/>
      <c r="Q302" s="55"/>
      <c r="R302" s="56"/>
      <c r="S302" s="56"/>
      <c r="T302" s="168"/>
      <c r="U302" s="130"/>
      <c r="V302" s="64"/>
      <c r="W302" s="202"/>
      <c r="X302" s="8"/>
      <c r="Y302" s="6"/>
      <c r="Z302" s="59"/>
      <c r="AA302" s="59"/>
      <c r="AB302" s="6"/>
      <c r="AC302" s="203"/>
      <c r="AD302" s="6"/>
      <c r="AE302" s="6"/>
      <c r="AF302" s="6"/>
      <c r="AG302" s="6"/>
      <c r="AH302" s="6"/>
      <c r="AI302" s="6"/>
      <c r="AJ302" s="6"/>
      <c r="AK302" s="6"/>
      <c r="AL302" s="59"/>
      <c r="AM302" s="137"/>
      <c r="AN302" s="137"/>
      <c r="AO302" s="177"/>
      <c r="AP302" s="81"/>
      <c r="AQ302" s="81"/>
      <c r="AR302" s="82"/>
      <c r="AS302" s="242" t="s">
        <v>4580</v>
      </c>
      <c r="AT302" s="242"/>
      <c r="AU302" s="242"/>
      <c r="AV302" s="243"/>
      <c r="AW302" s="89">
        <f>ROUND(J300*V253,0)-AS305</f>
        <v>321</v>
      </c>
      <c r="AX302" s="12"/>
    </row>
    <row r="303" spans="1:50" ht="17.2" customHeight="1" x14ac:dyDescent="0.3">
      <c r="A303" s="9">
        <v>43</v>
      </c>
      <c r="B303" s="10" t="s">
        <v>293</v>
      </c>
      <c r="C303" s="53" t="s">
        <v>6132</v>
      </c>
      <c r="D303" s="166"/>
      <c r="E303" s="83"/>
      <c r="F303" s="193"/>
      <c r="G303" s="126"/>
      <c r="H303" s="126"/>
      <c r="I303" s="126"/>
      <c r="J303" s="175"/>
      <c r="K303" s="194"/>
      <c r="L303" s="194"/>
      <c r="M303" s="173"/>
      <c r="N303" s="175"/>
      <c r="O303" s="194"/>
      <c r="P303" s="194"/>
      <c r="Q303" s="132"/>
      <c r="R303" s="141"/>
      <c r="S303" s="141"/>
      <c r="T303" s="168"/>
      <c r="U303" s="130"/>
      <c r="V303" s="64"/>
      <c r="W303" s="202"/>
      <c r="X303" s="231" t="s">
        <v>4712</v>
      </c>
      <c r="Y303" s="232"/>
      <c r="Z303" s="232"/>
      <c r="AA303" s="232"/>
      <c r="AB303" s="232"/>
      <c r="AC303" s="199" t="s">
        <v>4711</v>
      </c>
      <c r="AD303" s="58"/>
      <c r="AE303" s="58"/>
      <c r="AF303" s="6"/>
      <c r="AG303" s="6"/>
      <c r="AH303" s="6"/>
      <c r="AI303" s="6"/>
      <c r="AJ303" s="6"/>
      <c r="AK303" s="6"/>
      <c r="AL303" s="59" t="s">
        <v>4574</v>
      </c>
      <c r="AM303" s="235">
        <f>AM300</f>
        <v>0.7</v>
      </c>
      <c r="AN303" s="235"/>
      <c r="AO303" s="81"/>
      <c r="AP303" s="81"/>
      <c r="AQ303" s="81"/>
      <c r="AR303" s="82"/>
      <c r="AS303" s="244"/>
      <c r="AT303" s="244"/>
      <c r="AU303" s="244"/>
      <c r="AV303" s="245"/>
      <c r="AW303" s="35">
        <f>ROUND(ROUND(J300*V253,0)*AM303,0)-AS305</f>
        <v>223</v>
      </c>
      <c r="AX303" s="12"/>
    </row>
    <row r="304" spans="1:50" ht="17.2" customHeight="1" x14ac:dyDescent="0.3">
      <c r="A304" s="9">
        <v>43</v>
      </c>
      <c r="B304" s="10" t="s">
        <v>294</v>
      </c>
      <c r="C304" s="53" t="s">
        <v>6131</v>
      </c>
      <c r="D304" s="166"/>
      <c r="E304" s="83"/>
      <c r="F304" s="193"/>
      <c r="G304" s="126"/>
      <c r="H304" s="126"/>
      <c r="I304" s="126"/>
      <c r="J304" s="175"/>
      <c r="K304" s="194"/>
      <c r="L304" s="194"/>
      <c r="M304" s="173"/>
      <c r="N304" s="191"/>
      <c r="O304" s="172"/>
      <c r="P304" s="172"/>
      <c r="Q304" s="123"/>
      <c r="R304" s="138"/>
      <c r="S304" s="138"/>
      <c r="T304" s="168"/>
      <c r="U304" s="130"/>
      <c r="V304" s="64"/>
      <c r="W304" s="202"/>
      <c r="X304" s="233"/>
      <c r="Y304" s="234"/>
      <c r="Z304" s="234"/>
      <c r="AA304" s="234"/>
      <c r="AB304" s="234"/>
      <c r="AC304" s="199" t="s">
        <v>4735</v>
      </c>
      <c r="AD304" s="58"/>
      <c r="AE304" s="58"/>
      <c r="AF304" s="6"/>
      <c r="AG304" s="6"/>
      <c r="AH304" s="6"/>
      <c r="AI304" s="6"/>
      <c r="AJ304" s="6"/>
      <c r="AK304" s="6"/>
      <c r="AL304" s="59" t="s">
        <v>4574</v>
      </c>
      <c r="AM304" s="235">
        <f>AM301</f>
        <v>0.5</v>
      </c>
      <c r="AN304" s="235"/>
      <c r="AO304" s="198"/>
      <c r="AP304" s="198"/>
      <c r="AQ304" s="198"/>
      <c r="AR304" s="197"/>
      <c r="AS304" s="244"/>
      <c r="AT304" s="244"/>
      <c r="AU304" s="244"/>
      <c r="AV304" s="245"/>
      <c r="AW304" s="35">
        <f>ROUND(ROUND(J300*V253,0)*AM304,0)-AS305</f>
        <v>158</v>
      </c>
      <c r="AX304" s="12"/>
    </row>
    <row r="305" spans="1:50" ht="17.2" customHeight="1" x14ac:dyDescent="0.3">
      <c r="A305" s="9">
        <v>43</v>
      </c>
      <c r="B305" s="10" t="s">
        <v>295</v>
      </c>
      <c r="C305" s="53" t="s">
        <v>6130</v>
      </c>
      <c r="D305" s="166"/>
      <c r="E305" s="83"/>
      <c r="F305" s="193"/>
      <c r="G305" s="126"/>
      <c r="H305" s="126"/>
      <c r="I305" s="126"/>
      <c r="J305" s="175"/>
      <c r="K305" s="194"/>
      <c r="L305" s="194"/>
      <c r="M305" s="173"/>
      <c r="N305" s="231" t="s">
        <v>4714</v>
      </c>
      <c r="O305" s="232"/>
      <c r="P305" s="232"/>
      <c r="Q305" s="232"/>
      <c r="R305" s="232"/>
      <c r="S305" s="232"/>
      <c r="T305" s="175"/>
      <c r="U305" s="130"/>
      <c r="V305" s="64"/>
      <c r="W305" s="202"/>
      <c r="X305" s="8"/>
      <c r="Y305" s="6"/>
      <c r="Z305" s="59"/>
      <c r="AA305" s="59"/>
      <c r="AB305" s="6"/>
      <c r="AC305" s="203"/>
      <c r="AD305" s="6"/>
      <c r="AE305" s="6"/>
      <c r="AF305" s="6"/>
      <c r="AG305" s="6"/>
      <c r="AH305" s="6"/>
      <c r="AI305" s="6"/>
      <c r="AJ305" s="6"/>
      <c r="AK305" s="6"/>
      <c r="AL305" s="59"/>
      <c r="AM305" s="137"/>
      <c r="AN305" s="137"/>
      <c r="AO305" s="198"/>
      <c r="AP305" s="198"/>
      <c r="AQ305" s="198"/>
      <c r="AR305" s="197"/>
      <c r="AS305" s="38">
        <f>AS293</f>
        <v>5</v>
      </c>
      <c r="AT305" s="62" t="s">
        <v>4579</v>
      </c>
      <c r="AU305" s="143"/>
      <c r="AV305" s="147"/>
      <c r="AW305" s="89">
        <f>ROUND(ROUND(J300*R307,0)*V253,0)-AS305</f>
        <v>310</v>
      </c>
      <c r="AX305" s="12"/>
    </row>
    <row r="306" spans="1:50" ht="17.2" customHeight="1" x14ac:dyDescent="0.3">
      <c r="A306" s="9">
        <v>43</v>
      </c>
      <c r="B306" s="10" t="s">
        <v>296</v>
      </c>
      <c r="C306" s="53" t="s">
        <v>6129</v>
      </c>
      <c r="D306" s="166"/>
      <c r="E306" s="83"/>
      <c r="F306" s="193"/>
      <c r="G306" s="126"/>
      <c r="H306" s="126"/>
      <c r="I306" s="126"/>
      <c r="J306" s="175"/>
      <c r="K306" s="194"/>
      <c r="L306" s="194"/>
      <c r="M306" s="173"/>
      <c r="N306" s="267"/>
      <c r="O306" s="268"/>
      <c r="P306" s="268"/>
      <c r="Q306" s="268"/>
      <c r="R306" s="268"/>
      <c r="S306" s="268"/>
      <c r="T306" s="175"/>
      <c r="U306" s="130"/>
      <c r="V306" s="64"/>
      <c r="W306" s="202"/>
      <c r="X306" s="231" t="s">
        <v>4712</v>
      </c>
      <c r="Y306" s="232"/>
      <c r="Z306" s="232"/>
      <c r="AA306" s="232"/>
      <c r="AB306" s="232"/>
      <c r="AC306" s="199" t="s">
        <v>4711</v>
      </c>
      <c r="AD306" s="58"/>
      <c r="AE306" s="58"/>
      <c r="AF306" s="6"/>
      <c r="AG306" s="6"/>
      <c r="AH306" s="6"/>
      <c r="AI306" s="6"/>
      <c r="AJ306" s="6"/>
      <c r="AK306" s="6"/>
      <c r="AL306" s="59" t="s">
        <v>4574</v>
      </c>
      <c r="AM306" s="235">
        <f>AM303</f>
        <v>0.7</v>
      </c>
      <c r="AN306" s="235"/>
      <c r="AO306" s="198"/>
      <c r="AP306" s="198"/>
      <c r="AQ306" s="198"/>
      <c r="AR306" s="197"/>
      <c r="AS306" s="1"/>
      <c r="AT306" s="132"/>
      <c r="AU306" s="143"/>
      <c r="AV306" s="147"/>
      <c r="AW306" s="89">
        <f>ROUND(ROUND(ROUND(J300*R307,0)*V253,0)*AM306,0)-AS305</f>
        <v>216</v>
      </c>
      <c r="AX306" s="12"/>
    </row>
    <row r="307" spans="1:50" ht="17.2" customHeight="1" x14ac:dyDescent="0.3">
      <c r="A307" s="9">
        <v>43</v>
      </c>
      <c r="B307" s="10" t="s">
        <v>297</v>
      </c>
      <c r="C307" s="53" t="s">
        <v>6128</v>
      </c>
      <c r="D307" s="166"/>
      <c r="E307" s="83"/>
      <c r="F307" s="193"/>
      <c r="G307" s="126"/>
      <c r="H307" s="126"/>
      <c r="I307" s="126"/>
      <c r="J307" s="175"/>
      <c r="K307" s="194"/>
      <c r="L307" s="194"/>
      <c r="M307" s="173"/>
      <c r="N307" s="191"/>
      <c r="O307" s="172"/>
      <c r="P307" s="172"/>
      <c r="Q307" s="123" t="s">
        <v>4574</v>
      </c>
      <c r="R307" s="249">
        <f>R301</f>
        <v>0.96499999999999997</v>
      </c>
      <c r="S307" s="249"/>
      <c r="T307" s="168"/>
      <c r="U307" s="130"/>
      <c r="V307" s="64"/>
      <c r="W307" s="202"/>
      <c r="X307" s="233"/>
      <c r="Y307" s="234"/>
      <c r="Z307" s="234"/>
      <c r="AA307" s="234"/>
      <c r="AB307" s="234"/>
      <c r="AC307" s="199" t="s">
        <v>4735</v>
      </c>
      <c r="AD307" s="58"/>
      <c r="AE307" s="58"/>
      <c r="AF307" s="6"/>
      <c r="AG307" s="6"/>
      <c r="AH307" s="6"/>
      <c r="AI307" s="6"/>
      <c r="AJ307" s="6"/>
      <c r="AK307" s="6"/>
      <c r="AL307" s="59" t="s">
        <v>4574</v>
      </c>
      <c r="AM307" s="235">
        <f>AM304</f>
        <v>0.5</v>
      </c>
      <c r="AN307" s="235"/>
      <c r="AO307" s="198"/>
      <c r="AP307" s="198"/>
      <c r="AQ307" s="198"/>
      <c r="AR307" s="197"/>
      <c r="AS307" s="7"/>
      <c r="AT307" s="123"/>
      <c r="AU307" s="136"/>
      <c r="AV307" s="145"/>
      <c r="AW307" s="89">
        <f>ROUND(ROUND(ROUND(J300*R307,0)*V253,0)*AM307,0)-AS305</f>
        <v>153</v>
      </c>
      <c r="AX307" s="12"/>
    </row>
    <row r="308" spans="1:50" ht="17.2" customHeight="1" x14ac:dyDescent="0.3">
      <c r="A308" s="9">
        <v>43</v>
      </c>
      <c r="B308" s="10" t="s">
        <v>298</v>
      </c>
      <c r="C308" s="53" t="s">
        <v>6127</v>
      </c>
      <c r="D308" s="166"/>
      <c r="E308" s="83"/>
      <c r="F308" s="193"/>
      <c r="G308" s="126"/>
      <c r="H308" s="126"/>
      <c r="I308" s="126"/>
      <c r="J308" s="45"/>
      <c r="K308" s="1"/>
      <c r="L308" s="1"/>
      <c r="M308" s="44"/>
      <c r="N308" s="196"/>
      <c r="O308" s="195"/>
      <c r="P308" s="195"/>
      <c r="Q308" s="55"/>
      <c r="R308" s="56"/>
      <c r="S308" s="56"/>
      <c r="T308" s="168"/>
      <c r="U308" s="130"/>
      <c r="V308" s="64"/>
      <c r="W308" s="202"/>
      <c r="X308" s="8"/>
      <c r="Y308" s="6"/>
      <c r="Z308" s="59"/>
      <c r="AA308" s="59"/>
      <c r="AB308" s="6"/>
      <c r="AC308" s="203"/>
      <c r="AD308" s="6"/>
      <c r="AE308" s="6"/>
      <c r="AF308" s="6"/>
      <c r="AG308" s="6"/>
      <c r="AH308" s="6"/>
      <c r="AI308" s="6"/>
      <c r="AJ308" s="6"/>
      <c r="AK308" s="6"/>
      <c r="AL308" s="59"/>
      <c r="AM308" s="137"/>
      <c r="AN308" s="137"/>
      <c r="AO308" s="216" t="s">
        <v>4753</v>
      </c>
      <c r="AP308" s="251"/>
      <c r="AQ308" s="251"/>
      <c r="AR308" s="252"/>
      <c r="AS308" s="49"/>
      <c r="AT308" s="36"/>
      <c r="AU308" s="36"/>
      <c r="AV308" s="51"/>
      <c r="AW308" s="89">
        <f>ROUND(ROUND(J300*V253,0)*AQ311,0)</f>
        <v>310</v>
      </c>
      <c r="AX308" s="12"/>
    </row>
    <row r="309" spans="1:50" ht="17.2" customHeight="1" x14ac:dyDescent="0.3">
      <c r="A309" s="9">
        <v>43</v>
      </c>
      <c r="B309" s="10" t="s">
        <v>299</v>
      </c>
      <c r="C309" s="53" t="s">
        <v>6126</v>
      </c>
      <c r="D309" s="166"/>
      <c r="E309" s="83"/>
      <c r="F309" s="193"/>
      <c r="G309" s="126"/>
      <c r="H309" s="126"/>
      <c r="I309" s="126"/>
      <c r="J309" s="45"/>
      <c r="K309" s="1"/>
      <c r="L309" s="1"/>
      <c r="M309" s="44"/>
      <c r="N309" s="175"/>
      <c r="O309" s="194"/>
      <c r="P309" s="194"/>
      <c r="Q309" s="132"/>
      <c r="R309" s="141"/>
      <c r="S309" s="141"/>
      <c r="T309" s="168"/>
      <c r="U309" s="130"/>
      <c r="V309" s="64"/>
      <c r="W309" s="202"/>
      <c r="X309" s="231" t="s">
        <v>4712</v>
      </c>
      <c r="Y309" s="232"/>
      <c r="Z309" s="232"/>
      <c r="AA309" s="232"/>
      <c r="AB309" s="232"/>
      <c r="AC309" s="199" t="s">
        <v>4711</v>
      </c>
      <c r="AD309" s="58"/>
      <c r="AE309" s="58"/>
      <c r="AF309" s="6"/>
      <c r="AG309" s="6"/>
      <c r="AH309" s="6"/>
      <c r="AI309" s="6"/>
      <c r="AJ309" s="6"/>
      <c r="AK309" s="6"/>
      <c r="AL309" s="59" t="s">
        <v>4574</v>
      </c>
      <c r="AM309" s="235">
        <f>AM306</f>
        <v>0.7</v>
      </c>
      <c r="AN309" s="235"/>
      <c r="AO309" s="228"/>
      <c r="AP309" s="229"/>
      <c r="AQ309" s="229"/>
      <c r="AR309" s="230"/>
      <c r="AS309" s="45"/>
      <c r="AT309" s="1"/>
      <c r="AU309" s="1"/>
      <c r="AV309" s="44"/>
      <c r="AW309" s="35">
        <f>ROUND(ROUND(ROUND(J300*V253,0)*AM309,0)*AQ311,0)</f>
        <v>217</v>
      </c>
      <c r="AX309" s="12"/>
    </row>
    <row r="310" spans="1:50" ht="17.2" customHeight="1" x14ac:dyDescent="0.3">
      <c r="A310" s="9">
        <v>43</v>
      </c>
      <c r="B310" s="10" t="s">
        <v>300</v>
      </c>
      <c r="C310" s="53" t="s">
        <v>6125</v>
      </c>
      <c r="D310" s="166"/>
      <c r="E310" s="83"/>
      <c r="F310" s="193"/>
      <c r="G310" s="126"/>
      <c r="H310" s="126"/>
      <c r="I310" s="126"/>
      <c r="J310" s="45"/>
      <c r="K310" s="1"/>
      <c r="L310" s="1"/>
      <c r="M310" s="44"/>
      <c r="N310" s="191"/>
      <c r="O310" s="172"/>
      <c r="P310" s="172"/>
      <c r="Q310" s="123"/>
      <c r="R310" s="138"/>
      <c r="S310" s="138"/>
      <c r="T310" s="168"/>
      <c r="U310" s="130"/>
      <c r="V310" s="64"/>
      <c r="W310" s="202"/>
      <c r="X310" s="233"/>
      <c r="Y310" s="234"/>
      <c r="Z310" s="234"/>
      <c r="AA310" s="234"/>
      <c r="AB310" s="234"/>
      <c r="AC310" s="199" t="s">
        <v>4735</v>
      </c>
      <c r="AD310" s="58"/>
      <c r="AE310" s="58"/>
      <c r="AF310" s="6"/>
      <c r="AG310" s="6"/>
      <c r="AH310" s="6"/>
      <c r="AI310" s="6"/>
      <c r="AJ310" s="6"/>
      <c r="AK310" s="6"/>
      <c r="AL310" s="59" t="s">
        <v>4574</v>
      </c>
      <c r="AM310" s="235">
        <f>AM307</f>
        <v>0.5</v>
      </c>
      <c r="AN310" s="235"/>
      <c r="AO310" s="45"/>
      <c r="AP310" s="1"/>
      <c r="AQ310" s="1"/>
      <c r="AR310" s="44"/>
      <c r="AS310" s="45"/>
      <c r="AT310" s="1"/>
      <c r="AU310" s="1"/>
      <c r="AV310" s="44"/>
      <c r="AW310" s="35">
        <f>ROUND(ROUND(ROUND(J300*V253,0)*AM310,0)*AQ311,0)</f>
        <v>155</v>
      </c>
      <c r="AX310" s="12"/>
    </row>
    <row r="311" spans="1:50" ht="17.2" customHeight="1" x14ac:dyDescent="0.3">
      <c r="A311" s="9">
        <v>43</v>
      </c>
      <c r="B311" s="10" t="s">
        <v>301</v>
      </c>
      <c r="C311" s="53" t="s">
        <v>6124</v>
      </c>
      <c r="D311" s="166"/>
      <c r="E311" s="83"/>
      <c r="F311" s="193"/>
      <c r="G311" s="126"/>
      <c r="H311" s="126"/>
      <c r="I311" s="126"/>
      <c r="J311" s="45"/>
      <c r="K311" s="1"/>
      <c r="L311" s="1"/>
      <c r="M311" s="44"/>
      <c r="N311" s="231" t="s">
        <v>4714</v>
      </c>
      <c r="O311" s="232"/>
      <c r="P311" s="232"/>
      <c r="Q311" s="232"/>
      <c r="R311" s="232"/>
      <c r="S311" s="232"/>
      <c r="T311" s="175"/>
      <c r="U311" s="130"/>
      <c r="V311" s="64"/>
      <c r="W311" s="202"/>
      <c r="X311" s="8"/>
      <c r="Y311" s="6"/>
      <c r="Z311" s="59"/>
      <c r="AA311" s="59"/>
      <c r="AB311" s="6"/>
      <c r="AC311" s="203"/>
      <c r="AD311" s="6"/>
      <c r="AE311" s="6"/>
      <c r="AF311" s="6"/>
      <c r="AG311" s="6"/>
      <c r="AH311" s="6"/>
      <c r="AI311" s="6"/>
      <c r="AJ311" s="6"/>
      <c r="AK311" s="6"/>
      <c r="AL311" s="59"/>
      <c r="AM311" s="137"/>
      <c r="AN311" s="137"/>
      <c r="AO311" s="45"/>
      <c r="AP311" s="132" t="s">
        <v>4574</v>
      </c>
      <c r="AQ311" s="247">
        <f>AQ287</f>
        <v>0.95</v>
      </c>
      <c r="AR311" s="248"/>
      <c r="AS311" s="45"/>
      <c r="AT311" s="1"/>
      <c r="AU311" s="1"/>
      <c r="AV311" s="44"/>
      <c r="AW311" s="89">
        <f>ROUND(ROUND(ROUND(J300*R313,0)*V253,0)*AQ311,0)</f>
        <v>299</v>
      </c>
      <c r="AX311" s="12"/>
    </row>
    <row r="312" spans="1:50" ht="17.2" customHeight="1" x14ac:dyDescent="0.3">
      <c r="A312" s="9">
        <v>43</v>
      </c>
      <c r="B312" s="10" t="s">
        <v>302</v>
      </c>
      <c r="C312" s="53" t="s">
        <v>6123</v>
      </c>
      <c r="D312" s="166"/>
      <c r="E312" s="83"/>
      <c r="F312" s="193"/>
      <c r="G312" s="126"/>
      <c r="H312" s="126"/>
      <c r="I312" s="126"/>
      <c r="J312" s="45"/>
      <c r="K312" s="1"/>
      <c r="L312" s="1"/>
      <c r="M312" s="44"/>
      <c r="N312" s="267"/>
      <c r="O312" s="268"/>
      <c r="P312" s="268"/>
      <c r="Q312" s="268"/>
      <c r="R312" s="268"/>
      <c r="S312" s="268"/>
      <c r="T312" s="175"/>
      <c r="U312" s="130"/>
      <c r="V312" s="64"/>
      <c r="W312" s="202"/>
      <c r="X312" s="231" t="s">
        <v>4712</v>
      </c>
      <c r="Y312" s="232"/>
      <c r="Z312" s="232"/>
      <c r="AA312" s="232"/>
      <c r="AB312" s="232"/>
      <c r="AC312" s="199" t="s">
        <v>4711</v>
      </c>
      <c r="AD312" s="58"/>
      <c r="AE312" s="58"/>
      <c r="AF312" s="6"/>
      <c r="AG312" s="6"/>
      <c r="AH312" s="6"/>
      <c r="AI312" s="6"/>
      <c r="AJ312" s="6"/>
      <c r="AK312" s="6"/>
      <c r="AL312" s="59" t="s">
        <v>4574</v>
      </c>
      <c r="AM312" s="235">
        <f>AM309</f>
        <v>0.7</v>
      </c>
      <c r="AN312" s="235"/>
      <c r="AO312" s="45"/>
      <c r="AP312" s="1"/>
      <c r="AQ312" s="1"/>
      <c r="AR312" s="44"/>
      <c r="AS312" s="45"/>
      <c r="AT312" s="1"/>
      <c r="AU312" s="1"/>
      <c r="AV312" s="44"/>
      <c r="AW312" s="89">
        <f>ROUND(ROUND(ROUND(ROUND(J300*R313,0)*V253,0)*AM312,0)*AQ311,0)</f>
        <v>210</v>
      </c>
      <c r="AX312" s="12"/>
    </row>
    <row r="313" spans="1:50" ht="17.2" customHeight="1" x14ac:dyDescent="0.3">
      <c r="A313" s="9">
        <v>43</v>
      </c>
      <c r="B313" s="10" t="s">
        <v>303</v>
      </c>
      <c r="C313" s="53" t="s">
        <v>6122</v>
      </c>
      <c r="D313" s="166"/>
      <c r="E313" s="83"/>
      <c r="F313" s="193"/>
      <c r="G313" s="126"/>
      <c r="H313" s="126"/>
      <c r="I313" s="126"/>
      <c r="J313" s="45"/>
      <c r="K313" s="1"/>
      <c r="L313" s="1"/>
      <c r="M313" s="44"/>
      <c r="N313" s="191"/>
      <c r="O313" s="172"/>
      <c r="P313" s="172"/>
      <c r="Q313" s="123" t="s">
        <v>4574</v>
      </c>
      <c r="R313" s="249">
        <f>R307</f>
        <v>0.96499999999999997</v>
      </c>
      <c r="S313" s="249"/>
      <c r="T313" s="168"/>
      <c r="U313" s="130"/>
      <c r="V313" s="64"/>
      <c r="W313" s="202"/>
      <c r="X313" s="233"/>
      <c r="Y313" s="234"/>
      <c r="Z313" s="234"/>
      <c r="AA313" s="234"/>
      <c r="AB313" s="234"/>
      <c r="AC313" s="199" t="s">
        <v>4735</v>
      </c>
      <c r="AD313" s="58"/>
      <c r="AE313" s="58"/>
      <c r="AF313" s="6"/>
      <c r="AG313" s="6"/>
      <c r="AH313" s="6"/>
      <c r="AI313" s="6"/>
      <c r="AJ313" s="6"/>
      <c r="AK313" s="6"/>
      <c r="AL313" s="59" t="s">
        <v>4574</v>
      </c>
      <c r="AM313" s="235">
        <f>AM310</f>
        <v>0.5</v>
      </c>
      <c r="AN313" s="235"/>
      <c r="AO313" s="45"/>
      <c r="AP313" s="1"/>
      <c r="AQ313" s="1"/>
      <c r="AR313" s="44"/>
      <c r="AS313" s="43"/>
      <c r="AT313" s="7"/>
      <c r="AU313" s="7"/>
      <c r="AV313" s="21"/>
      <c r="AW313" s="89">
        <f>ROUND(ROUND(ROUND(ROUND(J300*R313,0)*V253,0)*AM313,0)*AQ311,0)</f>
        <v>150</v>
      </c>
      <c r="AX313" s="12"/>
    </row>
    <row r="314" spans="1:50" ht="17.2" customHeight="1" x14ac:dyDescent="0.3">
      <c r="A314" s="9">
        <v>43</v>
      </c>
      <c r="B314" s="10" t="s">
        <v>304</v>
      </c>
      <c r="C314" s="53" t="s">
        <v>6121</v>
      </c>
      <c r="D314" s="166"/>
      <c r="E314" s="83"/>
      <c r="F314" s="193"/>
      <c r="G314" s="126"/>
      <c r="H314" s="126"/>
      <c r="I314" s="126"/>
      <c r="J314" s="45"/>
      <c r="K314" s="1"/>
      <c r="L314" s="1"/>
      <c r="M314" s="44"/>
      <c r="N314" s="196"/>
      <c r="O314" s="195"/>
      <c r="P314" s="195"/>
      <c r="Q314" s="55"/>
      <c r="R314" s="56"/>
      <c r="S314" s="56"/>
      <c r="T314" s="168"/>
      <c r="U314" s="130"/>
      <c r="V314" s="64"/>
      <c r="W314" s="202"/>
      <c r="X314" s="8"/>
      <c r="Y314" s="6"/>
      <c r="Z314" s="59"/>
      <c r="AA314" s="59"/>
      <c r="AB314" s="6"/>
      <c r="AC314" s="203"/>
      <c r="AD314" s="6"/>
      <c r="AE314" s="6"/>
      <c r="AF314" s="6"/>
      <c r="AG314" s="6"/>
      <c r="AH314" s="6"/>
      <c r="AI314" s="6"/>
      <c r="AJ314" s="6"/>
      <c r="AK314" s="6"/>
      <c r="AL314" s="59"/>
      <c r="AM314" s="137"/>
      <c r="AN314" s="137"/>
      <c r="AO314" s="146"/>
      <c r="AP314" s="143"/>
      <c r="AQ314" s="143"/>
      <c r="AR314" s="44"/>
      <c r="AS314" s="242" t="s">
        <v>4580</v>
      </c>
      <c r="AT314" s="242"/>
      <c r="AU314" s="242"/>
      <c r="AV314" s="243"/>
      <c r="AW314" s="89">
        <f>ROUND(ROUND(J300*V253,0)*AQ311,0)-AS317</f>
        <v>305</v>
      </c>
      <c r="AX314" s="12"/>
    </row>
    <row r="315" spans="1:50" ht="17.2" customHeight="1" x14ac:dyDescent="0.3">
      <c r="A315" s="9">
        <v>43</v>
      </c>
      <c r="B315" s="10" t="s">
        <v>305</v>
      </c>
      <c r="C315" s="53" t="s">
        <v>6120</v>
      </c>
      <c r="D315" s="166"/>
      <c r="E315" s="83"/>
      <c r="F315" s="193"/>
      <c r="G315" s="126"/>
      <c r="H315" s="126"/>
      <c r="I315" s="126"/>
      <c r="J315" s="45"/>
      <c r="K315" s="1"/>
      <c r="L315" s="1"/>
      <c r="M315" s="44"/>
      <c r="N315" s="175"/>
      <c r="O315" s="194"/>
      <c r="P315" s="194"/>
      <c r="Q315" s="132"/>
      <c r="R315" s="141"/>
      <c r="S315" s="141"/>
      <c r="T315" s="168"/>
      <c r="U315" s="130"/>
      <c r="V315" s="64"/>
      <c r="W315" s="202"/>
      <c r="X315" s="231" t="s">
        <v>4712</v>
      </c>
      <c r="Y315" s="232"/>
      <c r="Z315" s="232"/>
      <c r="AA315" s="232"/>
      <c r="AB315" s="232"/>
      <c r="AC315" s="199" t="s">
        <v>4711</v>
      </c>
      <c r="AD315" s="58"/>
      <c r="AE315" s="58"/>
      <c r="AF315" s="6"/>
      <c r="AG315" s="6"/>
      <c r="AH315" s="6"/>
      <c r="AI315" s="6"/>
      <c r="AJ315" s="6"/>
      <c r="AK315" s="6"/>
      <c r="AL315" s="59" t="s">
        <v>4574</v>
      </c>
      <c r="AM315" s="235">
        <f>AM312</f>
        <v>0.7</v>
      </c>
      <c r="AN315" s="235"/>
      <c r="AO315" s="146"/>
      <c r="AP315" s="143"/>
      <c r="AQ315" s="143"/>
      <c r="AR315" s="44"/>
      <c r="AS315" s="244"/>
      <c r="AT315" s="244"/>
      <c r="AU315" s="244"/>
      <c r="AV315" s="245"/>
      <c r="AW315" s="35">
        <f>ROUND(ROUND(ROUND(J300*V253,0)*AM315,0)*AQ311,0)-AS317</f>
        <v>212</v>
      </c>
      <c r="AX315" s="12"/>
    </row>
    <row r="316" spans="1:50" ht="17.2" customHeight="1" x14ac:dyDescent="0.3">
      <c r="A316" s="9">
        <v>43</v>
      </c>
      <c r="B316" s="10" t="s">
        <v>306</v>
      </c>
      <c r="C316" s="53" t="s">
        <v>6119</v>
      </c>
      <c r="D316" s="166"/>
      <c r="E316" s="83"/>
      <c r="F316" s="193"/>
      <c r="G316" s="126"/>
      <c r="H316" s="126"/>
      <c r="I316" s="126"/>
      <c r="J316" s="45"/>
      <c r="K316" s="1"/>
      <c r="L316" s="1"/>
      <c r="M316" s="44"/>
      <c r="N316" s="191"/>
      <c r="O316" s="172"/>
      <c r="P316" s="172"/>
      <c r="Q316" s="123"/>
      <c r="R316" s="138"/>
      <c r="S316" s="138"/>
      <c r="T316" s="168"/>
      <c r="U316" s="130"/>
      <c r="V316" s="64"/>
      <c r="W316" s="202"/>
      <c r="X316" s="233"/>
      <c r="Y316" s="234"/>
      <c r="Z316" s="234"/>
      <c r="AA316" s="234"/>
      <c r="AB316" s="234"/>
      <c r="AC316" s="199" t="s">
        <v>4735</v>
      </c>
      <c r="AD316" s="58"/>
      <c r="AE316" s="58"/>
      <c r="AF316" s="6"/>
      <c r="AG316" s="6"/>
      <c r="AH316" s="6"/>
      <c r="AI316" s="6"/>
      <c r="AJ316" s="6"/>
      <c r="AK316" s="6"/>
      <c r="AL316" s="59" t="s">
        <v>4574</v>
      </c>
      <c r="AM316" s="235">
        <f>AM313</f>
        <v>0.5</v>
      </c>
      <c r="AN316" s="235"/>
      <c r="AO316" s="146"/>
      <c r="AP316" s="143"/>
      <c r="AQ316" s="143"/>
      <c r="AR316" s="44"/>
      <c r="AS316" s="244"/>
      <c r="AT316" s="244"/>
      <c r="AU316" s="244"/>
      <c r="AV316" s="245"/>
      <c r="AW316" s="35">
        <f>ROUND(ROUND(ROUND(J300*V253,0)*AM316,0)*AQ311,0)-AS317</f>
        <v>150</v>
      </c>
      <c r="AX316" s="12"/>
    </row>
    <row r="317" spans="1:50" ht="17.2" customHeight="1" x14ac:dyDescent="0.3">
      <c r="A317" s="9">
        <v>43</v>
      </c>
      <c r="B317" s="10" t="s">
        <v>307</v>
      </c>
      <c r="C317" s="53" t="s">
        <v>6118</v>
      </c>
      <c r="D317" s="166"/>
      <c r="E317" s="83"/>
      <c r="F317" s="193"/>
      <c r="G317" s="126"/>
      <c r="H317" s="126"/>
      <c r="I317" s="126"/>
      <c r="J317" s="45"/>
      <c r="K317" s="1"/>
      <c r="L317" s="1"/>
      <c r="M317" s="44"/>
      <c r="N317" s="231" t="s">
        <v>4714</v>
      </c>
      <c r="O317" s="232"/>
      <c r="P317" s="232"/>
      <c r="Q317" s="232"/>
      <c r="R317" s="232"/>
      <c r="S317" s="232"/>
      <c r="T317" s="175"/>
      <c r="U317" s="130"/>
      <c r="V317" s="64"/>
      <c r="W317" s="202"/>
      <c r="X317" s="8"/>
      <c r="Y317" s="6"/>
      <c r="Z317" s="59"/>
      <c r="AA317" s="59"/>
      <c r="AB317" s="6"/>
      <c r="AC317" s="203"/>
      <c r="AD317" s="6"/>
      <c r="AE317" s="6"/>
      <c r="AF317" s="6"/>
      <c r="AG317" s="6"/>
      <c r="AH317" s="6"/>
      <c r="AI317" s="6"/>
      <c r="AJ317" s="6"/>
      <c r="AK317" s="6"/>
      <c r="AL317" s="59"/>
      <c r="AM317" s="137"/>
      <c r="AN317" s="137"/>
      <c r="AO317" s="146"/>
      <c r="AP317" s="143"/>
      <c r="AQ317" s="143"/>
      <c r="AR317" s="44"/>
      <c r="AS317" s="38">
        <f>AS305</f>
        <v>5</v>
      </c>
      <c r="AT317" s="62" t="s">
        <v>4579</v>
      </c>
      <c r="AU317" s="143"/>
      <c r="AV317" s="147"/>
      <c r="AW317" s="89">
        <f>ROUND(ROUND(ROUND(J300*R319,0)*V253,0)*AQ311,0)-AS317</f>
        <v>294</v>
      </c>
      <c r="AX317" s="12"/>
    </row>
    <row r="318" spans="1:50" ht="17.2" customHeight="1" x14ac:dyDescent="0.3">
      <c r="A318" s="9">
        <v>43</v>
      </c>
      <c r="B318" s="10" t="s">
        <v>308</v>
      </c>
      <c r="C318" s="53" t="s">
        <v>6117</v>
      </c>
      <c r="D318" s="166"/>
      <c r="E318" s="83"/>
      <c r="F318" s="193"/>
      <c r="G318" s="126"/>
      <c r="H318" s="126"/>
      <c r="I318" s="126"/>
      <c r="J318" s="45"/>
      <c r="K318" s="1"/>
      <c r="L318" s="1"/>
      <c r="M318" s="44"/>
      <c r="N318" s="267"/>
      <c r="O318" s="268"/>
      <c r="P318" s="268"/>
      <c r="Q318" s="268"/>
      <c r="R318" s="268"/>
      <c r="S318" s="268"/>
      <c r="T318" s="175"/>
      <c r="U318" s="130"/>
      <c r="V318" s="64"/>
      <c r="W318" s="202"/>
      <c r="X318" s="231" t="s">
        <v>4712</v>
      </c>
      <c r="Y318" s="232"/>
      <c r="Z318" s="232"/>
      <c r="AA318" s="232"/>
      <c r="AB318" s="232"/>
      <c r="AC318" s="199" t="s">
        <v>4711</v>
      </c>
      <c r="AD318" s="58"/>
      <c r="AE318" s="58"/>
      <c r="AF318" s="6"/>
      <c r="AG318" s="6"/>
      <c r="AH318" s="6"/>
      <c r="AI318" s="6"/>
      <c r="AJ318" s="6"/>
      <c r="AK318" s="6"/>
      <c r="AL318" s="59" t="s">
        <v>4574</v>
      </c>
      <c r="AM318" s="235">
        <f>AM315</f>
        <v>0.7</v>
      </c>
      <c r="AN318" s="235"/>
      <c r="AO318" s="146"/>
      <c r="AP318" s="143"/>
      <c r="AQ318" s="143"/>
      <c r="AR318" s="44"/>
      <c r="AS318" s="1"/>
      <c r="AT318" s="132"/>
      <c r="AU318" s="143"/>
      <c r="AV318" s="147"/>
      <c r="AW318" s="89">
        <f>ROUND(ROUND(ROUND(ROUND(J300*R319,0)*V253,0)*AM318,0)*AQ311,0)-AS317</f>
        <v>205</v>
      </c>
      <c r="AX318" s="12"/>
    </row>
    <row r="319" spans="1:50" ht="17.2" customHeight="1" x14ac:dyDescent="0.3">
      <c r="A319" s="9">
        <v>43</v>
      </c>
      <c r="B319" s="10" t="s">
        <v>309</v>
      </c>
      <c r="C319" s="53" t="s">
        <v>6116</v>
      </c>
      <c r="D319" s="162"/>
      <c r="E319" s="161"/>
      <c r="F319" s="192"/>
      <c r="G319" s="128"/>
      <c r="H319" s="128"/>
      <c r="I319" s="128"/>
      <c r="J319" s="43"/>
      <c r="K319" s="7"/>
      <c r="L319" s="7"/>
      <c r="M319" s="21"/>
      <c r="N319" s="191"/>
      <c r="O319" s="172"/>
      <c r="P319" s="172"/>
      <c r="Q319" s="123" t="s">
        <v>4574</v>
      </c>
      <c r="R319" s="249">
        <f>R313</f>
        <v>0.96499999999999997</v>
      </c>
      <c r="S319" s="249"/>
      <c r="T319" s="201"/>
      <c r="U319" s="78"/>
      <c r="V319" s="79"/>
      <c r="W319" s="200"/>
      <c r="X319" s="233"/>
      <c r="Y319" s="234"/>
      <c r="Z319" s="234"/>
      <c r="AA319" s="234"/>
      <c r="AB319" s="234"/>
      <c r="AC319" s="199" t="s">
        <v>4735</v>
      </c>
      <c r="AD319" s="58"/>
      <c r="AE319" s="58"/>
      <c r="AF319" s="6"/>
      <c r="AG319" s="6"/>
      <c r="AH319" s="6"/>
      <c r="AI319" s="6"/>
      <c r="AJ319" s="6"/>
      <c r="AK319" s="6"/>
      <c r="AL319" s="59" t="s">
        <v>4574</v>
      </c>
      <c r="AM319" s="235">
        <f>AM316</f>
        <v>0.5</v>
      </c>
      <c r="AN319" s="235"/>
      <c r="AO319" s="190"/>
      <c r="AP319" s="136"/>
      <c r="AQ319" s="136"/>
      <c r="AR319" s="21"/>
      <c r="AS319" s="7"/>
      <c r="AT319" s="123"/>
      <c r="AU319" s="136"/>
      <c r="AV319" s="145"/>
      <c r="AW319" s="100">
        <f>ROUND(ROUND(ROUND(ROUND(J300*R319,0)*V253,0)*AM319,0)*AQ311,0)-AS317</f>
        <v>145</v>
      </c>
      <c r="AX319" s="16"/>
    </row>
    <row r="320" spans="1:50" ht="17.2" customHeight="1" x14ac:dyDescent="0.3">
      <c r="A320" s="9">
        <v>43</v>
      </c>
      <c r="B320" s="10" t="s">
        <v>310</v>
      </c>
      <c r="C320" s="53" t="s">
        <v>6115</v>
      </c>
      <c r="D320" s="217" t="s">
        <v>4740</v>
      </c>
      <c r="E320" s="218"/>
      <c r="F320" s="219"/>
      <c r="G320" s="217" t="s">
        <v>5254</v>
      </c>
      <c r="H320" s="251"/>
      <c r="I320" s="251"/>
      <c r="J320" s="217" t="s">
        <v>4738</v>
      </c>
      <c r="K320" s="218"/>
      <c r="L320" s="218"/>
      <c r="M320" s="219"/>
      <c r="N320" s="196"/>
      <c r="O320" s="195"/>
      <c r="P320" s="195"/>
      <c r="Q320" s="55"/>
      <c r="R320" s="56"/>
      <c r="S320" s="56"/>
      <c r="T320" s="301" t="s">
        <v>5594</v>
      </c>
      <c r="U320" s="236"/>
      <c r="V320" s="236"/>
      <c r="W320" s="237"/>
      <c r="X320" s="8"/>
      <c r="Y320" s="6"/>
      <c r="Z320" s="59"/>
      <c r="AA320" s="59"/>
      <c r="AB320" s="6"/>
      <c r="AC320" s="203"/>
      <c r="AD320" s="6"/>
      <c r="AE320" s="6"/>
      <c r="AF320" s="6"/>
      <c r="AG320" s="6"/>
      <c r="AH320" s="6"/>
      <c r="AI320" s="6"/>
      <c r="AJ320" s="6"/>
      <c r="AK320" s="6"/>
      <c r="AL320" s="59"/>
      <c r="AM320" s="137"/>
      <c r="AN320" s="137"/>
      <c r="AO320" s="7"/>
      <c r="AP320" s="7"/>
      <c r="AQ320" s="7"/>
      <c r="AR320" s="7"/>
      <c r="AS320" s="7"/>
      <c r="AT320" s="123"/>
      <c r="AU320" s="136"/>
      <c r="AV320" s="145"/>
      <c r="AW320" s="100">
        <f>ROUND(J324*V325,0)</f>
        <v>311</v>
      </c>
      <c r="AX320" s="19" t="s">
        <v>4205</v>
      </c>
    </row>
    <row r="321" spans="1:50" ht="17.2" customHeight="1" x14ac:dyDescent="0.3">
      <c r="A321" s="9">
        <v>43</v>
      </c>
      <c r="B321" s="10" t="s">
        <v>311</v>
      </c>
      <c r="C321" s="53" t="s">
        <v>6114</v>
      </c>
      <c r="D321" s="220"/>
      <c r="E321" s="221"/>
      <c r="F321" s="222"/>
      <c r="G321" s="228"/>
      <c r="H321" s="229"/>
      <c r="I321" s="264"/>
      <c r="J321" s="220"/>
      <c r="K321" s="221"/>
      <c r="L321" s="221"/>
      <c r="M321" s="222"/>
      <c r="N321" s="175"/>
      <c r="O321" s="194"/>
      <c r="P321" s="194"/>
      <c r="Q321" s="132"/>
      <c r="R321" s="141"/>
      <c r="S321" s="141"/>
      <c r="T321" s="238"/>
      <c r="U321" s="239"/>
      <c r="V321" s="239"/>
      <c r="W321" s="240"/>
      <c r="X321" s="231" t="s">
        <v>4712</v>
      </c>
      <c r="Y321" s="232"/>
      <c r="Z321" s="232"/>
      <c r="AA321" s="232"/>
      <c r="AB321" s="232"/>
      <c r="AC321" s="199" t="s">
        <v>4711</v>
      </c>
      <c r="AD321" s="58"/>
      <c r="AE321" s="58"/>
      <c r="AF321" s="6"/>
      <c r="AG321" s="6"/>
      <c r="AH321" s="6"/>
      <c r="AI321" s="6"/>
      <c r="AJ321" s="6"/>
      <c r="AK321" s="6"/>
      <c r="AL321" s="59" t="s">
        <v>4574</v>
      </c>
      <c r="AM321" s="235">
        <f>AM318</f>
        <v>0.7</v>
      </c>
      <c r="AN321" s="235"/>
      <c r="AO321" s="6"/>
      <c r="AP321" s="6"/>
      <c r="AQ321" s="6"/>
      <c r="AR321" s="6"/>
      <c r="AS321" s="6"/>
      <c r="AT321" s="59"/>
      <c r="AU321" s="137"/>
      <c r="AV321" s="140"/>
      <c r="AW321" s="89">
        <f>ROUND(ROUND(J324*V325,0)*AM321,0)</f>
        <v>218</v>
      </c>
      <c r="AX321" s="12"/>
    </row>
    <row r="322" spans="1:50" ht="17.2" customHeight="1" x14ac:dyDescent="0.3">
      <c r="A322" s="9">
        <v>43</v>
      </c>
      <c r="B322" s="10" t="s">
        <v>312</v>
      </c>
      <c r="C322" s="53" t="s">
        <v>6113</v>
      </c>
      <c r="D322" s="220"/>
      <c r="E322" s="221"/>
      <c r="F322" s="222"/>
      <c r="G322" s="228"/>
      <c r="H322" s="229"/>
      <c r="I322" s="264"/>
      <c r="J322" s="220"/>
      <c r="K322" s="221"/>
      <c r="L322" s="221"/>
      <c r="M322" s="222"/>
      <c r="N322" s="191"/>
      <c r="O322" s="172"/>
      <c r="P322" s="172"/>
      <c r="Q322" s="123"/>
      <c r="R322" s="138"/>
      <c r="S322" s="138"/>
      <c r="T322" s="238"/>
      <c r="U322" s="239"/>
      <c r="V322" s="239"/>
      <c r="W322" s="240"/>
      <c r="X322" s="233"/>
      <c r="Y322" s="234"/>
      <c r="Z322" s="234"/>
      <c r="AA322" s="234"/>
      <c r="AB322" s="234"/>
      <c r="AC322" s="199" t="s">
        <v>4735</v>
      </c>
      <c r="AD322" s="58"/>
      <c r="AE322" s="58"/>
      <c r="AF322" s="6"/>
      <c r="AG322" s="6"/>
      <c r="AH322" s="6"/>
      <c r="AI322" s="6"/>
      <c r="AJ322" s="6"/>
      <c r="AK322" s="6"/>
      <c r="AL322" s="59" t="s">
        <v>4574</v>
      </c>
      <c r="AM322" s="235">
        <f>AM319</f>
        <v>0.5</v>
      </c>
      <c r="AN322" s="235"/>
      <c r="AO322" s="6"/>
      <c r="AP322" s="6"/>
      <c r="AQ322" s="6"/>
      <c r="AR322" s="6"/>
      <c r="AS322" s="6"/>
      <c r="AT322" s="59"/>
      <c r="AU322" s="137"/>
      <c r="AV322" s="140"/>
      <c r="AW322" s="89">
        <f>ROUND(ROUND(J324*V325,0)*AM322,0)</f>
        <v>156</v>
      </c>
      <c r="AX322" s="12"/>
    </row>
    <row r="323" spans="1:50" ht="17.2" customHeight="1" x14ac:dyDescent="0.3">
      <c r="A323" s="9">
        <v>43</v>
      </c>
      <c r="B323" s="10" t="s">
        <v>313</v>
      </c>
      <c r="C323" s="53" t="s">
        <v>6112</v>
      </c>
      <c r="D323" s="166"/>
      <c r="E323" s="83"/>
      <c r="F323" s="193"/>
      <c r="G323" s="126"/>
      <c r="H323" s="126"/>
      <c r="I323" s="126"/>
      <c r="J323" s="220"/>
      <c r="K323" s="221"/>
      <c r="L323" s="221"/>
      <c r="M323" s="222"/>
      <c r="N323" s="231" t="s">
        <v>4714</v>
      </c>
      <c r="O323" s="232"/>
      <c r="P323" s="232"/>
      <c r="Q323" s="232"/>
      <c r="R323" s="232"/>
      <c r="S323" s="232"/>
      <c r="T323" s="175"/>
      <c r="U323" s="130"/>
      <c r="V323" s="64"/>
      <c r="W323" s="202"/>
      <c r="X323" s="8"/>
      <c r="Y323" s="6"/>
      <c r="Z323" s="59"/>
      <c r="AA323" s="59"/>
      <c r="AB323" s="6"/>
      <c r="AC323" s="203"/>
      <c r="AD323" s="6"/>
      <c r="AE323" s="6"/>
      <c r="AF323" s="6"/>
      <c r="AG323" s="6"/>
      <c r="AH323" s="6"/>
      <c r="AI323" s="6"/>
      <c r="AJ323" s="6"/>
      <c r="AK323" s="6"/>
      <c r="AL323" s="59"/>
      <c r="AM323" s="137"/>
      <c r="AN323" s="137"/>
      <c r="AO323" s="6"/>
      <c r="AP323" s="6"/>
      <c r="AQ323" s="7"/>
      <c r="AR323" s="7"/>
      <c r="AS323" s="7"/>
      <c r="AT323" s="123"/>
      <c r="AU323" s="136"/>
      <c r="AV323" s="145"/>
      <c r="AW323" s="89">
        <f>ROUND(ROUND(J324*R325,0)*V325,0)</f>
        <v>300</v>
      </c>
      <c r="AX323" s="12"/>
    </row>
    <row r="324" spans="1:50" ht="17.2" customHeight="1" x14ac:dyDescent="0.3">
      <c r="A324" s="9">
        <v>43</v>
      </c>
      <c r="B324" s="10" t="s">
        <v>314</v>
      </c>
      <c r="C324" s="53" t="s">
        <v>6111</v>
      </c>
      <c r="D324" s="166"/>
      <c r="E324" s="83"/>
      <c r="F324" s="193"/>
      <c r="G324" s="126"/>
      <c r="H324" s="126"/>
      <c r="I324" s="126"/>
      <c r="J324" s="253">
        <f>'15就労移行支援(基本)'!K324</f>
        <v>444</v>
      </c>
      <c r="K324" s="254"/>
      <c r="L324" s="1" t="s">
        <v>4202</v>
      </c>
      <c r="M324" s="68"/>
      <c r="N324" s="267"/>
      <c r="O324" s="268"/>
      <c r="P324" s="268"/>
      <c r="Q324" s="268"/>
      <c r="R324" s="268"/>
      <c r="S324" s="268"/>
      <c r="T324" s="175"/>
      <c r="U324" s="130"/>
      <c r="V324" s="64"/>
      <c r="W324" s="202"/>
      <c r="X324" s="231" t="s">
        <v>4712</v>
      </c>
      <c r="Y324" s="232"/>
      <c r="Z324" s="232"/>
      <c r="AA324" s="232"/>
      <c r="AB324" s="232"/>
      <c r="AC324" s="199" t="s">
        <v>4711</v>
      </c>
      <c r="AD324" s="58"/>
      <c r="AE324" s="58"/>
      <c r="AF324" s="6"/>
      <c r="AG324" s="6"/>
      <c r="AH324" s="6"/>
      <c r="AI324" s="6"/>
      <c r="AJ324" s="6"/>
      <c r="AK324" s="6"/>
      <c r="AL324" s="59" t="s">
        <v>4574</v>
      </c>
      <c r="AM324" s="235">
        <f>AM321</f>
        <v>0.7</v>
      </c>
      <c r="AN324" s="235"/>
      <c r="AO324" s="7"/>
      <c r="AP324" s="7"/>
      <c r="AQ324" s="7"/>
      <c r="AR324" s="7"/>
      <c r="AS324" s="7"/>
      <c r="AT324" s="123"/>
      <c r="AU324" s="136"/>
      <c r="AV324" s="145"/>
      <c r="AW324" s="89">
        <f>ROUND(ROUND(ROUND(J324*R325,0)*V325,0)*AM324,0)</f>
        <v>210</v>
      </c>
      <c r="AX324" s="12"/>
    </row>
    <row r="325" spans="1:50" ht="17.2" customHeight="1" x14ac:dyDescent="0.3">
      <c r="A325" s="9">
        <v>43</v>
      </c>
      <c r="B325" s="10" t="s">
        <v>315</v>
      </c>
      <c r="C325" s="53" t="s">
        <v>6110</v>
      </c>
      <c r="D325" s="166"/>
      <c r="E325" s="83"/>
      <c r="F325" s="193"/>
      <c r="G325" s="126"/>
      <c r="H325" s="126"/>
      <c r="I325" s="126"/>
      <c r="J325" s="175"/>
      <c r="K325" s="194"/>
      <c r="L325" s="194"/>
      <c r="M325" s="173"/>
      <c r="N325" s="191"/>
      <c r="O325" s="172"/>
      <c r="P325" s="172"/>
      <c r="Q325" s="123" t="s">
        <v>4574</v>
      </c>
      <c r="R325" s="249">
        <f>R319</f>
        <v>0.96499999999999997</v>
      </c>
      <c r="S325" s="249"/>
      <c r="T325" s="168"/>
      <c r="U325" s="132" t="s">
        <v>4574</v>
      </c>
      <c r="V325" s="247">
        <f>V253</f>
        <v>0.7</v>
      </c>
      <c r="W325" s="248"/>
      <c r="X325" s="233"/>
      <c r="Y325" s="234"/>
      <c r="Z325" s="234"/>
      <c r="AA325" s="234"/>
      <c r="AB325" s="234"/>
      <c r="AC325" s="199" t="s">
        <v>4735</v>
      </c>
      <c r="AD325" s="58"/>
      <c r="AE325" s="58"/>
      <c r="AF325" s="6"/>
      <c r="AG325" s="6"/>
      <c r="AH325" s="6"/>
      <c r="AI325" s="6"/>
      <c r="AJ325" s="6"/>
      <c r="AK325" s="6"/>
      <c r="AL325" s="59" t="s">
        <v>4574</v>
      </c>
      <c r="AM325" s="235">
        <f>AM322</f>
        <v>0.5</v>
      </c>
      <c r="AN325" s="235"/>
      <c r="AO325" s="7"/>
      <c r="AP325" s="7"/>
      <c r="AQ325" s="7"/>
      <c r="AR325" s="7"/>
      <c r="AS325" s="7"/>
      <c r="AT325" s="123"/>
      <c r="AU325" s="136"/>
      <c r="AV325" s="145"/>
      <c r="AW325" s="35">
        <f>ROUND(ROUND(ROUND(J324*R325,0)*V325,0)*AM325,0)</f>
        <v>150</v>
      </c>
      <c r="AX325" s="12"/>
    </row>
    <row r="326" spans="1:50" ht="17.2" customHeight="1" x14ac:dyDescent="0.3">
      <c r="A326" s="9">
        <v>43</v>
      </c>
      <c r="B326" s="10" t="s">
        <v>316</v>
      </c>
      <c r="C326" s="53" t="s">
        <v>6109</v>
      </c>
      <c r="D326" s="166"/>
      <c r="E326" s="83"/>
      <c r="F326" s="193"/>
      <c r="G326" s="126"/>
      <c r="H326" s="126"/>
      <c r="I326" s="126"/>
      <c r="J326" s="175"/>
      <c r="K326" s="194"/>
      <c r="L326" s="194"/>
      <c r="M326" s="173"/>
      <c r="N326" s="196"/>
      <c r="O326" s="195"/>
      <c r="P326" s="195"/>
      <c r="Q326" s="55"/>
      <c r="R326" s="56"/>
      <c r="S326" s="56"/>
      <c r="T326" s="168"/>
      <c r="U326" s="130"/>
      <c r="V326" s="64"/>
      <c r="W326" s="202"/>
      <c r="X326" s="8"/>
      <c r="Y326" s="6"/>
      <c r="Z326" s="59"/>
      <c r="AA326" s="59"/>
      <c r="AB326" s="6"/>
      <c r="AC326" s="203"/>
      <c r="AD326" s="6"/>
      <c r="AE326" s="6"/>
      <c r="AF326" s="6"/>
      <c r="AG326" s="6"/>
      <c r="AH326" s="6"/>
      <c r="AI326" s="6"/>
      <c r="AJ326" s="6"/>
      <c r="AK326" s="6"/>
      <c r="AL326" s="59"/>
      <c r="AM326" s="137"/>
      <c r="AN326" s="137"/>
      <c r="AO326" s="177"/>
      <c r="AP326" s="81"/>
      <c r="AQ326" s="81"/>
      <c r="AR326" s="82"/>
      <c r="AS326" s="242" t="s">
        <v>4580</v>
      </c>
      <c r="AT326" s="242"/>
      <c r="AU326" s="242"/>
      <c r="AV326" s="243"/>
      <c r="AW326" s="89">
        <f>ROUND(J324*V325,0)-AS329</f>
        <v>306</v>
      </c>
      <c r="AX326" s="12"/>
    </row>
    <row r="327" spans="1:50" ht="17.2" customHeight="1" x14ac:dyDescent="0.3">
      <c r="A327" s="9">
        <v>43</v>
      </c>
      <c r="B327" s="10" t="s">
        <v>317</v>
      </c>
      <c r="C327" s="53" t="s">
        <v>6108</v>
      </c>
      <c r="D327" s="166"/>
      <c r="E327" s="83"/>
      <c r="F327" s="193"/>
      <c r="G327" s="126"/>
      <c r="H327" s="126"/>
      <c r="I327" s="126"/>
      <c r="J327" s="175"/>
      <c r="K327" s="194"/>
      <c r="L327" s="194"/>
      <c r="M327" s="173"/>
      <c r="N327" s="175"/>
      <c r="O327" s="194"/>
      <c r="P327" s="194"/>
      <c r="Q327" s="132"/>
      <c r="R327" s="141"/>
      <c r="S327" s="141"/>
      <c r="T327" s="168"/>
      <c r="U327" s="130"/>
      <c r="V327" s="64"/>
      <c r="W327" s="202"/>
      <c r="X327" s="231" t="s">
        <v>4712</v>
      </c>
      <c r="Y327" s="232"/>
      <c r="Z327" s="232"/>
      <c r="AA327" s="232"/>
      <c r="AB327" s="232"/>
      <c r="AC327" s="199" t="s">
        <v>4711</v>
      </c>
      <c r="AD327" s="58"/>
      <c r="AE327" s="58"/>
      <c r="AF327" s="6"/>
      <c r="AG327" s="6"/>
      <c r="AH327" s="6"/>
      <c r="AI327" s="6"/>
      <c r="AJ327" s="6"/>
      <c r="AK327" s="6"/>
      <c r="AL327" s="59" t="s">
        <v>4574</v>
      </c>
      <c r="AM327" s="235">
        <f>AM324</f>
        <v>0.7</v>
      </c>
      <c r="AN327" s="235"/>
      <c r="AO327" s="81"/>
      <c r="AP327" s="81"/>
      <c r="AQ327" s="81"/>
      <c r="AR327" s="82"/>
      <c r="AS327" s="244"/>
      <c r="AT327" s="244"/>
      <c r="AU327" s="244"/>
      <c r="AV327" s="245"/>
      <c r="AW327" s="89">
        <f>ROUND(ROUND(J324*V325,0)*AM327,0)-AS329</f>
        <v>213</v>
      </c>
      <c r="AX327" s="12"/>
    </row>
    <row r="328" spans="1:50" ht="17.2" customHeight="1" x14ac:dyDescent="0.3">
      <c r="A328" s="9">
        <v>43</v>
      </c>
      <c r="B328" s="10" t="s">
        <v>318</v>
      </c>
      <c r="C328" s="53" t="s">
        <v>6107</v>
      </c>
      <c r="D328" s="166"/>
      <c r="E328" s="83"/>
      <c r="F328" s="193"/>
      <c r="G328" s="126"/>
      <c r="H328" s="126"/>
      <c r="I328" s="126"/>
      <c r="J328" s="175"/>
      <c r="K328" s="194"/>
      <c r="L328" s="194"/>
      <c r="M328" s="173"/>
      <c r="N328" s="191"/>
      <c r="O328" s="172"/>
      <c r="P328" s="172"/>
      <c r="Q328" s="123"/>
      <c r="R328" s="138"/>
      <c r="S328" s="138"/>
      <c r="T328" s="168"/>
      <c r="U328" s="130"/>
      <c r="V328" s="64"/>
      <c r="W328" s="202"/>
      <c r="X328" s="233"/>
      <c r="Y328" s="234"/>
      <c r="Z328" s="234"/>
      <c r="AA328" s="234"/>
      <c r="AB328" s="234"/>
      <c r="AC328" s="199" t="s">
        <v>4735</v>
      </c>
      <c r="AD328" s="58"/>
      <c r="AE328" s="58"/>
      <c r="AF328" s="6"/>
      <c r="AG328" s="6"/>
      <c r="AH328" s="6"/>
      <c r="AI328" s="6"/>
      <c r="AJ328" s="6"/>
      <c r="AK328" s="6"/>
      <c r="AL328" s="59" t="s">
        <v>4574</v>
      </c>
      <c r="AM328" s="235">
        <f>AM325</f>
        <v>0.5</v>
      </c>
      <c r="AN328" s="235"/>
      <c r="AO328" s="198"/>
      <c r="AP328" s="198"/>
      <c r="AQ328" s="198"/>
      <c r="AR328" s="197"/>
      <c r="AS328" s="244"/>
      <c r="AT328" s="244"/>
      <c r="AU328" s="244"/>
      <c r="AV328" s="245"/>
      <c r="AW328" s="89">
        <f>ROUND(ROUND(J324*V325,0)*AM328,0)-AS329</f>
        <v>151</v>
      </c>
      <c r="AX328" s="12"/>
    </row>
    <row r="329" spans="1:50" ht="17.2" customHeight="1" x14ac:dyDescent="0.3">
      <c r="A329" s="9">
        <v>43</v>
      </c>
      <c r="B329" s="10" t="s">
        <v>319</v>
      </c>
      <c r="C329" s="53" t="s">
        <v>6106</v>
      </c>
      <c r="D329" s="166"/>
      <c r="E329" s="83"/>
      <c r="F329" s="193"/>
      <c r="G329" s="126"/>
      <c r="H329" s="126"/>
      <c r="I329" s="126"/>
      <c r="J329" s="175"/>
      <c r="K329" s="194"/>
      <c r="L329" s="194"/>
      <c r="M329" s="173"/>
      <c r="N329" s="231" t="s">
        <v>4714</v>
      </c>
      <c r="O329" s="232"/>
      <c r="P329" s="232"/>
      <c r="Q329" s="232"/>
      <c r="R329" s="232"/>
      <c r="S329" s="232"/>
      <c r="T329" s="175"/>
      <c r="U329" s="130"/>
      <c r="V329" s="64"/>
      <c r="W329" s="202"/>
      <c r="X329" s="8"/>
      <c r="Y329" s="6"/>
      <c r="Z329" s="59"/>
      <c r="AA329" s="59"/>
      <c r="AB329" s="6"/>
      <c r="AC329" s="203"/>
      <c r="AD329" s="6"/>
      <c r="AE329" s="6"/>
      <c r="AF329" s="6"/>
      <c r="AG329" s="6"/>
      <c r="AH329" s="6"/>
      <c r="AI329" s="6"/>
      <c r="AJ329" s="6"/>
      <c r="AK329" s="6"/>
      <c r="AL329" s="59"/>
      <c r="AM329" s="137"/>
      <c r="AN329" s="137"/>
      <c r="AO329" s="198"/>
      <c r="AP329" s="198"/>
      <c r="AQ329" s="198"/>
      <c r="AR329" s="197"/>
      <c r="AS329" s="38">
        <f>AS317</f>
        <v>5</v>
      </c>
      <c r="AT329" s="62" t="s">
        <v>4579</v>
      </c>
      <c r="AU329" s="143"/>
      <c r="AV329" s="147"/>
      <c r="AW329" s="89">
        <f>ROUND(ROUND(J324*R331,0)*V325,0)-AS329</f>
        <v>295</v>
      </c>
      <c r="AX329" s="12"/>
    </row>
    <row r="330" spans="1:50" ht="17.2" customHeight="1" x14ac:dyDescent="0.3">
      <c r="A330" s="9">
        <v>43</v>
      </c>
      <c r="B330" s="10" t="s">
        <v>6105</v>
      </c>
      <c r="C330" s="53" t="s">
        <v>6104</v>
      </c>
      <c r="D330" s="166"/>
      <c r="E330" s="83"/>
      <c r="F330" s="193"/>
      <c r="G330" s="126"/>
      <c r="H330" s="126"/>
      <c r="I330" s="126"/>
      <c r="J330" s="175"/>
      <c r="K330" s="194"/>
      <c r="L330" s="194"/>
      <c r="M330" s="173"/>
      <c r="N330" s="267"/>
      <c r="O330" s="268"/>
      <c r="P330" s="268"/>
      <c r="Q330" s="268"/>
      <c r="R330" s="268"/>
      <c r="S330" s="268"/>
      <c r="T330" s="175"/>
      <c r="U330" s="130"/>
      <c r="V330" s="64"/>
      <c r="W330" s="202"/>
      <c r="X330" s="231" t="s">
        <v>4712</v>
      </c>
      <c r="Y330" s="232"/>
      <c r="Z330" s="232"/>
      <c r="AA330" s="232"/>
      <c r="AB330" s="232"/>
      <c r="AC330" s="199" t="s">
        <v>4711</v>
      </c>
      <c r="AD330" s="58"/>
      <c r="AE330" s="58"/>
      <c r="AF330" s="6"/>
      <c r="AG330" s="6"/>
      <c r="AH330" s="6"/>
      <c r="AI330" s="6"/>
      <c r="AJ330" s="6"/>
      <c r="AK330" s="6"/>
      <c r="AL330" s="59" t="s">
        <v>4574</v>
      </c>
      <c r="AM330" s="235">
        <f>AM327</f>
        <v>0.7</v>
      </c>
      <c r="AN330" s="235"/>
      <c r="AO330" s="198"/>
      <c r="AP330" s="198"/>
      <c r="AQ330" s="198"/>
      <c r="AR330" s="197"/>
      <c r="AS330" s="1"/>
      <c r="AT330" s="132"/>
      <c r="AU330" s="143"/>
      <c r="AV330" s="147"/>
      <c r="AW330" s="89">
        <f>ROUND(ROUND(ROUND(J324*R331,0)*V325,0)*AM330,0)-AS329</f>
        <v>205</v>
      </c>
      <c r="AX330" s="12"/>
    </row>
    <row r="331" spans="1:50" ht="17.2" customHeight="1" x14ac:dyDescent="0.3">
      <c r="A331" s="9">
        <v>43</v>
      </c>
      <c r="B331" s="10" t="s">
        <v>320</v>
      </c>
      <c r="C331" s="53" t="s">
        <v>6103</v>
      </c>
      <c r="D331" s="166"/>
      <c r="E331" s="83"/>
      <c r="F331" s="193"/>
      <c r="G331" s="126"/>
      <c r="H331" s="126"/>
      <c r="I331" s="126"/>
      <c r="J331" s="175"/>
      <c r="K331" s="194"/>
      <c r="L331" s="194"/>
      <c r="M331" s="173"/>
      <c r="N331" s="191"/>
      <c r="O331" s="172"/>
      <c r="P331" s="172"/>
      <c r="Q331" s="123" t="s">
        <v>4574</v>
      </c>
      <c r="R331" s="249">
        <f>R325</f>
        <v>0.96499999999999997</v>
      </c>
      <c r="S331" s="249"/>
      <c r="T331" s="168"/>
      <c r="U331" s="130"/>
      <c r="V331" s="64"/>
      <c r="W331" s="202"/>
      <c r="X331" s="233"/>
      <c r="Y331" s="234"/>
      <c r="Z331" s="234"/>
      <c r="AA331" s="234"/>
      <c r="AB331" s="234"/>
      <c r="AC331" s="199" t="s">
        <v>4735</v>
      </c>
      <c r="AD331" s="58"/>
      <c r="AE331" s="58"/>
      <c r="AF331" s="6"/>
      <c r="AG331" s="6"/>
      <c r="AH331" s="6"/>
      <c r="AI331" s="6"/>
      <c r="AJ331" s="6"/>
      <c r="AK331" s="6"/>
      <c r="AL331" s="59" t="s">
        <v>4574</v>
      </c>
      <c r="AM331" s="235">
        <f>AM328</f>
        <v>0.5</v>
      </c>
      <c r="AN331" s="235"/>
      <c r="AO331" s="198"/>
      <c r="AP331" s="198"/>
      <c r="AQ331" s="198"/>
      <c r="AR331" s="197"/>
      <c r="AS331" s="7"/>
      <c r="AT331" s="123"/>
      <c r="AU331" s="136"/>
      <c r="AV331" s="145"/>
      <c r="AW331" s="35">
        <f>ROUND(ROUND(ROUND(J324*R331,0)*V325,0)*AM331,0)-AS329</f>
        <v>145</v>
      </c>
      <c r="AX331" s="12"/>
    </row>
    <row r="332" spans="1:50" ht="17.2" customHeight="1" x14ac:dyDescent="0.3">
      <c r="A332" s="9">
        <v>43</v>
      </c>
      <c r="B332" s="10" t="s">
        <v>321</v>
      </c>
      <c r="C332" s="53" t="s">
        <v>6102</v>
      </c>
      <c r="D332" s="166"/>
      <c r="E332" s="83"/>
      <c r="F332" s="193"/>
      <c r="G332" s="126"/>
      <c r="H332" s="126"/>
      <c r="I332" s="126"/>
      <c r="J332" s="45"/>
      <c r="K332" s="1"/>
      <c r="L332" s="1"/>
      <c r="M332" s="44"/>
      <c r="N332" s="196"/>
      <c r="O332" s="195"/>
      <c r="P332" s="195"/>
      <c r="Q332" s="55"/>
      <c r="R332" s="56"/>
      <c r="S332" s="56"/>
      <c r="T332" s="168"/>
      <c r="U332" s="130"/>
      <c r="V332" s="64"/>
      <c r="W332" s="202"/>
      <c r="X332" s="8"/>
      <c r="Y332" s="6"/>
      <c r="Z332" s="59"/>
      <c r="AA332" s="59"/>
      <c r="AB332" s="6"/>
      <c r="AC332" s="203"/>
      <c r="AD332" s="6"/>
      <c r="AE332" s="6"/>
      <c r="AF332" s="6"/>
      <c r="AG332" s="6"/>
      <c r="AH332" s="6"/>
      <c r="AI332" s="6"/>
      <c r="AJ332" s="6"/>
      <c r="AK332" s="6"/>
      <c r="AL332" s="59"/>
      <c r="AM332" s="137"/>
      <c r="AN332" s="137"/>
      <c r="AO332" s="216" t="s">
        <v>4753</v>
      </c>
      <c r="AP332" s="251"/>
      <c r="AQ332" s="251"/>
      <c r="AR332" s="252"/>
      <c r="AS332" s="49"/>
      <c r="AT332" s="36"/>
      <c r="AU332" s="36"/>
      <c r="AV332" s="51"/>
      <c r="AW332" s="89">
        <f>ROUND(ROUND(J324*V325,0)*AQ335,0)</f>
        <v>295</v>
      </c>
      <c r="AX332" s="12"/>
    </row>
    <row r="333" spans="1:50" ht="17.2" customHeight="1" x14ac:dyDescent="0.3">
      <c r="A333" s="9">
        <v>43</v>
      </c>
      <c r="B333" s="10" t="s">
        <v>322</v>
      </c>
      <c r="C333" s="53" t="s">
        <v>6101</v>
      </c>
      <c r="D333" s="166"/>
      <c r="E333" s="83"/>
      <c r="F333" s="193"/>
      <c r="G333" s="126"/>
      <c r="H333" s="126"/>
      <c r="I333" s="126"/>
      <c r="J333" s="45"/>
      <c r="K333" s="1"/>
      <c r="L333" s="1"/>
      <c r="M333" s="44"/>
      <c r="N333" s="175"/>
      <c r="O333" s="194"/>
      <c r="P333" s="194"/>
      <c r="Q333" s="132"/>
      <c r="R333" s="141"/>
      <c r="S333" s="141"/>
      <c r="T333" s="168"/>
      <c r="U333" s="130"/>
      <c r="V333" s="64"/>
      <c r="W333" s="202"/>
      <c r="X333" s="231" t="s">
        <v>4712</v>
      </c>
      <c r="Y333" s="232"/>
      <c r="Z333" s="232"/>
      <c r="AA333" s="232"/>
      <c r="AB333" s="232"/>
      <c r="AC333" s="199" t="s">
        <v>4711</v>
      </c>
      <c r="AD333" s="58"/>
      <c r="AE333" s="58"/>
      <c r="AF333" s="6"/>
      <c r="AG333" s="6"/>
      <c r="AH333" s="6"/>
      <c r="AI333" s="6"/>
      <c r="AJ333" s="6"/>
      <c r="AK333" s="6"/>
      <c r="AL333" s="59" t="s">
        <v>4574</v>
      </c>
      <c r="AM333" s="235">
        <f>AM330</f>
        <v>0.7</v>
      </c>
      <c r="AN333" s="235"/>
      <c r="AO333" s="228"/>
      <c r="AP333" s="229"/>
      <c r="AQ333" s="229"/>
      <c r="AR333" s="230"/>
      <c r="AS333" s="45"/>
      <c r="AT333" s="1"/>
      <c r="AU333" s="1"/>
      <c r="AV333" s="44"/>
      <c r="AW333" s="89">
        <f>ROUND(ROUND(ROUND(J324*V325,0)*AM333,0)*AQ335,0)</f>
        <v>207</v>
      </c>
      <c r="AX333" s="12"/>
    </row>
    <row r="334" spans="1:50" ht="17.2" customHeight="1" x14ac:dyDescent="0.3">
      <c r="A334" s="9">
        <v>43</v>
      </c>
      <c r="B334" s="10" t="s">
        <v>323</v>
      </c>
      <c r="C334" s="53" t="s">
        <v>6100</v>
      </c>
      <c r="D334" s="166"/>
      <c r="E334" s="83"/>
      <c r="F334" s="193"/>
      <c r="G334" s="126"/>
      <c r="H334" s="126"/>
      <c r="I334" s="126"/>
      <c r="J334" s="45"/>
      <c r="K334" s="1"/>
      <c r="L334" s="1"/>
      <c r="M334" s="44"/>
      <c r="N334" s="191"/>
      <c r="O334" s="172"/>
      <c r="P334" s="172"/>
      <c r="Q334" s="123"/>
      <c r="R334" s="138"/>
      <c r="S334" s="138"/>
      <c r="T334" s="168"/>
      <c r="U334" s="130"/>
      <c r="V334" s="64"/>
      <c r="W334" s="202"/>
      <c r="X334" s="233"/>
      <c r="Y334" s="234"/>
      <c r="Z334" s="234"/>
      <c r="AA334" s="234"/>
      <c r="AB334" s="234"/>
      <c r="AC334" s="199" t="s">
        <v>4735</v>
      </c>
      <c r="AD334" s="58"/>
      <c r="AE334" s="58"/>
      <c r="AF334" s="6"/>
      <c r="AG334" s="6"/>
      <c r="AH334" s="6"/>
      <c r="AI334" s="6"/>
      <c r="AJ334" s="6"/>
      <c r="AK334" s="6"/>
      <c r="AL334" s="59" t="s">
        <v>4574</v>
      </c>
      <c r="AM334" s="235">
        <f>AM331</f>
        <v>0.5</v>
      </c>
      <c r="AN334" s="235"/>
      <c r="AO334" s="45"/>
      <c r="AP334" s="1"/>
      <c r="AQ334" s="1"/>
      <c r="AR334" s="44"/>
      <c r="AS334" s="45"/>
      <c r="AT334" s="1"/>
      <c r="AU334" s="1"/>
      <c r="AV334" s="44"/>
      <c r="AW334" s="89">
        <f>ROUND(ROUND(ROUND(J324*V325,0)*AM334,0)*AQ335,0)</f>
        <v>148</v>
      </c>
      <c r="AX334" s="12"/>
    </row>
    <row r="335" spans="1:50" ht="17.2" customHeight="1" x14ac:dyDescent="0.3">
      <c r="A335" s="9">
        <v>43</v>
      </c>
      <c r="B335" s="10" t="s">
        <v>324</v>
      </c>
      <c r="C335" s="53" t="s">
        <v>6099</v>
      </c>
      <c r="D335" s="166"/>
      <c r="E335" s="83"/>
      <c r="F335" s="193"/>
      <c r="G335" s="126"/>
      <c r="H335" s="126"/>
      <c r="I335" s="126"/>
      <c r="J335" s="45"/>
      <c r="K335" s="1"/>
      <c r="L335" s="1"/>
      <c r="M335" s="44"/>
      <c r="N335" s="231" t="s">
        <v>4714</v>
      </c>
      <c r="O335" s="232"/>
      <c r="P335" s="232"/>
      <c r="Q335" s="232"/>
      <c r="R335" s="232"/>
      <c r="S335" s="232"/>
      <c r="T335" s="175"/>
      <c r="U335" s="130"/>
      <c r="V335" s="64"/>
      <c r="W335" s="202"/>
      <c r="X335" s="8"/>
      <c r="Y335" s="6"/>
      <c r="Z335" s="59"/>
      <c r="AA335" s="59"/>
      <c r="AB335" s="6"/>
      <c r="AC335" s="203"/>
      <c r="AD335" s="6"/>
      <c r="AE335" s="6"/>
      <c r="AF335" s="6"/>
      <c r="AG335" s="6"/>
      <c r="AH335" s="6"/>
      <c r="AI335" s="6"/>
      <c r="AJ335" s="6"/>
      <c r="AK335" s="6"/>
      <c r="AL335" s="59"/>
      <c r="AM335" s="137"/>
      <c r="AN335" s="137"/>
      <c r="AO335" s="45"/>
      <c r="AP335" s="132" t="s">
        <v>4574</v>
      </c>
      <c r="AQ335" s="247">
        <f>AQ311</f>
        <v>0.95</v>
      </c>
      <c r="AR335" s="248"/>
      <c r="AS335" s="45"/>
      <c r="AT335" s="1"/>
      <c r="AU335" s="1"/>
      <c r="AV335" s="44"/>
      <c r="AW335" s="89">
        <f>ROUND(ROUND(ROUND(J324*R337,0)*V325,0)*AQ335,0)</f>
        <v>285</v>
      </c>
      <c r="AX335" s="12"/>
    </row>
    <row r="336" spans="1:50" ht="17.2" customHeight="1" x14ac:dyDescent="0.3">
      <c r="A336" s="9">
        <v>43</v>
      </c>
      <c r="B336" s="10" t="s">
        <v>325</v>
      </c>
      <c r="C336" s="53" t="s">
        <v>6098</v>
      </c>
      <c r="D336" s="166"/>
      <c r="E336" s="83"/>
      <c r="F336" s="193"/>
      <c r="G336" s="126"/>
      <c r="H336" s="126"/>
      <c r="I336" s="126"/>
      <c r="J336" s="45"/>
      <c r="K336" s="1"/>
      <c r="L336" s="1"/>
      <c r="M336" s="44"/>
      <c r="N336" s="267"/>
      <c r="O336" s="268"/>
      <c r="P336" s="268"/>
      <c r="Q336" s="268"/>
      <c r="R336" s="268"/>
      <c r="S336" s="268"/>
      <c r="T336" s="175"/>
      <c r="U336" s="130"/>
      <c r="V336" s="64"/>
      <c r="W336" s="202"/>
      <c r="X336" s="231" t="s">
        <v>4712</v>
      </c>
      <c r="Y336" s="232"/>
      <c r="Z336" s="232"/>
      <c r="AA336" s="232"/>
      <c r="AB336" s="232"/>
      <c r="AC336" s="199" t="s">
        <v>4711</v>
      </c>
      <c r="AD336" s="58"/>
      <c r="AE336" s="58"/>
      <c r="AF336" s="6"/>
      <c r="AG336" s="6"/>
      <c r="AH336" s="6"/>
      <c r="AI336" s="6"/>
      <c r="AJ336" s="6"/>
      <c r="AK336" s="6"/>
      <c r="AL336" s="59" t="s">
        <v>4574</v>
      </c>
      <c r="AM336" s="235">
        <f>AM333</f>
        <v>0.7</v>
      </c>
      <c r="AN336" s="235"/>
      <c r="AO336" s="45"/>
      <c r="AP336" s="1"/>
      <c r="AQ336" s="1"/>
      <c r="AR336" s="44"/>
      <c r="AS336" s="45"/>
      <c r="AT336" s="1"/>
      <c r="AU336" s="1"/>
      <c r="AV336" s="44"/>
      <c r="AW336" s="89">
        <f>ROUND(ROUND(ROUND(ROUND(J324*R337,0)*V325,0)*AM336,0)*AQ335,0)</f>
        <v>200</v>
      </c>
      <c r="AX336" s="12"/>
    </row>
    <row r="337" spans="1:50" ht="17.2" customHeight="1" x14ac:dyDescent="0.3">
      <c r="A337" s="9">
        <v>43</v>
      </c>
      <c r="B337" s="10" t="s">
        <v>326</v>
      </c>
      <c r="C337" s="53" t="s">
        <v>6097</v>
      </c>
      <c r="D337" s="166"/>
      <c r="E337" s="83"/>
      <c r="F337" s="193"/>
      <c r="G337" s="126"/>
      <c r="H337" s="126"/>
      <c r="I337" s="126"/>
      <c r="J337" s="45"/>
      <c r="K337" s="1"/>
      <c r="L337" s="1"/>
      <c r="M337" s="44"/>
      <c r="N337" s="191"/>
      <c r="O337" s="172"/>
      <c r="P337" s="172"/>
      <c r="Q337" s="123" t="s">
        <v>4574</v>
      </c>
      <c r="R337" s="249">
        <f>R331</f>
        <v>0.96499999999999997</v>
      </c>
      <c r="S337" s="249"/>
      <c r="T337" s="168"/>
      <c r="U337" s="130"/>
      <c r="V337" s="64"/>
      <c r="W337" s="202"/>
      <c r="X337" s="233"/>
      <c r="Y337" s="234"/>
      <c r="Z337" s="234"/>
      <c r="AA337" s="234"/>
      <c r="AB337" s="234"/>
      <c r="AC337" s="199" t="s">
        <v>4735</v>
      </c>
      <c r="AD337" s="58"/>
      <c r="AE337" s="58"/>
      <c r="AF337" s="6"/>
      <c r="AG337" s="6"/>
      <c r="AH337" s="6"/>
      <c r="AI337" s="6"/>
      <c r="AJ337" s="6"/>
      <c r="AK337" s="6"/>
      <c r="AL337" s="59" t="s">
        <v>4574</v>
      </c>
      <c r="AM337" s="235">
        <f>AM334</f>
        <v>0.5</v>
      </c>
      <c r="AN337" s="235"/>
      <c r="AO337" s="45"/>
      <c r="AP337" s="1"/>
      <c r="AQ337" s="1"/>
      <c r="AR337" s="44"/>
      <c r="AS337" s="43"/>
      <c r="AT337" s="7"/>
      <c r="AU337" s="7"/>
      <c r="AV337" s="21"/>
      <c r="AW337" s="35">
        <f>ROUND(ROUND(ROUND(ROUND(J324*R337,0)*V325,0)*AM337,0)*AQ335,0)</f>
        <v>143</v>
      </c>
      <c r="AX337" s="12"/>
    </row>
    <row r="338" spans="1:50" ht="17.2" customHeight="1" x14ac:dyDescent="0.3">
      <c r="A338" s="9">
        <v>43</v>
      </c>
      <c r="B338" s="10" t="s">
        <v>327</v>
      </c>
      <c r="C338" s="53" t="s">
        <v>6096</v>
      </c>
      <c r="D338" s="166"/>
      <c r="E338" s="83"/>
      <c r="F338" s="193"/>
      <c r="G338" s="126"/>
      <c r="H338" s="126"/>
      <c r="I338" s="126"/>
      <c r="J338" s="45"/>
      <c r="K338" s="1"/>
      <c r="L338" s="1"/>
      <c r="M338" s="44"/>
      <c r="N338" s="196"/>
      <c r="O338" s="195"/>
      <c r="P338" s="195"/>
      <c r="Q338" s="55"/>
      <c r="R338" s="56"/>
      <c r="S338" s="56"/>
      <c r="T338" s="168"/>
      <c r="U338" s="130"/>
      <c r="V338" s="64"/>
      <c r="W338" s="202"/>
      <c r="X338" s="8"/>
      <c r="Y338" s="6"/>
      <c r="Z338" s="59"/>
      <c r="AA338" s="59"/>
      <c r="AB338" s="6"/>
      <c r="AC338" s="203"/>
      <c r="AD338" s="6"/>
      <c r="AE338" s="6"/>
      <c r="AF338" s="6"/>
      <c r="AG338" s="6"/>
      <c r="AH338" s="6"/>
      <c r="AI338" s="6"/>
      <c r="AJ338" s="6"/>
      <c r="AK338" s="6"/>
      <c r="AL338" s="59"/>
      <c r="AM338" s="137"/>
      <c r="AN338" s="137"/>
      <c r="AO338" s="146"/>
      <c r="AP338" s="143"/>
      <c r="AQ338" s="143"/>
      <c r="AR338" s="44"/>
      <c r="AS338" s="242" t="s">
        <v>4580</v>
      </c>
      <c r="AT338" s="242"/>
      <c r="AU338" s="242"/>
      <c r="AV338" s="243"/>
      <c r="AW338" s="89">
        <f>ROUND(ROUND(J324*V325,0)*AQ335,0)-AS341</f>
        <v>290</v>
      </c>
      <c r="AX338" s="12"/>
    </row>
    <row r="339" spans="1:50" ht="17.2" customHeight="1" x14ac:dyDescent="0.3">
      <c r="A339" s="9">
        <v>43</v>
      </c>
      <c r="B339" s="10" t="s">
        <v>328</v>
      </c>
      <c r="C339" s="53" t="s">
        <v>6095</v>
      </c>
      <c r="D339" s="166"/>
      <c r="E339" s="83"/>
      <c r="F339" s="193"/>
      <c r="G339" s="126"/>
      <c r="H339" s="126"/>
      <c r="I339" s="126"/>
      <c r="J339" s="45"/>
      <c r="K339" s="1"/>
      <c r="L339" s="1"/>
      <c r="M339" s="44"/>
      <c r="N339" s="175"/>
      <c r="O339" s="194"/>
      <c r="P339" s="194"/>
      <c r="Q339" s="132"/>
      <c r="R339" s="141"/>
      <c r="S339" s="141"/>
      <c r="T339" s="168"/>
      <c r="U339" s="130"/>
      <c r="V339" s="64"/>
      <c r="W339" s="202"/>
      <c r="X339" s="231" t="s">
        <v>4712</v>
      </c>
      <c r="Y339" s="232"/>
      <c r="Z339" s="232"/>
      <c r="AA339" s="232"/>
      <c r="AB339" s="232"/>
      <c r="AC339" s="199" t="s">
        <v>4711</v>
      </c>
      <c r="AD339" s="58"/>
      <c r="AE339" s="58"/>
      <c r="AF339" s="6"/>
      <c r="AG339" s="6"/>
      <c r="AH339" s="6"/>
      <c r="AI339" s="6"/>
      <c r="AJ339" s="6"/>
      <c r="AK339" s="6"/>
      <c r="AL339" s="59" t="s">
        <v>4574</v>
      </c>
      <c r="AM339" s="235">
        <f>AM336</f>
        <v>0.7</v>
      </c>
      <c r="AN339" s="235"/>
      <c r="AO339" s="146"/>
      <c r="AP339" s="143"/>
      <c r="AQ339" s="143"/>
      <c r="AR339" s="44"/>
      <c r="AS339" s="244"/>
      <c r="AT339" s="244"/>
      <c r="AU339" s="244"/>
      <c r="AV339" s="245"/>
      <c r="AW339" s="89">
        <f>ROUND(ROUND(ROUND(J324*V325,0)*AM339,0)*AQ335,0)-AS341</f>
        <v>202</v>
      </c>
      <c r="AX339" s="12"/>
    </row>
    <row r="340" spans="1:50" ht="17.2" customHeight="1" x14ac:dyDescent="0.3">
      <c r="A340" s="9">
        <v>43</v>
      </c>
      <c r="B340" s="10" t="s">
        <v>329</v>
      </c>
      <c r="C340" s="53" t="s">
        <v>6094</v>
      </c>
      <c r="D340" s="166"/>
      <c r="E340" s="83"/>
      <c r="F340" s="193"/>
      <c r="G340" s="126"/>
      <c r="H340" s="126"/>
      <c r="I340" s="126"/>
      <c r="J340" s="45"/>
      <c r="K340" s="1"/>
      <c r="L340" s="1"/>
      <c r="M340" s="44"/>
      <c r="N340" s="191"/>
      <c r="O340" s="172"/>
      <c r="P340" s="172"/>
      <c r="Q340" s="123"/>
      <c r="R340" s="138"/>
      <c r="S340" s="138"/>
      <c r="T340" s="168"/>
      <c r="U340" s="130"/>
      <c r="V340" s="64"/>
      <c r="W340" s="202"/>
      <c r="X340" s="233"/>
      <c r="Y340" s="234"/>
      <c r="Z340" s="234"/>
      <c r="AA340" s="234"/>
      <c r="AB340" s="234"/>
      <c r="AC340" s="199" t="s">
        <v>4735</v>
      </c>
      <c r="AD340" s="58"/>
      <c r="AE340" s="58"/>
      <c r="AF340" s="6"/>
      <c r="AG340" s="6"/>
      <c r="AH340" s="6"/>
      <c r="AI340" s="6"/>
      <c r="AJ340" s="6"/>
      <c r="AK340" s="6"/>
      <c r="AL340" s="59" t="s">
        <v>4574</v>
      </c>
      <c r="AM340" s="235">
        <f>AM337</f>
        <v>0.5</v>
      </c>
      <c r="AN340" s="235"/>
      <c r="AO340" s="146"/>
      <c r="AP340" s="143"/>
      <c r="AQ340" s="143"/>
      <c r="AR340" s="44"/>
      <c r="AS340" s="244"/>
      <c r="AT340" s="244"/>
      <c r="AU340" s="244"/>
      <c r="AV340" s="245"/>
      <c r="AW340" s="89">
        <f>ROUND(ROUND(ROUND(J324*V325,0)*AM340,0)*AQ335,0)-AS341</f>
        <v>143</v>
      </c>
      <c r="AX340" s="12"/>
    </row>
    <row r="341" spans="1:50" ht="17.2" customHeight="1" x14ac:dyDescent="0.3">
      <c r="A341" s="9">
        <v>43</v>
      </c>
      <c r="B341" s="10" t="s">
        <v>330</v>
      </c>
      <c r="C341" s="53" t="s">
        <v>6093</v>
      </c>
      <c r="D341" s="166"/>
      <c r="E341" s="83"/>
      <c r="F341" s="193"/>
      <c r="G341" s="126"/>
      <c r="H341" s="126"/>
      <c r="I341" s="126"/>
      <c r="J341" s="45"/>
      <c r="K341" s="1"/>
      <c r="L341" s="1"/>
      <c r="M341" s="44"/>
      <c r="N341" s="231" t="s">
        <v>4714</v>
      </c>
      <c r="O341" s="232"/>
      <c r="P341" s="232"/>
      <c r="Q341" s="232"/>
      <c r="R341" s="232"/>
      <c r="S341" s="232"/>
      <c r="T341" s="175"/>
      <c r="U341" s="130"/>
      <c r="V341" s="64"/>
      <c r="W341" s="202"/>
      <c r="X341" s="8"/>
      <c r="Y341" s="6"/>
      <c r="Z341" s="59"/>
      <c r="AA341" s="59"/>
      <c r="AB341" s="6"/>
      <c r="AC341" s="203"/>
      <c r="AD341" s="6"/>
      <c r="AE341" s="6"/>
      <c r="AF341" s="6"/>
      <c r="AG341" s="6"/>
      <c r="AH341" s="6"/>
      <c r="AI341" s="6"/>
      <c r="AJ341" s="6"/>
      <c r="AK341" s="6"/>
      <c r="AL341" s="59"/>
      <c r="AM341" s="137"/>
      <c r="AN341" s="137"/>
      <c r="AO341" s="146"/>
      <c r="AP341" s="143"/>
      <c r="AQ341" s="143"/>
      <c r="AR341" s="44"/>
      <c r="AS341" s="38">
        <f>AS329</f>
        <v>5</v>
      </c>
      <c r="AT341" s="62" t="s">
        <v>4579</v>
      </c>
      <c r="AU341" s="143"/>
      <c r="AV341" s="147"/>
      <c r="AW341" s="89">
        <f>ROUND(ROUND(ROUND(J324*R343,0)*V325,0)*AQ335,0)-AS341</f>
        <v>280</v>
      </c>
      <c r="AX341" s="12"/>
    </row>
    <row r="342" spans="1:50" ht="17.2" customHeight="1" x14ac:dyDescent="0.3">
      <c r="A342" s="9">
        <v>43</v>
      </c>
      <c r="B342" s="10" t="s">
        <v>331</v>
      </c>
      <c r="C342" s="53" t="s">
        <v>6092</v>
      </c>
      <c r="D342" s="166"/>
      <c r="E342" s="83"/>
      <c r="F342" s="193"/>
      <c r="G342" s="126"/>
      <c r="H342" s="126"/>
      <c r="I342" s="126"/>
      <c r="J342" s="45"/>
      <c r="K342" s="1"/>
      <c r="L342" s="1"/>
      <c r="M342" s="44"/>
      <c r="N342" s="267"/>
      <c r="O342" s="268"/>
      <c r="P342" s="268"/>
      <c r="Q342" s="268"/>
      <c r="R342" s="268"/>
      <c r="S342" s="268"/>
      <c r="T342" s="175"/>
      <c r="U342" s="130"/>
      <c r="V342" s="64"/>
      <c r="W342" s="202"/>
      <c r="X342" s="231" t="s">
        <v>4712</v>
      </c>
      <c r="Y342" s="232"/>
      <c r="Z342" s="232"/>
      <c r="AA342" s="232"/>
      <c r="AB342" s="232"/>
      <c r="AC342" s="199" t="s">
        <v>4711</v>
      </c>
      <c r="AD342" s="58"/>
      <c r="AE342" s="58"/>
      <c r="AF342" s="6"/>
      <c r="AG342" s="6"/>
      <c r="AH342" s="6"/>
      <c r="AI342" s="6"/>
      <c r="AJ342" s="6"/>
      <c r="AK342" s="6"/>
      <c r="AL342" s="59" t="s">
        <v>4574</v>
      </c>
      <c r="AM342" s="235">
        <f>AM339</f>
        <v>0.7</v>
      </c>
      <c r="AN342" s="235"/>
      <c r="AO342" s="146"/>
      <c r="AP342" s="143"/>
      <c r="AQ342" s="143"/>
      <c r="AR342" s="44"/>
      <c r="AS342" s="1"/>
      <c r="AT342" s="132"/>
      <c r="AU342" s="143"/>
      <c r="AV342" s="147"/>
      <c r="AW342" s="89">
        <f>ROUND(ROUND(ROUND(ROUND(J324*R343,0)*V325,0)*AM342,0)*AQ335,0)-AS341</f>
        <v>195</v>
      </c>
      <c r="AX342" s="12"/>
    </row>
    <row r="343" spans="1:50" ht="17.2" customHeight="1" x14ac:dyDescent="0.3">
      <c r="A343" s="9">
        <v>43</v>
      </c>
      <c r="B343" s="10" t="s">
        <v>332</v>
      </c>
      <c r="C343" s="53" t="s">
        <v>6091</v>
      </c>
      <c r="D343" s="162"/>
      <c r="E343" s="161"/>
      <c r="F343" s="192"/>
      <c r="G343" s="128"/>
      <c r="H343" s="128"/>
      <c r="I343" s="128"/>
      <c r="J343" s="43"/>
      <c r="K343" s="7"/>
      <c r="L343" s="7"/>
      <c r="M343" s="21"/>
      <c r="N343" s="191"/>
      <c r="O343" s="172"/>
      <c r="P343" s="172"/>
      <c r="Q343" s="123" t="s">
        <v>4574</v>
      </c>
      <c r="R343" s="249">
        <f>R337</f>
        <v>0.96499999999999997</v>
      </c>
      <c r="S343" s="249"/>
      <c r="T343" s="201"/>
      <c r="U343" s="78"/>
      <c r="V343" s="79"/>
      <c r="W343" s="200"/>
      <c r="X343" s="233"/>
      <c r="Y343" s="234"/>
      <c r="Z343" s="234"/>
      <c r="AA343" s="234"/>
      <c r="AB343" s="234"/>
      <c r="AC343" s="199" t="s">
        <v>4735</v>
      </c>
      <c r="AD343" s="58"/>
      <c r="AE343" s="58"/>
      <c r="AF343" s="6"/>
      <c r="AG343" s="6"/>
      <c r="AH343" s="6"/>
      <c r="AI343" s="6"/>
      <c r="AJ343" s="6"/>
      <c r="AK343" s="6"/>
      <c r="AL343" s="59" t="s">
        <v>4574</v>
      </c>
      <c r="AM343" s="235">
        <f>AM340</f>
        <v>0.5</v>
      </c>
      <c r="AN343" s="235"/>
      <c r="AO343" s="190"/>
      <c r="AP343" s="136"/>
      <c r="AQ343" s="136"/>
      <c r="AR343" s="21"/>
      <c r="AS343" s="7"/>
      <c r="AT343" s="123"/>
      <c r="AU343" s="136"/>
      <c r="AV343" s="145"/>
      <c r="AW343" s="4">
        <f>ROUND(ROUND(ROUND(ROUND(J324*R343,0)*V325,0)*AM343,0)*AQ335,0)-AS341</f>
        <v>138</v>
      </c>
      <c r="AX343" s="16"/>
    </row>
    <row r="344" spans="1:50" ht="17.2" customHeight="1" x14ac:dyDescent="0.3">
      <c r="A344" s="9">
        <v>43</v>
      </c>
      <c r="B344" s="10" t="s">
        <v>333</v>
      </c>
      <c r="C344" s="53" t="s">
        <v>6090</v>
      </c>
      <c r="D344" s="217" t="s">
        <v>4740</v>
      </c>
      <c r="E344" s="218"/>
      <c r="F344" s="219"/>
      <c r="G344" s="217" t="s">
        <v>5085</v>
      </c>
      <c r="H344" s="236"/>
      <c r="I344" s="236"/>
      <c r="J344" s="217" t="s">
        <v>4891</v>
      </c>
      <c r="K344" s="218"/>
      <c r="L344" s="218"/>
      <c r="M344" s="219"/>
      <c r="N344" s="196"/>
      <c r="O344" s="195"/>
      <c r="P344" s="195"/>
      <c r="Q344" s="55"/>
      <c r="R344" s="56"/>
      <c r="S344" s="56"/>
      <c r="T344" s="301" t="s">
        <v>5594</v>
      </c>
      <c r="U344" s="236"/>
      <c r="V344" s="236"/>
      <c r="W344" s="237"/>
      <c r="X344" s="8"/>
      <c r="Y344" s="6"/>
      <c r="Z344" s="59"/>
      <c r="AA344" s="59"/>
      <c r="AB344" s="6"/>
      <c r="AC344" s="203"/>
      <c r="AD344" s="6"/>
      <c r="AE344" s="6"/>
      <c r="AF344" s="6"/>
      <c r="AG344" s="6"/>
      <c r="AH344" s="6"/>
      <c r="AI344" s="6"/>
      <c r="AJ344" s="6"/>
      <c r="AK344" s="6"/>
      <c r="AL344" s="59"/>
      <c r="AM344" s="137"/>
      <c r="AN344" s="137"/>
      <c r="AO344" s="7"/>
      <c r="AP344" s="7"/>
      <c r="AQ344" s="7"/>
      <c r="AR344" s="7"/>
      <c r="AS344" s="7"/>
      <c r="AT344" s="123"/>
      <c r="AU344" s="136"/>
      <c r="AV344" s="145"/>
      <c r="AW344" s="100">
        <f>ROUND(J348*V349,0)</f>
        <v>681</v>
      </c>
      <c r="AX344" s="19" t="s">
        <v>4205</v>
      </c>
    </row>
    <row r="345" spans="1:50" ht="17.2" customHeight="1" x14ac:dyDescent="0.3">
      <c r="A345" s="9">
        <v>43</v>
      </c>
      <c r="B345" s="10" t="s">
        <v>334</v>
      </c>
      <c r="C345" s="53" t="s">
        <v>6089</v>
      </c>
      <c r="D345" s="220"/>
      <c r="E345" s="221"/>
      <c r="F345" s="222"/>
      <c r="G345" s="238"/>
      <c r="H345" s="239"/>
      <c r="I345" s="265"/>
      <c r="J345" s="220"/>
      <c r="K345" s="221"/>
      <c r="L345" s="221"/>
      <c r="M345" s="222"/>
      <c r="N345" s="175"/>
      <c r="O345" s="194"/>
      <c r="P345" s="194"/>
      <c r="Q345" s="132"/>
      <c r="R345" s="141"/>
      <c r="S345" s="141"/>
      <c r="T345" s="238"/>
      <c r="U345" s="239"/>
      <c r="V345" s="239"/>
      <c r="W345" s="240"/>
      <c r="X345" s="231" t="s">
        <v>4712</v>
      </c>
      <c r="Y345" s="232"/>
      <c r="Z345" s="232"/>
      <c r="AA345" s="232"/>
      <c r="AB345" s="232"/>
      <c r="AC345" s="199" t="s">
        <v>4711</v>
      </c>
      <c r="AD345" s="58"/>
      <c r="AE345" s="58"/>
      <c r="AF345" s="6"/>
      <c r="AG345" s="6"/>
      <c r="AH345" s="6"/>
      <c r="AI345" s="6"/>
      <c r="AJ345" s="6"/>
      <c r="AK345" s="6"/>
      <c r="AL345" s="59" t="s">
        <v>4574</v>
      </c>
      <c r="AM345" s="235">
        <f>AM342</f>
        <v>0.7</v>
      </c>
      <c r="AN345" s="235"/>
      <c r="AO345" s="6"/>
      <c r="AP345" s="6"/>
      <c r="AQ345" s="6"/>
      <c r="AR345" s="6"/>
      <c r="AS345" s="6"/>
      <c r="AT345" s="59"/>
      <c r="AU345" s="137"/>
      <c r="AV345" s="140"/>
      <c r="AW345" s="89">
        <f>ROUND(ROUND(J348*V349,0)*AM345,0)</f>
        <v>477</v>
      </c>
      <c r="AX345" s="67"/>
    </row>
    <row r="346" spans="1:50" ht="17.2" customHeight="1" x14ac:dyDescent="0.3">
      <c r="A346" s="9">
        <v>43</v>
      </c>
      <c r="B346" s="10" t="s">
        <v>335</v>
      </c>
      <c r="C346" s="53" t="s">
        <v>6088</v>
      </c>
      <c r="D346" s="220"/>
      <c r="E346" s="221"/>
      <c r="F346" s="222"/>
      <c r="G346" s="238"/>
      <c r="H346" s="239"/>
      <c r="I346" s="265"/>
      <c r="J346" s="220"/>
      <c r="K346" s="221"/>
      <c r="L346" s="221"/>
      <c r="M346" s="222"/>
      <c r="N346" s="191"/>
      <c r="O346" s="172"/>
      <c r="P346" s="172"/>
      <c r="Q346" s="123"/>
      <c r="R346" s="138"/>
      <c r="S346" s="138"/>
      <c r="T346" s="238"/>
      <c r="U346" s="239"/>
      <c r="V346" s="239"/>
      <c r="W346" s="240"/>
      <c r="X346" s="233"/>
      <c r="Y346" s="234"/>
      <c r="Z346" s="234"/>
      <c r="AA346" s="234"/>
      <c r="AB346" s="234"/>
      <c r="AC346" s="199" t="s">
        <v>4735</v>
      </c>
      <c r="AD346" s="58"/>
      <c r="AE346" s="58"/>
      <c r="AF346" s="6"/>
      <c r="AG346" s="6"/>
      <c r="AH346" s="6"/>
      <c r="AI346" s="6"/>
      <c r="AJ346" s="6"/>
      <c r="AK346" s="6"/>
      <c r="AL346" s="59" t="s">
        <v>4574</v>
      </c>
      <c r="AM346" s="235">
        <f>AM343</f>
        <v>0.5</v>
      </c>
      <c r="AN346" s="235"/>
      <c r="AO346" s="6"/>
      <c r="AP346" s="6"/>
      <c r="AQ346" s="6"/>
      <c r="AR346" s="6"/>
      <c r="AS346" s="6"/>
      <c r="AT346" s="59"/>
      <c r="AU346" s="137"/>
      <c r="AV346" s="140"/>
      <c r="AW346" s="89">
        <f>ROUND(ROUND(J348*V349,0)*AM346,0)</f>
        <v>341</v>
      </c>
      <c r="AX346" s="67"/>
    </row>
    <row r="347" spans="1:50" ht="17.2" customHeight="1" x14ac:dyDescent="0.3">
      <c r="A347" s="9">
        <v>43</v>
      </c>
      <c r="B347" s="10" t="s">
        <v>336</v>
      </c>
      <c r="C347" s="53" t="s">
        <v>6087</v>
      </c>
      <c r="D347" s="166"/>
      <c r="E347" s="83"/>
      <c r="F347" s="193"/>
      <c r="G347" s="130"/>
      <c r="H347" s="130"/>
      <c r="I347" s="130"/>
      <c r="J347" s="220"/>
      <c r="K347" s="221"/>
      <c r="L347" s="221"/>
      <c r="M347" s="222"/>
      <c r="N347" s="231" t="s">
        <v>4714</v>
      </c>
      <c r="O347" s="232"/>
      <c r="P347" s="232"/>
      <c r="Q347" s="232"/>
      <c r="R347" s="232"/>
      <c r="S347" s="232"/>
      <c r="T347" s="175"/>
      <c r="U347" s="130"/>
      <c r="V347" s="64"/>
      <c r="W347" s="202"/>
      <c r="X347" s="8"/>
      <c r="Y347" s="6"/>
      <c r="Z347" s="59"/>
      <c r="AA347" s="59"/>
      <c r="AB347" s="6"/>
      <c r="AC347" s="203"/>
      <c r="AD347" s="6"/>
      <c r="AE347" s="6"/>
      <c r="AF347" s="6"/>
      <c r="AG347" s="6"/>
      <c r="AH347" s="6"/>
      <c r="AI347" s="6"/>
      <c r="AJ347" s="6"/>
      <c r="AK347" s="6"/>
      <c r="AL347" s="59"/>
      <c r="AM347" s="137"/>
      <c r="AN347" s="137"/>
      <c r="AO347" s="6"/>
      <c r="AP347" s="6"/>
      <c r="AQ347" s="7"/>
      <c r="AR347" s="7"/>
      <c r="AS347" s="7"/>
      <c r="AT347" s="123"/>
      <c r="AU347" s="136"/>
      <c r="AV347" s="145"/>
      <c r="AW347" s="89">
        <f>ROUND(ROUND(J348*R349,0)*V349,0)</f>
        <v>657</v>
      </c>
      <c r="AX347" s="67"/>
    </row>
    <row r="348" spans="1:50" ht="17.2" customHeight="1" x14ac:dyDescent="0.3">
      <c r="A348" s="9">
        <v>43</v>
      </c>
      <c r="B348" s="10" t="s">
        <v>337</v>
      </c>
      <c r="C348" s="53" t="s">
        <v>6086</v>
      </c>
      <c r="D348" s="166"/>
      <c r="E348" s="83"/>
      <c r="F348" s="193"/>
      <c r="G348" s="126"/>
      <c r="H348" s="126"/>
      <c r="I348" s="1"/>
      <c r="J348" s="253">
        <f>'15就労移行支援(基本)'!K348</f>
        <v>973</v>
      </c>
      <c r="K348" s="254"/>
      <c r="L348" s="1" t="s">
        <v>4202</v>
      </c>
      <c r="M348" s="68"/>
      <c r="N348" s="267"/>
      <c r="O348" s="268"/>
      <c r="P348" s="268"/>
      <c r="Q348" s="268"/>
      <c r="R348" s="268"/>
      <c r="S348" s="268"/>
      <c r="T348" s="175"/>
      <c r="U348" s="130"/>
      <c r="V348" s="64"/>
      <c r="W348" s="202"/>
      <c r="X348" s="231" t="s">
        <v>4712</v>
      </c>
      <c r="Y348" s="232"/>
      <c r="Z348" s="232"/>
      <c r="AA348" s="232"/>
      <c r="AB348" s="232"/>
      <c r="AC348" s="199" t="s">
        <v>4711</v>
      </c>
      <c r="AD348" s="58"/>
      <c r="AE348" s="58"/>
      <c r="AF348" s="6"/>
      <c r="AG348" s="6"/>
      <c r="AH348" s="6"/>
      <c r="AI348" s="6"/>
      <c r="AJ348" s="6"/>
      <c r="AK348" s="6"/>
      <c r="AL348" s="59" t="s">
        <v>4574</v>
      </c>
      <c r="AM348" s="235">
        <f>AM345</f>
        <v>0.7</v>
      </c>
      <c r="AN348" s="235"/>
      <c r="AO348" s="7"/>
      <c r="AP348" s="7"/>
      <c r="AQ348" s="7"/>
      <c r="AR348" s="7"/>
      <c r="AS348" s="7"/>
      <c r="AT348" s="123"/>
      <c r="AU348" s="136"/>
      <c r="AV348" s="145"/>
      <c r="AW348" s="89">
        <f>ROUND(ROUND(ROUND(J348*R349,0)*V349,0)*AM348,0)</f>
        <v>460</v>
      </c>
      <c r="AX348" s="67"/>
    </row>
    <row r="349" spans="1:50" ht="17.2" customHeight="1" x14ac:dyDescent="0.3">
      <c r="A349" s="9">
        <v>43</v>
      </c>
      <c r="B349" s="10" t="s">
        <v>338</v>
      </c>
      <c r="C349" s="53" t="s">
        <v>6085</v>
      </c>
      <c r="D349" s="166"/>
      <c r="E349" s="83"/>
      <c r="F349" s="193"/>
      <c r="G349" s="126"/>
      <c r="H349" s="126"/>
      <c r="I349" s="1"/>
      <c r="J349" s="175"/>
      <c r="K349" s="194"/>
      <c r="L349" s="194"/>
      <c r="M349" s="173"/>
      <c r="N349" s="191"/>
      <c r="O349" s="172"/>
      <c r="P349" s="172"/>
      <c r="Q349" s="123" t="s">
        <v>4574</v>
      </c>
      <c r="R349" s="249">
        <f>R343</f>
        <v>0.96499999999999997</v>
      </c>
      <c r="S349" s="249"/>
      <c r="T349" s="168"/>
      <c r="U349" s="132" t="s">
        <v>4574</v>
      </c>
      <c r="V349" s="247">
        <f>V325</f>
        <v>0.7</v>
      </c>
      <c r="W349" s="248"/>
      <c r="X349" s="233"/>
      <c r="Y349" s="234"/>
      <c r="Z349" s="234"/>
      <c r="AA349" s="234"/>
      <c r="AB349" s="234"/>
      <c r="AC349" s="199" t="s">
        <v>4735</v>
      </c>
      <c r="AD349" s="58"/>
      <c r="AE349" s="58"/>
      <c r="AF349" s="6"/>
      <c r="AG349" s="6"/>
      <c r="AH349" s="6"/>
      <c r="AI349" s="6"/>
      <c r="AJ349" s="6"/>
      <c r="AK349" s="6"/>
      <c r="AL349" s="59" t="s">
        <v>4574</v>
      </c>
      <c r="AM349" s="235">
        <f>AM346</f>
        <v>0.5</v>
      </c>
      <c r="AN349" s="235"/>
      <c r="AO349" s="7"/>
      <c r="AP349" s="7"/>
      <c r="AQ349" s="7"/>
      <c r="AR349" s="7"/>
      <c r="AS349" s="7"/>
      <c r="AT349" s="123"/>
      <c r="AU349" s="136"/>
      <c r="AV349" s="145"/>
      <c r="AW349" s="89">
        <f>ROUND(ROUND(ROUND(J348*R349,0)*V349,0)*AM349,0)</f>
        <v>329</v>
      </c>
      <c r="AX349" s="67"/>
    </row>
    <row r="350" spans="1:50" ht="17.2" customHeight="1" x14ac:dyDescent="0.3">
      <c r="A350" s="9">
        <v>43</v>
      </c>
      <c r="B350" s="10" t="s">
        <v>339</v>
      </c>
      <c r="C350" s="53" t="s">
        <v>6084</v>
      </c>
      <c r="D350" s="166"/>
      <c r="E350" s="83"/>
      <c r="F350" s="193"/>
      <c r="G350" s="126"/>
      <c r="H350" s="126"/>
      <c r="I350" s="1"/>
      <c r="J350" s="175"/>
      <c r="K350" s="194"/>
      <c r="L350" s="194"/>
      <c r="M350" s="173"/>
      <c r="N350" s="196"/>
      <c r="O350" s="195"/>
      <c r="P350" s="195"/>
      <c r="Q350" s="55"/>
      <c r="R350" s="56"/>
      <c r="S350" s="56"/>
      <c r="T350" s="168"/>
      <c r="U350" s="130"/>
      <c r="V350" s="64"/>
      <c r="W350" s="202"/>
      <c r="X350" s="8"/>
      <c r="Y350" s="6"/>
      <c r="Z350" s="59"/>
      <c r="AA350" s="59"/>
      <c r="AB350" s="6"/>
      <c r="AC350" s="203"/>
      <c r="AD350" s="6"/>
      <c r="AE350" s="6"/>
      <c r="AF350" s="6"/>
      <c r="AG350" s="6"/>
      <c r="AH350" s="6"/>
      <c r="AI350" s="6"/>
      <c r="AJ350" s="6"/>
      <c r="AK350" s="6"/>
      <c r="AL350" s="59"/>
      <c r="AM350" s="137"/>
      <c r="AN350" s="137"/>
      <c r="AO350" s="177"/>
      <c r="AP350" s="81"/>
      <c r="AQ350" s="81"/>
      <c r="AR350" s="82"/>
      <c r="AS350" s="242" t="s">
        <v>4580</v>
      </c>
      <c r="AT350" s="242"/>
      <c r="AU350" s="242"/>
      <c r="AV350" s="243"/>
      <c r="AW350" s="89">
        <f>ROUND(J348*V349,0)-AS353</f>
        <v>676</v>
      </c>
      <c r="AX350" s="67"/>
    </row>
    <row r="351" spans="1:50" ht="17.2" customHeight="1" x14ac:dyDescent="0.3">
      <c r="A351" s="9">
        <v>43</v>
      </c>
      <c r="B351" s="10" t="s">
        <v>340</v>
      </c>
      <c r="C351" s="53" t="s">
        <v>6083</v>
      </c>
      <c r="D351" s="166"/>
      <c r="E351" s="83"/>
      <c r="F351" s="193"/>
      <c r="G351" s="126"/>
      <c r="H351" s="126"/>
      <c r="I351" s="1"/>
      <c r="J351" s="175"/>
      <c r="K351" s="194"/>
      <c r="L351" s="194"/>
      <c r="M351" s="173"/>
      <c r="N351" s="175"/>
      <c r="O351" s="194"/>
      <c r="P351" s="194"/>
      <c r="Q351" s="132"/>
      <c r="R351" s="141"/>
      <c r="S351" s="141"/>
      <c r="T351" s="168"/>
      <c r="U351" s="130"/>
      <c r="V351" s="64"/>
      <c r="W351" s="202"/>
      <c r="X351" s="231" t="s">
        <v>4712</v>
      </c>
      <c r="Y351" s="232"/>
      <c r="Z351" s="232"/>
      <c r="AA351" s="232"/>
      <c r="AB351" s="232"/>
      <c r="AC351" s="199" t="s">
        <v>4711</v>
      </c>
      <c r="AD351" s="58"/>
      <c r="AE351" s="58"/>
      <c r="AF351" s="6"/>
      <c r="AG351" s="6"/>
      <c r="AH351" s="6"/>
      <c r="AI351" s="6"/>
      <c r="AJ351" s="6"/>
      <c r="AK351" s="6"/>
      <c r="AL351" s="59" t="s">
        <v>4574</v>
      </c>
      <c r="AM351" s="235">
        <f>AM348</f>
        <v>0.7</v>
      </c>
      <c r="AN351" s="235"/>
      <c r="AO351" s="81"/>
      <c r="AP351" s="81"/>
      <c r="AQ351" s="81"/>
      <c r="AR351" s="82"/>
      <c r="AS351" s="244"/>
      <c r="AT351" s="244"/>
      <c r="AU351" s="244"/>
      <c r="AV351" s="245"/>
      <c r="AW351" s="89">
        <f>ROUND(ROUND(J348*V349,0)*AM351,0)-AS353</f>
        <v>472</v>
      </c>
      <c r="AX351" s="67"/>
    </row>
    <row r="352" spans="1:50" ht="17.2" customHeight="1" x14ac:dyDescent="0.3">
      <c r="A352" s="9">
        <v>43</v>
      </c>
      <c r="B352" s="10" t="s">
        <v>341</v>
      </c>
      <c r="C352" s="53" t="s">
        <v>6082</v>
      </c>
      <c r="D352" s="166"/>
      <c r="E352" s="83"/>
      <c r="F352" s="193"/>
      <c r="G352" s="126"/>
      <c r="H352" s="126"/>
      <c r="I352" s="1"/>
      <c r="J352" s="175"/>
      <c r="K352" s="194"/>
      <c r="L352" s="194"/>
      <c r="M352" s="173"/>
      <c r="N352" s="191"/>
      <c r="O352" s="172"/>
      <c r="P352" s="172"/>
      <c r="Q352" s="123"/>
      <c r="R352" s="138"/>
      <c r="S352" s="138"/>
      <c r="T352" s="168"/>
      <c r="U352" s="130"/>
      <c r="V352" s="64"/>
      <c r="W352" s="202"/>
      <c r="X352" s="233"/>
      <c r="Y352" s="234"/>
      <c r="Z352" s="234"/>
      <c r="AA352" s="234"/>
      <c r="AB352" s="234"/>
      <c r="AC352" s="199" t="s">
        <v>4735</v>
      </c>
      <c r="AD352" s="58"/>
      <c r="AE352" s="58"/>
      <c r="AF352" s="6"/>
      <c r="AG352" s="6"/>
      <c r="AH352" s="6"/>
      <c r="AI352" s="6"/>
      <c r="AJ352" s="6"/>
      <c r="AK352" s="6"/>
      <c r="AL352" s="59" t="s">
        <v>4574</v>
      </c>
      <c r="AM352" s="235">
        <f>AM349</f>
        <v>0.5</v>
      </c>
      <c r="AN352" s="235"/>
      <c r="AO352" s="198"/>
      <c r="AP352" s="198"/>
      <c r="AQ352" s="198"/>
      <c r="AR352" s="197"/>
      <c r="AS352" s="244"/>
      <c r="AT352" s="244"/>
      <c r="AU352" s="244"/>
      <c r="AV352" s="245"/>
      <c r="AW352" s="89">
        <f>ROUND(ROUND(J348*V349,0)*AM352,0)-AS353</f>
        <v>336</v>
      </c>
      <c r="AX352" s="67"/>
    </row>
    <row r="353" spans="1:50" ht="17.2" customHeight="1" x14ac:dyDescent="0.3">
      <c r="A353" s="9">
        <v>43</v>
      </c>
      <c r="B353" s="10" t="s">
        <v>342</v>
      </c>
      <c r="C353" s="53" t="s">
        <v>6081</v>
      </c>
      <c r="D353" s="166"/>
      <c r="E353" s="83"/>
      <c r="F353" s="193"/>
      <c r="G353" s="126"/>
      <c r="H353" s="126"/>
      <c r="I353" s="1"/>
      <c r="J353" s="175"/>
      <c r="K353" s="194"/>
      <c r="L353" s="194"/>
      <c r="M353" s="173"/>
      <c r="N353" s="231" t="s">
        <v>4714</v>
      </c>
      <c r="O353" s="232"/>
      <c r="P353" s="232"/>
      <c r="Q353" s="232"/>
      <c r="R353" s="232"/>
      <c r="S353" s="232"/>
      <c r="T353" s="175"/>
      <c r="U353" s="130"/>
      <c r="V353" s="64"/>
      <c r="W353" s="202"/>
      <c r="X353" s="8"/>
      <c r="Y353" s="6"/>
      <c r="Z353" s="59"/>
      <c r="AA353" s="59"/>
      <c r="AB353" s="6"/>
      <c r="AC353" s="203"/>
      <c r="AD353" s="6"/>
      <c r="AE353" s="6"/>
      <c r="AF353" s="6"/>
      <c r="AG353" s="6"/>
      <c r="AH353" s="6"/>
      <c r="AI353" s="6"/>
      <c r="AJ353" s="6"/>
      <c r="AK353" s="6"/>
      <c r="AL353" s="59"/>
      <c r="AM353" s="137"/>
      <c r="AN353" s="137"/>
      <c r="AO353" s="198"/>
      <c r="AP353" s="198"/>
      <c r="AQ353" s="198"/>
      <c r="AR353" s="197"/>
      <c r="AS353" s="38">
        <f>AS341</f>
        <v>5</v>
      </c>
      <c r="AT353" s="62" t="s">
        <v>4579</v>
      </c>
      <c r="AU353" s="143"/>
      <c r="AV353" s="147"/>
      <c r="AW353" s="89">
        <f>ROUND(ROUND(J348*R355,0)*V349,0)-AS353</f>
        <v>652</v>
      </c>
      <c r="AX353" s="67"/>
    </row>
    <row r="354" spans="1:50" ht="17.2" customHeight="1" x14ac:dyDescent="0.3">
      <c r="A354" s="9">
        <v>43</v>
      </c>
      <c r="B354" s="10" t="s">
        <v>343</v>
      </c>
      <c r="C354" s="53" t="s">
        <v>6080</v>
      </c>
      <c r="D354" s="166"/>
      <c r="E354" s="83"/>
      <c r="F354" s="193"/>
      <c r="G354" s="126"/>
      <c r="H354" s="126"/>
      <c r="I354" s="1"/>
      <c r="J354" s="175"/>
      <c r="K354" s="194"/>
      <c r="L354" s="194"/>
      <c r="M354" s="173"/>
      <c r="N354" s="267"/>
      <c r="O354" s="268"/>
      <c r="P354" s="268"/>
      <c r="Q354" s="268"/>
      <c r="R354" s="268"/>
      <c r="S354" s="268"/>
      <c r="T354" s="175"/>
      <c r="U354" s="130"/>
      <c r="V354" s="64"/>
      <c r="W354" s="202"/>
      <c r="X354" s="231" t="s">
        <v>4712</v>
      </c>
      <c r="Y354" s="232"/>
      <c r="Z354" s="232"/>
      <c r="AA354" s="232"/>
      <c r="AB354" s="232"/>
      <c r="AC354" s="199" t="s">
        <v>4711</v>
      </c>
      <c r="AD354" s="58"/>
      <c r="AE354" s="58"/>
      <c r="AF354" s="6"/>
      <c r="AG354" s="6"/>
      <c r="AH354" s="6"/>
      <c r="AI354" s="6"/>
      <c r="AJ354" s="6"/>
      <c r="AK354" s="6"/>
      <c r="AL354" s="59" t="s">
        <v>4574</v>
      </c>
      <c r="AM354" s="235">
        <f>AM351</f>
        <v>0.7</v>
      </c>
      <c r="AN354" s="235"/>
      <c r="AO354" s="198"/>
      <c r="AP354" s="198"/>
      <c r="AQ354" s="198"/>
      <c r="AR354" s="197"/>
      <c r="AS354" s="1"/>
      <c r="AT354" s="132"/>
      <c r="AU354" s="143"/>
      <c r="AV354" s="147"/>
      <c r="AW354" s="89">
        <f>ROUND(ROUND(ROUND(J348*R355,0)*V349,0)*AM354,0)-AS353</f>
        <v>455</v>
      </c>
      <c r="AX354" s="67"/>
    </row>
    <row r="355" spans="1:50" ht="17.2" customHeight="1" x14ac:dyDescent="0.3">
      <c r="A355" s="9">
        <v>43</v>
      </c>
      <c r="B355" s="10" t="s">
        <v>344</v>
      </c>
      <c r="C355" s="53" t="s">
        <v>6079</v>
      </c>
      <c r="D355" s="166"/>
      <c r="E355" s="83"/>
      <c r="F355" s="193"/>
      <c r="G355" s="126"/>
      <c r="H355" s="126"/>
      <c r="I355" s="1"/>
      <c r="J355" s="175"/>
      <c r="K355" s="194"/>
      <c r="L355" s="194"/>
      <c r="M355" s="173"/>
      <c r="N355" s="191"/>
      <c r="O355" s="172"/>
      <c r="P355" s="172"/>
      <c r="Q355" s="123" t="s">
        <v>4574</v>
      </c>
      <c r="R355" s="249">
        <f>R349</f>
        <v>0.96499999999999997</v>
      </c>
      <c r="S355" s="249"/>
      <c r="T355" s="168"/>
      <c r="U355" s="130"/>
      <c r="V355" s="64"/>
      <c r="W355" s="202"/>
      <c r="X355" s="233"/>
      <c r="Y355" s="234"/>
      <c r="Z355" s="234"/>
      <c r="AA355" s="234"/>
      <c r="AB355" s="234"/>
      <c r="AC355" s="199" t="s">
        <v>4735</v>
      </c>
      <c r="AD355" s="58"/>
      <c r="AE355" s="58"/>
      <c r="AF355" s="6"/>
      <c r="AG355" s="6"/>
      <c r="AH355" s="6"/>
      <c r="AI355" s="6"/>
      <c r="AJ355" s="6"/>
      <c r="AK355" s="6"/>
      <c r="AL355" s="59" t="s">
        <v>4574</v>
      </c>
      <c r="AM355" s="235">
        <f>AM352</f>
        <v>0.5</v>
      </c>
      <c r="AN355" s="235"/>
      <c r="AO355" s="198"/>
      <c r="AP355" s="198"/>
      <c r="AQ355" s="198"/>
      <c r="AR355" s="197"/>
      <c r="AS355" s="7"/>
      <c r="AT355" s="123"/>
      <c r="AU355" s="136"/>
      <c r="AV355" s="145"/>
      <c r="AW355" s="89">
        <f>ROUND(ROUND(ROUND(J348*R355,0)*V349,0)*AM355,0)-AS353</f>
        <v>324</v>
      </c>
      <c r="AX355" s="67"/>
    </row>
    <row r="356" spans="1:50" ht="17.2" customHeight="1" x14ac:dyDescent="0.3">
      <c r="A356" s="9">
        <v>43</v>
      </c>
      <c r="B356" s="10" t="s">
        <v>345</v>
      </c>
      <c r="C356" s="53" t="s">
        <v>6078</v>
      </c>
      <c r="D356" s="166"/>
      <c r="E356" s="83"/>
      <c r="F356" s="193"/>
      <c r="G356" s="126"/>
      <c r="H356" s="126"/>
      <c r="I356" s="126"/>
      <c r="J356" s="45"/>
      <c r="K356" s="1"/>
      <c r="L356" s="1"/>
      <c r="M356" s="44"/>
      <c r="N356" s="196"/>
      <c r="O356" s="195"/>
      <c r="P356" s="195"/>
      <c r="Q356" s="55"/>
      <c r="R356" s="56"/>
      <c r="S356" s="56"/>
      <c r="T356" s="168"/>
      <c r="U356" s="130"/>
      <c r="V356" s="64"/>
      <c r="W356" s="202"/>
      <c r="X356" s="8"/>
      <c r="Y356" s="6"/>
      <c r="Z356" s="59"/>
      <c r="AA356" s="59"/>
      <c r="AB356" s="6"/>
      <c r="AC356" s="203"/>
      <c r="AD356" s="6"/>
      <c r="AE356" s="6"/>
      <c r="AF356" s="6"/>
      <c r="AG356" s="6"/>
      <c r="AH356" s="6"/>
      <c r="AI356" s="6"/>
      <c r="AJ356" s="6"/>
      <c r="AK356" s="6"/>
      <c r="AL356" s="59"/>
      <c r="AM356" s="137"/>
      <c r="AN356" s="137"/>
      <c r="AO356" s="216" t="s">
        <v>4753</v>
      </c>
      <c r="AP356" s="251"/>
      <c r="AQ356" s="251"/>
      <c r="AR356" s="252"/>
      <c r="AS356" s="49"/>
      <c r="AT356" s="36"/>
      <c r="AU356" s="36"/>
      <c r="AV356" s="51"/>
      <c r="AW356" s="89">
        <f>ROUND(ROUND(J348*V349,0)*AQ359,0)</f>
        <v>647</v>
      </c>
      <c r="AX356" s="12"/>
    </row>
    <row r="357" spans="1:50" ht="17.2" customHeight="1" x14ac:dyDescent="0.3">
      <c r="A357" s="9">
        <v>43</v>
      </c>
      <c r="B357" s="10" t="s">
        <v>346</v>
      </c>
      <c r="C357" s="53" t="s">
        <v>6077</v>
      </c>
      <c r="D357" s="166"/>
      <c r="E357" s="83"/>
      <c r="F357" s="193"/>
      <c r="G357" s="126"/>
      <c r="H357" s="126"/>
      <c r="I357" s="126"/>
      <c r="J357" s="45"/>
      <c r="K357" s="1"/>
      <c r="L357" s="1"/>
      <c r="M357" s="44"/>
      <c r="N357" s="175"/>
      <c r="O357" s="194"/>
      <c r="P357" s="194"/>
      <c r="Q357" s="132"/>
      <c r="R357" s="141"/>
      <c r="S357" s="141"/>
      <c r="T357" s="168"/>
      <c r="U357" s="130"/>
      <c r="V357" s="64"/>
      <c r="W357" s="202"/>
      <c r="X357" s="231" t="s">
        <v>4712</v>
      </c>
      <c r="Y357" s="232"/>
      <c r="Z357" s="232"/>
      <c r="AA357" s="232"/>
      <c r="AB357" s="232"/>
      <c r="AC357" s="199" t="s">
        <v>4711</v>
      </c>
      <c r="AD357" s="58"/>
      <c r="AE357" s="58"/>
      <c r="AF357" s="6"/>
      <c r="AG357" s="6"/>
      <c r="AH357" s="6"/>
      <c r="AI357" s="6"/>
      <c r="AJ357" s="6"/>
      <c r="AK357" s="6"/>
      <c r="AL357" s="59" t="s">
        <v>4574</v>
      </c>
      <c r="AM357" s="235">
        <f>AM354</f>
        <v>0.7</v>
      </c>
      <c r="AN357" s="235"/>
      <c r="AO357" s="228"/>
      <c r="AP357" s="229"/>
      <c r="AQ357" s="229"/>
      <c r="AR357" s="230"/>
      <c r="AS357" s="45"/>
      <c r="AT357" s="1"/>
      <c r="AU357" s="1"/>
      <c r="AV357" s="44"/>
      <c r="AW357" s="89">
        <f>ROUND(ROUND(ROUND(J348*V349,0)*AM357,0)*AQ359,0)</f>
        <v>453</v>
      </c>
      <c r="AX357" s="12"/>
    </row>
    <row r="358" spans="1:50" ht="17.2" customHeight="1" x14ac:dyDescent="0.3">
      <c r="A358" s="9">
        <v>43</v>
      </c>
      <c r="B358" s="10" t="s">
        <v>347</v>
      </c>
      <c r="C358" s="53" t="s">
        <v>6076</v>
      </c>
      <c r="D358" s="166"/>
      <c r="E358" s="83"/>
      <c r="F358" s="193"/>
      <c r="G358" s="126"/>
      <c r="H358" s="126"/>
      <c r="I358" s="126"/>
      <c r="J358" s="45"/>
      <c r="K358" s="1"/>
      <c r="L358" s="1"/>
      <c r="M358" s="44"/>
      <c r="N358" s="191"/>
      <c r="O358" s="172"/>
      <c r="P358" s="172"/>
      <c r="Q358" s="123"/>
      <c r="R358" s="138"/>
      <c r="S358" s="138"/>
      <c r="T358" s="168"/>
      <c r="U358" s="130"/>
      <c r="V358" s="64"/>
      <c r="W358" s="202"/>
      <c r="X358" s="233"/>
      <c r="Y358" s="234"/>
      <c r="Z358" s="234"/>
      <c r="AA358" s="234"/>
      <c r="AB358" s="234"/>
      <c r="AC358" s="199" t="s">
        <v>4735</v>
      </c>
      <c r="AD358" s="58"/>
      <c r="AE358" s="58"/>
      <c r="AF358" s="6"/>
      <c r="AG358" s="6"/>
      <c r="AH358" s="6"/>
      <c r="AI358" s="6"/>
      <c r="AJ358" s="6"/>
      <c r="AK358" s="6"/>
      <c r="AL358" s="59" t="s">
        <v>4574</v>
      </c>
      <c r="AM358" s="235">
        <f>AM355</f>
        <v>0.5</v>
      </c>
      <c r="AN358" s="235"/>
      <c r="AO358" s="45"/>
      <c r="AP358" s="1"/>
      <c r="AQ358" s="1"/>
      <c r="AR358" s="44"/>
      <c r="AS358" s="45"/>
      <c r="AT358" s="1"/>
      <c r="AU358" s="1"/>
      <c r="AV358" s="44"/>
      <c r="AW358" s="89">
        <f>ROUND(ROUND(ROUND(J348*V349,0)*AM358,0)*AQ359,0)</f>
        <v>324</v>
      </c>
      <c r="AX358" s="12"/>
    </row>
    <row r="359" spans="1:50" ht="17.2" customHeight="1" x14ac:dyDescent="0.3">
      <c r="A359" s="9">
        <v>43</v>
      </c>
      <c r="B359" s="10" t="s">
        <v>348</v>
      </c>
      <c r="C359" s="53" t="s">
        <v>6075</v>
      </c>
      <c r="D359" s="166"/>
      <c r="E359" s="83"/>
      <c r="F359" s="193"/>
      <c r="G359" s="126"/>
      <c r="H359" s="126"/>
      <c r="I359" s="126"/>
      <c r="J359" s="45"/>
      <c r="K359" s="1"/>
      <c r="L359" s="1"/>
      <c r="M359" s="44"/>
      <c r="N359" s="231" t="s">
        <v>4714</v>
      </c>
      <c r="O359" s="232"/>
      <c r="P359" s="232"/>
      <c r="Q359" s="232"/>
      <c r="R359" s="232"/>
      <c r="S359" s="232"/>
      <c r="T359" s="175"/>
      <c r="U359" s="130"/>
      <c r="V359" s="64"/>
      <c r="W359" s="202"/>
      <c r="X359" s="8"/>
      <c r="Y359" s="6"/>
      <c r="Z359" s="59"/>
      <c r="AA359" s="59"/>
      <c r="AB359" s="6"/>
      <c r="AC359" s="203"/>
      <c r="AD359" s="6"/>
      <c r="AE359" s="6"/>
      <c r="AF359" s="6"/>
      <c r="AG359" s="6"/>
      <c r="AH359" s="6"/>
      <c r="AI359" s="6"/>
      <c r="AJ359" s="6"/>
      <c r="AK359" s="6"/>
      <c r="AL359" s="59"/>
      <c r="AM359" s="137"/>
      <c r="AN359" s="137"/>
      <c r="AO359" s="45"/>
      <c r="AP359" s="132" t="s">
        <v>4574</v>
      </c>
      <c r="AQ359" s="247">
        <f>AQ335</f>
        <v>0.95</v>
      </c>
      <c r="AR359" s="248"/>
      <c r="AS359" s="45"/>
      <c r="AT359" s="1"/>
      <c r="AU359" s="1"/>
      <c r="AV359" s="44"/>
      <c r="AW359" s="89">
        <f>ROUND(ROUND(ROUND(J348*R361,0)*V349,0)*AQ359,0)</f>
        <v>624</v>
      </c>
      <c r="AX359" s="12"/>
    </row>
    <row r="360" spans="1:50" ht="17.2" customHeight="1" x14ac:dyDescent="0.3">
      <c r="A360" s="9">
        <v>43</v>
      </c>
      <c r="B360" s="10" t="s">
        <v>349</v>
      </c>
      <c r="C360" s="53" t="s">
        <v>6074</v>
      </c>
      <c r="D360" s="166"/>
      <c r="E360" s="83"/>
      <c r="F360" s="193"/>
      <c r="G360" s="126"/>
      <c r="H360" s="126"/>
      <c r="I360" s="126"/>
      <c r="J360" s="45"/>
      <c r="K360" s="1"/>
      <c r="L360" s="1"/>
      <c r="M360" s="44"/>
      <c r="N360" s="267"/>
      <c r="O360" s="268"/>
      <c r="P360" s="268"/>
      <c r="Q360" s="268"/>
      <c r="R360" s="268"/>
      <c r="S360" s="268"/>
      <c r="T360" s="175"/>
      <c r="U360" s="130"/>
      <c r="V360" s="64"/>
      <c r="W360" s="202"/>
      <c r="X360" s="231" t="s">
        <v>4712</v>
      </c>
      <c r="Y360" s="232"/>
      <c r="Z360" s="232"/>
      <c r="AA360" s="232"/>
      <c r="AB360" s="232"/>
      <c r="AC360" s="199" t="s">
        <v>4711</v>
      </c>
      <c r="AD360" s="58"/>
      <c r="AE360" s="58"/>
      <c r="AF360" s="6"/>
      <c r="AG360" s="6"/>
      <c r="AH360" s="6"/>
      <c r="AI360" s="6"/>
      <c r="AJ360" s="6"/>
      <c r="AK360" s="6"/>
      <c r="AL360" s="59" t="s">
        <v>4574</v>
      </c>
      <c r="AM360" s="235">
        <f>AM357</f>
        <v>0.7</v>
      </c>
      <c r="AN360" s="235"/>
      <c r="AO360" s="45"/>
      <c r="AP360" s="1"/>
      <c r="AQ360" s="1"/>
      <c r="AR360" s="44"/>
      <c r="AS360" s="45"/>
      <c r="AT360" s="1"/>
      <c r="AU360" s="1"/>
      <c r="AV360" s="44"/>
      <c r="AW360" s="89">
        <f>ROUND(ROUND(ROUND(ROUND(J348*R361,0)*V349,0)*AM360,0)*AQ359,0)</f>
        <v>437</v>
      </c>
      <c r="AX360" s="12"/>
    </row>
    <row r="361" spans="1:50" ht="17.2" customHeight="1" x14ac:dyDescent="0.3">
      <c r="A361" s="9">
        <v>43</v>
      </c>
      <c r="B361" s="10" t="s">
        <v>350</v>
      </c>
      <c r="C361" s="53" t="s">
        <v>6073</v>
      </c>
      <c r="D361" s="166"/>
      <c r="E361" s="83"/>
      <c r="F361" s="193"/>
      <c r="G361" s="126"/>
      <c r="H361" s="126"/>
      <c r="I361" s="126"/>
      <c r="J361" s="45"/>
      <c r="K361" s="1"/>
      <c r="L361" s="1"/>
      <c r="M361" s="44"/>
      <c r="N361" s="191"/>
      <c r="O361" s="172"/>
      <c r="P361" s="172"/>
      <c r="Q361" s="123" t="s">
        <v>4574</v>
      </c>
      <c r="R361" s="249">
        <f>R355</f>
        <v>0.96499999999999997</v>
      </c>
      <c r="S361" s="249"/>
      <c r="T361" s="168"/>
      <c r="U361" s="130"/>
      <c r="V361" s="64"/>
      <c r="W361" s="202"/>
      <c r="X361" s="233"/>
      <c r="Y361" s="234"/>
      <c r="Z361" s="234"/>
      <c r="AA361" s="234"/>
      <c r="AB361" s="234"/>
      <c r="AC361" s="199" t="s">
        <v>4735</v>
      </c>
      <c r="AD361" s="58"/>
      <c r="AE361" s="58"/>
      <c r="AF361" s="6"/>
      <c r="AG361" s="6"/>
      <c r="AH361" s="6"/>
      <c r="AI361" s="6"/>
      <c r="AJ361" s="6"/>
      <c r="AK361" s="6"/>
      <c r="AL361" s="59" t="s">
        <v>4574</v>
      </c>
      <c r="AM361" s="235">
        <f>AM358</f>
        <v>0.5</v>
      </c>
      <c r="AN361" s="235"/>
      <c r="AO361" s="45"/>
      <c r="AP361" s="1"/>
      <c r="AQ361" s="1"/>
      <c r="AR361" s="44"/>
      <c r="AS361" s="43"/>
      <c r="AT361" s="7"/>
      <c r="AU361" s="7"/>
      <c r="AV361" s="21"/>
      <c r="AW361" s="89">
        <f>ROUND(ROUND(ROUND(ROUND(J348*R361,0)*V349,0)*AM361,0)*AQ359,0)</f>
        <v>313</v>
      </c>
      <c r="AX361" s="12"/>
    </row>
    <row r="362" spans="1:50" ht="17.2" customHeight="1" x14ac:dyDescent="0.3">
      <c r="A362" s="9">
        <v>43</v>
      </c>
      <c r="B362" s="10" t="s">
        <v>351</v>
      </c>
      <c r="C362" s="53" t="s">
        <v>6072</v>
      </c>
      <c r="D362" s="166"/>
      <c r="E362" s="83"/>
      <c r="F362" s="193"/>
      <c r="G362" s="126"/>
      <c r="H362" s="126"/>
      <c r="I362" s="126"/>
      <c r="J362" s="45"/>
      <c r="K362" s="1"/>
      <c r="L362" s="1"/>
      <c r="M362" s="44"/>
      <c r="N362" s="196"/>
      <c r="O362" s="195"/>
      <c r="P362" s="195"/>
      <c r="Q362" s="55"/>
      <c r="R362" s="56"/>
      <c r="S362" s="56"/>
      <c r="T362" s="168"/>
      <c r="U362" s="130"/>
      <c r="V362" s="64"/>
      <c r="W362" s="202"/>
      <c r="X362" s="8"/>
      <c r="Y362" s="6"/>
      <c r="Z362" s="59"/>
      <c r="AA362" s="59"/>
      <c r="AB362" s="6"/>
      <c r="AC362" s="203"/>
      <c r="AD362" s="6"/>
      <c r="AE362" s="6"/>
      <c r="AF362" s="6"/>
      <c r="AG362" s="6"/>
      <c r="AH362" s="6"/>
      <c r="AI362" s="6"/>
      <c r="AJ362" s="6"/>
      <c r="AK362" s="6"/>
      <c r="AL362" s="59"/>
      <c r="AM362" s="137"/>
      <c r="AN362" s="137"/>
      <c r="AO362" s="146"/>
      <c r="AP362" s="143"/>
      <c r="AQ362" s="143"/>
      <c r="AR362" s="44"/>
      <c r="AS362" s="242" t="s">
        <v>4580</v>
      </c>
      <c r="AT362" s="242"/>
      <c r="AU362" s="242"/>
      <c r="AV362" s="243"/>
      <c r="AW362" s="89">
        <f>ROUND(ROUND(J348*V349,0)*AQ359,0)-AS365</f>
        <v>642</v>
      </c>
      <c r="AX362" s="12"/>
    </row>
    <row r="363" spans="1:50" ht="17.2" customHeight="1" x14ac:dyDescent="0.3">
      <c r="A363" s="9">
        <v>43</v>
      </c>
      <c r="B363" s="10" t="s">
        <v>352</v>
      </c>
      <c r="C363" s="53" t="s">
        <v>6071</v>
      </c>
      <c r="D363" s="166"/>
      <c r="E363" s="83"/>
      <c r="F363" s="193"/>
      <c r="G363" s="126"/>
      <c r="H363" s="126"/>
      <c r="I363" s="126"/>
      <c r="J363" s="45"/>
      <c r="K363" s="1"/>
      <c r="L363" s="1"/>
      <c r="M363" s="44"/>
      <c r="N363" s="175"/>
      <c r="O363" s="194"/>
      <c r="P363" s="194"/>
      <c r="Q363" s="132"/>
      <c r="R363" s="141"/>
      <c r="S363" s="141"/>
      <c r="T363" s="168"/>
      <c r="U363" s="130"/>
      <c r="V363" s="64"/>
      <c r="W363" s="202"/>
      <c r="X363" s="231" t="s">
        <v>4712</v>
      </c>
      <c r="Y363" s="232"/>
      <c r="Z363" s="232"/>
      <c r="AA363" s="232"/>
      <c r="AB363" s="232"/>
      <c r="AC363" s="199" t="s">
        <v>4711</v>
      </c>
      <c r="AD363" s="58"/>
      <c r="AE363" s="58"/>
      <c r="AF363" s="6"/>
      <c r="AG363" s="6"/>
      <c r="AH363" s="6"/>
      <c r="AI363" s="6"/>
      <c r="AJ363" s="6"/>
      <c r="AK363" s="6"/>
      <c r="AL363" s="59" t="s">
        <v>4574</v>
      </c>
      <c r="AM363" s="235">
        <f>AM360</f>
        <v>0.7</v>
      </c>
      <c r="AN363" s="235"/>
      <c r="AO363" s="146"/>
      <c r="AP363" s="143"/>
      <c r="AQ363" s="143"/>
      <c r="AR363" s="44"/>
      <c r="AS363" s="244"/>
      <c r="AT363" s="244"/>
      <c r="AU363" s="244"/>
      <c r="AV363" s="245"/>
      <c r="AW363" s="89">
        <f>ROUND(ROUND(ROUND(J348*V349,0)*AM363,0)*AQ359,0)-AS365</f>
        <v>448</v>
      </c>
      <c r="AX363" s="12"/>
    </row>
    <row r="364" spans="1:50" ht="17.2" customHeight="1" x14ac:dyDescent="0.3">
      <c r="A364" s="9">
        <v>43</v>
      </c>
      <c r="B364" s="10" t="s">
        <v>353</v>
      </c>
      <c r="C364" s="53" t="s">
        <v>6070</v>
      </c>
      <c r="D364" s="166"/>
      <c r="E364" s="83"/>
      <c r="F364" s="193"/>
      <c r="G364" s="126"/>
      <c r="H364" s="126"/>
      <c r="I364" s="126"/>
      <c r="J364" s="45"/>
      <c r="K364" s="1"/>
      <c r="L364" s="1"/>
      <c r="M364" s="44"/>
      <c r="N364" s="191"/>
      <c r="O364" s="172"/>
      <c r="P364" s="172"/>
      <c r="Q364" s="123"/>
      <c r="R364" s="138"/>
      <c r="S364" s="138"/>
      <c r="T364" s="168"/>
      <c r="U364" s="130"/>
      <c r="V364" s="64"/>
      <c r="W364" s="202"/>
      <c r="X364" s="233"/>
      <c r="Y364" s="234"/>
      <c r="Z364" s="234"/>
      <c r="AA364" s="234"/>
      <c r="AB364" s="234"/>
      <c r="AC364" s="199" t="s">
        <v>4735</v>
      </c>
      <c r="AD364" s="58"/>
      <c r="AE364" s="58"/>
      <c r="AF364" s="6"/>
      <c r="AG364" s="6"/>
      <c r="AH364" s="6"/>
      <c r="AI364" s="6"/>
      <c r="AJ364" s="6"/>
      <c r="AK364" s="6"/>
      <c r="AL364" s="59" t="s">
        <v>4574</v>
      </c>
      <c r="AM364" s="235">
        <f>AM361</f>
        <v>0.5</v>
      </c>
      <c r="AN364" s="235"/>
      <c r="AO364" s="146"/>
      <c r="AP364" s="143"/>
      <c r="AQ364" s="143"/>
      <c r="AR364" s="44"/>
      <c r="AS364" s="244"/>
      <c r="AT364" s="244"/>
      <c r="AU364" s="244"/>
      <c r="AV364" s="245"/>
      <c r="AW364" s="89">
        <f>ROUND(ROUND(ROUND(J348*V349,0)*AM364,0)*AQ359,0)-AS365</f>
        <v>319</v>
      </c>
      <c r="AX364" s="12"/>
    </row>
    <row r="365" spans="1:50" ht="17.2" customHeight="1" x14ac:dyDescent="0.3">
      <c r="A365" s="9">
        <v>43</v>
      </c>
      <c r="B365" s="10" t="s">
        <v>354</v>
      </c>
      <c r="C365" s="53" t="s">
        <v>6069</v>
      </c>
      <c r="D365" s="166"/>
      <c r="E365" s="83"/>
      <c r="F365" s="193"/>
      <c r="G365" s="126"/>
      <c r="H365" s="126"/>
      <c r="I365" s="126"/>
      <c r="J365" s="45"/>
      <c r="K365" s="1"/>
      <c r="L365" s="1"/>
      <c r="M365" s="44"/>
      <c r="N365" s="231" t="s">
        <v>4714</v>
      </c>
      <c r="O365" s="232"/>
      <c r="P365" s="232"/>
      <c r="Q365" s="232"/>
      <c r="R365" s="232"/>
      <c r="S365" s="232"/>
      <c r="T365" s="175"/>
      <c r="U365" s="130"/>
      <c r="V365" s="64"/>
      <c r="W365" s="202"/>
      <c r="X365" s="8"/>
      <c r="Y365" s="6"/>
      <c r="Z365" s="59"/>
      <c r="AA365" s="59"/>
      <c r="AB365" s="6"/>
      <c r="AC365" s="203"/>
      <c r="AD365" s="6"/>
      <c r="AE365" s="6"/>
      <c r="AF365" s="6"/>
      <c r="AG365" s="6"/>
      <c r="AH365" s="6"/>
      <c r="AI365" s="6"/>
      <c r="AJ365" s="6"/>
      <c r="AK365" s="6"/>
      <c r="AL365" s="59"/>
      <c r="AM365" s="137"/>
      <c r="AN365" s="137"/>
      <c r="AO365" s="146"/>
      <c r="AP365" s="143"/>
      <c r="AQ365" s="143"/>
      <c r="AR365" s="44"/>
      <c r="AS365" s="38">
        <f>AS353</f>
        <v>5</v>
      </c>
      <c r="AT365" s="62" t="s">
        <v>4579</v>
      </c>
      <c r="AU365" s="143"/>
      <c r="AV365" s="147"/>
      <c r="AW365" s="89">
        <f>ROUND(ROUND(ROUND(J348*R367,0)*V349,0)*AQ359,0)-AS365</f>
        <v>619</v>
      </c>
      <c r="AX365" s="12"/>
    </row>
    <row r="366" spans="1:50" ht="17.2" customHeight="1" x14ac:dyDescent="0.3">
      <c r="A366" s="9">
        <v>43</v>
      </c>
      <c r="B366" s="10" t="s">
        <v>355</v>
      </c>
      <c r="C366" s="53" t="s">
        <v>6068</v>
      </c>
      <c r="D366" s="166"/>
      <c r="E366" s="83"/>
      <c r="F366" s="193"/>
      <c r="G366" s="126"/>
      <c r="H366" s="126"/>
      <c r="I366" s="126"/>
      <c r="J366" s="45"/>
      <c r="K366" s="1"/>
      <c r="L366" s="1"/>
      <c r="M366" s="44"/>
      <c r="N366" s="267"/>
      <c r="O366" s="268"/>
      <c r="P366" s="268"/>
      <c r="Q366" s="268"/>
      <c r="R366" s="268"/>
      <c r="S366" s="268"/>
      <c r="T366" s="175"/>
      <c r="U366" s="130"/>
      <c r="V366" s="64"/>
      <c r="W366" s="202"/>
      <c r="X366" s="231" t="s">
        <v>4712</v>
      </c>
      <c r="Y366" s="232"/>
      <c r="Z366" s="232"/>
      <c r="AA366" s="232"/>
      <c r="AB366" s="232"/>
      <c r="AC366" s="199" t="s">
        <v>4711</v>
      </c>
      <c r="AD366" s="58"/>
      <c r="AE366" s="58"/>
      <c r="AF366" s="6"/>
      <c r="AG366" s="6"/>
      <c r="AH366" s="6"/>
      <c r="AI366" s="6"/>
      <c r="AJ366" s="6"/>
      <c r="AK366" s="6"/>
      <c r="AL366" s="59" t="s">
        <v>4574</v>
      </c>
      <c r="AM366" s="235">
        <f>AM363</f>
        <v>0.7</v>
      </c>
      <c r="AN366" s="235"/>
      <c r="AO366" s="146"/>
      <c r="AP366" s="143"/>
      <c r="AQ366" s="143"/>
      <c r="AR366" s="44"/>
      <c r="AS366" s="1"/>
      <c r="AT366" s="132"/>
      <c r="AU366" s="143"/>
      <c r="AV366" s="147"/>
      <c r="AW366" s="89">
        <f>ROUND(ROUND(ROUND(ROUND(J348*R367,0)*V349,0)*AM366,0)*AQ359,0)-AS365</f>
        <v>432</v>
      </c>
      <c r="AX366" s="12"/>
    </row>
    <row r="367" spans="1:50" ht="17.2" customHeight="1" x14ac:dyDescent="0.3">
      <c r="A367" s="9">
        <v>43</v>
      </c>
      <c r="B367" s="10" t="s">
        <v>356</v>
      </c>
      <c r="C367" s="53" t="s">
        <v>6067</v>
      </c>
      <c r="D367" s="166"/>
      <c r="E367" s="83"/>
      <c r="F367" s="193"/>
      <c r="G367" s="126"/>
      <c r="H367" s="126"/>
      <c r="I367" s="126"/>
      <c r="J367" s="43"/>
      <c r="K367" s="7"/>
      <c r="L367" s="7"/>
      <c r="M367" s="21"/>
      <c r="N367" s="191"/>
      <c r="O367" s="172"/>
      <c r="P367" s="172"/>
      <c r="Q367" s="123" t="s">
        <v>4574</v>
      </c>
      <c r="R367" s="249">
        <f>R361</f>
        <v>0.96499999999999997</v>
      </c>
      <c r="S367" s="249"/>
      <c r="T367" s="168"/>
      <c r="U367" s="130"/>
      <c r="V367" s="64"/>
      <c r="W367" s="202"/>
      <c r="X367" s="233"/>
      <c r="Y367" s="234"/>
      <c r="Z367" s="234"/>
      <c r="AA367" s="234"/>
      <c r="AB367" s="234"/>
      <c r="AC367" s="199" t="s">
        <v>4735</v>
      </c>
      <c r="AD367" s="58"/>
      <c r="AE367" s="58"/>
      <c r="AF367" s="6"/>
      <c r="AG367" s="6"/>
      <c r="AH367" s="6"/>
      <c r="AI367" s="6"/>
      <c r="AJ367" s="6"/>
      <c r="AK367" s="6"/>
      <c r="AL367" s="59" t="s">
        <v>4574</v>
      </c>
      <c r="AM367" s="235">
        <f>AM364</f>
        <v>0.5</v>
      </c>
      <c r="AN367" s="235"/>
      <c r="AO367" s="190"/>
      <c r="AP367" s="136"/>
      <c r="AQ367" s="136"/>
      <c r="AR367" s="21"/>
      <c r="AS367" s="7"/>
      <c r="AT367" s="123"/>
      <c r="AU367" s="136"/>
      <c r="AV367" s="145"/>
      <c r="AW367" s="89">
        <f>ROUND(ROUND(ROUND(ROUND(J348*R367,0)*V349,0)*AM367,0)*AQ359,0)-AS365</f>
        <v>308</v>
      </c>
      <c r="AX367" s="12"/>
    </row>
    <row r="368" spans="1:50" ht="17.2" customHeight="1" x14ac:dyDescent="0.3">
      <c r="A368" s="9">
        <v>43</v>
      </c>
      <c r="B368" s="10" t="s">
        <v>357</v>
      </c>
      <c r="C368" s="53" t="s">
        <v>6066</v>
      </c>
      <c r="D368" s="166"/>
      <c r="E368" s="83"/>
      <c r="F368" s="193"/>
      <c r="G368" s="125"/>
      <c r="H368" s="126"/>
      <c r="I368" s="126"/>
      <c r="J368" s="217" t="s">
        <v>4866</v>
      </c>
      <c r="K368" s="218"/>
      <c r="L368" s="218"/>
      <c r="M368" s="219"/>
      <c r="N368" s="196"/>
      <c r="O368" s="195"/>
      <c r="P368" s="195"/>
      <c r="Q368" s="55"/>
      <c r="R368" s="56"/>
      <c r="S368" s="56"/>
      <c r="T368" s="122"/>
      <c r="U368" s="205"/>
      <c r="V368" s="205"/>
      <c r="W368" s="204"/>
      <c r="X368" s="8"/>
      <c r="Y368" s="6"/>
      <c r="Z368" s="59"/>
      <c r="AA368" s="59"/>
      <c r="AB368" s="6"/>
      <c r="AC368" s="203"/>
      <c r="AD368" s="6"/>
      <c r="AE368" s="6"/>
      <c r="AF368" s="6"/>
      <c r="AG368" s="6"/>
      <c r="AH368" s="6"/>
      <c r="AI368" s="6"/>
      <c r="AJ368" s="6"/>
      <c r="AK368" s="6"/>
      <c r="AL368" s="59"/>
      <c r="AM368" s="137"/>
      <c r="AN368" s="137"/>
      <c r="AO368" s="7"/>
      <c r="AP368" s="7"/>
      <c r="AQ368" s="7"/>
      <c r="AR368" s="7"/>
      <c r="AS368" s="7"/>
      <c r="AT368" s="123"/>
      <c r="AU368" s="136"/>
      <c r="AV368" s="145"/>
      <c r="AW368" s="100">
        <f>ROUND(J372*V349,0)</f>
        <v>575</v>
      </c>
      <c r="AX368" s="12"/>
    </row>
    <row r="369" spans="1:50" ht="17.2" customHeight="1" x14ac:dyDescent="0.3">
      <c r="A369" s="9">
        <v>43</v>
      </c>
      <c r="B369" s="10" t="s">
        <v>358</v>
      </c>
      <c r="C369" s="53" t="s">
        <v>6065</v>
      </c>
      <c r="D369" s="166"/>
      <c r="E369" s="83"/>
      <c r="F369" s="193"/>
      <c r="G369" s="125"/>
      <c r="H369" s="126"/>
      <c r="I369" s="126"/>
      <c r="J369" s="220"/>
      <c r="K369" s="221"/>
      <c r="L369" s="221"/>
      <c r="M369" s="222"/>
      <c r="N369" s="175"/>
      <c r="O369" s="194"/>
      <c r="P369" s="194"/>
      <c r="Q369" s="132"/>
      <c r="R369" s="141"/>
      <c r="S369" s="141"/>
      <c r="T369" s="206"/>
      <c r="U369" s="205"/>
      <c r="V369" s="205"/>
      <c r="W369" s="204"/>
      <c r="X369" s="231" t="s">
        <v>4712</v>
      </c>
      <c r="Y369" s="232"/>
      <c r="Z369" s="232"/>
      <c r="AA369" s="232"/>
      <c r="AB369" s="232"/>
      <c r="AC369" s="199" t="s">
        <v>4711</v>
      </c>
      <c r="AD369" s="58"/>
      <c r="AE369" s="58"/>
      <c r="AF369" s="6"/>
      <c r="AG369" s="6"/>
      <c r="AH369" s="6"/>
      <c r="AI369" s="6"/>
      <c r="AJ369" s="6"/>
      <c r="AK369" s="6"/>
      <c r="AL369" s="59" t="s">
        <v>4574</v>
      </c>
      <c r="AM369" s="235">
        <f>'15就労移行支援(基本)'!AK369</f>
        <v>0.7</v>
      </c>
      <c r="AN369" s="235"/>
      <c r="AO369" s="6"/>
      <c r="AP369" s="6"/>
      <c r="AQ369" s="6"/>
      <c r="AR369" s="6"/>
      <c r="AS369" s="6"/>
      <c r="AT369" s="59"/>
      <c r="AU369" s="137"/>
      <c r="AV369" s="140"/>
      <c r="AW369" s="89">
        <f>ROUND(ROUND(J372*V349,0)*AM369,0)</f>
        <v>403</v>
      </c>
      <c r="AX369" s="12"/>
    </row>
    <row r="370" spans="1:50" ht="17.2" customHeight="1" x14ac:dyDescent="0.3">
      <c r="A370" s="9">
        <v>43</v>
      </c>
      <c r="B370" s="10" t="s">
        <v>359</v>
      </c>
      <c r="C370" s="53" t="s">
        <v>6064</v>
      </c>
      <c r="D370" s="166"/>
      <c r="E370" s="83"/>
      <c r="F370" s="193"/>
      <c r="G370" s="125"/>
      <c r="H370" s="126"/>
      <c r="I370" s="126"/>
      <c r="J370" s="220"/>
      <c r="K370" s="221"/>
      <c r="L370" s="221"/>
      <c r="M370" s="222"/>
      <c r="N370" s="191"/>
      <c r="O370" s="172"/>
      <c r="P370" s="172"/>
      <c r="Q370" s="123"/>
      <c r="R370" s="138"/>
      <c r="S370" s="138"/>
      <c r="T370" s="206"/>
      <c r="U370" s="205"/>
      <c r="V370" s="205"/>
      <c r="W370" s="204"/>
      <c r="X370" s="233"/>
      <c r="Y370" s="234"/>
      <c r="Z370" s="234"/>
      <c r="AA370" s="234"/>
      <c r="AB370" s="234"/>
      <c r="AC370" s="199" t="s">
        <v>4735</v>
      </c>
      <c r="AD370" s="58"/>
      <c r="AE370" s="58"/>
      <c r="AF370" s="6"/>
      <c r="AG370" s="6"/>
      <c r="AH370" s="6"/>
      <c r="AI370" s="6"/>
      <c r="AJ370" s="6"/>
      <c r="AK370" s="6"/>
      <c r="AL370" s="59" t="s">
        <v>4574</v>
      </c>
      <c r="AM370" s="235">
        <f>'15就労移行支援(基本)'!AK370</f>
        <v>0.5</v>
      </c>
      <c r="AN370" s="235"/>
      <c r="AO370" s="6"/>
      <c r="AP370" s="6"/>
      <c r="AQ370" s="6"/>
      <c r="AR370" s="6"/>
      <c r="AS370" s="6"/>
      <c r="AT370" s="59"/>
      <c r="AU370" s="137"/>
      <c r="AV370" s="140"/>
      <c r="AW370" s="89">
        <f>ROUND(ROUND(J372*V349,0)*AM370,0)</f>
        <v>288</v>
      </c>
      <c r="AX370" s="12"/>
    </row>
    <row r="371" spans="1:50" ht="17.2" customHeight="1" x14ac:dyDescent="0.3">
      <c r="A371" s="9">
        <v>43</v>
      </c>
      <c r="B371" s="10" t="s">
        <v>360</v>
      </c>
      <c r="C371" s="53" t="s">
        <v>6063</v>
      </c>
      <c r="D371" s="166"/>
      <c r="E371" s="83"/>
      <c r="F371" s="193"/>
      <c r="G371" s="125"/>
      <c r="H371" s="126"/>
      <c r="I371" s="126"/>
      <c r="J371" s="220"/>
      <c r="K371" s="221"/>
      <c r="L371" s="221"/>
      <c r="M371" s="222"/>
      <c r="N371" s="231" t="s">
        <v>4714</v>
      </c>
      <c r="O371" s="232"/>
      <c r="P371" s="232"/>
      <c r="Q371" s="232"/>
      <c r="R371" s="232"/>
      <c r="S371" s="232"/>
      <c r="T371" s="175"/>
      <c r="U371" s="130"/>
      <c r="V371" s="64"/>
      <c r="W371" s="202"/>
      <c r="X371" s="8"/>
      <c r="Y371" s="6"/>
      <c r="Z371" s="59"/>
      <c r="AA371" s="59"/>
      <c r="AB371" s="6"/>
      <c r="AC371" s="203"/>
      <c r="AD371" s="6"/>
      <c r="AE371" s="6"/>
      <c r="AF371" s="6"/>
      <c r="AG371" s="6"/>
      <c r="AH371" s="6"/>
      <c r="AI371" s="6"/>
      <c r="AJ371" s="6"/>
      <c r="AK371" s="6"/>
      <c r="AL371" s="59"/>
      <c r="AM371" s="137"/>
      <c r="AN371" s="137"/>
      <c r="AO371" s="6"/>
      <c r="AP371" s="6"/>
      <c r="AQ371" s="7"/>
      <c r="AR371" s="7"/>
      <c r="AS371" s="7"/>
      <c r="AT371" s="123"/>
      <c r="AU371" s="136"/>
      <c r="AV371" s="145"/>
      <c r="AW371" s="89">
        <f>ROUND(ROUND(J372*R373,0)*V349,0)</f>
        <v>554</v>
      </c>
      <c r="AX371" s="12"/>
    </row>
    <row r="372" spans="1:50" ht="17.2" customHeight="1" x14ac:dyDescent="0.3">
      <c r="A372" s="9">
        <v>43</v>
      </c>
      <c r="B372" s="10" t="s">
        <v>361</v>
      </c>
      <c r="C372" s="53" t="s">
        <v>6062</v>
      </c>
      <c r="D372" s="166"/>
      <c r="E372" s="83"/>
      <c r="F372" s="193"/>
      <c r="G372" s="125"/>
      <c r="H372" s="126"/>
      <c r="I372" s="126"/>
      <c r="J372" s="253">
        <f>'15就労移行支援(基本)'!K372</f>
        <v>821</v>
      </c>
      <c r="K372" s="254"/>
      <c r="L372" s="1" t="s">
        <v>4202</v>
      </c>
      <c r="M372" s="68"/>
      <c r="N372" s="267"/>
      <c r="O372" s="268"/>
      <c r="P372" s="268"/>
      <c r="Q372" s="268"/>
      <c r="R372" s="268"/>
      <c r="S372" s="268"/>
      <c r="T372" s="175"/>
      <c r="U372" s="130"/>
      <c r="V372" s="64"/>
      <c r="W372" s="202"/>
      <c r="X372" s="231" t="s">
        <v>4712</v>
      </c>
      <c r="Y372" s="232"/>
      <c r="Z372" s="232"/>
      <c r="AA372" s="232"/>
      <c r="AB372" s="232"/>
      <c r="AC372" s="199" t="s">
        <v>4711</v>
      </c>
      <c r="AD372" s="58"/>
      <c r="AE372" s="58"/>
      <c r="AF372" s="6"/>
      <c r="AG372" s="6"/>
      <c r="AH372" s="6"/>
      <c r="AI372" s="6"/>
      <c r="AJ372" s="6"/>
      <c r="AK372" s="6"/>
      <c r="AL372" s="59" t="s">
        <v>4574</v>
      </c>
      <c r="AM372" s="235">
        <f>AM369</f>
        <v>0.7</v>
      </c>
      <c r="AN372" s="235"/>
      <c r="AO372" s="7"/>
      <c r="AP372" s="7"/>
      <c r="AQ372" s="7"/>
      <c r="AR372" s="7"/>
      <c r="AS372" s="7"/>
      <c r="AT372" s="123"/>
      <c r="AU372" s="136"/>
      <c r="AV372" s="145"/>
      <c r="AW372" s="89">
        <f>ROUND(ROUND(ROUND(J372*R373,0)*V349,0)*AM372,0)</f>
        <v>388</v>
      </c>
      <c r="AX372" s="12"/>
    </row>
    <row r="373" spans="1:50" ht="17.2" customHeight="1" x14ac:dyDescent="0.3">
      <c r="A373" s="9">
        <v>43</v>
      </c>
      <c r="B373" s="10" t="s">
        <v>362</v>
      </c>
      <c r="C373" s="53" t="s">
        <v>6061</v>
      </c>
      <c r="D373" s="166"/>
      <c r="E373" s="83"/>
      <c r="F373" s="193"/>
      <c r="G373" s="125"/>
      <c r="H373" s="126"/>
      <c r="I373" s="126"/>
      <c r="J373" s="175"/>
      <c r="K373" s="194"/>
      <c r="L373" s="194"/>
      <c r="M373" s="173"/>
      <c r="N373" s="191"/>
      <c r="O373" s="172"/>
      <c r="P373" s="172"/>
      <c r="Q373" s="123" t="s">
        <v>4574</v>
      </c>
      <c r="R373" s="249">
        <f>R367</f>
        <v>0.96499999999999997</v>
      </c>
      <c r="S373" s="249"/>
      <c r="T373" s="168"/>
      <c r="U373" s="132"/>
      <c r="V373" s="169"/>
      <c r="W373" s="76"/>
      <c r="X373" s="233"/>
      <c r="Y373" s="234"/>
      <c r="Z373" s="234"/>
      <c r="AA373" s="234"/>
      <c r="AB373" s="234"/>
      <c r="AC373" s="199" t="s">
        <v>4735</v>
      </c>
      <c r="AD373" s="58"/>
      <c r="AE373" s="58"/>
      <c r="AF373" s="6"/>
      <c r="AG373" s="6"/>
      <c r="AH373" s="6"/>
      <c r="AI373" s="6"/>
      <c r="AJ373" s="6"/>
      <c r="AK373" s="6"/>
      <c r="AL373" s="59" t="s">
        <v>4574</v>
      </c>
      <c r="AM373" s="235">
        <f>AM370</f>
        <v>0.5</v>
      </c>
      <c r="AN373" s="235"/>
      <c r="AO373" s="7"/>
      <c r="AP373" s="7"/>
      <c r="AQ373" s="7"/>
      <c r="AR373" s="7"/>
      <c r="AS373" s="7"/>
      <c r="AT373" s="123"/>
      <c r="AU373" s="136"/>
      <c r="AV373" s="145"/>
      <c r="AW373" s="89">
        <f>ROUND(ROUND(ROUND(J372*R373,0)*V349,0)*AM373,0)</f>
        <v>277</v>
      </c>
      <c r="AX373" s="12"/>
    </row>
    <row r="374" spans="1:50" ht="17.2" customHeight="1" x14ac:dyDescent="0.3">
      <c r="A374" s="9">
        <v>43</v>
      </c>
      <c r="B374" s="10" t="s">
        <v>363</v>
      </c>
      <c r="C374" s="53" t="s">
        <v>6060</v>
      </c>
      <c r="D374" s="166"/>
      <c r="E374" s="83"/>
      <c r="F374" s="193"/>
      <c r="G374" s="125"/>
      <c r="H374" s="126"/>
      <c r="I374" s="126"/>
      <c r="J374" s="175"/>
      <c r="K374" s="194"/>
      <c r="L374" s="194"/>
      <c r="M374" s="173"/>
      <c r="N374" s="196"/>
      <c r="O374" s="195"/>
      <c r="P374" s="195"/>
      <c r="Q374" s="55"/>
      <c r="R374" s="56"/>
      <c r="S374" s="56"/>
      <c r="T374" s="168"/>
      <c r="U374" s="130"/>
      <c r="V374" s="64"/>
      <c r="W374" s="202"/>
      <c r="X374" s="8"/>
      <c r="Y374" s="6"/>
      <c r="Z374" s="59"/>
      <c r="AA374" s="59"/>
      <c r="AB374" s="6"/>
      <c r="AC374" s="203"/>
      <c r="AD374" s="6"/>
      <c r="AE374" s="6"/>
      <c r="AF374" s="6"/>
      <c r="AG374" s="6"/>
      <c r="AH374" s="6"/>
      <c r="AI374" s="6"/>
      <c r="AJ374" s="6"/>
      <c r="AK374" s="6"/>
      <c r="AL374" s="59"/>
      <c r="AM374" s="137"/>
      <c r="AN374" s="137"/>
      <c r="AO374" s="177"/>
      <c r="AP374" s="81"/>
      <c r="AQ374" s="81"/>
      <c r="AR374" s="82"/>
      <c r="AS374" s="242" t="s">
        <v>4580</v>
      </c>
      <c r="AT374" s="242"/>
      <c r="AU374" s="242"/>
      <c r="AV374" s="243"/>
      <c r="AW374" s="89">
        <f>ROUND(J372*V349,0)-AS377</f>
        <v>570</v>
      </c>
      <c r="AX374" s="12"/>
    </row>
    <row r="375" spans="1:50" ht="17.2" customHeight="1" x14ac:dyDescent="0.3">
      <c r="A375" s="9">
        <v>43</v>
      </c>
      <c r="B375" s="10" t="s">
        <v>364</v>
      </c>
      <c r="C375" s="53" t="s">
        <v>6059</v>
      </c>
      <c r="D375" s="166"/>
      <c r="E375" s="83"/>
      <c r="F375" s="193"/>
      <c r="G375" s="125"/>
      <c r="H375" s="126"/>
      <c r="I375" s="126"/>
      <c r="J375" s="175"/>
      <c r="K375" s="194"/>
      <c r="L375" s="194"/>
      <c r="M375" s="173"/>
      <c r="N375" s="175"/>
      <c r="O375" s="194"/>
      <c r="P375" s="194"/>
      <c r="Q375" s="132"/>
      <c r="R375" s="141"/>
      <c r="S375" s="141"/>
      <c r="T375" s="168"/>
      <c r="U375" s="130"/>
      <c r="V375" s="64"/>
      <c r="W375" s="202"/>
      <c r="X375" s="231" t="s">
        <v>4712</v>
      </c>
      <c r="Y375" s="232"/>
      <c r="Z375" s="232"/>
      <c r="AA375" s="232"/>
      <c r="AB375" s="232"/>
      <c r="AC375" s="199" t="s">
        <v>4711</v>
      </c>
      <c r="AD375" s="58"/>
      <c r="AE375" s="58"/>
      <c r="AF375" s="6"/>
      <c r="AG375" s="6"/>
      <c r="AH375" s="6"/>
      <c r="AI375" s="6"/>
      <c r="AJ375" s="6"/>
      <c r="AK375" s="6"/>
      <c r="AL375" s="59" t="s">
        <v>4574</v>
      </c>
      <c r="AM375" s="235">
        <f>AM372</f>
        <v>0.7</v>
      </c>
      <c r="AN375" s="235"/>
      <c r="AO375" s="81"/>
      <c r="AP375" s="81"/>
      <c r="AQ375" s="81"/>
      <c r="AR375" s="82"/>
      <c r="AS375" s="244"/>
      <c r="AT375" s="244"/>
      <c r="AU375" s="244"/>
      <c r="AV375" s="245"/>
      <c r="AW375" s="89">
        <f>ROUND(ROUND(J372*V349,0)*AM375,0)-AS377</f>
        <v>398</v>
      </c>
      <c r="AX375" s="12"/>
    </row>
    <row r="376" spans="1:50" ht="17.2" customHeight="1" x14ac:dyDescent="0.3">
      <c r="A376" s="9">
        <v>43</v>
      </c>
      <c r="B376" s="10" t="s">
        <v>365</v>
      </c>
      <c r="C376" s="53" t="s">
        <v>6058</v>
      </c>
      <c r="D376" s="166"/>
      <c r="E376" s="83"/>
      <c r="F376" s="193"/>
      <c r="G376" s="125"/>
      <c r="H376" s="126"/>
      <c r="I376" s="126"/>
      <c r="J376" s="175"/>
      <c r="K376" s="194"/>
      <c r="L376" s="194"/>
      <c r="M376" s="173"/>
      <c r="N376" s="191"/>
      <c r="O376" s="172"/>
      <c r="P376" s="172"/>
      <c r="Q376" s="123"/>
      <c r="R376" s="138"/>
      <c r="S376" s="138"/>
      <c r="T376" s="168"/>
      <c r="U376" s="130"/>
      <c r="V376" s="64"/>
      <c r="W376" s="202"/>
      <c r="X376" s="233"/>
      <c r="Y376" s="234"/>
      <c r="Z376" s="234"/>
      <c r="AA376" s="234"/>
      <c r="AB376" s="234"/>
      <c r="AC376" s="199" t="s">
        <v>4735</v>
      </c>
      <c r="AD376" s="58"/>
      <c r="AE376" s="58"/>
      <c r="AF376" s="6"/>
      <c r="AG376" s="6"/>
      <c r="AH376" s="6"/>
      <c r="AI376" s="6"/>
      <c r="AJ376" s="6"/>
      <c r="AK376" s="6"/>
      <c r="AL376" s="59" t="s">
        <v>4574</v>
      </c>
      <c r="AM376" s="235">
        <f>AM373</f>
        <v>0.5</v>
      </c>
      <c r="AN376" s="235"/>
      <c r="AO376" s="198"/>
      <c r="AP376" s="198"/>
      <c r="AQ376" s="198"/>
      <c r="AR376" s="197"/>
      <c r="AS376" s="244"/>
      <c r="AT376" s="244"/>
      <c r="AU376" s="244"/>
      <c r="AV376" s="245"/>
      <c r="AW376" s="89">
        <f>ROUND(ROUND(J372*V349,0)*AM376,0)-AS377</f>
        <v>283</v>
      </c>
      <c r="AX376" s="12"/>
    </row>
    <row r="377" spans="1:50" ht="17.2" customHeight="1" x14ac:dyDescent="0.3">
      <c r="A377" s="9">
        <v>43</v>
      </c>
      <c r="B377" s="10" t="s">
        <v>366</v>
      </c>
      <c r="C377" s="53" t="s">
        <v>6057</v>
      </c>
      <c r="D377" s="166"/>
      <c r="E377" s="83"/>
      <c r="F377" s="193"/>
      <c r="G377" s="125"/>
      <c r="H377" s="126"/>
      <c r="I377" s="126"/>
      <c r="J377" s="175"/>
      <c r="K377" s="194"/>
      <c r="L377" s="194"/>
      <c r="M377" s="173"/>
      <c r="N377" s="231" t="s">
        <v>4714</v>
      </c>
      <c r="O377" s="232"/>
      <c r="P377" s="232"/>
      <c r="Q377" s="232"/>
      <c r="R377" s="232"/>
      <c r="S377" s="232"/>
      <c r="T377" s="175"/>
      <c r="U377" s="130"/>
      <c r="V377" s="64"/>
      <c r="W377" s="202"/>
      <c r="X377" s="8"/>
      <c r="Y377" s="6"/>
      <c r="Z377" s="59"/>
      <c r="AA377" s="59"/>
      <c r="AB377" s="6"/>
      <c r="AC377" s="203"/>
      <c r="AD377" s="6"/>
      <c r="AE377" s="6"/>
      <c r="AF377" s="6"/>
      <c r="AG377" s="6"/>
      <c r="AH377" s="6"/>
      <c r="AI377" s="6"/>
      <c r="AJ377" s="6"/>
      <c r="AK377" s="6"/>
      <c r="AL377" s="59"/>
      <c r="AM377" s="137"/>
      <c r="AN377" s="137"/>
      <c r="AO377" s="198"/>
      <c r="AP377" s="198"/>
      <c r="AQ377" s="198"/>
      <c r="AR377" s="197"/>
      <c r="AS377" s="38">
        <f>AS365</f>
        <v>5</v>
      </c>
      <c r="AT377" s="62" t="s">
        <v>4579</v>
      </c>
      <c r="AU377" s="143"/>
      <c r="AV377" s="147"/>
      <c r="AW377" s="89">
        <f>ROUND(ROUND(J372*R379,0)*V349,0)-AS377</f>
        <v>549</v>
      </c>
      <c r="AX377" s="12"/>
    </row>
    <row r="378" spans="1:50" ht="17.2" customHeight="1" x14ac:dyDescent="0.3">
      <c r="A378" s="9">
        <v>43</v>
      </c>
      <c r="B378" s="10" t="s">
        <v>367</v>
      </c>
      <c r="C378" s="53" t="s">
        <v>6056</v>
      </c>
      <c r="D378" s="166"/>
      <c r="E378" s="83"/>
      <c r="F378" s="193"/>
      <c r="G378" s="125"/>
      <c r="H378" s="126"/>
      <c r="I378" s="126"/>
      <c r="J378" s="175"/>
      <c r="K378" s="194"/>
      <c r="L378" s="194"/>
      <c r="M378" s="173"/>
      <c r="N378" s="267"/>
      <c r="O378" s="268"/>
      <c r="P378" s="268"/>
      <c r="Q378" s="268"/>
      <c r="R378" s="268"/>
      <c r="S378" s="268"/>
      <c r="T378" s="175"/>
      <c r="U378" s="130"/>
      <c r="V378" s="64"/>
      <c r="W378" s="202"/>
      <c r="X378" s="231" t="s">
        <v>4712</v>
      </c>
      <c r="Y378" s="232"/>
      <c r="Z378" s="232"/>
      <c r="AA378" s="232"/>
      <c r="AB378" s="232"/>
      <c r="AC378" s="199" t="s">
        <v>4711</v>
      </c>
      <c r="AD378" s="58"/>
      <c r="AE378" s="58"/>
      <c r="AF378" s="6"/>
      <c r="AG378" s="6"/>
      <c r="AH378" s="6"/>
      <c r="AI378" s="6"/>
      <c r="AJ378" s="6"/>
      <c r="AK378" s="6"/>
      <c r="AL378" s="59" t="s">
        <v>4574</v>
      </c>
      <c r="AM378" s="235">
        <f>AM375</f>
        <v>0.7</v>
      </c>
      <c r="AN378" s="235"/>
      <c r="AO378" s="198"/>
      <c r="AP378" s="198"/>
      <c r="AQ378" s="198"/>
      <c r="AR378" s="197"/>
      <c r="AS378" s="1"/>
      <c r="AT378" s="132"/>
      <c r="AU378" s="143"/>
      <c r="AV378" s="147"/>
      <c r="AW378" s="89">
        <f>ROUND(ROUND(ROUND(J372*R379,0)*V349,0)*AM378,0)-AS377</f>
        <v>383</v>
      </c>
      <c r="AX378" s="12"/>
    </row>
    <row r="379" spans="1:50" ht="17.2" customHeight="1" x14ac:dyDescent="0.3">
      <c r="A379" s="9">
        <v>43</v>
      </c>
      <c r="B379" s="10" t="s">
        <v>368</v>
      </c>
      <c r="C379" s="53" t="s">
        <v>6055</v>
      </c>
      <c r="D379" s="166"/>
      <c r="E379" s="83"/>
      <c r="F379" s="193"/>
      <c r="G379" s="125"/>
      <c r="H379" s="126"/>
      <c r="I379" s="126"/>
      <c r="J379" s="175"/>
      <c r="K379" s="194"/>
      <c r="L379" s="194"/>
      <c r="M379" s="173"/>
      <c r="N379" s="191"/>
      <c r="O379" s="172"/>
      <c r="P379" s="172"/>
      <c r="Q379" s="123" t="s">
        <v>4574</v>
      </c>
      <c r="R379" s="249">
        <f>R373</f>
        <v>0.96499999999999997</v>
      </c>
      <c r="S379" s="249"/>
      <c r="T379" s="168"/>
      <c r="U379" s="130"/>
      <c r="V379" s="64"/>
      <c r="W379" s="202"/>
      <c r="X379" s="233"/>
      <c r="Y379" s="234"/>
      <c r="Z379" s="234"/>
      <c r="AA379" s="234"/>
      <c r="AB379" s="234"/>
      <c r="AC379" s="199" t="s">
        <v>4735</v>
      </c>
      <c r="AD379" s="58"/>
      <c r="AE379" s="58"/>
      <c r="AF379" s="6"/>
      <c r="AG379" s="6"/>
      <c r="AH379" s="6"/>
      <c r="AI379" s="6"/>
      <c r="AJ379" s="6"/>
      <c r="AK379" s="6"/>
      <c r="AL379" s="59" t="s">
        <v>4574</v>
      </c>
      <c r="AM379" s="235">
        <f>AM376</f>
        <v>0.5</v>
      </c>
      <c r="AN379" s="235"/>
      <c r="AO379" s="198"/>
      <c r="AP379" s="198"/>
      <c r="AQ379" s="198"/>
      <c r="AR379" s="197"/>
      <c r="AS379" s="7"/>
      <c r="AT379" s="123"/>
      <c r="AU379" s="136"/>
      <c r="AV379" s="145"/>
      <c r="AW379" s="89">
        <f>ROUND(ROUND(ROUND(J372*R379,0)*V349,0)*AM379,0)-AS377</f>
        <v>272</v>
      </c>
      <c r="AX379" s="12"/>
    </row>
    <row r="380" spans="1:50" ht="17.2" customHeight="1" x14ac:dyDescent="0.3">
      <c r="A380" s="9">
        <v>43</v>
      </c>
      <c r="B380" s="10" t="s">
        <v>369</v>
      </c>
      <c r="C380" s="53" t="s">
        <v>6054</v>
      </c>
      <c r="D380" s="166"/>
      <c r="E380" s="83"/>
      <c r="F380" s="193"/>
      <c r="G380" s="125"/>
      <c r="H380" s="126"/>
      <c r="I380" s="126"/>
      <c r="J380" s="45"/>
      <c r="K380" s="1"/>
      <c r="L380" s="1"/>
      <c r="M380" s="44"/>
      <c r="N380" s="196"/>
      <c r="O380" s="195"/>
      <c r="P380" s="195"/>
      <c r="Q380" s="55"/>
      <c r="R380" s="56"/>
      <c r="S380" s="56"/>
      <c r="T380" s="168"/>
      <c r="U380" s="130"/>
      <c r="V380" s="64"/>
      <c r="W380" s="202"/>
      <c r="X380" s="8"/>
      <c r="Y380" s="6"/>
      <c r="Z380" s="59"/>
      <c r="AA380" s="59"/>
      <c r="AB380" s="6"/>
      <c r="AC380" s="203"/>
      <c r="AD380" s="6"/>
      <c r="AE380" s="6"/>
      <c r="AF380" s="6"/>
      <c r="AG380" s="6"/>
      <c r="AH380" s="6"/>
      <c r="AI380" s="6"/>
      <c r="AJ380" s="6"/>
      <c r="AK380" s="6"/>
      <c r="AL380" s="59"/>
      <c r="AM380" s="137"/>
      <c r="AN380" s="137"/>
      <c r="AO380" s="216" t="s">
        <v>4753</v>
      </c>
      <c r="AP380" s="251"/>
      <c r="AQ380" s="251"/>
      <c r="AR380" s="252"/>
      <c r="AS380" s="49"/>
      <c r="AT380" s="36"/>
      <c r="AU380" s="36"/>
      <c r="AV380" s="51"/>
      <c r="AW380" s="89">
        <f>ROUND(ROUND(J372*V349,0)*AQ383,0)</f>
        <v>546</v>
      </c>
      <c r="AX380" s="12"/>
    </row>
    <row r="381" spans="1:50" ht="17.2" customHeight="1" x14ac:dyDescent="0.3">
      <c r="A381" s="9">
        <v>43</v>
      </c>
      <c r="B381" s="10" t="s">
        <v>370</v>
      </c>
      <c r="C381" s="53" t="s">
        <v>6053</v>
      </c>
      <c r="D381" s="166"/>
      <c r="E381" s="83"/>
      <c r="F381" s="193"/>
      <c r="G381" s="125"/>
      <c r="H381" s="126"/>
      <c r="I381" s="126"/>
      <c r="J381" s="45"/>
      <c r="K381" s="1"/>
      <c r="L381" s="1"/>
      <c r="M381" s="44"/>
      <c r="N381" s="175"/>
      <c r="O381" s="194"/>
      <c r="P381" s="194"/>
      <c r="Q381" s="132"/>
      <c r="R381" s="141"/>
      <c r="S381" s="141"/>
      <c r="T381" s="168"/>
      <c r="U381" s="130"/>
      <c r="V381" s="64"/>
      <c r="W381" s="202"/>
      <c r="X381" s="231" t="s">
        <v>4712</v>
      </c>
      <c r="Y381" s="232"/>
      <c r="Z381" s="232"/>
      <c r="AA381" s="232"/>
      <c r="AB381" s="232"/>
      <c r="AC381" s="199" t="s">
        <v>4711</v>
      </c>
      <c r="AD381" s="58"/>
      <c r="AE381" s="58"/>
      <c r="AF381" s="6"/>
      <c r="AG381" s="6"/>
      <c r="AH381" s="6"/>
      <c r="AI381" s="6"/>
      <c r="AJ381" s="6"/>
      <c r="AK381" s="6"/>
      <c r="AL381" s="59" t="s">
        <v>4574</v>
      </c>
      <c r="AM381" s="235">
        <f>AM378</f>
        <v>0.7</v>
      </c>
      <c r="AN381" s="235"/>
      <c r="AO381" s="228"/>
      <c r="AP381" s="229"/>
      <c r="AQ381" s="229"/>
      <c r="AR381" s="230"/>
      <c r="AS381" s="45"/>
      <c r="AT381" s="1"/>
      <c r="AU381" s="1"/>
      <c r="AV381" s="44"/>
      <c r="AW381" s="89">
        <f>ROUND(ROUND(ROUND(J372*V349,0)*AM381,0)*AQ383,0)</f>
        <v>383</v>
      </c>
      <c r="AX381" s="12"/>
    </row>
    <row r="382" spans="1:50" ht="17.2" customHeight="1" x14ac:dyDescent="0.3">
      <c r="A382" s="9">
        <v>43</v>
      </c>
      <c r="B382" s="10" t="s">
        <v>371</v>
      </c>
      <c r="C382" s="53" t="s">
        <v>6052</v>
      </c>
      <c r="D382" s="166"/>
      <c r="E382" s="83"/>
      <c r="F382" s="193"/>
      <c r="G382" s="125"/>
      <c r="H382" s="126"/>
      <c r="I382" s="126"/>
      <c r="J382" s="45"/>
      <c r="K382" s="1"/>
      <c r="L382" s="1"/>
      <c r="M382" s="44"/>
      <c r="N382" s="191"/>
      <c r="O382" s="172"/>
      <c r="P382" s="172"/>
      <c r="Q382" s="123"/>
      <c r="R382" s="138"/>
      <c r="S382" s="138"/>
      <c r="T382" s="168"/>
      <c r="U382" s="130"/>
      <c r="V382" s="64"/>
      <c r="W382" s="202"/>
      <c r="X382" s="233"/>
      <c r="Y382" s="234"/>
      <c r="Z382" s="234"/>
      <c r="AA382" s="234"/>
      <c r="AB382" s="234"/>
      <c r="AC382" s="199" t="s">
        <v>4735</v>
      </c>
      <c r="AD382" s="58"/>
      <c r="AE382" s="58"/>
      <c r="AF382" s="6"/>
      <c r="AG382" s="6"/>
      <c r="AH382" s="6"/>
      <c r="AI382" s="6"/>
      <c r="AJ382" s="6"/>
      <c r="AK382" s="6"/>
      <c r="AL382" s="59" t="s">
        <v>4574</v>
      </c>
      <c r="AM382" s="235">
        <f>AM379</f>
        <v>0.5</v>
      </c>
      <c r="AN382" s="235"/>
      <c r="AO382" s="45"/>
      <c r="AP382" s="1"/>
      <c r="AQ382" s="1"/>
      <c r="AR382" s="44"/>
      <c r="AS382" s="45"/>
      <c r="AT382" s="1"/>
      <c r="AU382" s="1"/>
      <c r="AV382" s="44"/>
      <c r="AW382" s="89">
        <f>ROUND(ROUND(ROUND(J372*V349,0)*AM382,0)*AQ383,0)</f>
        <v>274</v>
      </c>
      <c r="AX382" s="12"/>
    </row>
    <row r="383" spans="1:50" ht="17.2" customHeight="1" x14ac:dyDescent="0.3">
      <c r="A383" s="9">
        <v>43</v>
      </c>
      <c r="B383" s="10" t="s">
        <v>372</v>
      </c>
      <c r="C383" s="53" t="s">
        <v>6051</v>
      </c>
      <c r="D383" s="166"/>
      <c r="E383" s="83"/>
      <c r="F383" s="193"/>
      <c r="G383" s="125"/>
      <c r="H383" s="126"/>
      <c r="I383" s="126"/>
      <c r="J383" s="45"/>
      <c r="K383" s="1"/>
      <c r="L383" s="1"/>
      <c r="M383" s="44"/>
      <c r="N383" s="231" t="s">
        <v>4714</v>
      </c>
      <c r="O383" s="232"/>
      <c r="P383" s="232"/>
      <c r="Q383" s="232"/>
      <c r="R383" s="232"/>
      <c r="S383" s="232"/>
      <c r="T383" s="175"/>
      <c r="U383" s="130"/>
      <c r="V383" s="64"/>
      <c r="W383" s="202"/>
      <c r="X383" s="8"/>
      <c r="Y383" s="6"/>
      <c r="Z383" s="59"/>
      <c r="AA383" s="59"/>
      <c r="AB383" s="6"/>
      <c r="AC383" s="203"/>
      <c r="AD383" s="6"/>
      <c r="AE383" s="6"/>
      <c r="AF383" s="6"/>
      <c r="AG383" s="6"/>
      <c r="AH383" s="6"/>
      <c r="AI383" s="6"/>
      <c r="AJ383" s="6"/>
      <c r="AK383" s="6"/>
      <c r="AL383" s="59"/>
      <c r="AM383" s="137"/>
      <c r="AN383" s="137"/>
      <c r="AO383" s="45"/>
      <c r="AP383" s="132" t="s">
        <v>4574</v>
      </c>
      <c r="AQ383" s="247">
        <f>AQ359</f>
        <v>0.95</v>
      </c>
      <c r="AR383" s="248"/>
      <c r="AS383" s="45"/>
      <c r="AT383" s="1"/>
      <c r="AU383" s="1"/>
      <c r="AV383" s="44"/>
      <c r="AW383" s="89">
        <f>ROUND(ROUND(ROUND(J372*R385,0)*V349,0)*AQ383,0)</f>
        <v>526</v>
      </c>
      <c r="AX383" s="12"/>
    </row>
    <row r="384" spans="1:50" ht="17.2" customHeight="1" x14ac:dyDescent="0.3">
      <c r="A384" s="9">
        <v>43</v>
      </c>
      <c r="B384" s="10" t="s">
        <v>373</v>
      </c>
      <c r="C384" s="53" t="s">
        <v>6050</v>
      </c>
      <c r="D384" s="166"/>
      <c r="E384" s="83"/>
      <c r="F384" s="193"/>
      <c r="G384" s="125"/>
      <c r="H384" s="126"/>
      <c r="I384" s="126"/>
      <c r="J384" s="45"/>
      <c r="K384" s="1"/>
      <c r="L384" s="1"/>
      <c r="M384" s="44"/>
      <c r="N384" s="267"/>
      <c r="O384" s="268"/>
      <c r="P384" s="268"/>
      <c r="Q384" s="268"/>
      <c r="R384" s="268"/>
      <c r="S384" s="268"/>
      <c r="T384" s="175"/>
      <c r="U384" s="130"/>
      <c r="V384" s="64"/>
      <c r="W384" s="202"/>
      <c r="X384" s="231" t="s">
        <v>4712</v>
      </c>
      <c r="Y384" s="232"/>
      <c r="Z384" s="232"/>
      <c r="AA384" s="232"/>
      <c r="AB384" s="232"/>
      <c r="AC384" s="199" t="s">
        <v>4711</v>
      </c>
      <c r="AD384" s="58"/>
      <c r="AE384" s="58"/>
      <c r="AF384" s="6"/>
      <c r="AG384" s="6"/>
      <c r="AH384" s="6"/>
      <c r="AI384" s="6"/>
      <c r="AJ384" s="6"/>
      <c r="AK384" s="6"/>
      <c r="AL384" s="59" t="s">
        <v>4574</v>
      </c>
      <c r="AM384" s="235">
        <f>AM381</f>
        <v>0.7</v>
      </c>
      <c r="AN384" s="235"/>
      <c r="AO384" s="45"/>
      <c r="AP384" s="1"/>
      <c r="AQ384" s="1"/>
      <c r="AR384" s="44"/>
      <c r="AS384" s="45"/>
      <c r="AT384" s="1"/>
      <c r="AU384" s="1"/>
      <c r="AV384" s="44"/>
      <c r="AW384" s="89">
        <f>ROUND(ROUND(ROUND(ROUND(J372*R385,0)*V349,0)*AM384,0)*AQ383,0)</f>
        <v>369</v>
      </c>
      <c r="AX384" s="12"/>
    </row>
    <row r="385" spans="1:50" ht="17.2" customHeight="1" x14ac:dyDescent="0.3">
      <c r="A385" s="9">
        <v>43</v>
      </c>
      <c r="B385" s="10" t="s">
        <v>374</v>
      </c>
      <c r="C385" s="53" t="s">
        <v>6049</v>
      </c>
      <c r="D385" s="166"/>
      <c r="E385" s="83"/>
      <c r="F385" s="193"/>
      <c r="G385" s="125"/>
      <c r="H385" s="126"/>
      <c r="I385" s="126"/>
      <c r="J385" s="45"/>
      <c r="K385" s="1"/>
      <c r="L385" s="1"/>
      <c r="M385" s="44"/>
      <c r="N385" s="191"/>
      <c r="O385" s="172"/>
      <c r="P385" s="172"/>
      <c r="Q385" s="123" t="s">
        <v>4574</v>
      </c>
      <c r="R385" s="249">
        <f>R379</f>
        <v>0.96499999999999997</v>
      </c>
      <c r="S385" s="249"/>
      <c r="T385" s="168"/>
      <c r="U385" s="130"/>
      <c r="V385" s="64"/>
      <c r="W385" s="202"/>
      <c r="X385" s="233"/>
      <c r="Y385" s="234"/>
      <c r="Z385" s="234"/>
      <c r="AA385" s="234"/>
      <c r="AB385" s="234"/>
      <c r="AC385" s="199" t="s">
        <v>4735</v>
      </c>
      <c r="AD385" s="58"/>
      <c r="AE385" s="58"/>
      <c r="AF385" s="6"/>
      <c r="AG385" s="6"/>
      <c r="AH385" s="6"/>
      <c r="AI385" s="6"/>
      <c r="AJ385" s="6"/>
      <c r="AK385" s="6"/>
      <c r="AL385" s="59" t="s">
        <v>4574</v>
      </c>
      <c r="AM385" s="235">
        <f>AM382</f>
        <v>0.5</v>
      </c>
      <c r="AN385" s="235"/>
      <c r="AO385" s="45"/>
      <c r="AP385" s="1"/>
      <c r="AQ385" s="1"/>
      <c r="AR385" s="44"/>
      <c r="AS385" s="43"/>
      <c r="AT385" s="7"/>
      <c r="AU385" s="7"/>
      <c r="AV385" s="21"/>
      <c r="AW385" s="89">
        <f>ROUND(ROUND(ROUND(ROUND(J372*R385,0)*V349,0)*AM385,0)*AQ383,0)</f>
        <v>263</v>
      </c>
      <c r="AX385" s="12"/>
    </row>
    <row r="386" spans="1:50" ht="17.2" customHeight="1" x14ac:dyDescent="0.3">
      <c r="A386" s="9">
        <v>43</v>
      </c>
      <c r="B386" s="10" t="s">
        <v>375</v>
      </c>
      <c r="C386" s="53" t="s">
        <v>6048</v>
      </c>
      <c r="D386" s="166"/>
      <c r="E386" s="83"/>
      <c r="F386" s="193"/>
      <c r="G386" s="125"/>
      <c r="H386" s="126"/>
      <c r="I386" s="126"/>
      <c r="J386" s="45"/>
      <c r="K386" s="1"/>
      <c r="L386" s="1"/>
      <c r="M386" s="44"/>
      <c r="N386" s="196"/>
      <c r="O386" s="195"/>
      <c r="P386" s="195"/>
      <c r="Q386" s="55"/>
      <c r="R386" s="56"/>
      <c r="S386" s="56"/>
      <c r="T386" s="168"/>
      <c r="U386" s="130"/>
      <c r="V386" s="64"/>
      <c r="W386" s="202"/>
      <c r="X386" s="8"/>
      <c r="Y386" s="6"/>
      <c r="Z386" s="59"/>
      <c r="AA386" s="59"/>
      <c r="AB386" s="6"/>
      <c r="AC386" s="203"/>
      <c r="AD386" s="6"/>
      <c r="AE386" s="6"/>
      <c r="AF386" s="6"/>
      <c r="AG386" s="6"/>
      <c r="AH386" s="6"/>
      <c r="AI386" s="6"/>
      <c r="AJ386" s="6"/>
      <c r="AK386" s="6"/>
      <c r="AL386" s="59"/>
      <c r="AM386" s="137"/>
      <c r="AN386" s="137"/>
      <c r="AO386" s="146"/>
      <c r="AP386" s="143"/>
      <c r="AQ386" s="143"/>
      <c r="AR386" s="44"/>
      <c r="AS386" s="242" t="s">
        <v>4580</v>
      </c>
      <c r="AT386" s="242"/>
      <c r="AU386" s="242"/>
      <c r="AV386" s="243"/>
      <c r="AW386" s="89">
        <f>ROUND(ROUND(J372*V349,0)*AQ383,0)-AS389</f>
        <v>541</v>
      </c>
      <c r="AX386" s="12"/>
    </row>
    <row r="387" spans="1:50" ht="17.2" customHeight="1" x14ac:dyDescent="0.3">
      <c r="A387" s="9">
        <v>43</v>
      </c>
      <c r="B387" s="10" t="s">
        <v>376</v>
      </c>
      <c r="C387" s="53" t="s">
        <v>6047</v>
      </c>
      <c r="D387" s="166"/>
      <c r="E387" s="83"/>
      <c r="F387" s="193"/>
      <c r="G387" s="125"/>
      <c r="H387" s="126"/>
      <c r="I387" s="126"/>
      <c r="J387" s="45"/>
      <c r="K387" s="1"/>
      <c r="L387" s="1"/>
      <c r="M387" s="44"/>
      <c r="N387" s="175"/>
      <c r="O387" s="194"/>
      <c r="P387" s="194"/>
      <c r="Q387" s="132"/>
      <c r="R387" s="141"/>
      <c r="S387" s="141"/>
      <c r="T387" s="168"/>
      <c r="U387" s="130"/>
      <c r="V387" s="64"/>
      <c r="W387" s="202"/>
      <c r="X387" s="231" t="s">
        <v>4712</v>
      </c>
      <c r="Y387" s="232"/>
      <c r="Z387" s="232"/>
      <c r="AA387" s="232"/>
      <c r="AB387" s="232"/>
      <c r="AC387" s="199" t="s">
        <v>4711</v>
      </c>
      <c r="AD387" s="58"/>
      <c r="AE387" s="58"/>
      <c r="AF387" s="6"/>
      <c r="AG387" s="6"/>
      <c r="AH387" s="6"/>
      <c r="AI387" s="6"/>
      <c r="AJ387" s="6"/>
      <c r="AK387" s="6"/>
      <c r="AL387" s="59" t="s">
        <v>4574</v>
      </c>
      <c r="AM387" s="235">
        <f>AM384</f>
        <v>0.7</v>
      </c>
      <c r="AN387" s="235"/>
      <c r="AO387" s="146"/>
      <c r="AP387" s="143"/>
      <c r="AQ387" s="143"/>
      <c r="AR387" s="44"/>
      <c r="AS387" s="244"/>
      <c r="AT387" s="244"/>
      <c r="AU387" s="244"/>
      <c r="AV387" s="245"/>
      <c r="AW387" s="89">
        <f>ROUND(ROUND(ROUND(J372*V349,0)*AM387,0)*AQ383,0)-AS389</f>
        <v>378</v>
      </c>
      <c r="AX387" s="12"/>
    </row>
    <row r="388" spans="1:50" ht="17.2" customHeight="1" x14ac:dyDescent="0.3">
      <c r="A388" s="9">
        <v>43</v>
      </c>
      <c r="B388" s="10" t="s">
        <v>377</v>
      </c>
      <c r="C388" s="53" t="s">
        <v>6046</v>
      </c>
      <c r="D388" s="166"/>
      <c r="E388" s="83"/>
      <c r="F388" s="193"/>
      <c r="G388" s="125"/>
      <c r="H388" s="126"/>
      <c r="I388" s="126"/>
      <c r="J388" s="45"/>
      <c r="K388" s="1"/>
      <c r="L388" s="1"/>
      <c r="M388" s="44"/>
      <c r="N388" s="191"/>
      <c r="O388" s="172"/>
      <c r="P388" s="172"/>
      <c r="Q388" s="123"/>
      <c r="R388" s="138"/>
      <c r="S388" s="138"/>
      <c r="T388" s="168"/>
      <c r="U388" s="130"/>
      <c r="V388" s="64"/>
      <c r="W388" s="202"/>
      <c r="X388" s="233"/>
      <c r="Y388" s="234"/>
      <c r="Z388" s="234"/>
      <c r="AA388" s="234"/>
      <c r="AB388" s="234"/>
      <c r="AC388" s="199" t="s">
        <v>4735</v>
      </c>
      <c r="AD388" s="58"/>
      <c r="AE388" s="58"/>
      <c r="AF388" s="6"/>
      <c r="AG388" s="6"/>
      <c r="AH388" s="6"/>
      <c r="AI388" s="6"/>
      <c r="AJ388" s="6"/>
      <c r="AK388" s="6"/>
      <c r="AL388" s="59" t="s">
        <v>4574</v>
      </c>
      <c r="AM388" s="235">
        <f>AM385</f>
        <v>0.5</v>
      </c>
      <c r="AN388" s="235"/>
      <c r="AO388" s="146"/>
      <c r="AP388" s="143"/>
      <c r="AQ388" s="143"/>
      <c r="AR388" s="44"/>
      <c r="AS388" s="244"/>
      <c r="AT388" s="244"/>
      <c r="AU388" s="244"/>
      <c r="AV388" s="245"/>
      <c r="AW388" s="89">
        <f>ROUND(ROUND(ROUND(J372*V349,0)*AM388,0)*AQ383,0)-AS389</f>
        <v>269</v>
      </c>
      <c r="AX388" s="12"/>
    </row>
    <row r="389" spans="1:50" ht="17.2" customHeight="1" x14ac:dyDescent="0.3">
      <c r="A389" s="9">
        <v>43</v>
      </c>
      <c r="B389" s="10" t="s">
        <v>378</v>
      </c>
      <c r="C389" s="53" t="s">
        <v>6045</v>
      </c>
      <c r="D389" s="166"/>
      <c r="E389" s="83"/>
      <c r="F389" s="193"/>
      <c r="G389" s="125"/>
      <c r="H389" s="126"/>
      <c r="I389" s="126"/>
      <c r="J389" s="45"/>
      <c r="K389" s="1"/>
      <c r="L389" s="1"/>
      <c r="M389" s="44"/>
      <c r="N389" s="231" t="s">
        <v>4714</v>
      </c>
      <c r="O389" s="232"/>
      <c r="P389" s="232"/>
      <c r="Q389" s="232"/>
      <c r="R389" s="232"/>
      <c r="S389" s="232"/>
      <c r="T389" s="175"/>
      <c r="U389" s="130"/>
      <c r="V389" s="64"/>
      <c r="W389" s="202"/>
      <c r="X389" s="8"/>
      <c r="Y389" s="6"/>
      <c r="Z389" s="59"/>
      <c r="AA389" s="59"/>
      <c r="AB389" s="6"/>
      <c r="AC389" s="203"/>
      <c r="AD389" s="6"/>
      <c r="AE389" s="6"/>
      <c r="AF389" s="6"/>
      <c r="AG389" s="6"/>
      <c r="AH389" s="6"/>
      <c r="AI389" s="6"/>
      <c r="AJ389" s="6"/>
      <c r="AK389" s="6"/>
      <c r="AL389" s="59"/>
      <c r="AM389" s="137"/>
      <c r="AN389" s="137"/>
      <c r="AO389" s="146"/>
      <c r="AP389" s="143"/>
      <c r="AQ389" s="143"/>
      <c r="AR389" s="44"/>
      <c r="AS389" s="38">
        <f>AS377</f>
        <v>5</v>
      </c>
      <c r="AT389" s="62" t="s">
        <v>4579</v>
      </c>
      <c r="AU389" s="143"/>
      <c r="AV389" s="147"/>
      <c r="AW389" s="89">
        <f>ROUND(ROUND(ROUND(J372*R391,0)*V349,0)*AQ383,0)-AS389</f>
        <v>521</v>
      </c>
      <c r="AX389" s="12"/>
    </row>
    <row r="390" spans="1:50" ht="17.2" customHeight="1" x14ac:dyDescent="0.3">
      <c r="A390" s="9">
        <v>43</v>
      </c>
      <c r="B390" s="10" t="s">
        <v>379</v>
      </c>
      <c r="C390" s="53" t="s">
        <v>6044</v>
      </c>
      <c r="D390" s="166"/>
      <c r="E390" s="83"/>
      <c r="F390" s="193"/>
      <c r="G390" s="125"/>
      <c r="H390" s="126"/>
      <c r="I390" s="126"/>
      <c r="J390" s="45"/>
      <c r="K390" s="1"/>
      <c r="L390" s="1"/>
      <c r="M390" s="44"/>
      <c r="N390" s="267"/>
      <c r="O390" s="268"/>
      <c r="P390" s="268"/>
      <c r="Q390" s="268"/>
      <c r="R390" s="268"/>
      <c r="S390" s="268"/>
      <c r="T390" s="175"/>
      <c r="U390" s="130"/>
      <c r="V390" s="64"/>
      <c r="W390" s="202"/>
      <c r="X390" s="231" t="s">
        <v>4712</v>
      </c>
      <c r="Y390" s="232"/>
      <c r="Z390" s="232"/>
      <c r="AA390" s="232"/>
      <c r="AB390" s="232"/>
      <c r="AC390" s="199" t="s">
        <v>4711</v>
      </c>
      <c r="AD390" s="58"/>
      <c r="AE390" s="58"/>
      <c r="AF390" s="6"/>
      <c r="AG390" s="6"/>
      <c r="AH390" s="6"/>
      <c r="AI390" s="6"/>
      <c r="AJ390" s="6"/>
      <c r="AK390" s="6"/>
      <c r="AL390" s="59" t="s">
        <v>4574</v>
      </c>
      <c r="AM390" s="235">
        <f>AM387</f>
        <v>0.7</v>
      </c>
      <c r="AN390" s="235"/>
      <c r="AO390" s="146"/>
      <c r="AP390" s="143"/>
      <c r="AQ390" s="143"/>
      <c r="AR390" s="44"/>
      <c r="AS390" s="1"/>
      <c r="AT390" s="132"/>
      <c r="AU390" s="143"/>
      <c r="AV390" s="147"/>
      <c r="AW390" s="89">
        <f>ROUND(ROUND(ROUND(ROUND(J372*R391,0)*V349,0)*AM390,0)*AQ383,0)-AS389</f>
        <v>364</v>
      </c>
      <c r="AX390" s="12"/>
    </row>
    <row r="391" spans="1:50" ht="17.2" customHeight="1" x14ac:dyDescent="0.3">
      <c r="A391" s="9">
        <v>43</v>
      </c>
      <c r="B391" s="10" t="s">
        <v>380</v>
      </c>
      <c r="C391" s="53" t="s">
        <v>6043</v>
      </c>
      <c r="D391" s="166"/>
      <c r="E391" s="83"/>
      <c r="F391" s="193"/>
      <c r="G391" s="125"/>
      <c r="H391" s="126"/>
      <c r="I391" s="126"/>
      <c r="J391" s="43"/>
      <c r="K391" s="7"/>
      <c r="L391" s="7"/>
      <c r="M391" s="21"/>
      <c r="N391" s="191"/>
      <c r="O391" s="172"/>
      <c r="P391" s="172"/>
      <c r="Q391" s="123" t="s">
        <v>4574</v>
      </c>
      <c r="R391" s="249">
        <f>R385</f>
        <v>0.96499999999999997</v>
      </c>
      <c r="S391" s="249"/>
      <c r="T391" s="168"/>
      <c r="U391" s="130"/>
      <c r="V391" s="64"/>
      <c r="W391" s="202"/>
      <c r="X391" s="233"/>
      <c r="Y391" s="234"/>
      <c r="Z391" s="234"/>
      <c r="AA391" s="234"/>
      <c r="AB391" s="234"/>
      <c r="AC391" s="199" t="s">
        <v>4735</v>
      </c>
      <c r="AD391" s="58"/>
      <c r="AE391" s="58"/>
      <c r="AF391" s="6"/>
      <c r="AG391" s="6"/>
      <c r="AH391" s="6"/>
      <c r="AI391" s="6"/>
      <c r="AJ391" s="6"/>
      <c r="AK391" s="6"/>
      <c r="AL391" s="59" t="s">
        <v>4574</v>
      </c>
      <c r="AM391" s="235">
        <f>AM388</f>
        <v>0.5</v>
      </c>
      <c r="AN391" s="235"/>
      <c r="AO391" s="190"/>
      <c r="AP391" s="136"/>
      <c r="AQ391" s="136"/>
      <c r="AR391" s="21"/>
      <c r="AS391" s="7"/>
      <c r="AT391" s="123"/>
      <c r="AU391" s="136"/>
      <c r="AV391" s="145"/>
      <c r="AW391" s="89">
        <f>ROUND(ROUND(ROUND(ROUND(J372*R391,0)*V349,0)*AM391,0)*AQ383,0)-AS389</f>
        <v>258</v>
      </c>
      <c r="AX391" s="12"/>
    </row>
    <row r="392" spans="1:50" ht="17.2" customHeight="1" x14ac:dyDescent="0.3">
      <c r="A392" s="9">
        <v>43</v>
      </c>
      <c r="B392" s="10" t="s">
        <v>381</v>
      </c>
      <c r="C392" s="53" t="s">
        <v>6042</v>
      </c>
      <c r="D392" s="166"/>
      <c r="E392" s="83"/>
      <c r="F392" s="193"/>
      <c r="G392" s="125"/>
      <c r="H392" s="126"/>
      <c r="I392" s="126"/>
      <c r="J392" s="217" t="s">
        <v>4841</v>
      </c>
      <c r="K392" s="218"/>
      <c r="L392" s="218"/>
      <c r="M392" s="219"/>
      <c r="N392" s="196"/>
      <c r="O392" s="195"/>
      <c r="P392" s="195"/>
      <c r="Q392" s="55"/>
      <c r="R392" s="56"/>
      <c r="S392" s="56"/>
      <c r="T392" s="122"/>
      <c r="U392" s="205"/>
      <c r="V392" s="205"/>
      <c r="W392" s="204"/>
      <c r="X392" s="8"/>
      <c r="Y392" s="6"/>
      <c r="Z392" s="59"/>
      <c r="AA392" s="59"/>
      <c r="AB392" s="6"/>
      <c r="AC392" s="203"/>
      <c r="AD392" s="6"/>
      <c r="AE392" s="6"/>
      <c r="AF392" s="6"/>
      <c r="AG392" s="6"/>
      <c r="AH392" s="6"/>
      <c r="AI392" s="6"/>
      <c r="AJ392" s="6"/>
      <c r="AK392" s="6"/>
      <c r="AL392" s="59"/>
      <c r="AM392" s="137"/>
      <c r="AN392" s="137"/>
      <c r="AO392" s="7"/>
      <c r="AP392" s="7"/>
      <c r="AQ392" s="7"/>
      <c r="AR392" s="7"/>
      <c r="AS392" s="7"/>
      <c r="AT392" s="123"/>
      <c r="AU392" s="136"/>
      <c r="AV392" s="145"/>
      <c r="AW392" s="100">
        <f>ROUND(J396*V349,0)</f>
        <v>480</v>
      </c>
      <c r="AX392" s="12"/>
    </row>
    <row r="393" spans="1:50" ht="17.2" customHeight="1" x14ac:dyDescent="0.3">
      <c r="A393" s="9">
        <v>43</v>
      </c>
      <c r="B393" s="10" t="s">
        <v>382</v>
      </c>
      <c r="C393" s="53" t="s">
        <v>6041</v>
      </c>
      <c r="D393" s="166"/>
      <c r="E393" s="83"/>
      <c r="F393" s="193"/>
      <c r="G393" s="126"/>
      <c r="H393" s="126"/>
      <c r="I393" s="126"/>
      <c r="J393" s="220"/>
      <c r="K393" s="221"/>
      <c r="L393" s="221"/>
      <c r="M393" s="222"/>
      <c r="N393" s="175"/>
      <c r="O393" s="194"/>
      <c r="P393" s="194"/>
      <c r="Q393" s="132"/>
      <c r="R393" s="141"/>
      <c r="S393" s="141"/>
      <c r="T393" s="206"/>
      <c r="U393" s="205"/>
      <c r="V393" s="205"/>
      <c r="W393" s="204"/>
      <c r="X393" s="231" t="s">
        <v>4712</v>
      </c>
      <c r="Y393" s="232"/>
      <c r="Z393" s="232"/>
      <c r="AA393" s="232"/>
      <c r="AB393" s="232"/>
      <c r="AC393" s="199" t="s">
        <v>4711</v>
      </c>
      <c r="AD393" s="58"/>
      <c r="AE393" s="58"/>
      <c r="AF393" s="6"/>
      <c r="AG393" s="6"/>
      <c r="AH393" s="6"/>
      <c r="AI393" s="6"/>
      <c r="AJ393" s="6"/>
      <c r="AK393" s="6"/>
      <c r="AL393" s="59" t="s">
        <v>4574</v>
      </c>
      <c r="AM393" s="235">
        <f>AM390</f>
        <v>0.7</v>
      </c>
      <c r="AN393" s="235"/>
      <c r="AO393" s="6"/>
      <c r="AP393" s="6"/>
      <c r="AQ393" s="6"/>
      <c r="AR393" s="6"/>
      <c r="AS393" s="6"/>
      <c r="AT393" s="59"/>
      <c r="AU393" s="137"/>
      <c r="AV393" s="140"/>
      <c r="AW393" s="89">
        <f>ROUND(ROUND(J396*V349,0)*AM393,0)</f>
        <v>336</v>
      </c>
      <c r="AX393" s="12"/>
    </row>
    <row r="394" spans="1:50" ht="17.2" customHeight="1" x14ac:dyDescent="0.3">
      <c r="A394" s="9">
        <v>43</v>
      </c>
      <c r="B394" s="10" t="s">
        <v>383</v>
      </c>
      <c r="C394" s="53" t="s">
        <v>6040</v>
      </c>
      <c r="D394" s="166"/>
      <c r="E394" s="83"/>
      <c r="F394" s="193"/>
      <c r="G394" s="126"/>
      <c r="H394" s="126"/>
      <c r="I394" s="126"/>
      <c r="J394" s="220"/>
      <c r="K394" s="221"/>
      <c r="L394" s="221"/>
      <c r="M394" s="222"/>
      <c r="N394" s="191"/>
      <c r="O394" s="172"/>
      <c r="P394" s="172"/>
      <c r="Q394" s="123"/>
      <c r="R394" s="138"/>
      <c r="S394" s="138"/>
      <c r="T394" s="206"/>
      <c r="U394" s="205"/>
      <c r="V394" s="205"/>
      <c r="W394" s="204"/>
      <c r="X394" s="233"/>
      <c r="Y394" s="234"/>
      <c r="Z394" s="234"/>
      <c r="AA394" s="234"/>
      <c r="AB394" s="234"/>
      <c r="AC394" s="199" t="s">
        <v>4735</v>
      </c>
      <c r="AD394" s="58"/>
      <c r="AE394" s="58"/>
      <c r="AF394" s="6"/>
      <c r="AG394" s="6"/>
      <c r="AH394" s="6"/>
      <c r="AI394" s="6"/>
      <c r="AJ394" s="6"/>
      <c r="AK394" s="6"/>
      <c r="AL394" s="59" t="s">
        <v>4574</v>
      </c>
      <c r="AM394" s="235">
        <f>AM391</f>
        <v>0.5</v>
      </c>
      <c r="AN394" s="235"/>
      <c r="AO394" s="6"/>
      <c r="AP394" s="6"/>
      <c r="AQ394" s="6"/>
      <c r="AR394" s="6"/>
      <c r="AS394" s="6"/>
      <c r="AT394" s="59"/>
      <c r="AU394" s="137"/>
      <c r="AV394" s="140"/>
      <c r="AW394" s="89">
        <f>ROUND(ROUND(J396*V349,0)*AM394,0)</f>
        <v>240</v>
      </c>
      <c r="AX394" s="12"/>
    </row>
    <row r="395" spans="1:50" ht="17.2" customHeight="1" x14ac:dyDescent="0.3">
      <c r="A395" s="9">
        <v>43</v>
      </c>
      <c r="B395" s="10" t="s">
        <v>384</v>
      </c>
      <c r="C395" s="53" t="s">
        <v>6039</v>
      </c>
      <c r="D395" s="166"/>
      <c r="E395" s="83"/>
      <c r="F395" s="193"/>
      <c r="G395" s="126"/>
      <c r="H395" s="126"/>
      <c r="I395" s="126"/>
      <c r="J395" s="220"/>
      <c r="K395" s="221"/>
      <c r="L395" s="221"/>
      <c r="M395" s="222"/>
      <c r="N395" s="231" t="s">
        <v>4714</v>
      </c>
      <c r="O395" s="232"/>
      <c r="P395" s="232"/>
      <c r="Q395" s="232"/>
      <c r="R395" s="232"/>
      <c r="S395" s="232"/>
      <c r="T395" s="175"/>
      <c r="U395" s="130"/>
      <c r="V395" s="64"/>
      <c r="W395" s="202"/>
      <c r="X395" s="8"/>
      <c r="Y395" s="6"/>
      <c r="Z395" s="59"/>
      <c r="AA395" s="59"/>
      <c r="AB395" s="6"/>
      <c r="AC395" s="203"/>
      <c r="AD395" s="6"/>
      <c r="AE395" s="6"/>
      <c r="AF395" s="6"/>
      <c r="AG395" s="6"/>
      <c r="AH395" s="6"/>
      <c r="AI395" s="6"/>
      <c r="AJ395" s="6"/>
      <c r="AK395" s="6"/>
      <c r="AL395" s="59"/>
      <c r="AM395" s="137"/>
      <c r="AN395" s="137"/>
      <c r="AO395" s="6"/>
      <c r="AP395" s="6"/>
      <c r="AQ395" s="7"/>
      <c r="AR395" s="7"/>
      <c r="AS395" s="7"/>
      <c r="AT395" s="123"/>
      <c r="AU395" s="136"/>
      <c r="AV395" s="145"/>
      <c r="AW395" s="89">
        <f>ROUND(ROUND(J396*R397,0)*V349,0)</f>
        <v>463</v>
      </c>
      <c r="AX395" s="12"/>
    </row>
    <row r="396" spans="1:50" ht="17.2" customHeight="1" x14ac:dyDescent="0.3">
      <c r="A396" s="9">
        <v>43</v>
      </c>
      <c r="B396" s="10" t="s">
        <v>385</v>
      </c>
      <c r="C396" s="53" t="s">
        <v>6038</v>
      </c>
      <c r="D396" s="166"/>
      <c r="E396" s="83"/>
      <c r="F396" s="193"/>
      <c r="G396" s="126"/>
      <c r="H396" s="126"/>
      <c r="I396" s="126"/>
      <c r="J396" s="253">
        <f>'15就労移行支援(基本)'!K396</f>
        <v>685</v>
      </c>
      <c r="K396" s="254"/>
      <c r="L396" s="1" t="s">
        <v>4202</v>
      </c>
      <c r="M396" s="68"/>
      <c r="N396" s="267"/>
      <c r="O396" s="268"/>
      <c r="P396" s="268"/>
      <c r="Q396" s="268"/>
      <c r="R396" s="268"/>
      <c r="S396" s="268"/>
      <c r="T396" s="175"/>
      <c r="U396" s="130"/>
      <c r="V396" s="64"/>
      <c r="W396" s="202"/>
      <c r="X396" s="231" t="s">
        <v>4712</v>
      </c>
      <c r="Y396" s="232"/>
      <c r="Z396" s="232"/>
      <c r="AA396" s="232"/>
      <c r="AB396" s="232"/>
      <c r="AC396" s="199" t="s">
        <v>4711</v>
      </c>
      <c r="AD396" s="58"/>
      <c r="AE396" s="58"/>
      <c r="AF396" s="6"/>
      <c r="AG396" s="6"/>
      <c r="AH396" s="6"/>
      <c r="AI396" s="6"/>
      <c r="AJ396" s="6"/>
      <c r="AK396" s="6"/>
      <c r="AL396" s="59" t="s">
        <v>4574</v>
      </c>
      <c r="AM396" s="235">
        <f>AM393</f>
        <v>0.7</v>
      </c>
      <c r="AN396" s="235"/>
      <c r="AO396" s="7"/>
      <c r="AP396" s="7"/>
      <c r="AQ396" s="7"/>
      <c r="AR396" s="7"/>
      <c r="AS396" s="7"/>
      <c r="AT396" s="123"/>
      <c r="AU396" s="136"/>
      <c r="AV396" s="145"/>
      <c r="AW396" s="89">
        <f>ROUND(ROUND(ROUND(J396*R397,0)*V349,0)*AM396,0)</f>
        <v>324</v>
      </c>
      <c r="AX396" s="12"/>
    </row>
    <row r="397" spans="1:50" ht="17.2" customHeight="1" x14ac:dyDescent="0.3">
      <c r="A397" s="9">
        <v>43</v>
      </c>
      <c r="B397" s="10" t="s">
        <v>386</v>
      </c>
      <c r="C397" s="53" t="s">
        <v>6037</v>
      </c>
      <c r="D397" s="166"/>
      <c r="E397" s="83"/>
      <c r="F397" s="193"/>
      <c r="G397" s="126"/>
      <c r="H397" s="126"/>
      <c r="I397" s="126"/>
      <c r="J397" s="175"/>
      <c r="K397" s="194"/>
      <c r="L397" s="194"/>
      <c r="M397" s="173"/>
      <c r="N397" s="191"/>
      <c r="O397" s="172"/>
      <c r="P397" s="172"/>
      <c r="Q397" s="123" t="s">
        <v>4574</v>
      </c>
      <c r="R397" s="249">
        <f>R391</f>
        <v>0.96499999999999997</v>
      </c>
      <c r="S397" s="249"/>
      <c r="T397" s="168"/>
      <c r="U397" s="132"/>
      <c r="V397" s="169"/>
      <c r="W397" s="76"/>
      <c r="X397" s="233"/>
      <c r="Y397" s="234"/>
      <c r="Z397" s="234"/>
      <c r="AA397" s="234"/>
      <c r="AB397" s="234"/>
      <c r="AC397" s="199" t="s">
        <v>4735</v>
      </c>
      <c r="AD397" s="58"/>
      <c r="AE397" s="58"/>
      <c r="AF397" s="6"/>
      <c r="AG397" s="6"/>
      <c r="AH397" s="6"/>
      <c r="AI397" s="6"/>
      <c r="AJ397" s="6"/>
      <c r="AK397" s="6"/>
      <c r="AL397" s="59" t="s">
        <v>4574</v>
      </c>
      <c r="AM397" s="235">
        <f>AM394</f>
        <v>0.5</v>
      </c>
      <c r="AN397" s="235"/>
      <c r="AO397" s="7"/>
      <c r="AP397" s="7"/>
      <c r="AQ397" s="7"/>
      <c r="AR397" s="7"/>
      <c r="AS397" s="7"/>
      <c r="AT397" s="123"/>
      <c r="AU397" s="136"/>
      <c r="AV397" s="145"/>
      <c r="AW397" s="89">
        <f>ROUND(ROUND(ROUND(J396*R397,0)*V349,0)*AM397,0)</f>
        <v>232</v>
      </c>
      <c r="AX397" s="12"/>
    </row>
    <row r="398" spans="1:50" ht="17.2" customHeight="1" x14ac:dyDescent="0.3">
      <c r="A398" s="9">
        <v>43</v>
      </c>
      <c r="B398" s="10" t="s">
        <v>387</v>
      </c>
      <c r="C398" s="53" t="s">
        <v>6036</v>
      </c>
      <c r="D398" s="166"/>
      <c r="E398" s="83"/>
      <c r="F398" s="193"/>
      <c r="G398" s="126"/>
      <c r="H398" s="126"/>
      <c r="I398" s="126"/>
      <c r="J398" s="175"/>
      <c r="K398" s="194"/>
      <c r="L398" s="194"/>
      <c r="M398" s="173"/>
      <c r="N398" s="196"/>
      <c r="O398" s="195"/>
      <c r="P398" s="195"/>
      <c r="Q398" s="55"/>
      <c r="R398" s="56"/>
      <c r="S398" s="56"/>
      <c r="T398" s="168"/>
      <c r="U398" s="130"/>
      <c r="V398" s="64"/>
      <c r="W398" s="202"/>
      <c r="X398" s="8"/>
      <c r="Y398" s="6"/>
      <c r="Z398" s="59"/>
      <c r="AA398" s="59"/>
      <c r="AB398" s="6"/>
      <c r="AC398" s="203"/>
      <c r="AD398" s="6"/>
      <c r="AE398" s="6"/>
      <c r="AF398" s="6"/>
      <c r="AG398" s="6"/>
      <c r="AH398" s="6"/>
      <c r="AI398" s="6"/>
      <c r="AJ398" s="6"/>
      <c r="AK398" s="6"/>
      <c r="AL398" s="59"/>
      <c r="AM398" s="137"/>
      <c r="AN398" s="137"/>
      <c r="AO398" s="177"/>
      <c r="AP398" s="81"/>
      <c r="AQ398" s="81"/>
      <c r="AR398" s="82"/>
      <c r="AS398" s="242" t="s">
        <v>4580</v>
      </c>
      <c r="AT398" s="242"/>
      <c r="AU398" s="242"/>
      <c r="AV398" s="243"/>
      <c r="AW398" s="89">
        <f>ROUND(J396*V349,0)-AS401</f>
        <v>475</v>
      </c>
      <c r="AX398" s="12"/>
    </row>
    <row r="399" spans="1:50" ht="17.2" customHeight="1" x14ac:dyDescent="0.3">
      <c r="A399" s="9">
        <v>43</v>
      </c>
      <c r="B399" s="10" t="s">
        <v>388</v>
      </c>
      <c r="C399" s="53" t="s">
        <v>6035</v>
      </c>
      <c r="D399" s="166"/>
      <c r="E399" s="83"/>
      <c r="F399" s="193"/>
      <c r="G399" s="126"/>
      <c r="H399" s="126"/>
      <c r="I399" s="126"/>
      <c r="J399" s="175"/>
      <c r="K399" s="194"/>
      <c r="L399" s="194"/>
      <c r="M399" s="173"/>
      <c r="N399" s="175"/>
      <c r="O399" s="194"/>
      <c r="P399" s="194"/>
      <c r="Q399" s="132"/>
      <c r="R399" s="141"/>
      <c r="S399" s="141"/>
      <c r="T399" s="168"/>
      <c r="U399" s="130"/>
      <c r="V399" s="64"/>
      <c r="W399" s="202"/>
      <c r="X399" s="231" t="s">
        <v>4712</v>
      </c>
      <c r="Y399" s="232"/>
      <c r="Z399" s="232"/>
      <c r="AA399" s="232"/>
      <c r="AB399" s="232"/>
      <c r="AC399" s="199" t="s">
        <v>4711</v>
      </c>
      <c r="AD399" s="58"/>
      <c r="AE399" s="58"/>
      <c r="AF399" s="6"/>
      <c r="AG399" s="6"/>
      <c r="AH399" s="6"/>
      <c r="AI399" s="6"/>
      <c r="AJ399" s="6"/>
      <c r="AK399" s="6"/>
      <c r="AL399" s="59" t="s">
        <v>4574</v>
      </c>
      <c r="AM399" s="235">
        <f>AM396</f>
        <v>0.7</v>
      </c>
      <c r="AN399" s="235"/>
      <c r="AO399" s="81"/>
      <c r="AP399" s="81"/>
      <c r="AQ399" s="81"/>
      <c r="AR399" s="82"/>
      <c r="AS399" s="244"/>
      <c r="AT399" s="244"/>
      <c r="AU399" s="244"/>
      <c r="AV399" s="245"/>
      <c r="AW399" s="89">
        <f>ROUND(ROUND(J396*V349,0)*AM399,0)-AS401</f>
        <v>331</v>
      </c>
      <c r="AX399" s="12"/>
    </row>
    <row r="400" spans="1:50" ht="17.2" customHeight="1" x14ac:dyDescent="0.3">
      <c r="A400" s="9">
        <v>43</v>
      </c>
      <c r="B400" s="10" t="s">
        <v>389</v>
      </c>
      <c r="C400" s="53" t="s">
        <v>6034</v>
      </c>
      <c r="D400" s="166"/>
      <c r="E400" s="83"/>
      <c r="F400" s="193"/>
      <c r="G400" s="126"/>
      <c r="H400" s="126"/>
      <c r="I400" s="126"/>
      <c r="J400" s="175"/>
      <c r="K400" s="194"/>
      <c r="L400" s="194"/>
      <c r="M400" s="173"/>
      <c r="N400" s="191"/>
      <c r="O400" s="172"/>
      <c r="P400" s="172"/>
      <c r="Q400" s="123"/>
      <c r="R400" s="138"/>
      <c r="S400" s="138"/>
      <c r="T400" s="168"/>
      <c r="U400" s="130"/>
      <c r="V400" s="64"/>
      <c r="W400" s="202"/>
      <c r="X400" s="233"/>
      <c r="Y400" s="234"/>
      <c r="Z400" s="234"/>
      <c r="AA400" s="234"/>
      <c r="AB400" s="234"/>
      <c r="AC400" s="199" t="s">
        <v>4735</v>
      </c>
      <c r="AD400" s="58"/>
      <c r="AE400" s="58"/>
      <c r="AF400" s="6"/>
      <c r="AG400" s="6"/>
      <c r="AH400" s="6"/>
      <c r="AI400" s="6"/>
      <c r="AJ400" s="6"/>
      <c r="AK400" s="6"/>
      <c r="AL400" s="59" t="s">
        <v>4574</v>
      </c>
      <c r="AM400" s="235">
        <f>AM397</f>
        <v>0.5</v>
      </c>
      <c r="AN400" s="235"/>
      <c r="AO400" s="198"/>
      <c r="AP400" s="198"/>
      <c r="AQ400" s="198"/>
      <c r="AR400" s="197"/>
      <c r="AS400" s="244"/>
      <c r="AT400" s="244"/>
      <c r="AU400" s="244"/>
      <c r="AV400" s="245"/>
      <c r="AW400" s="89">
        <f>ROUND(ROUND(J396*V349,0)*AM400,0)-AS401</f>
        <v>235</v>
      </c>
      <c r="AX400" s="12"/>
    </row>
    <row r="401" spans="1:50" ht="17.2" customHeight="1" x14ac:dyDescent="0.3">
      <c r="A401" s="9">
        <v>43</v>
      </c>
      <c r="B401" s="10" t="s">
        <v>390</v>
      </c>
      <c r="C401" s="53" t="s">
        <v>6033</v>
      </c>
      <c r="D401" s="166"/>
      <c r="E401" s="83"/>
      <c r="F401" s="193"/>
      <c r="G401" s="126"/>
      <c r="H401" s="126"/>
      <c r="I401" s="126"/>
      <c r="J401" s="175"/>
      <c r="K401" s="194"/>
      <c r="L401" s="194"/>
      <c r="M401" s="173"/>
      <c r="N401" s="231" t="s">
        <v>4714</v>
      </c>
      <c r="O401" s="232"/>
      <c r="P401" s="232"/>
      <c r="Q401" s="232"/>
      <c r="R401" s="232"/>
      <c r="S401" s="232"/>
      <c r="T401" s="175"/>
      <c r="U401" s="130"/>
      <c r="V401" s="64"/>
      <c r="W401" s="202"/>
      <c r="X401" s="8"/>
      <c r="Y401" s="6"/>
      <c r="Z401" s="59"/>
      <c r="AA401" s="59"/>
      <c r="AB401" s="6"/>
      <c r="AC401" s="203"/>
      <c r="AD401" s="6"/>
      <c r="AE401" s="6"/>
      <c r="AF401" s="6"/>
      <c r="AG401" s="6"/>
      <c r="AH401" s="6"/>
      <c r="AI401" s="6"/>
      <c r="AJ401" s="6"/>
      <c r="AK401" s="6"/>
      <c r="AL401" s="59"/>
      <c r="AM401" s="137"/>
      <c r="AN401" s="137"/>
      <c r="AO401" s="198"/>
      <c r="AP401" s="198"/>
      <c r="AQ401" s="198"/>
      <c r="AR401" s="197"/>
      <c r="AS401" s="38">
        <f>AS389</f>
        <v>5</v>
      </c>
      <c r="AT401" s="62" t="s">
        <v>4579</v>
      </c>
      <c r="AU401" s="143"/>
      <c r="AV401" s="147"/>
      <c r="AW401" s="89">
        <f>ROUND(ROUND(J396*R403,0)*V349,0)-AS401</f>
        <v>458</v>
      </c>
      <c r="AX401" s="12"/>
    </row>
    <row r="402" spans="1:50" ht="17.2" customHeight="1" x14ac:dyDescent="0.3">
      <c r="A402" s="9">
        <v>43</v>
      </c>
      <c r="B402" s="10" t="s">
        <v>391</v>
      </c>
      <c r="C402" s="53" t="s">
        <v>6032</v>
      </c>
      <c r="D402" s="166"/>
      <c r="E402" s="83"/>
      <c r="F402" s="193"/>
      <c r="G402" s="126"/>
      <c r="H402" s="126"/>
      <c r="I402" s="126"/>
      <c r="J402" s="175"/>
      <c r="K402" s="194"/>
      <c r="L402" s="194"/>
      <c r="M402" s="173"/>
      <c r="N402" s="267"/>
      <c r="O402" s="268"/>
      <c r="P402" s="268"/>
      <c r="Q402" s="268"/>
      <c r="R402" s="268"/>
      <c r="S402" s="268"/>
      <c r="T402" s="175"/>
      <c r="U402" s="130"/>
      <c r="V402" s="64"/>
      <c r="W402" s="202"/>
      <c r="X402" s="231" t="s">
        <v>4712</v>
      </c>
      <c r="Y402" s="232"/>
      <c r="Z402" s="232"/>
      <c r="AA402" s="232"/>
      <c r="AB402" s="232"/>
      <c r="AC402" s="199" t="s">
        <v>4711</v>
      </c>
      <c r="AD402" s="58"/>
      <c r="AE402" s="58"/>
      <c r="AF402" s="6"/>
      <c r="AG402" s="6"/>
      <c r="AH402" s="6"/>
      <c r="AI402" s="6"/>
      <c r="AJ402" s="6"/>
      <c r="AK402" s="6"/>
      <c r="AL402" s="59" t="s">
        <v>4574</v>
      </c>
      <c r="AM402" s="235">
        <f>AM399</f>
        <v>0.7</v>
      </c>
      <c r="AN402" s="235"/>
      <c r="AO402" s="198"/>
      <c r="AP402" s="198"/>
      <c r="AQ402" s="198"/>
      <c r="AR402" s="197"/>
      <c r="AS402" s="1"/>
      <c r="AT402" s="132"/>
      <c r="AU402" s="143"/>
      <c r="AV402" s="147"/>
      <c r="AW402" s="89">
        <f>ROUND(ROUND(ROUND(J396*R403,0)*V349,0)*AM402,0)-AS401</f>
        <v>319</v>
      </c>
      <c r="AX402" s="12"/>
    </row>
    <row r="403" spans="1:50" ht="17.2" customHeight="1" x14ac:dyDescent="0.3">
      <c r="A403" s="9">
        <v>43</v>
      </c>
      <c r="B403" s="10" t="s">
        <v>392</v>
      </c>
      <c r="C403" s="53" t="s">
        <v>6031</v>
      </c>
      <c r="D403" s="166"/>
      <c r="E403" s="83"/>
      <c r="F403" s="193"/>
      <c r="G403" s="126"/>
      <c r="H403" s="126"/>
      <c r="I403" s="126"/>
      <c r="J403" s="175"/>
      <c r="K403" s="194"/>
      <c r="L403" s="194"/>
      <c r="M403" s="173"/>
      <c r="N403" s="191"/>
      <c r="O403" s="172"/>
      <c r="P403" s="172"/>
      <c r="Q403" s="123" t="s">
        <v>4574</v>
      </c>
      <c r="R403" s="249">
        <f>R397</f>
        <v>0.96499999999999997</v>
      </c>
      <c r="S403" s="249"/>
      <c r="T403" s="168"/>
      <c r="U403" s="130"/>
      <c r="V403" s="64"/>
      <c r="W403" s="202"/>
      <c r="X403" s="233"/>
      <c r="Y403" s="234"/>
      <c r="Z403" s="234"/>
      <c r="AA403" s="234"/>
      <c r="AB403" s="234"/>
      <c r="AC403" s="199" t="s">
        <v>4735</v>
      </c>
      <c r="AD403" s="58"/>
      <c r="AE403" s="58"/>
      <c r="AF403" s="6"/>
      <c r="AG403" s="6"/>
      <c r="AH403" s="6"/>
      <c r="AI403" s="6"/>
      <c r="AJ403" s="6"/>
      <c r="AK403" s="6"/>
      <c r="AL403" s="59" t="s">
        <v>4574</v>
      </c>
      <c r="AM403" s="235">
        <f>AM400</f>
        <v>0.5</v>
      </c>
      <c r="AN403" s="235"/>
      <c r="AO403" s="198"/>
      <c r="AP403" s="198"/>
      <c r="AQ403" s="198"/>
      <c r="AR403" s="197"/>
      <c r="AS403" s="7"/>
      <c r="AT403" s="123"/>
      <c r="AU403" s="136"/>
      <c r="AV403" s="145"/>
      <c r="AW403" s="89">
        <f>ROUND(ROUND(ROUND(J396*R403,0)*V349,0)*AM403,0)-AS401</f>
        <v>227</v>
      </c>
      <c r="AX403" s="12"/>
    </row>
    <row r="404" spans="1:50" ht="17.2" customHeight="1" x14ac:dyDescent="0.3">
      <c r="A404" s="9">
        <v>43</v>
      </c>
      <c r="B404" s="10" t="s">
        <v>393</v>
      </c>
      <c r="C404" s="53" t="s">
        <v>6030</v>
      </c>
      <c r="D404" s="166"/>
      <c r="E404" s="83"/>
      <c r="F404" s="193"/>
      <c r="G404" s="126"/>
      <c r="H404" s="126"/>
      <c r="I404" s="126"/>
      <c r="J404" s="45"/>
      <c r="K404" s="1"/>
      <c r="L404" s="1"/>
      <c r="M404" s="44"/>
      <c r="N404" s="196"/>
      <c r="O404" s="195"/>
      <c r="P404" s="195"/>
      <c r="Q404" s="55"/>
      <c r="R404" s="56"/>
      <c r="S404" s="56"/>
      <c r="T404" s="168"/>
      <c r="U404" s="130"/>
      <c r="V404" s="64"/>
      <c r="W404" s="202"/>
      <c r="X404" s="8"/>
      <c r="Y404" s="6"/>
      <c r="Z404" s="59"/>
      <c r="AA404" s="59"/>
      <c r="AB404" s="6"/>
      <c r="AC404" s="203"/>
      <c r="AD404" s="6"/>
      <c r="AE404" s="6"/>
      <c r="AF404" s="6"/>
      <c r="AG404" s="6"/>
      <c r="AH404" s="6"/>
      <c r="AI404" s="6"/>
      <c r="AJ404" s="6"/>
      <c r="AK404" s="6"/>
      <c r="AL404" s="59"/>
      <c r="AM404" s="137"/>
      <c r="AN404" s="137"/>
      <c r="AO404" s="216" t="s">
        <v>4753</v>
      </c>
      <c r="AP404" s="251"/>
      <c r="AQ404" s="251"/>
      <c r="AR404" s="252"/>
      <c r="AS404" s="49"/>
      <c r="AT404" s="36"/>
      <c r="AU404" s="36"/>
      <c r="AV404" s="51"/>
      <c r="AW404" s="89">
        <f>ROUND(ROUND(J396*V349,0)*AQ407,0)</f>
        <v>456</v>
      </c>
      <c r="AX404" s="12"/>
    </row>
    <row r="405" spans="1:50" ht="17.2" customHeight="1" x14ac:dyDescent="0.3">
      <c r="A405" s="9">
        <v>43</v>
      </c>
      <c r="B405" s="10" t="s">
        <v>394</v>
      </c>
      <c r="C405" s="53" t="s">
        <v>6029</v>
      </c>
      <c r="D405" s="166"/>
      <c r="E405" s="83"/>
      <c r="F405" s="193"/>
      <c r="G405" s="126"/>
      <c r="H405" s="126"/>
      <c r="I405" s="126"/>
      <c r="J405" s="45"/>
      <c r="K405" s="1"/>
      <c r="L405" s="1"/>
      <c r="M405" s="44"/>
      <c r="N405" s="175"/>
      <c r="O405" s="194"/>
      <c r="P405" s="194"/>
      <c r="Q405" s="132"/>
      <c r="R405" s="141"/>
      <c r="S405" s="141"/>
      <c r="T405" s="168"/>
      <c r="U405" s="130"/>
      <c r="V405" s="64"/>
      <c r="W405" s="202"/>
      <c r="X405" s="231" t="s">
        <v>4712</v>
      </c>
      <c r="Y405" s="232"/>
      <c r="Z405" s="232"/>
      <c r="AA405" s="232"/>
      <c r="AB405" s="232"/>
      <c r="AC405" s="199" t="s">
        <v>4711</v>
      </c>
      <c r="AD405" s="58"/>
      <c r="AE405" s="58"/>
      <c r="AF405" s="6"/>
      <c r="AG405" s="6"/>
      <c r="AH405" s="6"/>
      <c r="AI405" s="6"/>
      <c r="AJ405" s="6"/>
      <c r="AK405" s="6"/>
      <c r="AL405" s="59" t="s">
        <v>4574</v>
      </c>
      <c r="AM405" s="235">
        <f>AM402</f>
        <v>0.7</v>
      </c>
      <c r="AN405" s="235"/>
      <c r="AO405" s="228"/>
      <c r="AP405" s="229"/>
      <c r="AQ405" s="229"/>
      <c r="AR405" s="230"/>
      <c r="AS405" s="45"/>
      <c r="AT405" s="1"/>
      <c r="AU405" s="1"/>
      <c r="AV405" s="44"/>
      <c r="AW405" s="89">
        <f>ROUND(ROUND(ROUND(J396*V349,0)*AM405,0)*AQ407,0)</f>
        <v>319</v>
      </c>
      <c r="AX405" s="12"/>
    </row>
    <row r="406" spans="1:50" ht="17.2" customHeight="1" x14ac:dyDescent="0.3">
      <c r="A406" s="9">
        <v>43</v>
      </c>
      <c r="B406" s="10" t="s">
        <v>395</v>
      </c>
      <c r="C406" s="53" t="s">
        <v>6028</v>
      </c>
      <c r="D406" s="166"/>
      <c r="E406" s="83"/>
      <c r="F406" s="193"/>
      <c r="G406" s="126"/>
      <c r="H406" s="126"/>
      <c r="I406" s="126"/>
      <c r="J406" s="45"/>
      <c r="K406" s="1"/>
      <c r="L406" s="1"/>
      <c r="M406" s="44"/>
      <c r="N406" s="191"/>
      <c r="O406" s="172"/>
      <c r="P406" s="172"/>
      <c r="Q406" s="123"/>
      <c r="R406" s="138"/>
      <c r="S406" s="138"/>
      <c r="T406" s="168"/>
      <c r="U406" s="130"/>
      <c r="V406" s="64"/>
      <c r="W406" s="202"/>
      <c r="X406" s="233"/>
      <c r="Y406" s="234"/>
      <c r="Z406" s="234"/>
      <c r="AA406" s="234"/>
      <c r="AB406" s="234"/>
      <c r="AC406" s="199" t="s">
        <v>4735</v>
      </c>
      <c r="AD406" s="58"/>
      <c r="AE406" s="58"/>
      <c r="AF406" s="6"/>
      <c r="AG406" s="6"/>
      <c r="AH406" s="6"/>
      <c r="AI406" s="6"/>
      <c r="AJ406" s="6"/>
      <c r="AK406" s="6"/>
      <c r="AL406" s="59" t="s">
        <v>4574</v>
      </c>
      <c r="AM406" s="235">
        <f>AM403</f>
        <v>0.5</v>
      </c>
      <c r="AN406" s="235"/>
      <c r="AO406" s="45"/>
      <c r="AP406" s="1"/>
      <c r="AQ406" s="1"/>
      <c r="AR406" s="44"/>
      <c r="AS406" s="45"/>
      <c r="AT406" s="1"/>
      <c r="AU406" s="1"/>
      <c r="AV406" s="44"/>
      <c r="AW406" s="89">
        <f>ROUND(ROUND(ROUND(J396*V349,0)*AM406,0)*AQ407,0)</f>
        <v>228</v>
      </c>
      <c r="AX406" s="12"/>
    </row>
    <row r="407" spans="1:50" ht="17.2" customHeight="1" x14ac:dyDescent="0.3">
      <c r="A407" s="9">
        <v>43</v>
      </c>
      <c r="B407" s="10" t="s">
        <v>396</v>
      </c>
      <c r="C407" s="53" t="s">
        <v>6027</v>
      </c>
      <c r="D407" s="166"/>
      <c r="E407" s="83"/>
      <c r="F407" s="193"/>
      <c r="G407" s="126"/>
      <c r="H407" s="126"/>
      <c r="I407" s="126"/>
      <c r="J407" s="45"/>
      <c r="K407" s="1"/>
      <c r="L407" s="1"/>
      <c r="M407" s="44"/>
      <c r="N407" s="231" t="s">
        <v>4714</v>
      </c>
      <c r="O407" s="232"/>
      <c r="P407" s="232"/>
      <c r="Q407" s="232"/>
      <c r="R407" s="232"/>
      <c r="S407" s="232"/>
      <c r="T407" s="175"/>
      <c r="U407" s="130"/>
      <c r="V407" s="64"/>
      <c r="W407" s="202"/>
      <c r="X407" s="8"/>
      <c r="Y407" s="6"/>
      <c r="Z407" s="59"/>
      <c r="AA407" s="59"/>
      <c r="AB407" s="6"/>
      <c r="AC407" s="203"/>
      <c r="AD407" s="6"/>
      <c r="AE407" s="6"/>
      <c r="AF407" s="6"/>
      <c r="AG407" s="6"/>
      <c r="AH407" s="6"/>
      <c r="AI407" s="6"/>
      <c r="AJ407" s="6"/>
      <c r="AK407" s="6"/>
      <c r="AL407" s="59"/>
      <c r="AM407" s="137"/>
      <c r="AN407" s="137"/>
      <c r="AO407" s="45"/>
      <c r="AP407" s="132" t="s">
        <v>4574</v>
      </c>
      <c r="AQ407" s="247">
        <f>AQ383</f>
        <v>0.95</v>
      </c>
      <c r="AR407" s="248"/>
      <c r="AS407" s="45"/>
      <c r="AT407" s="1"/>
      <c r="AU407" s="1"/>
      <c r="AV407" s="44"/>
      <c r="AW407" s="89">
        <f>ROUND(ROUND(ROUND(J396*R409,0)*V349,0)*AQ407,0)</f>
        <v>440</v>
      </c>
      <c r="AX407" s="12"/>
    </row>
    <row r="408" spans="1:50" ht="17.2" customHeight="1" x14ac:dyDescent="0.3">
      <c r="A408" s="9">
        <v>43</v>
      </c>
      <c r="B408" s="10" t="s">
        <v>397</v>
      </c>
      <c r="C408" s="53" t="s">
        <v>6026</v>
      </c>
      <c r="D408" s="166"/>
      <c r="E408" s="83"/>
      <c r="F408" s="193"/>
      <c r="G408" s="126"/>
      <c r="H408" s="126"/>
      <c r="I408" s="126"/>
      <c r="J408" s="45"/>
      <c r="K408" s="1"/>
      <c r="L408" s="1"/>
      <c r="M408" s="44"/>
      <c r="N408" s="267"/>
      <c r="O408" s="268"/>
      <c r="P408" s="268"/>
      <c r="Q408" s="268"/>
      <c r="R408" s="268"/>
      <c r="S408" s="268"/>
      <c r="T408" s="175"/>
      <c r="U408" s="130"/>
      <c r="V408" s="64"/>
      <c r="W408" s="202"/>
      <c r="X408" s="231" t="s">
        <v>4712</v>
      </c>
      <c r="Y408" s="232"/>
      <c r="Z408" s="232"/>
      <c r="AA408" s="232"/>
      <c r="AB408" s="232"/>
      <c r="AC408" s="199" t="s">
        <v>4711</v>
      </c>
      <c r="AD408" s="58"/>
      <c r="AE408" s="58"/>
      <c r="AF408" s="6"/>
      <c r="AG408" s="6"/>
      <c r="AH408" s="6"/>
      <c r="AI408" s="6"/>
      <c r="AJ408" s="6"/>
      <c r="AK408" s="6"/>
      <c r="AL408" s="59" t="s">
        <v>4574</v>
      </c>
      <c r="AM408" s="235">
        <f>AM405</f>
        <v>0.7</v>
      </c>
      <c r="AN408" s="235"/>
      <c r="AO408" s="45"/>
      <c r="AP408" s="1"/>
      <c r="AQ408" s="1"/>
      <c r="AR408" s="44"/>
      <c r="AS408" s="45"/>
      <c r="AT408" s="1"/>
      <c r="AU408" s="1"/>
      <c r="AV408" s="44"/>
      <c r="AW408" s="89">
        <f>ROUND(ROUND(ROUND(ROUND(J396*R409,0)*V349,0)*AM408,0)*AQ407,0)</f>
        <v>308</v>
      </c>
      <c r="AX408" s="12"/>
    </row>
    <row r="409" spans="1:50" ht="17.2" customHeight="1" x14ac:dyDescent="0.3">
      <c r="A409" s="9">
        <v>43</v>
      </c>
      <c r="B409" s="10" t="s">
        <v>398</v>
      </c>
      <c r="C409" s="53" t="s">
        <v>6025</v>
      </c>
      <c r="D409" s="166"/>
      <c r="E409" s="83"/>
      <c r="F409" s="193"/>
      <c r="G409" s="126"/>
      <c r="H409" s="126"/>
      <c r="I409" s="126"/>
      <c r="J409" s="45"/>
      <c r="K409" s="1"/>
      <c r="L409" s="1"/>
      <c r="M409" s="44"/>
      <c r="N409" s="191"/>
      <c r="O409" s="172"/>
      <c r="P409" s="172"/>
      <c r="Q409" s="123" t="s">
        <v>4574</v>
      </c>
      <c r="R409" s="249">
        <f>R403</f>
        <v>0.96499999999999997</v>
      </c>
      <c r="S409" s="249"/>
      <c r="T409" s="168"/>
      <c r="U409" s="130"/>
      <c r="V409" s="64"/>
      <c r="W409" s="202"/>
      <c r="X409" s="233"/>
      <c r="Y409" s="234"/>
      <c r="Z409" s="234"/>
      <c r="AA409" s="234"/>
      <c r="AB409" s="234"/>
      <c r="AC409" s="199" t="s">
        <v>4735</v>
      </c>
      <c r="AD409" s="58"/>
      <c r="AE409" s="58"/>
      <c r="AF409" s="6"/>
      <c r="AG409" s="6"/>
      <c r="AH409" s="6"/>
      <c r="AI409" s="6"/>
      <c r="AJ409" s="6"/>
      <c r="AK409" s="6"/>
      <c r="AL409" s="59" t="s">
        <v>4574</v>
      </c>
      <c r="AM409" s="235">
        <f>AM406</f>
        <v>0.5</v>
      </c>
      <c r="AN409" s="235"/>
      <c r="AO409" s="45"/>
      <c r="AP409" s="1"/>
      <c r="AQ409" s="1"/>
      <c r="AR409" s="44"/>
      <c r="AS409" s="43"/>
      <c r="AT409" s="7"/>
      <c r="AU409" s="7"/>
      <c r="AV409" s="21"/>
      <c r="AW409" s="89">
        <f>ROUND(ROUND(ROUND(ROUND(J396*R409,0)*V349,0)*AM409,0)*AQ407,0)</f>
        <v>220</v>
      </c>
      <c r="AX409" s="12"/>
    </row>
    <row r="410" spans="1:50" ht="17.2" customHeight="1" x14ac:dyDescent="0.3">
      <c r="A410" s="9">
        <v>43</v>
      </c>
      <c r="B410" s="10" t="s">
        <v>399</v>
      </c>
      <c r="C410" s="53" t="s">
        <v>6024</v>
      </c>
      <c r="D410" s="166"/>
      <c r="E410" s="83"/>
      <c r="F410" s="193"/>
      <c r="G410" s="126"/>
      <c r="H410" s="126"/>
      <c r="I410" s="126"/>
      <c r="J410" s="45"/>
      <c r="K410" s="1"/>
      <c r="L410" s="1"/>
      <c r="M410" s="44"/>
      <c r="N410" s="196"/>
      <c r="O410" s="195"/>
      <c r="P410" s="195"/>
      <c r="Q410" s="55"/>
      <c r="R410" s="56"/>
      <c r="S410" s="56"/>
      <c r="T410" s="168"/>
      <c r="U410" s="130"/>
      <c r="V410" s="64"/>
      <c r="W410" s="202"/>
      <c r="X410" s="8"/>
      <c r="Y410" s="6"/>
      <c r="Z410" s="59"/>
      <c r="AA410" s="59"/>
      <c r="AB410" s="6"/>
      <c r="AC410" s="203"/>
      <c r="AD410" s="6"/>
      <c r="AE410" s="6"/>
      <c r="AF410" s="6"/>
      <c r="AG410" s="6"/>
      <c r="AH410" s="6"/>
      <c r="AI410" s="6"/>
      <c r="AJ410" s="6"/>
      <c r="AK410" s="6"/>
      <c r="AL410" s="59"/>
      <c r="AM410" s="137"/>
      <c r="AN410" s="137"/>
      <c r="AO410" s="146"/>
      <c r="AP410" s="143"/>
      <c r="AQ410" s="143"/>
      <c r="AR410" s="44"/>
      <c r="AS410" s="242" t="s">
        <v>4580</v>
      </c>
      <c r="AT410" s="242"/>
      <c r="AU410" s="242"/>
      <c r="AV410" s="243"/>
      <c r="AW410" s="89">
        <f>ROUND(ROUND(J396*V349,0)*AQ407,0)-AS413</f>
        <v>451</v>
      </c>
      <c r="AX410" s="12"/>
    </row>
    <row r="411" spans="1:50" ht="17.2" customHeight="1" x14ac:dyDescent="0.3">
      <c r="A411" s="9">
        <v>43</v>
      </c>
      <c r="B411" s="10" t="s">
        <v>400</v>
      </c>
      <c r="C411" s="53" t="s">
        <v>6023</v>
      </c>
      <c r="D411" s="166"/>
      <c r="E411" s="83"/>
      <c r="F411" s="193"/>
      <c r="G411" s="126"/>
      <c r="H411" s="126"/>
      <c r="I411" s="126"/>
      <c r="J411" s="45"/>
      <c r="K411" s="1"/>
      <c r="L411" s="1"/>
      <c r="M411" s="44"/>
      <c r="N411" s="175"/>
      <c r="O411" s="194"/>
      <c r="P411" s="194"/>
      <c r="Q411" s="132"/>
      <c r="R411" s="141"/>
      <c r="S411" s="141"/>
      <c r="T411" s="168"/>
      <c r="U411" s="130"/>
      <c r="V411" s="64"/>
      <c r="W411" s="202"/>
      <c r="X411" s="231" t="s">
        <v>4712</v>
      </c>
      <c r="Y411" s="232"/>
      <c r="Z411" s="232"/>
      <c r="AA411" s="232"/>
      <c r="AB411" s="232"/>
      <c r="AC411" s="199" t="s">
        <v>4711</v>
      </c>
      <c r="AD411" s="58"/>
      <c r="AE411" s="58"/>
      <c r="AF411" s="6"/>
      <c r="AG411" s="6"/>
      <c r="AH411" s="6"/>
      <c r="AI411" s="6"/>
      <c r="AJ411" s="6"/>
      <c r="AK411" s="6"/>
      <c r="AL411" s="59" t="s">
        <v>4574</v>
      </c>
      <c r="AM411" s="235">
        <f>AM408</f>
        <v>0.7</v>
      </c>
      <c r="AN411" s="235"/>
      <c r="AO411" s="146"/>
      <c r="AP411" s="143"/>
      <c r="AQ411" s="143"/>
      <c r="AR411" s="44"/>
      <c r="AS411" s="244"/>
      <c r="AT411" s="244"/>
      <c r="AU411" s="244"/>
      <c r="AV411" s="245"/>
      <c r="AW411" s="89">
        <f>ROUND(ROUND(ROUND(J396*V349,0)*AM411,0)*AQ407,0)-AS413</f>
        <v>314</v>
      </c>
      <c r="AX411" s="12"/>
    </row>
    <row r="412" spans="1:50" ht="17.2" customHeight="1" x14ac:dyDescent="0.3">
      <c r="A412" s="9">
        <v>43</v>
      </c>
      <c r="B412" s="10" t="s">
        <v>401</v>
      </c>
      <c r="C412" s="53" t="s">
        <v>6022</v>
      </c>
      <c r="D412" s="166"/>
      <c r="E412" s="83"/>
      <c r="F412" s="193"/>
      <c r="G412" s="126"/>
      <c r="H412" s="126"/>
      <c r="I412" s="126"/>
      <c r="J412" s="45"/>
      <c r="K412" s="1"/>
      <c r="L412" s="1"/>
      <c r="M412" s="44"/>
      <c r="N412" s="191"/>
      <c r="O412" s="172"/>
      <c r="P412" s="172"/>
      <c r="Q412" s="123"/>
      <c r="R412" s="138"/>
      <c r="S412" s="138"/>
      <c r="T412" s="168"/>
      <c r="U412" s="130"/>
      <c r="V412" s="64"/>
      <c r="W412" s="202"/>
      <c r="X412" s="233"/>
      <c r="Y412" s="234"/>
      <c r="Z412" s="234"/>
      <c r="AA412" s="234"/>
      <c r="AB412" s="234"/>
      <c r="AC412" s="199" t="s">
        <v>4735</v>
      </c>
      <c r="AD412" s="58"/>
      <c r="AE412" s="58"/>
      <c r="AF412" s="6"/>
      <c r="AG412" s="6"/>
      <c r="AH412" s="6"/>
      <c r="AI412" s="6"/>
      <c r="AJ412" s="6"/>
      <c r="AK412" s="6"/>
      <c r="AL412" s="59" t="s">
        <v>4574</v>
      </c>
      <c r="AM412" s="235">
        <f>AM409</f>
        <v>0.5</v>
      </c>
      <c r="AN412" s="235"/>
      <c r="AO412" s="146"/>
      <c r="AP412" s="143"/>
      <c r="AQ412" s="143"/>
      <c r="AR412" s="44"/>
      <c r="AS412" s="244"/>
      <c r="AT412" s="244"/>
      <c r="AU412" s="244"/>
      <c r="AV412" s="245"/>
      <c r="AW412" s="89">
        <f>ROUND(ROUND(ROUND(J396*V349,0)*AM412,0)*AQ407,0)-AS413</f>
        <v>223</v>
      </c>
      <c r="AX412" s="12"/>
    </row>
    <row r="413" spans="1:50" ht="17.2" customHeight="1" x14ac:dyDescent="0.3">
      <c r="A413" s="9">
        <v>43</v>
      </c>
      <c r="B413" s="10" t="s">
        <v>402</v>
      </c>
      <c r="C413" s="53" t="s">
        <v>6021</v>
      </c>
      <c r="D413" s="166"/>
      <c r="E413" s="83"/>
      <c r="F413" s="193"/>
      <c r="G413" s="126"/>
      <c r="H413" s="126"/>
      <c r="I413" s="126"/>
      <c r="J413" s="45"/>
      <c r="K413" s="1"/>
      <c r="L413" s="1"/>
      <c r="M413" s="44"/>
      <c r="N413" s="231" t="s">
        <v>4714</v>
      </c>
      <c r="O413" s="232"/>
      <c r="P413" s="232"/>
      <c r="Q413" s="232"/>
      <c r="R413" s="232"/>
      <c r="S413" s="232"/>
      <c r="T413" s="175"/>
      <c r="U413" s="130"/>
      <c r="V413" s="64"/>
      <c r="W413" s="202"/>
      <c r="X413" s="8"/>
      <c r="Y413" s="6"/>
      <c r="Z413" s="59"/>
      <c r="AA413" s="59"/>
      <c r="AB413" s="6"/>
      <c r="AC413" s="203"/>
      <c r="AD413" s="6"/>
      <c r="AE413" s="6"/>
      <c r="AF413" s="6"/>
      <c r="AG413" s="6"/>
      <c r="AH413" s="6"/>
      <c r="AI413" s="6"/>
      <c r="AJ413" s="6"/>
      <c r="AK413" s="6"/>
      <c r="AL413" s="59"/>
      <c r="AM413" s="137"/>
      <c r="AN413" s="137"/>
      <c r="AO413" s="146"/>
      <c r="AP413" s="143"/>
      <c r="AQ413" s="143"/>
      <c r="AR413" s="44"/>
      <c r="AS413" s="38">
        <f>AS401</f>
        <v>5</v>
      </c>
      <c r="AT413" s="62" t="s">
        <v>4579</v>
      </c>
      <c r="AU413" s="143"/>
      <c r="AV413" s="147"/>
      <c r="AW413" s="89">
        <f>ROUND(ROUND(ROUND(J396*R415,0)*V349,0)*AQ407,0)-AS413</f>
        <v>435</v>
      </c>
      <c r="AX413" s="12"/>
    </row>
    <row r="414" spans="1:50" ht="17.2" customHeight="1" x14ac:dyDescent="0.3">
      <c r="A414" s="9">
        <v>43</v>
      </c>
      <c r="B414" s="10" t="s">
        <v>403</v>
      </c>
      <c r="C414" s="53" t="s">
        <v>6020</v>
      </c>
      <c r="D414" s="166"/>
      <c r="E414" s="83"/>
      <c r="F414" s="193"/>
      <c r="G414" s="126"/>
      <c r="H414" s="126"/>
      <c r="I414" s="126"/>
      <c r="J414" s="45"/>
      <c r="K414" s="1"/>
      <c r="L414" s="1"/>
      <c r="M414" s="44"/>
      <c r="N414" s="267"/>
      <c r="O414" s="268"/>
      <c r="P414" s="268"/>
      <c r="Q414" s="268"/>
      <c r="R414" s="268"/>
      <c r="S414" s="268"/>
      <c r="T414" s="175"/>
      <c r="U414" s="130"/>
      <c r="V414" s="64"/>
      <c r="W414" s="202"/>
      <c r="X414" s="231" t="s">
        <v>4712</v>
      </c>
      <c r="Y414" s="232"/>
      <c r="Z414" s="232"/>
      <c r="AA414" s="232"/>
      <c r="AB414" s="232"/>
      <c r="AC414" s="199" t="s">
        <v>4711</v>
      </c>
      <c r="AD414" s="58"/>
      <c r="AE414" s="58"/>
      <c r="AF414" s="6"/>
      <c r="AG414" s="6"/>
      <c r="AH414" s="6"/>
      <c r="AI414" s="6"/>
      <c r="AJ414" s="6"/>
      <c r="AK414" s="6"/>
      <c r="AL414" s="59" t="s">
        <v>4574</v>
      </c>
      <c r="AM414" s="235">
        <f>AM411</f>
        <v>0.7</v>
      </c>
      <c r="AN414" s="235"/>
      <c r="AO414" s="146"/>
      <c r="AP414" s="143"/>
      <c r="AQ414" s="143"/>
      <c r="AR414" s="44"/>
      <c r="AS414" s="1"/>
      <c r="AT414" s="132"/>
      <c r="AU414" s="143"/>
      <c r="AV414" s="147"/>
      <c r="AW414" s="89">
        <f>ROUND(ROUND(ROUND(ROUND(J396*R415,0)*V349,0)*AM414,0)*AQ407,0)-AS413</f>
        <v>303</v>
      </c>
      <c r="AX414" s="12"/>
    </row>
    <row r="415" spans="1:50" ht="17.2" customHeight="1" x14ac:dyDescent="0.3">
      <c r="A415" s="9">
        <v>43</v>
      </c>
      <c r="B415" s="10" t="s">
        <v>404</v>
      </c>
      <c r="C415" s="53" t="s">
        <v>6019</v>
      </c>
      <c r="D415" s="162"/>
      <c r="E415" s="161"/>
      <c r="F415" s="192"/>
      <c r="G415" s="128"/>
      <c r="H415" s="128"/>
      <c r="I415" s="128"/>
      <c r="J415" s="43"/>
      <c r="K415" s="7"/>
      <c r="L415" s="7"/>
      <c r="M415" s="21"/>
      <c r="N415" s="191"/>
      <c r="O415" s="172"/>
      <c r="P415" s="172"/>
      <c r="Q415" s="123" t="s">
        <v>4574</v>
      </c>
      <c r="R415" s="249">
        <f>R409</f>
        <v>0.96499999999999997</v>
      </c>
      <c r="S415" s="249"/>
      <c r="T415" s="201"/>
      <c r="U415" s="78"/>
      <c r="V415" s="79"/>
      <c r="W415" s="200"/>
      <c r="X415" s="233"/>
      <c r="Y415" s="234"/>
      <c r="Z415" s="234"/>
      <c r="AA415" s="234"/>
      <c r="AB415" s="234"/>
      <c r="AC415" s="199" t="s">
        <v>4735</v>
      </c>
      <c r="AD415" s="58"/>
      <c r="AE415" s="58"/>
      <c r="AF415" s="6"/>
      <c r="AG415" s="6"/>
      <c r="AH415" s="6"/>
      <c r="AI415" s="6"/>
      <c r="AJ415" s="6"/>
      <c r="AK415" s="6"/>
      <c r="AL415" s="59" t="s">
        <v>4574</v>
      </c>
      <c r="AM415" s="235">
        <f>AM412</f>
        <v>0.5</v>
      </c>
      <c r="AN415" s="235"/>
      <c r="AO415" s="190"/>
      <c r="AP415" s="136"/>
      <c r="AQ415" s="136"/>
      <c r="AR415" s="21"/>
      <c r="AS415" s="7"/>
      <c r="AT415" s="123"/>
      <c r="AU415" s="136"/>
      <c r="AV415" s="145"/>
      <c r="AW415" s="100">
        <f>ROUND(ROUND(ROUND(ROUND(J396*R415,0)*V349,0)*AM415,0)*AQ407,0)-AS413</f>
        <v>215</v>
      </c>
      <c r="AX415" s="16"/>
    </row>
    <row r="416" spans="1:50" ht="17.2" customHeight="1" x14ac:dyDescent="0.3">
      <c r="A416" s="9">
        <v>43</v>
      </c>
      <c r="B416" s="10" t="s">
        <v>405</v>
      </c>
      <c r="C416" s="53" t="s">
        <v>6018</v>
      </c>
      <c r="D416" s="217" t="s">
        <v>4740</v>
      </c>
      <c r="E416" s="218"/>
      <c r="F416" s="219"/>
      <c r="G416" s="217" t="s">
        <v>5085</v>
      </c>
      <c r="H416" s="236"/>
      <c r="I416" s="236"/>
      <c r="J416" s="217" t="s">
        <v>4816</v>
      </c>
      <c r="K416" s="218"/>
      <c r="L416" s="218"/>
      <c r="M416" s="219"/>
      <c r="N416" s="196"/>
      <c r="O416" s="195"/>
      <c r="P416" s="195"/>
      <c r="Q416" s="55"/>
      <c r="R416" s="56"/>
      <c r="S416" s="56"/>
      <c r="T416" s="301" t="s">
        <v>5594</v>
      </c>
      <c r="U416" s="236"/>
      <c r="V416" s="236"/>
      <c r="W416" s="237"/>
      <c r="X416" s="8"/>
      <c r="Y416" s="6"/>
      <c r="Z416" s="59"/>
      <c r="AA416" s="59"/>
      <c r="AB416" s="6"/>
      <c r="AC416" s="203"/>
      <c r="AD416" s="6"/>
      <c r="AE416" s="6"/>
      <c r="AF416" s="6"/>
      <c r="AG416" s="6"/>
      <c r="AH416" s="6"/>
      <c r="AI416" s="6"/>
      <c r="AJ416" s="6"/>
      <c r="AK416" s="6"/>
      <c r="AL416" s="59"/>
      <c r="AM416" s="137"/>
      <c r="AN416" s="137"/>
      <c r="AO416" s="7"/>
      <c r="AP416" s="7"/>
      <c r="AQ416" s="7"/>
      <c r="AR416" s="7"/>
      <c r="AS416" s="7"/>
      <c r="AT416" s="123"/>
      <c r="AU416" s="136"/>
      <c r="AV416" s="145"/>
      <c r="AW416" s="100">
        <f>ROUND(J420*V421,0)</f>
        <v>417</v>
      </c>
      <c r="AX416" s="19" t="s">
        <v>4205</v>
      </c>
    </row>
    <row r="417" spans="1:50" ht="17.2" customHeight="1" x14ac:dyDescent="0.3">
      <c r="A417" s="9">
        <v>43</v>
      </c>
      <c r="B417" s="10" t="s">
        <v>406</v>
      </c>
      <c r="C417" s="53" t="s">
        <v>6017</v>
      </c>
      <c r="D417" s="220"/>
      <c r="E417" s="221"/>
      <c r="F417" s="222"/>
      <c r="G417" s="238"/>
      <c r="H417" s="239"/>
      <c r="I417" s="265"/>
      <c r="J417" s="220"/>
      <c r="K417" s="221"/>
      <c r="L417" s="221"/>
      <c r="M417" s="222"/>
      <c r="N417" s="175"/>
      <c r="O417" s="194"/>
      <c r="P417" s="194"/>
      <c r="Q417" s="132"/>
      <c r="R417" s="141"/>
      <c r="S417" s="141"/>
      <c r="T417" s="238"/>
      <c r="U417" s="239"/>
      <c r="V417" s="239"/>
      <c r="W417" s="240"/>
      <c r="X417" s="231" t="s">
        <v>4712</v>
      </c>
      <c r="Y417" s="232"/>
      <c r="Z417" s="232"/>
      <c r="AA417" s="232"/>
      <c r="AB417" s="232"/>
      <c r="AC417" s="199" t="s">
        <v>4711</v>
      </c>
      <c r="AD417" s="58"/>
      <c r="AE417" s="58"/>
      <c r="AF417" s="6"/>
      <c r="AG417" s="6"/>
      <c r="AH417" s="6"/>
      <c r="AI417" s="6"/>
      <c r="AJ417" s="6"/>
      <c r="AK417" s="6"/>
      <c r="AL417" s="59" t="s">
        <v>4574</v>
      </c>
      <c r="AM417" s="235">
        <f>AM414</f>
        <v>0.7</v>
      </c>
      <c r="AN417" s="235"/>
      <c r="AO417" s="6"/>
      <c r="AP417" s="6"/>
      <c r="AQ417" s="6"/>
      <c r="AR417" s="6"/>
      <c r="AS417" s="6"/>
      <c r="AT417" s="59"/>
      <c r="AU417" s="137"/>
      <c r="AV417" s="140"/>
      <c r="AW417" s="89">
        <f>ROUND(ROUND(J420*V421,0)*AM417,0)</f>
        <v>292</v>
      </c>
      <c r="AX417" s="12"/>
    </row>
    <row r="418" spans="1:50" ht="17.2" customHeight="1" x14ac:dyDescent="0.3">
      <c r="A418" s="9">
        <v>43</v>
      </c>
      <c r="B418" s="10" t="s">
        <v>407</v>
      </c>
      <c r="C418" s="53" t="s">
        <v>6016</v>
      </c>
      <c r="D418" s="220"/>
      <c r="E418" s="221"/>
      <c r="F418" s="222"/>
      <c r="G418" s="238"/>
      <c r="H418" s="239"/>
      <c r="I418" s="265"/>
      <c r="J418" s="220"/>
      <c r="K418" s="221"/>
      <c r="L418" s="221"/>
      <c r="M418" s="222"/>
      <c r="N418" s="191"/>
      <c r="O418" s="172"/>
      <c r="P418" s="172"/>
      <c r="Q418" s="123"/>
      <c r="R418" s="138"/>
      <c r="S418" s="138"/>
      <c r="T418" s="238"/>
      <c r="U418" s="239"/>
      <c r="V418" s="239"/>
      <c r="W418" s="240"/>
      <c r="X418" s="233"/>
      <c r="Y418" s="234"/>
      <c r="Z418" s="234"/>
      <c r="AA418" s="234"/>
      <c r="AB418" s="234"/>
      <c r="AC418" s="199" t="s">
        <v>4735</v>
      </c>
      <c r="AD418" s="58"/>
      <c r="AE418" s="58"/>
      <c r="AF418" s="6"/>
      <c r="AG418" s="6"/>
      <c r="AH418" s="6"/>
      <c r="AI418" s="6"/>
      <c r="AJ418" s="6"/>
      <c r="AK418" s="6"/>
      <c r="AL418" s="59" t="s">
        <v>4574</v>
      </c>
      <c r="AM418" s="235">
        <f>AM415</f>
        <v>0.5</v>
      </c>
      <c r="AN418" s="235"/>
      <c r="AO418" s="6"/>
      <c r="AP418" s="6"/>
      <c r="AQ418" s="6"/>
      <c r="AR418" s="6"/>
      <c r="AS418" s="6"/>
      <c r="AT418" s="59"/>
      <c r="AU418" s="137"/>
      <c r="AV418" s="140"/>
      <c r="AW418" s="89">
        <f>ROUND(ROUND(J420*V421,0)*AM418,0)</f>
        <v>209</v>
      </c>
      <c r="AX418" s="12"/>
    </row>
    <row r="419" spans="1:50" ht="17.2" customHeight="1" x14ac:dyDescent="0.3">
      <c r="A419" s="9">
        <v>43</v>
      </c>
      <c r="B419" s="10" t="s">
        <v>408</v>
      </c>
      <c r="C419" s="53" t="s">
        <v>6015</v>
      </c>
      <c r="D419" s="166"/>
      <c r="E419" s="83"/>
      <c r="F419" s="193"/>
      <c r="G419" s="126"/>
      <c r="H419" s="126"/>
      <c r="I419" s="126"/>
      <c r="J419" s="220"/>
      <c r="K419" s="221"/>
      <c r="L419" s="221"/>
      <c r="M419" s="222"/>
      <c r="N419" s="231" t="s">
        <v>4714</v>
      </c>
      <c r="O419" s="232"/>
      <c r="P419" s="232"/>
      <c r="Q419" s="232"/>
      <c r="R419" s="232"/>
      <c r="S419" s="232"/>
      <c r="T419" s="175"/>
      <c r="U419" s="130"/>
      <c r="V419" s="64"/>
      <c r="W419" s="202"/>
      <c r="X419" s="8"/>
      <c r="Y419" s="6"/>
      <c r="Z419" s="59"/>
      <c r="AA419" s="59"/>
      <c r="AB419" s="6"/>
      <c r="AC419" s="203"/>
      <c r="AD419" s="6"/>
      <c r="AE419" s="6"/>
      <c r="AF419" s="6"/>
      <c r="AG419" s="6"/>
      <c r="AH419" s="6"/>
      <c r="AI419" s="6"/>
      <c r="AJ419" s="6"/>
      <c r="AK419" s="6"/>
      <c r="AL419" s="59"/>
      <c r="AM419" s="137"/>
      <c r="AN419" s="137"/>
      <c r="AO419" s="6"/>
      <c r="AP419" s="6"/>
      <c r="AQ419" s="7"/>
      <c r="AR419" s="7"/>
      <c r="AS419" s="7"/>
      <c r="AT419" s="123"/>
      <c r="AU419" s="136"/>
      <c r="AV419" s="145"/>
      <c r="AW419" s="89">
        <f>ROUND(ROUND(J420*R421,0)*V421,0)</f>
        <v>402</v>
      </c>
      <c r="AX419" s="12"/>
    </row>
    <row r="420" spans="1:50" ht="17.2" customHeight="1" x14ac:dyDescent="0.3">
      <c r="A420" s="9">
        <v>43</v>
      </c>
      <c r="B420" s="10" t="s">
        <v>409</v>
      </c>
      <c r="C420" s="53" t="s">
        <v>6014</v>
      </c>
      <c r="D420" s="166"/>
      <c r="E420" s="83"/>
      <c r="F420" s="193"/>
      <c r="G420" s="126"/>
      <c r="H420" s="126"/>
      <c r="I420" s="126"/>
      <c r="J420" s="253">
        <f>'15就労移行支援(基本)'!K420</f>
        <v>595</v>
      </c>
      <c r="K420" s="254"/>
      <c r="L420" s="1" t="s">
        <v>4202</v>
      </c>
      <c r="M420" s="68"/>
      <c r="N420" s="267"/>
      <c r="O420" s="268"/>
      <c r="P420" s="268"/>
      <c r="Q420" s="268"/>
      <c r="R420" s="268"/>
      <c r="S420" s="268"/>
      <c r="T420" s="175"/>
      <c r="U420" s="130"/>
      <c r="V420" s="64"/>
      <c r="W420" s="202"/>
      <c r="X420" s="231" t="s">
        <v>4712</v>
      </c>
      <c r="Y420" s="232"/>
      <c r="Z420" s="232"/>
      <c r="AA420" s="232"/>
      <c r="AB420" s="232"/>
      <c r="AC420" s="199" t="s">
        <v>4711</v>
      </c>
      <c r="AD420" s="58"/>
      <c r="AE420" s="58"/>
      <c r="AF420" s="6"/>
      <c r="AG420" s="6"/>
      <c r="AH420" s="6"/>
      <c r="AI420" s="6"/>
      <c r="AJ420" s="6"/>
      <c r="AK420" s="6"/>
      <c r="AL420" s="59" t="s">
        <v>4574</v>
      </c>
      <c r="AM420" s="235">
        <f>AM417</f>
        <v>0.7</v>
      </c>
      <c r="AN420" s="235"/>
      <c r="AO420" s="7"/>
      <c r="AP420" s="7"/>
      <c r="AQ420" s="7"/>
      <c r="AR420" s="7"/>
      <c r="AS420" s="7"/>
      <c r="AT420" s="123"/>
      <c r="AU420" s="136"/>
      <c r="AV420" s="145"/>
      <c r="AW420" s="89">
        <f>ROUND(ROUND(ROUND(J420*R421,0)*V421,0)*AM420,0)</f>
        <v>281</v>
      </c>
      <c r="AX420" s="12"/>
    </row>
    <row r="421" spans="1:50" ht="17.2" customHeight="1" x14ac:dyDescent="0.3">
      <c r="A421" s="9">
        <v>43</v>
      </c>
      <c r="B421" s="10" t="s">
        <v>410</v>
      </c>
      <c r="C421" s="53" t="s">
        <v>6013</v>
      </c>
      <c r="D421" s="166"/>
      <c r="E421" s="83"/>
      <c r="F421" s="193"/>
      <c r="G421" s="126"/>
      <c r="H421" s="126"/>
      <c r="I421" s="126"/>
      <c r="J421" s="175"/>
      <c r="K421" s="194"/>
      <c r="L421" s="194"/>
      <c r="M421" s="173"/>
      <c r="N421" s="191"/>
      <c r="O421" s="172"/>
      <c r="P421" s="172"/>
      <c r="Q421" s="123" t="s">
        <v>4574</v>
      </c>
      <c r="R421" s="249">
        <f>R415</f>
        <v>0.96499999999999997</v>
      </c>
      <c r="S421" s="249"/>
      <c r="T421" s="168"/>
      <c r="U421" s="132" t="s">
        <v>4574</v>
      </c>
      <c r="V421" s="247">
        <f>V349</f>
        <v>0.7</v>
      </c>
      <c r="W421" s="248"/>
      <c r="X421" s="233"/>
      <c r="Y421" s="234"/>
      <c r="Z421" s="234"/>
      <c r="AA421" s="234"/>
      <c r="AB421" s="234"/>
      <c r="AC421" s="199" t="s">
        <v>4735</v>
      </c>
      <c r="AD421" s="58"/>
      <c r="AE421" s="58"/>
      <c r="AF421" s="6"/>
      <c r="AG421" s="6"/>
      <c r="AH421" s="6"/>
      <c r="AI421" s="6"/>
      <c r="AJ421" s="6"/>
      <c r="AK421" s="6"/>
      <c r="AL421" s="59" t="s">
        <v>4574</v>
      </c>
      <c r="AM421" s="235">
        <f>AM418</f>
        <v>0.5</v>
      </c>
      <c r="AN421" s="235"/>
      <c r="AO421" s="7"/>
      <c r="AP421" s="7"/>
      <c r="AQ421" s="7"/>
      <c r="AR421" s="7"/>
      <c r="AS421" s="7"/>
      <c r="AT421" s="123"/>
      <c r="AU421" s="136"/>
      <c r="AV421" s="145"/>
      <c r="AW421" s="89">
        <f>ROUND(ROUND(ROUND(J420*R421,0)*V421,0)*AM421,0)</f>
        <v>201</v>
      </c>
      <c r="AX421" s="12"/>
    </row>
    <row r="422" spans="1:50" ht="17.2" customHeight="1" x14ac:dyDescent="0.3">
      <c r="A422" s="9">
        <v>43</v>
      </c>
      <c r="B422" s="10" t="s">
        <v>411</v>
      </c>
      <c r="C422" s="53" t="s">
        <v>6012</v>
      </c>
      <c r="D422" s="166"/>
      <c r="E422" s="83"/>
      <c r="F422" s="193"/>
      <c r="G422" s="126"/>
      <c r="H422" s="126"/>
      <c r="I422" s="126"/>
      <c r="J422" s="175"/>
      <c r="K422" s="194"/>
      <c r="L422" s="194"/>
      <c r="M422" s="173"/>
      <c r="N422" s="196"/>
      <c r="O422" s="195"/>
      <c r="P422" s="195"/>
      <c r="Q422" s="55"/>
      <c r="R422" s="56"/>
      <c r="S422" s="56"/>
      <c r="T422" s="168"/>
      <c r="U422" s="130"/>
      <c r="V422" s="64"/>
      <c r="W422" s="202"/>
      <c r="X422" s="8"/>
      <c r="Y422" s="6"/>
      <c r="Z422" s="59"/>
      <c r="AA422" s="59"/>
      <c r="AB422" s="6"/>
      <c r="AC422" s="203"/>
      <c r="AD422" s="6"/>
      <c r="AE422" s="6"/>
      <c r="AF422" s="6"/>
      <c r="AG422" s="6"/>
      <c r="AH422" s="6"/>
      <c r="AI422" s="6"/>
      <c r="AJ422" s="6"/>
      <c r="AK422" s="6"/>
      <c r="AL422" s="59"/>
      <c r="AM422" s="137"/>
      <c r="AN422" s="137"/>
      <c r="AO422" s="177"/>
      <c r="AP422" s="81"/>
      <c r="AQ422" s="81"/>
      <c r="AR422" s="82"/>
      <c r="AS422" s="242" t="s">
        <v>4580</v>
      </c>
      <c r="AT422" s="242"/>
      <c r="AU422" s="242"/>
      <c r="AV422" s="243"/>
      <c r="AW422" s="89">
        <f>ROUND(J420*V421,0)-AS425</f>
        <v>412</v>
      </c>
      <c r="AX422" s="12"/>
    </row>
    <row r="423" spans="1:50" ht="17.2" customHeight="1" x14ac:dyDescent="0.3">
      <c r="A423" s="9">
        <v>43</v>
      </c>
      <c r="B423" s="10" t="s">
        <v>412</v>
      </c>
      <c r="C423" s="53" t="s">
        <v>6011</v>
      </c>
      <c r="D423" s="166"/>
      <c r="E423" s="83"/>
      <c r="F423" s="193"/>
      <c r="G423" s="126"/>
      <c r="H423" s="126"/>
      <c r="I423" s="126"/>
      <c r="J423" s="175"/>
      <c r="K423" s="194"/>
      <c r="L423" s="194"/>
      <c r="M423" s="173"/>
      <c r="N423" s="175"/>
      <c r="O423" s="194"/>
      <c r="P423" s="194"/>
      <c r="Q423" s="132"/>
      <c r="R423" s="141"/>
      <c r="S423" s="141"/>
      <c r="T423" s="168"/>
      <c r="U423" s="130"/>
      <c r="V423" s="64"/>
      <c r="W423" s="202"/>
      <c r="X423" s="231" t="s">
        <v>4712</v>
      </c>
      <c r="Y423" s="232"/>
      <c r="Z423" s="232"/>
      <c r="AA423" s="232"/>
      <c r="AB423" s="232"/>
      <c r="AC423" s="199" t="s">
        <v>4711</v>
      </c>
      <c r="AD423" s="58"/>
      <c r="AE423" s="58"/>
      <c r="AF423" s="6"/>
      <c r="AG423" s="6"/>
      <c r="AH423" s="6"/>
      <c r="AI423" s="6"/>
      <c r="AJ423" s="6"/>
      <c r="AK423" s="6"/>
      <c r="AL423" s="59" t="s">
        <v>4574</v>
      </c>
      <c r="AM423" s="235">
        <f>AM420</f>
        <v>0.7</v>
      </c>
      <c r="AN423" s="235"/>
      <c r="AO423" s="81"/>
      <c r="AP423" s="81"/>
      <c r="AQ423" s="81"/>
      <c r="AR423" s="82"/>
      <c r="AS423" s="244"/>
      <c r="AT423" s="244"/>
      <c r="AU423" s="244"/>
      <c r="AV423" s="245"/>
      <c r="AW423" s="89">
        <f>ROUND(ROUND(J420*V421,0)*AM423,0)-AS425</f>
        <v>287</v>
      </c>
      <c r="AX423" s="12"/>
    </row>
    <row r="424" spans="1:50" ht="17.2" customHeight="1" x14ac:dyDescent="0.3">
      <c r="A424" s="9">
        <v>43</v>
      </c>
      <c r="B424" s="10" t="s">
        <v>413</v>
      </c>
      <c r="C424" s="53" t="s">
        <v>6010</v>
      </c>
      <c r="D424" s="166"/>
      <c r="E424" s="83"/>
      <c r="F424" s="193"/>
      <c r="G424" s="126"/>
      <c r="H424" s="126"/>
      <c r="I424" s="126"/>
      <c r="J424" s="175"/>
      <c r="K424" s="194"/>
      <c r="L424" s="194"/>
      <c r="M424" s="173"/>
      <c r="N424" s="191"/>
      <c r="O424" s="172"/>
      <c r="P424" s="172"/>
      <c r="Q424" s="123"/>
      <c r="R424" s="138"/>
      <c r="S424" s="138"/>
      <c r="T424" s="168"/>
      <c r="U424" s="130"/>
      <c r="V424" s="64"/>
      <c r="W424" s="202"/>
      <c r="X424" s="233"/>
      <c r="Y424" s="234"/>
      <c r="Z424" s="234"/>
      <c r="AA424" s="234"/>
      <c r="AB424" s="234"/>
      <c r="AC424" s="199" t="s">
        <v>4735</v>
      </c>
      <c r="AD424" s="58"/>
      <c r="AE424" s="58"/>
      <c r="AF424" s="6"/>
      <c r="AG424" s="6"/>
      <c r="AH424" s="6"/>
      <c r="AI424" s="6"/>
      <c r="AJ424" s="6"/>
      <c r="AK424" s="6"/>
      <c r="AL424" s="59" t="s">
        <v>4574</v>
      </c>
      <c r="AM424" s="235">
        <f>AM421</f>
        <v>0.5</v>
      </c>
      <c r="AN424" s="235"/>
      <c r="AO424" s="198"/>
      <c r="AP424" s="198"/>
      <c r="AQ424" s="198"/>
      <c r="AR424" s="197"/>
      <c r="AS424" s="244"/>
      <c r="AT424" s="244"/>
      <c r="AU424" s="244"/>
      <c r="AV424" s="245"/>
      <c r="AW424" s="89">
        <f>ROUND(ROUND(J420*V421,0)*AM424,0)-AS425</f>
        <v>204</v>
      </c>
      <c r="AX424" s="12"/>
    </row>
    <row r="425" spans="1:50" ht="17.2" customHeight="1" x14ac:dyDescent="0.3">
      <c r="A425" s="9">
        <v>43</v>
      </c>
      <c r="B425" s="10" t="s">
        <v>414</v>
      </c>
      <c r="C425" s="53" t="s">
        <v>6009</v>
      </c>
      <c r="D425" s="166"/>
      <c r="E425" s="83"/>
      <c r="F425" s="193"/>
      <c r="G425" s="126"/>
      <c r="H425" s="126"/>
      <c r="I425" s="126"/>
      <c r="J425" s="175"/>
      <c r="K425" s="194"/>
      <c r="L425" s="194"/>
      <c r="M425" s="173"/>
      <c r="N425" s="231" t="s">
        <v>4714</v>
      </c>
      <c r="O425" s="232"/>
      <c r="P425" s="232"/>
      <c r="Q425" s="232"/>
      <c r="R425" s="232"/>
      <c r="S425" s="232"/>
      <c r="T425" s="175"/>
      <c r="U425" s="130"/>
      <c r="V425" s="64"/>
      <c r="W425" s="202"/>
      <c r="X425" s="8"/>
      <c r="Y425" s="6"/>
      <c r="Z425" s="59"/>
      <c r="AA425" s="59"/>
      <c r="AB425" s="6"/>
      <c r="AC425" s="203"/>
      <c r="AD425" s="6"/>
      <c r="AE425" s="6"/>
      <c r="AF425" s="6"/>
      <c r="AG425" s="6"/>
      <c r="AH425" s="6"/>
      <c r="AI425" s="6"/>
      <c r="AJ425" s="6"/>
      <c r="AK425" s="6"/>
      <c r="AL425" s="59"/>
      <c r="AM425" s="137"/>
      <c r="AN425" s="137"/>
      <c r="AO425" s="198"/>
      <c r="AP425" s="198"/>
      <c r="AQ425" s="198"/>
      <c r="AR425" s="197"/>
      <c r="AS425" s="38">
        <f>AS413</f>
        <v>5</v>
      </c>
      <c r="AT425" s="62" t="s">
        <v>4579</v>
      </c>
      <c r="AU425" s="143"/>
      <c r="AV425" s="147"/>
      <c r="AW425" s="89">
        <f>ROUND(ROUND(J420*R427,0)*V421,0)-AS425</f>
        <v>397</v>
      </c>
      <c r="AX425" s="12"/>
    </row>
    <row r="426" spans="1:50" ht="17.2" customHeight="1" x14ac:dyDescent="0.3">
      <c r="A426" s="9">
        <v>43</v>
      </c>
      <c r="B426" s="10" t="s">
        <v>415</v>
      </c>
      <c r="C426" s="53" t="s">
        <v>6008</v>
      </c>
      <c r="D426" s="166"/>
      <c r="E426" s="83"/>
      <c r="F426" s="193"/>
      <c r="G426" s="126"/>
      <c r="H426" s="126"/>
      <c r="I426" s="126"/>
      <c r="J426" s="175"/>
      <c r="K426" s="194"/>
      <c r="L426" s="194"/>
      <c r="M426" s="173"/>
      <c r="N426" s="267"/>
      <c r="O426" s="268"/>
      <c r="P426" s="268"/>
      <c r="Q426" s="268"/>
      <c r="R426" s="268"/>
      <c r="S426" s="268"/>
      <c r="T426" s="175"/>
      <c r="U426" s="130"/>
      <c r="V426" s="64"/>
      <c r="W426" s="202"/>
      <c r="X426" s="231" t="s">
        <v>4712</v>
      </c>
      <c r="Y426" s="232"/>
      <c r="Z426" s="232"/>
      <c r="AA426" s="232"/>
      <c r="AB426" s="232"/>
      <c r="AC426" s="199" t="s">
        <v>4711</v>
      </c>
      <c r="AD426" s="58"/>
      <c r="AE426" s="58"/>
      <c r="AF426" s="6"/>
      <c r="AG426" s="6"/>
      <c r="AH426" s="6"/>
      <c r="AI426" s="6"/>
      <c r="AJ426" s="6"/>
      <c r="AK426" s="6"/>
      <c r="AL426" s="59" t="s">
        <v>4574</v>
      </c>
      <c r="AM426" s="235">
        <f>AM423</f>
        <v>0.7</v>
      </c>
      <c r="AN426" s="235"/>
      <c r="AO426" s="198"/>
      <c r="AP426" s="198"/>
      <c r="AQ426" s="198"/>
      <c r="AR426" s="197"/>
      <c r="AS426" s="1"/>
      <c r="AT426" s="132"/>
      <c r="AU426" s="143"/>
      <c r="AV426" s="147"/>
      <c r="AW426" s="89">
        <f>ROUND(ROUND(ROUND(J420*R427,0)*V421,0)*AM426,0)-AS425</f>
        <v>276</v>
      </c>
      <c r="AX426" s="12"/>
    </row>
    <row r="427" spans="1:50" ht="17.2" customHeight="1" x14ac:dyDescent="0.3">
      <c r="A427" s="9">
        <v>43</v>
      </c>
      <c r="B427" s="10" t="s">
        <v>416</v>
      </c>
      <c r="C427" s="53" t="s">
        <v>6007</v>
      </c>
      <c r="D427" s="166"/>
      <c r="E427" s="83"/>
      <c r="F427" s="193"/>
      <c r="G427" s="126"/>
      <c r="H427" s="126"/>
      <c r="I427" s="126"/>
      <c r="J427" s="175"/>
      <c r="K427" s="194"/>
      <c r="L427" s="194"/>
      <c r="M427" s="173"/>
      <c r="N427" s="191"/>
      <c r="O427" s="172"/>
      <c r="P427" s="172"/>
      <c r="Q427" s="123" t="s">
        <v>4574</v>
      </c>
      <c r="R427" s="249">
        <f>R421</f>
        <v>0.96499999999999997</v>
      </c>
      <c r="S427" s="249"/>
      <c r="T427" s="168"/>
      <c r="U427" s="130"/>
      <c r="V427" s="64"/>
      <c r="W427" s="202"/>
      <c r="X427" s="233"/>
      <c r="Y427" s="234"/>
      <c r="Z427" s="234"/>
      <c r="AA427" s="234"/>
      <c r="AB427" s="234"/>
      <c r="AC427" s="199" t="s">
        <v>4735</v>
      </c>
      <c r="AD427" s="58"/>
      <c r="AE427" s="58"/>
      <c r="AF427" s="6"/>
      <c r="AG427" s="6"/>
      <c r="AH427" s="6"/>
      <c r="AI427" s="6"/>
      <c r="AJ427" s="6"/>
      <c r="AK427" s="6"/>
      <c r="AL427" s="59" t="s">
        <v>4574</v>
      </c>
      <c r="AM427" s="235">
        <f>AM424</f>
        <v>0.5</v>
      </c>
      <c r="AN427" s="235"/>
      <c r="AO427" s="198"/>
      <c r="AP427" s="198"/>
      <c r="AQ427" s="198"/>
      <c r="AR427" s="197"/>
      <c r="AS427" s="7"/>
      <c r="AT427" s="123"/>
      <c r="AU427" s="136"/>
      <c r="AV427" s="145"/>
      <c r="AW427" s="89">
        <f>ROUND(ROUND(ROUND(J420*R427,0)*V421,0)*AM427,0)-AS425</f>
        <v>196</v>
      </c>
      <c r="AX427" s="12"/>
    </row>
    <row r="428" spans="1:50" ht="17.2" customHeight="1" x14ac:dyDescent="0.3">
      <c r="A428" s="9">
        <v>43</v>
      </c>
      <c r="B428" s="10" t="s">
        <v>417</v>
      </c>
      <c r="C428" s="53" t="s">
        <v>6006</v>
      </c>
      <c r="D428" s="166"/>
      <c r="E428" s="83"/>
      <c r="F428" s="193"/>
      <c r="G428" s="126"/>
      <c r="H428" s="126"/>
      <c r="I428" s="126"/>
      <c r="J428" s="45"/>
      <c r="K428" s="1"/>
      <c r="L428" s="1"/>
      <c r="M428" s="44"/>
      <c r="N428" s="196"/>
      <c r="O428" s="195"/>
      <c r="P428" s="195"/>
      <c r="Q428" s="55"/>
      <c r="R428" s="56"/>
      <c r="S428" s="56"/>
      <c r="T428" s="168"/>
      <c r="U428" s="130"/>
      <c r="V428" s="64"/>
      <c r="W428" s="202"/>
      <c r="X428" s="8"/>
      <c r="Y428" s="6"/>
      <c r="Z428" s="59"/>
      <c r="AA428" s="59"/>
      <c r="AB428" s="6"/>
      <c r="AC428" s="203"/>
      <c r="AD428" s="6"/>
      <c r="AE428" s="6"/>
      <c r="AF428" s="6"/>
      <c r="AG428" s="6"/>
      <c r="AH428" s="6"/>
      <c r="AI428" s="6"/>
      <c r="AJ428" s="6"/>
      <c r="AK428" s="6"/>
      <c r="AL428" s="59"/>
      <c r="AM428" s="137"/>
      <c r="AN428" s="137"/>
      <c r="AO428" s="216" t="s">
        <v>4753</v>
      </c>
      <c r="AP428" s="251"/>
      <c r="AQ428" s="251"/>
      <c r="AR428" s="252"/>
      <c r="AS428" s="49"/>
      <c r="AT428" s="36"/>
      <c r="AU428" s="36"/>
      <c r="AV428" s="51"/>
      <c r="AW428" s="89">
        <f>ROUND(ROUND(J420*V421,0)*AQ431,0)</f>
        <v>396</v>
      </c>
      <c r="AX428" s="12"/>
    </row>
    <row r="429" spans="1:50" ht="17.2" customHeight="1" x14ac:dyDescent="0.3">
      <c r="A429" s="9">
        <v>43</v>
      </c>
      <c r="B429" s="10" t="s">
        <v>418</v>
      </c>
      <c r="C429" s="53" t="s">
        <v>6005</v>
      </c>
      <c r="D429" s="166"/>
      <c r="E429" s="83"/>
      <c r="F429" s="193"/>
      <c r="G429" s="126"/>
      <c r="H429" s="126"/>
      <c r="I429" s="126"/>
      <c r="J429" s="45"/>
      <c r="K429" s="1"/>
      <c r="L429" s="1"/>
      <c r="M429" s="44"/>
      <c r="N429" s="175"/>
      <c r="O429" s="194"/>
      <c r="P429" s="194"/>
      <c r="Q429" s="132"/>
      <c r="R429" s="141"/>
      <c r="S429" s="141"/>
      <c r="T429" s="168"/>
      <c r="U429" s="130"/>
      <c r="V429" s="64"/>
      <c r="W429" s="202"/>
      <c r="X429" s="231" t="s">
        <v>4712</v>
      </c>
      <c r="Y429" s="232"/>
      <c r="Z429" s="232"/>
      <c r="AA429" s="232"/>
      <c r="AB429" s="232"/>
      <c r="AC429" s="199" t="s">
        <v>4711</v>
      </c>
      <c r="AD429" s="58"/>
      <c r="AE429" s="58"/>
      <c r="AF429" s="6"/>
      <c r="AG429" s="6"/>
      <c r="AH429" s="6"/>
      <c r="AI429" s="6"/>
      <c r="AJ429" s="6"/>
      <c r="AK429" s="6"/>
      <c r="AL429" s="59" t="s">
        <v>4574</v>
      </c>
      <c r="AM429" s="235">
        <f>AM426</f>
        <v>0.7</v>
      </c>
      <c r="AN429" s="235"/>
      <c r="AO429" s="228"/>
      <c r="AP429" s="229"/>
      <c r="AQ429" s="229"/>
      <c r="AR429" s="230"/>
      <c r="AS429" s="45"/>
      <c r="AT429" s="1"/>
      <c r="AU429" s="1"/>
      <c r="AV429" s="44"/>
      <c r="AW429" s="89">
        <f>ROUND(ROUND(ROUND(J420*V421,0)*AM429,0)*AQ431,0)</f>
        <v>277</v>
      </c>
      <c r="AX429" s="12"/>
    </row>
    <row r="430" spans="1:50" ht="17.2" customHeight="1" x14ac:dyDescent="0.3">
      <c r="A430" s="9">
        <v>43</v>
      </c>
      <c r="B430" s="10" t="s">
        <v>419</v>
      </c>
      <c r="C430" s="53" t="s">
        <v>6004</v>
      </c>
      <c r="D430" s="166"/>
      <c r="E430" s="83"/>
      <c r="F430" s="193"/>
      <c r="G430" s="126"/>
      <c r="H430" s="126"/>
      <c r="I430" s="126"/>
      <c r="J430" s="45"/>
      <c r="K430" s="1"/>
      <c r="L430" s="1"/>
      <c r="M430" s="44"/>
      <c r="N430" s="191"/>
      <c r="O430" s="172"/>
      <c r="P430" s="172"/>
      <c r="Q430" s="123"/>
      <c r="R430" s="138"/>
      <c r="S430" s="138"/>
      <c r="T430" s="168"/>
      <c r="U430" s="130"/>
      <c r="V430" s="64"/>
      <c r="W430" s="202"/>
      <c r="X430" s="233"/>
      <c r="Y430" s="234"/>
      <c r="Z430" s="234"/>
      <c r="AA430" s="234"/>
      <c r="AB430" s="234"/>
      <c r="AC430" s="199" t="s">
        <v>4735</v>
      </c>
      <c r="AD430" s="58"/>
      <c r="AE430" s="58"/>
      <c r="AF430" s="6"/>
      <c r="AG430" s="6"/>
      <c r="AH430" s="6"/>
      <c r="AI430" s="6"/>
      <c r="AJ430" s="6"/>
      <c r="AK430" s="6"/>
      <c r="AL430" s="59" t="s">
        <v>4574</v>
      </c>
      <c r="AM430" s="235">
        <f>AM427</f>
        <v>0.5</v>
      </c>
      <c r="AN430" s="235"/>
      <c r="AO430" s="45"/>
      <c r="AP430" s="1"/>
      <c r="AQ430" s="1"/>
      <c r="AR430" s="44"/>
      <c r="AS430" s="45"/>
      <c r="AT430" s="1"/>
      <c r="AU430" s="1"/>
      <c r="AV430" s="44"/>
      <c r="AW430" s="89">
        <f>ROUND(ROUND(ROUND(J420*V421,0)*AM430,0)*AQ431,0)</f>
        <v>199</v>
      </c>
      <c r="AX430" s="12"/>
    </row>
    <row r="431" spans="1:50" ht="17.2" customHeight="1" x14ac:dyDescent="0.3">
      <c r="A431" s="9">
        <v>43</v>
      </c>
      <c r="B431" s="10" t="s">
        <v>6003</v>
      </c>
      <c r="C431" s="53" t="s">
        <v>6002</v>
      </c>
      <c r="D431" s="166"/>
      <c r="E431" s="83"/>
      <c r="F431" s="193"/>
      <c r="G431" s="126"/>
      <c r="H431" s="126"/>
      <c r="I431" s="126"/>
      <c r="J431" s="45"/>
      <c r="K431" s="1"/>
      <c r="L431" s="1"/>
      <c r="M431" s="44"/>
      <c r="N431" s="231" t="s">
        <v>4714</v>
      </c>
      <c r="O431" s="232"/>
      <c r="P431" s="232"/>
      <c r="Q431" s="232"/>
      <c r="R431" s="232"/>
      <c r="S431" s="232"/>
      <c r="T431" s="175"/>
      <c r="U431" s="130"/>
      <c r="V431" s="64"/>
      <c r="W431" s="202"/>
      <c r="X431" s="8"/>
      <c r="Y431" s="6"/>
      <c r="Z431" s="59"/>
      <c r="AA431" s="59"/>
      <c r="AB431" s="6"/>
      <c r="AC431" s="203"/>
      <c r="AD431" s="6"/>
      <c r="AE431" s="6"/>
      <c r="AF431" s="6"/>
      <c r="AG431" s="6"/>
      <c r="AH431" s="6"/>
      <c r="AI431" s="6"/>
      <c r="AJ431" s="6"/>
      <c r="AK431" s="6"/>
      <c r="AL431" s="59"/>
      <c r="AM431" s="137"/>
      <c r="AN431" s="137"/>
      <c r="AO431" s="45"/>
      <c r="AP431" s="132" t="s">
        <v>4574</v>
      </c>
      <c r="AQ431" s="247">
        <f>AQ407</f>
        <v>0.95</v>
      </c>
      <c r="AR431" s="248"/>
      <c r="AS431" s="45"/>
      <c r="AT431" s="1"/>
      <c r="AU431" s="1"/>
      <c r="AV431" s="44"/>
      <c r="AW431" s="89">
        <f>ROUND(ROUND(ROUND(J420*R433,0)*V421,0)*AQ431,0)</f>
        <v>382</v>
      </c>
      <c r="AX431" s="12"/>
    </row>
    <row r="432" spans="1:50" ht="17.2" customHeight="1" x14ac:dyDescent="0.3">
      <c r="A432" s="9">
        <v>43</v>
      </c>
      <c r="B432" s="10" t="s">
        <v>6001</v>
      </c>
      <c r="C432" s="53" t="s">
        <v>6000</v>
      </c>
      <c r="D432" s="166"/>
      <c r="E432" s="83"/>
      <c r="F432" s="193"/>
      <c r="G432" s="126"/>
      <c r="H432" s="126"/>
      <c r="I432" s="126"/>
      <c r="J432" s="45"/>
      <c r="K432" s="1"/>
      <c r="L432" s="1"/>
      <c r="M432" s="44"/>
      <c r="N432" s="267"/>
      <c r="O432" s="268"/>
      <c r="P432" s="268"/>
      <c r="Q432" s="268"/>
      <c r="R432" s="268"/>
      <c r="S432" s="268"/>
      <c r="T432" s="175"/>
      <c r="U432" s="130"/>
      <c r="V432" s="64"/>
      <c r="W432" s="202"/>
      <c r="X432" s="231" t="s">
        <v>4712</v>
      </c>
      <c r="Y432" s="232"/>
      <c r="Z432" s="232"/>
      <c r="AA432" s="232"/>
      <c r="AB432" s="232"/>
      <c r="AC432" s="199" t="s">
        <v>4711</v>
      </c>
      <c r="AD432" s="58"/>
      <c r="AE432" s="58"/>
      <c r="AF432" s="6"/>
      <c r="AG432" s="6"/>
      <c r="AH432" s="6"/>
      <c r="AI432" s="6"/>
      <c r="AJ432" s="6"/>
      <c r="AK432" s="6"/>
      <c r="AL432" s="59" t="s">
        <v>4574</v>
      </c>
      <c r="AM432" s="235">
        <f>AM429</f>
        <v>0.7</v>
      </c>
      <c r="AN432" s="235"/>
      <c r="AO432" s="45"/>
      <c r="AP432" s="1"/>
      <c r="AQ432" s="1"/>
      <c r="AR432" s="44"/>
      <c r="AS432" s="45"/>
      <c r="AT432" s="1"/>
      <c r="AU432" s="1"/>
      <c r="AV432" s="44"/>
      <c r="AW432" s="89">
        <f>ROUND(ROUND(ROUND(ROUND(J420*R433,0)*V421,0)*AM432,0)*AQ431,0)</f>
        <v>267</v>
      </c>
      <c r="AX432" s="12"/>
    </row>
    <row r="433" spans="1:50" ht="17.2" customHeight="1" x14ac:dyDescent="0.3">
      <c r="A433" s="9">
        <v>43</v>
      </c>
      <c r="B433" s="10" t="s">
        <v>420</v>
      </c>
      <c r="C433" s="53" t="s">
        <v>5999</v>
      </c>
      <c r="D433" s="166"/>
      <c r="E433" s="83"/>
      <c r="F433" s="193"/>
      <c r="G433" s="126"/>
      <c r="H433" s="126"/>
      <c r="I433" s="126"/>
      <c r="J433" s="45"/>
      <c r="K433" s="1"/>
      <c r="L433" s="1"/>
      <c r="M433" s="44"/>
      <c r="N433" s="191"/>
      <c r="O433" s="172"/>
      <c r="P433" s="172"/>
      <c r="Q433" s="123" t="s">
        <v>4574</v>
      </c>
      <c r="R433" s="249">
        <f>R427</f>
        <v>0.96499999999999997</v>
      </c>
      <c r="S433" s="249"/>
      <c r="T433" s="168"/>
      <c r="U433" s="130"/>
      <c r="V433" s="64"/>
      <c r="W433" s="202"/>
      <c r="X433" s="233"/>
      <c r="Y433" s="234"/>
      <c r="Z433" s="234"/>
      <c r="AA433" s="234"/>
      <c r="AB433" s="234"/>
      <c r="AC433" s="199" t="s">
        <v>4735</v>
      </c>
      <c r="AD433" s="58"/>
      <c r="AE433" s="58"/>
      <c r="AF433" s="6"/>
      <c r="AG433" s="6"/>
      <c r="AH433" s="6"/>
      <c r="AI433" s="6"/>
      <c r="AJ433" s="6"/>
      <c r="AK433" s="6"/>
      <c r="AL433" s="59" t="s">
        <v>4574</v>
      </c>
      <c r="AM433" s="235">
        <f>AM430</f>
        <v>0.5</v>
      </c>
      <c r="AN433" s="235"/>
      <c r="AO433" s="45"/>
      <c r="AP433" s="1"/>
      <c r="AQ433" s="1"/>
      <c r="AR433" s="44"/>
      <c r="AS433" s="43"/>
      <c r="AT433" s="7"/>
      <c r="AU433" s="7"/>
      <c r="AV433" s="21"/>
      <c r="AW433" s="89">
        <f>ROUND(ROUND(ROUND(ROUND(J420*R433,0)*V421,0)*AM433,0)*AQ431,0)</f>
        <v>191</v>
      </c>
      <c r="AX433" s="12"/>
    </row>
    <row r="434" spans="1:50" ht="17.2" customHeight="1" x14ac:dyDescent="0.3">
      <c r="A434" s="9">
        <v>43</v>
      </c>
      <c r="B434" s="10" t="s">
        <v>421</v>
      </c>
      <c r="C434" s="53" t="s">
        <v>5998</v>
      </c>
      <c r="D434" s="166"/>
      <c r="E434" s="83"/>
      <c r="F434" s="193"/>
      <c r="G434" s="126"/>
      <c r="H434" s="126"/>
      <c r="I434" s="126"/>
      <c r="J434" s="45"/>
      <c r="K434" s="1"/>
      <c r="L434" s="1"/>
      <c r="M434" s="44"/>
      <c r="N434" s="196"/>
      <c r="O434" s="195"/>
      <c r="P434" s="195"/>
      <c r="Q434" s="55"/>
      <c r="R434" s="56"/>
      <c r="S434" s="56"/>
      <c r="T434" s="168"/>
      <c r="U434" s="130"/>
      <c r="V434" s="64"/>
      <c r="W434" s="202"/>
      <c r="X434" s="8"/>
      <c r="Y434" s="6"/>
      <c r="Z434" s="59"/>
      <c r="AA434" s="59"/>
      <c r="AB434" s="6"/>
      <c r="AC434" s="203"/>
      <c r="AD434" s="6"/>
      <c r="AE434" s="6"/>
      <c r="AF434" s="6"/>
      <c r="AG434" s="6"/>
      <c r="AH434" s="6"/>
      <c r="AI434" s="6"/>
      <c r="AJ434" s="6"/>
      <c r="AK434" s="6"/>
      <c r="AL434" s="59"/>
      <c r="AM434" s="137"/>
      <c r="AN434" s="137"/>
      <c r="AO434" s="146"/>
      <c r="AP434" s="143"/>
      <c r="AQ434" s="143"/>
      <c r="AR434" s="44"/>
      <c r="AS434" s="242" t="s">
        <v>4580</v>
      </c>
      <c r="AT434" s="242"/>
      <c r="AU434" s="242"/>
      <c r="AV434" s="243"/>
      <c r="AW434" s="89">
        <f>ROUND(ROUND(J420*V421,0)*AQ431,0)-AS437</f>
        <v>391</v>
      </c>
      <c r="AX434" s="12"/>
    </row>
    <row r="435" spans="1:50" ht="17.2" customHeight="1" x14ac:dyDescent="0.3">
      <c r="A435" s="9">
        <v>43</v>
      </c>
      <c r="B435" s="10" t="s">
        <v>422</v>
      </c>
      <c r="C435" s="53" t="s">
        <v>5997</v>
      </c>
      <c r="D435" s="166"/>
      <c r="E435" s="83"/>
      <c r="F435" s="193"/>
      <c r="G435" s="126"/>
      <c r="H435" s="126"/>
      <c r="I435" s="126"/>
      <c r="J435" s="45"/>
      <c r="K435" s="1"/>
      <c r="L435" s="1"/>
      <c r="M435" s="44"/>
      <c r="N435" s="175"/>
      <c r="O435" s="194"/>
      <c r="P435" s="194"/>
      <c r="Q435" s="132"/>
      <c r="R435" s="141"/>
      <c r="S435" s="141"/>
      <c r="T435" s="168"/>
      <c r="U435" s="130"/>
      <c r="V435" s="64"/>
      <c r="W435" s="202"/>
      <c r="X435" s="231" t="s">
        <v>4712</v>
      </c>
      <c r="Y435" s="232"/>
      <c r="Z435" s="232"/>
      <c r="AA435" s="232"/>
      <c r="AB435" s="232"/>
      <c r="AC435" s="199" t="s">
        <v>4711</v>
      </c>
      <c r="AD435" s="58"/>
      <c r="AE435" s="58"/>
      <c r="AF435" s="6"/>
      <c r="AG435" s="6"/>
      <c r="AH435" s="6"/>
      <c r="AI435" s="6"/>
      <c r="AJ435" s="6"/>
      <c r="AK435" s="6"/>
      <c r="AL435" s="59" t="s">
        <v>4574</v>
      </c>
      <c r="AM435" s="235">
        <f>AM432</f>
        <v>0.7</v>
      </c>
      <c r="AN435" s="235"/>
      <c r="AO435" s="146"/>
      <c r="AP435" s="143"/>
      <c r="AQ435" s="143"/>
      <c r="AR435" s="44"/>
      <c r="AS435" s="244"/>
      <c r="AT435" s="244"/>
      <c r="AU435" s="244"/>
      <c r="AV435" s="245"/>
      <c r="AW435" s="89">
        <f>ROUND(ROUND(ROUND(J420*V421,0)*AM435,0)*AQ431,0)-AS437</f>
        <v>272</v>
      </c>
      <c r="AX435" s="12"/>
    </row>
    <row r="436" spans="1:50" ht="17.2" customHeight="1" x14ac:dyDescent="0.3">
      <c r="A436" s="9">
        <v>43</v>
      </c>
      <c r="B436" s="10" t="s">
        <v>423</v>
      </c>
      <c r="C436" s="53" t="s">
        <v>5996</v>
      </c>
      <c r="D436" s="166"/>
      <c r="E436" s="83"/>
      <c r="F436" s="193"/>
      <c r="G436" s="126"/>
      <c r="H436" s="126"/>
      <c r="I436" s="126"/>
      <c r="J436" s="45"/>
      <c r="K436" s="1"/>
      <c r="L436" s="1"/>
      <c r="M436" s="44"/>
      <c r="N436" s="191"/>
      <c r="O436" s="172"/>
      <c r="P436" s="172"/>
      <c r="Q436" s="123"/>
      <c r="R436" s="138"/>
      <c r="S436" s="138"/>
      <c r="T436" s="168"/>
      <c r="U436" s="130"/>
      <c r="V436" s="64"/>
      <c r="W436" s="202"/>
      <c r="X436" s="233"/>
      <c r="Y436" s="234"/>
      <c r="Z436" s="234"/>
      <c r="AA436" s="234"/>
      <c r="AB436" s="234"/>
      <c r="AC436" s="199" t="s">
        <v>4735</v>
      </c>
      <c r="AD436" s="58"/>
      <c r="AE436" s="58"/>
      <c r="AF436" s="6"/>
      <c r="AG436" s="6"/>
      <c r="AH436" s="6"/>
      <c r="AI436" s="6"/>
      <c r="AJ436" s="6"/>
      <c r="AK436" s="6"/>
      <c r="AL436" s="59" t="s">
        <v>4574</v>
      </c>
      <c r="AM436" s="235">
        <f>AM433</f>
        <v>0.5</v>
      </c>
      <c r="AN436" s="235"/>
      <c r="AO436" s="146"/>
      <c r="AP436" s="143"/>
      <c r="AQ436" s="143"/>
      <c r="AR436" s="44"/>
      <c r="AS436" s="244"/>
      <c r="AT436" s="244"/>
      <c r="AU436" s="244"/>
      <c r="AV436" s="245"/>
      <c r="AW436" s="89">
        <f>ROUND(ROUND(ROUND(J420*V421,0)*AM436,0)*AQ431,0)-AS437</f>
        <v>194</v>
      </c>
      <c r="AX436" s="12"/>
    </row>
    <row r="437" spans="1:50" ht="17.2" customHeight="1" x14ac:dyDescent="0.3">
      <c r="A437" s="9">
        <v>43</v>
      </c>
      <c r="B437" s="10" t="s">
        <v>424</v>
      </c>
      <c r="C437" s="53" t="s">
        <v>5995</v>
      </c>
      <c r="D437" s="166"/>
      <c r="E437" s="83"/>
      <c r="F437" s="193"/>
      <c r="G437" s="126"/>
      <c r="H437" s="126"/>
      <c r="I437" s="126"/>
      <c r="J437" s="45"/>
      <c r="K437" s="1"/>
      <c r="L437" s="1"/>
      <c r="M437" s="44"/>
      <c r="N437" s="231" t="s">
        <v>4714</v>
      </c>
      <c r="O437" s="232"/>
      <c r="P437" s="232"/>
      <c r="Q437" s="232"/>
      <c r="R437" s="232"/>
      <c r="S437" s="232"/>
      <c r="T437" s="175"/>
      <c r="U437" s="130"/>
      <c r="V437" s="64"/>
      <c r="W437" s="202"/>
      <c r="X437" s="8"/>
      <c r="Y437" s="6"/>
      <c r="Z437" s="59"/>
      <c r="AA437" s="59"/>
      <c r="AB437" s="6"/>
      <c r="AC437" s="203"/>
      <c r="AD437" s="6"/>
      <c r="AE437" s="6"/>
      <c r="AF437" s="6"/>
      <c r="AG437" s="6"/>
      <c r="AH437" s="6"/>
      <c r="AI437" s="6"/>
      <c r="AJ437" s="6"/>
      <c r="AK437" s="6"/>
      <c r="AL437" s="59"/>
      <c r="AM437" s="137"/>
      <c r="AN437" s="137"/>
      <c r="AO437" s="146"/>
      <c r="AP437" s="143"/>
      <c r="AQ437" s="143"/>
      <c r="AR437" s="44"/>
      <c r="AS437" s="38">
        <f>AS425</f>
        <v>5</v>
      </c>
      <c r="AT437" s="62" t="s">
        <v>4579</v>
      </c>
      <c r="AU437" s="143"/>
      <c r="AV437" s="147"/>
      <c r="AW437" s="89">
        <f>ROUND(ROUND(ROUND(J420*R439,0)*V421,0)*AQ431,0)-AS437</f>
        <v>377</v>
      </c>
      <c r="AX437" s="12"/>
    </row>
    <row r="438" spans="1:50" ht="17.2" customHeight="1" x14ac:dyDescent="0.3">
      <c r="A438" s="9">
        <v>43</v>
      </c>
      <c r="B438" s="10" t="s">
        <v>425</v>
      </c>
      <c r="C438" s="53" t="s">
        <v>5994</v>
      </c>
      <c r="D438" s="166"/>
      <c r="E438" s="83"/>
      <c r="F438" s="193"/>
      <c r="G438" s="126"/>
      <c r="H438" s="126"/>
      <c r="I438" s="126"/>
      <c r="J438" s="45"/>
      <c r="K438" s="1"/>
      <c r="L438" s="1"/>
      <c r="M438" s="44"/>
      <c r="N438" s="267"/>
      <c r="O438" s="268"/>
      <c r="P438" s="268"/>
      <c r="Q438" s="268"/>
      <c r="R438" s="268"/>
      <c r="S438" s="268"/>
      <c r="T438" s="175"/>
      <c r="U438" s="130"/>
      <c r="V438" s="64"/>
      <c r="W438" s="202"/>
      <c r="X438" s="231" t="s">
        <v>4712</v>
      </c>
      <c r="Y438" s="232"/>
      <c r="Z438" s="232"/>
      <c r="AA438" s="232"/>
      <c r="AB438" s="232"/>
      <c r="AC438" s="199" t="s">
        <v>4711</v>
      </c>
      <c r="AD438" s="58"/>
      <c r="AE438" s="58"/>
      <c r="AF438" s="6"/>
      <c r="AG438" s="6"/>
      <c r="AH438" s="6"/>
      <c r="AI438" s="6"/>
      <c r="AJ438" s="6"/>
      <c r="AK438" s="6"/>
      <c r="AL438" s="59" t="s">
        <v>4574</v>
      </c>
      <c r="AM438" s="235">
        <f>AM435</f>
        <v>0.7</v>
      </c>
      <c r="AN438" s="235"/>
      <c r="AO438" s="146"/>
      <c r="AP438" s="143"/>
      <c r="AQ438" s="143"/>
      <c r="AR438" s="44"/>
      <c r="AS438" s="1"/>
      <c r="AT438" s="132"/>
      <c r="AU438" s="143"/>
      <c r="AV438" s="147"/>
      <c r="AW438" s="89">
        <f>ROUND(ROUND(ROUND(ROUND(J420*R439,0)*V421,0)*AM438,0)*AQ431,0)-AS437</f>
        <v>262</v>
      </c>
      <c r="AX438" s="12"/>
    </row>
    <row r="439" spans="1:50" ht="17.2" customHeight="1" x14ac:dyDescent="0.3">
      <c r="A439" s="9">
        <v>43</v>
      </c>
      <c r="B439" s="10" t="s">
        <v>426</v>
      </c>
      <c r="C439" s="53" t="s">
        <v>5993</v>
      </c>
      <c r="D439" s="166"/>
      <c r="E439" s="83"/>
      <c r="F439" s="193"/>
      <c r="G439" s="126"/>
      <c r="H439" s="126"/>
      <c r="I439" s="126"/>
      <c r="J439" s="43"/>
      <c r="K439" s="7"/>
      <c r="L439" s="7"/>
      <c r="M439" s="21"/>
      <c r="N439" s="191"/>
      <c r="O439" s="172"/>
      <c r="P439" s="172"/>
      <c r="Q439" s="123" t="s">
        <v>4574</v>
      </c>
      <c r="R439" s="249">
        <f>R433</f>
        <v>0.96499999999999997</v>
      </c>
      <c r="S439" s="249"/>
      <c r="T439" s="168"/>
      <c r="U439" s="130"/>
      <c r="V439" s="64"/>
      <c r="W439" s="202"/>
      <c r="X439" s="233"/>
      <c r="Y439" s="234"/>
      <c r="Z439" s="234"/>
      <c r="AA439" s="234"/>
      <c r="AB439" s="234"/>
      <c r="AC439" s="199" t="s">
        <v>4735</v>
      </c>
      <c r="AD439" s="58"/>
      <c r="AE439" s="58"/>
      <c r="AF439" s="6"/>
      <c r="AG439" s="6"/>
      <c r="AH439" s="6"/>
      <c r="AI439" s="6"/>
      <c r="AJ439" s="6"/>
      <c r="AK439" s="6"/>
      <c r="AL439" s="59" t="s">
        <v>4574</v>
      </c>
      <c r="AM439" s="235">
        <f>AM436</f>
        <v>0.5</v>
      </c>
      <c r="AN439" s="235"/>
      <c r="AO439" s="190"/>
      <c r="AP439" s="136"/>
      <c r="AQ439" s="136"/>
      <c r="AR439" s="21"/>
      <c r="AS439" s="7"/>
      <c r="AT439" s="123"/>
      <c r="AU439" s="136"/>
      <c r="AV439" s="145"/>
      <c r="AW439" s="89">
        <f>ROUND(ROUND(ROUND(ROUND(J420*R439,0)*V421,0)*AM439,0)*AQ431,0)-AS437</f>
        <v>186</v>
      </c>
      <c r="AX439" s="12"/>
    </row>
    <row r="440" spans="1:50" ht="17.2" customHeight="1" x14ac:dyDescent="0.3">
      <c r="A440" s="9">
        <v>43</v>
      </c>
      <c r="B440" s="10" t="s">
        <v>427</v>
      </c>
      <c r="C440" s="53" t="s">
        <v>5992</v>
      </c>
      <c r="D440" s="166"/>
      <c r="E440" s="83"/>
      <c r="F440" s="193"/>
      <c r="G440" s="126"/>
      <c r="H440" s="126"/>
      <c r="I440" s="126"/>
      <c r="J440" s="217" t="s">
        <v>4791</v>
      </c>
      <c r="K440" s="218"/>
      <c r="L440" s="218"/>
      <c r="M440" s="219"/>
      <c r="N440" s="196"/>
      <c r="O440" s="195"/>
      <c r="P440" s="195"/>
      <c r="Q440" s="55"/>
      <c r="R440" s="56"/>
      <c r="S440" s="56"/>
      <c r="T440" s="122"/>
      <c r="U440" s="205"/>
      <c r="V440" s="205"/>
      <c r="W440" s="204"/>
      <c r="X440" s="8"/>
      <c r="Y440" s="6"/>
      <c r="Z440" s="59"/>
      <c r="AA440" s="59"/>
      <c r="AB440" s="6"/>
      <c r="AC440" s="203"/>
      <c r="AD440" s="6"/>
      <c r="AE440" s="6"/>
      <c r="AF440" s="6"/>
      <c r="AG440" s="6"/>
      <c r="AH440" s="6"/>
      <c r="AI440" s="6"/>
      <c r="AJ440" s="6"/>
      <c r="AK440" s="6"/>
      <c r="AL440" s="59"/>
      <c r="AM440" s="137"/>
      <c r="AN440" s="137"/>
      <c r="AO440" s="7"/>
      <c r="AP440" s="7"/>
      <c r="AQ440" s="7"/>
      <c r="AR440" s="7"/>
      <c r="AS440" s="7"/>
      <c r="AT440" s="123"/>
      <c r="AU440" s="136"/>
      <c r="AV440" s="145"/>
      <c r="AW440" s="100">
        <f>ROUND(J444*V421,0)</f>
        <v>354</v>
      </c>
      <c r="AX440" s="12"/>
    </row>
    <row r="441" spans="1:50" ht="17.2" customHeight="1" x14ac:dyDescent="0.3">
      <c r="A441" s="9">
        <v>43</v>
      </c>
      <c r="B441" s="10" t="s">
        <v>428</v>
      </c>
      <c r="C441" s="53" t="s">
        <v>5991</v>
      </c>
      <c r="D441" s="166"/>
      <c r="E441" s="83"/>
      <c r="F441" s="193"/>
      <c r="G441" s="126"/>
      <c r="H441" s="126"/>
      <c r="I441" s="126"/>
      <c r="J441" s="220"/>
      <c r="K441" s="221"/>
      <c r="L441" s="221"/>
      <c r="M441" s="222"/>
      <c r="N441" s="175"/>
      <c r="O441" s="194"/>
      <c r="P441" s="194"/>
      <c r="Q441" s="132"/>
      <c r="R441" s="141"/>
      <c r="S441" s="141"/>
      <c r="T441" s="206"/>
      <c r="U441" s="205"/>
      <c r="V441" s="205"/>
      <c r="W441" s="204"/>
      <c r="X441" s="231" t="s">
        <v>4712</v>
      </c>
      <c r="Y441" s="232"/>
      <c r="Z441" s="232"/>
      <c r="AA441" s="232"/>
      <c r="AB441" s="232"/>
      <c r="AC441" s="199" t="s">
        <v>4711</v>
      </c>
      <c r="AD441" s="58"/>
      <c r="AE441" s="58"/>
      <c r="AF441" s="6"/>
      <c r="AG441" s="6"/>
      <c r="AH441" s="6"/>
      <c r="AI441" s="6"/>
      <c r="AJ441" s="6"/>
      <c r="AK441" s="6"/>
      <c r="AL441" s="59" t="s">
        <v>4574</v>
      </c>
      <c r="AM441" s="235">
        <f>'15就労移行支援(基本)'!AK441</f>
        <v>0.7</v>
      </c>
      <c r="AN441" s="235"/>
      <c r="AO441" s="6"/>
      <c r="AP441" s="6"/>
      <c r="AQ441" s="6"/>
      <c r="AR441" s="6"/>
      <c r="AS441" s="6"/>
      <c r="AT441" s="59"/>
      <c r="AU441" s="137"/>
      <c r="AV441" s="140"/>
      <c r="AW441" s="89">
        <f>ROUND(ROUND(J444*V421,0)*AM441,0)</f>
        <v>248</v>
      </c>
      <c r="AX441" s="12"/>
    </row>
    <row r="442" spans="1:50" ht="17.2" customHeight="1" x14ac:dyDescent="0.3">
      <c r="A442" s="9">
        <v>43</v>
      </c>
      <c r="B442" s="10" t="s">
        <v>429</v>
      </c>
      <c r="C442" s="53" t="s">
        <v>5990</v>
      </c>
      <c r="D442" s="166"/>
      <c r="E442" s="83"/>
      <c r="F442" s="193"/>
      <c r="G442" s="126"/>
      <c r="H442" s="126"/>
      <c r="I442" s="126"/>
      <c r="J442" s="220"/>
      <c r="K442" s="221"/>
      <c r="L442" s="221"/>
      <c r="M442" s="222"/>
      <c r="N442" s="191"/>
      <c r="O442" s="172"/>
      <c r="P442" s="172"/>
      <c r="Q442" s="123"/>
      <c r="R442" s="138"/>
      <c r="S442" s="138"/>
      <c r="T442" s="206"/>
      <c r="U442" s="205"/>
      <c r="V442" s="205"/>
      <c r="W442" s="204"/>
      <c r="X442" s="233"/>
      <c r="Y442" s="234"/>
      <c r="Z442" s="234"/>
      <c r="AA442" s="234"/>
      <c r="AB442" s="234"/>
      <c r="AC442" s="199" t="s">
        <v>4735</v>
      </c>
      <c r="AD442" s="58"/>
      <c r="AE442" s="58"/>
      <c r="AF442" s="6"/>
      <c r="AG442" s="6"/>
      <c r="AH442" s="6"/>
      <c r="AI442" s="6"/>
      <c r="AJ442" s="6"/>
      <c r="AK442" s="6"/>
      <c r="AL442" s="59" t="s">
        <v>4574</v>
      </c>
      <c r="AM442" s="235">
        <f>'15就労移行支援(基本)'!AK442</f>
        <v>0.5</v>
      </c>
      <c r="AN442" s="235"/>
      <c r="AO442" s="6"/>
      <c r="AP442" s="6"/>
      <c r="AQ442" s="6"/>
      <c r="AR442" s="6"/>
      <c r="AS442" s="6"/>
      <c r="AT442" s="59"/>
      <c r="AU442" s="137"/>
      <c r="AV442" s="140"/>
      <c r="AW442" s="35">
        <f>ROUND(ROUND(J444*V421,0)*AM442,0)</f>
        <v>177</v>
      </c>
      <c r="AX442" s="12"/>
    </row>
    <row r="443" spans="1:50" ht="17.2" customHeight="1" x14ac:dyDescent="0.3">
      <c r="A443" s="9">
        <v>43</v>
      </c>
      <c r="B443" s="10" t="s">
        <v>430</v>
      </c>
      <c r="C443" s="53" t="s">
        <v>5989</v>
      </c>
      <c r="D443" s="166"/>
      <c r="E443" s="83"/>
      <c r="F443" s="193"/>
      <c r="G443" s="126"/>
      <c r="H443" s="126"/>
      <c r="I443" s="126"/>
      <c r="J443" s="220"/>
      <c r="K443" s="221"/>
      <c r="L443" s="221"/>
      <c r="M443" s="222"/>
      <c r="N443" s="231" t="s">
        <v>4714</v>
      </c>
      <c r="O443" s="232"/>
      <c r="P443" s="232"/>
      <c r="Q443" s="232"/>
      <c r="R443" s="232"/>
      <c r="S443" s="232"/>
      <c r="T443" s="175"/>
      <c r="U443" s="130"/>
      <c r="V443" s="64"/>
      <c r="W443" s="202"/>
      <c r="X443" s="8"/>
      <c r="Y443" s="6"/>
      <c r="Z443" s="59"/>
      <c r="AA443" s="59"/>
      <c r="AB443" s="6"/>
      <c r="AC443" s="203"/>
      <c r="AD443" s="6"/>
      <c r="AE443" s="6"/>
      <c r="AF443" s="6"/>
      <c r="AG443" s="6"/>
      <c r="AH443" s="6"/>
      <c r="AI443" s="6"/>
      <c r="AJ443" s="6"/>
      <c r="AK443" s="6"/>
      <c r="AL443" s="59"/>
      <c r="AM443" s="137"/>
      <c r="AN443" s="137"/>
      <c r="AO443" s="6"/>
      <c r="AP443" s="6"/>
      <c r="AQ443" s="7"/>
      <c r="AR443" s="7"/>
      <c r="AS443" s="7"/>
      <c r="AT443" s="123"/>
      <c r="AU443" s="136"/>
      <c r="AV443" s="145"/>
      <c r="AW443" s="89">
        <f>ROUND(ROUND(J444*R445,0)*V421,0)</f>
        <v>342</v>
      </c>
      <c r="AX443" s="12"/>
    </row>
    <row r="444" spans="1:50" ht="17.2" customHeight="1" x14ac:dyDescent="0.3">
      <c r="A444" s="9">
        <v>43</v>
      </c>
      <c r="B444" s="10" t="s">
        <v>431</v>
      </c>
      <c r="C444" s="53" t="s">
        <v>5988</v>
      </c>
      <c r="D444" s="166"/>
      <c r="E444" s="83"/>
      <c r="F444" s="193"/>
      <c r="G444" s="126"/>
      <c r="H444" s="126"/>
      <c r="I444" s="126"/>
      <c r="J444" s="253">
        <f>'15就労移行支援(基本)'!K444</f>
        <v>506</v>
      </c>
      <c r="K444" s="254"/>
      <c r="L444" s="1" t="s">
        <v>4202</v>
      </c>
      <c r="M444" s="68"/>
      <c r="N444" s="267"/>
      <c r="O444" s="268"/>
      <c r="P444" s="268"/>
      <c r="Q444" s="268"/>
      <c r="R444" s="268"/>
      <c r="S444" s="268"/>
      <c r="T444" s="175"/>
      <c r="U444" s="130"/>
      <c r="V444" s="64"/>
      <c r="W444" s="202"/>
      <c r="X444" s="231" t="s">
        <v>4712</v>
      </c>
      <c r="Y444" s="232"/>
      <c r="Z444" s="232"/>
      <c r="AA444" s="232"/>
      <c r="AB444" s="232"/>
      <c r="AC444" s="199" t="s">
        <v>4711</v>
      </c>
      <c r="AD444" s="58"/>
      <c r="AE444" s="58"/>
      <c r="AF444" s="6"/>
      <c r="AG444" s="6"/>
      <c r="AH444" s="6"/>
      <c r="AI444" s="6"/>
      <c r="AJ444" s="6"/>
      <c r="AK444" s="6"/>
      <c r="AL444" s="59" t="s">
        <v>4574</v>
      </c>
      <c r="AM444" s="235">
        <f>AM441</f>
        <v>0.7</v>
      </c>
      <c r="AN444" s="235"/>
      <c r="AO444" s="7"/>
      <c r="AP444" s="7"/>
      <c r="AQ444" s="7"/>
      <c r="AR444" s="7"/>
      <c r="AS444" s="7"/>
      <c r="AT444" s="123"/>
      <c r="AU444" s="136"/>
      <c r="AV444" s="145"/>
      <c r="AW444" s="89">
        <f>ROUND(ROUND(ROUND(J444*R445,0)*V421,0)*AM444,0)</f>
        <v>239</v>
      </c>
      <c r="AX444" s="12"/>
    </row>
    <row r="445" spans="1:50" ht="17.2" customHeight="1" x14ac:dyDescent="0.3">
      <c r="A445" s="9">
        <v>43</v>
      </c>
      <c r="B445" s="10" t="s">
        <v>432</v>
      </c>
      <c r="C445" s="53" t="s">
        <v>5987</v>
      </c>
      <c r="D445" s="166"/>
      <c r="E445" s="83"/>
      <c r="F445" s="193"/>
      <c r="G445" s="126"/>
      <c r="H445" s="126"/>
      <c r="I445" s="126"/>
      <c r="J445" s="175"/>
      <c r="K445" s="194"/>
      <c r="L445" s="194"/>
      <c r="M445" s="173"/>
      <c r="N445" s="191"/>
      <c r="O445" s="172"/>
      <c r="P445" s="172"/>
      <c r="Q445" s="123" t="s">
        <v>4574</v>
      </c>
      <c r="R445" s="249">
        <f>R439</f>
        <v>0.96499999999999997</v>
      </c>
      <c r="S445" s="249"/>
      <c r="T445" s="168"/>
      <c r="U445" s="132"/>
      <c r="V445" s="169"/>
      <c r="W445" s="76"/>
      <c r="X445" s="233"/>
      <c r="Y445" s="234"/>
      <c r="Z445" s="234"/>
      <c r="AA445" s="234"/>
      <c r="AB445" s="234"/>
      <c r="AC445" s="199" t="s">
        <v>4735</v>
      </c>
      <c r="AD445" s="58"/>
      <c r="AE445" s="58"/>
      <c r="AF445" s="6"/>
      <c r="AG445" s="6"/>
      <c r="AH445" s="6"/>
      <c r="AI445" s="6"/>
      <c r="AJ445" s="6"/>
      <c r="AK445" s="6"/>
      <c r="AL445" s="59" t="s">
        <v>4574</v>
      </c>
      <c r="AM445" s="235">
        <f>AM442</f>
        <v>0.5</v>
      </c>
      <c r="AN445" s="235"/>
      <c r="AO445" s="7"/>
      <c r="AP445" s="7"/>
      <c r="AQ445" s="7"/>
      <c r="AR445" s="7"/>
      <c r="AS445" s="7"/>
      <c r="AT445" s="123"/>
      <c r="AU445" s="136"/>
      <c r="AV445" s="145"/>
      <c r="AW445" s="89">
        <f>ROUND(ROUND(ROUND(J444*R445,0)*V421,0)*AM445,0)</f>
        <v>171</v>
      </c>
      <c r="AX445" s="12"/>
    </row>
    <row r="446" spans="1:50" ht="17.2" customHeight="1" x14ac:dyDescent="0.3">
      <c r="A446" s="9">
        <v>43</v>
      </c>
      <c r="B446" s="10" t="s">
        <v>433</v>
      </c>
      <c r="C446" s="53" t="s">
        <v>5986</v>
      </c>
      <c r="D446" s="166"/>
      <c r="E446" s="83"/>
      <c r="F446" s="193"/>
      <c r="G446" s="126"/>
      <c r="H446" s="126"/>
      <c r="I446" s="126"/>
      <c r="J446" s="175"/>
      <c r="K446" s="194"/>
      <c r="L446" s="194"/>
      <c r="M446" s="173"/>
      <c r="N446" s="196"/>
      <c r="O446" s="195"/>
      <c r="P446" s="195"/>
      <c r="Q446" s="55"/>
      <c r="R446" s="56"/>
      <c r="S446" s="56"/>
      <c r="T446" s="168"/>
      <c r="U446" s="130"/>
      <c r="V446" s="64"/>
      <c r="W446" s="202"/>
      <c r="X446" s="8"/>
      <c r="Y446" s="6"/>
      <c r="Z446" s="59"/>
      <c r="AA446" s="59"/>
      <c r="AB446" s="6"/>
      <c r="AC446" s="203"/>
      <c r="AD446" s="6"/>
      <c r="AE446" s="6"/>
      <c r="AF446" s="6"/>
      <c r="AG446" s="6"/>
      <c r="AH446" s="6"/>
      <c r="AI446" s="6"/>
      <c r="AJ446" s="6"/>
      <c r="AK446" s="6"/>
      <c r="AL446" s="59"/>
      <c r="AM446" s="137"/>
      <c r="AN446" s="137"/>
      <c r="AO446" s="177"/>
      <c r="AP446" s="81"/>
      <c r="AQ446" s="81"/>
      <c r="AR446" s="82"/>
      <c r="AS446" s="242" t="s">
        <v>4580</v>
      </c>
      <c r="AT446" s="242"/>
      <c r="AU446" s="242"/>
      <c r="AV446" s="243"/>
      <c r="AW446" s="89">
        <f>ROUND(J444*V421,0)-AS449</f>
        <v>349</v>
      </c>
      <c r="AX446" s="12"/>
    </row>
    <row r="447" spans="1:50" ht="17.2" customHeight="1" x14ac:dyDescent="0.3">
      <c r="A447" s="9">
        <v>43</v>
      </c>
      <c r="B447" s="10" t="s">
        <v>5985</v>
      </c>
      <c r="C447" s="53" t="s">
        <v>5984</v>
      </c>
      <c r="D447" s="166"/>
      <c r="E447" s="83"/>
      <c r="F447" s="193"/>
      <c r="G447" s="126"/>
      <c r="H447" s="126"/>
      <c r="I447" s="126"/>
      <c r="J447" s="175"/>
      <c r="K447" s="194"/>
      <c r="L447" s="194"/>
      <c r="M447" s="173"/>
      <c r="N447" s="175"/>
      <c r="O447" s="194"/>
      <c r="P447" s="194"/>
      <c r="Q447" s="132"/>
      <c r="R447" s="141"/>
      <c r="S447" s="141"/>
      <c r="T447" s="168"/>
      <c r="U447" s="130"/>
      <c r="V447" s="64"/>
      <c r="W447" s="202"/>
      <c r="X447" s="231" t="s">
        <v>4712</v>
      </c>
      <c r="Y447" s="232"/>
      <c r="Z447" s="232"/>
      <c r="AA447" s="232"/>
      <c r="AB447" s="232"/>
      <c r="AC447" s="199" t="s">
        <v>4711</v>
      </c>
      <c r="AD447" s="58"/>
      <c r="AE447" s="58"/>
      <c r="AF447" s="6"/>
      <c r="AG447" s="6"/>
      <c r="AH447" s="6"/>
      <c r="AI447" s="6"/>
      <c r="AJ447" s="6"/>
      <c r="AK447" s="6"/>
      <c r="AL447" s="59" t="s">
        <v>4574</v>
      </c>
      <c r="AM447" s="235">
        <f>AM444</f>
        <v>0.7</v>
      </c>
      <c r="AN447" s="235"/>
      <c r="AO447" s="81"/>
      <c r="AP447" s="81"/>
      <c r="AQ447" s="81"/>
      <c r="AR447" s="82"/>
      <c r="AS447" s="244"/>
      <c r="AT447" s="244"/>
      <c r="AU447" s="244"/>
      <c r="AV447" s="245"/>
      <c r="AW447" s="89">
        <f>ROUND(ROUND(J444*V421,0)*AM447,0)-AS449</f>
        <v>243</v>
      </c>
      <c r="AX447" s="12"/>
    </row>
    <row r="448" spans="1:50" ht="17.2" customHeight="1" x14ac:dyDescent="0.3">
      <c r="A448" s="9">
        <v>43</v>
      </c>
      <c r="B448" s="10" t="s">
        <v>434</v>
      </c>
      <c r="C448" s="53" t="s">
        <v>5983</v>
      </c>
      <c r="D448" s="166"/>
      <c r="E448" s="83"/>
      <c r="F448" s="193"/>
      <c r="G448" s="126"/>
      <c r="H448" s="126"/>
      <c r="I448" s="126"/>
      <c r="J448" s="175"/>
      <c r="K448" s="194"/>
      <c r="L448" s="194"/>
      <c r="M448" s="173"/>
      <c r="N448" s="191"/>
      <c r="O448" s="172"/>
      <c r="P448" s="172"/>
      <c r="Q448" s="123"/>
      <c r="R448" s="138"/>
      <c r="S448" s="138"/>
      <c r="T448" s="168"/>
      <c r="U448" s="130"/>
      <c r="V448" s="64"/>
      <c r="W448" s="202"/>
      <c r="X448" s="233"/>
      <c r="Y448" s="234"/>
      <c r="Z448" s="234"/>
      <c r="AA448" s="234"/>
      <c r="AB448" s="234"/>
      <c r="AC448" s="199" t="s">
        <v>4735</v>
      </c>
      <c r="AD448" s="58"/>
      <c r="AE448" s="58"/>
      <c r="AF448" s="6"/>
      <c r="AG448" s="6"/>
      <c r="AH448" s="6"/>
      <c r="AI448" s="6"/>
      <c r="AJ448" s="6"/>
      <c r="AK448" s="6"/>
      <c r="AL448" s="59" t="s">
        <v>4574</v>
      </c>
      <c r="AM448" s="235">
        <f>AM445</f>
        <v>0.5</v>
      </c>
      <c r="AN448" s="235"/>
      <c r="AO448" s="198"/>
      <c r="AP448" s="198"/>
      <c r="AQ448" s="198"/>
      <c r="AR448" s="197"/>
      <c r="AS448" s="244"/>
      <c r="AT448" s="244"/>
      <c r="AU448" s="244"/>
      <c r="AV448" s="245"/>
      <c r="AW448" s="35">
        <f>ROUND(ROUND(J444*V421,0)*AM448,0)-AS449</f>
        <v>172</v>
      </c>
      <c r="AX448" s="12"/>
    </row>
    <row r="449" spans="1:50" ht="17.2" customHeight="1" x14ac:dyDescent="0.3">
      <c r="A449" s="9">
        <v>43</v>
      </c>
      <c r="B449" s="10" t="s">
        <v>435</v>
      </c>
      <c r="C449" s="53" t="s">
        <v>5982</v>
      </c>
      <c r="D449" s="166"/>
      <c r="E449" s="83"/>
      <c r="F449" s="193"/>
      <c r="G449" s="126"/>
      <c r="H449" s="126"/>
      <c r="I449" s="126"/>
      <c r="J449" s="175"/>
      <c r="K449" s="194"/>
      <c r="L449" s="194"/>
      <c r="M449" s="173"/>
      <c r="N449" s="231" t="s">
        <v>4714</v>
      </c>
      <c r="O449" s="232"/>
      <c r="P449" s="232"/>
      <c r="Q449" s="232"/>
      <c r="R449" s="232"/>
      <c r="S449" s="232"/>
      <c r="T449" s="175"/>
      <c r="U449" s="130"/>
      <c r="V449" s="64"/>
      <c r="W449" s="202"/>
      <c r="X449" s="8"/>
      <c r="Y449" s="6"/>
      <c r="Z449" s="59"/>
      <c r="AA449" s="59"/>
      <c r="AB449" s="6"/>
      <c r="AC449" s="203"/>
      <c r="AD449" s="6"/>
      <c r="AE449" s="6"/>
      <c r="AF449" s="6"/>
      <c r="AG449" s="6"/>
      <c r="AH449" s="6"/>
      <c r="AI449" s="6"/>
      <c r="AJ449" s="6"/>
      <c r="AK449" s="6"/>
      <c r="AL449" s="59"/>
      <c r="AM449" s="137"/>
      <c r="AN449" s="137"/>
      <c r="AO449" s="198"/>
      <c r="AP449" s="198"/>
      <c r="AQ449" s="198"/>
      <c r="AR449" s="197"/>
      <c r="AS449" s="38">
        <f>AS437</f>
        <v>5</v>
      </c>
      <c r="AT449" s="62" t="s">
        <v>4579</v>
      </c>
      <c r="AU449" s="143"/>
      <c r="AV449" s="147"/>
      <c r="AW449" s="89">
        <f>ROUND(ROUND(J444*R451,0)*V421,0)-AS449</f>
        <v>337</v>
      </c>
      <c r="AX449" s="12"/>
    </row>
    <row r="450" spans="1:50" ht="17.2" customHeight="1" x14ac:dyDescent="0.3">
      <c r="A450" s="9">
        <v>43</v>
      </c>
      <c r="B450" s="10" t="s">
        <v>436</v>
      </c>
      <c r="C450" s="53" t="s">
        <v>5981</v>
      </c>
      <c r="D450" s="166"/>
      <c r="E450" s="83"/>
      <c r="F450" s="193"/>
      <c r="G450" s="126"/>
      <c r="H450" s="126"/>
      <c r="I450" s="126"/>
      <c r="J450" s="175"/>
      <c r="K450" s="194"/>
      <c r="L450" s="194"/>
      <c r="M450" s="173"/>
      <c r="N450" s="267"/>
      <c r="O450" s="268"/>
      <c r="P450" s="268"/>
      <c r="Q450" s="268"/>
      <c r="R450" s="268"/>
      <c r="S450" s="268"/>
      <c r="T450" s="175"/>
      <c r="U450" s="130"/>
      <c r="V450" s="64"/>
      <c r="W450" s="202"/>
      <c r="X450" s="231" t="s">
        <v>4712</v>
      </c>
      <c r="Y450" s="232"/>
      <c r="Z450" s="232"/>
      <c r="AA450" s="232"/>
      <c r="AB450" s="232"/>
      <c r="AC450" s="199" t="s">
        <v>4711</v>
      </c>
      <c r="AD450" s="58"/>
      <c r="AE450" s="58"/>
      <c r="AF450" s="6"/>
      <c r="AG450" s="6"/>
      <c r="AH450" s="6"/>
      <c r="AI450" s="6"/>
      <c r="AJ450" s="6"/>
      <c r="AK450" s="6"/>
      <c r="AL450" s="59" t="s">
        <v>4574</v>
      </c>
      <c r="AM450" s="235">
        <f>AM447</f>
        <v>0.7</v>
      </c>
      <c r="AN450" s="235"/>
      <c r="AO450" s="198"/>
      <c r="AP450" s="198"/>
      <c r="AQ450" s="198"/>
      <c r="AR450" s="197"/>
      <c r="AS450" s="1"/>
      <c r="AT450" s="132"/>
      <c r="AU450" s="143"/>
      <c r="AV450" s="147"/>
      <c r="AW450" s="89">
        <f>ROUND(ROUND(ROUND(J444*R451,0)*V421,0)*AM450,0)-AS449</f>
        <v>234</v>
      </c>
      <c r="AX450" s="12"/>
    </row>
    <row r="451" spans="1:50" ht="17.2" customHeight="1" x14ac:dyDescent="0.3">
      <c r="A451" s="9">
        <v>43</v>
      </c>
      <c r="B451" s="10" t="s">
        <v>437</v>
      </c>
      <c r="C451" s="53" t="s">
        <v>5980</v>
      </c>
      <c r="D451" s="166"/>
      <c r="E451" s="83"/>
      <c r="F451" s="193"/>
      <c r="G451" s="126"/>
      <c r="H451" s="126"/>
      <c r="I451" s="126"/>
      <c r="J451" s="175"/>
      <c r="K451" s="194"/>
      <c r="L451" s="194"/>
      <c r="M451" s="173"/>
      <c r="N451" s="191"/>
      <c r="O451" s="172"/>
      <c r="P451" s="172"/>
      <c r="Q451" s="123" t="s">
        <v>4574</v>
      </c>
      <c r="R451" s="249">
        <f>R445</f>
        <v>0.96499999999999997</v>
      </c>
      <c r="S451" s="249"/>
      <c r="T451" s="168"/>
      <c r="U451" s="130"/>
      <c r="V451" s="64"/>
      <c r="W451" s="202"/>
      <c r="X451" s="233"/>
      <c r="Y451" s="234"/>
      <c r="Z451" s="234"/>
      <c r="AA451" s="234"/>
      <c r="AB451" s="234"/>
      <c r="AC451" s="199" t="s">
        <v>4735</v>
      </c>
      <c r="AD451" s="58"/>
      <c r="AE451" s="58"/>
      <c r="AF451" s="6"/>
      <c r="AG451" s="6"/>
      <c r="AH451" s="6"/>
      <c r="AI451" s="6"/>
      <c r="AJ451" s="6"/>
      <c r="AK451" s="6"/>
      <c r="AL451" s="59" t="s">
        <v>4574</v>
      </c>
      <c r="AM451" s="235">
        <f>AM448</f>
        <v>0.5</v>
      </c>
      <c r="AN451" s="235"/>
      <c r="AO451" s="198"/>
      <c r="AP451" s="198"/>
      <c r="AQ451" s="198"/>
      <c r="AR451" s="197"/>
      <c r="AS451" s="7"/>
      <c r="AT451" s="123"/>
      <c r="AU451" s="136"/>
      <c r="AV451" s="145"/>
      <c r="AW451" s="89">
        <f>ROUND(ROUND(ROUND(J444*R451,0)*V421,0)*AM451,0)-AS449</f>
        <v>166</v>
      </c>
      <c r="AX451" s="12"/>
    </row>
    <row r="452" spans="1:50" ht="17.2" customHeight="1" x14ac:dyDescent="0.3">
      <c r="A452" s="9">
        <v>43</v>
      </c>
      <c r="B452" s="10" t="s">
        <v>438</v>
      </c>
      <c r="C452" s="53" t="s">
        <v>5979</v>
      </c>
      <c r="D452" s="166"/>
      <c r="E452" s="83"/>
      <c r="F452" s="193"/>
      <c r="G452" s="126"/>
      <c r="H452" s="126"/>
      <c r="I452" s="126"/>
      <c r="J452" s="45"/>
      <c r="K452" s="1"/>
      <c r="L452" s="1"/>
      <c r="M452" s="44"/>
      <c r="N452" s="196"/>
      <c r="O452" s="195"/>
      <c r="P452" s="195"/>
      <c r="Q452" s="55"/>
      <c r="R452" s="56"/>
      <c r="S452" s="56"/>
      <c r="T452" s="168"/>
      <c r="U452" s="130"/>
      <c r="V452" s="64"/>
      <c r="W452" s="202"/>
      <c r="X452" s="8"/>
      <c r="Y452" s="6"/>
      <c r="Z452" s="59"/>
      <c r="AA452" s="59"/>
      <c r="AB452" s="6"/>
      <c r="AC452" s="203"/>
      <c r="AD452" s="6"/>
      <c r="AE452" s="6"/>
      <c r="AF452" s="6"/>
      <c r="AG452" s="6"/>
      <c r="AH452" s="6"/>
      <c r="AI452" s="6"/>
      <c r="AJ452" s="6"/>
      <c r="AK452" s="6"/>
      <c r="AL452" s="59"/>
      <c r="AM452" s="137"/>
      <c r="AN452" s="137"/>
      <c r="AO452" s="216" t="s">
        <v>4753</v>
      </c>
      <c r="AP452" s="251"/>
      <c r="AQ452" s="251"/>
      <c r="AR452" s="252"/>
      <c r="AS452" s="49"/>
      <c r="AT452" s="36"/>
      <c r="AU452" s="36"/>
      <c r="AV452" s="51"/>
      <c r="AW452" s="89">
        <f>ROUND(ROUND(J444*V421,0)*AQ455,0)</f>
        <v>336</v>
      </c>
      <c r="AX452" s="12"/>
    </row>
    <row r="453" spans="1:50" ht="17.2" customHeight="1" x14ac:dyDescent="0.3">
      <c r="A453" s="9">
        <v>43</v>
      </c>
      <c r="B453" s="10" t="s">
        <v>439</v>
      </c>
      <c r="C453" s="53" t="s">
        <v>5978</v>
      </c>
      <c r="D453" s="166"/>
      <c r="E453" s="83"/>
      <c r="F453" s="193"/>
      <c r="G453" s="126"/>
      <c r="H453" s="126"/>
      <c r="I453" s="126"/>
      <c r="J453" s="45"/>
      <c r="K453" s="1"/>
      <c r="L453" s="1"/>
      <c r="M453" s="44"/>
      <c r="N453" s="175"/>
      <c r="O453" s="194"/>
      <c r="P453" s="194"/>
      <c r="Q453" s="132"/>
      <c r="R453" s="141"/>
      <c r="S453" s="141"/>
      <c r="T453" s="168"/>
      <c r="U453" s="130"/>
      <c r="V453" s="64"/>
      <c r="W453" s="202"/>
      <c r="X453" s="231" t="s">
        <v>4712</v>
      </c>
      <c r="Y453" s="232"/>
      <c r="Z453" s="232"/>
      <c r="AA453" s="232"/>
      <c r="AB453" s="232"/>
      <c r="AC453" s="199" t="s">
        <v>4711</v>
      </c>
      <c r="AD453" s="58"/>
      <c r="AE453" s="58"/>
      <c r="AF453" s="6"/>
      <c r="AG453" s="6"/>
      <c r="AH453" s="6"/>
      <c r="AI453" s="6"/>
      <c r="AJ453" s="6"/>
      <c r="AK453" s="6"/>
      <c r="AL453" s="59" t="s">
        <v>4574</v>
      </c>
      <c r="AM453" s="235">
        <f>AM450</f>
        <v>0.7</v>
      </c>
      <c r="AN453" s="235"/>
      <c r="AO453" s="228"/>
      <c r="AP453" s="229"/>
      <c r="AQ453" s="229"/>
      <c r="AR453" s="230"/>
      <c r="AS453" s="45"/>
      <c r="AT453" s="1"/>
      <c r="AU453" s="1"/>
      <c r="AV453" s="44"/>
      <c r="AW453" s="89">
        <f>ROUND(ROUND(ROUND(J444*V421,0)*AM453,0)*AQ455,0)</f>
        <v>236</v>
      </c>
      <c r="AX453" s="12"/>
    </row>
    <row r="454" spans="1:50" ht="17.2" customHeight="1" x14ac:dyDescent="0.3">
      <c r="A454" s="9">
        <v>43</v>
      </c>
      <c r="B454" s="10" t="s">
        <v>440</v>
      </c>
      <c r="C454" s="53" t="s">
        <v>5977</v>
      </c>
      <c r="D454" s="166"/>
      <c r="E454" s="83"/>
      <c r="F454" s="193"/>
      <c r="G454" s="126"/>
      <c r="H454" s="126"/>
      <c r="I454" s="126"/>
      <c r="J454" s="45"/>
      <c r="K454" s="1"/>
      <c r="L454" s="1"/>
      <c r="M454" s="44"/>
      <c r="N454" s="191"/>
      <c r="O454" s="172"/>
      <c r="P454" s="172"/>
      <c r="Q454" s="123"/>
      <c r="R454" s="138"/>
      <c r="S454" s="138"/>
      <c r="T454" s="168"/>
      <c r="U454" s="130"/>
      <c r="V454" s="64"/>
      <c r="W454" s="202"/>
      <c r="X454" s="233"/>
      <c r="Y454" s="234"/>
      <c r="Z454" s="234"/>
      <c r="AA454" s="234"/>
      <c r="AB454" s="234"/>
      <c r="AC454" s="199" t="s">
        <v>4735</v>
      </c>
      <c r="AD454" s="58"/>
      <c r="AE454" s="58"/>
      <c r="AF454" s="6"/>
      <c r="AG454" s="6"/>
      <c r="AH454" s="6"/>
      <c r="AI454" s="6"/>
      <c r="AJ454" s="6"/>
      <c r="AK454" s="6"/>
      <c r="AL454" s="59" t="s">
        <v>4574</v>
      </c>
      <c r="AM454" s="235">
        <f>AM451</f>
        <v>0.5</v>
      </c>
      <c r="AN454" s="235"/>
      <c r="AO454" s="45"/>
      <c r="AP454" s="1"/>
      <c r="AQ454" s="1"/>
      <c r="AR454" s="44"/>
      <c r="AS454" s="45"/>
      <c r="AT454" s="1"/>
      <c r="AU454" s="1"/>
      <c r="AV454" s="44"/>
      <c r="AW454" s="35">
        <f>ROUND(ROUND(ROUND(J444*V421,0)*AM454,0)*AQ455,0)</f>
        <v>168</v>
      </c>
      <c r="AX454" s="12"/>
    </row>
    <row r="455" spans="1:50" ht="17.2" customHeight="1" x14ac:dyDescent="0.3">
      <c r="A455" s="9">
        <v>43</v>
      </c>
      <c r="B455" s="10" t="s">
        <v>441</v>
      </c>
      <c r="C455" s="53" t="s">
        <v>5976</v>
      </c>
      <c r="D455" s="166"/>
      <c r="E455" s="83"/>
      <c r="F455" s="193"/>
      <c r="G455" s="126"/>
      <c r="H455" s="126"/>
      <c r="I455" s="126"/>
      <c r="J455" s="45"/>
      <c r="K455" s="1"/>
      <c r="L455" s="1"/>
      <c r="M455" s="44"/>
      <c r="N455" s="231" t="s">
        <v>4714</v>
      </c>
      <c r="O455" s="232"/>
      <c r="P455" s="232"/>
      <c r="Q455" s="232"/>
      <c r="R455" s="232"/>
      <c r="S455" s="232"/>
      <c r="T455" s="175"/>
      <c r="U455" s="130"/>
      <c r="V455" s="64"/>
      <c r="W455" s="202"/>
      <c r="X455" s="8"/>
      <c r="Y455" s="6"/>
      <c r="Z455" s="59"/>
      <c r="AA455" s="59"/>
      <c r="AB455" s="6"/>
      <c r="AC455" s="203"/>
      <c r="AD455" s="6"/>
      <c r="AE455" s="6"/>
      <c r="AF455" s="6"/>
      <c r="AG455" s="6"/>
      <c r="AH455" s="6"/>
      <c r="AI455" s="6"/>
      <c r="AJ455" s="6"/>
      <c r="AK455" s="6"/>
      <c r="AL455" s="59"/>
      <c r="AM455" s="137"/>
      <c r="AN455" s="137"/>
      <c r="AO455" s="45"/>
      <c r="AP455" s="132" t="s">
        <v>4574</v>
      </c>
      <c r="AQ455" s="247">
        <f>AQ431</f>
        <v>0.95</v>
      </c>
      <c r="AR455" s="248"/>
      <c r="AS455" s="45"/>
      <c r="AT455" s="1"/>
      <c r="AU455" s="1"/>
      <c r="AV455" s="44"/>
      <c r="AW455" s="89">
        <f>ROUND(ROUND(ROUND(J444*R457,0)*V421,0)*AQ455,0)</f>
        <v>325</v>
      </c>
      <c r="AX455" s="12"/>
    </row>
    <row r="456" spans="1:50" ht="17.2" customHeight="1" x14ac:dyDescent="0.3">
      <c r="A456" s="9">
        <v>43</v>
      </c>
      <c r="B456" s="10" t="s">
        <v>442</v>
      </c>
      <c r="C456" s="53" t="s">
        <v>5975</v>
      </c>
      <c r="D456" s="166"/>
      <c r="E456" s="83"/>
      <c r="F456" s="193"/>
      <c r="G456" s="126"/>
      <c r="H456" s="126"/>
      <c r="I456" s="126"/>
      <c r="J456" s="45"/>
      <c r="K456" s="1"/>
      <c r="L456" s="1"/>
      <c r="M456" s="44"/>
      <c r="N456" s="267"/>
      <c r="O456" s="268"/>
      <c r="P456" s="268"/>
      <c r="Q456" s="268"/>
      <c r="R456" s="268"/>
      <c r="S456" s="268"/>
      <c r="T456" s="175"/>
      <c r="U456" s="130"/>
      <c r="V456" s="64"/>
      <c r="W456" s="202"/>
      <c r="X456" s="231" t="s">
        <v>4712</v>
      </c>
      <c r="Y456" s="232"/>
      <c r="Z456" s="232"/>
      <c r="AA456" s="232"/>
      <c r="AB456" s="232"/>
      <c r="AC456" s="199" t="s">
        <v>4711</v>
      </c>
      <c r="AD456" s="58"/>
      <c r="AE456" s="58"/>
      <c r="AF456" s="6"/>
      <c r="AG456" s="6"/>
      <c r="AH456" s="6"/>
      <c r="AI456" s="6"/>
      <c r="AJ456" s="6"/>
      <c r="AK456" s="6"/>
      <c r="AL456" s="59" t="s">
        <v>4574</v>
      </c>
      <c r="AM456" s="235">
        <f>AM453</f>
        <v>0.7</v>
      </c>
      <c r="AN456" s="235"/>
      <c r="AO456" s="45"/>
      <c r="AP456" s="1"/>
      <c r="AQ456" s="1"/>
      <c r="AR456" s="44"/>
      <c r="AS456" s="45"/>
      <c r="AT456" s="1"/>
      <c r="AU456" s="1"/>
      <c r="AV456" s="44"/>
      <c r="AW456" s="89">
        <f>ROUND(ROUND(ROUND(ROUND(J444*R457,0)*V421,0)*AM456,0)*AQ455,0)</f>
        <v>227</v>
      </c>
      <c r="AX456" s="12"/>
    </row>
    <row r="457" spans="1:50" ht="17.2" customHeight="1" x14ac:dyDescent="0.3">
      <c r="A457" s="9">
        <v>43</v>
      </c>
      <c r="B457" s="10" t="s">
        <v>443</v>
      </c>
      <c r="C457" s="53" t="s">
        <v>5974</v>
      </c>
      <c r="D457" s="166"/>
      <c r="E457" s="83"/>
      <c r="F457" s="193"/>
      <c r="G457" s="126"/>
      <c r="H457" s="126"/>
      <c r="I457" s="126"/>
      <c r="J457" s="45"/>
      <c r="K457" s="1"/>
      <c r="L457" s="1"/>
      <c r="M457" s="44"/>
      <c r="N457" s="191"/>
      <c r="O457" s="172"/>
      <c r="P457" s="172"/>
      <c r="Q457" s="123" t="s">
        <v>4574</v>
      </c>
      <c r="R457" s="249">
        <f>R451</f>
        <v>0.96499999999999997</v>
      </c>
      <c r="S457" s="249"/>
      <c r="T457" s="168"/>
      <c r="U457" s="130"/>
      <c r="V457" s="64"/>
      <c r="W457" s="202"/>
      <c r="X457" s="233"/>
      <c r="Y457" s="234"/>
      <c r="Z457" s="234"/>
      <c r="AA457" s="234"/>
      <c r="AB457" s="234"/>
      <c r="AC457" s="199" t="s">
        <v>4735</v>
      </c>
      <c r="AD457" s="58"/>
      <c r="AE457" s="58"/>
      <c r="AF457" s="6"/>
      <c r="AG457" s="6"/>
      <c r="AH457" s="6"/>
      <c r="AI457" s="6"/>
      <c r="AJ457" s="6"/>
      <c r="AK457" s="6"/>
      <c r="AL457" s="59" t="s">
        <v>4574</v>
      </c>
      <c r="AM457" s="235">
        <f>AM454</f>
        <v>0.5</v>
      </c>
      <c r="AN457" s="235"/>
      <c r="AO457" s="45"/>
      <c r="AP457" s="1"/>
      <c r="AQ457" s="1"/>
      <c r="AR457" s="44"/>
      <c r="AS457" s="43"/>
      <c r="AT457" s="7"/>
      <c r="AU457" s="7"/>
      <c r="AV457" s="21"/>
      <c r="AW457" s="35">
        <f>ROUND(ROUND(ROUND(ROUND(J444*R457,0)*V421,0)*AM457,0)*AQ455,0)</f>
        <v>162</v>
      </c>
      <c r="AX457" s="12"/>
    </row>
    <row r="458" spans="1:50" ht="17.2" customHeight="1" x14ac:dyDescent="0.3">
      <c r="A458" s="9">
        <v>43</v>
      </c>
      <c r="B458" s="10" t="s">
        <v>444</v>
      </c>
      <c r="C458" s="53" t="s">
        <v>5973</v>
      </c>
      <c r="D458" s="166"/>
      <c r="E458" s="83"/>
      <c r="F458" s="193"/>
      <c r="G458" s="126"/>
      <c r="H458" s="126"/>
      <c r="I458" s="126"/>
      <c r="J458" s="45"/>
      <c r="K458" s="1"/>
      <c r="L458" s="1"/>
      <c r="M458" s="44"/>
      <c r="N458" s="196"/>
      <c r="O458" s="195"/>
      <c r="P458" s="195"/>
      <c r="Q458" s="55"/>
      <c r="R458" s="56"/>
      <c r="S458" s="56"/>
      <c r="T458" s="168"/>
      <c r="U458" s="130"/>
      <c r="V458" s="64"/>
      <c r="W458" s="202"/>
      <c r="X458" s="8"/>
      <c r="Y458" s="6"/>
      <c r="Z458" s="59"/>
      <c r="AA458" s="59"/>
      <c r="AB458" s="6"/>
      <c r="AC458" s="203"/>
      <c r="AD458" s="6"/>
      <c r="AE458" s="6"/>
      <c r="AF458" s="6"/>
      <c r="AG458" s="6"/>
      <c r="AH458" s="6"/>
      <c r="AI458" s="6"/>
      <c r="AJ458" s="6"/>
      <c r="AK458" s="6"/>
      <c r="AL458" s="59"/>
      <c r="AM458" s="137"/>
      <c r="AN458" s="137"/>
      <c r="AO458" s="146"/>
      <c r="AP458" s="143"/>
      <c r="AQ458" s="143"/>
      <c r="AR458" s="44"/>
      <c r="AS458" s="242" t="s">
        <v>4580</v>
      </c>
      <c r="AT458" s="242"/>
      <c r="AU458" s="242"/>
      <c r="AV458" s="243"/>
      <c r="AW458" s="89">
        <f>ROUND(ROUND(J444*V421,0)*AQ455,0)-AS461</f>
        <v>331</v>
      </c>
      <c r="AX458" s="12"/>
    </row>
    <row r="459" spans="1:50" ht="17.2" customHeight="1" x14ac:dyDescent="0.3">
      <c r="A459" s="9">
        <v>43</v>
      </c>
      <c r="B459" s="10" t="s">
        <v>445</v>
      </c>
      <c r="C459" s="53" t="s">
        <v>5972</v>
      </c>
      <c r="D459" s="166"/>
      <c r="E459" s="83"/>
      <c r="F459" s="193"/>
      <c r="G459" s="126"/>
      <c r="H459" s="126"/>
      <c r="I459" s="126"/>
      <c r="J459" s="45"/>
      <c r="K459" s="1"/>
      <c r="L459" s="1"/>
      <c r="M459" s="44"/>
      <c r="N459" s="175"/>
      <c r="O459" s="194"/>
      <c r="P459" s="194"/>
      <c r="Q459" s="132"/>
      <c r="R459" s="141"/>
      <c r="S459" s="141"/>
      <c r="T459" s="168"/>
      <c r="U459" s="130"/>
      <c r="V459" s="64"/>
      <c r="W459" s="202"/>
      <c r="X459" s="231" t="s">
        <v>4712</v>
      </c>
      <c r="Y459" s="232"/>
      <c r="Z459" s="232"/>
      <c r="AA459" s="232"/>
      <c r="AB459" s="232"/>
      <c r="AC459" s="199" t="s">
        <v>4711</v>
      </c>
      <c r="AD459" s="58"/>
      <c r="AE459" s="58"/>
      <c r="AF459" s="6"/>
      <c r="AG459" s="6"/>
      <c r="AH459" s="6"/>
      <c r="AI459" s="6"/>
      <c r="AJ459" s="6"/>
      <c r="AK459" s="6"/>
      <c r="AL459" s="59" t="s">
        <v>4574</v>
      </c>
      <c r="AM459" s="235">
        <f>AM456</f>
        <v>0.7</v>
      </c>
      <c r="AN459" s="235"/>
      <c r="AO459" s="146"/>
      <c r="AP459" s="143"/>
      <c r="AQ459" s="143"/>
      <c r="AR459" s="44"/>
      <c r="AS459" s="244"/>
      <c r="AT459" s="244"/>
      <c r="AU459" s="244"/>
      <c r="AV459" s="245"/>
      <c r="AW459" s="89">
        <f>ROUND(ROUND(ROUND(J444*V421,0)*AM459,0)*AQ455,0)-AS461</f>
        <v>231</v>
      </c>
      <c r="AX459" s="12"/>
    </row>
    <row r="460" spans="1:50" ht="17.2" customHeight="1" x14ac:dyDescent="0.3">
      <c r="A460" s="9">
        <v>43</v>
      </c>
      <c r="B460" s="10" t="s">
        <v>446</v>
      </c>
      <c r="C460" s="53" t="s">
        <v>5971</v>
      </c>
      <c r="D460" s="166"/>
      <c r="E460" s="83"/>
      <c r="F460" s="193"/>
      <c r="G460" s="126"/>
      <c r="H460" s="126"/>
      <c r="I460" s="126"/>
      <c r="J460" s="45"/>
      <c r="K460" s="1"/>
      <c r="L460" s="1"/>
      <c r="M460" s="44"/>
      <c r="N460" s="191"/>
      <c r="O460" s="172"/>
      <c r="P460" s="172"/>
      <c r="Q460" s="123"/>
      <c r="R460" s="138"/>
      <c r="S460" s="138"/>
      <c r="T460" s="168"/>
      <c r="U460" s="130"/>
      <c r="V460" s="64"/>
      <c r="W460" s="202"/>
      <c r="X460" s="233"/>
      <c r="Y460" s="234"/>
      <c r="Z460" s="234"/>
      <c r="AA460" s="234"/>
      <c r="AB460" s="234"/>
      <c r="AC460" s="199" t="s">
        <v>4735</v>
      </c>
      <c r="AD460" s="58"/>
      <c r="AE460" s="58"/>
      <c r="AF460" s="6"/>
      <c r="AG460" s="6"/>
      <c r="AH460" s="6"/>
      <c r="AI460" s="6"/>
      <c r="AJ460" s="6"/>
      <c r="AK460" s="6"/>
      <c r="AL460" s="59" t="s">
        <v>4574</v>
      </c>
      <c r="AM460" s="235">
        <f>AM457</f>
        <v>0.5</v>
      </c>
      <c r="AN460" s="235"/>
      <c r="AO460" s="146"/>
      <c r="AP460" s="143"/>
      <c r="AQ460" s="143"/>
      <c r="AR460" s="44"/>
      <c r="AS460" s="244"/>
      <c r="AT460" s="244"/>
      <c r="AU460" s="244"/>
      <c r="AV460" s="245"/>
      <c r="AW460" s="35">
        <f>ROUND(ROUND(ROUND(J444*V421,0)*AM460,0)*AQ455,0)-AS461</f>
        <v>163</v>
      </c>
      <c r="AX460" s="12"/>
    </row>
    <row r="461" spans="1:50" ht="17.2" customHeight="1" x14ac:dyDescent="0.3">
      <c r="A461" s="9">
        <v>43</v>
      </c>
      <c r="B461" s="10" t="s">
        <v>447</v>
      </c>
      <c r="C461" s="53" t="s">
        <v>5970</v>
      </c>
      <c r="D461" s="166"/>
      <c r="E461" s="83"/>
      <c r="F461" s="193"/>
      <c r="G461" s="126"/>
      <c r="H461" s="126"/>
      <c r="I461" s="126"/>
      <c r="J461" s="45"/>
      <c r="K461" s="1"/>
      <c r="L461" s="1"/>
      <c r="M461" s="44"/>
      <c r="N461" s="231" t="s">
        <v>4714</v>
      </c>
      <c r="O461" s="232"/>
      <c r="P461" s="232"/>
      <c r="Q461" s="232"/>
      <c r="R461" s="232"/>
      <c r="S461" s="232"/>
      <c r="T461" s="175"/>
      <c r="U461" s="130"/>
      <c r="V461" s="64"/>
      <c r="W461" s="202"/>
      <c r="X461" s="8"/>
      <c r="Y461" s="6"/>
      <c r="Z461" s="59"/>
      <c r="AA461" s="59"/>
      <c r="AB461" s="6"/>
      <c r="AC461" s="203"/>
      <c r="AD461" s="6"/>
      <c r="AE461" s="6"/>
      <c r="AF461" s="6"/>
      <c r="AG461" s="6"/>
      <c r="AH461" s="6"/>
      <c r="AI461" s="6"/>
      <c r="AJ461" s="6"/>
      <c r="AK461" s="6"/>
      <c r="AL461" s="59"/>
      <c r="AM461" s="137"/>
      <c r="AN461" s="137"/>
      <c r="AO461" s="146"/>
      <c r="AP461" s="143"/>
      <c r="AQ461" s="143"/>
      <c r="AR461" s="44"/>
      <c r="AS461" s="38">
        <f>AS449</f>
        <v>5</v>
      </c>
      <c r="AT461" s="62" t="s">
        <v>4579</v>
      </c>
      <c r="AU461" s="143"/>
      <c r="AV461" s="147"/>
      <c r="AW461" s="89">
        <f>ROUND(ROUND(ROUND(J444*R463,0)*V421,0)*AQ455,0)-AS461</f>
        <v>320</v>
      </c>
      <c r="AX461" s="12"/>
    </row>
    <row r="462" spans="1:50" ht="17.2" customHeight="1" x14ac:dyDescent="0.3">
      <c r="A462" s="9">
        <v>43</v>
      </c>
      <c r="B462" s="10" t="s">
        <v>448</v>
      </c>
      <c r="C462" s="53" t="s">
        <v>5969</v>
      </c>
      <c r="D462" s="166"/>
      <c r="E462" s="83"/>
      <c r="F462" s="193"/>
      <c r="G462" s="126"/>
      <c r="H462" s="126"/>
      <c r="I462" s="126"/>
      <c r="J462" s="45"/>
      <c r="K462" s="1"/>
      <c r="L462" s="1"/>
      <c r="M462" s="44"/>
      <c r="N462" s="267"/>
      <c r="O462" s="268"/>
      <c r="P462" s="268"/>
      <c r="Q462" s="268"/>
      <c r="R462" s="268"/>
      <c r="S462" s="268"/>
      <c r="T462" s="175"/>
      <c r="U462" s="130"/>
      <c r="V462" s="64"/>
      <c r="W462" s="202"/>
      <c r="X462" s="231" t="s">
        <v>4712</v>
      </c>
      <c r="Y462" s="232"/>
      <c r="Z462" s="232"/>
      <c r="AA462" s="232"/>
      <c r="AB462" s="232"/>
      <c r="AC462" s="199" t="s">
        <v>4711</v>
      </c>
      <c r="AD462" s="58"/>
      <c r="AE462" s="58"/>
      <c r="AF462" s="6"/>
      <c r="AG462" s="6"/>
      <c r="AH462" s="6"/>
      <c r="AI462" s="6"/>
      <c r="AJ462" s="6"/>
      <c r="AK462" s="6"/>
      <c r="AL462" s="59" t="s">
        <v>4574</v>
      </c>
      <c r="AM462" s="235">
        <f>AM459</f>
        <v>0.7</v>
      </c>
      <c r="AN462" s="235"/>
      <c r="AO462" s="146"/>
      <c r="AP462" s="143"/>
      <c r="AQ462" s="143"/>
      <c r="AR462" s="44"/>
      <c r="AS462" s="1"/>
      <c r="AT462" s="132"/>
      <c r="AU462" s="143"/>
      <c r="AV462" s="147"/>
      <c r="AW462" s="89">
        <f>ROUND(ROUND(ROUND(ROUND(J444*R463,0)*V421,0)*AM462,0)*AQ455,0)-AS461</f>
        <v>222</v>
      </c>
      <c r="AX462" s="12"/>
    </row>
    <row r="463" spans="1:50" ht="17.2" customHeight="1" x14ac:dyDescent="0.3">
      <c r="A463" s="9">
        <v>43</v>
      </c>
      <c r="B463" s="10" t="s">
        <v>449</v>
      </c>
      <c r="C463" s="53" t="s">
        <v>5968</v>
      </c>
      <c r="D463" s="166"/>
      <c r="E463" s="83"/>
      <c r="F463" s="193"/>
      <c r="G463" s="126"/>
      <c r="H463" s="126"/>
      <c r="I463" s="126"/>
      <c r="J463" s="43"/>
      <c r="K463" s="7"/>
      <c r="L463" s="7"/>
      <c r="M463" s="21"/>
      <c r="N463" s="191"/>
      <c r="O463" s="172"/>
      <c r="P463" s="172"/>
      <c r="Q463" s="123" t="s">
        <v>4574</v>
      </c>
      <c r="R463" s="249">
        <f>R457</f>
        <v>0.96499999999999997</v>
      </c>
      <c r="S463" s="249"/>
      <c r="T463" s="168"/>
      <c r="U463" s="130"/>
      <c r="V463" s="64"/>
      <c r="W463" s="202"/>
      <c r="X463" s="233"/>
      <c r="Y463" s="234"/>
      <c r="Z463" s="234"/>
      <c r="AA463" s="234"/>
      <c r="AB463" s="234"/>
      <c r="AC463" s="199" t="s">
        <v>4735</v>
      </c>
      <c r="AD463" s="58"/>
      <c r="AE463" s="58"/>
      <c r="AF463" s="6"/>
      <c r="AG463" s="6"/>
      <c r="AH463" s="6"/>
      <c r="AI463" s="6"/>
      <c r="AJ463" s="6"/>
      <c r="AK463" s="6"/>
      <c r="AL463" s="59" t="s">
        <v>4574</v>
      </c>
      <c r="AM463" s="235">
        <f>AM460</f>
        <v>0.5</v>
      </c>
      <c r="AN463" s="235"/>
      <c r="AO463" s="190"/>
      <c r="AP463" s="136"/>
      <c r="AQ463" s="136"/>
      <c r="AR463" s="21"/>
      <c r="AS463" s="7"/>
      <c r="AT463" s="123"/>
      <c r="AU463" s="136"/>
      <c r="AV463" s="145"/>
      <c r="AW463" s="35">
        <f>ROUND(ROUND(ROUND(ROUND(J444*R463,0)*V421,0)*AM463,0)*AQ455,0)-AS461</f>
        <v>157</v>
      </c>
      <c r="AX463" s="12"/>
    </row>
    <row r="464" spans="1:50" ht="17.2" customHeight="1" x14ac:dyDescent="0.3">
      <c r="A464" s="9">
        <v>43</v>
      </c>
      <c r="B464" s="10" t="s">
        <v>450</v>
      </c>
      <c r="C464" s="53" t="s">
        <v>5967</v>
      </c>
      <c r="D464" s="166"/>
      <c r="E464" s="83"/>
      <c r="F464" s="193"/>
      <c r="G464" s="126"/>
      <c r="H464" s="126"/>
      <c r="I464" s="126"/>
      <c r="J464" s="217" t="s">
        <v>4766</v>
      </c>
      <c r="K464" s="218"/>
      <c r="L464" s="218"/>
      <c r="M464" s="219"/>
      <c r="N464" s="196"/>
      <c r="O464" s="195"/>
      <c r="P464" s="195"/>
      <c r="Q464" s="55"/>
      <c r="R464" s="56"/>
      <c r="S464" s="56"/>
      <c r="T464" s="122"/>
      <c r="U464" s="205"/>
      <c r="V464" s="205"/>
      <c r="W464" s="204"/>
      <c r="X464" s="8"/>
      <c r="Y464" s="6"/>
      <c r="Z464" s="59"/>
      <c r="AA464" s="59"/>
      <c r="AB464" s="6"/>
      <c r="AC464" s="203"/>
      <c r="AD464" s="6"/>
      <c r="AE464" s="6"/>
      <c r="AF464" s="6"/>
      <c r="AG464" s="6"/>
      <c r="AH464" s="6"/>
      <c r="AI464" s="6"/>
      <c r="AJ464" s="6"/>
      <c r="AK464" s="6"/>
      <c r="AL464" s="59"/>
      <c r="AM464" s="137"/>
      <c r="AN464" s="137"/>
      <c r="AO464" s="7"/>
      <c r="AP464" s="7"/>
      <c r="AQ464" s="7"/>
      <c r="AR464" s="7"/>
      <c r="AS464" s="7"/>
      <c r="AT464" s="123"/>
      <c r="AU464" s="136"/>
      <c r="AV464" s="145"/>
      <c r="AW464" s="100">
        <f>ROUND(J468*V421,0)</f>
        <v>312</v>
      </c>
      <c r="AX464" s="12"/>
    </row>
    <row r="465" spans="1:50" ht="17.2" customHeight="1" x14ac:dyDescent="0.3">
      <c r="A465" s="9">
        <v>43</v>
      </c>
      <c r="B465" s="10" t="s">
        <v>451</v>
      </c>
      <c r="C465" s="53" t="s">
        <v>5966</v>
      </c>
      <c r="D465" s="166"/>
      <c r="E465" s="83"/>
      <c r="F465" s="193"/>
      <c r="G465" s="126"/>
      <c r="H465" s="126"/>
      <c r="I465" s="126"/>
      <c r="J465" s="220"/>
      <c r="K465" s="221"/>
      <c r="L465" s="221"/>
      <c r="M465" s="222"/>
      <c r="N465" s="175"/>
      <c r="O465" s="194"/>
      <c r="P465" s="194"/>
      <c r="Q465" s="132"/>
      <c r="R465" s="141"/>
      <c r="S465" s="141"/>
      <c r="T465" s="206"/>
      <c r="U465" s="205"/>
      <c r="V465" s="205"/>
      <c r="W465" s="204"/>
      <c r="X465" s="231" t="s">
        <v>4712</v>
      </c>
      <c r="Y465" s="232"/>
      <c r="Z465" s="232"/>
      <c r="AA465" s="232"/>
      <c r="AB465" s="232"/>
      <c r="AC465" s="199" t="s">
        <v>4711</v>
      </c>
      <c r="AD465" s="58"/>
      <c r="AE465" s="58"/>
      <c r="AF465" s="6"/>
      <c r="AG465" s="6"/>
      <c r="AH465" s="6"/>
      <c r="AI465" s="6"/>
      <c r="AJ465" s="6"/>
      <c r="AK465" s="6"/>
      <c r="AL465" s="59" t="s">
        <v>4574</v>
      </c>
      <c r="AM465" s="235">
        <f>AM462</f>
        <v>0.7</v>
      </c>
      <c r="AN465" s="235"/>
      <c r="AO465" s="6"/>
      <c r="AP465" s="6"/>
      <c r="AQ465" s="6"/>
      <c r="AR465" s="6"/>
      <c r="AS465" s="6"/>
      <c r="AT465" s="59"/>
      <c r="AU465" s="137"/>
      <c r="AV465" s="140"/>
      <c r="AW465" s="89">
        <f>ROUND(ROUND(J468*V421,0)*AM465,0)</f>
        <v>218</v>
      </c>
      <c r="AX465" s="12"/>
    </row>
    <row r="466" spans="1:50" ht="17.2" customHeight="1" x14ac:dyDescent="0.3">
      <c r="A466" s="9">
        <v>43</v>
      </c>
      <c r="B466" s="10" t="s">
        <v>452</v>
      </c>
      <c r="C466" s="53" t="s">
        <v>5965</v>
      </c>
      <c r="D466" s="166"/>
      <c r="E466" s="83"/>
      <c r="F466" s="193"/>
      <c r="G466" s="126"/>
      <c r="H466" s="126"/>
      <c r="I466" s="126"/>
      <c r="J466" s="220"/>
      <c r="K466" s="221"/>
      <c r="L466" s="221"/>
      <c r="M466" s="222"/>
      <c r="N466" s="191"/>
      <c r="O466" s="172"/>
      <c r="P466" s="172"/>
      <c r="Q466" s="123"/>
      <c r="R466" s="138"/>
      <c r="S466" s="138"/>
      <c r="T466" s="206"/>
      <c r="U466" s="205"/>
      <c r="V466" s="205"/>
      <c r="W466" s="204"/>
      <c r="X466" s="233"/>
      <c r="Y466" s="234"/>
      <c r="Z466" s="234"/>
      <c r="AA466" s="234"/>
      <c r="AB466" s="234"/>
      <c r="AC466" s="199" t="s">
        <v>4735</v>
      </c>
      <c r="AD466" s="58"/>
      <c r="AE466" s="58"/>
      <c r="AF466" s="6"/>
      <c r="AG466" s="6"/>
      <c r="AH466" s="6"/>
      <c r="AI466" s="6"/>
      <c r="AJ466" s="6"/>
      <c r="AK466" s="6"/>
      <c r="AL466" s="59" t="s">
        <v>4574</v>
      </c>
      <c r="AM466" s="235">
        <f>AM463</f>
        <v>0.5</v>
      </c>
      <c r="AN466" s="235"/>
      <c r="AO466" s="6"/>
      <c r="AP466" s="6"/>
      <c r="AQ466" s="6"/>
      <c r="AR466" s="6"/>
      <c r="AS466" s="6"/>
      <c r="AT466" s="59"/>
      <c r="AU466" s="137"/>
      <c r="AV466" s="140"/>
      <c r="AW466" s="89">
        <f>ROUND(ROUND(J468*V421,0)*AM466,0)</f>
        <v>156</v>
      </c>
      <c r="AX466" s="12"/>
    </row>
    <row r="467" spans="1:50" ht="17.2" customHeight="1" x14ac:dyDescent="0.3">
      <c r="A467" s="9">
        <v>43</v>
      </c>
      <c r="B467" s="10" t="s">
        <v>453</v>
      </c>
      <c r="C467" s="53" t="s">
        <v>5964</v>
      </c>
      <c r="D467" s="166"/>
      <c r="E467" s="83"/>
      <c r="F467" s="193"/>
      <c r="G467" s="126"/>
      <c r="H467" s="126"/>
      <c r="I467" s="126"/>
      <c r="J467" s="220"/>
      <c r="K467" s="221"/>
      <c r="L467" s="221"/>
      <c r="M467" s="222"/>
      <c r="N467" s="231" t="s">
        <v>4714</v>
      </c>
      <c r="O467" s="232"/>
      <c r="P467" s="232"/>
      <c r="Q467" s="232"/>
      <c r="R467" s="232"/>
      <c r="S467" s="232"/>
      <c r="T467" s="175"/>
      <c r="U467" s="130"/>
      <c r="V467" s="64"/>
      <c r="W467" s="202"/>
      <c r="X467" s="8"/>
      <c r="Y467" s="6"/>
      <c r="Z467" s="59"/>
      <c r="AA467" s="59"/>
      <c r="AB467" s="6"/>
      <c r="AC467" s="203"/>
      <c r="AD467" s="6"/>
      <c r="AE467" s="6"/>
      <c r="AF467" s="6"/>
      <c r="AG467" s="6"/>
      <c r="AH467" s="6"/>
      <c r="AI467" s="6"/>
      <c r="AJ467" s="6"/>
      <c r="AK467" s="6"/>
      <c r="AL467" s="59"/>
      <c r="AM467" s="137"/>
      <c r="AN467" s="137"/>
      <c r="AO467" s="6"/>
      <c r="AP467" s="6"/>
      <c r="AQ467" s="7"/>
      <c r="AR467" s="7"/>
      <c r="AS467" s="7"/>
      <c r="AT467" s="123"/>
      <c r="AU467" s="136"/>
      <c r="AV467" s="145"/>
      <c r="AW467" s="89">
        <f>ROUND(ROUND(J468*R469,0)*V421,0)</f>
        <v>300</v>
      </c>
      <c r="AX467" s="12"/>
    </row>
    <row r="468" spans="1:50" ht="17.2" customHeight="1" x14ac:dyDescent="0.3">
      <c r="A468" s="9">
        <v>43</v>
      </c>
      <c r="B468" s="10" t="s">
        <v>454</v>
      </c>
      <c r="C468" s="53" t="s">
        <v>5963</v>
      </c>
      <c r="D468" s="166"/>
      <c r="E468" s="83"/>
      <c r="F468" s="193"/>
      <c r="G468" s="126"/>
      <c r="H468" s="126"/>
      <c r="I468" s="126"/>
      <c r="J468" s="253">
        <f>'15就労移行支援(基本)'!K468</f>
        <v>445</v>
      </c>
      <c r="K468" s="254"/>
      <c r="L468" s="1" t="s">
        <v>4202</v>
      </c>
      <c r="M468" s="68"/>
      <c r="N468" s="267"/>
      <c r="O468" s="268"/>
      <c r="P468" s="268"/>
      <c r="Q468" s="268"/>
      <c r="R468" s="268"/>
      <c r="S468" s="268"/>
      <c r="T468" s="175"/>
      <c r="U468" s="130"/>
      <c r="V468" s="64"/>
      <c r="W468" s="202"/>
      <c r="X468" s="231" t="s">
        <v>4712</v>
      </c>
      <c r="Y468" s="232"/>
      <c r="Z468" s="232"/>
      <c r="AA468" s="232"/>
      <c r="AB468" s="232"/>
      <c r="AC468" s="199" t="s">
        <v>4711</v>
      </c>
      <c r="AD468" s="58"/>
      <c r="AE468" s="58"/>
      <c r="AF468" s="6"/>
      <c r="AG468" s="6"/>
      <c r="AH468" s="6"/>
      <c r="AI468" s="6"/>
      <c r="AJ468" s="6"/>
      <c r="AK468" s="6"/>
      <c r="AL468" s="59" t="s">
        <v>4574</v>
      </c>
      <c r="AM468" s="235">
        <f>AM465</f>
        <v>0.7</v>
      </c>
      <c r="AN468" s="235"/>
      <c r="AO468" s="7"/>
      <c r="AP468" s="7"/>
      <c r="AQ468" s="7"/>
      <c r="AR468" s="7"/>
      <c r="AS468" s="7"/>
      <c r="AT468" s="123"/>
      <c r="AU468" s="136"/>
      <c r="AV468" s="145"/>
      <c r="AW468" s="89">
        <f>ROUND(ROUND(ROUND(J468*R469,0)*V421,0)*AM468,0)</f>
        <v>210</v>
      </c>
      <c r="AX468" s="12"/>
    </row>
    <row r="469" spans="1:50" ht="17.2" customHeight="1" x14ac:dyDescent="0.3">
      <c r="A469" s="9">
        <v>43</v>
      </c>
      <c r="B469" s="10" t="s">
        <v>455</v>
      </c>
      <c r="C469" s="53" t="s">
        <v>5962</v>
      </c>
      <c r="D469" s="166"/>
      <c r="E469" s="83"/>
      <c r="F469" s="193"/>
      <c r="G469" s="126"/>
      <c r="H469" s="126"/>
      <c r="I469" s="126"/>
      <c r="J469" s="175"/>
      <c r="K469" s="194"/>
      <c r="L469" s="194"/>
      <c r="M469" s="173"/>
      <c r="N469" s="191"/>
      <c r="O469" s="172"/>
      <c r="P469" s="172"/>
      <c r="Q469" s="123" t="s">
        <v>4574</v>
      </c>
      <c r="R469" s="249">
        <f>R463</f>
        <v>0.96499999999999997</v>
      </c>
      <c r="S469" s="249"/>
      <c r="T469" s="168"/>
      <c r="U469" s="132"/>
      <c r="V469" s="169"/>
      <c r="W469" s="76"/>
      <c r="X469" s="233"/>
      <c r="Y469" s="234"/>
      <c r="Z469" s="234"/>
      <c r="AA469" s="234"/>
      <c r="AB469" s="234"/>
      <c r="AC469" s="199" t="s">
        <v>4735</v>
      </c>
      <c r="AD469" s="58"/>
      <c r="AE469" s="58"/>
      <c r="AF469" s="6"/>
      <c r="AG469" s="6"/>
      <c r="AH469" s="6"/>
      <c r="AI469" s="6"/>
      <c r="AJ469" s="6"/>
      <c r="AK469" s="6"/>
      <c r="AL469" s="59" t="s">
        <v>4574</v>
      </c>
      <c r="AM469" s="235">
        <f>AM466</f>
        <v>0.5</v>
      </c>
      <c r="AN469" s="235"/>
      <c r="AO469" s="7"/>
      <c r="AP469" s="7"/>
      <c r="AQ469" s="7"/>
      <c r="AR469" s="7"/>
      <c r="AS469" s="7"/>
      <c r="AT469" s="123"/>
      <c r="AU469" s="136"/>
      <c r="AV469" s="145"/>
      <c r="AW469" s="35">
        <f>ROUND(ROUND(ROUND(J468*R469,0)*V421,0)*AM469,0)</f>
        <v>150</v>
      </c>
      <c r="AX469" s="12"/>
    </row>
    <row r="470" spans="1:50" ht="17.2" customHeight="1" x14ac:dyDescent="0.3">
      <c r="A470" s="9">
        <v>43</v>
      </c>
      <c r="B470" s="10" t="s">
        <v>456</v>
      </c>
      <c r="C470" s="53" t="s">
        <v>5961</v>
      </c>
      <c r="D470" s="166"/>
      <c r="E470" s="83"/>
      <c r="F470" s="193"/>
      <c r="G470" s="126"/>
      <c r="H470" s="126"/>
      <c r="I470" s="126"/>
      <c r="J470" s="175"/>
      <c r="K470" s="194"/>
      <c r="L470" s="194"/>
      <c r="M470" s="173"/>
      <c r="N470" s="196"/>
      <c r="O470" s="195"/>
      <c r="P470" s="195"/>
      <c r="Q470" s="55"/>
      <c r="R470" s="56"/>
      <c r="S470" s="56"/>
      <c r="T470" s="168"/>
      <c r="U470" s="130"/>
      <c r="V470" s="64"/>
      <c r="W470" s="202"/>
      <c r="X470" s="8"/>
      <c r="Y470" s="6"/>
      <c r="Z470" s="59"/>
      <c r="AA470" s="59"/>
      <c r="AB470" s="6"/>
      <c r="AC470" s="203"/>
      <c r="AD470" s="6"/>
      <c r="AE470" s="6"/>
      <c r="AF470" s="6"/>
      <c r="AG470" s="6"/>
      <c r="AH470" s="6"/>
      <c r="AI470" s="6"/>
      <c r="AJ470" s="6"/>
      <c r="AK470" s="6"/>
      <c r="AL470" s="59"/>
      <c r="AM470" s="137"/>
      <c r="AN470" s="137"/>
      <c r="AO470" s="177"/>
      <c r="AP470" s="81"/>
      <c r="AQ470" s="81"/>
      <c r="AR470" s="82"/>
      <c r="AS470" s="242" t="s">
        <v>4580</v>
      </c>
      <c r="AT470" s="242"/>
      <c r="AU470" s="242"/>
      <c r="AV470" s="243"/>
      <c r="AW470" s="89">
        <f>ROUND(J468*V421,0)-AS473</f>
        <v>307</v>
      </c>
      <c r="AX470" s="12"/>
    </row>
    <row r="471" spans="1:50" ht="17.2" customHeight="1" x14ac:dyDescent="0.3">
      <c r="A471" s="9">
        <v>43</v>
      </c>
      <c r="B471" s="10" t="s">
        <v>457</v>
      </c>
      <c r="C471" s="53" t="s">
        <v>5960</v>
      </c>
      <c r="D471" s="166"/>
      <c r="E471" s="83"/>
      <c r="F471" s="193"/>
      <c r="G471" s="126"/>
      <c r="H471" s="126"/>
      <c r="I471" s="126"/>
      <c r="J471" s="175"/>
      <c r="K471" s="194"/>
      <c r="L471" s="194"/>
      <c r="M471" s="173"/>
      <c r="N471" s="175"/>
      <c r="O471" s="194"/>
      <c r="P471" s="194"/>
      <c r="Q471" s="132"/>
      <c r="R471" s="141"/>
      <c r="S471" s="141"/>
      <c r="T471" s="168"/>
      <c r="U471" s="130"/>
      <c r="V471" s="64"/>
      <c r="W471" s="202"/>
      <c r="X471" s="231" t="s">
        <v>4712</v>
      </c>
      <c r="Y471" s="232"/>
      <c r="Z471" s="232"/>
      <c r="AA471" s="232"/>
      <c r="AB471" s="232"/>
      <c r="AC471" s="199" t="s">
        <v>4711</v>
      </c>
      <c r="AD471" s="58"/>
      <c r="AE471" s="58"/>
      <c r="AF471" s="6"/>
      <c r="AG471" s="6"/>
      <c r="AH471" s="6"/>
      <c r="AI471" s="6"/>
      <c r="AJ471" s="6"/>
      <c r="AK471" s="6"/>
      <c r="AL471" s="59" t="s">
        <v>4574</v>
      </c>
      <c r="AM471" s="235">
        <f>AM468</f>
        <v>0.7</v>
      </c>
      <c r="AN471" s="235"/>
      <c r="AO471" s="81"/>
      <c r="AP471" s="81"/>
      <c r="AQ471" s="81"/>
      <c r="AR471" s="82"/>
      <c r="AS471" s="244"/>
      <c r="AT471" s="244"/>
      <c r="AU471" s="244"/>
      <c r="AV471" s="245"/>
      <c r="AW471" s="89">
        <f>ROUND(ROUND(J468*V421,0)*AM471,0)-AS473</f>
        <v>213</v>
      </c>
      <c r="AX471" s="12"/>
    </row>
    <row r="472" spans="1:50" ht="17.2" customHeight="1" x14ac:dyDescent="0.3">
      <c r="A472" s="9">
        <v>43</v>
      </c>
      <c r="B472" s="10" t="s">
        <v>458</v>
      </c>
      <c r="C472" s="53" t="s">
        <v>5959</v>
      </c>
      <c r="D472" s="166"/>
      <c r="E472" s="83"/>
      <c r="F472" s="193"/>
      <c r="G472" s="126"/>
      <c r="H472" s="126"/>
      <c r="I472" s="126"/>
      <c r="J472" s="175"/>
      <c r="K472" s="194"/>
      <c r="L472" s="194"/>
      <c r="M472" s="173"/>
      <c r="N472" s="191"/>
      <c r="O472" s="172"/>
      <c r="P472" s="172"/>
      <c r="Q472" s="123"/>
      <c r="R472" s="138"/>
      <c r="S472" s="138"/>
      <c r="T472" s="168"/>
      <c r="U472" s="130"/>
      <c r="V472" s="64"/>
      <c r="W472" s="202"/>
      <c r="X472" s="233"/>
      <c r="Y472" s="234"/>
      <c r="Z472" s="234"/>
      <c r="AA472" s="234"/>
      <c r="AB472" s="234"/>
      <c r="AC472" s="199" t="s">
        <v>4735</v>
      </c>
      <c r="AD472" s="58"/>
      <c r="AE472" s="58"/>
      <c r="AF472" s="6"/>
      <c r="AG472" s="6"/>
      <c r="AH472" s="6"/>
      <c r="AI472" s="6"/>
      <c r="AJ472" s="6"/>
      <c r="AK472" s="6"/>
      <c r="AL472" s="59" t="s">
        <v>4574</v>
      </c>
      <c r="AM472" s="235">
        <f>AM469</f>
        <v>0.5</v>
      </c>
      <c r="AN472" s="235"/>
      <c r="AO472" s="198"/>
      <c r="AP472" s="198"/>
      <c r="AQ472" s="198"/>
      <c r="AR472" s="197"/>
      <c r="AS472" s="244"/>
      <c r="AT472" s="244"/>
      <c r="AU472" s="244"/>
      <c r="AV472" s="245"/>
      <c r="AW472" s="89">
        <f>ROUND(ROUND(J468*V421,0)*AM472,0)-AS473</f>
        <v>151</v>
      </c>
      <c r="AX472" s="12"/>
    </row>
    <row r="473" spans="1:50" ht="17.2" customHeight="1" x14ac:dyDescent="0.3">
      <c r="A473" s="9">
        <v>43</v>
      </c>
      <c r="B473" s="10" t="s">
        <v>459</v>
      </c>
      <c r="C473" s="53" t="s">
        <v>5958</v>
      </c>
      <c r="D473" s="166"/>
      <c r="E473" s="83"/>
      <c r="F473" s="193"/>
      <c r="G473" s="126"/>
      <c r="H473" s="126"/>
      <c r="I473" s="126"/>
      <c r="J473" s="175"/>
      <c r="K473" s="194"/>
      <c r="L473" s="194"/>
      <c r="M473" s="173"/>
      <c r="N473" s="231" t="s">
        <v>4714</v>
      </c>
      <c r="O473" s="232"/>
      <c r="P473" s="232"/>
      <c r="Q473" s="232"/>
      <c r="R473" s="232"/>
      <c r="S473" s="232"/>
      <c r="T473" s="175"/>
      <c r="U473" s="130"/>
      <c r="V473" s="64"/>
      <c r="W473" s="202"/>
      <c r="X473" s="8"/>
      <c r="Y473" s="6"/>
      <c r="Z473" s="59"/>
      <c r="AA473" s="59"/>
      <c r="AB473" s="6"/>
      <c r="AC473" s="203"/>
      <c r="AD473" s="6"/>
      <c r="AE473" s="6"/>
      <c r="AF473" s="6"/>
      <c r="AG473" s="6"/>
      <c r="AH473" s="6"/>
      <c r="AI473" s="6"/>
      <c r="AJ473" s="6"/>
      <c r="AK473" s="6"/>
      <c r="AL473" s="59"/>
      <c r="AM473" s="137"/>
      <c r="AN473" s="137"/>
      <c r="AO473" s="198"/>
      <c r="AP473" s="198"/>
      <c r="AQ473" s="198"/>
      <c r="AR473" s="197"/>
      <c r="AS473" s="38">
        <f>AS461</f>
        <v>5</v>
      </c>
      <c r="AT473" s="62" t="s">
        <v>4579</v>
      </c>
      <c r="AU473" s="143"/>
      <c r="AV473" s="147"/>
      <c r="AW473" s="89">
        <f>ROUND(ROUND(J468*R475,0)*V421,0)-AS473</f>
        <v>295</v>
      </c>
      <c r="AX473" s="12"/>
    </row>
    <row r="474" spans="1:50" ht="17.2" customHeight="1" x14ac:dyDescent="0.3">
      <c r="A474" s="9">
        <v>43</v>
      </c>
      <c r="B474" s="10" t="s">
        <v>460</v>
      </c>
      <c r="C474" s="53" t="s">
        <v>5957</v>
      </c>
      <c r="D474" s="166"/>
      <c r="E474" s="83"/>
      <c r="F474" s="193"/>
      <c r="G474" s="126"/>
      <c r="H474" s="126"/>
      <c r="I474" s="126"/>
      <c r="J474" s="175"/>
      <c r="K474" s="194"/>
      <c r="L474" s="194"/>
      <c r="M474" s="173"/>
      <c r="N474" s="267"/>
      <c r="O474" s="268"/>
      <c r="P474" s="268"/>
      <c r="Q474" s="268"/>
      <c r="R474" s="268"/>
      <c r="S474" s="268"/>
      <c r="T474" s="175"/>
      <c r="U474" s="130"/>
      <c r="V474" s="64"/>
      <c r="W474" s="202"/>
      <c r="X474" s="231" t="s">
        <v>4712</v>
      </c>
      <c r="Y474" s="232"/>
      <c r="Z474" s="232"/>
      <c r="AA474" s="232"/>
      <c r="AB474" s="232"/>
      <c r="AC474" s="199" t="s">
        <v>4711</v>
      </c>
      <c r="AD474" s="58"/>
      <c r="AE474" s="58"/>
      <c r="AF474" s="6"/>
      <c r="AG474" s="6"/>
      <c r="AH474" s="6"/>
      <c r="AI474" s="6"/>
      <c r="AJ474" s="6"/>
      <c r="AK474" s="6"/>
      <c r="AL474" s="59" t="s">
        <v>4574</v>
      </c>
      <c r="AM474" s="235">
        <f>AM471</f>
        <v>0.7</v>
      </c>
      <c r="AN474" s="235"/>
      <c r="AO474" s="198"/>
      <c r="AP474" s="198"/>
      <c r="AQ474" s="198"/>
      <c r="AR474" s="197"/>
      <c r="AS474" s="1"/>
      <c r="AT474" s="132"/>
      <c r="AU474" s="143"/>
      <c r="AV474" s="147"/>
      <c r="AW474" s="89">
        <f>ROUND(ROUND(ROUND(J468*R475,0)*V421,0)*AM474,0)-AS473</f>
        <v>205</v>
      </c>
      <c r="AX474" s="12"/>
    </row>
    <row r="475" spans="1:50" ht="17.2" customHeight="1" x14ac:dyDescent="0.3">
      <c r="A475" s="9">
        <v>43</v>
      </c>
      <c r="B475" s="10" t="s">
        <v>461</v>
      </c>
      <c r="C475" s="53" t="s">
        <v>5956</v>
      </c>
      <c r="D475" s="166"/>
      <c r="E475" s="83"/>
      <c r="F475" s="193"/>
      <c r="G475" s="126"/>
      <c r="H475" s="126"/>
      <c r="I475" s="126"/>
      <c r="J475" s="175"/>
      <c r="K475" s="194"/>
      <c r="L475" s="194"/>
      <c r="M475" s="173"/>
      <c r="N475" s="191"/>
      <c r="O475" s="172"/>
      <c r="P475" s="172"/>
      <c r="Q475" s="123" t="s">
        <v>4574</v>
      </c>
      <c r="R475" s="249">
        <f>R469</f>
        <v>0.96499999999999997</v>
      </c>
      <c r="S475" s="249"/>
      <c r="T475" s="168"/>
      <c r="U475" s="130"/>
      <c r="V475" s="64"/>
      <c r="W475" s="202"/>
      <c r="X475" s="233"/>
      <c r="Y475" s="234"/>
      <c r="Z475" s="234"/>
      <c r="AA475" s="234"/>
      <c r="AB475" s="234"/>
      <c r="AC475" s="199" t="s">
        <v>4735</v>
      </c>
      <c r="AD475" s="58"/>
      <c r="AE475" s="58"/>
      <c r="AF475" s="6"/>
      <c r="AG475" s="6"/>
      <c r="AH475" s="6"/>
      <c r="AI475" s="6"/>
      <c r="AJ475" s="6"/>
      <c r="AK475" s="6"/>
      <c r="AL475" s="59" t="s">
        <v>4574</v>
      </c>
      <c r="AM475" s="235">
        <f>AM472</f>
        <v>0.5</v>
      </c>
      <c r="AN475" s="235"/>
      <c r="AO475" s="198"/>
      <c r="AP475" s="198"/>
      <c r="AQ475" s="198"/>
      <c r="AR475" s="197"/>
      <c r="AS475" s="7"/>
      <c r="AT475" s="123"/>
      <c r="AU475" s="136"/>
      <c r="AV475" s="145"/>
      <c r="AW475" s="35">
        <f>ROUND(ROUND(ROUND(J468*R475,0)*V421,0)*AM475,0)-AS473</f>
        <v>145</v>
      </c>
      <c r="AX475" s="12"/>
    </row>
    <row r="476" spans="1:50" ht="17.2" customHeight="1" x14ac:dyDescent="0.3">
      <c r="A476" s="9">
        <v>43</v>
      </c>
      <c r="B476" s="10" t="s">
        <v>462</v>
      </c>
      <c r="C476" s="53" t="s">
        <v>5955</v>
      </c>
      <c r="D476" s="166"/>
      <c r="E476" s="83"/>
      <c r="F476" s="193"/>
      <c r="G476" s="126"/>
      <c r="H476" s="126"/>
      <c r="I476" s="126"/>
      <c r="J476" s="45"/>
      <c r="K476" s="1"/>
      <c r="L476" s="1"/>
      <c r="M476" s="44"/>
      <c r="N476" s="196"/>
      <c r="O476" s="195"/>
      <c r="P476" s="195"/>
      <c r="Q476" s="55"/>
      <c r="R476" s="56"/>
      <c r="S476" s="56"/>
      <c r="T476" s="168"/>
      <c r="U476" s="130"/>
      <c r="V476" s="64"/>
      <c r="W476" s="202"/>
      <c r="X476" s="8"/>
      <c r="Y476" s="6"/>
      <c r="Z476" s="59"/>
      <c r="AA476" s="59"/>
      <c r="AB476" s="6"/>
      <c r="AC476" s="203"/>
      <c r="AD476" s="6"/>
      <c r="AE476" s="6"/>
      <c r="AF476" s="6"/>
      <c r="AG476" s="6"/>
      <c r="AH476" s="6"/>
      <c r="AI476" s="6"/>
      <c r="AJ476" s="6"/>
      <c r="AK476" s="6"/>
      <c r="AL476" s="59"/>
      <c r="AM476" s="137"/>
      <c r="AN476" s="137"/>
      <c r="AO476" s="216" t="s">
        <v>4753</v>
      </c>
      <c r="AP476" s="251"/>
      <c r="AQ476" s="251"/>
      <c r="AR476" s="252"/>
      <c r="AS476" s="49"/>
      <c r="AT476" s="36"/>
      <c r="AU476" s="36"/>
      <c r="AV476" s="51"/>
      <c r="AW476" s="89">
        <f>ROUND(ROUND(J468*V421,0)*AQ479,0)</f>
        <v>296</v>
      </c>
      <c r="AX476" s="12"/>
    </row>
    <row r="477" spans="1:50" ht="17.2" customHeight="1" x14ac:dyDescent="0.3">
      <c r="A477" s="9">
        <v>43</v>
      </c>
      <c r="B477" s="10" t="s">
        <v>463</v>
      </c>
      <c r="C477" s="53" t="s">
        <v>5954</v>
      </c>
      <c r="D477" s="166"/>
      <c r="E477" s="83"/>
      <c r="F477" s="193"/>
      <c r="G477" s="126"/>
      <c r="H477" s="126"/>
      <c r="I477" s="126"/>
      <c r="J477" s="45"/>
      <c r="K477" s="1"/>
      <c r="L477" s="1"/>
      <c r="M477" s="44"/>
      <c r="N477" s="175"/>
      <c r="O477" s="194"/>
      <c r="P477" s="194"/>
      <c r="Q477" s="132"/>
      <c r="R477" s="141"/>
      <c r="S477" s="141"/>
      <c r="T477" s="168"/>
      <c r="U477" s="130"/>
      <c r="V477" s="64"/>
      <c r="W477" s="202"/>
      <c r="X477" s="231" t="s">
        <v>4712</v>
      </c>
      <c r="Y477" s="232"/>
      <c r="Z477" s="232"/>
      <c r="AA477" s="232"/>
      <c r="AB477" s="232"/>
      <c r="AC477" s="199" t="s">
        <v>4711</v>
      </c>
      <c r="AD477" s="58"/>
      <c r="AE477" s="58"/>
      <c r="AF477" s="6"/>
      <c r="AG477" s="6"/>
      <c r="AH477" s="6"/>
      <c r="AI477" s="6"/>
      <c r="AJ477" s="6"/>
      <c r="AK477" s="6"/>
      <c r="AL477" s="59" t="s">
        <v>4574</v>
      </c>
      <c r="AM477" s="235">
        <f>AM474</f>
        <v>0.7</v>
      </c>
      <c r="AN477" s="235"/>
      <c r="AO477" s="228"/>
      <c r="AP477" s="229"/>
      <c r="AQ477" s="229"/>
      <c r="AR477" s="230"/>
      <c r="AS477" s="45"/>
      <c r="AT477" s="1"/>
      <c r="AU477" s="1"/>
      <c r="AV477" s="44"/>
      <c r="AW477" s="89">
        <f>ROUND(ROUND(ROUND(J468*V421,0)*AM477,0)*AQ479,0)</f>
        <v>207</v>
      </c>
      <c r="AX477" s="12"/>
    </row>
    <row r="478" spans="1:50" ht="17.2" customHeight="1" x14ac:dyDescent="0.3">
      <c r="A478" s="9">
        <v>43</v>
      </c>
      <c r="B478" s="10" t="s">
        <v>464</v>
      </c>
      <c r="C478" s="53" t="s">
        <v>5953</v>
      </c>
      <c r="D478" s="166"/>
      <c r="E478" s="83"/>
      <c r="F478" s="193"/>
      <c r="G478" s="126"/>
      <c r="H478" s="126"/>
      <c r="I478" s="126"/>
      <c r="J478" s="45"/>
      <c r="K478" s="1"/>
      <c r="L478" s="1"/>
      <c r="M478" s="44"/>
      <c r="N478" s="191"/>
      <c r="O478" s="172"/>
      <c r="P478" s="172"/>
      <c r="Q478" s="123"/>
      <c r="R478" s="138"/>
      <c r="S478" s="138"/>
      <c r="T478" s="168"/>
      <c r="U478" s="130"/>
      <c r="V478" s="64"/>
      <c r="W478" s="202"/>
      <c r="X478" s="233"/>
      <c r="Y478" s="234"/>
      <c r="Z478" s="234"/>
      <c r="AA478" s="234"/>
      <c r="AB478" s="234"/>
      <c r="AC478" s="199" t="s">
        <v>4735</v>
      </c>
      <c r="AD478" s="58"/>
      <c r="AE478" s="58"/>
      <c r="AF478" s="6"/>
      <c r="AG478" s="6"/>
      <c r="AH478" s="6"/>
      <c r="AI478" s="6"/>
      <c r="AJ478" s="6"/>
      <c r="AK478" s="6"/>
      <c r="AL478" s="59" t="s">
        <v>4574</v>
      </c>
      <c r="AM478" s="235">
        <f>AM475</f>
        <v>0.5</v>
      </c>
      <c r="AN478" s="235"/>
      <c r="AO478" s="45"/>
      <c r="AP478" s="1"/>
      <c r="AQ478" s="1"/>
      <c r="AR478" s="44"/>
      <c r="AS478" s="45"/>
      <c r="AT478" s="1"/>
      <c r="AU478" s="1"/>
      <c r="AV478" s="44"/>
      <c r="AW478" s="89">
        <f>ROUND(ROUND(ROUND(J468*V421,0)*AM478,0)*AQ479,0)</f>
        <v>148</v>
      </c>
      <c r="AX478" s="12"/>
    </row>
    <row r="479" spans="1:50" ht="17.2" customHeight="1" x14ac:dyDescent="0.3">
      <c r="A479" s="9">
        <v>43</v>
      </c>
      <c r="B479" s="10" t="s">
        <v>465</v>
      </c>
      <c r="C479" s="53" t="s">
        <v>5952</v>
      </c>
      <c r="D479" s="166"/>
      <c r="E479" s="83"/>
      <c r="F479" s="193"/>
      <c r="G479" s="126"/>
      <c r="H479" s="126"/>
      <c r="I479" s="126"/>
      <c r="J479" s="45"/>
      <c r="K479" s="1"/>
      <c r="L479" s="1"/>
      <c r="M479" s="44"/>
      <c r="N479" s="231" t="s">
        <v>4714</v>
      </c>
      <c r="O479" s="232"/>
      <c r="P479" s="232"/>
      <c r="Q479" s="232"/>
      <c r="R479" s="232"/>
      <c r="S479" s="232"/>
      <c r="T479" s="175"/>
      <c r="U479" s="130"/>
      <c r="V479" s="64"/>
      <c r="W479" s="202"/>
      <c r="X479" s="8"/>
      <c r="Y479" s="6"/>
      <c r="Z479" s="59"/>
      <c r="AA479" s="59"/>
      <c r="AB479" s="6"/>
      <c r="AC479" s="203"/>
      <c r="AD479" s="6"/>
      <c r="AE479" s="6"/>
      <c r="AF479" s="6"/>
      <c r="AG479" s="6"/>
      <c r="AH479" s="6"/>
      <c r="AI479" s="6"/>
      <c r="AJ479" s="6"/>
      <c r="AK479" s="6"/>
      <c r="AL479" s="59"/>
      <c r="AM479" s="137"/>
      <c r="AN479" s="137"/>
      <c r="AO479" s="45"/>
      <c r="AP479" s="132" t="s">
        <v>4574</v>
      </c>
      <c r="AQ479" s="247">
        <f>AQ455</f>
        <v>0.95</v>
      </c>
      <c r="AR479" s="248"/>
      <c r="AS479" s="45"/>
      <c r="AT479" s="1"/>
      <c r="AU479" s="1"/>
      <c r="AV479" s="44"/>
      <c r="AW479" s="89">
        <f>ROUND(ROUND(ROUND(J468*R481,0)*V421,0)*AQ479,0)</f>
        <v>285</v>
      </c>
      <c r="AX479" s="12"/>
    </row>
    <row r="480" spans="1:50" ht="17.2" customHeight="1" x14ac:dyDescent="0.3">
      <c r="A480" s="9">
        <v>43</v>
      </c>
      <c r="B480" s="10" t="s">
        <v>466</v>
      </c>
      <c r="C480" s="53" t="s">
        <v>5951</v>
      </c>
      <c r="D480" s="166"/>
      <c r="E480" s="83"/>
      <c r="F480" s="193"/>
      <c r="G480" s="126"/>
      <c r="H480" s="126"/>
      <c r="I480" s="126"/>
      <c r="J480" s="45"/>
      <c r="K480" s="1"/>
      <c r="L480" s="1"/>
      <c r="M480" s="44"/>
      <c r="N480" s="267"/>
      <c r="O480" s="268"/>
      <c r="P480" s="268"/>
      <c r="Q480" s="268"/>
      <c r="R480" s="268"/>
      <c r="S480" s="268"/>
      <c r="T480" s="175"/>
      <c r="U480" s="130"/>
      <c r="V480" s="64"/>
      <c r="W480" s="202"/>
      <c r="X480" s="231" t="s">
        <v>4712</v>
      </c>
      <c r="Y480" s="232"/>
      <c r="Z480" s="232"/>
      <c r="AA480" s="232"/>
      <c r="AB480" s="232"/>
      <c r="AC480" s="199" t="s">
        <v>4711</v>
      </c>
      <c r="AD480" s="58"/>
      <c r="AE480" s="58"/>
      <c r="AF480" s="6"/>
      <c r="AG480" s="6"/>
      <c r="AH480" s="6"/>
      <c r="AI480" s="6"/>
      <c r="AJ480" s="6"/>
      <c r="AK480" s="6"/>
      <c r="AL480" s="59" t="s">
        <v>4574</v>
      </c>
      <c r="AM480" s="235">
        <f>AM477</f>
        <v>0.7</v>
      </c>
      <c r="AN480" s="235"/>
      <c r="AO480" s="45"/>
      <c r="AP480" s="1"/>
      <c r="AQ480" s="1"/>
      <c r="AR480" s="44"/>
      <c r="AS480" s="45"/>
      <c r="AT480" s="1"/>
      <c r="AU480" s="1"/>
      <c r="AV480" s="44"/>
      <c r="AW480" s="89">
        <f>ROUND(ROUND(ROUND(ROUND(J468*R481,0)*V421,0)*AM480,0)*AQ479,0)</f>
        <v>200</v>
      </c>
      <c r="AX480" s="12"/>
    </row>
    <row r="481" spans="1:50" ht="17.2" customHeight="1" x14ac:dyDescent="0.3">
      <c r="A481" s="9">
        <v>43</v>
      </c>
      <c r="B481" s="10" t="s">
        <v>467</v>
      </c>
      <c r="C481" s="53" t="s">
        <v>5950</v>
      </c>
      <c r="D481" s="166"/>
      <c r="E481" s="83"/>
      <c r="F481" s="193"/>
      <c r="G481" s="126"/>
      <c r="H481" s="126"/>
      <c r="I481" s="126"/>
      <c r="J481" s="45"/>
      <c r="K481" s="1"/>
      <c r="L481" s="1"/>
      <c r="M481" s="44"/>
      <c r="N481" s="191"/>
      <c r="O481" s="172"/>
      <c r="P481" s="172"/>
      <c r="Q481" s="123" t="s">
        <v>4574</v>
      </c>
      <c r="R481" s="249">
        <f>R475</f>
        <v>0.96499999999999997</v>
      </c>
      <c r="S481" s="249"/>
      <c r="T481" s="168"/>
      <c r="U481" s="130"/>
      <c r="V481" s="64"/>
      <c r="W481" s="202"/>
      <c r="X481" s="233"/>
      <c r="Y481" s="234"/>
      <c r="Z481" s="234"/>
      <c r="AA481" s="234"/>
      <c r="AB481" s="234"/>
      <c r="AC481" s="199" t="s">
        <v>4735</v>
      </c>
      <c r="AD481" s="58"/>
      <c r="AE481" s="58"/>
      <c r="AF481" s="6"/>
      <c r="AG481" s="6"/>
      <c r="AH481" s="6"/>
      <c r="AI481" s="6"/>
      <c r="AJ481" s="6"/>
      <c r="AK481" s="6"/>
      <c r="AL481" s="59" t="s">
        <v>4574</v>
      </c>
      <c r="AM481" s="235">
        <f>AM478</f>
        <v>0.5</v>
      </c>
      <c r="AN481" s="235"/>
      <c r="AO481" s="45"/>
      <c r="AP481" s="1"/>
      <c r="AQ481" s="1"/>
      <c r="AR481" s="44"/>
      <c r="AS481" s="43"/>
      <c r="AT481" s="7"/>
      <c r="AU481" s="7"/>
      <c r="AV481" s="21"/>
      <c r="AW481" s="35">
        <f>ROUND(ROUND(ROUND(ROUND(J468*R481,0)*V421,0)*AM481,0)*AQ479,0)</f>
        <v>143</v>
      </c>
      <c r="AX481" s="12"/>
    </row>
    <row r="482" spans="1:50" ht="17.2" customHeight="1" x14ac:dyDescent="0.3">
      <c r="A482" s="9">
        <v>43</v>
      </c>
      <c r="B482" s="10" t="s">
        <v>468</v>
      </c>
      <c r="C482" s="53" t="s">
        <v>5949</v>
      </c>
      <c r="D482" s="166"/>
      <c r="E482" s="83"/>
      <c r="F482" s="193"/>
      <c r="G482" s="126"/>
      <c r="H482" s="126"/>
      <c r="I482" s="126"/>
      <c r="J482" s="45"/>
      <c r="K482" s="1"/>
      <c r="L482" s="1"/>
      <c r="M482" s="44"/>
      <c r="N482" s="196"/>
      <c r="O482" s="195"/>
      <c r="P482" s="195"/>
      <c r="Q482" s="55"/>
      <c r="R482" s="56"/>
      <c r="S482" s="56"/>
      <c r="T482" s="168"/>
      <c r="U482" s="130"/>
      <c r="V482" s="64"/>
      <c r="W482" s="202"/>
      <c r="X482" s="8"/>
      <c r="Y482" s="6"/>
      <c r="Z482" s="59"/>
      <c r="AA482" s="59"/>
      <c r="AB482" s="6"/>
      <c r="AC482" s="203"/>
      <c r="AD482" s="6"/>
      <c r="AE482" s="6"/>
      <c r="AF482" s="6"/>
      <c r="AG482" s="6"/>
      <c r="AH482" s="6"/>
      <c r="AI482" s="6"/>
      <c r="AJ482" s="6"/>
      <c r="AK482" s="6"/>
      <c r="AL482" s="59"/>
      <c r="AM482" s="137"/>
      <c r="AN482" s="137"/>
      <c r="AO482" s="146"/>
      <c r="AP482" s="143"/>
      <c r="AQ482" s="143"/>
      <c r="AR482" s="44"/>
      <c r="AS482" s="242" t="s">
        <v>4580</v>
      </c>
      <c r="AT482" s="242"/>
      <c r="AU482" s="242"/>
      <c r="AV482" s="243"/>
      <c r="AW482" s="89">
        <f>ROUND(ROUND(J468*V421,0)*AQ479,0)-AS485</f>
        <v>291</v>
      </c>
      <c r="AX482" s="12"/>
    </row>
    <row r="483" spans="1:50" ht="17.2" customHeight="1" x14ac:dyDescent="0.3">
      <c r="A483" s="9">
        <v>43</v>
      </c>
      <c r="B483" s="10" t="s">
        <v>469</v>
      </c>
      <c r="C483" s="53" t="s">
        <v>5948</v>
      </c>
      <c r="D483" s="166"/>
      <c r="E483" s="83"/>
      <c r="F483" s="193"/>
      <c r="G483" s="126"/>
      <c r="H483" s="126"/>
      <c r="I483" s="126"/>
      <c r="J483" s="45"/>
      <c r="K483" s="1"/>
      <c r="L483" s="1"/>
      <c r="M483" s="44"/>
      <c r="N483" s="175"/>
      <c r="O483" s="194"/>
      <c r="P483" s="194"/>
      <c r="Q483" s="132"/>
      <c r="R483" s="141"/>
      <c r="S483" s="141"/>
      <c r="T483" s="168"/>
      <c r="U483" s="130"/>
      <c r="V483" s="64"/>
      <c r="W483" s="202"/>
      <c r="X483" s="231" t="s">
        <v>4712</v>
      </c>
      <c r="Y483" s="232"/>
      <c r="Z483" s="232"/>
      <c r="AA483" s="232"/>
      <c r="AB483" s="232"/>
      <c r="AC483" s="199" t="s">
        <v>4711</v>
      </c>
      <c r="AD483" s="58"/>
      <c r="AE483" s="58"/>
      <c r="AF483" s="6"/>
      <c r="AG483" s="6"/>
      <c r="AH483" s="6"/>
      <c r="AI483" s="6"/>
      <c r="AJ483" s="6"/>
      <c r="AK483" s="6"/>
      <c r="AL483" s="59" t="s">
        <v>4574</v>
      </c>
      <c r="AM483" s="235">
        <f>AM480</f>
        <v>0.7</v>
      </c>
      <c r="AN483" s="235"/>
      <c r="AO483" s="146"/>
      <c r="AP483" s="143"/>
      <c r="AQ483" s="143"/>
      <c r="AR483" s="44"/>
      <c r="AS483" s="244"/>
      <c r="AT483" s="244"/>
      <c r="AU483" s="244"/>
      <c r="AV483" s="245"/>
      <c r="AW483" s="89">
        <f>ROUND(ROUND(ROUND(J468*V421,0)*AM483,0)*AQ479,0)-AS485</f>
        <v>202</v>
      </c>
      <c r="AX483" s="12"/>
    </row>
    <row r="484" spans="1:50" ht="17.2" customHeight="1" x14ac:dyDescent="0.3">
      <c r="A484" s="9">
        <v>43</v>
      </c>
      <c r="B484" s="10" t="s">
        <v>470</v>
      </c>
      <c r="C484" s="53" t="s">
        <v>5947</v>
      </c>
      <c r="D484" s="166"/>
      <c r="E484" s="83"/>
      <c r="F484" s="193"/>
      <c r="G484" s="126"/>
      <c r="H484" s="126"/>
      <c r="I484" s="126"/>
      <c r="J484" s="45"/>
      <c r="K484" s="1"/>
      <c r="L484" s="1"/>
      <c r="M484" s="44"/>
      <c r="N484" s="191"/>
      <c r="O484" s="172"/>
      <c r="P484" s="172"/>
      <c r="Q484" s="123"/>
      <c r="R484" s="138"/>
      <c r="S484" s="138"/>
      <c r="T484" s="168"/>
      <c r="U484" s="130"/>
      <c r="V484" s="64"/>
      <c r="W484" s="202"/>
      <c r="X484" s="233"/>
      <c r="Y484" s="234"/>
      <c r="Z484" s="234"/>
      <c r="AA484" s="234"/>
      <c r="AB484" s="234"/>
      <c r="AC484" s="199" t="s">
        <v>4735</v>
      </c>
      <c r="AD484" s="58"/>
      <c r="AE484" s="58"/>
      <c r="AF484" s="6"/>
      <c r="AG484" s="6"/>
      <c r="AH484" s="6"/>
      <c r="AI484" s="6"/>
      <c r="AJ484" s="6"/>
      <c r="AK484" s="6"/>
      <c r="AL484" s="59" t="s">
        <v>4574</v>
      </c>
      <c r="AM484" s="235">
        <f>AM481</f>
        <v>0.5</v>
      </c>
      <c r="AN484" s="235"/>
      <c r="AO484" s="146"/>
      <c r="AP484" s="143"/>
      <c r="AQ484" s="143"/>
      <c r="AR484" s="44"/>
      <c r="AS484" s="244"/>
      <c r="AT484" s="244"/>
      <c r="AU484" s="244"/>
      <c r="AV484" s="245"/>
      <c r="AW484" s="89">
        <f>ROUND(ROUND(ROUND(J468*V421,0)*AM484,0)*AQ479,0)-AS485</f>
        <v>143</v>
      </c>
      <c r="AX484" s="12"/>
    </row>
    <row r="485" spans="1:50" ht="17.2" customHeight="1" x14ac:dyDescent="0.3">
      <c r="A485" s="9">
        <v>43</v>
      </c>
      <c r="B485" s="10" t="s">
        <v>471</v>
      </c>
      <c r="C485" s="53" t="s">
        <v>5946</v>
      </c>
      <c r="D485" s="166"/>
      <c r="E485" s="83"/>
      <c r="F485" s="193"/>
      <c r="G485" s="126"/>
      <c r="H485" s="126"/>
      <c r="I485" s="126"/>
      <c r="J485" s="45"/>
      <c r="K485" s="1"/>
      <c r="L485" s="1"/>
      <c r="M485" s="44"/>
      <c r="N485" s="231" t="s">
        <v>4714</v>
      </c>
      <c r="O485" s="232"/>
      <c r="P485" s="232"/>
      <c r="Q485" s="232"/>
      <c r="R485" s="232"/>
      <c r="S485" s="232"/>
      <c r="T485" s="175"/>
      <c r="U485" s="130"/>
      <c r="V485" s="64"/>
      <c r="W485" s="202"/>
      <c r="X485" s="8"/>
      <c r="Y485" s="6"/>
      <c r="Z485" s="59"/>
      <c r="AA485" s="59"/>
      <c r="AB485" s="6"/>
      <c r="AC485" s="203"/>
      <c r="AD485" s="6"/>
      <c r="AE485" s="6"/>
      <c r="AF485" s="6"/>
      <c r="AG485" s="6"/>
      <c r="AH485" s="6"/>
      <c r="AI485" s="6"/>
      <c r="AJ485" s="6"/>
      <c r="AK485" s="6"/>
      <c r="AL485" s="59"/>
      <c r="AM485" s="137"/>
      <c r="AN485" s="137"/>
      <c r="AO485" s="146"/>
      <c r="AP485" s="143"/>
      <c r="AQ485" s="143"/>
      <c r="AR485" s="44"/>
      <c r="AS485" s="38">
        <f>AS473</f>
        <v>5</v>
      </c>
      <c r="AT485" s="62" t="s">
        <v>4579</v>
      </c>
      <c r="AU485" s="143"/>
      <c r="AV485" s="147"/>
      <c r="AW485" s="89">
        <f>ROUND(ROUND(ROUND(J468*R487,0)*V421,0)*AQ479,0)-AS485</f>
        <v>280</v>
      </c>
      <c r="AX485" s="12"/>
    </row>
    <row r="486" spans="1:50" ht="17.2" customHeight="1" x14ac:dyDescent="0.3">
      <c r="A486" s="9">
        <v>43</v>
      </c>
      <c r="B486" s="10" t="s">
        <v>472</v>
      </c>
      <c r="C486" s="53" t="s">
        <v>5945</v>
      </c>
      <c r="D486" s="166"/>
      <c r="E486" s="83"/>
      <c r="F486" s="193"/>
      <c r="G486" s="126"/>
      <c r="H486" s="126"/>
      <c r="I486" s="126"/>
      <c r="J486" s="45"/>
      <c r="K486" s="1"/>
      <c r="L486" s="1"/>
      <c r="M486" s="44"/>
      <c r="N486" s="267"/>
      <c r="O486" s="268"/>
      <c r="P486" s="268"/>
      <c r="Q486" s="268"/>
      <c r="R486" s="268"/>
      <c r="S486" s="268"/>
      <c r="T486" s="175"/>
      <c r="U486" s="130"/>
      <c r="V486" s="64"/>
      <c r="W486" s="202"/>
      <c r="X486" s="231" t="s">
        <v>4712</v>
      </c>
      <c r="Y486" s="232"/>
      <c r="Z486" s="232"/>
      <c r="AA486" s="232"/>
      <c r="AB486" s="232"/>
      <c r="AC486" s="199" t="s">
        <v>4711</v>
      </c>
      <c r="AD486" s="58"/>
      <c r="AE486" s="58"/>
      <c r="AF486" s="6"/>
      <c r="AG486" s="6"/>
      <c r="AH486" s="6"/>
      <c r="AI486" s="6"/>
      <c r="AJ486" s="6"/>
      <c r="AK486" s="6"/>
      <c r="AL486" s="59" t="s">
        <v>4574</v>
      </c>
      <c r="AM486" s="235">
        <f>AM483</f>
        <v>0.7</v>
      </c>
      <c r="AN486" s="235"/>
      <c r="AO486" s="146"/>
      <c r="AP486" s="143"/>
      <c r="AQ486" s="143"/>
      <c r="AR486" s="44"/>
      <c r="AS486" s="1"/>
      <c r="AT486" s="132"/>
      <c r="AU486" s="143"/>
      <c r="AV486" s="147"/>
      <c r="AW486" s="89">
        <f>ROUND(ROUND(ROUND(ROUND(J468*R487,0)*V421,0)*AM486,0)*AQ479,0)-AS485</f>
        <v>195</v>
      </c>
      <c r="AX486" s="12"/>
    </row>
    <row r="487" spans="1:50" ht="17.2" customHeight="1" x14ac:dyDescent="0.3">
      <c r="A487" s="9">
        <v>43</v>
      </c>
      <c r="B487" s="10" t="s">
        <v>473</v>
      </c>
      <c r="C487" s="53" t="s">
        <v>5944</v>
      </c>
      <c r="D487" s="162"/>
      <c r="E487" s="161"/>
      <c r="F487" s="192"/>
      <c r="G487" s="128"/>
      <c r="H487" s="128"/>
      <c r="I487" s="128"/>
      <c r="J487" s="43"/>
      <c r="K487" s="7"/>
      <c r="L487" s="7"/>
      <c r="M487" s="21"/>
      <c r="N487" s="191"/>
      <c r="O487" s="172"/>
      <c r="P487" s="172"/>
      <c r="Q487" s="123" t="s">
        <v>4574</v>
      </c>
      <c r="R487" s="249">
        <f>R481</f>
        <v>0.96499999999999997</v>
      </c>
      <c r="S487" s="249"/>
      <c r="T487" s="201"/>
      <c r="U487" s="78"/>
      <c r="V487" s="79"/>
      <c r="W487" s="200"/>
      <c r="X487" s="233"/>
      <c r="Y487" s="234"/>
      <c r="Z487" s="234"/>
      <c r="AA487" s="234"/>
      <c r="AB487" s="234"/>
      <c r="AC487" s="199" t="s">
        <v>4735</v>
      </c>
      <c r="AD487" s="58"/>
      <c r="AE487" s="58"/>
      <c r="AF487" s="6"/>
      <c r="AG487" s="6"/>
      <c r="AH487" s="6"/>
      <c r="AI487" s="6"/>
      <c r="AJ487" s="6"/>
      <c r="AK487" s="6"/>
      <c r="AL487" s="59" t="s">
        <v>4574</v>
      </c>
      <c r="AM487" s="235">
        <f>AM484</f>
        <v>0.5</v>
      </c>
      <c r="AN487" s="235"/>
      <c r="AO487" s="190"/>
      <c r="AP487" s="136"/>
      <c r="AQ487" s="136"/>
      <c r="AR487" s="21"/>
      <c r="AS487" s="7"/>
      <c r="AT487" s="123"/>
      <c r="AU487" s="136"/>
      <c r="AV487" s="145"/>
      <c r="AW487" s="4">
        <f>ROUND(ROUND(ROUND(ROUND(J468*R487,0)*V421,0)*AM487,0)*AQ479,0)-AS485</f>
        <v>138</v>
      </c>
      <c r="AX487" s="16"/>
    </row>
    <row r="488" spans="1:50" ht="17.2" customHeight="1" x14ac:dyDescent="0.3">
      <c r="A488" s="9">
        <v>43</v>
      </c>
      <c r="B488" s="10" t="s">
        <v>474</v>
      </c>
      <c r="C488" s="53" t="s">
        <v>5943</v>
      </c>
      <c r="D488" s="217" t="s">
        <v>4740</v>
      </c>
      <c r="E488" s="218"/>
      <c r="F488" s="219"/>
      <c r="G488" s="217" t="s">
        <v>5085</v>
      </c>
      <c r="H488" s="236"/>
      <c r="I488" s="236"/>
      <c r="J488" s="217" t="s">
        <v>4738</v>
      </c>
      <c r="K488" s="218"/>
      <c r="L488" s="218"/>
      <c r="M488" s="219"/>
      <c r="N488" s="196"/>
      <c r="O488" s="195"/>
      <c r="P488" s="195"/>
      <c r="Q488" s="55"/>
      <c r="R488" s="56"/>
      <c r="S488" s="56"/>
      <c r="T488" s="301" t="s">
        <v>5594</v>
      </c>
      <c r="U488" s="236"/>
      <c r="V488" s="236"/>
      <c r="W488" s="237"/>
      <c r="X488" s="8"/>
      <c r="Y488" s="6"/>
      <c r="Z488" s="59"/>
      <c r="AA488" s="59"/>
      <c r="AB488" s="6"/>
      <c r="AC488" s="203"/>
      <c r="AD488" s="6"/>
      <c r="AE488" s="6"/>
      <c r="AF488" s="6"/>
      <c r="AG488" s="6"/>
      <c r="AH488" s="6"/>
      <c r="AI488" s="6"/>
      <c r="AJ488" s="6"/>
      <c r="AK488" s="6"/>
      <c r="AL488" s="59"/>
      <c r="AM488" s="137"/>
      <c r="AN488" s="137"/>
      <c r="AO488" s="7"/>
      <c r="AP488" s="7"/>
      <c r="AQ488" s="7"/>
      <c r="AR488" s="7"/>
      <c r="AS488" s="7"/>
      <c r="AT488" s="123"/>
      <c r="AU488" s="136"/>
      <c r="AV488" s="145"/>
      <c r="AW488" s="100">
        <f>ROUND(J492*V493,0)</f>
        <v>297</v>
      </c>
      <c r="AX488" s="19" t="s">
        <v>4205</v>
      </c>
    </row>
    <row r="489" spans="1:50" ht="17.2" customHeight="1" x14ac:dyDescent="0.3">
      <c r="A489" s="9">
        <v>43</v>
      </c>
      <c r="B489" s="10" t="s">
        <v>475</v>
      </c>
      <c r="C489" s="53" t="s">
        <v>5942</v>
      </c>
      <c r="D489" s="220"/>
      <c r="E489" s="221"/>
      <c r="F489" s="222"/>
      <c r="G489" s="238"/>
      <c r="H489" s="239"/>
      <c r="I489" s="265"/>
      <c r="J489" s="220"/>
      <c r="K489" s="221"/>
      <c r="L489" s="221"/>
      <c r="M489" s="222"/>
      <c r="N489" s="175"/>
      <c r="O489" s="194"/>
      <c r="P489" s="194"/>
      <c r="Q489" s="132"/>
      <c r="R489" s="141"/>
      <c r="S489" s="141"/>
      <c r="T489" s="238"/>
      <c r="U489" s="239"/>
      <c r="V489" s="239"/>
      <c r="W489" s="240"/>
      <c r="X489" s="231" t="s">
        <v>4712</v>
      </c>
      <c r="Y489" s="232"/>
      <c r="Z489" s="232"/>
      <c r="AA489" s="232"/>
      <c r="AB489" s="232"/>
      <c r="AC489" s="199" t="s">
        <v>4711</v>
      </c>
      <c r="AD489" s="58"/>
      <c r="AE489" s="58"/>
      <c r="AF489" s="6"/>
      <c r="AG489" s="6"/>
      <c r="AH489" s="6"/>
      <c r="AI489" s="6"/>
      <c r="AJ489" s="6"/>
      <c r="AK489" s="6"/>
      <c r="AL489" s="59" t="s">
        <v>4574</v>
      </c>
      <c r="AM489" s="235">
        <f>AM486</f>
        <v>0.7</v>
      </c>
      <c r="AN489" s="235"/>
      <c r="AO489" s="6"/>
      <c r="AP489" s="6"/>
      <c r="AQ489" s="6"/>
      <c r="AR489" s="6"/>
      <c r="AS489" s="6"/>
      <c r="AT489" s="59"/>
      <c r="AU489" s="137"/>
      <c r="AV489" s="140"/>
      <c r="AW489" s="89">
        <f>ROUND(ROUND(J492*V493,0)*AM489,0)</f>
        <v>208</v>
      </c>
      <c r="AX489" s="12"/>
    </row>
    <row r="490" spans="1:50" ht="17.2" customHeight="1" x14ac:dyDescent="0.3">
      <c r="A490" s="9">
        <v>43</v>
      </c>
      <c r="B490" s="10" t="s">
        <v>476</v>
      </c>
      <c r="C490" s="53" t="s">
        <v>5941</v>
      </c>
      <c r="D490" s="220"/>
      <c r="E490" s="221"/>
      <c r="F490" s="222"/>
      <c r="G490" s="238"/>
      <c r="H490" s="239"/>
      <c r="I490" s="265"/>
      <c r="J490" s="220"/>
      <c r="K490" s="221"/>
      <c r="L490" s="221"/>
      <c r="M490" s="222"/>
      <c r="N490" s="191"/>
      <c r="O490" s="172"/>
      <c r="P490" s="172"/>
      <c r="Q490" s="123"/>
      <c r="R490" s="138"/>
      <c r="S490" s="138"/>
      <c r="T490" s="238"/>
      <c r="U490" s="239"/>
      <c r="V490" s="239"/>
      <c r="W490" s="240"/>
      <c r="X490" s="233"/>
      <c r="Y490" s="234"/>
      <c r="Z490" s="234"/>
      <c r="AA490" s="234"/>
      <c r="AB490" s="234"/>
      <c r="AC490" s="199" t="s">
        <v>4735</v>
      </c>
      <c r="AD490" s="58"/>
      <c r="AE490" s="58"/>
      <c r="AF490" s="6"/>
      <c r="AG490" s="6"/>
      <c r="AH490" s="6"/>
      <c r="AI490" s="6"/>
      <c r="AJ490" s="6"/>
      <c r="AK490" s="6"/>
      <c r="AL490" s="59" t="s">
        <v>4574</v>
      </c>
      <c r="AM490" s="235">
        <f>AM487</f>
        <v>0.5</v>
      </c>
      <c r="AN490" s="235"/>
      <c r="AO490" s="6"/>
      <c r="AP490" s="6"/>
      <c r="AQ490" s="6"/>
      <c r="AR490" s="6"/>
      <c r="AS490" s="6"/>
      <c r="AT490" s="59"/>
      <c r="AU490" s="137"/>
      <c r="AV490" s="140"/>
      <c r="AW490" s="89">
        <f>ROUND(ROUND(J492*V493,0)*AM490,0)</f>
        <v>149</v>
      </c>
      <c r="AX490" s="12"/>
    </row>
    <row r="491" spans="1:50" ht="17.2" customHeight="1" x14ac:dyDescent="0.3">
      <c r="A491" s="9">
        <v>43</v>
      </c>
      <c r="B491" s="10" t="s">
        <v>477</v>
      </c>
      <c r="C491" s="53" t="s">
        <v>5940</v>
      </c>
      <c r="D491" s="166"/>
      <c r="E491" s="83"/>
      <c r="F491" s="193"/>
      <c r="G491" s="126"/>
      <c r="H491" s="126"/>
      <c r="I491" s="126"/>
      <c r="J491" s="220"/>
      <c r="K491" s="221"/>
      <c r="L491" s="221"/>
      <c r="M491" s="222"/>
      <c r="N491" s="231" t="s">
        <v>4714</v>
      </c>
      <c r="O491" s="232"/>
      <c r="P491" s="232"/>
      <c r="Q491" s="232"/>
      <c r="R491" s="232"/>
      <c r="S491" s="232"/>
      <c r="T491" s="175"/>
      <c r="U491" s="130"/>
      <c r="V491" s="64"/>
      <c r="W491" s="202"/>
      <c r="X491" s="8"/>
      <c r="Y491" s="6"/>
      <c r="Z491" s="59"/>
      <c r="AA491" s="59"/>
      <c r="AB491" s="6"/>
      <c r="AC491" s="203"/>
      <c r="AD491" s="6"/>
      <c r="AE491" s="6"/>
      <c r="AF491" s="6"/>
      <c r="AG491" s="6"/>
      <c r="AH491" s="6"/>
      <c r="AI491" s="6"/>
      <c r="AJ491" s="6"/>
      <c r="AK491" s="6"/>
      <c r="AL491" s="59"/>
      <c r="AM491" s="137"/>
      <c r="AN491" s="137"/>
      <c r="AO491" s="6"/>
      <c r="AP491" s="6"/>
      <c r="AQ491" s="7"/>
      <c r="AR491" s="7"/>
      <c r="AS491" s="7"/>
      <c r="AT491" s="123"/>
      <c r="AU491" s="136"/>
      <c r="AV491" s="145"/>
      <c r="AW491" s="89">
        <f>ROUND(ROUND(J492*R493,0)*V493,0)</f>
        <v>286</v>
      </c>
      <c r="AX491" s="12"/>
    </row>
    <row r="492" spans="1:50" ht="17.2" customHeight="1" x14ac:dyDescent="0.3">
      <c r="A492" s="9">
        <v>43</v>
      </c>
      <c r="B492" s="10" t="s">
        <v>478</v>
      </c>
      <c r="C492" s="53" t="s">
        <v>5939</v>
      </c>
      <c r="D492" s="166"/>
      <c r="E492" s="83"/>
      <c r="F492" s="193"/>
      <c r="G492" s="126"/>
      <c r="H492" s="126"/>
      <c r="I492" s="126"/>
      <c r="J492" s="253">
        <f>'15就労移行支援(基本)'!K492</f>
        <v>424</v>
      </c>
      <c r="K492" s="254"/>
      <c r="L492" s="1" t="s">
        <v>4202</v>
      </c>
      <c r="M492" s="68"/>
      <c r="N492" s="267"/>
      <c r="O492" s="268"/>
      <c r="P492" s="268"/>
      <c r="Q492" s="268"/>
      <c r="R492" s="268"/>
      <c r="S492" s="268"/>
      <c r="T492" s="175"/>
      <c r="U492" s="130"/>
      <c r="V492" s="64"/>
      <c r="W492" s="202"/>
      <c r="X492" s="231" t="s">
        <v>4712</v>
      </c>
      <c r="Y492" s="232"/>
      <c r="Z492" s="232"/>
      <c r="AA492" s="232"/>
      <c r="AB492" s="232"/>
      <c r="AC492" s="199" t="s">
        <v>4711</v>
      </c>
      <c r="AD492" s="58"/>
      <c r="AE492" s="58"/>
      <c r="AF492" s="6"/>
      <c r="AG492" s="6"/>
      <c r="AH492" s="6"/>
      <c r="AI492" s="6"/>
      <c r="AJ492" s="6"/>
      <c r="AK492" s="6"/>
      <c r="AL492" s="59" t="s">
        <v>4574</v>
      </c>
      <c r="AM492" s="235">
        <f>AM489</f>
        <v>0.7</v>
      </c>
      <c r="AN492" s="235"/>
      <c r="AO492" s="7"/>
      <c r="AP492" s="7"/>
      <c r="AQ492" s="7"/>
      <c r="AR492" s="7"/>
      <c r="AS492" s="7"/>
      <c r="AT492" s="123"/>
      <c r="AU492" s="136"/>
      <c r="AV492" s="145"/>
      <c r="AW492" s="35">
        <f>ROUND(ROUND(ROUND(J492*R493,0)*V493,0)*AM492,0)</f>
        <v>200</v>
      </c>
      <c r="AX492" s="12"/>
    </row>
    <row r="493" spans="1:50" ht="17.2" customHeight="1" x14ac:dyDescent="0.3">
      <c r="A493" s="9">
        <v>43</v>
      </c>
      <c r="B493" s="10" t="s">
        <v>479</v>
      </c>
      <c r="C493" s="53" t="s">
        <v>5938</v>
      </c>
      <c r="D493" s="166"/>
      <c r="E493" s="83"/>
      <c r="F493" s="193"/>
      <c r="G493" s="126"/>
      <c r="H493" s="126"/>
      <c r="I493" s="126"/>
      <c r="J493" s="175"/>
      <c r="K493" s="194"/>
      <c r="L493" s="194"/>
      <c r="M493" s="173"/>
      <c r="N493" s="191"/>
      <c r="O493" s="172"/>
      <c r="P493" s="172"/>
      <c r="Q493" s="123" t="s">
        <v>4574</v>
      </c>
      <c r="R493" s="249">
        <f>R487</f>
        <v>0.96499999999999997</v>
      </c>
      <c r="S493" s="249"/>
      <c r="T493" s="168"/>
      <c r="U493" s="132" t="s">
        <v>4574</v>
      </c>
      <c r="V493" s="247">
        <f>V421</f>
        <v>0.7</v>
      </c>
      <c r="W493" s="248"/>
      <c r="X493" s="233"/>
      <c r="Y493" s="234"/>
      <c r="Z493" s="234"/>
      <c r="AA493" s="234"/>
      <c r="AB493" s="234"/>
      <c r="AC493" s="199" t="s">
        <v>4735</v>
      </c>
      <c r="AD493" s="58"/>
      <c r="AE493" s="58"/>
      <c r="AF493" s="6"/>
      <c r="AG493" s="6"/>
      <c r="AH493" s="6"/>
      <c r="AI493" s="6"/>
      <c r="AJ493" s="6"/>
      <c r="AK493" s="6"/>
      <c r="AL493" s="59" t="s">
        <v>4574</v>
      </c>
      <c r="AM493" s="235">
        <f>AM490</f>
        <v>0.5</v>
      </c>
      <c r="AN493" s="235"/>
      <c r="AO493" s="7"/>
      <c r="AP493" s="7"/>
      <c r="AQ493" s="7"/>
      <c r="AR493" s="7"/>
      <c r="AS493" s="7"/>
      <c r="AT493" s="123"/>
      <c r="AU493" s="136"/>
      <c r="AV493" s="145"/>
      <c r="AW493" s="35">
        <f>ROUND(ROUND(ROUND(J492*R493,0)*V493,0)*AM493,0)</f>
        <v>143</v>
      </c>
      <c r="AX493" s="12"/>
    </row>
    <row r="494" spans="1:50" ht="17.2" customHeight="1" x14ac:dyDescent="0.3">
      <c r="A494" s="9">
        <v>43</v>
      </c>
      <c r="B494" s="10" t="s">
        <v>480</v>
      </c>
      <c r="C494" s="53" t="s">
        <v>5937</v>
      </c>
      <c r="D494" s="166"/>
      <c r="E494" s="83"/>
      <c r="F494" s="193"/>
      <c r="G494" s="126"/>
      <c r="H494" s="126"/>
      <c r="I494" s="126"/>
      <c r="J494" s="175"/>
      <c r="K494" s="194"/>
      <c r="L494" s="194"/>
      <c r="M494" s="173"/>
      <c r="N494" s="196"/>
      <c r="O494" s="195"/>
      <c r="P494" s="195"/>
      <c r="Q494" s="55"/>
      <c r="R494" s="56"/>
      <c r="S494" s="56"/>
      <c r="T494" s="168"/>
      <c r="U494" s="130"/>
      <c r="V494" s="64"/>
      <c r="W494" s="202"/>
      <c r="X494" s="8"/>
      <c r="Y494" s="6"/>
      <c r="Z494" s="59"/>
      <c r="AA494" s="59"/>
      <c r="AB494" s="6"/>
      <c r="AC494" s="203"/>
      <c r="AD494" s="6"/>
      <c r="AE494" s="6"/>
      <c r="AF494" s="6"/>
      <c r="AG494" s="6"/>
      <c r="AH494" s="6"/>
      <c r="AI494" s="6"/>
      <c r="AJ494" s="6"/>
      <c r="AK494" s="6"/>
      <c r="AL494" s="59"/>
      <c r="AM494" s="137"/>
      <c r="AN494" s="137"/>
      <c r="AO494" s="177"/>
      <c r="AP494" s="81"/>
      <c r="AQ494" s="81"/>
      <c r="AR494" s="82"/>
      <c r="AS494" s="242" t="s">
        <v>4580</v>
      </c>
      <c r="AT494" s="242"/>
      <c r="AU494" s="242"/>
      <c r="AV494" s="243"/>
      <c r="AW494" s="89">
        <f>ROUND(J492*V493,0)-AS497</f>
        <v>292</v>
      </c>
      <c r="AX494" s="12"/>
    </row>
    <row r="495" spans="1:50" ht="17.2" customHeight="1" x14ac:dyDescent="0.3">
      <c r="A495" s="9">
        <v>43</v>
      </c>
      <c r="B495" s="10" t="s">
        <v>481</v>
      </c>
      <c r="C495" s="53" t="s">
        <v>5936</v>
      </c>
      <c r="D495" s="166"/>
      <c r="E495" s="83"/>
      <c r="F495" s="193"/>
      <c r="G495" s="126"/>
      <c r="H495" s="126"/>
      <c r="I495" s="126"/>
      <c r="J495" s="175"/>
      <c r="K495" s="194"/>
      <c r="L495" s="194"/>
      <c r="M495" s="173"/>
      <c r="N495" s="175"/>
      <c r="O495" s="194"/>
      <c r="P495" s="194"/>
      <c r="Q495" s="132"/>
      <c r="R495" s="141"/>
      <c r="S495" s="141"/>
      <c r="T495" s="168"/>
      <c r="U495" s="130"/>
      <c r="V495" s="64"/>
      <c r="W495" s="202"/>
      <c r="X495" s="231" t="s">
        <v>4712</v>
      </c>
      <c r="Y495" s="232"/>
      <c r="Z495" s="232"/>
      <c r="AA495" s="232"/>
      <c r="AB495" s="232"/>
      <c r="AC495" s="199" t="s">
        <v>4711</v>
      </c>
      <c r="AD495" s="58"/>
      <c r="AE495" s="58"/>
      <c r="AF495" s="6"/>
      <c r="AG495" s="6"/>
      <c r="AH495" s="6"/>
      <c r="AI495" s="6"/>
      <c r="AJ495" s="6"/>
      <c r="AK495" s="6"/>
      <c r="AL495" s="59" t="s">
        <v>4574</v>
      </c>
      <c r="AM495" s="235">
        <f>AM492</f>
        <v>0.7</v>
      </c>
      <c r="AN495" s="235"/>
      <c r="AO495" s="81"/>
      <c r="AP495" s="81"/>
      <c r="AQ495" s="81"/>
      <c r="AR495" s="82"/>
      <c r="AS495" s="244"/>
      <c r="AT495" s="244"/>
      <c r="AU495" s="244"/>
      <c r="AV495" s="245"/>
      <c r="AW495" s="89">
        <f>ROUND(ROUND(J492*V493,0)*AM495,0)-AS497</f>
        <v>203</v>
      </c>
      <c r="AX495" s="12"/>
    </row>
    <row r="496" spans="1:50" ht="17.2" customHeight="1" x14ac:dyDescent="0.3">
      <c r="A496" s="9">
        <v>43</v>
      </c>
      <c r="B496" s="10" t="s">
        <v>482</v>
      </c>
      <c r="C496" s="53" t="s">
        <v>5935</v>
      </c>
      <c r="D496" s="166"/>
      <c r="E496" s="83"/>
      <c r="F496" s="193"/>
      <c r="G496" s="126"/>
      <c r="H496" s="126"/>
      <c r="I496" s="126"/>
      <c r="J496" s="175"/>
      <c r="K496" s="194"/>
      <c r="L496" s="194"/>
      <c r="M496" s="173"/>
      <c r="N496" s="191"/>
      <c r="O496" s="172"/>
      <c r="P496" s="172"/>
      <c r="Q496" s="123"/>
      <c r="R496" s="138"/>
      <c r="S496" s="138"/>
      <c r="T496" s="168"/>
      <c r="U496" s="130"/>
      <c r="V496" s="64"/>
      <c r="W496" s="202"/>
      <c r="X496" s="233"/>
      <c r="Y496" s="234"/>
      <c r="Z496" s="234"/>
      <c r="AA496" s="234"/>
      <c r="AB496" s="234"/>
      <c r="AC496" s="199" t="s">
        <v>4735</v>
      </c>
      <c r="AD496" s="58"/>
      <c r="AE496" s="58"/>
      <c r="AF496" s="6"/>
      <c r="AG496" s="6"/>
      <c r="AH496" s="6"/>
      <c r="AI496" s="6"/>
      <c r="AJ496" s="6"/>
      <c r="AK496" s="6"/>
      <c r="AL496" s="59" t="s">
        <v>4574</v>
      </c>
      <c r="AM496" s="235">
        <f>AM493</f>
        <v>0.5</v>
      </c>
      <c r="AN496" s="235"/>
      <c r="AO496" s="198"/>
      <c r="AP496" s="198"/>
      <c r="AQ496" s="198"/>
      <c r="AR496" s="197"/>
      <c r="AS496" s="244"/>
      <c r="AT496" s="244"/>
      <c r="AU496" s="244"/>
      <c r="AV496" s="245"/>
      <c r="AW496" s="89">
        <f>ROUND(ROUND(J492*V493,0)*AM496,0)-AS497</f>
        <v>144</v>
      </c>
      <c r="AX496" s="12"/>
    </row>
    <row r="497" spans="1:50" ht="17.2" customHeight="1" x14ac:dyDescent="0.3">
      <c r="A497" s="9">
        <v>43</v>
      </c>
      <c r="B497" s="10" t="s">
        <v>483</v>
      </c>
      <c r="C497" s="53" t="s">
        <v>5934</v>
      </c>
      <c r="D497" s="166"/>
      <c r="E497" s="83"/>
      <c r="F497" s="193"/>
      <c r="G497" s="126"/>
      <c r="H497" s="126"/>
      <c r="I497" s="126"/>
      <c r="J497" s="175"/>
      <c r="K497" s="194"/>
      <c r="L497" s="194"/>
      <c r="M497" s="173"/>
      <c r="N497" s="231" t="s">
        <v>4714</v>
      </c>
      <c r="O497" s="232"/>
      <c r="P497" s="232"/>
      <c r="Q497" s="232"/>
      <c r="R497" s="232"/>
      <c r="S497" s="232"/>
      <c r="T497" s="175"/>
      <c r="U497" s="130"/>
      <c r="V497" s="64"/>
      <c r="W497" s="202"/>
      <c r="X497" s="8"/>
      <c r="Y497" s="6"/>
      <c r="Z497" s="59"/>
      <c r="AA497" s="59"/>
      <c r="AB497" s="6"/>
      <c r="AC497" s="203"/>
      <c r="AD497" s="6"/>
      <c r="AE497" s="6"/>
      <c r="AF497" s="6"/>
      <c r="AG497" s="6"/>
      <c r="AH497" s="6"/>
      <c r="AI497" s="6"/>
      <c r="AJ497" s="6"/>
      <c r="AK497" s="6"/>
      <c r="AL497" s="59"/>
      <c r="AM497" s="137"/>
      <c r="AN497" s="137"/>
      <c r="AO497" s="198"/>
      <c r="AP497" s="198"/>
      <c r="AQ497" s="198"/>
      <c r="AR497" s="197"/>
      <c r="AS497" s="38">
        <f>AS485</f>
        <v>5</v>
      </c>
      <c r="AT497" s="62" t="s">
        <v>4579</v>
      </c>
      <c r="AU497" s="143"/>
      <c r="AV497" s="147"/>
      <c r="AW497" s="89">
        <f>ROUND(ROUND(J492*R499,0)*V493,0)-AS497</f>
        <v>281</v>
      </c>
      <c r="AX497" s="12"/>
    </row>
    <row r="498" spans="1:50" ht="17.2" customHeight="1" x14ac:dyDescent="0.3">
      <c r="A498" s="9">
        <v>43</v>
      </c>
      <c r="B498" s="10" t="s">
        <v>484</v>
      </c>
      <c r="C498" s="53" t="s">
        <v>5933</v>
      </c>
      <c r="D498" s="166"/>
      <c r="E498" s="83"/>
      <c r="F498" s="193"/>
      <c r="G498" s="126"/>
      <c r="H498" s="126"/>
      <c r="I498" s="126"/>
      <c r="J498" s="175"/>
      <c r="K498" s="194"/>
      <c r="L498" s="194"/>
      <c r="M498" s="173"/>
      <c r="N498" s="267"/>
      <c r="O498" s="268"/>
      <c r="P498" s="268"/>
      <c r="Q498" s="268"/>
      <c r="R498" s="268"/>
      <c r="S498" s="268"/>
      <c r="T498" s="175"/>
      <c r="U498" s="130"/>
      <c r="V498" s="64"/>
      <c r="W498" s="202"/>
      <c r="X498" s="231" t="s">
        <v>4712</v>
      </c>
      <c r="Y498" s="232"/>
      <c r="Z498" s="232"/>
      <c r="AA498" s="232"/>
      <c r="AB498" s="232"/>
      <c r="AC498" s="199" t="s">
        <v>4711</v>
      </c>
      <c r="AD498" s="58"/>
      <c r="AE498" s="58"/>
      <c r="AF498" s="6"/>
      <c r="AG498" s="6"/>
      <c r="AH498" s="6"/>
      <c r="AI498" s="6"/>
      <c r="AJ498" s="6"/>
      <c r="AK498" s="6"/>
      <c r="AL498" s="59" t="s">
        <v>4574</v>
      </c>
      <c r="AM498" s="235">
        <f>AM495</f>
        <v>0.7</v>
      </c>
      <c r="AN498" s="235"/>
      <c r="AO498" s="198"/>
      <c r="AP498" s="198"/>
      <c r="AQ498" s="198"/>
      <c r="AR498" s="197"/>
      <c r="AS498" s="1"/>
      <c r="AT498" s="132"/>
      <c r="AU498" s="143"/>
      <c r="AV498" s="147"/>
      <c r="AW498" s="35">
        <f>ROUND(ROUND(ROUND(J492*R499,0)*V493,0)*AM498,0)-AS497</f>
        <v>195</v>
      </c>
      <c r="AX498" s="12"/>
    </row>
    <row r="499" spans="1:50" ht="17.2" customHeight="1" x14ac:dyDescent="0.3">
      <c r="A499" s="9">
        <v>43</v>
      </c>
      <c r="B499" s="10" t="s">
        <v>485</v>
      </c>
      <c r="C499" s="53" t="s">
        <v>5932</v>
      </c>
      <c r="D499" s="166"/>
      <c r="E499" s="83"/>
      <c r="F499" s="193"/>
      <c r="G499" s="126"/>
      <c r="H499" s="126"/>
      <c r="I499" s="126"/>
      <c r="J499" s="175"/>
      <c r="K499" s="194"/>
      <c r="L499" s="194"/>
      <c r="M499" s="173"/>
      <c r="N499" s="191"/>
      <c r="O499" s="172"/>
      <c r="P499" s="172"/>
      <c r="Q499" s="123" t="s">
        <v>4574</v>
      </c>
      <c r="R499" s="249">
        <f>R493</f>
        <v>0.96499999999999997</v>
      </c>
      <c r="S499" s="249"/>
      <c r="T499" s="168"/>
      <c r="U499" s="130"/>
      <c r="V499" s="64"/>
      <c r="W499" s="202"/>
      <c r="X499" s="233"/>
      <c r="Y499" s="234"/>
      <c r="Z499" s="234"/>
      <c r="AA499" s="234"/>
      <c r="AB499" s="234"/>
      <c r="AC499" s="199" t="s">
        <v>4735</v>
      </c>
      <c r="AD499" s="58"/>
      <c r="AE499" s="58"/>
      <c r="AF499" s="6"/>
      <c r="AG499" s="6"/>
      <c r="AH499" s="6"/>
      <c r="AI499" s="6"/>
      <c r="AJ499" s="6"/>
      <c r="AK499" s="6"/>
      <c r="AL499" s="59" t="s">
        <v>4574</v>
      </c>
      <c r="AM499" s="235">
        <f>AM496</f>
        <v>0.5</v>
      </c>
      <c r="AN499" s="235"/>
      <c r="AO499" s="198"/>
      <c r="AP499" s="198"/>
      <c r="AQ499" s="198"/>
      <c r="AR499" s="197"/>
      <c r="AS499" s="7"/>
      <c r="AT499" s="123"/>
      <c r="AU499" s="136"/>
      <c r="AV499" s="145"/>
      <c r="AW499" s="35">
        <f>ROUND(ROUND(ROUND(J492*R499,0)*V493,0)*AM499,0)-AS497</f>
        <v>138</v>
      </c>
      <c r="AX499" s="12"/>
    </row>
    <row r="500" spans="1:50" ht="17.2" customHeight="1" x14ac:dyDescent="0.3">
      <c r="A500" s="9">
        <v>43</v>
      </c>
      <c r="B500" s="10" t="s">
        <v>486</v>
      </c>
      <c r="C500" s="53" t="s">
        <v>5931</v>
      </c>
      <c r="D500" s="166"/>
      <c r="E500" s="83"/>
      <c r="F500" s="193"/>
      <c r="G500" s="126"/>
      <c r="H500" s="126"/>
      <c r="I500" s="126"/>
      <c r="J500" s="45"/>
      <c r="K500" s="1"/>
      <c r="L500" s="1"/>
      <c r="M500" s="44"/>
      <c r="N500" s="196"/>
      <c r="O500" s="195"/>
      <c r="P500" s="195"/>
      <c r="Q500" s="55"/>
      <c r="R500" s="56"/>
      <c r="S500" s="56"/>
      <c r="T500" s="168"/>
      <c r="U500" s="130"/>
      <c r="V500" s="64"/>
      <c r="W500" s="202"/>
      <c r="X500" s="8"/>
      <c r="Y500" s="6"/>
      <c r="Z500" s="59"/>
      <c r="AA500" s="59"/>
      <c r="AB500" s="6"/>
      <c r="AC500" s="203"/>
      <c r="AD500" s="6"/>
      <c r="AE500" s="6"/>
      <c r="AF500" s="6"/>
      <c r="AG500" s="6"/>
      <c r="AH500" s="6"/>
      <c r="AI500" s="6"/>
      <c r="AJ500" s="6"/>
      <c r="AK500" s="6"/>
      <c r="AL500" s="59"/>
      <c r="AM500" s="137"/>
      <c r="AN500" s="137"/>
      <c r="AO500" s="216" t="s">
        <v>4753</v>
      </c>
      <c r="AP500" s="251"/>
      <c r="AQ500" s="251"/>
      <c r="AR500" s="252"/>
      <c r="AS500" s="49"/>
      <c r="AT500" s="36"/>
      <c r="AU500" s="36"/>
      <c r="AV500" s="51"/>
      <c r="AW500" s="89">
        <f>ROUND(ROUND(J492*V493,0)*AQ503,0)</f>
        <v>282</v>
      </c>
      <c r="AX500" s="12"/>
    </row>
    <row r="501" spans="1:50" ht="17.2" customHeight="1" x14ac:dyDescent="0.3">
      <c r="A501" s="9">
        <v>43</v>
      </c>
      <c r="B501" s="10" t="s">
        <v>487</v>
      </c>
      <c r="C501" s="53" t="s">
        <v>5930</v>
      </c>
      <c r="D501" s="166"/>
      <c r="E501" s="83"/>
      <c r="F501" s="193"/>
      <c r="G501" s="126"/>
      <c r="H501" s="126"/>
      <c r="I501" s="126"/>
      <c r="J501" s="45"/>
      <c r="K501" s="1"/>
      <c r="L501" s="1"/>
      <c r="M501" s="44"/>
      <c r="N501" s="175"/>
      <c r="O501" s="194"/>
      <c r="P501" s="194"/>
      <c r="Q501" s="132"/>
      <c r="R501" s="141"/>
      <c r="S501" s="141"/>
      <c r="T501" s="168"/>
      <c r="U501" s="130"/>
      <c r="V501" s="64"/>
      <c r="W501" s="202"/>
      <c r="X501" s="231" t="s">
        <v>4712</v>
      </c>
      <c r="Y501" s="232"/>
      <c r="Z501" s="232"/>
      <c r="AA501" s="232"/>
      <c r="AB501" s="232"/>
      <c r="AC501" s="199" t="s">
        <v>4711</v>
      </c>
      <c r="AD501" s="58"/>
      <c r="AE501" s="58"/>
      <c r="AF501" s="6"/>
      <c r="AG501" s="6"/>
      <c r="AH501" s="6"/>
      <c r="AI501" s="6"/>
      <c r="AJ501" s="6"/>
      <c r="AK501" s="6"/>
      <c r="AL501" s="59" t="s">
        <v>4574</v>
      </c>
      <c r="AM501" s="235">
        <f>AM498</f>
        <v>0.7</v>
      </c>
      <c r="AN501" s="235"/>
      <c r="AO501" s="228"/>
      <c r="AP501" s="229"/>
      <c r="AQ501" s="229"/>
      <c r="AR501" s="230"/>
      <c r="AS501" s="45"/>
      <c r="AT501" s="1"/>
      <c r="AU501" s="1"/>
      <c r="AV501" s="44"/>
      <c r="AW501" s="89">
        <f>ROUND(ROUND(ROUND(J492*V493,0)*AM501,0)*AQ503,0)</f>
        <v>198</v>
      </c>
      <c r="AX501" s="12"/>
    </row>
    <row r="502" spans="1:50" ht="17.2" customHeight="1" x14ac:dyDescent="0.3">
      <c r="A502" s="9">
        <v>43</v>
      </c>
      <c r="B502" s="10" t="s">
        <v>488</v>
      </c>
      <c r="C502" s="53" t="s">
        <v>5929</v>
      </c>
      <c r="D502" s="166"/>
      <c r="E502" s="83"/>
      <c r="F502" s="193"/>
      <c r="G502" s="126"/>
      <c r="H502" s="126"/>
      <c r="I502" s="126"/>
      <c r="J502" s="45"/>
      <c r="K502" s="1"/>
      <c r="L502" s="1"/>
      <c r="M502" s="44"/>
      <c r="N502" s="191"/>
      <c r="O502" s="172"/>
      <c r="P502" s="172"/>
      <c r="Q502" s="123"/>
      <c r="R502" s="138"/>
      <c r="S502" s="138"/>
      <c r="T502" s="168"/>
      <c r="U502" s="130"/>
      <c r="V502" s="64"/>
      <c r="W502" s="202"/>
      <c r="X502" s="233"/>
      <c r="Y502" s="234"/>
      <c r="Z502" s="234"/>
      <c r="AA502" s="234"/>
      <c r="AB502" s="234"/>
      <c r="AC502" s="199" t="s">
        <v>4735</v>
      </c>
      <c r="AD502" s="58"/>
      <c r="AE502" s="58"/>
      <c r="AF502" s="6"/>
      <c r="AG502" s="6"/>
      <c r="AH502" s="6"/>
      <c r="AI502" s="6"/>
      <c r="AJ502" s="6"/>
      <c r="AK502" s="6"/>
      <c r="AL502" s="59" t="s">
        <v>4574</v>
      </c>
      <c r="AM502" s="235">
        <f>AM499</f>
        <v>0.5</v>
      </c>
      <c r="AN502" s="235"/>
      <c r="AO502" s="45"/>
      <c r="AP502" s="1"/>
      <c r="AQ502" s="1"/>
      <c r="AR502" s="44"/>
      <c r="AS502" s="45"/>
      <c r="AT502" s="1"/>
      <c r="AU502" s="1"/>
      <c r="AV502" s="44"/>
      <c r="AW502" s="89">
        <f>ROUND(ROUND(ROUND(J492*V493,0)*AM502,0)*AQ503,0)</f>
        <v>142</v>
      </c>
      <c r="AX502" s="12"/>
    </row>
    <row r="503" spans="1:50" ht="17.2" customHeight="1" x14ac:dyDescent="0.3">
      <c r="A503" s="9">
        <v>43</v>
      </c>
      <c r="B503" s="10" t="s">
        <v>489</v>
      </c>
      <c r="C503" s="53" t="s">
        <v>5928</v>
      </c>
      <c r="D503" s="166"/>
      <c r="E503" s="83"/>
      <c r="F503" s="193"/>
      <c r="G503" s="126"/>
      <c r="H503" s="126"/>
      <c r="I503" s="126"/>
      <c r="J503" s="45"/>
      <c r="K503" s="1"/>
      <c r="L503" s="1"/>
      <c r="M503" s="44"/>
      <c r="N503" s="231" t="s">
        <v>4714</v>
      </c>
      <c r="O503" s="232"/>
      <c r="P503" s="232"/>
      <c r="Q503" s="232"/>
      <c r="R503" s="232"/>
      <c r="S503" s="232"/>
      <c r="T503" s="175"/>
      <c r="U503" s="130"/>
      <c r="V503" s="64"/>
      <c r="W503" s="202"/>
      <c r="X503" s="8"/>
      <c r="Y503" s="6"/>
      <c r="Z503" s="59"/>
      <c r="AA503" s="59"/>
      <c r="AB503" s="6"/>
      <c r="AC503" s="203"/>
      <c r="AD503" s="6"/>
      <c r="AE503" s="6"/>
      <c r="AF503" s="6"/>
      <c r="AG503" s="6"/>
      <c r="AH503" s="6"/>
      <c r="AI503" s="6"/>
      <c r="AJ503" s="6"/>
      <c r="AK503" s="6"/>
      <c r="AL503" s="59"/>
      <c r="AM503" s="137"/>
      <c r="AN503" s="137"/>
      <c r="AO503" s="45"/>
      <c r="AP503" s="132" t="s">
        <v>4574</v>
      </c>
      <c r="AQ503" s="247">
        <f>AQ479</f>
        <v>0.95</v>
      </c>
      <c r="AR503" s="248"/>
      <c r="AS503" s="45"/>
      <c r="AT503" s="1"/>
      <c r="AU503" s="1"/>
      <c r="AV503" s="44"/>
      <c r="AW503" s="89">
        <f>ROUND(ROUND(ROUND(J492*R505,0)*V493,0)*AQ503,0)</f>
        <v>272</v>
      </c>
      <c r="AX503" s="12"/>
    </row>
    <row r="504" spans="1:50" ht="17.2" customHeight="1" x14ac:dyDescent="0.3">
      <c r="A504" s="9">
        <v>43</v>
      </c>
      <c r="B504" s="10" t="s">
        <v>490</v>
      </c>
      <c r="C504" s="53" t="s">
        <v>5927</v>
      </c>
      <c r="D504" s="166"/>
      <c r="E504" s="83"/>
      <c r="F504" s="193"/>
      <c r="G504" s="126"/>
      <c r="H504" s="126"/>
      <c r="I504" s="126"/>
      <c r="J504" s="45"/>
      <c r="K504" s="1"/>
      <c r="L504" s="1"/>
      <c r="M504" s="44"/>
      <c r="N504" s="267"/>
      <c r="O504" s="268"/>
      <c r="P504" s="268"/>
      <c r="Q504" s="268"/>
      <c r="R504" s="268"/>
      <c r="S504" s="268"/>
      <c r="T504" s="175"/>
      <c r="U504" s="130"/>
      <c r="V504" s="64"/>
      <c r="W504" s="202"/>
      <c r="X504" s="231" t="s">
        <v>4712</v>
      </c>
      <c r="Y504" s="232"/>
      <c r="Z504" s="232"/>
      <c r="AA504" s="232"/>
      <c r="AB504" s="232"/>
      <c r="AC504" s="199" t="s">
        <v>4711</v>
      </c>
      <c r="AD504" s="58"/>
      <c r="AE504" s="58"/>
      <c r="AF504" s="6"/>
      <c r="AG504" s="6"/>
      <c r="AH504" s="6"/>
      <c r="AI504" s="6"/>
      <c r="AJ504" s="6"/>
      <c r="AK504" s="6"/>
      <c r="AL504" s="59" t="s">
        <v>4574</v>
      </c>
      <c r="AM504" s="235">
        <f>AM501</f>
        <v>0.7</v>
      </c>
      <c r="AN504" s="235"/>
      <c r="AO504" s="45"/>
      <c r="AP504" s="1"/>
      <c r="AQ504" s="1"/>
      <c r="AR504" s="44"/>
      <c r="AS504" s="45"/>
      <c r="AT504" s="1"/>
      <c r="AU504" s="1"/>
      <c r="AV504" s="44"/>
      <c r="AW504" s="35">
        <f>ROUND(ROUND(ROUND(ROUND(J492*R505,0)*V493,0)*AM504,0)*AQ503,0)</f>
        <v>190</v>
      </c>
      <c r="AX504" s="12"/>
    </row>
    <row r="505" spans="1:50" ht="17.2" customHeight="1" x14ac:dyDescent="0.3">
      <c r="A505" s="9">
        <v>43</v>
      </c>
      <c r="B505" s="10" t="s">
        <v>491</v>
      </c>
      <c r="C505" s="53" t="s">
        <v>5926</v>
      </c>
      <c r="D505" s="166"/>
      <c r="E505" s="83"/>
      <c r="F505" s="193"/>
      <c r="G505" s="126"/>
      <c r="H505" s="126"/>
      <c r="I505" s="126"/>
      <c r="J505" s="45"/>
      <c r="K505" s="1"/>
      <c r="L505" s="1"/>
      <c r="M505" s="44"/>
      <c r="N505" s="191"/>
      <c r="O505" s="172"/>
      <c r="P505" s="172"/>
      <c r="Q505" s="123" t="s">
        <v>4574</v>
      </c>
      <c r="R505" s="249">
        <f>R499</f>
        <v>0.96499999999999997</v>
      </c>
      <c r="S505" s="249"/>
      <c r="T505" s="168"/>
      <c r="U505" s="130"/>
      <c r="V505" s="64"/>
      <c r="W505" s="202"/>
      <c r="X505" s="233"/>
      <c r="Y505" s="234"/>
      <c r="Z505" s="234"/>
      <c r="AA505" s="234"/>
      <c r="AB505" s="234"/>
      <c r="AC505" s="199" t="s">
        <v>4735</v>
      </c>
      <c r="AD505" s="58"/>
      <c r="AE505" s="58"/>
      <c r="AF505" s="6"/>
      <c r="AG505" s="6"/>
      <c r="AH505" s="6"/>
      <c r="AI505" s="6"/>
      <c r="AJ505" s="6"/>
      <c r="AK505" s="6"/>
      <c r="AL505" s="59" t="s">
        <v>4574</v>
      </c>
      <c r="AM505" s="235">
        <f>AM502</f>
        <v>0.5</v>
      </c>
      <c r="AN505" s="235"/>
      <c r="AO505" s="45"/>
      <c r="AP505" s="1"/>
      <c r="AQ505" s="1"/>
      <c r="AR505" s="44"/>
      <c r="AS505" s="43"/>
      <c r="AT505" s="7"/>
      <c r="AU505" s="7"/>
      <c r="AV505" s="21"/>
      <c r="AW505" s="35">
        <f>ROUND(ROUND(ROUND(ROUND(J492*R505,0)*V493,0)*AM505,0)*AQ503,0)</f>
        <v>136</v>
      </c>
      <c r="AX505" s="12"/>
    </row>
    <row r="506" spans="1:50" ht="17.2" customHeight="1" x14ac:dyDescent="0.3">
      <c r="A506" s="9">
        <v>43</v>
      </c>
      <c r="B506" s="10" t="s">
        <v>492</v>
      </c>
      <c r="C506" s="53" t="s">
        <v>5925</v>
      </c>
      <c r="D506" s="166"/>
      <c r="E506" s="83"/>
      <c r="F506" s="193"/>
      <c r="G506" s="126"/>
      <c r="H506" s="126"/>
      <c r="I506" s="126"/>
      <c r="J506" s="45"/>
      <c r="K506" s="1"/>
      <c r="L506" s="1"/>
      <c r="M506" s="44"/>
      <c r="N506" s="196"/>
      <c r="O506" s="195"/>
      <c r="P506" s="195"/>
      <c r="Q506" s="55"/>
      <c r="R506" s="56"/>
      <c r="S506" s="56"/>
      <c r="T506" s="168"/>
      <c r="U506" s="130"/>
      <c r="V506" s="64"/>
      <c r="W506" s="202"/>
      <c r="X506" s="8"/>
      <c r="Y506" s="6"/>
      <c r="Z506" s="59"/>
      <c r="AA506" s="59"/>
      <c r="AB506" s="6"/>
      <c r="AC506" s="203"/>
      <c r="AD506" s="6"/>
      <c r="AE506" s="6"/>
      <c r="AF506" s="6"/>
      <c r="AG506" s="6"/>
      <c r="AH506" s="6"/>
      <c r="AI506" s="6"/>
      <c r="AJ506" s="6"/>
      <c r="AK506" s="6"/>
      <c r="AL506" s="59"/>
      <c r="AM506" s="137"/>
      <c r="AN506" s="137"/>
      <c r="AO506" s="146"/>
      <c r="AP506" s="143"/>
      <c r="AQ506" s="143"/>
      <c r="AR506" s="44"/>
      <c r="AS506" s="242" t="s">
        <v>4580</v>
      </c>
      <c r="AT506" s="242"/>
      <c r="AU506" s="242"/>
      <c r="AV506" s="243"/>
      <c r="AW506" s="89">
        <f>ROUND(ROUND(J492*V493,0)*AQ503,0)-AS509</f>
        <v>277</v>
      </c>
      <c r="AX506" s="12"/>
    </row>
    <row r="507" spans="1:50" ht="17.2" customHeight="1" x14ac:dyDescent="0.3">
      <c r="A507" s="9">
        <v>43</v>
      </c>
      <c r="B507" s="10" t="s">
        <v>493</v>
      </c>
      <c r="C507" s="53" t="s">
        <v>5924</v>
      </c>
      <c r="D507" s="166"/>
      <c r="E507" s="83"/>
      <c r="F507" s="193"/>
      <c r="G507" s="126"/>
      <c r="H507" s="126"/>
      <c r="I507" s="126"/>
      <c r="J507" s="45"/>
      <c r="K507" s="1"/>
      <c r="L507" s="1"/>
      <c r="M507" s="44"/>
      <c r="N507" s="175"/>
      <c r="O507" s="194"/>
      <c r="P507" s="194"/>
      <c r="Q507" s="132"/>
      <c r="R507" s="141"/>
      <c r="S507" s="141"/>
      <c r="T507" s="168"/>
      <c r="U507" s="130"/>
      <c r="V507" s="64"/>
      <c r="W507" s="202"/>
      <c r="X507" s="231" t="s">
        <v>4712</v>
      </c>
      <c r="Y507" s="232"/>
      <c r="Z507" s="232"/>
      <c r="AA507" s="232"/>
      <c r="AB507" s="232"/>
      <c r="AC507" s="199" t="s">
        <v>4711</v>
      </c>
      <c r="AD507" s="58"/>
      <c r="AE507" s="58"/>
      <c r="AF507" s="6"/>
      <c r="AG507" s="6"/>
      <c r="AH507" s="6"/>
      <c r="AI507" s="6"/>
      <c r="AJ507" s="6"/>
      <c r="AK507" s="6"/>
      <c r="AL507" s="59" t="s">
        <v>4574</v>
      </c>
      <c r="AM507" s="235">
        <f>AM504</f>
        <v>0.7</v>
      </c>
      <c r="AN507" s="235"/>
      <c r="AO507" s="146"/>
      <c r="AP507" s="143"/>
      <c r="AQ507" s="143"/>
      <c r="AR507" s="44"/>
      <c r="AS507" s="244"/>
      <c r="AT507" s="244"/>
      <c r="AU507" s="244"/>
      <c r="AV507" s="245"/>
      <c r="AW507" s="89">
        <f>ROUND(ROUND(ROUND(J492*V493,0)*AM507,0)*AQ503,0)-AS509</f>
        <v>193</v>
      </c>
      <c r="AX507" s="12"/>
    </row>
    <row r="508" spans="1:50" ht="17.2" customHeight="1" x14ac:dyDescent="0.3">
      <c r="A508" s="9">
        <v>43</v>
      </c>
      <c r="B508" s="10" t="s">
        <v>494</v>
      </c>
      <c r="C508" s="53" t="s">
        <v>5923</v>
      </c>
      <c r="D508" s="166"/>
      <c r="E508" s="83"/>
      <c r="F508" s="193"/>
      <c r="G508" s="126"/>
      <c r="H508" s="126"/>
      <c r="I508" s="126"/>
      <c r="J508" s="45"/>
      <c r="K508" s="1"/>
      <c r="L508" s="1"/>
      <c r="M508" s="44"/>
      <c r="N508" s="191"/>
      <c r="O508" s="172"/>
      <c r="P508" s="172"/>
      <c r="Q508" s="123"/>
      <c r="R508" s="138"/>
      <c r="S508" s="138"/>
      <c r="T508" s="168"/>
      <c r="U508" s="130"/>
      <c r="V508" s="64"/>
      <c r="W508" s="202"/>
      <c r="X508" s="233"/>
      <c r="Y508" s="234"/>
      <c r="Z508" s="234"/>
      <c r="AA508" s="234"/>
      <c r="AB508" s="234"/>
      <c r="AC508" s="199" t="s">
        <v>4735</v>
      </c>
      <c r="AD508" s="58"/>
      <c r="AE508" s="58"/>
      <c r="AF508" s="6"/>
      <c r="AG508" s="6"/>
      <c r="AH508" s="6"/>
      <c r="AI508" s="6"/>
      <c r="AJ508" s="6"/>
      <c r="AK508" s="6"/>
      <c r="AL508" s="59" t="s">
        <v>4574</v>
      </c>
      <c r="AM508" s="235">
        <f>AM505</f>
        <v>0.5</v>
      </c>
      <c r="AN508" s="235"/>
      <c r="AO508" s="146"/>
      <c r="AP508" s="143"/>
      <c r="AQ508" s="143"/>
      <c r="AR508" s="44"/>
      <c r="AS508" s="244"/>
      <c r="AT508" s="244"/>
      <c r="AU508" s="244"/>
      <c r="AV508" s="245"/>
      <c r="AW508" s="89">
        <f>ROUND(ROUND(ROUND(J492*V493,0)*AM508,0)*AQ503,0)-AS509</f>
        <v>137</v>
      </c>
      <c r="AX508" s="12"/>
    </row>
    <row r="509" spans="1:50" ht="17.2" customHeight="1" x14ac:dyDescent="0.3">
      <c r="A509" s="9">
        <v>43</v>
      </c>
      <c r="B509" s="10" t="s">
        <v>495</v>
      </c>
      <c r="C509" s="53" t="s">
        <v>5922</v>
      </c>
      <c r="D509" s="166"/>
      <c r="E509" s="83"/>
      <c r="F509" s="193"/>
      <c r="G509" s="126"/>
      <c r="H509" s="126"/>
      <c r="I509" s="126"/>
      <c r="J509" s="45"/>
      <c r="K509" s="1"/>
      <c r="L509" s="1"/>
      <c r="M509" s="44"/>
      <c r="N509" s="231" t="s">
        <v>4714</v>
      </c>
      <c r="O509" s="232"/>
      <c r="P509" s="232"/>
      <c r="Q509" s="232"/>
      <c r="R509" s="232"/>
      <c r="S509" s="232"/>
      <c r="T509" s="175"/>
      <c r="U509" s="130"/>
      <c r="V509" s="64"/>
      <c r="W509" s="202"/>
      <c r="X509" s="8"/>
      <c r="Y509" s="6"/>
      <c r="Z509" s="59"/>
      <c r="AA509" s="59"/>
      <c r="AB509" s="6"/>
      <c r="AC509" s="203"/>
      <c r="AD509" s="6"/>
      <c r="AE509" s="6"/>
      <c r="AF509" s="6"/>
      <c r="AG509" s="6"/>
      <c r="AH509" s="6"/>
      <c r="AI509" s="6"/>
      <c r="AJ509" s="6"/>
      <c r="AK509" s="6"/>
      <c r="AL509" s="59"/>
      <c r="AM509" s="137"/>
      <c r="AN509" s="137"/>
      <c r="AO509" s="146"/>
      <c r="AP509" s="143"/>
      <c r="AQ509" s="143"/>
      <c r="AR509" s="44"/>
      <c r="AS509" s="38">
        <f>AS497</f>
        <v>5</v>
      </c>
      <c r="AT509" s="62" t="s">
        <v>4579</v>
      </c>
      <c r="AU509" s="143"/>
      <c r="AV509" s="147"/>
      <c r="AW509" s="89">
        <f>ROUND(ROUND(ROUND(J492*R511,0)*V493,0)*AQ503,0)-AS509</f>
        <v>267</v>
      </c>
      <c r="AX509" s="12"/>
    </row>
    <row r="510" spans="1:50" ht="17.2" customHeight="1" x14ac:dyDescent="0.3">
      <c r="A510" s="9">
        <v>43</v>
      </c>
      <c r="B510" s="10" t="s">
        <v>496</v>
      </c>
      <c r="C510" s="53" t="s">
        <v>5921</v>
      </c>
      <c r="D510" s="166"/>
      <c r="E510" s="83"/>
      <c r="F510" s="193"/>
      <c r="G510" s="126"/>
      <c r="H510" s="126"/>
      <c r="I510" s="126"/>
      <c r="J510" s="45"/>
      <c r="K510" s="1"/>
      <c r="L510" s="1"/>
      <c r="M510" s="44"/>
      <c r="N510" s="267"/>
      <c r="O510" s="268"/>
      <c r="P510" s="268"/>
      <c r="Q510" s="268"/>
      <c r="R510" s="268"/>
      <c r="S510" s="268"/>
      <c r="T510" s="175"/>
      <c r="U510" s="130"/>
      <c r="V510" s="64"/>
      <c r="W510" s="202"/>
      <c r="X510" s="231" t="s">
        <v>4712</v>
      </c>
      <c r="Y510" s="232"/>
      <c r="Z510" s="232"/>
      <c r="AA510" s="232"/>
      <c r="AB510" s="232"/>
      <c r="AC510" s="199" t="s">
        <v>4711</v>
      </c>
      <c r="AD510" s="58"/>
      <c r="AE510" s="58"/>
      <c r="AF510" s="6"/>
      <c r="AG510" s="6"/>
      <c r="AH510" s="6"/>
      <c r="AI510" s="6"/>
      <c r="AJ510" s="6"/>
      <c r="AK510" s="6"/>
      <c r="AL510" s="59" t="s">
        <v>4574</v>
      </c>
      <c r="AM510" s="235">
        <f>AM507</f>
        <v>0.7</v>
      </c>
      <c r="AN510" s="235"/>
      <c r="AO510" s="146"/>
      <c r="AP510" s="143"/>
      <c r="AQ510" s="143"/>
      <c r="AR510" s="44"/>
      <c r="AS510" s="1"/>
      <c r="AT510" s="132"/>
      <c r="AU510" s="143"/>
      <c r="AV510" s="147"/>
      <c r="AW510" s="35">
        <f>ROUND(ROUND(ROUND(ROUND(J492*R511,0)*V493,0)*AM510,0)*AQ503,0)-AS509</f>
        <v>185</v>
      </c>
      <c r="AX510" s="12"/>
    </row>
    <row r="511" spans="1:50" ht="17.2" customHeight="1" x14ac:dyDescent="0.3">
      <c r="A511" s="9">
        <v>43</v>
      </c>
      <c r="B511" s="10" t="s">
        <v>497</v>
      </c>
      <c r="C511" s="53" t="s">
        <v>5920</v>
      </c>
      <c r="D511" s="162"/>
      <c r="E511" s="161"/>
      <c r="F511" s="192"/>
      <c r="G511" s="128"/>
      <c r="H511" s="128"/>
      <c r="I511" s="128"/>
      <c r="J511" s="43"/>
      <c r="K511" s="7"/>
      <c r="L511" s="7"/>
      <c r="M511" s="21"/>
      <c r="N511" s="191"/>
      <c r="O511" s="172"/>
      <c r="P511" s="172"/>
      <c r="Q511" s="123" t="s">
        <v>4574</v>
      </c>
      <c r="R511" s="249">
        <f>R505</f>
        <v>0.96499999999999997</v>
      </c>
      <c r="S511" s="249"/>
      <c r="T511" s="201"/>
      <c r="U511" s="78"/>
      <c r="V511" s="79"/>
      <c r="W511" s="200"/>
      <c r="X511" s="233"/>
      <c r="Y511" s="234"/>
      <c r="Z511" s="234"/>
      <c r="AA511" s="234"/>
      <c r="AB511" s="234"/>
      <c r="AC511" s="199" t="s">
        <v>4735</v>
      </c>
      <c r="AD511" s="58"/>
      <c r="AE511" s="58"/>
      <c r="AF511" s="6"/>
      <c r="AG511" s="6"/>
      <c r="AH511" s="6"/>
      <c r="AI511" s="6"/>
      <c r="AJ511" s="6"/>
      <c r="AK511" s="6"/>
      <c r="AL511" s="59" t="s">
        <v>4574</v>
      </c>
      <c r="AM511" s="235">
        <f>AM508</f>
        <v>0.5</v>
      </c>
      <c r="AN511" s="235"/>
      <c r="AO511" s="190"/>
      <c r="AP511" s="136"/>
      <c r="AQ511" s="136"/>
      <c r="AR511" s="21"/>
      <c r="AS511" s="7"/>
      <c r="AT511" s="123"/>
      <c r="AU511" s="136"/>
      <c r="AV511" s="145"/>
      <c r="AW511" s="4">
        <f>ROUND(ROUND(ROUND(ROUND(J492*R511,0)*V493,0)*AM511,0)*AQ503,0)-AS509</f>
        <v>131</v>
      </c>
      <c r="AX511" s="16"/>
    </row>
    <row r="512" spans="1:50" ht="17.2" customHeight="1" x14ac:dyDescent="0.3">
      <c r="A512" s="9">
        <v>43</v>
      </c>
      <c r="B512" s="10" t="s">
        <v>498</v>
      </c>
      <c r="C512" s="53" t="s">
        <v>5919</v>
      </c>
      <c r="D512" s="217" t="s">
        <v>4740</v>
      </c>
      <c r="E512" s="218"/>
      <c r="F512" s="219"/>
      <c r="G512" s="217" t="s">
        <v>4916</v>
      </c>
      <c r="H512" s="251"/>
      <c r="I512" s="251"/>
      <c r="J512" s="217" t="s">
        <v>4891</v>
      </c>
      <c r="K512" s="218"/>
      <c r="L512" s="218"/>
      <c r="M512" s="219"/>
      <c r="N512" s="196"/>
      <c r="O512" s="195"/>
      <c r="P512" s="195"/>
      <c r="Q512" s="55"/>
      <c r="R512" s="56"/>
      <c r="S512" s="56"/>
      <c r="T512" s="301" t="s">
        <v>5594</v>
      </c>
      <c r="U512" s="236"/>
      <c r="V512" s="236"/>
      <c r="W512" s="237"/>
      <c r="X512" s="8"/>
      <c r="Y512" s="6"/>
      <c r="Z512" s="59"/>
      <c r="AA512" s="59"/>
      <c r="AB512" s="6"/>
      <c r="AC512" s="203"/>
      <c r="AD512" s="6"/>
      <c r="AE512" s="6"/>
      <c r="AF512" s="6"/>
      <c r="AG512" s="6"/>
      <c r="AH512" s="6"/>
      <c r="AI512" s="6"/>
      <c r="AJ512" s="6"/>
      <c r="AK512" s="6"/>
      <c r="AL512" s="59"/>
      <c r="AM512" s="137"/>
      <c r="AN512" s="137"/>
      <c r="AO512" s="7"/>
      <c r="AP512" s="7"/>
      <c r="AQ512" s="7"/>
      <c r="AR512" s="7"/>
      <c r="AS512" s="7"/>
      <c r="AT512" s="123"/>
      <c r="AU512" s="136"/>
      <c r="AV512" s="145"/>
      <c r="AW512" s="100">
        <f>ROUND(J516*V517,0)</f>
        <v>643</v>
      </c>
      <c r="AX512" s="19" t="s">
        <v>4205</v>
      </c>
    </row>
    <row r="513" spans="1:50" ht="17.2" customHeight="1" x14ac:dyDescent="0.3">
      <c r="A513" s="9">
        <v>43</v>
      </c>
      <c r="B513" s="10" t="s">
        <v>499</v>
      </c>
      <c r="C513" s="53" t="s">
        <v>5918</v>
      </c>
      <c r="D513" s="220"/>
      <c r="E513" s="221"/>
      <c r="F513" s="222"/>
      <c r="G513" s="228"/>
      <c r="H513" s="229"/>
      <c r="I513" s="264"/>
      <c r="J513" s="220"/>
      <c r="K513" s="221"/>
      <c r="L513" s="221"/>
      <c r="M513" s="222"/>
      <c r="N513" s="175"/>
      <c r="O513" s="194"/>
      <c r="P513" s="194"/>
      <c r="Q513" s="132"/>
      <c r="R513" s="141"/>
      <c r="S513" s="141"/>
      <c r="T513" s="238"/>
      <c r="U513" s="239"/>
      <c r="V513" s="239"/>
      <c r="W513" s="240"/>
      <c r="X513" s="231" t="s">
        <v>4712</v>
      </c>
      <c r="Y513" s="232"/>
      <c r="Z513" s="232"/>
      <c r="AA513" s="232"/>
      <c r="AB513" s="232"/>
      <c r="AC513" s="199" t="s">
        <v>4711</v>
      </c>
      <c r="AD513" s="58"/>
      <c r="AE513" s="58"/>
      <c r="AF513" s="6"/>
      <c r="AG513" s="6"/>
      <c r="AH513" s="6"/>
      <c r="AI513" s="6"/>
      <c r="AJ513" s="6"/>
      <c r="AK513" s="6"/>
      <c r="AL513" s="59" t="s">
        <v>4574</v>
      </c>
      <c r="AM513" s="235">
        <f>'15就労移行支援(基本)'!AK513</f>
        <v>0.7</v>
      </c>
      <c r="AN513" s="235"/>
      <c r="AO513" s="6"/>
      <c r="AP513" s="6"/>
      <c r="AQ513" s="6"/>
      <c r="AR513" s="6"/>
      <c r="AS513" s="6"/>
      <c r="AT513" s="59"/>
      <c r="AU513" s="137"/>
      <c r="AV513" s="140"/>
      <c r="AW513" s="89">
        <f>ROUND(ROUND(J516*V517,0)*AM513,0)</f>
        <v>450</v>
      </c>
      <c r="AX513" s="67"/>
    </row>
    <row r="514" spans="1:50" ht="17.2" customHeight="1" x14ac:dyDescent="0.3">
      <c r="A514" s="9">
        <v>43</v>
      </c>
      <c r="B514" s="10" t="s">
        <v>500</v>
      </c>
      <c r="C514" s="53" t="s">
        <v>5917</v>
      </c>
      <c r="D514" s="220"/>
      <c r="E514" s="221"/>
      <c r="F514" s="222"/>
      <c r="G514" s="228"/>
      <c r="H514" s="229"/>
      <c r="I514" s="264"/>
      <c r="J514" s="220"/>
      <c r="K514" s="221"/>
      <c r="L514" s="221"/>
      <c r="M514" s="222"/>
      <c r="N514" s="191"/>
      <c r="O514" s="172"/>
      <c r="P514" s="172"/>
      <c r="Q514" s="123"/>
      <c r="R514" s="138"/>
      <c r="S514" s="138"/>
      <c r="T514" s="238"/>
      <c r="U514" s="239"/>
      <c r="V514" s="239"/>
      <c r="W514" s="240"/>
      <c r="X514" s="233"/>
      <c r="Y514" s="234"/>
      <c r="Z514" s="234"/>
      <c r="AA514" s="234"/>
      <c r="AB514" s="234"/>
      <c r="AC514" s="199" t="s">
        <v>4735</v>
      </c>
      <c r="AD514" s="58"/>
      <c r="AE514" s="58"/>
      <c r="AF514" s="6"/>
      <c r="AG514" s="6"/>
      <c r="AH514" s="6"/>
      <c r="AI514" s="6"/>
      <c r="AJ514" s="6"/>
      <c r="AK514" s="6"/>
      <c r="AL514" s="59" t="s">
        <v>4574</v>
      </c>
      <c r="AM514" s="235">
        <f>'15就労移行支援(基本)'!AK514</f>
        <v>0.5</v>
      </c>
      <c r="AN514" s="235"/>
      <c r="AO514" s="6"/>
      <c r="AP514" s="6"/>
      <c r="AQ514" s="6"/>
      <c r="AR514" s="6"/>
      <c r="AS514" s="6"/>
      <c r="AT514" s="59"/>
      <c r="AU514" s="137"/>
      <c r="AV514" s="140"/>
      <c r="AW514" s="89">
        <f>ROUND(ROUND(J516*V517,0)*AM514,0)</f>
        <v>322</v>
      </c>
      <c r="AX514" s="67"/>
    </row>
    <row r="515" spans="1:50" ht="17.2" customHeight="1" x14ac:dyDescent="0.3">
      <c r="A515" s="9">
        <v>43</v>
      </c>
      <c r="B515" s="10" t="s">
        <v>501</v>
      </c>
      <c r="C515" s="53" t="s">
        <v>5916</v>
      </c>
      <c r="D515" s="166"/>
      <c r="E515" s="83"/>
      <c r="F515" s="193"/>
      <c r="G515" s="130"/>
      <c r="H515" s="130"/>
      <c r="I515" s="130"/>
      <c r="J515" s="220"/>
      <c r="K515" s="221"/>
      <c r="L515" s="221"/>
      <c r="M515" s="222"/>
      <c r="N515" s="231" t="s">
        <v>4714</v>
      </c>
      <c r="O515" s="232"/>
      <c r="P515" s="232"/>
      <c r="Q515" s="232"/>
      <c r="R515" s="232"/>
      <c r="S515" s="232"/>
      <c r="T515" s="175"/>
      <c r="U515" s="130"/>
      <c r="V515" s="64"/>
      <c r="W515" s="202"/>
      <c r="X515" s="8"/>
      <c r="Y515" s="6"/>
      <c r="Z515" s="59"/>
      <c r="AA515" s="59"/>
      <c r="AB515" s="6"/>
      <c r="AC515" s="203"/>
      <c r="AD515" s="6"/>
      <c r="AE515" s="6"/>
      <c r="AF515" s="6"/>
      <c r="AG515" s="6"/>
      <c r="AH515" s="6"/>
      <c r="AI515" s="6"/>
      <c r="AJ515" s="6"/>
      <c r="AK515" s="6"/>
      <c r="AL515" s="59"/>
      <c r="AM515" s="137"/>
      <c r="AN515" s="137"/>
      <c r="AO515" s="6"/>
      <c r="AP515" s="6"/>
      <c r="AQ515" s="7"/>
      <c r="AR515" s="7"/>
      <c r="AS515" s="7"/>
      <c r="AT515" s="123"/>
      <c r="AU515" s="136"/>
      <c r="AV515" s="145"/>
      <c r="AW515" s="89">
        <f>ROUND(ROUND(J516*R517,0)*V517,0)</f>
        <v>621</v>
      </c>
      <c r="AX515" s="67"/>
    </row>
    <row r="516" spans="1:50" ht="17.2" customHeight="1" x14ac:dyDescent="0.3">
      <c r="A516" s="9">
        <v>43</v>
      </c>
      <c r="B516" s="10" t="s">
        <v>502</v>
      </c>
      <c r="C516" s="53" t="s">
        <v>5915</v>
      </c>
      <c r="D516" s="166"/>
      <c r="E516" s="83"/>
      <c r="F516" s="193"/>
      <c r="G516" s="126"/>
      <c r="H516" s="126"/>
      <c r="I516" s="1"/>
      <c r="J516" s="253">
        <f>'15就労移行支援(基本)'!K516</f>
        <v>919</v>
      </c>
      <c r="K516" s="254"/>
      <c r="L516" s="1" t="s">
        <v>4202</v>
      </c>
      <c r="M516" s="68"/>
      <c r="N516" s="267"/>
      <c r="O516" s="268"/>
      <c r="P516" s="268"/>
      <c r="Q516" s="268"/>
      <c r="R516" s="268"/>
      <c r="S516" s="268"/>
      <c r="T516" s="175"/>
      <c r="U516" s="130"/>
      <c r="V516" s="64"/>
      <c r="W516" s="202"/>
      <c r="X516" s="231" t="s">
        <v>4712</v>
      </c>
      <c r="Y516" s="232"/>
      <c r="Z516" s="232"/>
      <c r="AA516" s="232"/>
      <c r="AB516" s="232"/>
      <c r="AC516" s="199" t="s">
        <v>4711</v>
      </c>
      <c r="AD516" s="58"/>
      <c r="AE516" s="58"/>
      <c r="AF516" s="6"/>
      <c r="AG516" s="6"/>
      <c r="AH516" s="6"/>
      <c r="AI516" s="6"/>
      <c r="AJ516" s="6"/>
      <c r="AK516" s="6"/>
      <c r="AL516" s="59" t="s">
        <v>4574</v>
      </c>
      <c r="AM516" s="235">
        <f>AM513</f>
        <v>0.7</v>
      </c>
      <c r="AN516" s="235"/>
      <c r="AO516" s="7"/>
      <c r="AP516" s="7"/>
      <c r="AQ516" s="7"/>
      <c r="AR516" s="7"/>
      <c r="AS516" s="7"/>
      <c r="AT516" s="123"/>
      <c r="AU516" s="136"/>
      <c r="AV516" s="145"/>
      <c r="AW516" s="89">
        <f>ROUND(ROUND(ROUND(J516*R517,0)*V517,0)*AM516,0)</f>
        <v>435</v>
      </c>
      <c r="AX516" s="67"/>
    </row>
    <row r="517" spans="1:50" ht="17.2" customHeight="1" x14ac:dyDescent="0.3">
      <c r="A517" s="9">
        <v>43</v>
      </c>
      <c r="B517" s="10" t="s">
        <v>503</v>
      </c>
      <c r="C517" s="53" t="s">
        <v>5914</v>
      </c>
      <c r="D517" s="166"/>
      <c r="E517" s="83"/>
      <c r="F517" s="193"/>
      <c r="G517" s="126"/>
      <c r="H517" s="126"/>
      <c r="I517" s="1"/>
      <c r="J517" s="175"/>
      <c r="K517" s="194"/>
      <c r="L517" s="194"/>
      <c r="M517" s="173"/>
      <c r="N517" s="191"/>
      <c r="O517" s="172"/>
      <c r="P517" s="172"/>
      <c r="Q517" s="123" t="s">
        <v>4574</v>
      </c>
      <c r="R517" s="249">
        <f>R511</f>
        <v>0.96499999999999997</v>
      </c>
      <c r="S517" s="249"/>
      <c r="T517" s="168"/>
      <c r="U517" s="132" t="s">
        <v>4574</v>
      </c>
      <c r="V517" s="247">
        <f>V493</f>
        <v>0.7</v>
      </c>
      <c r="W517" s="248"/>
      <c r="X517" s="233"/>
      <c r="Y517" s="234"/>
      <c r="Z517" s="234"/>
      <c r="AA517" s="234"/>
      <c r="AB517" s="234"/>
      <c r="AC517" s="199" t="s">
        <v>4735</v>
      </c>
      <c r="AD517" s="58"/>
      <c r="AE517" s="58"/>
      <c r="AF517" s="6"/>
      <c r="AG517" s="6"/>
      <c r="AH517" s="6"/>
      <c r="AI517" s="6"/>
      <c r="AJ517" s="6"/>
      <c r="AK517" s="6"/>
      <c r="AL517" s="59" t="s">
        <v>4574</v>
      </c>
      <c r="AM517" s="235">
        <f>AM514</f>
        <v>0.5</v>
      </c>
      <c r="AN517" s="235"/>
      <c r="AO517" s="7"/>
      <c r="AP517" s="7"/>
      <c r="AQ517" s="7"/>
      <c r="AR517" s="7"/>
      <c r="AS517" s="7"/>
      <c r="AT517" s="123"/>
      <c r="AU517" s="136"/>
      <c r="AV517" s="145"/>
      <c r="AW517" s="89">
        <f>ROUND(ROUND(ROUND(J516*R517,0)*V517,0)*AM517,0)</f>
        <v>311</v>
      </c>
      <c r="AX517" s="67"/>
    </row>
    <row r="518" spans="1:50" ht="17.2" customHeight="1" x14ac:dyDescent="0.3">
      <c r="A518" s="9">
        <v>43</v>
      </c>
      <c r="B518" s="10" t="s">
        <v>504</v>
      </c>
      <c r="C518" s="53" t="s">
        <v>5913</v>
      </c>
      <c r="D518" s="166"/>
      <c r="E518" s="83"/>
      <c r="F518" s="193"/>
      <c r="G518" s="126"/>
      <c r="H518" s="126"/>
      <c r="I518" s="1"/>
      <c r="J518" s="175"/>
      <c r="K518" s="194"/>
      <c r="L518" s="194"/>
      <c r="M518" s="173"/>
      <c r="N518" s="196"/>
      <c r="O518" s="195"/>
      <c r="P518" s="195"/>
      <c r="Q518" s="55"/>
      <c r="R518" s="56"/>
      <c r="S518" s="56"/>
      <c r="T518" s="168"/>
      <c r="U518" s="130"/>
      <c r="V518" s="64"/>
      <c r="W518" s="202"/>
      <c r="X518" s="8"/>
      <c r="Y518" s="6"/>
      <c r="Z518" s="59"/>
      <c r="AA518" s="59"/>
      <c r="AB518" s="6"/>
      <c r="AC518" s="203"/>
      <c r="AD518" s="6"/>
      <c r="AE518" s="6"/>
      <c r="AF518" s="6"/>
      <c r="AG518" s="6"/>
      <c r="AH518" s="6"/>
      <c r="AI518" s="6"/>
      <c r="AJ518" s="6"/>
      <c r="AK518" s="6"/>
      <c r="AL518" s="59"/>
      <c r="AM518" s="137"/>
      <c r="AN518" s="137"/>
      <c r="AO518" s="177"/>
      <c r="AP518" s="81"/>
      <c r="AQ518" s="81"/>
      <c r="AR518" s="82"/>
      <c r="AS518" s="242" t="s">
        <v>4580</v>
      </c>
      <c r="AT518" s="242"/>
      <c r="AU518" s="242"/>
      <c r="AV518" s="243"/>
      <c r="AW518" s="89">
        <f>ROUND(J516*V517,0)-AS521</f>
        <v>638</v>
      </c>
      <c r="AX518" s="67"/>
    </row>
    <row r="519" spans="1:50" ht="17.2" customHeight="1" x14ac:dyDescent="0.3">
      <c r="A519" s="9">
        <v>43</v>
      </c>
      <c r="B519" s="10" t="s">
        <v>505</v>
      </c>
      <c r="C519" s="53" t="s">
        <v>5912</v>
      </c>
      <c r="D519" s="166"/>
      <c r="E519" s="83"/>
      <c r="F519" s="193"/>
      <c r="G519" s="126"/>
      <c r="H519" s="126"/>
      <c r="I519" s="1"/>
      <c r="J519" s="175"/>
      <c r="K519" s="194"/>
      <c r="L519" s="194"/>
      <c r="M519" s="173"/>
      <c r="N519" s="175"/>
      <c r="O519" s="194"/>
      <c r="P519" s="194"/>
      <c r="Q519" s="132"/>
      <c r="R519" s="141"/>
      <c r="S519" s="141"/>
      <c r="T519" s="168"/>
      <c r="U519" s="130"/>
      <c r="V519" s="64"/>
      <c r="W519" s="202"/>
      <c r="X519" s="231" t="s">
        <v>4712</v>
      </c>
      <c r="Y519" s="232"/>
      <c r="Z519" s="232"/>
      <c r="AA519" s="232"/>
      <c r="AB519" s="232"/>
      <c r="AC519" s="199" t="s">
        <v>4711</v>
      </c>
      <c r="AD519" s="58"/>
      <c r="AE519" s="58"/>
      <c r="AF519" s="6"/>
      <c r="AG519" s="6"/>
      <c r="AH519" s="6"/>
      <c r="AI519" s="6"/>
      <c r="AJ519" s="6"/>
      <c r="AK519" s="6"/>
      <c r="AL519" s="59" t="s">
        <v>4574</v>
      </c>
      <c r="AM519" s="235">
        <f>AM516</f>
        <v>0.7</v>
      </c>
      <c r="AN519" s="235"/>
      <c r="AO519" s="81"/>
      <c r="AP519" s="81"/>
      <c r="AQ519" s="81"/>
      <c r="AR519" s="82"/>
      <c r="AS519" s="244"/>
      <c r="AT519" s="244"/>
      <c r="AU519" s="244"/>
      <c r="AV519" s="245"/>
      <c r="AW519" s="89">
        <f>ROUND(ROUND(J516*V517,0)*AM519,0)-AS521</f>
        <v>445</v>
      </c>
      <c r="AX519" s="67"/>
    </row>
    <row r="520" spans="1:50" ht="17.2" customHeight="1" x14ac:dyDescent="0.3">
      <c r="A520" s="9">
        <v>43</v>
      </c>
      <c r="B520" s="10" t="s">
        <v>506</v>
      </c>
      <c r="C520" s="53" t="s">
        <v>5911</v>
      </c>
      <c r="D520" s="166"/>
      <c r="E520" s="83"/>
      <c r="F520" s="193"/>
      <c r="G520" s="126"/>
      <c r="H520" s="126"/>
      <c r="I520" s="1"/>
      <c r="J520" s="175"/>
      <c r="K520" s="194"/>
      <c r="L520" s="194"/>
      <c r="M520" s="173"/>
      <c r="N520" s="191"/>
      <c r="O520" s="172"/>
      <c r="P520" s="172"/>
      <c r="Q520" s="123"/>
      <c r="R520" s="138"/>
      <c r="S520" s="138"/>
      <c r="T520" s="168"/>
      <c r="U520" s="130"/>
      <c r="V520" s="64"/>
      <c r="W520" s="202"/>
      <c r="X520" s="233"/>
      <c r="Y520" s="234"/>
      <c r="Z520" s="234"/>
      <c r="AA520" s="234"/>
      <c r="AB520" s="234"/>
      <c r="AC520" s="199" t="s">
        <v>4735</v>
      </c>
      <c r="AD520" s="58"/>
      <c r="AE520" s="58"/>
      <c r="AF520" s="6"/>
      <c r="AG520" s="6"/>
      <c r="AH520" s="6"/>
      <c r="AI520" s="6"/>
      <c r="AJ520" s="6"/>
      <c r="AK520" s="6"/>
      <c r="AL520" s="59" t="s">
        <v>4574</v>
      </c>
      <c r="AM520" s="235">
        <f>AM517</f>
        <v>0.5</v>
      </c>
      <c r="AN520" s="235"/>
      <c r="AO520" s="198"/>
      <c r="AP520" s="198"/>
      <c r="AQ520" s="198"/>
      <c r="AR520" s="197"/>
      <c r="AS520" s="244"/>
      <c r="AT520" s="244"/>
      <c r="AU520" s="244"/>
      <c r="AV520" s="245"/>
      <c r="AW520" s="89">
        <f>ROUND(ROUND(J516*V517,0)*AM520,0)-AS521</f>
        <v>317</v>
      </c>
      <c r="AX520" s="67"/>
    </row>
    <row r="521" spans="1:50" ht="17.2" customHeight="1" x14ac:dyDescent="0.3">
      <c r="A521" s="9">
        <v>43</v>
      </c>
      <c r="B521" s="10" t="s">
        <v>507</v>
      </c>
      <c r="C521" s="53" t="s">
        <v>5910</v>
      </c>
      <c r="D521" s="166"/>
      <c r="E521" s="83"/>
      <c r="F521" s="193"/>
      <c r="G521" s="126"/>
      <c r="H521" s="126"/>
      <c r="I521" s="1"/>
      <c r="J521" s="175"/>
      <c r="K521" s="194"/>
      <c r="L521" s="194"/>
      <c r="M521" s="173"/>
      <c r="N521" s="231" t="s">
        <v>4714</v>
      </c>
      <c r="O521" s="232"/>
      <c r="P521" s="232"/>
      <c r="Q521" s="232"/>
      <c r="R521" s="232"/>
      <c r="S521" s="232"/>
      <c r="T521" s="175"/>
      <c r="U521" s="130"/>
      <c r="V521" s="64"/>
      <c r="W521" s="202"/>
      <c r="X521" s="8"/>
      <c r="Y521" s="6"/>
      <c r="Z521" s="59"/>
      <c r="AA521" s="59"/>
      <c r="AB521" s="6"/>
      <c r="AC521" s="203"/>
      <c r="AD521" s="6"/>
      <c r="AE521" s="6"/>
      <c r="AF521" s="6"/>
      <c r="AG521" s="6"/>
      <c r="AH521" s="6"/>
      <c r="AI521" s="6"/>
      <c r="AJ521" s="6"/>
      <c r="AK521" s="6"/>
      <c r="AL521" s="59"/>
      <c r="AM521" s="137"/>
      <c r="AN521" s="137"/>
      <c r="AO521" s="198"/>
      <c r="AP521" s="198"/>
      <c r="AQ521" s="198"/>
      <c r="AR521" s="197"/>
      <c r="AS521" s="38">
        <f>AS509</f>
        <v>5</v>
      </c>
      <c r="AT521" s="62" t="s">
        <v>4579</v>
      </c>
      <c r="AU521" s="143"/>
      <c r="AV521" s="147"/>
      <c r="AW521" s="89">
        <f>ROUND(ROUND(J516*R523,0)*V517,0)-AS521</f>
        <v>616</v>
      </c>
      <c r="AX521" s="67"/>
    </row>
    <row r="522" spans="1:50" ht="17.2" customHeight="1" x14ac:dyDescent="0.3">
      <c r="A522" s="9">
        <v>43</v>
      </c>
      <c r="B522" s="10" t="s">
        <v>508</v>
      </c>
      <c r="C522" s="53" t="s">
        <v>5909</v>
      </c>
      <c r="D522" s="166"/>
      <c r="E522" s="83"/>
      <c r="F522" s="193"/>
      <c r="G522" s="126"/>
      <c r="H522" s="126"/>
      <c r="I522" s="1"/>
      <c r="J522" s="175"/>
      <c r="K522" s="194"/>
      <c r="L522" s="194"/>
      <c r="M522" s="173"/>
      <c r="N522" s="267"/>
      <c r="O522" s="268"/>
      <c r="P522" s="268"/>
      <c r="Q522" s="268"/>
      <c r="R522" s="268"/>
      <c r="S522" s="268"/>
      <c r="T522" s="175"/>
      <c r="U522" s="130"/>
      <c r="V522" s="64"/>
      <c r="W522" s="202"/>
      <c r="X522" s="231" t="s">
        <v>4712</v>
      </c>
      <c r="Y522" s="232"/>
      <c r="Z522" s="232"/>
      <c r="AA522" s="232"/>
      <c r="AB522" s="232"/>
      <c r="AC522" s="199" t="s">
        <v>4711</v>
      </c>
      <c r="AD522" s="58"/>
      <c r="AE522" s="58"/>
      <c r="AF522" s="6"/>
      <c r="AG522" s="6"/>
      <c r="AH522" s="6"/>
      <c r="AI522" s="6"/>
      <c r="AJ522" s="6"/>
      <c r="AK522" s="6"/>
      <c r="AL522" s="59" t="s">
        <v>4574</v>
      </c>
      <c r="AM522" s="235">
        <f>AM519</f>
        <v>0.7</v>
      </c>
      <c r="AN522" s="235"/>
      <c r="AO522" s="198"/>
      <c r="AP522" s="198"/>
      <c r="AQ522" s="198"/>
      <c r="AR522" s="197"/>
      <c r="AS522" s="1"/>
      <c r="AT522" s="132"/>
      <c r="AU522" s="143"/>
      <c r="AV522" s="147"/>
      <c r="AW522" s="89">
        <f>ROUND(ROUND(ROUND(J516*R523,0)*V517,0)*AM522,0)-AS521</f>
        <v>430</v>
      </c>
      <c r="AX522" s="67"/>
    </row>
    <row r="523" spans="1:50" ht="17.2" customHeight="1" x14ac:dyDescent="0.3">
      <c r="A523" s="9">
        <v>43</v>
      </c>
      <c r="B523" s="10" t="s">
        <v>509</v>
      </c>
      <c r="C523" s="53" t="s">
        <v>5908</v>
      </c>
      <c r="D523" s="166"/>
      <c r="E523" s="83"/>
      <c r="F523" s="193"/>
      <c r="G523" s="126"/>
      <c r="H523" s="126"/>
      <c r="I523" s="1"/>
      <c r="J523" s="175"/>
      <c r="K523" s="194"/>
      <c r="L523" s="194"/>
      <c r="M523" s="173"/>
      <c r="N523" s="191"/>
      <c r="O523" s="172"/>
      <c r="P523" s="172"/>
      <c r="Q523" s="123" t="s">
        <v>4574</v>
      </c>
      <c r="R523" s="249">
        <f>R517</f>
        <v>0.96499999999999997</v>
      </c>
      <c r="S523" s="249"/>
      <c r="T523" s="168"/>
      <c r="U523" s="130"/>
      <c r="V523" s="64"/>
      <c r="W523" s="202"/>
      <c r="X523" s="233"/>
      <c r="Y523" s="234"/>
      <c r="Z523" s="234"/>
      <c r="AA523" s="234"/>
      <c r="AB523" s="234"/>
      <c r="AC523" s="199" t="s">
        <v>4735</v>
      </c>
      <c r="AD523" s="58"/>
      <c r="AE523" s="58"/>
      <c r="AF523" s="6"/>
      <c r="AG523" s="6"/>
      <c r="AH523" s="6"/>
      <c r="AI523" s="6"/>
      <c r="AJ523" s="6"/>
      <c r="AK523" s="6"/>
      <c r="AL523" s="59" t="s">
        <v>4574</v>
      </c>
      <c r="AM523" s="235">
        <f>AM520</f>
        <v>0.5</v>
      </c>
      <c r="AN523" s="235"/>
      <c r="AO523" s="198"/>
      <c r="AP523" s="198"/>
      <c r="AQ523" s="198"/>
      <c r="AR523" s="197"/>
      <c r="AS523" s="7"/>
      <c r="AT523" s="123"/>
      <c r="AU523" s="136"/>
      <c r="AV523" s="145"/>
      <c r="AW523" s="89">
        <f>ROUND(ROUND(ROUND(J516*R523,0)*V517,0)*AM523,0)-AS521</f>
        <v>306</v>
      </c>
      <c r="AX523" s="67"/>
    </row>
    <row r="524" spans="1:50" ht="17.2" customHeight="1" x14ac:dyDescent="0.3">
      <c r="A524" s="9">
        <v>43</v>
      </c>
      <c r="B524" s="10" t="s">
        <v>510</v>
      </c>
      <c r="C524" s="53" t="s">
        <v>5907</v>
      </c>
      <c r="D524" s="166"/>
      <c r="E524" s="83"/>
      <c r="F524" s="193"/>
      <c r="G524" s="126"/>
      <c r="H524" s="126"/>
      <c r="I524" s="126"/>
      <c r="J524" s="45"/>
      <c r="K524" s="1"/>
      <c r="L524" s="1"/>
      <c r="M524" s="44"/>
      <c r="N524" s="196"/>
      <c r="O524" s="195"/>
      <c r="P524" s="195"/>
      <c r="Q524" s="55"/>
      <c r="R524" s="56"/>
      <c r="S524" s="56"/>
      <c r="T524" s="168"/>
      <c r="U524" s="130"/>
      <c r="V524" s="64"/>
      <c r="W524" s="202"/>
      <c r="X524" s="8"/>
      <c r="Y524" s="6"/>
      <c r="Z524" s="59"/>
      <c r="AA524" s="59"/>
      <c r="AB524" s="6"/>
      <c r="AC524" s="203"/>
      <c r="AD524" s="6"/>
      <c r="AE524" s="6"/>
      <c r="AF524" s="6"/>
      <c r="AG524" s="6"/>
      <c r="AH524" s="6"/>
      <c r="AI524" s="6"/>
      <c r="AJ524" s="6"/>
      <c r="AK524" s="6"/>
      <c r="AL524" s="59"/>
      <c r="AM524" s="137"/>
      <c r="AN524" s="137"/>
      <c r="AO524" s="216" t="s">
        <v>4753</v>
      </c>
      <c r="AP524" s="251"/>
      <c r="AQ524" s="251"/>
      <c r="AR524" s="252"/>
      <c r="AS524" s="49"/>
      <c r="AT524" s="36"/>
      <c r="AU524" s="36"/>
      <c r="AV524" s="51"/>
      <c r="AW524" s="89">
        <f>ROUND(ROUND(J516*V517,0)*AQ527,0)</f>
        <v>611</v>
      </c>
      <c r="AX524" s="12"/>
    </row>
    <row r="525" spans="1:50" ht="17.2" customHeight="1" x14ac:dyDescent="0.3">
      <c r="A525" s="9">
        <v>43</v>
      </c>
      <c r="B525" s="10" t="s">
        <v>511</v>
      </c>
      <c r="C525" s="53" t="s">
        <v>5906</v>
      </c>
      <c r="D525" s="166"/>
      <c r="E525" s="83"/>
      <c r="F525" s="193"/>
      <c r="G525" s="126"/>
      <c r="H525" s="126"/>
      <c r="I525" s="126"/>
      <c r="J525" s="45"/>
      <c r="K525" s="1"/>
      <c r="L525" s="1"/>
      <c r="M525" s="44"/>
      <c r="N525" s="175"/>
      <c r="O525" s="194"/>
      <c r="P525" s="194"/>
      <c r="Q525" s="132"/>
      <c r="R525" s="141"/>
      <c r="S525" s="141"/>
      <c r="T525" s="168"/>
      <c r="U525" s="130"/>
      <c r="V525" s="64"/>
      <c r="W525" s="202"/>
      <c r="X525" s="231" t="s">
        <v>4712</v>
      </c>
      <c r="Y525" s="232"/>
      <c r="Z525" s="232"/>
      <c r="AA525" s="232"/>
      <c r="AB525" s="232"/>
      <c r="AC525" s="199" t="s">
        <v>4711</v>
      </c>
      <c r="AD525" s="58"/>
      <c r="AE525" s="58"/>
      <c r="AF525" s="6"/>
      <c r="AG525" s="6"/>
      <c r="AH525" s="6"/>
      <c r="AI525" s="6"/>
      <c r="AJ525" s="6"/>
      <c r="AK525" s="6"/>
      <c r="AL525" s="59" t="s">
        <v>4574</v>
      </c>
      <c r="AM525" s="235">
        <f>AM522</f>
        <v>0.7</v>
      </c>
      <c r="AN525" s="235"/>
      <c r="AO525" s="228"/>
      <c r="AP525" s="229"/>
      <c r="AQ525" s="229"/>
      <c r="AR525" s="230"/>
      <c r="AS525" s="45"/>
      <c r="AT525" s="1"/>
      <c r="AU525" s="1"/>
      <c r="AV525" s="44"/>
      <c r="AW525" s="89">
        <f>ROUND(ROUND(ROUND(J516*V517,0)*AM525,0)*AQ527,0)</f>
        <v>428</v>
      </c>
      <c r="AX525" s="12"/>
    </row>
    <row r="526" spans="1:50" ht="17.2" customHeight="1" x14ac:dyDescent="0.3">
      <c r="A526" s="9">
        <v>43</v>
      </c>
      <c r="B526" s="10" t="s">
        <v>512</v>
      </c>
      <c r="C526" s="53" t="s">
        <v>5905</v>
      </c>
      <c r="D526" s="166"/>
      <c r="E526" s="83"/>
      <c r="F526" s="193"/>
      <c r="G526" s="126"/>
      <c r="H526" s="126"/>
      <c r="I526" s="126"/>
      <c r="J526" s="45"/>
      <c r="K526" s="1"/>
      <c r="L526" s="1"/>
      <c r="M526" s="44"/>
      <c r="N526" s="191"/>
      <c r="O526" s="172"/>
      <c r="P526" s="172"/>
      <c r="Q526" s="123"/>
      <c r="R526" s="138"/>
      <c r="S526" s="138"/>
      <c r="T526" s="168"/>
      <c r="U526" s="130"/>
      <c r="V526" s="64"/>
      <c r="W526" s="202"/>
      <c r="X526" s="233"/>
      <c r="Y526" s="234"/>
      <c r="Z526" s="234"/>
      <c r="AA526" s="234"/>
      <c r="AB526" s="234"/>
      <c r="AC526" s="199" t="s">
        <v>4735</v>
      </c>
      <c r="AD526" s="58"/>
      <c r="AE526" s="58"/>
      <c r="AF526" s="6"/>
      <c r="AG526" s="6"/>
      <c r="AH526" s="6"/>
      <c r="AI526" s="6"/>
      <c r="AJ526" s="6"/>
      <c r="AK526" s="6"/>
      <c r="AL526" s="59" t="s">
        <v>4574</v>
      </c>
      <c r="AM526" s="235">
        <f>AM523</f>
        <v>0.5</v>
      </c>
      <c r="AN526" s="235"/>
      <c r="AO526" s="45"/>
      <c r="AP526" s="1"/>
      <c r="AQ526" s="1"/>
      <c r="AR526" s="44"/>
      <c r="AS526" s="45"/>
      <c r="AT526" s="1"/>
      <c r="AU526" s="1"/>
      <c r="AV526" s="44"/>
      <c r="AW526" s="89">
        <f>ROUND(ROUND(ROUND(J516*V517,0)*AM526,0)*AQ527,0)</f>
        <v>306</v>
      </c>
      <c r="AX526" s="12"/>
    </row>
    <row r="527" spans="1:50" ht="17.2" customHeight="1" x14ac:dyDescent="0.3">
      <c r="A527" s="9">
        <v>43</v>
      </c>
      <c r="B527" s="10" t="s">
        <v>513</v>
      </c>
      <c r="C527" s="53" t="s">
        <v>5904</v>
      </c>
      <c r="D527" s="166"/>
      <c r="E527" s="83"/>
      <c r="F527" s="193"/>
      <c r="G527" s="126"/>
      <c r="H527" s="126"/>
      <c r="I527" s="126"/>
      <c r="J527" s="45"/>
      <c r="K527" s="1"/>
      <c r="L527" s="1"/>
      <c r="M527" s="44"/>
      <c r="N527" s="231" t="s">
        <v>4714</v>
      </c>
      <c r="O527" s="232"/>
      <c r="P527" s="232"/>
      <c r="Q527" s="232"/>
      <c r="R527" s="232"/>
      <c r="S527" s="232"/>
      <c r="T527" s="175"/>
      <c r="U527" s="130"/>
      <c r="V527" s="64"/>
      <c r="W527" s="202"/>
      <c r="X527" s="8"/>
      <c r="Y527" s="6"/>
      <c r="Z527" s="59"/>
      <c r="AA527" s="59"/>
      <c r="AB527" s="6"/>
      <c r="AC527" s="203"/>
      <c r="AD527" s="6"/>
      <c r="AE527" s="6"/>
      <c r="AF527" s="6"/>
      <c r="AG527" s="6"/>
      <c r="AH527" s="6"/>
      <c r="AI527" s="6"/>
      <c r="AJ527" s="6"/>
      <c r="AK527" s="6"/>
      <c r="AL527" s="59"/>
      <c r="AM527" s="137"/>
      <c r="AN527" s="137"/>
      <c r="AO527" s="45"/>
      <c r="AP527" s="132" t="s">
        <v>4574</v>
      </c>
      <c r="AQ527" s="247">
        <f>AQ503</f>
        <v>0.95</v>
      </c>
      <c r="AR527" s="248"/>
      <c r="AS527" s="45"/>
      <c r="AT527" s="1"/>
      <c r="AU527" s="1"/>
      <c r="AV527" s="44"/>
      <c r="AW527" s="89">
        <f>ROUND(ROUND(ROUND(J516*R529,0)*V517,0)*AQ527,0)</f>
        <v>590</v>
      </c>
      <c r="AX527" s="12"/>
    </row>
    <row r="528" spans="1:50" ht="17.2" customHeight="1" x14ac:dyDescent="0.3">
      <c r="A528" s="9">
        <v>43</v>
      </c>
      <c r="B528" s="10" t="s">
        <v>514</v>
      </c>
      <c r="C528" s="53" t="s">
        <v>5903</v>
      </c>
      <c r="D528" s="166"/>
      <c r="E528" s="83"/>
      <c r="F528" s="193"/>
      <c r="G528" s="126"/>
      <c r="H528" s="126"/>
      <c r="I528" s="126"/>
      <c r="J528" s="45"/>
      <c r="K528" s="1"/>
      <c r="L528" s="1"/>
      <c r="M528" s="44"/>
      <c r="N528" s="267"/>
      <c r="O528" s="268"/>
      <c r="P528" s="268"/>
      <c r="Q528" s="268"/>
      <c r="R528" s="268"/>
      <c r="S528" s="268"/>
      <c r="T528" s="175"/>
      <c r="U528" s="130"/>
      <c r="V528" s="64"/>
      <c r="W528" s="202"/>
      <c r="X528" s="231" t="s">
        <v>4712</v>
      </c>
      <c r="Y528" s="232"/>
      <c r="Z528" s="232"/>
      <c r="AA528" s="232"/>
      <c r="AB528" s="232"/>
      <c r="AC528" s="199" t="s">
        <v>4711</v>
      </c>
      <c r="AD528" s="58"/>
      <c r="AE528" s="58"/>
      <c r="AF528" s="6"/>
      <c r="AG528" s="6"/>
      <c r="AH528" s="6"/>
      <c r="AI528" s="6"/>
      <c r="AJ528" s="6"/>
      <c r="AK528" s="6"/>
      <c r="AL528" s="59" t="s">
        <v>4574</v>
      </c>
      <c r="AM528" s="235">
        <f>AM525</f>
        <v>0.7</v>
      </c>
      <c r="AN528" s="235"/>
      <c r="AO528" s="45"/>
      <c r="AP528" s="1"/>
      <c r="AQ528" s="1"/>
      <c r="AR528" s="44"/>
      <c r="AS528" s="45"/>
      <c r="AT528" s="1"/>
      <c r="AU528" s="1"/>
      <c r="AV528" s="44"/>
      <c r="AW528" s="89">
        <f>ROUND(ROUND(ROUND(ROUND(J516*R529,0)*V517,0)*AM528,0)*AQ527,0)</f>
        <v>413</v>
      </c>
      <c r="AX528" s="12"/>
    </row>
    <row r="529" spans="1:50" ht="17.2" customHeight="1" x14ac:dyDescent="0.3">
      <c r="A529" s="9">
        <v>43</v>
      </c>
      <c r="B529" s="10" t="s">
        <v>515</v>
      </c>
      <c r="C529" s="53" t="s">
        <v>5902</v>
      </c>
      <c r="D529" s="166"/>
      <c r="E529" s="83"/>
      <c r="F529" s="193"/>
      <c r="G529" s="126"/>
      <c r="H529" s="126"/>
      <c r="I529" s="126"/>
      <c r="J529" s="45"/>
      <c r="K529" s="1"/>
      <c r="L529" s="1"/>
      <c r="M529" s="44"/>
      <c r="N529" s="191"/>
      <c r="O529" s="172"/>
      <c r="P529" s="172"/>
      <c r="Q529" s="123" t="s">
        <v>4574</v>
      </c>
      <c r="R529" s="249">
        <f>R523</f>
        <v>0.96499999999999997</v>
      </c>
      <c r="S529" s="249"/>
      <c r="T529" s="168"/>
      <c r="U529" s="130"/>
      <c r="V529" s="64"/>
      <c r="W529" s="202"/>
      <c r="X529" s="233"/>
      <c r="Y529" s="234"/>
      <c r="Z529" s="234"/>
      <c r="AA529" s="234"/>
      <c r="AB529" s="234"/>
      <c r="AC529" s="199" t="s">
        <v>4735</v>
      </c>
      <c r="AD529" s="58"/>
      <c r="AE529" s="58"/>
      <c r="AF529" s="6"/>
      <c r="AG529" s="6"/>
      <c r="AH529" s="6"/>
      <c r="AI529" s="6"/>
      <c r="AJ529" s="6"/>
      <c r="AK529" s="6"/>
      <c r="AL529" s="59" t="s">
        <v>4574</v>
      </c>
      <c r="AM529" s="235">
        <f>AM526</f>
        <v>0.5</v>
      </c>
      <c r="AN529" s="235"/>
      <c r="AO529" s="45"/>
      <c r="AP529" s="1"/>
      <c r="AQ529" s="1"/>
      <c r="AR529" s="44"/>
      <c r="AS529" s="43"/>
      <c r="AT529" s="7"/>
      <c r="AU529" s="7"/>
      <c r="AV529" s="21"/>
      <c r="AW529" s="89">
        <f>ROUND(ROUND(ROUND(ROUND(J516*R529,0)*V517,0)*AM529,0)*AQ527,0)</f>
        <v>295</v>
      </c>
      <c r="AX529" s="12"/>
    </row>
    <row r="530" spans="1:50" ht="17.2" customHeight="1" x14ac:dyDescent="0.3">
      <c r="A530" s="9">
        <v>43</v>
      </c>
      <c r="B530" s="10" t="s">
        <v>516</v>
      </c>
      <c r="C530" s="53" t="s">
        <v>5901</v>
      </c>
      <c r="D530" s="166"/>
      <c r="E530" s="83"/>
      <c r="F530" s="193"/>
      <c r="G530" s="126"/>
      <c r="H530" s="126"/>
      <c r="I530" s="126"/>
      <c r="J530" s="45"/>
      <c r="K530" s="1"/>
      <c r="L530" s="1"/>
      <c r="M530" s="44"/>
      <c r="N530" s="196"/>
      <c r="O530" s="195"/>
      <c r="P530" s="195"/>
      <c r="Q530" s="55"/>
      <c r="R530" s="56"/>
      <c r="S530" s="56"/>
      <c r="T530" s="168"/>
      <c r="U530" s="130"/>
      <c r="V530" s="64"/>
      <c r="W530" s="202"/>
      <c r="X530" s="8"/>
      <c r="Y530" s="6"/>
      <c r="Z530" s="59"/>
      <c r="AA530" s="59"/>
      <c r="AB530" s="6"/>
      <c r="AC530" s="203"/>
      <c r="AD530" s="6"/>
      <c r="AE530" s="6"/>
      <c r="AF530" s="6"/>
      <c r="AG530" s="6"/>
      <c r="AH530" s="6"/>
      <c r="AI530" s="6"/>
      <c r="AJ530" s="6"/>
      <c r="AK530" s="6"/>
      <c r="AL530" s="59"/>
      <c r="AM530" s="137"/>
      <c r="AN530" s="137"/>
      <c r="AO530" s="146"/>
      <c r="AP530" s="143"/>
      <c r="AQ530" s="143"/>
      <c r="AR530" s="44"/>
      <c r="AS530" s="242" t="s">
        <v>4580</v>
      </c>
      <c r="AT530" s="242"/>
      <c r="AU530" s="242"/>
      <c r="AV530" s="243"/>
      <c r="AW530" s="89">
        <f>ROUND(ROUND(J516*V517,0)*AQ527,0)-AS533</f>
        <v>606</v>
      </c>
      <c r="AX530" s="12"/>
    </row>
    <row r="531" spans="1:50" ht="17.2" customHeight="1" x14ac:dyDescent="0.3">
      <c r="A531" s="9">
        <v>43</v>
      </c>
      <c r="B531" s="10" t="s">
        <v>517</v>
      </c>
      <c r="C531" s="53" t="s">
        <v>5900</v>
      </c>
      <c r="D531" s="166"/>
      <c r="E531" s="83"/>
      <c r="F531" s="193"/>
      <c r="G531" s="126"/>
      <c r="H531" s="126"/>
      <c r="I531" s="126"/>
      <c r="J531" s="45"/>
      <c r="K531" s="1"/>
      <c r="L531" s="1"/>
      <c r="M531" s="44"/>
      <c r="N531" s="175"/>
      <c r="O531" s="194"/>
      <c r="P531" s="194"/>
      <c r="Q531" s="132"/>
      <c r="R531" s="141"/>
      <c r="S531" s="141"/>
      <c r="T531" s="168"/>
      <c r="U531" s="130"/>
      <c r="V531" s="64"/>
      <c r="W531" s="202"/>
      <c r="X531" s="231" t="s">
        <v>4712</v>
      </c>
      <c r="Y531" s="232"/>
      <c r="Z531" s="232"/>
      <c r="AA531" s="232"/>
      <c r="AB531" s="232"/>
      <c r="AC531" s="199" t="s">
        <v>4711</v>
      </c>
      <c r="AD531" s="58"/>
      <c r="AE531" s="58"/>
      <c r="AF531" s="6"/>
      <c r="AG531" s="6"/>
      <c r="AH531" s="6"/>
      <c r="AI531" s="6"/>
      <c r="AJ531" s="6"/>
      <c r="AK531" s="6"/>
      <c r="AL531" s="59" t="s">
        <v>4574</v>
      </c>
      <c r="AM531" s="235">
        <f>AM528</f>
        <v>0.7</v>
      </c>
      <c r="AN531" s="235"/>
      <c r="AO531" s="146"/>
      <c r="AP531" s="143"/>
      <c r="AQ531" s="143"/>
      <c r="AR531" s="44"/>
      <c r="AS531" s="244"/>
      <c r="AT531" s="244"/>
      <c r="AU531" s="244"/>
      <c r="AV531" s="245"/>
      <c r="AW531" s="89">
        <f>ROUND(ROUND(ROUND(J516*V517,0)*AM531,0)*AQ527,0)-AS533</f>
        <v>423</v>
      </c>
      <c r="AX531" s="12"/>
    </row>
    <row r="532" spans="1:50" ht="17.2" customHeight="1" x14ac:dyDescent="0.3">
      <c r="A532" s="9">
        <v>43</v>
      </c>
      <c r="B532" s="10" t="s">
        <v>5899</v>
      </c>
      <c r="C532" s="53" t="s">
        <v>5898</v>
      </c>
      <c r="D532" s="166"/>
      <c r="E532" s="83"/>
      <c r="F532" s="193"/>
      <c r="G532" s="126"/>
      <c r="H532" s="126"/>
      <c r="I532" s="126"/>
      <c r="J532" s="45"/>
      <c r="K532" s="1"/>
      <c r="L532" s="1"/>
      <c r="M532" s="44"/>
      <c r="N532" s="191"/>
      <c r="O532" s="172"/>
      <c r="P532" s="172"/>
      <c r="Q532" s="123"/>
      <c r="R532" s="138"/>
      <c r="S532" s="138"/>
      <c r="T532" s="168"/>
      <c r="U532" s="130"/>
      <c r="V532" s="64"/>
      <c r="W532" s="202"/>
      <c r="X532" s="233"/>
      <c r="Y532" s="234"/>
      <c r="Z532" s="234"/>
      <c r="AA532" s="234"/>
      <c r="AB532" s="234"/>
      <c r="AC532" s="199" t="s">
        <v>4735</v>
      </c>
      <c r="AD532" s="58"/>
      <c r="AE532" s="58"/>
      <c r="AF532" s="6"/>
      <c r="AG532" s="6"/>
      <c r="AH532" s="6"/>
      <c r="AI532" s="6"/>
      <c r="AJ532" s="6"/>
      <c r="AK532" s="6"/>
      <c r="AL532" s="59" t="s">
        <v>4574</v>
      </c>
      <c r="AM532" s="235">
        <f>AM529</f>
        <v>0.5</v>
      </c>
      <c r="AN532" s="235"/>
      <c r="AO532" s="146"/>
      <c r="AP532" s="143"/>
      <c r="AQ532" s="143"/>
      <c r="AR532" s="44"/>
      <c r="AS532" s="244"/>
      <c r="AT532" s="244"/>
      <c r="AU532" s="244"/>
      <c r="AV532" s="245"/>
      <c r="AW532" s="89">
        <f>ROUND(ROUND(ROUND(J516*V517,0)*AM532,0)*AQ527,0)-AS533</f>
        <v>301</v>
      </c>
      <c r="AX532" s="12"/>
    </row>
    <row r="533" spans="1:50" ht="17.2" customHeight="1" x14ac:dyDescent="0.3">
      <c r="A533" s="9">
        <v>43</v>
      </c>
      <c r="B533" s="10" t="s">
        <v>518</v>
      </c>
      <c r="C533" s="53" t="s">
        <v>5897</v>
      </c>
      <c r="D533" s="166"/>
      <c r="E533" s="83"/>
      <c r="F533" s="193"/>
      <c r="G533" s="126"/>
      <c r="H533" s="126"/>
      <c r="I533" s="126"/>
      <c r="J533" s="45"/>
      <c r="K533" s="1"/>
      <c r="L533" s="1"/>
      <c r="M533" s="44"/>
      <c r="N533" s="231" t="s">
        <v>4714</v>
      </c>
      <c r="O533" s="232"/>
      <c r="P533" s="232"/>
      <c r="Q533" s="232"/>
      <c r="R533" s="232"/>
      <c r="S533" s="232"/>
      <c r="T533" s="175"/>
      <c r="U533" s="130"/>
      <c r="V533" s="64"/>
      <c r="W533" s="202"/>
      <c r="X533" s="8"/>
      <c r="Y533" s="6"/>
      <c r="Z533" s="59"/>
      <c r="AA533" s="59"/>
      <c r="AB533" s="6"/>
      <c r="AC533" s="203"/>
      <c r="AD533" s="6"/>
      <c r="AE533" s="6"/>
      <c r="AF533" s="6"/>
      <c r="AG533" s="6"/>
      <c r="AH533" s="6"/>
      <c r="AI533" s="6"/>
      <c r="AJ533" s="6"/>
      <c r="AK533" s="6"/>
      <c r="AL533" s="59"/>
      <c r="AM533" s="137"/>
      <c r="AN533" s="137"/>
      <c r="AO533" s="146"/>
      <c r="AP533" s="143"/>
      <c r="AQ533" s="143"/>
      <c r="AR533" s="44"/>
      <c r="AS533" s="38">
        <f>AS521</f>
        <v>5</v>
      </c>
      <c r="AT533" s="62" t="s">
        <v>4579</v>
      </c>
      <c r="AU533" s="143"/>
      <c r="AV533" s="147"/>
      <c r="AW533" s="89">
        <f>ROUND(ROUND(ROUND(J516*R535,0)*V517,0)*AQ527,0)-AS533</f>
        <v>585</v>
      </c>
      <c r="AX533" s="12"/>
    </row>
    <row r="534" spans="1:50" ht="17.2" customHeight="1" x14ac:dyDescent="0.3">
      <c r="A534" s="9">
        <v>43</v>
      </c>
      <c r="B534" s="10" t="s">
        <v>519</v>
      </c>
      <c r="C534" s="53" t="s">
        <v>5896</v>
      </c>
      <c r="D534" s="166"/>
      <c r="E534" s="83"/>
      <c r="F534" s="193"/>
      <c r="G534" s="126"/>
      <c r="H534" s="126"/>
      <c r="I534" s="126"/>
      <c r="J534" s="45"/>
      <c r="K534" s="1"/>
      <c r="L534" s="1"/>
      <c r="M534" s="44"/>
      <c r="N534" s="267"/>
      <c r="O534" s="268"/>
      <c r="P534" s="268"/>
      <c r="Q534" s="268"/>
      <c r="R534" s="268"/>
      <c r="S534" s="268"/>
      <c r="T534" s="175"/>
      <c r="U534" s="130"/>
      <c r="V534" s="64"/>
      <c r="W534" s="202"/>
      <c r="X534" s="231" t="s">
        <v>4712</v>
      </c>
      <c r="Y534" s="232"/>
      <c r="Z534" s="232"/>
      <c r="AA534" s="232"/>
      <c r="AB534" s="232"/>
      <c r="AC534" s="199" t="s">
        <v>4711</v>
      </c>
      <c r="AD534" s="58"/>
      <c r="AE534" s="58"/>
      <c r="AF534" s="6"/>
      <c r="AG534" s="6"/>
      <c r="AH534" s="6"/>
      <c r="AI534" s="6"/>
      <c r="AJ534" s="6"/>
      <c r="AK534" s="6"/>
      <c r="AL534" s="59" t="s">
        <v>4574</v>
      </c>
      <c r="AM534" s="235">
        <f>AM531</f>
        <v>0.7</v>
      </c>
      <c r="AN534" s="235"/>
      <c r="AO534" s="146"/>
      <c r="AP534" s="143"/>
      <c r="AQ534" s="143"/>
      <c r="AR534" s="44"/>
      <c r="AS534" s="1"/>
      <c r="AT534" s="132"/>
      <c r="AU534" s="143"/>
      <c r="AV534" s="147"/>
      <c r="AW534" s="89">
        <f>ROUND(ROUND(ROUND(ROUND(J516*R535,0)*V517,0)*AM534,0)*AQ527,0)-AS533</f>
        <v>408</v>
      </c>
      <c r="AX534" s="12"/>
    </row>
    <row r="535" spans="1:50" ht="17.2" customHeight="1" x14ac:dyDescent="0.3">
      <c r="A535" s="9">
        <v>43</v>
      </c>
      <c r="B535" s="10" t="s">
        <v>520</v>
      </c>
      <c r="C535" s="53" t="s">
        <v>5895</v>
      </c>
      <c r="D535" s="166"/>
      <c r="E535" s="83"/>
      <c r="F535" s="193"/>
      <c r="G535" s="126"/>
      <c r="H535" s="126"/>
      <c r="I535" s="126"/>
      <c r="J535" s="43"/>
      <c r="K535" s="7"/>
      <c r="L535" s="7"/>
      <c r="M535" s="21"/>
      <c r="N535" s="191"/>
      <c r="O535" s="172"/>
      <c r="P535" s="172"/>
      <c r="Q535" s="123" t="s">
        <v>4574</v>
      </c>
      <c r="R535" s="249">
        <f>R529</f>
        <v>0.96499999999999997</v>
      </c>
      <c r="S535" s="249"/>
      <c r="T535" s="168"/>
      <c r="U535" s="130"/>
      <c r="V535" s="64"/>
      <c r="W535" s="202"/>
      <c r="X535" s="233"/>
      <c r="Y535" s="234"/>
      <c r="Z535" s="234"/>
      <c r="AA535" s="234"/>
      <c r="AB535" s="234"/>
      <c r="AC535" s="199" t="s">
        <v>4735</v>
      </c>
      <c r="AD535" s="58"/>
      <c r="AE535" s="58"/>
      <c r="AF535" s="6"/>
      <c r="AG535" s="6"/>
      <c r="AH535" s="6"/>
      <c r="AI535" s="6"/>
      <c r="AJ535" s="6"/>
      <c r="AK535" s="6"/>
      <c r="AL535" s="59" t="s">
        <v>4574</v>
      </c>
      <c r="AM535" s="235">
        <f>AM532</f>
        <v>0.5</v>
      </c>
      <c r="AN535" s="235"/>
      <c r="AO535" s="190"/>
      <c r="AP535" s="136"/>
      <c r="AQ535" s="136"/>
      <c r="AR535" s="21"/>
      <c r="AS535" s="7"/>
      <c r="AT535" s="123"/>
      <c r="AU535" s="136"/>
      <c r="AV535" s="145"/>
      <c r="AW535" s="89">
        <f>ROUND(ROUND(ROUND(ROUND(J516*R535,0)*V517,0)*AM535,0)*AQ527,0)-AS533</f>
        <v>290</v>
      </c>
      <c r="AX535" s="12"/>
    </row>
    <row r="536" spans="1:50" ht="17.2" customHeight="1" x14ac:dyDescent="0.3">
      <c r="A536" s="9">
        <v>43</v>
      </c>
      <c r="B536" s="10" t="s">
        <v>521</v>
      </c>
      <c r="C536" s="53" t="s">
        <v>5894</v>
      </c>
      <c r="D536" s="166"/>
      <c r="E536" s="83"/>
      <c r="F536" s="193"/>
      <c r="G536" s="125"/>
      <c r="H536" s="126"/>
      <c r="I536" s="126"/>
      <c r="J536" s="217" t="s">
        <v>4866</v>
      </c>
      <c r="K536" s="218"/>
      <c r="L536" s="218"/>
      <c r="M536" s="219"/>
      <c r="N536" s="196"/>
      <c r="O536" s="195"/>
      <c r="P536" s="195"/>
      <c r="Q536" s="55"/>
      <c r="R536" s="56"/>
      <c r="S536" s="56"/>
      <c r="T536" s="122"/>
      <c r="U536" s="205"/>
      <c r="V536" s="205"/>
      <c r="W536" s="204"/>
      <c r="X536" s="8"/>
      <c r="Y536" s="6"/>
      <c r="Z536" s="59"/>
      <c r="AA536" s="59"/>
      <c r="AB536" s="6"/>
      <c r="AC536" s="203"/>
      <c r="AD536" s="6"/>
      <c r="AE536" s="6"/>
      <c r="AF536" s="6"/>
      <c r="AG536" s="6"/>
      <c r="AH536" s="6"/>
      <c r="AI536" s="6"/>
      <c r="AJ536" s="6"/>
      <c r="AK536" s="6"/>
      <c r="AL536" s="59"/>
      <c r="AM536" s="137"/>
      <c r="AN536" s="137"/>
      <c r="AO536" s="7"/>
      <c r="AP536" s="7"/>
      <c r="AQ536" s="7"/>
      <c r="AR536" s="7"/>
      <c r="AS536" s="7"/>
      <c r="AT536" s="123"/>
      <c r="AU536" s="136"/>
      <c r="AV536" s="145"/>
      <c r="AW536" s="100">
        <f>ROUND(J540*V517,0)</f>
        <v>546</v>
      </c>
      <c r="AX536" s="12"/>
    </row>
    <row r="537" spans="1:50" ht="17.2" customHeight="1" x14ac:dyDescent="0.3">
      <c r="A537" s="9">
        <v>43</v>
      </c>
      <c r="B537" s="10" t="s">
        <v>522</v>
      </c>
      <c r="C537" s="53" t="s">
        <v>5893</v>
      </c>
      <c r="D537" s="166"/>
      <c r="E537" s="83"/>
      <c r="F537" s="193"/>
      <c r="G537" s="125"/>
      <c r="H537" s="126"/>
      <c r="I537" s="126"/>
      <c r="J537" s="220"/>
      <c r="K537" s="221"/>
      <c r="L537" s="221"/>
      <c r="M537" s="222"/>
      <c r="N537" s="175"/>
      <c r="O537" s="194"/>
      <c r="P537" s="194"/>
      <c r="Q537" s="132"/>
      <c r="R537" s="141"/>
      <c r="S537" s="141"/>
      <c r="T537" s="206"/>
      <c r="U537" s="205"/>
      <c r="V537" s="205"/>
      <c r="W537" s="204"/>
      <c r="X537" s="231" t="s">
        <v>4712</v>
      </c>
      <c r="Y537" s="232"/>
      <c r="Z537" s="232"/>
      <c r="AA537" s="232"/>
      <c r="AB537" s="232"/>
      <c r="AC537" s="199" t="s">
        <v>4711</v>
      </c>
      <c r="AD537" s="58"/>
      <c r="AE537" s="58"/>
      <c r="AF537" s="6"/>
      <c r="AG537" s="6"/>
      <c r="AH537" s="6"/>
      <c r="AI537" s="6"/>
      <c r="AJ537" s="6"/>
      <c r="AK537" s="6"/>
      <c r="AL537" s="59" t="s">
        <v>4574</v>
      </c>
      <c r="AM537" s="235">
        <f>AM534</f>
        <v>0.7</v>
      </c>
      <c r="AN537" s="235"/>
      <c r="AO537" s="6"/>
      <c r="AP537" s="6"/>
      <c r="AQ537" s="6"/>
      <c r="AR537" s="6"/>
      <c r="AS537" s="6"/>
      <c r="AT537" s="59"/>
      <c r="AU537" s="137"/>
      <c r="AV537" s="140"/>
      <c r="AW537" s="89">
        <f>ROUND(ROUND(J540*V517,0)*AM537,0)</f>
        <v>382</v>
      </c>
      <c r="AX537" s="12"/>
    </row>
    <row r="538" spans="1:50" ht="17.2" customHeight="1" x14ac:dyDescent="0.3">
      <c r="A538" s="9">
        <v>43</v>
      </c>
      <c r="B538" s="10" t="s">
        <v>523</v>
      </c>
      <c r="C538" s="53" t="s">
        <v>5892</v>
      </c>
      <c r="D538" s="166"/>
      <c r="E538" s="83"/>
      <c r="F538" s="193"/>
      <c r="G538" s="125"/>
      <c r="H538" s="126"/>
      <c r="I538" s="126"/>
      <c r="J538" s="220"/>
      <c r="K538" s="221"/>
      <c r="L538" s="221"/>
      <c r="M538" s="222"/>
      <c r="N538" s="191"/>
      <c r="O538" s="172"/>
      <c r="P538" s="172"/>
      <c r="Q538" s="123"/>
      <c r="R538" s="138"/>
      <c r="S538" s="138"/>
      <c r="T538" s="206"/>
      <c r="U538" s="205"/>
      <c r="V538" s="205"/>
      <c r="W538" s="204"/>
      <c r="X538" s="233"/>
      <c r="Y538" s="234"/>
      <c r="Z538" s="234"/>
      <c r="AA538" s="234"/>
      <c r="AB538" s="234"/>
      <c r="AC538" s="199" t="s">
        <v>4735</v>
      </c>
      <c r="AD538" s="58"/>
      <c r="AE538" s="58"/>
      <c r="AF538" s="6"/>
      <c r="AG538" s="6"/>
      <c r="AH538" s="6"/>
      <c r="AI538" s="6"/>
      <c r="AJ538" s="6"/>
      <c r="AK538" s="6"/>
      <c r="AL538" s="59" t="s">
        <v>4574</v>
      </c>
      <c r="AM538" s="235">
        <f>AM535</f>
        <v>0.5</v>
      </c>
      <c r="AN538" s="235"/>
      <c r="AO538" s="6"/>
      <c r="AP538" s="6"/>
      <c r="AQ538" s="6"/>
      <c r="AR538" s="6"/>
      <c r="AS538" s="6"/>
      <c r="AT538" s="59"/>
      <c r="AU538" s="137"/>
      <c r="AV538" s="140"/>
      <c r="AW538" s="89">
        <f>ROUND(ROUND(J540*V517,0)*AM538,0)</f>
        <v>273</v>
      </c>
      <c r="AX538" s="12"/>
    </row>
    <row r="539" spans="1:50" ht="17.2" customHeight="1" x14ac:dyDescent="0.3">
      <c r="A539" s="9">
        <v>43</v>
      </c>
      <c r="B539" s="10" t="s">
        <v>524</v>
      </c>
      <c r="C539" s="53" t="s">
        <v>5891</v>
      </c>
      <c r="D539" s="166"/>
      <c r="E539" s="83"/>
      <c r="F539" s="193"/>
      <c r="G539" s="125"/>
      <c r="H539" s="126"/>
      <c r="I539" s="126"/>
      <c r="J539" s="220"/>
      <c r="K539" s="221"/>
      <c r="L539" s="221"/>
      <c r="M539" s="222"/>
      <c r="N539" s="231" t="s">
        <v>4714</v>
      </c>
      <c r="O539" s="232"/>
      <c r="P539" s="232"/>
      <c r="Q539" s="232"/>
      <c r="R539" s="232"/>
      <c r="S539" s="232"/>
      <c r="T539" s="175"/>
      <c r="U539" s="130"/>
      <c r="V539" s="64"/>
      <c r="W539" s="202"/>
      <c r="X539" s="8"/>
      <c r="Y539" s="6"/>
      <c r="Z539" s="59"/>
      <c r="AA539" s="59"/>
      <c r="AB539" s="6"/>
      <c r="AC539" s="203"/>
      <c r="AD539" s="6"/>
      <c r="AE539" s="6"/>
      <c r="AF539" s="6"/>
      <c r="AG539" s="6"/>
      <c r="AH539" s="6"/>
      <c r="AI539" s="6"/>
      <c r="AJ539" s="6"/>
      <c r="AK539" s="6"/>
      <c r="AL539" s="59"/>
      <c r="AM539" s="137"/>
      <c r="AN539" s="137"/>
      <c r="AO539" s="6"/>
      <c r="AP539" s="6"/>
      <c r="AQ539" s="7"/>
      <c r="AR539" s="7"/>
      <c r="AS539" s="7"/>
      <c r="AT539" s="123"/>
      <c r="AU539" s="136"/>
      <c r="AV539" s="145"/>
      <c r="AW539" s="89">
        <f>ROUND(ROUND(J540*R541,0)*V517,0)</f>
        <v>527</v>
      </c>
      <c r="AX539" s="12"/>
    </row>
    <row r="540" spans="1:50" ht="17.2" customHeight="1" x14ac:dyDescent="0.3">
      <c r="A540" s="9">
        <v>43</v>
      </c>
      <c r="B540" s="10" t="s">
        <v>525</v>
      </c>
      <c r="C540" s="53" t="s">
        <v>5890</v>
      </c>
      <c r="D540" s="166"/>
      <c r="E540" s="83"/>
      <c r="F540" s="193"/>
      <c r="G540" s="125"/>
      <c r="H540" s="126"/>
      <c r="I540" s="126"/>
      <c r="J540" s="253">
        <f>'15就労移行支援(基本)'!K540</f>
        <v>780</v>
      </c>
      <c r="K540" s="254"/>
      <c r="L540" s="1" t="s">
        <v>4202</v>
      </c>
      <c r="M540" s="68"/>
      <c r="N540" s="267"/>
      <c r="O540" s="268"/>
      <c r="P540" s="268"/>
      <c r="Q540" s="268"/>
      <c r="R540" s="268"/>
      <c r="S540" s="268"/>
      <c r="T540" s="175"/>
      <c r="U540" s="130"/>
      <c r="V540" s="64"/>
      <c r="W540" s="202"/>
      <c r="X540" s="231" t="s">
        <v>4712</v>
      </c>
      <c r="Y540" s="232"/>
      <c r="Z540" s="232"/>
      <c r="AA540" s="232"/>
      <c r="AB540" s="232"/>
      <c r="AC540" s="199" t="s">
        <v>4711</v>
      </c>
      <c r="AD540" s="58"/>
      <c r="AE540" s="58"/>
      <c r="AF540" s="6"/>
      <c r="AG540" s="6"/>
      <c r="AH540" s="6"/>
      <c r="AI540" s="6"/>
      <c r="AJ540" s="6"/>
      <c r="AK540" s="6"/>
      <c r="AL540" s="59" t="s">
        <v>4574</v>
      </c>
      <c r="AM540" s="235">
        <f>AM537</f>
        <v>0.7</v>
      </c>
      <c r="AN540" s="235"/>
      <c r="AO540" s="7"/>
      <c r="AP540" s="7"/>
      <c r="AQ540" s="7"/>
      <c r="AR540" s="7"/>
      <c r="AS540" s="7"/>
      <c r="AT540" s="123"/>
      <c r="AU540" s="136"/>
      <c r="AV540" s="145"/>
      <c r="AW540" s="89">
        <f>ROUND(ROUND(ROUND(J540*R541,0)*V517,0)*AM540,0)</f>
        <v>369</v>
      </c>
      <c r="AX540" s="12"/>
    </row>
    <row r="541" spans="1:50" ht="17.2" customHeight="1" x14ac:dyDescent="0.3">
      <c r="A541" s="9">
        <v>43</v>
      </c>
      <c r="B541" s="10" t="s">
        <v>526</v>
      </c>
      <c r="C541" s="53" t="s">
        <v>5889</v>
      </c>
      <c r="D541" s="166"/>
      <c r="E541" s="83"/>
      <c r="F541" s="193"/>
      <c r="G541" s="125"/>
      <c r="H541" s="126"/>
      <c r="I541" s="126"/>
      <c r="J541" s="175"/>
      <c r="K541" s="194"/>
      <c r="L541" s="194"/>
      <c r="M541" s="173"/>
      <c r="N541" s="191"/>
      <c r="O541" s="172"/>
      <c r="P541" s="172"/>
      <c r="Q541" s="123" t="s">
        <v>4574</v>
      </c>
      <c r="R541" s="249">
        <f>R535</f>
        <v>0.96499999999999997</v>
      </c>
      <c r="S541" s="249"/>
      <c r="T541" s="168"/>
      <c r="U541" s="132"/>
      <c r="V541" s="169"/>
      <c r="W541" s="76"/>
      <c r="X541" s="233"/>
      <c r="Y541" s="234"/>
      <c r="Z541" s="234"/>
      <c r="AA541" s="234"/>
      <c r="AB541" s="234"/>
      <c r="AC541" s="199" t="s">
        <v>4735</v>
      </c>
      <c r="AD541" s="58"/>
      <c r="AE541" s="58"/>
      <c r="AF541" s="6"/>
      <c r="AG541" s="6"/>
      <c r="AH541" s="6"/>
      <c r="AI541" s="6"/>
      <c r="AJ541" s="6"/>
      <c r="AK541" s="6"/>
      <c r="AL541" s="59" t="s">
        <v>4574</v>
      </c>
      <c r="AM541" s="235">
        <f>AM538</f>
        <v>0.5</v>
      </c>
      <c r="AN541" s="235"/>
      <c r="AO541" s="7"/>
      <c r="AP541" s="7"/>
      <c r="AQ541" s="7"/>
      <c r="AR541" s="7"/>
      <c r="AS541" s="7"/>
      <c r="AT541" s="123"/>
      <c r="AU541" s="136"/>
      <c r="AV541" s="145"/>
      <c r="AW541" s="89">
        <f>ROUND(ROUND(ROUND(J540*R541,0)*V517,0)*AM541,0)</f>
        <v>264</v>
      </c>
      <c r="AX541" s="12"/>
    </row>
    <row r="542" spans="1:50" ht="17.2" customHeight="1" x14ac:dyDescent="0.3">
      <c r="A542" s="9">
        <v>43</v>
      </c>
      <c r="B542" s="10" t="s">
        <v>527</v>
      </c>
      <c r="C542" s="53" t="s">
        <v>5888</v>
      </c>
      <c r="D542" s="166"/>
      <c r="E542" s="83"/>
      <c r="F542" s="193"/>
      <c r="G542" s="125"/>
      <c r="H542" s="126"/>
      <c r="I542" s="126"/>
      <c r="J542" s="175"/>
      <c r="K542" s="194"/>
      <c r="L542" s="194"/>
      <c r="M542" s="173"/>
      <c r="N542" s="196"/>
      <c r="O542" s="195"/>
      <c r="P542" s="195"/>
      <c r="Q542" s="55"/>
      <c r="R542" s="56"/>
      <c r="S542" s="56"/>
      <c r="T542" s="168"/>
      <c r="U542" s="130"/>
      <c r="V542" s="64"/>
      <c r="W542" s="202"/>
      <c r="X542" s="8"/>
      <c r="Y542" s="6"/>
      <c r="Z542" s="59"/>
      <c r="AA542" s="59"/>
      <c r="AB542" s="6"/>
      <c r="AC542" s="203"/>
      <c r="AD542" s="6"/>
      <c r="AE542" s="6"/>
      <c r="AF542" s="6"/>
      <c r="AG542" s="6"/>
      <c r="AH542" s="6"/>
      <c r="AI542" s="6"/>
      <c r="AJ542" s="6"/>
      <c r="AK542" s="6"/>
      <c r="AL542" s="59"/>
      <c r="AM542" s="137"/>
      <c r="AN542" s="137"/>
      <c r="AO542" s="177"/>
      <c r="AP542" s="81"/>
      <c r="AQ542" s="81"/>
      <c r="AR542" s="82"/>
      <c r="AS542" s="242" t="s">
        <v>4580</v>
      </c>
      <c r="AT542" s="242"/>
      <c r="AU542" s="242"/>
      <c r="AV542" s="243"/>
      <c r="AW542" s="89">
        <f>ROUND(J540*V517,0)-AS545</f>
        <v>541</v>
      </c>
      <c r="AX542" s="12"/>
    </row>
    <row r="543" spans="1:50" ht="17.2" customHeight="1" x14ac:dyDescent="0.3">
      <c r="A543" s="9">
        <v>43</v>
      </c>
      <c r="B543" s="10" t="s">
        <v>528</v>
      </c>
      <c r="C543" s="53" t="s">
        <v>5887</v>
      </c>
      <c r="D543" s="166"/>
      <c r="E543" s="83"/>
      <c r="F543" s="193"/>
      <c r="G543" s="125"/>
      <c r="H543" s="126"/>
      <c r="I543" s="126"/>
      <c r="J543" s="175"/>
      <c r="K543" s="194"/>
      <c r="L543" s="194"/>
      <c r="M543" s="173"/>
      <c r="N543" s="175"/>
      <c r="O543" s="194"/>
      <c r="P543" s="194"/>
      <c r="Q543" s="132"/>
      <c r="R543" s="141"/>
      <c r="S543" s="141"/>
      <c r="T543" s="168"/>
      <c r="U543" s="130"/>
      <c r="V543" s="64"/>
      <c r="W543" s="202"/>
      <c r="X543" s="231" t="s">
        <v>4712</v>
      </c>
      <c r="Y543" s="232"/>
      <c r="Z543" s="232"/>
      <c r="AA543" s="232"/>
      <c r="AB543" s="232"/>
      <c r="AC543" s="199" t="s">
        <v>4711</v>
      </c>
      <c r="AD543" s="58"/>
      <c r="AE543" s="58"/>
      <c r="AF543" s="6"/>
      <c r="AG543" s="6"/>
      <c r="AH543" s="6"/>
      <c r="AI543" s="6"/>
      <c r="AJ543" s="6"/>
      <c r="AK543" s="6"/>
      <c r="AL543" s="59" t="s">
        <v>4574</v>
      </c>
      <c r="AM543" s="235">
        <f>AM540</f>
        <v>0.7</v>
      </c>
      <c r="AN543" s="235"/>
      <c r="AO543" s="81"/>
      <c r="AP543" s="81"/>
      <c r="AQ543" s="81"/>
      <c r="AR543" s="82"/>
      <c r="AS543" s="244"/>
      <c r="AT543" s="244"/>
      <c r="AU543" s="244"/>
      <c r="AV543" s="245"/>
      <c r="AW543" s="89">
        <f>ROUND(ROUND(J540*V517,0)*AM543,0)-AS545</f>
        <v>377</v>
      </c>
      <c r="AX543" s="12"/>
    </row>
    <row r="544" spans="1:50" ht="17.2" customHeight="1" x14ac:dyDescent="0.3">
      <c r="A544" s="9">
        <v>43</v>
      </c>
      <c r="B544" s="10" t="s">
        <v>529</v>
      </c>
      <c r="C544" s="53" t="s">
        <v>5886</v>
      </c>
      <c r="D544" s="166"/>
      <c r="E544" s="83"/>
      <c r="F544" s="193"/>
      <c r="G544" s="125"/>
      <c r="H544" s="126"/>
      <c r="I544" s="126"/>
      <c r="J544" s="175"/>
      <c r="K544" s="194"/>
      <c r="L544" s="194"/>
      <c r="M544" s="173"/>
      <c r="N544" s="191"/>
      <c r="O544" s="172"/>
      <c r="P544" s="172"/>
      <c r="Q544" s="123"/>
      <c r="R544" s="138"/>
      <c r="S544" s="138"/>
      <c r="T544" s="168"/>
      <c r="U544" s="130"/>
      <c r="V544" s="64"/>
      <c r="W544" s="202"/>
      <c r="X544" s="233"/>
      <c r="Y544" s="234"/>
      <c r="Z544" s="234"/>
      <c r="AA544" s="234"/>
      <c r="AB544" s="234"/>
      <c r="AC544" s="199" t="s">
        <v>4735</v>
      </c>
      <c r="AD544" s="58"/>
      <c r="AE544" s="58"/>
      <c r="AF544" s="6"/>
      <c r="AG544" s="6"/>
      <c r="AH544" s="6"/>
      <c r="AI544" s="6"/>
      <c r="AJ544" s="6"/>
      <c r="AK544" s="6"/>
      <c r="AL544" s="59" t="s">
        <v>4574</v>
      </c>
      <c r="AM544" s="235">
        <f>AM541</f>
        <v>0.5</v>
      </c>
      <c r="AN544" s="235"/>
      <c r="AO544" s="198"/>
      <c r="AP544" s="198"/>
      <c r="AQ544" s="198"/>
      <c r="AR544" s="197"/>
      <c r="AS544" s="244"/>
      <c r="AT544" s="244"/>
      <c r="AU544" s="244"/>
      <c r="AV544" s="245"/>
      <c r="AW544" s="89">
        <f>ROUND(ROUND(J540*V517,0)*AM544,0)-AS545</f>
        <v>268</v>
      </c>
      <c r="AX544" s="12"/>
    </row>
    <row r="545" spans="1:50" ht="17.2" customHeight="1" x14ac:dyDescent="0.3">
      <c r="A545" s="9">
        <v>43</v>
      </c>
      <c r="B545" s="10" t="s">
        <v>530</v>
      </c>
      <c r="C545" s="53" t="s">
        <v>5885</v>
      </c>
      <c r="D545" s="166"/>
      <c r="E545" s="83"/>
      <c r="F545" s="193"/>
      <c r="G545" s="125"/>
      <c r="H545" s="126"/>
      <c r="I545" s="126"/>
      <c r="J545" s="175"/>
      <c r="K545" s="194"/>
      <c r="L545" s="194"/>
      <c r="M545" s="173"/>
      <c r="N545" s="231" t="s">
        <v>4714</v>
      </c>
      <c r="O545" s="232"/>
      <c r="P545" s="232"/>
      <c r="Q545" s="232"/>
      <c r="R545" s="232"/>
      <c r="S545" s="232"/>
      <c r="T545" s="175"/>
      <c r="U545" s="130"/>
      <c r="V545" s="64"/>
      <c r="W545" s="202"/>
      <c r="X545" s="8"/>
      <c r="Y545" s="6"/>
      <c r="Z545" s="59"/>
      <c r="AA545" s="59"/>
      <c r="AB545" s="6"/>
      <c r="AC545" s="203"/>
      <c r="AD545" s="6"/>
      <c r="AE545" s="6"/>
      <c r="AF545" s="6"/>
      <c r="AG545" s="6"/>
      <c r="AH545" s="6"/>
      <c r="AI545" s="6"/>
      <c r="AJ545" s="6"/>
      <c r="AK545" s="6"/>
      <c r="AL545" s="59"/>
      <c r="AM545" s="137"/>
      <c r="AN545" s="137"/>
      <c r="AO545" s="198"/>
      <c r="AP545" s="198"/>
      <c r="AQ545" s="198"/>
      <c r="AR545" s="197"/>
      <c r="AS545" s="38">
        <f>AS533</f>
        <v>5</v>
      </c>
      <c r="AT545" s="62" t="s">
        <v>4579</v>
      </c>
      <c r="AU545" s="143"/>
      <c r="AV545" s="147"/>
      <c r="AW545" s="89">
        <f>ROUND(ROUND(J540*R547,0)*V517,0)-AS545</f>
        <v>522</v>
      </c>
      <c r="AX545" s="12"/>
    </row>
    <row r="546" spans="1:50" ht="17.2" customHeight="1" x14ac:dyDescent="0.3">
      <c r="A546" s="9">
        <v>43</v>
      </c>
      <c r="B546" s="10" t="s">
        <v>531</v>
      </c>
      <c r="C546" s="53" t="s">
        <v>5884</v>
      </c>
      <c r="D546" s="166"/>
      <c r="E546" s="83"/>
      <c r="F546" s="193"/>
      <c r="G546" s="125"/>
      <c r="H546" s="126"/>
      <c r="I546" s="126"/>
      <c r="J546" s="175"/>
      <c r="K546" s="194"/>
      <c r="L546" s="194"/>
      <c r="M546" s="173"/>
      <c r="N546" s="267"/>
      <c r="O546" s="268"/>
      <c r="P546" s="268"/>
      <c r="Q546" s="268"/>
      <c r="R546" s="268"/>
      <c r="S546" s="268"/>
      <c r="T546" s="175"/>
      <c r="U546" s="130"/>
      <c r="V546" s="64"/>
      <c r="W546" s="202"/>
      <c r="X546" s="231" t="s">
        <v>4712</v>
      </c>
      <c r="Y546" s="232"/>
      <c r="Z546" s="232"/>
      <c r="AA546" s="232"/>
      <c r="AB546" s="232"/>
      <c r="AC546" s="199" t="s">
        <v>4711</v>
      </c>
      <c r="AD546" s="58"/>
      <c r="AE546" s="58"/>
      <c r="AF546" s="6"/>
      <c r="AG546" s="6"/>
      <c r="AH546" s="6"/>
      <c r="AI546" s="6"/>
      <c r="AJ546" s="6"/>
      <c r="AK546" s="6"/>
      <c r="AL546" s="59" t="s">
        <v>4574</v>
      </c>
      <c r="AM546" s="235">
        <f>AM543</f>
        <v>0.7</v>
      </c>
      <c r="AN546" s="235"/>
      <c r="AO546" s="198"/>
      <c r="AP546" s="198"/>
      <c r="AQ546" s="198"/>
      <c r="AR546" s="197"/>
      <c r="AS546" s="1"/>
      <c r="AT546" s="132"/>
      <c r="AU546" s="143"/>
      <c r="AV546" s="147"/>
      <c r="AW546" s="89">
        <f>ROUND(ROUND(ROUND(J540*R547,0)*V517,0)*AM546,0)-AS545</f>
        <v>364</v>
      </c>
      <c r="AX546" s="12"/>
    </row>
    <row r="547" spans="1:50" ht="17.2" customHeight="1" x14ac:dyDescent="0.3">
      <c r="A547" s="9">
        <v>43</v>
      </c>
      <c r="B547" s="10" t="s">
        <v>532</v>
      </c>
      <c r="C547" s="53" t="s">
        <v>5883</v>
      </c>
      <c r="D547" s="166"/>
      <c r="E547" s="83"/>
      <c r="F547" s="193"/>
      <c r="G547" s="125"/>
      <c r="H547" s="126"/>
      <c r="I547" s="126"/>
      <c r="J547" s="175"/>
      <c r="K547" s="194"/>
      <c r="L547" s="194"/>
      <c r="M547" s="173"/>
      <c r="N547" s="191"/>
      <c r="O547" s="172"/>
      <c r="P547" s="172"/>
      <c r="Q547" s="123" t="s">
        <v>4574</v>
      </c>
      <c r="R547" s="249">
        <f>R541</f>
        <v>0.96499999999999997</v>
      </c>
      <c r="S547" s="249"/>
      <c r="T547" s="168"/>
      <c r="U547" s="130"/>
      <c r="V547" s="64"/>
      <c r="W547" s="202"/>
      <c r="X547" s="233"/>
      <c r="Y547" s="234"/>
      <c r="Z547" s="234"/>
      <c r="AA547" s="234"/>
      <c r="AB547" s="234"/>
      <c r="AC547" s="199" t="s">
        <v>4735</v>
      </c>
      <c r="AD547" s="58"/>
      <c r="AE547" s="58"/>
      <c r="AF547" s="6"/>
      <c r="AG547" s="6"/>
      <c r="AH547" s="6"/>
      <c r="AI547" s="6"/>
      <c r="AJ547" s="6"/>
      <c r="AK547" s="6"/>
      <c r="AL547" s="59" t="s">
        <v>4574</v>
      </c>
      <c r="AM547" s="235">
        <f>AM544</f>
        <v>0.5</v>
      </c>
      <c r="AN547" s="235"/>
      <c r="AO547" s="198"/>
      <c r="AP547" s="198"/>
      <c r="AQ547" s="198"/>
      <c r="AR547" s="197"/>
      <c r="AS547" s="7"/>
      <c r="AT547" s="123"/>
      <c r="AU547" s="136"/>
      <c r="AV547" s="145"/>
      <c r="AW547" s="89">
        <f>ROUND(ROUND(ROUND(J540*R547,0)*V517,0)*AM547,0)-AS545</f>
        <v>259</v>
      </c>
      <c r="AX547" s="12"/>
    </row>
    <row r="548" spans="1:50" ht="17.2" customHeight="1" x14ac:dyDescent="0.3">
      <c r="A548" s="9">
        <v>43</v>
      </c>
      <c r="B548" s="10" t="s">
        <v>533</v>
      </c>
      <c r="C548" s="53" t="s">
        <v>5882</v>
      </c>
      <c r="D548" s="166"/>
      <c r="E548" s="83"/>
      <c r="F548" s="193"/>
      <c r="G548" s="125"/>
      <c r="H548" s="126"/>
      <c r="I548" s="126"/>
      <c r="J548" s="45"/>
      <c r="K548" s="1"/>
      <c r="L548" s="1"/>
      <c r="M548" s="44"/>
      <c r="N548" s="196"/>
      <c r="O548" s="195"/>
      <c r="P548" s="195"/>
      <c r="Q548" s="55"/>
      <c r="R548" s="56"/>
      <c r="S548" s="56"/>
      <c r="T548" s="168"/>
      <c r="U548" s="130"/>
      <c r="V548" s="64"/>
      <c r="W548" s="202"/>
      <c r="X548" s="8"/>
      <c r="Y548" s="6"/>
      <c r="Z548" s="59"/>
      <c r="AA548" s="59"/>
      <c r="AB548" s="6"/>
      <c r="AC548" s="203"/>
      <c r="AD548" s="6"/>
      <c r="AE548" s="6"/>
      <c r="AF548" s="6"/>
      <c r="AG548" s="6"/>
      <c r="AH548" s="6"/>
      <c r="AI548" s="6"/>
      <c r="AJ548" s="6"/>
      <c r="AK548" s="6"/>
      <c r="AL548" s="59"/>
      <c r="AM548" s="137"/>
      <c r="AN548" s="137"/>
      <c r="AO548" s="216" t="s">
        <v>4753</v>
      </c>
      <c r="AP548" s="251"/>
      <c r="AQ548" s="251"/>
      <c r="AR548" s="252"/>
      <c r="AS548" s="49"/>
      <c r="AT548" s="36"/>
      <c r="AU548" s="36"/>
      <c r="AV548" s="51"/>
      <c r="AW548" s="89">
        <f>ROUND(ROUND(J540*V517,0)*AQ551,0)</f>
        <v>519</v>
      </c>
      <c r="AX548" s="12"/>
    </row>
    <row r="549" spans="1:50" ht="17.2" customHeight="1" x14ac:dyDescent="0.3">
      <c r="A549" s="9">
        <v>43</v>
      </c>
      <c r="B549" s="10" t="s">
        <v>534</v>
      </c>
      <c r="C549" s="53" t="s">
        <v>5881</v>
      </c>
      <c r="D549" s="166"/>
      <c r="E549" s="83"/>
      <c r="F549" s="193"/>
      <c r="G549" s="125"/>
      <c r="H549" s="126"/>
      <c r="I549" s="126"/>
      <c r="J549" s="45"/>
      <c r="K549" s="1"/>
      <c r="L549" s="1"/>
      <c r="M549" s="44"/>
      <c r="N549" s="175"/>
      <c r="O549" s="194"/>
      <c r="P549" s="194"/>
      <c r="Q549" s="132"/>
      <c r="R549" s="141"/>
      <c r="S549" s="141"/>
      <c r="T549" s="168"/>
      <c r="U549" s="130"/>
      <c r="V549" s="64"/>
      <c r="W549" s="202"/>
      <c r="X549" s="231" t="s">
        <v>4712</v>
      </c>
      <c r="Y549" s="232"/>
      <c r="Z549" s="232"/>
      <c r="AA549" s="232"/>
      <c r="AB549" s="232"/>
      <c r="AC549" s="199" t="s">
        <v>4711</v>
      </c>
      <c r="AD549" s="58"/>
      <c r="AE549" s="58"/>
      <c r="AF549" s="6"/>
      <c r="AG549" s="6"/>
      <c r="AH549" s="6"/>
      <c r="AI549" s="6"/>
      <c r="AJ549" s="6"/>
      <c r="AK549" s="6"/>
      <c r="AL549" s="59" t="s">
        <v>4574</v>
      </c>
      <c r="AM549" s="235">
        <f>AM546</f>
        <v>0.7</v>
      </c>
      <c r="AN549" s="235"/>
      <c r="AO549" s="228"/>
      <c r="AP549" s="229"/>
      <c r="AQ549" s="229"/>
      <c r="AR549" s="230"/>
      <c r="AS549" s="45"/>
      <c r="AT549" s="1"/>
      <c r="AU549" s="1"/>
      <c r="AV549" s="44"/>
      <c r="AW549" s="89">
        <f>ROUND(ROUND(ROUND(J540*V517,0)*AM549,0)*AQ551,0)</f>
        <v>363</v>
      </c>
      <c r="AX549" s="12"/>
    </row>
    <row r="550" spans="1:50" ht="17.2" customHeight="1" x14ac:dyDescent="0.3">
      <c r="A550" s="9">
        <v>43</v>
      </c>
      <c r="B550" s="10" t="s">
        <v>535</v>
      </c>
      <c r="C550" s="53" t="s">
        <v>5880</v>
      </c>
      <c r="D550" s="166"/>
      <c r="E550" s="83"/>
      <c r="F550" s="193"/>
      <c r="G550" s="125"/>
      <c r="H550" s="126"/>
      <c r="I550" s="126"/>
      <c r="J550" s="45"/>
      <c r="K550" s="1"/>
      <c r="L550" s="1"/>
      <c r="M550" s="44"/>
      <c r="N550" s="191"/>
      <c r="O550" s="172"/>
      <c r="P550" s="172"/>
      <c r="Q550" s="123"/>
      <c r="R550" s="138"/>
      <c r="S550" s="138"/>
      <c r="T550" s="168"/>
      <c r="U550" s="130"/>
      <c r="V550" s="64"/>
      <c r="W550" s="202"/>
      <c r="X550" s="233"/>
      <c r="Y550" s="234"/>
      <c r="Z550" s="234"/>
      <c r="AA550" s="234"/>
      <c r="AB550" s="234"/>
      <c r="AC550" s="199" t="s">
        <v>4735</v>
      </c>
      <c r="AD550" s="58"/>
      <c r="AE550" s="58"/>
      <c r="AF550" s="6"/>
      <c r="AG550" s="6"/>
      <c r="AH550" s="6"/>
      <c r="AI550" s="6"/>
      <c r="AJ550" s="6"/>
      <c r="AK550" s="6"/>
      <c r="AL550" s="59" t="s">
        <v>4574</v>
      </c>
      <c r="AM550" s="235">
        <f>AM547</f>
        <v>0.5</v>
      </c>
      <c r="AN550" s="235"/>
      <c r="AO550" s="45"/>
      <c r="AP550" s="1"/>
      <c r="AQ550" s="1"/>
      <c r="AR550" s="44"/>
      <c r="AS550" s="45"/>
      <c r="AT550" s="1"/>
      <c r="AU550" s="1"/>
      <c r="AV550" s="44"/>
      <c r="AW550" s="89">
        <f>ROUND(ROUND(ROUND(J540*V517,0)*AM550,0)*AQ551,0)</f>
        <v>259</v>
      </c>
      <c r="AX550" s="12"/>
    </row>
    <row r="551" spans="1:50" ht="17.2" customHeight="1" x14ac:dyDescent="0.3">
      <c r="A551" s="9">
        <v>43</v>
      </c>
      <c r="B551" s="10" t="s">
        <v>536</v>
      </c>
      <c r="C551" s="53" t="s">
        <v>5879</v>
      </c>
      <c r="D551" s="166"/>
      <c r="E551" s="83"/>
      <c r="F551" s="193"/>
      <c r="G551" s="125"/>
      <c r="H551" s="126"/>
      <c r="I551" s="126"/>
      <c r="J551" s="45"/>
      <c r="K551" s="1"/>
      <c r="L551" s="1"/>
      <c r="M551" s="44"/>
      <c r="N551" s="231" t="s">
        <v>4714</v>
      </c>
      <c r="O551" s="232"/>
      <c r="P551" s="232"/>
      <c r="Q551" s="232"/>
      <c r="R551" s="232"/>
      <c r="S551" s="232"/>
      <c r="T551" s="175"/>
      <c r="U551" s="130"/>
      <c r="V551" s="64"/>
      <c r="W551" s="202"/>
      <c r="X551" s="8"/>
      <c r="Y551" s="6"/>
      <c r="Z551" s="59"/>
      <c r="AA551" s="59"/>
      <c r="AB551" s="6"/>
      <c r="AC551" s="203"/>
      <c r="AD551" s="6"/>
      <c r="AE551" s="6"/>
      <c r="AF551" s="6"/>
      <c r="AG551" s="6"/>
      <c r="AH551" s="6"/>
      <c r="AI551" s="6"/>
      <c r="AJ551" s="6"/>
      <c r="AK551" s="6"/>
      <c r="AL551" s="59"/>
      <c r="AM551" s="137"/>
      <c r="AN551" s="137"/>
      <c r="AO551" s="45"/>
      <c r="AP551" s="132" t="s">
        <v>4574</v>
      </c>
      <c r="AQ551" s="247">
        <f>AQ527</f>
        <v>0.95</v>
      </c>
      <c r="AR551" s="248"/>
      <c r="AS551" s="45"/>
      <c r="AT551" s="1"/>
      <c r="AU551" s="1"/>
      <c r="AV551" s="44"/>
      <c r="AW551" s="89">
        <f>ROUND(ROUND(ROUND(J540*R553,0)*V517,0)*AQ551,0)</f>
        <v>501</v>
      </c>
      <c r="AX551" s="12"/>
    </row>
    <row r="552" spans="1:50" ht="17.2" customHeight="1" x14ac:dyDescent="0.3">
      <c r="A552" s="9">
        <v>43</v>
      </c>
      <c r="B552" s="10" t="s">
        <v>537</v>
      </c>
      <c r="C552" s="53" t="s">
        <v>5878</v>
      </c>
      <c r="D552" s="166"/>
      <c r="E552" s="83"/>
      <c r="F552" s="193"/>
      <c r="G552" s="125"/>
      <c r="H552" s="126"/>
      <c r="I552" s="126"/>
      <c r="J552" s="45"/>
      <c r="K552" s="1"/>
      <c r="L552" s="1"/>
      <c r="M552" s="44"/>
      <c r="N552" s="267"/>
      <c r="O552" s="268"/>
      <c r="P552" s="268"/>
      <c r="Q552" s="268"/>
      <c r="R552" s="268"/>
      <c r="S552" s="268"/>
      <c r="T552" s="175"/>
      <c r="U552" s="130"/>
      <c r="V552" s="64"/>
      <c r="W552" s="202"/>
      <c r="X552" s="231" t="s">
        <v>4712</v>
      </c>
      <c r="Y552" s="232"/>
      <c r="Z552" s="232"/>
      <c r="AA552" s="232"/>
      <c r="AB552" s="232"/>
      <c r="AC552" s="199" t="s">
        <v>4711</v>
      </c>
      <c r="AD552" s="58"/>
      <c r="AE552" s="58"/>
      <c r="AF552" s="6"/>
      <c r="AG552" s="6"/>
      <c r="AH552" s="6"/>
      <c r="AI552" s="6"/>
      <c r="AJ552" s="6"/>
      <c r="AK552" s="6"/>
      <c r="AL552" s="59" t="s">
        <v>4574</v>
      </c>
      <c r="AM552" s="235">
        <f>AM549</f>
        <v>0.7</v>
      </c>
      <c r="AN552" s="235"/>
      <c r="AO552" s="45"/>
      <c r="AP552" s="1"/>
      <c r="AQ552" s="1"/>
      <c r="AR552" s="44"/>
      <c r="AS552" s="45"/>
      <c r="AT552" s="1"/>
      <c r="AU552" s="1"/>
      <c r="AV552" s="44"/>
      <c r="AW552" s="89">
        <f>ROUND(ROUND(ROUND(ROUND(J540*R553,0)*V517,0)*AM552,0)*AQ551,0)</f>
        <v>351</v>
      </c>
      <c r="AX552" s="12"/>
    </row>
    <row r="553" spans="1:50" ht="17.2" customHeight="1" x14ac:dyDescent="0.3">
      <c r="A553" s="9">
        <v>43</v>
      </c>
      <c r="B553" s="10" t="s">
        <v>538</v>
      </c>
      <c r="C553" s="53" t="s">
        <v>5877</v>
      </c>
      <c r="D553" s="166"/>
      <c r="E553" s="83"/>
      <c r="F553" s="193"/>
      <c r="G553" s="125"/>
      <c r="H553" s="126"/>
      <c r="I553" s="126"/>
      <c r="J553" s="45"/>
      <c r="K553" s="1"/>
      <c r="L553" s="1"/>
      <c r="M553" s="44"/>
      <c r="N553" s="191"/>
      <c r="O553" s="172"/>
      <c r="P553" s="172"/>
      <c r="Q553" s="123" t="s">
        <v>4574</v>
      </c>
      <c r="R553" s="249">
        <f>R547</f>
        <v>0.96499999999999997</v>
      </c>
      <c r="S553" s="249"/>
      <c r="T553" s="168"/>
      <c r="U553" s="130"/>
      <c r="V553" s="64"/>
      <c r="W553" s="202"/>
      <c r="X553" s="233"/>
      <c r="Y553" s="234"/>
      <c r="Z553" s="234"/>
      <c r="AA553" s="234"/>
      <c r="AB553" s="234"/>
      <c r="AC553" s="199" t="s">
        <v>4735</v>
      </c>
      <c r="AD553" s="58"/>
      <c r="AE553" s="58"/>
      <c r="AF553" s="6"/>
      <c r="AG553" s="6"/>
      <c r="AH553" s="6"/>
      <c r="AI553" s="6"/>
      <c r="AJ553" s="6"/>
      <c r="AK553" s="6"/>
      <c r="AL553" s="59" t="s">
        <v>4574</v>
      </c>
      <c r="AM553" s="235">
        <f>AM550</f>
        <v>0.5</v>
      </c>
      <c r="AN553" s="235"/>
      <c r="AO553" s="45"/>
      <c r="AP553" s="1"/>
      <c r="AQ553" s="1"/>
      <c r="AR553" s="44"/>
      <c r="AS553" s="43"/>
      <c r="AT553" s="7"/>
      <c r="AU553" s="7"/>
      <c r="AV553" s="21"/>
      <c r="AW553" s="89">
        <f>ROUND(ROUND(ROUND(ROUND(J540*R553,0)*V517,0)*AM553,0)*AQ551,0)</f>
        <v>251</v>
      </c>
      <c r="AX553" s="12"/>
    </row>
    <row r="554" spans="1:50" ht="17.2" customHeight="1" x14ac:dyDescent="0.3">
      <c r="A554" s="9">
        <v>43</v>
      </c>
      <c r="B554" s="10" t="s">
        <v>539</v>
      </c>
      <c r="C554" s="53" t="s">
        <v>5876</v>
      </c>
      <c r="D554" s="166"/>
      <c r="E554" s="83"/>
      <c r="F554" s="193"/>
      <c r="G554" s="125"/>
      <c r="H554" s="126"/>
      <c r="I554" s="126"/>
      <c r="J554" s="45"/>
      <c r="K554" s="1"/>
      <c r="L554" s="1"/>
      <c r="M554" s="44"/>
      <c r="N554" s="196"/>
      <c r="O554" s="195"/>
      <c r="P554" s="195"/>
      <c r="Q554" s="55"/>
      <c r="R554" s="56"/>
      <c r="S554" s="56"/>
      <c r="T554" s="168"/>
      <c r="U554" s="130"/>
      <c r="V554" s="64"/>
      <c r="W554" s="202"/>
      <c r="X554" s="8"/>
      <c r="Y554" s="6"/>
      <c r="Z554" s="59"/>
      <c r="AA554" s="59"/>
      <c r="AB554" s="6"/>
      <c r="AC554" s="203"/>
      <c r="AD554" s="6"/>
      <c r="AE554" s="6"/>
      <c r="AF554" s="6"/>
      <c r="AG554" s="6"/>
      <c r="AH554" s="6"/>
      <c r="AI554" s="6"/>
      <c r="AJ554" s="6"/>
      <c r="AK554" s="6"/>
      <c r="AL554" s="59"/>
      <c r="AM554" s="137"/>
      <c r="AN554" s="137"/>
      <c r="AO554" s="146"/>
      <c r="AP554" s="143"/>
      <c r="AQ554" s="143"/>
      <c r="AR554" s="44"/>
      <c r="AS554" s="242" t="s">
        <v>4580</v>
      </c>
      <c r="AT554" s="242"/>
      <c r="AU554" s="242"/>
      <c r="AV554" s="243"/>
      <c r="AW554" s="89">
        <f>ROUND(ROUND(J540*V517,0)*AQ551,0)-AS557</f>
        <v>514</v>
      </c>
      <c r="AX554" s="12"/>
    </row>
    <row r="555" spans="1:50" ht="17.2" customHeight="1" x14ac:dyDescent="0.3">
      <c r="A555" s="9">
        <v>43</v>
      </c>
      <c r="B555" s="10" t="s">
        <v>540</v>
      </c>
      <c r="C555" s="53" t="s">
        <v>5875</v>
      </c>
      <c r="D555" s="166"/>
      <c r="E555" s="83"/>
      <c r="F555" s="193"/>
      <c r="G555" s="125"/>
      <c r="H555" s="126"/>
      <c r="I555" s="126"/>
      <c r="J555" s="45"/>
      <c r="K555" s="1"/>
      <c r="L555" s="1"/>
      <c r="M555" s="44"/>
      <c r="N555" s="175"/>
      <c r="O555" s="194"/>
      <c r="P555" s="194"/>
      <c r="Q555" s="132"/>
      <c r="R555" s="141"/>
      <c r="S555" s="141"/>
      <c r="T555" s="168"/>
      <c r="U555" s="130"/>
      <c r="V555" s="64"/>
      <c r="W555" s="202"/>
      <c r="X555" s="231" t="s">
        <v>4712</v>
      </c>
      <c r="Y555" s="232"/>
      <c r="Z555" s="232"/>
      <c r="AA555" s="232"/>
      <c r="AB555" s="232"/>
      <c r="AC555" s="199" t="s">
        <v>4711</v>
      </c>
      <c r="AD555" s="58"/>
      <c r="AE555" s="58"/>
      <c r="AF555" s="6"/>
      <c r="AG555" s="6"/>
      <c r="AH555" s="6"/>
      <c r="AI555" s="6"/>
      <c r="AJ555" s="6"/>
      <c r="AK555" s="6"/>
      <c r="AL555" s="59" t="s">
        <v>4574</v>
      </c>
      <c r="AM555" s="235">
        <f>AM552</f>
        <v>0.7</v>
      </c>
      <c r="AN555" s="235"/>
      <c r="AO555" s="146"/>
      <c r="AP555" s="143"/>
      <c r="AQ555" s="143"/>
      <c r="AR555" s="44"/>
      <c r="AS555" s="244"/>
      <c r="AT555" s="244"/>
      <c r="AU555" s="244"/>
      <c r="AV555" s="245"/>
      <c r="AW555" s="89">
        <f>ROUND(ROUND(ROUND(J540*V517,0)*AM555,0)*AQ551,0)-AS557</f>
        <v>358</v>
      </c>
      <c r="AX555" s="12"/>
    </row>
    <row r="556" spans="1:50" ht="17.2" customHeight="1" x14ac:dyDescent="0.3">
      <c r="A556" s="9">
        <v>43</v>
      </c>
      <c r="B556" s="10" t="s">
        <v>541</v>
      </c>
      <c r="C556" s="53" t="s">
        <v>5874</v>
      </c>
      <c r="D556" s="166"/>
      <c r="E556" s="83"/>
      <c r="F556" s="193"/>
      <c r="G556" s="125"/>
      <c r="H556" s="126"/>
      <c r="I556" s="126"/>
      <c r="J556" s="45"/>
      <c r="K556" s="1"/>
      <c r="L556" s="1"/>
      <c r="M556" s="44"/>
      <c r="N556" s="191"/>
      <c r="O556" s="172"/>
      <c r="P556" s="172"/>
      <c r="Q556" s="123"/>
      <c r="R556" s="138"/>
      <c r="S556" s="138"/>
      <c r="T556" s="168"/>
      <c r="U556" s="130"/>
      <c r="V556" s="64"/>
      <c r="W556" s="202"/>
      <c r="X556" s="233"/>
      <c r="Y556" s="234"/>
      <c r="Z556" s="234"/>
      <c r="AA556" s="234"/>
      <c r="AB556" s="234"/>
      <c r="AC556" s="199" t="s">
        <v>4735</v>
      </c>
      <c r="AD556" s="58"/>
      <c r="AE556" s="58"/>
      <c r="AF556" s="6"/>
      <c r="AG556" s="6"/>
      <c r="AH556" s="6"/>
      <c r="AI556" s="6"/>
      <c r="AJ556" s="6"/>
      <c r="AK556" s="6"/>
      <c r="AL556" s="59" t="s">
        <v>4574</v>
      </c>
      <c r="AM556" s="235">
        <f>AM553</f>
        <v>0.5</v>
      </c>
      <c r="AN556" s="235"/>
      <c r="AO556" s="146"/>
      <c r="AP556" s="143"/>
      <c r="AQ556" s="143"/>
      <c r="AR556" s="44"/>
      <c r="AS556" s="244"/>
      <c r="AT556" s="244"/>
      <c r="AU556" s="244"/>
      <c r="AV556" s="245"/>
      <c r="AW556" s="89">
        <f>ROUND(ROUND(ROUND(J540*V517,0)*AM556,0)*AQ551,0)-AS557</f>
        <v>254</v>
      </c>
      <c r="AX556" s="12"/>
    </row>
    <row r="557" spans="1:50" ht="17.2" customHeight="1" x14ac:dyDescent="0.3">
      <c r="A557" s="9">
        <v>43</v>
      </c>
      <c r="B557" s="10" t="s">
        <v>542</v>
      </c>
      <c r="C557" s="53" t="s">
        <v>5873</v>
      </c>
      <c r="D557" s="166"/>
      <c r="E557" s="83"/>
      <c r="F557" s="193"/>
      <c r="G557" s="125"/>
      <c r="H557" s="126"/>
      <c r="I557" s="126"/>
      <c r="J557" s="45"/>
      <c r="K557" s="1"/>
      <c r="L557" s="1"/>
      <c r="M557" s="44"/>
      <c r="N557" s="231" t="s">
        <v>4714</v>
      </c>
      <c r="O557" s="232"/>
      <c r="P557" s="232"/>
      <c r="Q557" s="232"/>
      <c r="R557" s="232"/>
      <c r="S557" s="232"/>
      <c r="T557" s="175"/>
      <c r="U557" s="130"/>
      <c r="V557" s="64"/>
      <c r="W557" s="202"/>
      <c r="X557" s="8"/>
      <c r="Y557" s="6"/>
      <c r="Z557" s="59"/>
      <c r="AA557" s="59"/>
      <c r="AB557" s="6"/>
      <c r="AC557" s="203"/>
      <c r="AD557" s="6"/>
      <c r="AE557" s="6"/>
      <c r="AF557" s="6"/>
      <c r="AG557" s="6"/>
      <c r="AH557" s="6"/>
      <c r="AI557" s="6"/>
      <c r="AJ557" s="6"/>
      <c r="AK557" s="6"/>
      <c r="AL557" s="59"/>
      <c r="AM557" s="137"/>
      <c r="AN557" s="137"/>
      <c r="AO557" s="146"/>
      <c r="AP557" s="143"/>
      <c r="AQ557" s="143"/>
      <c r="AR557" s="44"/>
      <c r="AS557" s="38">
        <f>AS545</f>
        <v>5</v>
      </c>
      <c r="AT557" s="62" t="s">
        <v>4579</v>
      </c>
      <c r="AU557" s="143"/>
      <c r="AV557" s="147"/>
      <c r="AW557" s="89">
        <f>ROUND(ROUND(ROUND(J540*R559,0)*V517,0)*AQ551,0)-AS557</f>
        <v>496</v>
      </c>
      <c r="AX557" s="12"/>
    </row>
    <row r="558" spans="1:50" ht="17.2" customHeight="1" x14ac:dyDescent="0.3">
      <c r="A558" s="9">
        <v>43</v>
      </c>
      <c r="B558" s="10" t="s">
        <v>543</v>
      </c>
      <c r="C558" s="53" t="s">
        <v>5872</v>
      </c>
      <c r="D558" s="166"/>
      <c r="E558" s="83"/>
      <c r="F558" s="193"/>
      <c r="G558" s="125"/>
      <c r="H558" s="126"/>
      <c r="I558" s="126"/>
      <c r="J558" s="45"/>
      <c r="K558" s="1"/>
      <c r="L558" s="1"/>
      <c r="M558" s="44"/>
      <c r="N558" s="267"/>
      <c r="O558" s="268"/>
      <c r="P558" s="268"/>
      <c r="Q558" s="268"/>
      <c r="R558" s="268"/>
      <c r="S558" s="268"/>
      <c r="T558" s="175"/>
      <c r="U558" s="130"/>
      <c r="V558" s="64"/>
      <c r="W558" s="202"/>
      <c r="X558" s="231" t="s">
        <v>4712</v>
      </c>
      <c r="Y558" s="232"/>
      <c r="Z558" s="232"/>
      <c r="AA558" s="232"/>
      <c r="AB558" s="232"/>
      <c r="AC558" s="199" t="s">
        <v>4711</v>
      </c>
      <c r="AD558" s="58"/>
      <c r="AE558" s="58"/>
      <c r="AF558" s="6"/>
      <c r="AG558" s="6"/>
      <c r="AH558" s="6"/>
      <c r="AI558" s="6"/>
      <c r="AJ558" s="6"/>
      <c r="AK558" s="6"/>
      <c r="AL558" s="59" t="s">
        <v>4574</v>
      </c>
      <c r="AM558" s="235">
        <f>AM555</f>
        <v>0.7</v>
      </c>
      <c r="AN558" s="235"/>
      <c r="AO558" s="146"/>
      <c r="AP558" s="143"/>
      <c r="AQ558" s="143"/>
      <c r="AR558" s="44"/>
      <c r="AS558" s="1"/>
      <c r="AT558" s="132"/>
      <c r="AU558" s="143"/>
      <c r="AV558" s="147"/>
      <c r="AW558" s="89">
        <f>ROUND(ROUND(ROUND(ROUND(J540*R559,0)*V517,0)*AM558,0)*AQ551,0)-AS557</f>
        <v>346</v>
      </c>
      <c r="AX558" s="12"/>
    </row>
    <row r="559" spans="1:50" ht="17.2" customHeight="1" x14ac:dyDescent="0.3">
      <c r="A559" s="9">
        <v>43</v>
      </c>
      <c r="B559" s="10" t="s">
        <v>544</v>
      </c>
      <c r="C559" s="53" t="s">
        <v>5871</v>
      </c>
      <c r="D559" s="166"/>
      <c r="E559" s="83"/>
      <c r="F559" s="193"/>
      <c r="G559" s="125"/>
      <c r="H559" s="126"/>
      <c r="I559" s="126"/>
      <c r="J559" s="43"/>
      <c r="K559" s="7"/>
      <c r="L559" s="7"/>
      <c r="M559" s="21"/>
      <c r="N559" s="191"/>
      <c r="O559" s="172"/>
      <c r="P559" s="172"/>
      <c r="Q559" s="123" t="s">
        <v>4574</v>
      </c>
      <c r="R559" s="249">
        <f>R553</f>
        <v>0.96499999999999997</v>
      </c>
      <c r="S559" s="249"/>
      <c r="T559" s="168"/>
      <c r="U559" s="130"/>
      <c r="V559" s="64"/>
      <c r="W559" s="202"/>
      <c r="X559" s="233"/>
      <c r="Y559" s="234"/>
      <c r="Z559" s="234"/>
      <c r="AA559" s="234"/>
      <c r="AB559" s="234"/>
      <c r="AC559" s="199" t="s">
        <v>4735</v>
      </c>
      <c r="AD559" s="58"/>
      <c r="AE559" s="58"/>
      <c r="AF559" s="6"/>
      <c r="AG559" s="6"/>
      <c r="AH559" s="6"/>
      <c r="AI559" s="6"/>
      <c r="AJ559" s="6"/>
      <c r="AK559" s="6"/>
      <c r="AL559" s="59" t="s">
        <v>4574</v>
      </c>
      <c r="AM559" s="235">
        <f>AM556</f>
        <v>0.5</v>
      </c>
      <c r="AN559" s="235"/>
      <c r="AO559" s="190"/>
      <c r="AP559" s="136"/>
      <c r="AQ559" s="136"/>
      <c r="AR559" s="21"/>
      <c r="AS559" s="7"/>
      <c r="AT559" s="123"/>
      <c r="AU559" s="136"/>
      <c r="AV559" s="145"/>
      <c r="AW559" s="89">
        <f>ROUND(ROUND(ROUND(ROUND(J540*R559,0)*V517,0)*AM559,0)*AQ551,0)-AS557</f>
        <v>246</v>
      </c>
      <c r="AX559" s="12"/>
    </row>
    <row r="560" spans="1:50" ht="17.2" customHeight="1" x14ac:dyDescent="0.3">
      <c r="A560" s="9">
        <v>43</v>
      </c>
      <c r="B560" s="10" t="s">
        <v>545</v>
      </c>
      <c r="C560" s="53" t="s">
        <v>5870</v>
      </c>
      <c r="D560" s="166"/>
      <c r="E560" s="83"/>
      <c r="F560" s="193"/>
      <c r="G560" s="125"/>
      <c r="H560" s="126"/>
      <c r="I560" s="126"/>
      <c r="J560" s="217" t="s">
        <v>4841</v>
      </c>
      <c r="K560" s="218"/>
      <c r="L560" s="218"/>
      <c r="M560" s="219"/>
      <c r="N560" s="196"/>
      <c r="O560" s="195"/>
      <c r="P560" s="195"/>
      <c r="Q560" s="55"/>
      <c r="R560" s="56"/>
      <c r="S560" s="56"/>
      <c r="T560" s="122"/>
      <c r="U560" s="205"/>
      <c r="V560" s="205"/>
      <c r="W560" s="204"/>
      <c r="X560" s="8"/>
      <c r="Y560" s="6"/>
      <c r="Z560" s="59"/>
      <c r="AA560" s="59"/>
      <c r="AB560" s="6"/>
      <c r="AC560" s="203"/>
      <c r="AD560" s="6"/>
      <c r="AE560" s="6"/>
      <c r="AF560" s="6"/>
      <c r="AG560" s="6"/>
      <c r="AH560" s="6"/>
      <c r="AI560" s="6"/>
      <c r="AJ560" s="6"/>
      <c r="AK560" s="6"/>
      <c r="AL560" s="59"/>
      <c r="AM560" s="137"/>
      <c r="AN560" s="137"/>
      <c r="AO560" s="7"/>
      <c r="AP560" s="7"/>
      <c r="AQ560" s="7"/>
      <c r="AR560" s="7"/>
      <c r="AS560" s="7"/>
      <c r="AT560" s="123"/>
      <c r="AU560" s="136"/>
      <c r="AV560" s="145"/>
      <c r="AW560" s="100">
        <f>ROUND(J564*V517,0)</f>
        <v>447</v>
      </c>
      <c r="AX560" s="12"/>
    </row>
    <row r="561" spans="1:50" ht="17.2" customHeight="1" x14ac:dyDescent="0.3">
      <c r="A561" s="9">
        <v>43</v>
      </c>
      <c r="B561" s="10" t="s">
        <v>546</v>
      </c>
      <c r="C561" s="53" t="s">
        <v>5869</v>
      </c>
      <c r="D561" s="166"/>
      <c r="E561" s="83"/>
      <c r="F561" s="193"/>
      <c r="G561" s="126"/>
      <c r="H561" s="126"/>
      <c r="I561" s="126"/>
      <c r="J561" s="220"/>
      <c r="K561" s="221"/>
      <c r="L561" s="221"/>
      <c r="M561" s="222"/>
      <c r="N561" s="175"/>
      <c r="O561" s="194"/>
      <c r="P561" s="194"/>
      <c r="Q561" s="132"/>
      <c r="R561" s="141"/>
      <c r="S561" s="141"/>
      <c r="T561" s="206"/>
      <c r="U561" s="205"/>
      <c r="V561" s="205"/>
      <c r="W561" s="204"/>
      <c r="X561" s="231" t="s">
        <v>4712</v>
      </c>
      <c r="Y561" s="232"/>
      <c r="Z561" s="232"/>
      <c r="AA561" s="232"/>
      <c r="AB561" s="232"/>
      <c r="AC561" s="199" t="s">
        <v>4711</v>
      </c>
      <c r="AD561" s="58"/>
      <c r="AE561" s="58"/>
      <c r="AF561" s="6"/>
      <c r="AG561" s="6"/>
      <c r="AH561" s="6"/>
      <c r="AI561" s="6"/>
      <c r="AJ561" s="6"/>
      <c r="AK561" s="6"/>
      <c r="AL561" s="59" t="s">
        <v>4574</v>
      </c>
      <c r="AM561" s="235">
        <f>AM558</f>
        <v>0.7</v>
      </c>
      <c r="AN561" s="235"/>
      <c r="AO561" s="6"/>
      <c r="AP561" s="6"/>
      <c r="AQ561" s="6"/>
      <c r="AR561" s="6"/>
      <c r="AS561" s="6"/>
      <c r="AT561" s="59"/>
      <c r="AU561" s="137"/>
      <c r="AV561" s="140"/>
      <c r="AW561" s="89">
        <f>ROUND(ROUND(J564*V517,0)*AM561,0)</f>
        <v>313</v>
      </c>
      <c r="AX561" s="12"/>
    </row>
    <row r="562" spans="1:50" ht="17.2" customHeight="1" x14ac:dyDescent="0.3">
      <c r="A562" s="9">
        <v>43</v>
      </c>
      <c r="B562" s="10" t="s">
        <v>547</v>
      </c>
      <c r="C562" s="53" t="s">
        <v>5868</v>
      </c>
      <c r="D562" s="166"/>
      <c r="E562" s="83"/>
      <c r="F562" s="193"/>
      <c r="G562" s="126"/>
      <c r="H562" s="126"/>
      <c r="I562" s="126"/>
      <c r="J562" s="220"/>
      <c r="K562" s="221"/>
      <c r="L562" s="221"/>
      <c r="M562" s="222"/>
      <c r="N562" s="191"/>
      <c r="O562" s="172"/>
      <c r="P562" s="172"/>
      <c r="Q562" s="123"/>
      <c r="R562" s="138"/>
      <c r="S562" s="138"/>
      <c r="T562" s="206"/>
      <c r="U562" s="205"/>
      <c r="V562" s="205"/>
      <c r="W562" s="204"/>
      <c r="X562" s="233"/>
      <c r="Y562" s="234"/>
      <c r="Z562" s="234"/>
      <c r="AA562" s="234"/>
      <c r="AB562" s="234"/>
      <c r="AC562" s="199" t="s">
        <v>4735</v>
      </c>
      <c r="AD562" s="58"/>
      <c r="AE562" s="58"/>
      <c r="AF562" s="6"/>
      <c r="AG562" s="6"/>
      <c r="AH562" s="6"/>
      <c r="AI562" s="6"/>
      <c r="AJ562" s="6"/>
      <c r="AK562" s="6"/>
      <c r="AL562" s="59" t="s">
        <v>4574</v>
      </c>
      <c r="AM562" s="235">
        <f>AM559</f>
        <v>0.5</v>
      </c>
      <c r="AN562" s="235"/>
      <c r="AO562" s="6"/>
      <c r="AP562" s="6"/>
      <c r="AQ562" s="6"/>
      <c r="AR562" s="6"/>
      <c r="AS562" s="6"/>
      <c r="AT562" s="59"/>
      <c r="AU562" s="137"/>
      <c r="AV562" s="140"/>
      <c r="AW562" s="89">
        <f>ROUND(ROUND(J564*V517,0)*AM562,0)</f>
        <v>224</v>
      </c>
      <c r="AX562" s="12"/>
    </row>
    <row r="563" spans="1:50" ht="17.2" customHeight="1" x14ac:dyDescent="0.3">
      <c r="A563" s="9">
        <v>43</v>
      </c>
      <c r="B563" s="10" t="s">
        <v>548</v>
      </c>
      <c r="C563" s="53" t="s">
        <v>5867</v>
      </c>
      <c r="D563" s="166"/>
      <c r="E563" s="83"/>
      <c r="F563" s="193"/>
      <c r="G563" s="126"/>
      <c r="H563" s="126"/>
      <c r="I563" s="126"/>
      <c r="J563" s="220"/>
      <c r="K563" s="221"/>
      <c r="L563" s="221"/>
      <c r="M563" s="222"/>
      <c r="N563" s="231" t="s">
        <v>4714</v>
      </c>
      <c r="O563" s="232"/>
      <c r="P563" s="232"/>
      <c r="Q563" s="232"/>
      <c r="R563" s="232"/>
      <c r="S563" s="232"/>
      <c r="T563" s="175"/>
      <c r="U563" s="130"/>
      <c r="V563" s="64"/>
      <c r="W563" s="202"/>
      <c r="X563" s="8"/>
      <c r="Y563" s="6"/>
      <c r="Z563" s="59"/>
      <c r="AA563" s="59"/>
      <c r="AB563" s="6"/>
      <c r="AC563" s="203"/>
      <c r="AD563" s="6"/>
      <c r="AE563" s="6"/>
      <c r="AF563" s="6"/>
      <c r="AG563" s="6"/>
      <c r="AH563" s="6"/>
      <c r="AI563" s="6"/>
      <c r="AJ563" s="6"/>
      <c r="AK563" s="6"/>
      <c r="AL563" s="59"/>
      <c r="AM563" s="137"/>
      <c r="AN563" s="137"/>
      <c r="AO563" s="6"/>
      <c r="AP563" s="6"/>
      <c r="AQ563" s="7"/>
      <c r="AR563" s="7"/>
      <c r="AS563" s="7"/>
      <c r="AT563" s="123"/>
      <c r="AU563" s="136"/>
      <c r="AV563" s="145"/>
      <c r="AW563" s="89">
        <f>ROUND(ROUND(J564*R565,0)*V517,0)</f>
        <v>432</v>
      </c>
      <c r="AX563" s="12"/>
    </row>
    <row r="564" spans="1:50" ht="17.2" customHeight="1" x14ac:dyDescent="0.3">
      <c r="A564" s="9">
        <v>43</v>
      </c>
      <c r="B564" s="10" t="s">
        <v>549</v>
      </c>
      <c r="C564" s="53" t="s">
        <v>5866</v>
      </c>
      <c r="D564" s="166"/>
      <c r="E564" s="83"/>
      <c r="F564" s="193"/>
      <c r="G564" s="126"/>
      <c r="H564" s="126"/>
      <c r="I564" s="126"/>
      <c r="J564" s="253">
        <f>'15就労移行支援(基本)'!K564</f>
        <v>639</v>
      </c>
      <c r="K564" s="254"/>
      <c r="L564" s="1" t="s">
        <v>4202</v>
      </c>
      <c r="M564" s="68"/>
      <c r="N564" s="267"/>
      <c r="O564" s="268"/>
      <c r="P564" s="268"/>
      <c r="Q564" s="268"/>
      <c r="R564" s="268"/>
      <c r="S564" s="268"/>
      <c r="T564" s="175"/>
      <c r="U564" s="130"/>
      <c r="V564" s="64"/>
      <c r="W564" s="202"/>
      <c r="X564" s="231" t="s">
        <v>4712</v>
      </c>
      <c r="Y564" s="232"/>
      <c r="Z564" s="232"/>
      <c r="AA564" s="232"/>
      <c r="AB564" s="232"/>
      <c r="AC564" s="199" t="s">
        <v>4711</v>
      </c>
      <c r="AD564" s="58"/>
      <c r="AE564" s="58"/>
      <c r="AF564" s="6"/>
      <c r="AG564" s="6"/>
      <c r="AH564" s="6"/>
      <c r="AI564" s="6"/>
      <c r="AJ564" s="6"/>
      <c r="AK564" s="6"/>
      <c r="AL564" s="59" t="s">
        <v>4574</v>
      </c>
      <c r="AM564" s="235">
        <f>AM561</f>
        <v>0.7</v>
      </c>
      <c r="AN564" s="235"/>
      <c r="AO564" s="7"/>
      <c r="AP564" s="7"/>
      <c r="AQ564" s="7"/>
      <c r="AR564" s="7"/>
      <c r="AS564" s="7"/>
      <c r="AT564" s="123"/>
      <c r="AU564" s="136"/>
      <c r="AV564" s="145"/>
      <c r="AW564" s="89">
        <f>ROUND(ROUND(ROUND(J564*R565,0)*V517,0)*AM564,0)</f>
        <v>302</v>
      </c>
      <c r="AX564" s="12"/>
    </row>
    <row r="565" spans="1:50" ht="17.2" customHeight="1" x14ac:dyDescent="0.3">
      <c r="A565" s="9">
        <v>43</v>
      </c>
      <c r="B565" s="10" t="s">
        <v>550</v>
      </c>
      <c r="C565" s="53" t="s">
        <v>5865</v>
      </c>
      <c r="D565" s="166"/>
      <c r="E565" s="83"/>
      <c r="F565" s="193"/>
      <c r="G565" s="126"/>
      <c r="H565" s="126"/>
      <c r="I565" s="126"/>
      <c r="J565" s="175"/>
      <c r="K565" s="194"/>
      <c r="L565" s="194"/>
      <c r="M565" s="173"/>
      <c r="N565" s="191"/>
      <c r="O565" s="172"/>
      <c r="P565" s="172"/>
      <c r="Q565" s="123" t="s">
        <v>4574</v>
      </c>
      <c r="R565" s="249">
        <f>R559</f>
        <v>0.96499999999999997</v>
      </c>
      <c r="S565" s="249"/>
      <c r="T565" s="168"/>
      <c r="U565" s="132"/>
      <c r="V565" s="169"/>
      <c r="W565" s="76"/>
      <c r="X565" s="233"/>
      <c r="Y565" s="234"/>
      <c r="Z565" s="234"/>
      <c r="AA565" s="234"/>
      <c r="AB565" s="234"/>
      <c r="AC565" s="199" t="s">
        <v>4735</v>
      </c>
      <c r="AD565" s="58"/>
      <c r="AE565" s="58"/>
      <c r="AF565" s="6"/>
      <c r="AG565" s="6"/>
      <c r="AH565" s="6"/>
      <c r="AI565" s="6"/>
      <c r="AJ565" s="6"/>
      <c r="AK565" s="6"/>
      <c r="AL565" s="59" t="s">
        <v>4574</v>
      </c>
      <c r="AM565" s="235">
        <f>AM562</f>
        <v>0.5</v>
      </c>
      <c r="AN565" s="235"/>
      <c r="AO565" s="7"/>
      <c r="AP565" s="7"/>
      <c r="AQ565" s="7"/>
      <c r="AR565" s="7"/>
      <c r="AS565" s="7"/>
      <c r="AT565" s="123"/>
      <c r="AU565" s="136"/>
      <c r="AV565" s="145"/>
      <c r="AW565" s="89">
        <f>ROUND(ROUND(ROUND(J564*R565,0)*V517,0)*AM565,0)</f>
        <v>216</v>
      </c>
      <c r="AX565" s="12"/>
    </row>
    <row r="566" spans="1:50" ht="17.2" customHeight="1" x14ac:dyDescent="0.3">
      <c r="A566" s="9">
        <v>43</v>
      </c>
      <c r="B566" s="10" t="s">
        <v>551</v>
      </c>
      <c r="C566" s="53" t="s">
        <v>5864</v>
      </c>
      <c r="D566" s="166"/>
      <c r="E566" s="83"/>
      <c r="F566" s="193"/>
      <c r="G566" s="126"/>
      <c r="H566" s="126"/>
      <c r="I566" s="126"/>
      <c r="J566" s="175"/>
      <c r="K566" s="194"/>
      <c r="L566" s="194"/>
      <c r="M566" s="173"/>
      <c r="N566" s="196"/>
      <c r="O566" s="195"/>
      <c r="P566" s="195"/>
      <c r="Q566" s="55"/>
      <c r="R566" s="56"/>
      <c r="S566" s="56"/>
      <c r="T566" s="168"/>
      <c r="U566" s="130"/>
      <c r="V566" s="64"/>
      <c r="W566" s="202"/>
      <c r="X566" s="8"/>
      <c r="Y566" s="6"/>
      <c r="Z566" s="59"/>
      <c r="AA566" s="59"/>
      <c r="AB566" s="6"/>
      <c r="AC566" s="203"/>
      <c r="AD566" s="6"/>
      <c r="AE566" s="6"/>
      <c r="AF566" s="6"/>
      <c r="AG566" s="6"/>
      <c r="AH566" s="6"/>
      <c r="AI566" s="6"/>
      <c r="AJ566" s="6"/>
      <c r="AK566" s="6"/>
      <c r="AL566" s="59"/>
      <c r="AM566" s="137"/>
      <c r="AN566" s="137"/>
      <c r="AO566" s="177"/>
      <c r="AP566" s="81"/>
      <c r="AQ566" s="81"/>
      <c r="AR566" s="82"/>
      <c r="AS566" s="242" t="s">
        <v>4580</v>
      </c>
      <c r="AT566" s="242"/>
      <c r="AU566" s="242"/>
      <c r="AV566" s="243"/>
      <c r="AW566" s="89">
        <f>ROUND(J564*V517,0)-AS569</f>
        <v>442</v>
      </c>
      <c r="AX566" s="12"/>
    </row>
    <row r="567" spans="1:50" ht="17.2" customHeight="1" x14ac:dyDescent="0.3">
      <c r="A567" s="9">
        <v>43</v>
      </c>
      <c r="B567" s="10" t="s">
        <v>552</v>
      </c>
      <c r="C567" s="53" t="s">
        <v>5863</v>
      </c>
      <c r="D567" s="166"/>
      <c r="E567" s="83"/>
      <c r="F567" s="193"/>
      <c r="G567" s="126"/>
      <c r="H567" s="126"/>
      <c r="I567" s="126"/>
      <c r="J567" s="175"/>
      <c r="K567" s="194"/>
      <c r="L567" s="194"/>
      <c r="M567" s="173"/>
      <c r="N567" s="175"/>
      <c r="O567" s="194"/>
      <c r="P567" s="194"/>
      <c r="Q567" s="132"/>
      <c r="R567" s="141"/>
      <c r="S567" s="141"/>
      <c r="T567" s="168"/>
      <c r="U567" s="130"/>
      <c r="V567" s="64"/>
      <c r="W567" s="202"/>
      <c r="X567" s="231" t="s">
        <v>4712</v>
      </c>
      <c r="Y567" s="232"/>
      <c r="Z567" s="232"/>
      <c r="AA567" s="232"/>
      <c r="AB567" s="232"/>
      <c r="AC567" s="199" t="s">
        <v>4711</v>
      </c>
      <c r="AD567" s="58"/>
      <c r="AE567" s="58"/>
      <c r="AF567" s="6"/>
      <c r="AG567" s="6"/>
      <c r="AH567" s="6"/>
      <c r="AI567" s="6"/>
      <c r="AJ567" s="6"/>
      <c r="AK567" s="6"/>
      <c r="AL567" s="59" t="s">
        <v>4574</v>
      </c>
      <c r="AM567" s="235">
        <f>AM564</f>
        <v>0.7</v>
      </c>
      <c r="AN567" s="235"/>
      <c r="AO567" s="81"/>
      <c r="AP567" s="81"/>
      <c r="AQ567" s="81"/>
      <c r="AR567" s="82"/>
      <c r="AS567" s="244"/>
      <c r="AT567" s="244"/>
      <c r="AU567" s="244"/>
      <c r="AV567" s="245"/>
      <c r="AW567" s="89">
        <f>ROUND(ROUND(J564*V517,0)*AM567,0)-AS569</f>
        <v>308</v>
      </c>
      <c r="AX567" s="12"/>
    </row>
    <row r="568" spans="1:50" ht="17.2" customHeight="1" x14ac:dyDescent="0.3">
      <c r="A568" s="9">
        <v>43</v>
      </c>
      <c r="B568" s="10" t="s">
        <v>553</v>
      </c>
      <c r="C568" s="53" t="s">
        <v>5862</v>
      </c>
      <c r="D568" s="166"/>
      <c r="E568" s="83"/>
      <c r="F568" s="193"/>
      <c r="G568" s="126"/>
      <c r="H568" s="126"/>
      <c r="I568" s="126"/>
      <c r="J568" s="175"/>
      <c r="K568" s="194"/>
      <c r="L568" s="194"/>
      <c r="M568" s="173"/>
      <c r="N568" s="191"/>
      <c r="O568" s="172"/>
      <c r="P568" s="172"/>
      <c r="Q568" s="123"/>
      <c r="R568" s="138"/>
      <c r="S568" s="138"/>
      <c r="T568" s="168"/>
      <c r="U568" s="130"/>
      <c r="V568" s="64"/>
      <c r="W568" s="202"/>
      <c r="X568" s="233"/>
      <c r="Y568" s="234"/>
      <c r="Z568" s="234"/>
      <c r="AA568" s="234"/>
      <c r="AB568" s="234"/>
      <c r="AC568" s="199" t="s">
        <v>4735</v>
      </c>
      <c r="AD568" s="58"/>
      <c r="AE568" s="58"/>
      <c r="AF568" s="6"/>
      <c r="AG568" s="6"/>
      <c r="AH568" s="6"/>
      <c r="AI568" s="6"/>
      <c r="AJ568" s="6"/>
      <c r="AK568" s="6"/>
      <c r="AL568" s="59" t="s">
        <v>4574</v>
      </c>
      <c r="AM568" s="235">
        <f>AM565</f>
        <v>0.5</v>
      </c>
      <c r="AN568" s="235"/>
      <c r="AO568" s="198"/>
      <c r="AP568" s="198"/>
      <c r="AQ568" s="198"/>
      <c r="AR568" s="197"/>
      <c r="AS568" s="244"/>
      <c r="AT568" s="244"/>
      <c r="AU568" s="244"/>
      <c r="AV568" s="245"/>
      <c r="AW568" s="89">
        <f>ROUND(ROUND(J564*V517,0)*AM568,0)-AS569</f>
        <v>219</v>
      </c>
      <c r="AX568" s="12"/>
    </row>
    <row r="569" spans="1:50" ht="17.2" customHeight="1" x14ac:dyDescent="0.3">
      <c r="A569" s="9">
        <v>43</v>
      </c>
      <c r="B569" s="10" t="s">
        <v>554</v>
      </c>
      <c r="C569" s="53" t="s">
        <v>5861</v>
      </c>
      <c r="D569" s="166"/>
      <c r="E569" s="83"/>
      <c r="F569" s="193"/>
      <c r="G569" s="126"/>
      <c r="H569" s="126"/>
      <c r="I569" s="126"/>
      <c r="J569" s="175"/>
      <c r="K569" s="194"/>
      <c r="L569" s="194"/>
      <c r="M569" s="173"/>
      <c r="N569" s="231" t="s">
        <v>4714</v>
      </c>
      <c r="O569" s="232"/>
      <c r="P569" s="232"/>
      <c r="Q569" s="232"/>
      <c r="R569" s="232"/>
      <c r="S569" s="232"/>
      <c r="T569" s="175"/>
      <c r="U569" s="130"/>
      <c r="V569" s="64"/>
      <c r="W569" s="202"/>
      <c r="X569" s="8"/>
      <c r="Y569" s="6"/>
      <c r="Z569" s="59"/>
      <c r="AA569" s="59"/>
      <c r="AB569" s="6"/>
      <c r="AC569" s="203"/>
      <c r="AD569" s="6"/>
      <c r="AE569" s="6"/>
      <c r="AF569" s="6"/>
      <c r="AG569" s="6"/>
      <c r="AH569" s="6"/>
      <c r="AI569" s="6"/>
      <c r="AJ569" s="6"/>
      <c r="AK569" s="6"/>
      <c r="AL569" s="59"/>
      <c r="AM569" s="137"/>
      <c r="AN569" s="137"/>
      <c r="AO569" s="198"/>
      <c r="AP569" s="198"/>
      <c r="AQ569" s="198"/>
      <c r="AR569" s="197"/>
      <c r="AS569" s="38">
        <f>AS557</f>
        <v>5</v>
      </c>
      <c r="AT569" s="62" t="s">
        <v>4579</v>
      </c>
      <c r="AU569" s="143"/>
      <c r="AV569" s="147"/>
      <c r="AW569" s="89">
        <f>ROUND(ROUND(J564*R571,0)*V517,0)-AS569</f>
        <v>427</v>
      </c>
      <c r="AX569" s="12"/>
    </row>
    <row r="570" spans="1:50" ht="17.2" customHeight="1" x14ac:dyDescent="0.3">
      <c r="A570" s="9">
        <v>43</v>
      </c>
      <c r="B570" s="10" t="s">
        <v>555</v>
      </c>
      <c r="C570" s="53" t="s">
        <v>5860</v>
      </c>
      <c r="D570" s="166"/>
      <c r="E570" s="83"/>
      <c r="F570" s="193"/>
      <c r="G570" s="126"/>
      <c r="H570" s="126"/>
      <c r="I570" s="126"/>
      <c r="J570" s="175"/>
      <c r="K570" s="194"/>
      <c r="L570" s="194"/>
      <c r="M570" s="173"/>
      <c r="N570" s="267"/>
      <c r="O570" s="268"/>
      <c r="P570" s="268"/>
      <c r="Q570" s="268"/>
      <c r="R570" s="268"/>
      <c r="S570" s="268"/>
      <c r="T570" s="175"/>
      <c r="U570" s="130"/>
      <c r="V570" s="64"/>
      <c r="W570" s="202"/>
      <c r="X570" s="231" t="s">
        <v>4712</v>
      </c>
      <c r="Y570" s="232"/>
      <c r="Z570" s="232"/>
      <c r="AA570" s="232"/>
      <c r="AB570" s="232"/>
      <c r="AC570" s="199" t="s">
        <v>4711</v>
      </c>
      <c r="AD570" s="58"/>
      <c r="AE570" s="58"/>
      <c r="AF570" s="6"/>
      <c r="AG570" s="6"/>
      <c r="AH570" s="6"/>
      <c r="AI570" s="6"/>
      <c r="AJ570" s="6"/>
      <c r="AK570" s="6"/>
      <c r="AL570" s="59" t="s">
        <v>4574</v>
      </c>
      <c r="AM570" s="235">
        <f>AM567</f>
        <v>0.7</v>
      </c>
      <c r="AN570" s="235"/>
      <c r="AO570" s="198"/>
      <c r="AP570" s="198"/>
      <c r="AQ570" s="198"/>
      <c r="AR570" s="197"/>
      <c r="AS570" s="1"/>
      <c r="AT570" s="132"/>
      <c r="AU570" s="143"/>
      <c r="AV570" s="147"/>
      <c r="AW570" s="89">
        <f>ROUND(ROUND(ROUND(J564*R571,0)*V517,0)*AM570,0)-AS569</f>
        <v>297</v>
      </c>
      <c r="AX570" s="12"/>
    </row>
    <row r="571" spans="1:50" ht="17.2" customHeight="1" x14ac:dyDescent="0.3">
      <c r="A571" s="9">
        <v>43</v>
      </c>
      <c r="B571" s="10" t="s">
        <v>556</v>
      </c>
      <c r="C571" s="53" t="s">
        <v>5859</v>
      </c>
      <c r="D571" s="166"/>
      <c r="E571" s="83"/>
      <c r="F571" s="193"/>
      <c r="G571" s="126"/>
      <c r="H571" s="126"/>
      <c r="I571" s="126"/>
      <c r="J571" s="175"/>
      <c r="K571" s="194"/>
      <c r="L571" s="194"/>
      <c r="M571" s="173"/>
      <c r="N571" s="191"/>
      <c r="O571" s="172"/>
      <c r="P571" s="172"/>
      <c r="Q571" s="123" t="s">
        <v>4574</v>
      </c>
      <c r="R571" s="249">
        <f>R565</f>
        <v>0.96499999999999997</v>
      </c>
      <c r="S571" s="249"/>
      <c r="T571" s="168"/>
      <c r="U571" s="130"/>
      <c r="V571" s="64"/>
      <c r="W571" s="202"/>
      <c r="X571" s="233"/>
      <c r="Y571" s="234"/>
      <c r="Z571" s="234"/>
      <c r="AA571" s="234"/>
      <c r="AB571" s="234"/>
      <c r="AC571" s="199" t="s">
        <v>4735</v>
      </c>
      <c r="AD571" s="58"/>
      <c r="AE571" s="58"/>
      <c r="AF571" s="6"/>
      <c r="AG571" s="6"/>
      <c r="AH571" s="6"/>
      <c r="AI571" s="6"/>
      <c r="AJ571" s="6"/>
      <c r="AK571" s="6"/>
      <c r="AL571" s="59" t="s">
        <v>4574</v>
      </c>
      <c r="AM571" s="235">
        <f>AM568</f>
        <v>0.5</v>
      </c>
      <c r="AN571" s="235"/>
      <c r="AO571" s="198"/>
      <c r="AP571" s="198"/>
      <c r="AQ571" s="198"/>
      <c r="AR571" s="197"/>
      <c r="AS571" s="7"/>
      <c r="AT571" s="123"/>
      <c r="AU571" s="136"/>
      <c r="AV571" s="145"/>
      <c r="AW571" s="89">
        <f>ROUND(ROUND(ROUND(J564*R571,0)*V517,0)*AM571,0)-AS569</f>
        <v>211</v>
      </c>
      <c r="AX571" s="12"/>
    </row>
    <row r="572" spans="1:50" ht="17.2" customHeight="1" x14ac:dyDescent="0.3">
      <c r="A572" s="9">
        <v>43</v>
      </c>
      <c r="B572" s="10" t="s">
        <v>557</v>
      </c>
      <c r="C572" s="53" t="s">
        <v>5858</v>
      </c>
      <c r="D572" s="166"/>
      <c r="E572" s="83"/>
      <c r="F572" s="193"/>
      <c r="G572" s="126"/>
      <c r="H572" s="126"/>
      <c r="I572" s="126"/>
      <c r="J572" s="45"/>
      <c r="K572" s="1"/>
      <c r="L572" s="1"/>
      <c r="M572" s="44"/>
      <c r="N572" s="196"/>
      <c r="O572" s="195"/>
      <c r="P572" s="195"/>
      <c r="Q572" s="55"/>
      <c r="R572" s="56"/>
      <c r="S572" s="56"/>
      <c r="T572" s="168"/>
      <c r="U572" s="130"/>
      <c r="V572" s="64"/>
      <c r="W572" s="202"/>
      <c r="X572" s="8"/>
      <c r="Y572" s="6"/>
      <c r="Z572" s="59"/>
      <c r="AA572" s="59"/>
      <c r="AB572" s="6"/>
      <c r="AC572" s="203"/>
      <c r="AD572" s="6"/>
      <c r="AE572" s="6"/>
      <c r="AF572" s="6"/>
      <c r="AG572" s="6"/>
      <c r="AH572" s="6"/>
      <c r="AI572" s="6"/>
      <c r="AJ572" s="6"/>
      <c r="AK572" s="6"/>
      <c r="AL572" s="59"/>
      <c r="AM572" s="137"/>
      <c r="AN572" s="137"/>
      <c r="AO572" s="216" t="s">
        <v>4753</v>
      </c>
      <c r="AP572" s="251"/>
      <c r="AQ572" s="251"/>
      <c r="AR572" s="252"/>
      <c r="AS572" s="49"/>
      <c r="AT572" s="36"/>
      <c r="AU572" s="36"/>
      <c r="AV572" s="51"/>
      <c r="AW572" s="89">
        <f>ROUND(ROUND(J564*V517,0)*AQ575,0)</f>
        <v>425</v>
      </c>
      <c r="AX572" s="12"/>
    </row>
    <row r="573" spans="1:50" ht="17.2" customHeight="1" x14ac:dyDescent="0.3">
      <c r="A573" s="9">
        <v>43</v>
      </c>
      <c r="B573" s="10" t="s">
        <v>558</v>
      </c>
      <c r="C573" s="53" t="s">
        <v>5857</v>
      </c>
      <c r="D573" s="166"/>
      <c r="E573" s="83"/>
      <c r="F573" s="193"/>
      <c r="G573" s="126"/>
      <c r="H573" s="126"/>
      <c r="I573" s="126"/>
      <c r="J573" s="45"/>
      <c r="K573" s="1"/>
      <c r="L573" s="1"/>
      <c r="M573" s="44"/>
      <c r="N573" s="175"/>
      <c r="O573" s="194"/>
      <c r="P573" s="194"/>
      <c r="Q573" s="132"/>
      <c r="R573" s="141"/>
      <c r="S573" s="141"/>
      <c r="T573" s="168"/>
      <c r="U573" s="130"/>
      <c r="V573" s="64"/>
      <c r="W573" s="202"/>
      <c r="X573" s="231" t="s">
        <v>4712</v>
      </c>
      <c r="Y573" s="232"/>
      <c r="Z573" s="232"/>
      <c r="AA573" s="232"/>
      <c r="AB573" s="232"/>
      <c r="AC573" s="199" t="s">
        <v>4711</v>
      </c>
      <c r="AD573" s="58"/>
      <c r="AE573" s="58"/>
      <c r="AF573" s="6"/>
      <c r="AG573" s="6"/>
      <c r="AH573" s="6"/>
      <c r="AI573" s="6"/>
      <c r="AJ573" s="6"/>
      <c r="AK573" s="6"/>
      <c r="AL573" s="59" t="s">
        <v>4574</v>
      </c>
      <c r="AM573" s="235">
        <f>AM570</f>
        <v>0.7</v>
      </c>
      <c r="AN573" s="235"/>
      <c r="AO573" s="228"/>
      <c r="AP573" s="229"/>
      <c r="AQ573" s="229"/>
      <c r="AR573" s="230"/>
      <c r="AS573" s="45"/>
      <c r="AT573" s="1"/>
      <c r="AU573" s="1"/>
      <c r="AV573" s="44"/>
      <c r="AW573" s="89">
        <f>ROUND(ROUND(ROUND(J564*V517,0)*AM573,0)*AQ575,0)</f>
        <v>297</v>
      </c>
      <c r="AX573" s="12"/>
    </row>
    <row r="574" spans="1:50" ht="17.2" customHeight="1" x14ac:dyDescent="0.3">
      <c r="A574" s="9">
        <v>43</v>
      </c>
      <c r="B574" s="10" t="s">
        <v>559</v>
      </c>
      <c r="C574" s="53" t="s">
        <v>5856</v>
      </c>
      <c r="D574" s="166"/>
      <c r="E574" s="83"/>
      <c r="F574" s="193"/>
      <c r="G574" s="126"/>
      <c r="H574" s="126"/>
      <c r="I574" s="126"/>
      <c r="J574" s="45"/>
      <c r="K574" s="1"/>
      <c r="L574" s="1"/>
      <c r="M574" s="44"/>
      <c r="N574" s="191"/>
      <c r="O574" s="172"/>
      <c r="P574" s="172"/>
      <c r="Q574" s="123"/>
      <c r="R574" s="138"/>
      <c r="S574" s="138"/>
      <c r="T574" s="168"/>
      <c r="U574" s="130"/>
      <c r="V574" s="64"/>
      <c r="W574" s="202"/>
      <c r="X574" s="233"/>
      <c r="Y574" s="234"/>
      <c r="Z574" s="234"/>
      <c r="AA574" s="234"/>
      <c r="AB574" s="234"/>
      <c r="AC574" s="199" t="s">
        <v>4735</v>
      </c>
      <c r="AD574" s="58"/>
      <c r="AE574" s="58"/>
      <c r="AF574" s="6"/>
      <c r="AG574" s="6"/>
      <c r="AH574" s="6"/>
      <c r="AI574" s="6"/>
      <c r="AJ574" s="6"/>
      <c r="AK574" s="6"/>
      <c r="AL574" s="59" t="s">
        <v>4574</v>
      </c>
      <c r="AM574" s="235">
        <f>AM571</f>
        <v>0.5</v>
      </c>
      <c r="AN574" s="235"/>
      <c r="AO574" s="45"/>
      <c r="AP574" s="1"/>
      <c r="AQ574" s="1"/>
      <c r="AR574" s="44"/>
      <c r="AS574" s="45"/>
      <c r="AT574" s="1"/>
      <c r="AU574" s="1"/>
      <c r="AV574" s="44"/>
      <c r="AW574" s="89">
        <f>ROUND(ROUND(ROUND(J564*V517,0)*AM574,0)*AQ575,0)</f>
        <v>213</v>
      </c>
      <c r="AX574" s="12"/>
    </row>
    <row r="575" spans="1:50" ht="17.2" customHeight="1" x14ac:dyDescent="0.3">
      <c r="A575" s="9">
        <v>43</v>
      </c>
      <c r="B575" s="10" t="s">
        <v>560</v>
      </c>
      <c r="C575" s="53" t="s">
        <v>5855</v>
      </c>
      <c r="D575" s="166"/>
      <c r="E575" s="83"/>
      <c r="F575" s="193"/>
      <c r="G575" s="126"/>
      <c r="H575" s="126"/>
      <c r="I575" s="126"/>
      <c r="J575" s="45"/>
      <c r="K575" s="1"/>
      <c r="L575" s="1"/>
      <c r="M575" s="44"/>
      <c r="N575" s="231" t="s">
        <v>4714</v>
      </c>
      <c r="O575" s="232"/>
      <c r="P575" s="232"/>
      <c r="Q575" s="232"/>
      <c r="R575" s="232"/>
      <c r="S575" s="232"/>
      <c r="T575" s="175"/>
      <c r="U575" s="130"/>
      <c r="V575" s="64"/>
      <c r="W575" s="202"/>
      <c r="X575" s="8"/>
      <c r="Y575" s="6"/>
      <c r="Z575" s="59"/>
      <c r="AA575" s="59"/>
      <c r="AB575" s="6"/>
      <c r="AC575" s="203"/>
      <c r="AD575" s="6"/>
      <c r="AE575" s="6"/>
      <c r="AF575" s="6"/>
      <c r="AG575" s="6"/>
      <c r="AH575" s="6"/>
      <c r="AI575" s="6"/>
      <c r="AJ575" s="6"/>
      <c r="AK575" s="6"/>
      <c r="AL575" s="59"/>
      <c r="AM575" s="137"/>
      <c r="AN575" s="137"/>
      <c r="AO575" s="45"/>
      <c r="AP575" s="132" t="s">
        <v>4574</v>
      </c>
      <c r="AQ575" s="247">
        <f>AQ551</f>
        <v>0.95</v>
      </c>
      <c r="AR575" s="248"/>
      <c r="AS575" s="45"/>
      <c r="AT575" s="1"/>
      <c r="AU575" s="1"/>
      <c r="AV575" s="44"/>
      <c r="AW575" s="89">
        <f>ROUND(ROUND(ROUND(J564*R577,0)*V517,0)*AQ575,0)</f>
        <v>410</v>
      </c>
      <c r="AX575" s="12"/>
    </row>
    <row r="576" spans="1:50" ht="17.2" customHeight="1" x14ac:dyDescent="0.3">
      <c r="A576" s="9">
        <v>43</v>
      </c>
      <c r="B576" s="10" t="s">
        <v>561</v>
      </c>
      <c r="C576" s="53" t="s">
        <v>5854</v>
      </c>
      <c r="D576" s="166"/>
      <c r="E576" s="83"/>
      <c r="F576" s="193"/>
      <c r="G576" s="126"/>
      <c r="H576" s="126"/>
      <c r="I576" s="126"/>
      <c r="J576" s="45"/>
      <c r="K576" s="1"/>
      <c r="L576" s="1"/>
      <c r="M576" s="44"/>
      <c r="N576" s="267"/>
      <c r="O576" s="268"/>
      <c r="P576" s="268"/>
      <c r="Q576" s="268"/>
      <c r="R576" s="268"/>
      <c r="S576" s="268"/>
      <c r="T576" s="175"/>
      <c r="U576" s="130"/>
      <c r="V576" s="64"/>
      <c r="W576" s="202"/>
      <c r="X576" s="231" t="s">
        <v>4712</v>
      </c>
      <c r="Y576" s="232"/>
      <c r="Z576" s="232"/>
      <c r="AA576" s="232"/>
      <c r="AB576" s="232"/>
      <c r="AC576" s="199" t="s">
        <v>4711</v>
      </c>
      <c r="AD576" s="58"/>
      <c r="AE576" s="58"/>
      <c r="AF576" s="6"/>
      <c r="AG576" s="6"/>
      <c r="AH576" s="6"/>
      <c r="AI576" s="6"/>
      <c r="AJ576" s="6"/>
      <c r="AK576" s="6"/>
      <c r="AL576" s="59" t="s">
        <v>4574</v>
      </c>
      <c r="AM576" s="235">
        <f>AM573</f>
        <v>0.7</v>
      </c>
      <c r="AN576" s="235"/>
      <c r="AO576" s="45"/>
      <c r="AP576" s="1"/>
      <c r="AQ576" s="1"/>
      <c r="AR576" s="44"/>
      <c r="AS576" s="45"/>
      <c r="AT576" s="1"/>
      <c r="AU576" s="1"/>
      <c r="AV576" s="44"/>
      <c r="AW576" s="89">
        <f>ROUND(ROUND(ROUND(ROUND(J564*R577,0)*V517,0)*AM576,0)*AQ575,0)</f>
        <v>287</v>
      </c>
      <c r="AX576" s="12"/>
    </row>
    <row r="577" spans="1:50" ht="17.2" customHeight="1" x14ac:dyDescent="0.3">
      <c r="A577" s="9">
        <v>43</v>
      </c>
      <c r="B577" s="10" t="s">
        <v>562</v>
      </c>
      <c r="C577" s="53" t="s">
        <v>5853</v>
      </c>
      <c r="D577" s="166"/>
      <c r="E577" s="83"/>
      <c r="F577" s="193"/>
      <c r="G577" s="126"/>
      <c r="H577" s="126"/>
      <c r="I577" s="126"/>
      <c r="J577" s="45"/>
      <c r="K577" s="1"/>
      <c r="L577" s="1"/>
      <c r="M577" s="44"/>
      <c r="N577" s="191"/>
      <c r="O577" s="172"/>
      <c r="P577" s="172"/>
      <c r="Q577" s="123" t="s">
        <v>4574</v>
      </c>
      <c r="R577" s="249">
        <f>R571</f>
        <v>0.96499999999999997</v>
      </c>
      <c r="S577" s="249"/>
      <c r="T577" s="168"/>
      <c r="U577" s="130"/>
      <c r="V577" s="64"/>
      <c r="W577" s="202"/>
      <c r="X577" s="233"/>
      <c r="Y577" s="234"/>
      <c r="Z577" s="234"/>
      <c r="AA577" s="234"/>
      <c r="AB577" s="234"/>
      <c r="AC577" s="199" t="s">
        <v>4735</v>
      </c>
      <c r="AD577" s="58"/>
      <c r="AE577" s="58"/>
      <c r="AF577" s="6"/>
      <c r="AG577" s="6"/>
      <c r="AH577" s="6"/>
      <c r="AI577" s="6"/>
      <c r="AJ577" s="6"/>
      <c r="AK577" s="6"/>
      <c r="AL577" s="59" t="s">
        <v>4574</v>
      </c>
      <c r="AM577" s="235">
        <f>AM574</f>
        <v>0.5</v>
      </c>
      <c r="AN577" s="235"/>
      <c r="AO577" s="45"/>
      <c r="AP577" s="1"/>
      <c r="AQ577" s="1"/>
      <c r="AR577" s="44"/>
      <c r="AS577" s="43"/>
      <c r="AT577" s="7"/>
      <c r="AU577" s="7"/>
      <c r="AV577" s="21"/>
      <c r="AW577" s="89">
        <f>ROUND(ROUND(ROUND(ROUND(J564*R577,0)*V517,0)*AM577,0)*AQ575,0)</f>
        <v>205</v>
      </c>
      <c r="AX577" s="12"/>
    </row>
    <row r="578" spans="1:50" ht="17.2" customHeight="1" x14ac:dyDescent="0.3">
      <c r="A578" s="9">
        <v>43</v>
      </c>
      <c r="B578" s="10" t="s">
        <v>563</v>
      </c>
      <c r="C578" s="53" t="s">
        <v>5852</v>
      </c>
      <c r="D578" s="166"/>
      <c r="E578" s="83"/>
      <c r="F578" s="193"/>
      <c r="G578" s="126"/>
      <c r="H578" s="126"/>
      <c r="I578" s="126"/>
      <c r="J578" s="45"/>
      <c r="K578" s="1"/>
      <c r="L578" s="1"/>
      <c r="M578" s="44"/>
      <c r="N578" s="196"/>
      <c r="O578" s="195"/>
      <c r="P578" s="195"/>
      <c r="Q578" s="55"/>
      <c r="R578" s="56"/>
      <c r="S578" s="56"/>
      <c r="T578" s="168"/>
      <c r="U578" s="130"/>
      <c r="V578" s="64"/>
      <c r="W578" s="202"/>
      <c r="X578" s="8"/>
      <c r="Y578" s="6"/>
      <c r="Z578" s="59"/>
      <c r="AA578" s="59"/>
      <c r="AB578" s="6"/>
      <c r="AC578" s="203"/>
      <c r="AD578" s="6"/>
      <c r="AE578" s="6"/>
      <c r="AF578" s="6"/>
      <c r="AG578" s="6"/>
      <c r="AH578" s="6"/>
      <c r="AI578" s="6"/>
      <c r="AJ578" s="6"/>
      <c r="AK578" s="6"/>
      <c r="AL578" s="59"/>
      <c r="AM578" s="137"/>
      <c r="AN578" s="137"/>
      <c r="AO578" s="146"/>
      <c r="AP578" s="143"/>
      <c r="AQ578" s="143"/>
      <c r="AR578" s="44"/>
      <c r="AS578" s="242" t="s">
        <v>4580</v>
      </c>
      <c r="AT578" s="242"/>
      <c r="AU578" s="242"/>
      <c r="AV578" s="243"/>
      <c r="AW578" s="89">
        <f>ROUND(ROUND(J564*V517,0)*AQ575,0)-AS581</f>
        <v>420</v>
      </c>
      <c r="AX578" s="12"/>
    </row>
    <row r="579" spans="1:50" ht="17.2" customHeight="1" x14ac:dyDescent="0.3">
      <c r="A579" s="9">
        <v>43</v>
      </c>
      <c r="B579" s="10" t="s">
        <v>564</v>
      </c>
      <c r="C579" s="53" t="s">
        <v>5851</v>
      </c>
      <c r="D579" s="166"/>
      <c r="E579" s="83"/>
      <c r="F579" s="193"/>
      <c r="G579" s="126"/>
      <c r="H579" s="126"/>
      <c r="I579" s="126"/>
      <c r="J579" s="45"/>
      <c r="K579" s="1"/>
      <c r="L579" s="1"/>
      <c r="M579" s="44"/>
      <c r="N579" s="175"/>
      <c r="O579" s="194"/>
      <c r="P579" s="194"/>
      <c r="Q579" s="132"/>
      <c r="R579" s="141"/>
      <c r="S579" s="141"/>
      <c r="T579" s="168"/>
      <c r="U579" s="130"/>
      <c r="V579" s="64"/>
      <c r="W579" s="202"/>
      <c r="X579" s="231" t="s">
        <v>4712</v>
      </c>
      <c r="Y579" s="232"/>
      <c r="Z579" s="232"/>
      <c r="AA579" s="232"/>
      <c r="AB579" s="232"/>
      <c r="AC579" s="199" t="s">
        <v>4711</v>
      </c>
      <c r="AD579" s="58"/>
      <c r="AE579" s="58"/>
      <c r="AF579" s="6"/>
      <c r="AG579" s="6"/>
      <c r="AH579" s="6"/>
      <c r="AI579" s="6"/>
      <c r="AJ579" s="6"/>
      <c r="AK579" s="6"/>
      <c r="AL579" s="59" t="s">
        <v>4574</v>
      </c>
      <c r="AM579" s="235">
        <f>AM576</f>
        <v>0.7</v>
      </c>
      <c r="AN579" s="235"/>
      <c r="AO579" s="146"/>
      <c r="AP579" s="143"/>
      <c r="AQ579" s="143"/>
      <c r="AR579" s="44"/>
      <c r="AS579" s="244"/>
      <c r="AT579" s="244"/>
      <c r="AU579" s="244"/>
      <c r="AV579" s="245"/>
      <c r="AW579" s="89">
        <f>ROUND(ROUND(ROUND(J564*V517,0)*AM579,0)*AQ575,0)-AS581</f>
        <v>292</v>
      </c>
      <c r="AX579" s="12"/>
    </row>
    <row r="580" spans="1:50" ht="17.2" customHeight="1" x14ac:dyDescent="0.3">
      <c r="A580" s="9">
        <v>43</v>
      </c>
      <c r="B580" s="10" t="s">
        <v>565</v>
      </c>
      <c r="C580" s="53" t="s">
        <v>5850</v>
      </c>
      <c r="D580" s="166"/>
      <c r="E580" s="83"/>
      <c r="F580" s="193"/>
      <c r="G580" s="126"/>
      <c r="H580" s="126"/>
      <c r="I580" s="126"/>
      <c r="J580" s="45"/>
      <c r="K580" s="1"/>
      <c r="L580" s="1"/>
      <c r="M580" s="44"/>
      <c r="N580" s="191"/>
      <c r="O580" s="172"/>
      <c r="P580" s="172"/>
      <c r="Q580" s="123"/>
      <c r="R580" s="138"/>
      <c r="S580" s="138"/>
      <c r="T580" s="168"/>
      <c r="U580" s="130"/>
      <c r="V580" s="64"/>
      <c r="W580" s="202"/>
      <c r="X580" s="233"/>
      <c r="Y580" s="234"/>
      <c r="Z580" s="234"/>
      <c r="AA580" s="234"/>
      <c r="AB580" s="234"/>
      <c r="AC580" s="199" t="s">
        <v>4735</v>
      </c>
      <c r="AD580" s="58"/>
      <c r="AE580" s="58"/>
      <c r="AF580" s="6"/>
      <c r="AG580" s="6"/>
      <c r="AH580" s="6"/>
      <c r="AI580" s="6"/>
      <c r="AJ580" s="6"/>
      <c r="AK580" s="6"/>
      <c r="AL580" s="59" t="s">
        <v>4574</v>
      </c>
      <c r="AM580" s="235">
        <f>AM577</f>
        <v>0.5</v>
      </c>
      <c r="AN580" s="235"/>
      <c r="AO580" s="146"/>
      <c r="AP580" s="143"/>
      <c r="AQ580" s="143"/>
      <c r="AR580" s="44"/>
      <c r="AS580" s="244"/>
      <c r="AT580" s="244"/>
      <c r="AU580" s="244"/>
      <c r="AV580" s="245"/>
      <c r="AW580" s="89">
        <f>ROUND(ROUND(ROUND(J564*V517,0)*AM580,0)*AQ575,0)-AS581</f>
        <v>208</v>
      </c>
      <c r="AX580" s="12"/>
    </row>
    <row r="581" spans="1:50" ht="17.2" customHeight="1" x14ac:dyDescent="0.3">
      <c r="A581" s="9">
        <v>43</v>
      </c>
      <c r="B581" s="10" t="s">
        <v>566</v>
      </c>
      <c r="C581" s="53" t="s">
        <v>5849</v>
      </c>
      <c r="D581" s="166"/>
      <c r="E581" s="83"/>
      <c r="F581" s="193"/>
      <c r="G581" s="126"/>
      <c r="H581" s="126"/>
      <c r="I581" s="126"/>
      <c r="J581" s="45"/>
      <c r="K581" s="1"/>
      <c r="L581" s="1"/>
      <c r="M581" s="44"/>
      <c r="N581" s="231" t="s">
        <v>4714</v>
      </c>
      <c r="O581" s="232"/>
      <c r="P581" s="232"/>
      <c r="Q581" s="232"/>
      <c r="R581" s="232"/>
      <c r="S581" s="232"/>
      <c r="T581" s="175"/>
      <c r="U581" s="130"/>
      <c r="V581" s="64"/>
      <c r="W581" s="202"/>
      <c r="X581" s="8"/>
      <c r="Y581" s="6"/>
      <c r="Z581" s="59"/>
      <c r="AA581" s="59"/>
      <c r="AB581" s="6"/>
      <c r="AC581" s="203"/>
      <c r="AD581" s="6"/>
      <c r="AE581" s="6"/>
      <c r="AF581" s="6"/>
      <c r="AG581" s="6"/>
      <c r="AH581" s="6"/>
      <c r="AI581" s="6"/>
      <c r="AJ581" s="6"/>
      <c r="AK581" s="6"/>
      <c r="AL581" s="59"/>
      <c r="AM581" s="137"/>
      <c r="AN581" s="137"/>
      <c r="AO581" s="146"/>
      <c r="AP581" s="143"/>
      <c r="AQ581" s="143"/>
      <c r="AR581" s="44"/>
      <c r="AS581" s="38">
        <f>AS569</f>
        <v>5</v>
      </c>
      <c r="AT581" s="62" t="s">
        <v>4579</v>
      </c>
      <c r="AU581" s="143"/>
      <c r="AV581" s="147"/>
      <c r="AW581" s="89">
        <f>ROUND(ROUND(ROUND(J564*R583,0)*V517,0)*AQ575,0)-AS581</f>
        <v>405</v>
      </c>
      <c r="AX581" s="12"/>
    </row>
    <row r="582" spans="1:50" ht="17.2" customHeight="1" x14ac:dyDescent="0.3">
      <c r="A582" s="9">
        <v>43</v>
      </c>
      <c r="B582" s="10" t="s">
        <v>567</v>
      </c>
      <c r="C582" s="53" t="s">
        <v>5848</v>
      </c>
      <c r="D582" s="166"/>
      <c r="E582" s="83"/>
      <c r="F582" s="193"/>
      <c r="G582" s="126"/>
      <c r="H582" s="126"/>
      <c r="I582" s="126"/>
      <c r="J582" s="45"/>
      <c r="K582" s="1"/>
      <c r="L582" s="1"/>
      <c r="M582" s="44"/>
      <c r="N582" s="267"/>
      <c r="O582" s="268"/>
      <c r="P582" s="268"/>
      <c r="Q582" s="268"/>
      <c r="R582" s="268"/>
      <c r="S582" s="268"/>
      <c r="T582" s="175"/>
      <c r="U582" s="130"/>
      <c r="V582" s="64"/>
      <c r="W582" s="202"/>
      <c r="X582" s="231" t="s">
        <v>4712</v>
      </c>
      <c r="Y582" s="232"/>
      <c r="Z582" s="232"/>
      <c r="AA582" s="232"/>
      <c r="AB582" s="232"/>
      <c r="AC582" s="199" t="s">
        <v>4711</v>
      </c>
      <c r="AD582" s="58"/>
      <c r="AE582" s="58"/>
      <c r="AF582" s="6"/>
      <c r="AG582" s="6"/>
      <c r="AH582" s="6"/>
      <c r="AI582" s="6"/>
      <c r="AJ582" s="6"/>
      <c r="AK582" s="6"/>
      <c r="AL582" s="59" t="s">
        <v>4574</v>
      </c>
      <c r="AM582" s="235">
        <f>AM579</f>
        <v>0.7</v>
      </c>
      <c r="AN582" s="235"/>
      <c r="AO582" s="146"/>
      <c r="AP582" s="143"/>
      <c r="AQ582" s="143"/>
      <c r="AR582" s="44"/>
      <c r="AS582" s="1"/>
      <c r="AT582" s="132"/>
      <c r="AU582" s="143"/>
      <c r="AV582" s="147"/>
      <c r="AW582" s="89">
        <f>ROUND(ROUND(ROUND(ROUND(J564*R583,0)*V517,0)*AM582,0)*AQ575,0)-AS581</f>
        <v>282</v>
      </c>
      <c r="AX582" s="12"/>
    </row>
    <row r="583" spans="1:50" ht="17.2" customHeight="1" x14ac:dyDescent="0.3">
      <c r="A583" s="9">
        <v>43</v>
      </c>
      <c r="B583" s="10" t="s">
        <v>568</v>
      </c>
      <c r="C583" s="53" t="s">
        <v>5847</v>
      </c>
      <c r="D583" s="162"/>
      <c r="E583" s="161"/>
      <c r="F583" s="192"/>
      <c r="G583" s="128"/>
      <c r="H583" s="128"/>
      <c r="I583" s="128"/>
      <c r="J583" s="43"/>
      <c r="K583" s="7"/>
      <c r="L583" s="7"/>
      <c r="M583" s="21"/>
      <c r="N583" s="191"/>
      <c r="O583" s="172"/>
      <c r="P583" s="172"/>
      <c r="Q583" s="123" t="s">
        <v>4574</v>
      </c>
      <c r="R583" s="249">
        <f>R577</f>
        <v>0.96499999999999997</v>
      </c>
      <c r="S583" s="249"/>
      <c r="T583" s="201"/>
      <c r="U583" s="78"/>
      <c r="V583" s="79"/>
      <c r="W583" s="200"/>
      <c r="X583" s="233"/>
      <c r="Y583" s="234"/>
      <c r="Z583" s="234"/>
      <c r="AA583" s="234"/>
      <c r="AB583" s="234"/>
      <c r="AC583" s="199" t="s">
        <v>4735</v>
      </c>
      <c r="AD583" s="58"/>
      <c r="AE583" s="58"/>
      <c r="AF583" s="6"/>
      <c r="AG583" s="6"/>
      <c r="AH583" s="6"/>
      <c r="AI583" s="6"/>
      <c r="AJ583" s="6"/>
      <c r="AK583" s="6"/>
      <c r="AL583" s="59" t="s">
        <v>4574</v>
      </c>
      <c r="AM583" s="235">
        <f>AM580</f>
        <v>0.5</v>
      </c>
      <c r="AN583" s="235"/>
      <c r="AO583" s="190"/>
      <c r="AP583" s="136"/>
      <c r="AQ583" s="136"/>
      <c r="AR583" s="21"/>
      <c r="AS583" s="7"/>
      <c r="AT583" s="123"/>
      <c r="AU583" s="136"/>
      <c r="AV583" s="145"/>
      <c r="AW583" s="100">
        <f>ROUND(ROUND(ROUND(ROUND(J564*R583,0)*V517,0)*AM583,0)*AQ575,0)-AS581</f>
        <v>200</v>
      </c>
      <c r="AX583" s="16"/>
    </row>
    <row r="584" spans="1:50" ht="17.2" customHeight="1" x14ac:dyDescent="0.3">
      <c r="A584" s="9">
        <v>43</v>
      </c>
      <c r="B584" s="10" t="s">
        <v>569</v>
      </c>
      <c r="C584" s="53" t="s">
        <v>5846</v>
      </c>
      <c r="D584" s="217" t="s">
        <v>4740</v>
      </c>
      <c r="E584" s="218"/>
      <c r="F584" s="219"/>
      <c r="G584" s="217" t="s">
        <v>4916</v>
      </c>
      <c r="H584" s="251"/>
      <c r="I584" s="251"/>
      <c r="J584" s="217" t="s">
        <v>4816</v>
      </c>
      <c r="K584" s="218"/>
      <c r="L584" s="218"/>
      <c r="M584" s="219"/>
      <c r="N584" s="196"/>
      <c r="O584" s="195"/>
      <c r="P584" s="195"/>
      <c r="Q584" s="55"/>
      <c r="R584" s="56"/>
      <c r="S584" s="56"/>
      <c r="T584" s="301" t="s">
        <v>5594</v>
      </c>
      <c r="U584" s="236"/>
      <c r="V584" s="236"/>
      <c r="W584" s="237"/>
      <c r="X584" s="8"/>
      <c r="Y584" s="6"/>
      <c r="Z584" s="59"/>
      <c r="AA584" s="59"/>
      <c r="AB584" s="6"/>
      <c r="AC584" s="203"/>
      <c r="AD584" s="6"/>
      <c r="AE584" s="6"/>
      <c r="AF584" s="6"/>
      <c r="AG584" s="6"/>
      <c r="AH584" s="6"/>
      <c r="AI584" s="6"/>
      <c r="AJ584" s="6"/>
      <c r="AK584" s="6"/>
      <c r="AL584" s="59"/>
      <c r="AM584" s="137"/>
      <c r="AN584" s="137"/>
      <c r="AO584" s="7"/>
      <c r="AP584" s="7"/>
      <c r="AQ584" s="7"/>
      <c r="AR584" s="7"/>
      <c r="AS584" s="7"/>
      <c r="AT584" s="123"/>
      <c r="AU584" s="136"/>
      <c r="AV584" s="145"/>
      <c r="AW584" s="100">
        <f>ROUND(J588*V589,0)</f>
        <v>380</v>
      </c>
      <c r="AX584" s="19" t="s">
        <v>4205</v>
      </c>
    </row>
    <row r="585" spans="1:50" ht="17.2" customHeight="1" x14ac:dyDescent="0.3">
      <c r="A585" s="9">
        <v>43</v>
      </c>
      <c r="B585" s="10" t="s">
        <v>570</v>
      </c>
      <c r="C585" s="53" t="s">
        <v>5845</v>
      </c>
      <c r="D585" s="220"/>
      <c r="E585" s="221"/>
      <c r="F585" s="222"/>
      <c r="G585" s="228"/>
      <c r="H585" s="229"/>
      <c r="I585" s="264"/>
      <c r="J585" s="220"/>
      <c r="K585" s="221"/>
      <c r="L585" s="221"/>
      <c r="M585" s="222"/>
      <c r="N585" s="175"/>
      <c r="O585" s="194"/>
      <c r="P585" s="194"/>
      <c r="Q585" s="132"/>
      <c r="R585" s="141"/>
      <c r="S585" s="141"/>
      <c r="T585" s="238"/>
      <c r="U585" s="239"/>
      <c r="V585" s="239"/>
      <c r="W585" s="240"/>
      <c r="X585" s="231" t="s">
        <v>4712</v>
      </c>
      <c r="Y585" s="232"/>
      <c r="Z585" s="232"/>
      <c r="AA585" s="232"/>
      <c r="AB585" s="232"/>
      <c r="AC585" s="199" t="s">
        <v>4711</v>
      </c>
      <c r="AD585" s="58"/>
      <c r="AE585" s="58"/>
      <c r="AF585" s="6"/>
      <c r="AG585" s="6"/>
      <c r="AH585" s="6"/>
      <c r="AI585" s="6"/>
      <c r="AJ585" s="6"/>
      <c r="AK585" s="6"/>
      <c r="AL585" s="59" t="s">
        <v>4574</v>
      </c>
      <c r="AM585" s="235">
        <f>'15就労移行支援(基本)'!AK585</f>
        <v>0.7</v>
      </c>
      <c r="AN585" s="235"/>
      <c r="AO585" s="6"/>
      <c r="AP585" s="6"/>
      <c r="AQ585" s="6"/>
      <c r="AR585" s="6"/>
      <c r="AS585" s="6"/>
      <c r="AT585" s="59"/>
      <c r="AU585" s="137"/>
      <c r="AV585" s="140"/>
      <c r="AW585" s="89">
        <f>ROUND(ROUND(J588*V589,0)*AM585,0)</f>
        <v>266</v>
      </c>
      <c r="AX585" s="12"/>
    </row>
    <row r="586" spans="1:50" ht="17.2" customHeight="1" x14ac:dyDescent="0.3">
      <c r="A586" s="9">
        <v>43</v>
      </c>
      <c r="B586" s="10" t="s">
        <v>571</v>
      </c>
      <c r="C586" s="53" t="s">
        <v>5844</v>
      </c>
      <c r="D586" s="220"/>
      <c r="E586" s="221"/>
      <c r="F586" s="222"/>
      <c r="G586" s="228"/>
      <c r="H586" s="229"/>
      <c r="I586" s="264"/>
      <c r="J586" s="220"/>
      <c r="K586" s="221"/>
      <c r="L586" s="221"/>
      <c r="M586" s="222"/>
      <c r="N586" s="191"/>
      <c r="O586" s="172"/>
      <c r="P586" s="172"/>
      <c r="Q586" s="123"/>
      <c r="R586" s="138"/>
      <c r="S586" s="138"/>
      <c r="T586" s="238"/>
      <c r="U586" s="239"/>
      <c r="V586" s="239"/>
      <c r="W586" s="240"/>
      <c r="X586" s="233"/>
      <c r="Y586" s="234"/>
      <c r="Z586" s="234"/>
      <c r="AA586" s="234"/>
      <c r="AB586" s="234"/>
      <c r="AC586" s="199" t="s">
        <v>4735</v>
      </c>
      <c r="AD586" s="58"/>
      <c r="AE586" s="58"/>
      <c r="AF586" s="6"/>
      <c r="AG586" s="6"/>
      <c r="AH586" s="6"/>
      <c r="AI586" s="6"/>
      <c r="AJ586" s="6"/>
      <c r="AK586" s="6"/>
      <c r="AL586" s="59" t="s">
        <v>4574</v>
      </c>
      <c r="AM586" s="235">
        <f>'15就労移行支援(基本)'!AK586</f>
        <v>0.5</v>
      </c>
      <c r="AN586" s="235"/>
      <c r="AO586" s="6"/>
      <c r="AP586" s="6"/>
      <c r="AQ586" s="6"/>
      <c r="AR586" s="6"/>
      <c r="AS586" s="6"/>
      <c r="AT586" s="59"/>
      <c r="AU586" s="137"/>
      <c r="AV586" s="140"/>
      <c r="AW586" s="89">
        <f>ROUND(ROUND(J588*V589,0)*AM586,0)</f>
        <v>190</v>
      </c>
      <c r="AX586" s="12"/>
    </row>
    <row r="587" spans="1:50" ht="17.2" customHeight="1" x14ac:dyDescent="0.3">
      <c r="A587" s="9">
        <v>43</v>
      </c>
      <c r="B587" s="10" t="s">
        <v>572</v>
      </c>
      <c r="C587" s="53" t="s">
        <v>5843</v>
      </c>
      <c r="D587" s="166"/>
      <c r="E587" s="83"/>
      <c r="F587" s="193"/>
      <c r="G587" s="126"/>
      <c r="H587" s="126"/>
      <c r="I587" s="126"/>
      <c r="J587" s="220"/>
      <c r="K587" s="221"/>
      <c r="L587" s="221"/>
      <c r="M587" s="222"/>
      <c r="N587" s="231" t="s">
        <v>4714</v>
      </c>
      <c r="O587" s="232"/>
      <c r="P587" s="232"/>
      <c r="Q587" s="232"/>
      <c r="R587" s="232"/>
      <c r="S587" s="232"/>
      <c r="T587" s="175"/>
      <c r="U587" s="130"/>
      <c r="V587" s="64"/>
      <c r="W587" s="202"/>
      <c r="X587" s="8"/>
      <c r="Y587" s="6"/>
      <c r="Z587" s="59"/>
      <c r="AA587" s="59"/>
      <c r="AB587" s="6"/>
      <c r="AC587" s="203"/>
      <c r="AD587" s="6"/>
      <c r="AE587" s="6"/>
      <c r="AF587" s="6"/>
      <c r="AG587" s="6"/>
      <c r="AH587" s="6"/>
      <c r="AI587" s="6"/>
      <c r="AJ587" s="6"/>
      <c r="AK587" s="6"/>
      <c r="AL587" s="59"/>
      <c r="AM587" s="137"/>
      <c r="AN587" s="137"/>
      <c r="AO587" s="6"/>
      <c r="AP587" s="6"/>
      <c r="AQ587" s="7"/>
      <c r="AR587" s="7"/>
      <c r="AS587" s="7"/>
      <c r="AT587" s="123"/>
      <c r="AU587" s="136"/>
      <c r="AV587" s="145"/>
      <c r="AW587" s="89">
        <f>ROUND(ROUND(J588*R589,0)*V589,0)</f>
        <v>367</v>
      </c>
      <c r="AX587" s="12"/>
    </row>
    <row r="588" spans="1:50" ht="17.2" customHeight="1" x14ac:dyDescent="0.3">
      <c r="A588" s="9">
        <v>43</v>
      </c>
      <c r="B588" s="10" t="s">
        <v>573</v>
      </c>
      <c r="C588" s="53" t="s">
        <v>5842</v>
      </c>
      <c r="D588" s="166"/>
      <c r="E588" s="83"/>
      <c r="F588" s="193"/>
      <c r="G588" s="126"/>
      <c r="H588" s="126"/>
      <c r="I588" s="126"/>
      <c r="J588" s="253">
        <f>'15就労移行支援(基本)'!K588</f>
        <v>543</v>
      </c>
      <c r="K588" s="254"/>
      <c r="L588" s="1" t="s">
        <v>4202</v>
      </c>
      <c r="M588" s="68"/>
      <c r="N588" s="267"/>
      <c r="O588" s="268"/>
      <c r="P588" s="268"/>
      <c r="Q588" s="268"/>
      <c r="R588" s="268"/>
      <c r="S588" s="268"/>
      <c r="T588" s="175"/>
      <c r="U588" s="130"/>
      <c r="V588" s="64"/>
      <c r="W588" s="202"/>
      <c r="X588" s="231" t="s">
        <v>4712</v>
      </c>
      <c r="Y588" s="232"/>
      <c r="Z588" s="232"/>
      <c r="AA588" s="232"/>
      <c r="AB588" s="232"/>
      <c r="AC588" s="199" t="s">
        <v>4711</v>
      </c>
      <c r="AD588" s="58"/>
      <c r="AE588" s="58"/>
      <c r="AF588" s="6"/>
      <c r="AG588" s="6"/>
      <c r="AH588" s="6"/>
      <c r="AI588" s="6"/>
      <c r="AJ588" s="6"/>
      <c r="AK588" s="6"/>
      <c r="AL588" s="59" t="s">
        <v>4574</v>
      </c>
      <c r="AM588" s="235">
        <f>AM585</f>
        <v>0.7</v>
      </c>
      <c r="AN588" s="235"/>
      <c r="AO588" s="7"/>
      <c r="AP588" s="7"/>
      <c r="AQ588" s="7"/>
      <c r="AR588" s="7"/>
      <c r="AS588" s="7"/>
      <c r="AT588" s="123"/>
      <c r="AU588" s="136"/>
      <c r="AV588" s="145"/>
      <c r="AW588" s="89">
        <f>ROUND(ROUND(ROUND(J588*R589,0)*V589,0)*AM588,0)</f>
        <v>257</v>
      </c>
      <c r="AX588" s="12"/>
    </row>
    <row r="589" spans="1:50" ht="17.2" customHeight="1" x14ac:dyDescent="0.3">
      <c r="A589" s="9">
        <v>43</v>
      </c>
      <c r="B589" s="10" t="s">
        <v>574</v>
      </c>
      <c r="C589" s="53" t="s">
        <v>5841</v>
      </c>
      <c r="D589" s="166"/>
      <c r="E589" s="83"/>
      <c r="F589" s="193"/>
      <c r="G589" s="126"/>
      <c r="H589" s="126"/>
      <c r="I589" s="126"/>
      <c r="J589" s="175"/>
      <c r="K589" s="194"/>
      <c r="L589" s="194"/>
      <c r="M589" s="173"/>
      <c r="N589" s="191"/>
      <c r="O589" s="172"/>
      <c r="P589" s="172"/>
      <c r="Q589" s="123" t="s">
        <v>4574</v>
      </c>
      <c r="R589" s="249">
        <f>R583</f>
        <v>0.96499999999999997</v>
      </c>
      <c r="S589" s="249"/>
      <c r="T589" s="168"/>
      <c r="U589" s="132" t="s">
        <v>4574</v>
      </c>
      <c r="V589" s="247">
        <f>V517</f>
        <v>0.7</v>
      </c>
      <c r="W589" s="248"/>
      <c r="X589" s="233"/>
      <c r="Y589" s="234"/>
      <c r="Z589" s="234"/>
      <c r="AA589" s="234"/>
      <c r="AB589" s="234"/>
      <c r="AC589" s="199" t="s">
        <v>4735</v>
      </c>
      <c r="AD589" s="58"/>
      <c r="AE589" s="58"/>
      <c r="AF589" s="6"/>
      <c r="AG589" s="6"/>
      <c r="AH589" s="6"/>
      <c r="AI589" s="6"/>
      <c r="AJ589" s="6"/>
      <c r="AK589" s="6"/>
      <c r="AL589" s="59" t="s">
        <v>4574</v>
      </c>
      <c r="AM589" s="235">
        <f>AM586</f>
        <v>0.5</v>
      </c>
      <c r="AN589" s="235"/>
      <c r="AO589" s="7"/>
      <c r="AP589" s="7"/>
      <c r="AQ589" s="7"/>
      <c r="AR589" s="7"/>
      <c r="AS589" s="7"/>
      <c r="AT589" s="123"/>
      <c r="AU589" s="136"/>
      <c r="AV589" s="145"/>
      <c r="AW589" s="89">
        <f>ROUND(ROUND(ROUND(J588*R589,0)*V589,0)*AM589,0)</f>
        <v>184</v>
      </c>
      <c r="AX589" s="12"/>
    </row>
    <row r="590" spans="1:50" ht="17.2" customHeight="1" x14ac:dyDescent="0.3">
      <c r="A590" s="9">
        <v>43</v>
      </c>
      <c r="B590" s="10" t="s">
        <v>575</v>
      </c>
      <c r="C590" s="53" t="s">
        <v>5840</v>
      </c>
      <c r="D590" s="166"/>
      <c r="E590" s="83"/>
      <c r="F590" s="193"/>
      <c r="G590" s="126"/>
      <c r="H590" s="126"/>
      <c r="I590" s="126"/>
      <c r="J590" s="175"/>
      <c r="K590" s="194"/>
      <c r="L590" s="194"/>
      <c r="M590" s="173"/>
      <c r="N590" s="196"/>
      <c r="O590" s="195"/>
      <c r="P590" s="195"/>
      <c r="Q590" s="55"/>
      <c r="R590" s="56"/>
      <c r="S590" s="56"/>
      <c r="T590" s="168"/>
      <c r="U590" s="130"/>
      <c r="V590" s="64"/>
      <c r="W590" s="202"/>
      <c r="X590" s="8"/>
      <c r="Y590" s="6"/>
      <c r="Z590" s="59"/>
      <c r="AA590" s="59"/>
      <c r="AB590" s="6"/>
      <c r="AC590" s="203"/>
      <c r="AD590" s="6"/>
      <c r="AE590" s="6"/>
      <c r="AF590" s="6"/>
      <c r="AG590" s="6"/>
      <c r="AH590" s="6"/>
      <c r="AI590" s="6"/>
      <c r="AJ590" s="6"/>
      <c r="AK590" s="6"/>
      <c r="AL590" s="59"/>
      <c r="AM590" s="137"/>
      <c r="AN590" s="137"/>
      <c r="AO590" s="177"/>
      <c r="AP590" s="81"/>
      <c r="AQ590" s="81"/>
      <c r="AR590" s="82"/>
      <c r="AS590" s="242" t="s">
        <v>4580</v>
      </c>
      <c r="AT590" s="242"/>
      <c r="AU590" s="242"/>
      <c r="AV590" s="243"/>
      <c r="AW590" s="89">
        <f>ROUND(J588*V589,0)-AS593</f>
        <v>375</v>
      </c>
      <c r="AX590" s="12"/>
    </row>
    <row r="591" spans="1:50" ht="17.2" customHeight="1" x14ac:dyDescent="0.3">
      <c r="A591" s="9">
        <v>43</v>
      </c>
      <c r="B591" s="10" t="s">
        <v>576</v>
      </c>
      <c r="C591" s="53" t="s">
        <v>5839</v>
      </c>
      <c r="D591" s="166"/>
      <c r="E591" s="83"/>
      <c r="F591" s="193"/>
      <c r="G591" s="126"/>
      <c r="H591" s="126"/>
      <c r="I591" s="126"/>
      <c r="J591" s="175"/>
      <c r="K591" s="194"/>
      <c r="L591" s="194"/>
      <c r="M591" s="173"/>
      <c r="N591" s="175"/>
      <c r="O591" s="194"/>
      <c r="P591" s="194"/>
      <c r="Q591" s="132"/>
      <c r="R591" s="141"/>
      <c r="S591" s="141"/>
      <c r="T591" s="168"/>
      <c r="U591" s="130"/>
      <c r="V591" s="64"/>
      <c r="W591" s="202"/>
      <c r="X591" s="231" t="s">
        <v>4712</v>
      </c>
      <c r="Y591" s="232"/>
      <c r="Z591" s="232"/>
      <c r="AA591" s="232"/>
      <c r="AB591" s="232"/>
      <c r="AC591" s="199" t="s">
        <v>4711</v>
      </c>
      <c r="AD591" s="58"/>
      <c r="AE591" s="58"/>
      <c r="AF591" s="6"/>
      <c r="AG591" s="6"/>
      <c r="AH591" s="6"/>
      <c r="AI591" s="6"/>
      <c r="AJ591" s="6"/>
      <c r="AK591" s="6"/>
      <c r="AL591" s="59" t="s">
        <v>4574</v>
      </c>
      <c r="AM591" s="235">
        <f>AM588</f>
        <v>0.7</v>
      </c>
      <c r="AN591" s="235"/>
      <c r="AO591" s="81"/>
      <c r="AP591" s="81"/>
      <c r="AQ591" s="81"/>
      <c r="AR591" s="82"/>
      <c r="AS591" s="244"/>
      <c r="AT591" s="244"/>
      <c r="AU591" s="244"/>
      <c r="AV591" s="245"/>
      <c r="AW591" s="89">
        <f>ROUND(ROUND(J588*V589,0)*AM591,0)-AS593</f>
        <v>261</v>
      </c>
      <c r="AX591" s="12"/>
    </row>
    <row r="592" spans="1:50" ht="17.2" customHeight="1" x14ac:dyDescent="0.3">
      <c r="A592" s="9">
        <v>43</v>
      </c>
      <c r="B592" s="10" t="s">
        <v>577</v>
      </c>
      <c r="C592" s="53" t="s">
        <v>5838</v>
      </c>
      <c r="D592" s="166"/>
      <c r="E592" s="83"/>
      <c r="F592" s="193"/>
      <c r="G592" s="126"/>
      <c r="H592" s="126"/>
      <c r="I592" s="126"/>
      <c r="J592" s="175"/>
      <c r="K592" s="194"/>
      <c r="L592" s="194"/>
      <c r="M592" s="173"/>
      <c r="N592" s="191"/>
      <c r="O592" s="172"/>
      <c r="P592" s="172"/>
      <c r="Q592" s="123"/>
      <c r="R592" s="138"/>
      <c r="S592" s="138"/>
      <c r="T592" s="168"/>
      <c r="U592" s="130"/>
      <c r="V592" s="64"/>
      <c r="W592" s="202"/>
      <c r="X592" s="233"/>
      <c r="Y592" s="234"/>
      <c r="Z592" s="234"/>
      <c r="AA592" s="234"/>
      <c r="AB592" s="234"/>
      <c r="AC592" s="199" t="s">
        <v>4735</v>
      </c>
      <c r="AD592" s="58"/>
      <c r="AE592" s="58"/>
      <c r="AF592" s="6"/>
      <c r="AG592" s="6"/>
      <c r="AH592" s="6"/>
      <c r="AI592" s="6"/>
      <c r="AJ592" s="6"/>
      <c r="AK592" s="6"/>
      <c r="AL592" s="59" t="s">
        <v>4574</v>
      </c>
      <c r="AM592" s="235">
        <f>AM589</f>
        <v>0.5</v>
      </c>
      <c r="AN592" s="235"/>
      <c r="AO592" s="198"/>
      <c r="AP592" s="198"/>
      <c r="AQ592" s="198"/>
      <c r="AR592" s="197"/>
      <c r="AS592" s="244"/>
      <c r="AT592" s="244"/>
      <c r="AU592" s="244"/>
      <c r="AV592" s="245"/>
      <c r="AW592" s="89">
        <f>ROUND(ROUND(J588*V589,0)*AM592,0)-AS593</f>
        <v>185</v>
      </c>
      <c r="AX592" s="12"/>
    </row>
    <row r="593" spans="1:50" ht="17.2" customHeight="1" x14ac:dyDescent="0.3">
      <c r="A593" s="9">
        <v>43</v>
      </c>
      <c r="B593" s="10" t="s">
        <v>578</v>
      </c>
      <c r="C593" s="53" t="s">
        <v>5837</v>
      </c>
      <c r="D593" s="166"/>
      <c r="E593" s="83"/>
      <c r="F593" s="193"/>
      <c r="G593" s="126"/>
      <c r="H593" s="126"/>
      <c r="I593" s="126"/>
      <c r="J593" s="175"/>
      <c r="K593" s="194"/>
      <c r="L593" s="194"/>
      <c r="M593" s="173"/>
      <c r="N593" s="231" t="s">
        <v>4714</v>
      </c>
      <c r="O593" s="232"/>
      <c r="P593" s="232"/>
      <c r="Q593" s="232"/>
      <c r="R593" s="232"/>
      <c r="S593" s="232"/>
      <c r="T593" s="175"/>
      <c r="U593" s="130"/>
      <c r="V593" s="64"/>
      <c r="W593" s="202"/>
      <c r="X593" s="8"/>
      <c r="Y593" s="6"/>
      <c r="Z593" s="59"/>
      <c r="AA593" s="59"/>
      <c r="AB593" s="6"/>
      <c r="AC593" s="203"/>
      <c r="AD593" s="6"/>
      <c r="AE593" s="6"/>
      <c r="AF593" s="6"/>
      <c r="AG593" s="6"/>
      <c r="AH593" s="6"/>
      <c r="AI593" s="6"/>
      <c r="AJ593" s="6"/>
      <c r="AK593" s="6"/>
      <c r="AL593" s="59"/>
      <c r="AM593" s="137"/>
      <c r="AN593" s="137"/>
      <c r="AO593" s="198"/>
      <c r="AP593" s="198"/>
      <c r="AQ593" s="198"/>
      <c r="AR593" s="197"/>
      <c r="AS593" s="38">
        <f>AS581</f>
        <v>5</v>
      </c>
      <c r="AT593" s="62" t="s">
        <v>4579</v>
      </c>
      <c r="AU593" s="143"/>
      <c r="AV593" s="147"/>
      <c r="AW593" s="89">
        <f>ROUND(ROUND(J588*R595,0)*V589,0)-AS593</f>
        <v>362</v>
      </c>
      <c r="AX593" s="12"/>
    </row>
    <row r="594" spans="1:50" ht="17.2" customHeight="1" x14ac:dyDescent="0.3">
      <c r="A594" s="9">
        <v>43</v>
      </c>
      <c r="B594" s="10" t="s">
        <v>579</v>
      </c>
      <c r="C594" s="53" t="s">
        <v>5836</v>
      </c>
      <c r="D594" s="166"/>
      <c r="E594" s="83"/>
      <c r="F594" s="193"/>
      <c r="G594" s="126"/>
      <c r="H594" s="126"/>
      <c r="I594" s="126"/>
      <c r="J594" s="175"/>
      <c r="K594" s="194"/>
      <c r="L594" s="194"/>
      <c r="M594" s="173"/>
      <c r="N594" s="267"/>
      <c r="O594" s="268"/>
      <c r="P594" s="268"/>
      <c r="Q594" s="268"/>
      <c r="R594" s="268"/>
      <c r="S594" s="268"/>
      <c r="T594" s="175"/>
      <c r="U594" s="130"/>
      <c r="V594" s="64"/>
      <c r="W594" s="202"/>
      <c r="X594" s="231" t="s">
        <v>4712</v>
      </c>
      <c r="Y594" s="232"/>
      <c r="Z594" s="232"/>
      <c r="AA594" s="232"/>
      <c r="AB594" s="232"/>
      <c r="AC594" s="199" t="s">
        <v>4711</v>
      </c>
      <c r="AD594" s="58"/>
      <c r="AE594" s="58"/>
      <c r="AF594" s="6"/>
      <c r="AG594" s="6"/>
      <c r="AH594" s="6"/>
      <c r="AI594" s="6"/>
      <c r="AJ594" s="6"/>
      <c r="AK594" s="6"/>
      <c r="AL594" s="59" t="s">
        <v>4574</v>
      </c>
      <c r="AM594" s="235">
        <f>AM591</f>
        <v>0.7</v>
      </c>
      <c r="AN594" s="235"/>
      <c r="AO594" s="198"/>
      <c r="AP594" s="198"/>
      <c r="AQ594" s="198"/>
      <c r="AR594" s="197"/>
      <c r="AS594" s="1"/>
      <c r="AT594" s="132"/>
      <c r="AU594" s="143"/>
      <c r="AV594" s="147"/>
      <c r="AW594" s="89">
        <f>ROUND(ROUND(ROUND(J588*R595,0)*V589,0)*AM594,0)-AS593</f>
        <v>252</v>
      </c>
      <c r="AX594" s="12"/>
    </row>
    <row r="595" spans="1:50" ht="17.2" customHeight="1" x14ac:dyDescent="0.3">
      <c r="A595" s="9">
        <v>43</v>
      </c>
      <c r="B595" s="10" t="s">
        <v>580</v>
      </c>
      <c r="C595" s="53" t="s">
        <v>5835</v>
      </c>
      <c r="D595" s="166"/>
      <c r="E595" s="83"/>
      <c r="F595" s="193"/>
      <c r="G595" s="126"/>
      <c r="H595" s="126"/>
      <c r="I595" s="126"/>
      <c r="J595" s="175"/>
      <c r="K595" s="194"/>
      <c r="L595" s="194"/>
      <c r="M595" s="173"/>
      <c r="N595" s="191"/>
      <c r="O595" s="172"/>
      <c r="P595" s="172"/>
      <c r="Q595" s="123" t="s">
        <v>4574</v>
      </c>
      <c r="R595" s="249">
        <f>R589</f>
        <v>0.96499999999999997</v>
      </c>
      <c r="S595" s="249"/>
      <c r="T595" s="168"/>
      <c r="U595" s="130"/>
      <c r="V595" s="64"/>
      <c r="W595" s="202"/>
      <c r="X595" s="233"/>
      <c r="Y595" s="234"/>
      <c r="Z595" s="234"/>
      <c r="AA595" s="234"/>
      <c r="AB595" s="234"/>
      <c r="AC595" s="199" t="s">
        <v>4735</v>
      </c>
      <c r="AD595" s="58"/>
      <c r="AE595" s="58"/>
      <c r="AF595" s="6"/>
      <c r="AG595" s="6"/>
      <c r="AH595" s="6"/>
      <c r="AI595" s="6"/>
      <c r="AJ595" s="6"/>
      <c r="AK595" s="6"/>
      <c r="AL595" s="59" t="s">
        <v>4574</v>
      </c>
      <c r="AM595" s="235">
        <f>AM592</f>
        <v>0.5</v>
      </c>
      <c r="AN595" s="235"/>
      <c r="AO595" s="198"/>
      <c r="AP595" s="198"/>
      <c r="AQ595" s="198"/>
      <c r="AR595" s="197"/>
      <c r="AS595" s="7"/>
      <c r="AT595" s="123"/>
      <c r="AU595" s="136"/>
      <c r="AV595" s="145"/>
      <c r="AW595" s="89">
        <f>ROUND(ROUND(ROUND(J588*R595,0)*V589,0)*AM595,0)-AS593</f>
        <v>179</v>
      </c>
      <c r="AX595" s="12"/>
    </row>
    <row r="596" spans="1:50" ht="17.2" customHeight="1" x14ac:dyDescent="0.3">
      <c r="A596" s="9">
        <v>43</v>
      </c>
      <c r="B596" s="10" t="s">
        <v>581</v>
      </c>
      <c r="C596" s="53" t="s">
        <v>5834</v>
      </c>
      <c r="D596" s="166"/>
      <c r="E596" s="83"/>
      <c r="F596" s="193"/>
      <c r="G596" s="126"/>
      <c r="H596" s="126"/>
      <c r="I596" s="126"/>
      <c r="J596" s="45"/>
      <c r="K596" s="1"/>
      <c r="L596" s="1"/>
      <c r="M596" s="44"/>
      <c r="N596" s="196"/>
      <c r="O596" s="195"/>
      <c r="P596" s="195"/>
      <c r="Q596" s="55"/>
      <c r="R596" s="56"/>
      <c r="S596" s="56"/>
      <c r="T596" s="168"/>
      <c r="U596" s="130"/>
      <c r="V596" s="64"/>
      <c r="W596" s="202"/>
      <c r="X596" s="8"/>
      <c r="Y596" s="6"/>
      <c r="Z596" s="59"/>
      <c r="AA596" s="59"/>
      <c r="AB596" s="6"/>
      <c r="AC596" s="203"/>
      <c r="AD596" s="6"/>
      <c r="AE596" s="6"/>
      <c r="AF596" s="6"/>
      <c r="AG596" s="6"/>
      <c r="AH596" s="6"/>
      <c r="AI596" s="6"/>
      <c r="AJ596" s="6"/>
      <c r="AK596" s="6"/>
      <c r="AL596" s="59"/>
      <c r="AM596" s="137"/>
      <c r="AN596" s="137"/>
      <c r="AO596" s="216" t="s">
        <v>4753</v>
      </c>
      <c r="AP596" s="251"/>
      <c r="AQ596" s="251"/>
      <c r="AR596" s="252"/>
      <c r="AS596" s="49"/>
      <c r="AT596" s="36"/>
      <c r="AU596" s="36"/>
      <c r="AV596" s="51"/>
      <c r="AW596" s="89">
        <f>ROUND(ROUND(J588*V589,0)*AQ599,0)</f>
        <v>361</v>
      </c>
      <c r="AX596" s="12"/>
    </row>
    <row r="597" spans="1:50" ht="17.2" customHeight="1" x14ac:dyDescent="0.3">
      <c r="A597" s="9">
        <v>43</v>
      </c>
      <c r="B597" s="10" t="s">
        <v>582</v>
      </c>
      <c r="C597" s="53" t="s">
        <v>5833</v>
      </c>
      <c r="D597" s="166"/>
      <c r="E597" s="83"/>
      <c r="F597" s="193"/>
      <c r="G597" s="126"/>
      <c r="H597" s="126"/>
      <c r="I597" s="126"/>
      <c r="J597" s="45"/>
      <c r="K597" s="1"/>
      <c r="L597" s="1"/>
      <c r="M597" s="44"/>
      <c r="N597" s="175"/>
      <c r="O597" s="194"/>
      <c r="P597" s="194"/>
      <c r="Q597" s="132"/>
      <c r="R597" s="141"/>
      <c r="S597" s="141"/>
      <c r="T597" s="168"/>
      <c r="U597" s="130"/>
      <c r="V597" s="64"/>
      <c r="W597" s="202"/>
      <c r="X597" s="231" t="s">
        <v>4712</v>
      </c>
      <c r="Y597" s="232"/>
      <c r="Z597" s="232"/>
      <c r="AA597" s="232"/>
      <c r="AB597" s="232"/>
      <c r="AC597" s="199" t="s">
        <v>4711</v>
      </c>
      <c r="AD597" s="58"/>
      <c r="AE597" s="58"/>
      <c r="AF597" s="6"/>
      <c r="AG597" s="6"/>
      <c r="AH597" s="6"/>
      <c r="AI597" s="6"/>
      <c r="AJ597" s="6"/>
      <c r="AK597" s="6"/>
      <c r="AL597" s="59" t="s">
        <v>4574</v>
      </c>
      <c r="AM597" s="235">
        <f>AM594</f>
        <v>0.7</v>
      </c>
      <c r="AN597" s="235"/>
      <c r="AO597" s="228"/>
      <c r="AP597" s="229"/>
      <c r="AQ597" s="229"/>
      <c r="AR597" s="230"/>
      <c r="AS597" s="45"/>
      <c r="AT597" s="1"/>
      <c r="AU597" s="1"/>
      <c r="AV597" s="44"/>
      <c r="AW597" s="89">
        <f>ROUND(ROUND(ROUND(J588*V589,0)*AM597,0)*AQ599,0)</f>
        <v>253</v>
      </c>
      <c r="AX597" s="12"/>
    </row>
    <row r="598" spans="1:50" ht="17.2" customHeight="1" x14ac:dyDescent="0.3">
      <c r="A598" s="9">
        <v>43</v>
      </c>
      <c r="B598" s="10" t="s">
        <v>583</v>
      </c>
      <c r="C598" s="53" t="s">
        <v>5832</v>
      </c>
      <c r="D598" s="166"/>
      <c r="E598" s="83"/>
      <c r="F598" s="193"/>
      <c r="G598" s="126"/>
      <c r="H598" s="126"/>
      <c r="I598" s="126"/>
      <c r="J598" s="45"/>
      <c r="K598" s="1"/>
      <c r="L598" s="1"/>
      <c r="M598" s="44"/>
      <c r="N598" s="191"/>
      <c r="O598" s="172"/>
      <c r="P598" s="172"/>
      <c r="Q598" s="123"/>
      <c r="R598" s="138"/>
      <c r="S598" s="138"/>
      <c r="T598" s="168"/>
      <c r="U598" s="130"/>
      <c r="V598" s="64"/>
      <c r="W598" s="202"/>
      <c r="X598" s="233"/>
      <c r="Y598" s="234"/>
      <c r="Z598" s="234"/>
      <c r="AA598" s="234"/>
      <c r="AB598" s="234"/>
      <c r="AC598" s="199" t="s">
        <v>4735</v>
      </c>
      <c r="AD598" s="58"/>
      <c r="AE598" s="58"/>
      <c r="AF598" s="6"/>
      <c r="AG598" s="6"/>
      <c r="AH598" s="6"/>
      <c r="AI598" s="6"/>
      <c r="AJ598" s="6"/>
      <c r="AK598" s="6"/>
      <c r="AL598" s="59" t="s">
        <v>4574</v>
      </c>
      <c r="AM598" s="235">
        <f>AM595</f>
        <v>0.5</v>
      </c>
      <c r="AN598" s="235"/>
      <c r="AO598" s="45"/>
      <c r="AP598" s="1"/>
      <c r="AQ598" s="1"/>
      <c r="AR598" s="44"/>
      <c r="AS598" s="45"/>
      <c r="AT598" s="1"/>
      <c r="AU598" s="1"/>
      <c r="AV598" s="44"/>
      <c r="AW598" s="89">
        <f>ROUND(ROUND(ROUND(J588*V589,0)*AM598,0)*AQ599,0)</f>
        <v>181</v>
      </c>
      <c r="AX598" s="12"/>
    </row>
    <row r="599" spans="1:50" ht="17.2" customHeight="1" x14ac:dyDescent="0.3">
      <c r="A599" s="9">
        <v>43</v>
      </c>
      <c r="B599" s="10" t="s">
        <v>584</v>
      </c>
      <c r="C599" s="53" t="s">
        <v>5831</v>
      </c>
      <c r="D599" s="166"/>
      <c r="E599" s="83"/>
      <c r="F599" s="193"/>
      <c r="G599" s="126"/>
      <c r="H599" s="126"/>
      <c r="I599" s="126"/>
      <c r="J599" s="45"/>
      <c r="K599" s="1"/>
      <c r="L599" s="1"/>
      <c r="M599" s="44"/>
      <c r="N599" s="231" t="s">
        <v>4714</v>
      </c>
      <c r="O599" s="232"/>
      <c r="P599" s="232"/>
      <c r="Q599" s="232"/>
      <c r="R599" s="232"/>
      <c r="S599" s="232"/>
      <c r="T599" s="175"/>
      <c r="U599" s="130"/>
      <c r="V599" s="64"/>
      <c r="W599" s="202"/>
      <c r="X599" s="8"/>
      <c r="Y599" s="6"/>
      <c r="Z599" s="59"/>
      <c r="AA599" s="59"/>
      <c r="AB599" s="6"/>
      <c r="AC599" s="203"/>
      <c r="AD599" s="6"/>
      <c r="AE599" s="6"/>
      <c r="AF599" s="6"/>
      <c r="AG599" s="6"/>
      <c r="AH599" s="6"/>
      <c r="AI599" s="6"/>
      <c r="AJ599" s="6"/>
      <c r="AK599" s="6"/>
      <c r="AL599" s="59"/>
      <c r="AM599" s="137"/>
      <c r="AN599" s="137"/>
      <c r="AO599" s="45"/>
      <c r="AP599" s="132" t="s">
        <v>4574</v>
      </c>
      <c r="AQ599" s="247">
        <f>AQ575</f>
        <v>0.95</v>
      </c>
      <c r="AR599" s="248"/>
      <c r="AS599" s="45"/>
      <c r="AT599" s="1"/>
      <c r="AU599" s="1"/>
      <c r="AV599" s="44"/>
      <c r="AW599" s="89">
        <f>ROUND(ROUND(ROUND(J588*R601,0)*V589,0)*AQ599,0)</f>
        <v>349</v>
      </c>
      <c r="AX599" s="12"/>
    </row>
    <row r="600" spans="1:50" ht="17.2" customHeight="1" x14ac:dyDescent="0.3">
      <c r="A600" s="9">
        <v>43</v>
      </c>
      <c r="B600" s="10" t="s">
        <v>585</v>
      </c>
      <c r="C600" s="53" t="s">
        <v>5830</v>
      </c>
      <c r="D600" s="166"/>
      <c r="E600" s="83"/>
      <c r="F600" s="193"/>
      <c r="G600" s="126"/>
      <c r="H600" s="126"/>
      <c r="I600" s="126"/>
      <c r="J600" s="45"/>
      <c r="K600" s="1"/>
      <c r="L600" s="1"/>
      <c r="M600" s="44"/>
      <c r="N600" s="267"/>
      <c r="O600" s="268"/>
      <c r="P600" s="268"/>
      <c r="Q600" s="268"/>
      <c r="R600" s="268"/>
      <c r="S600" s="268"/>
      <c r="T600" s="175"/>
      <c r="U600" s="130"/>
      <c r="V600" s="64"/>
      <c r="W600" s="202"/>
      <c r="X600" s="231" t="s">
        <v>4712</v>
      </c>
      <c r="Y600" s="232"/>
      <c r="Z600" s="232"/>
      <c r="AA600" s="232"/>
      <c r="AB600" s="232"/>
      <c r="AC600" s="199" t="s">
        <v>4711</v>
      </c>
      <c r="AD600" s="58"/>
      <c r="AE600" s="58"/>
      <c r="AF600" s="6"/>
      <c r="AG600" s="6"/>
      <c r="AH600" s="6"/>
      <c r="AI600" s="6"/>
      <c r="AJ600" s="6"/>
      <c r="AK600" s="6"/>
      <c r="AL600" s="59" t="s">
        <v>4574</v>
      </c>
      <c r="AM600" s="235">
        <f>AM597</f>
        <v>0.7</v>
      </c>
      <c r="AN600" s="235"/>
      <c r="AO600" s="45"/>
      <c r="AP600" s="1"/>
      <c r="AQ600" s="1"/>
      <c r="AR600" s="44"/>
      <c r="AS600" s="45"/>
      <c r="AT600" s="1"/>
      <c r="AU600" s="1"/>
      <c r="AV600" s="44"/>
      <c r="AW600" s="89">
        <f>ROUND(ROUND(ROUND(ROUND(J588*R601,0)*V589,0)*AM600,0)*AQ599,0)</f>
        <v>244</v>
      </c>
      <c r="AX600" s="12"/>
    </row>
    <row r="601" spans="1:50" ht="17.2" customHeight="1" x14ac:dyDescent="0.3">
      <c r="A601" s="9">
        <v>43</v>
      </c>
      <c r="B601" s="10" t="s">
        <v>586</v>
      </c>
      <c r="C601" s="53" t="s">
        <v>5829</v>
      </c>
      <c r="D601" s="166"/>
      <c r="E601" s="83"/>
      <c r="F601" s="193"/>
      <c r="G601" s="126"/>
      <c r="H601" s="126"/>
      <c r="I601" s="126"/>
      <c r="J601" s="45"/>
      <c r="K601" s="1"/>
      <c r="L601" s="1"/>
      <c r="M601" s="44"/>
      <c r="N601" s="191"/>
      <c r="O601" s="172"/>
      <c r="P601" s="172"/>
      <c r="Q601" s="123" t="s">
        <v>4574</v>
      </c>
      <c r="R601" s="249">
        <f>R595</f>
        <v>0.96499999999999997</v>
      </c>
      <c r="S601" s="249"/>
      <c r="T601" s="168"/>
      <c r="U601" s="130"/>
      <c r="V601" s="64"/>
      <c r="W601" s="202"/>
      <c r="X601" s="233"/>
      <c r="Y601" s="234"/>
      <c r="Z601" s="234"/>
      <c r="AA601" s="234"/>
      <c r="AB601" s="234"/>
      <c r="AC601" s="199" t="s">
        <v>4735</v>
      </c>
      <c r="AD601" s="58"/>
      <c r="AE601" s="58"/>
      <c r="AF601" s="6"/>
      <c r="AG601" s="6"/>
      <c r="AH601" s="6"/>
      <c r="AI601" s="6"/>
      <c r="AJ601" s="6"/>
      <c r="AK601" s="6"/>
      <c r="AL601" s="59" t="s">
        <v>4574</v>
      </c>
      <c r="AM601" s="235">
        <f>AM598</f>
        <v>0.5</v>
      </c>
      <c r="AN601" s="235"/>
      <c r="AO601" s="45"/>
      <c r="AP601" s="1"/>
      <c r="AQ601" s="1"/>
      <c r="AR601" s="44"/>
      <c r="AS601" s="43"/>
      <c r="AT601" s="7"/>
      <c r="AU601" s="7"/>
      <c r="AV601" s="21"/>
      <c r="AW601" s="89">
        <f>ROUND(ROUND(ROUND(ROUND(J588*R601,0)*V589,0)*AM601,0)*AQ599,0)</f>
        <v>175</v>
      </c>
      <c r="AX601" s="12"/>
    </row>
    <row r="602" spans="1:50" ht="17.2" customHeight="1" x14ac:dyDescent="0.3">
      <c r="A602" s="9">
        <v>43</v>
      </c>
      <c r="B602" s="10" t="s">
        <v>587</v>
      </c>
      <c r="C602" s="53" t="s">
        <v>5828</v>
      </c>
      <c r="D602" s="166"/>
      <c r="E602" s="83"/>
      <c r="F602" s="193"/>
      <c r="G602" s="126"/>
      <c r="H602" s="126"/>
      <c r="I602" s="126"/>
      <c r="J602" s="45"/>
      <c r="K602" s="1"/>
      <c r="L602" s="1"/>
      <c r="M602" s="44"/>
      <c r="N602" s="196"/>
      <c r="O602" s="195"/>
      <c r="P602" s="195"/>
      <c r="Q602" s="55"/>
      <c r="R602" s="56"/>
      <c r="S602" s="56"/>
      <c r="T602" s="168"/>
      <c r="U602" s="130"/>
      <c r="V602" s="64"/>
      <c r="W602" s="202"/>
      <c r="X602" s="8"/>
      <c r="Y602" s="6"/>
      <c r="Z602" s="59"/>
      <c r="AA602" s="59"/>
      <c r="AB602" s="6"/>
      <c r="AC602" s="203"/>
      <c r="AD602" s="6"/>
      <c r="AE602" s="6"/>
      <c r="AF602" s="6"/>
      <c r="AG602" s="6"/>
      <c r="AH602" s="6"/>
      <c r="AI602" s="6"/>
      <c r="AJ602" s="6"/>
      <c r="AK602" s="6"/>
      <c r="AL602" s="59"/>
      <c r="AM602" s="137"/>
      <c r="AN602" s="137"/>
      <c r="AO602" s="146"/>
      <c r="AP602" s="143"/>
      <c r="AQ602" s="143"/>
      <c r="AR602" s="44"/>
      <c r="AS602" s="242" t="s">
        <v>4580</v>
      </c>
      <c r="AT602" s="242"/>
      <c r="AU602" s="242"/>
      <c r="AV602" s="243"/>
      <c r="AW602" s="89">
        <f>ROUND(ROUND(J588*V589,0)*AQ599,0)-AS605</f>
        <v>356</v>
      </c>
      <c r="AX602" s="12"/>
    </row>
    <row r="603" spans="1:50" ht="17.2" customHeight="1" x14ac:dyDescent="0.3">
      <c r="A603" s="9">
        <v>43</v>
      </c>
      <c r="B603" s="10" t="s">
        <v>588</v>
      </c>
      <c r="C603" s="53" t="s">
        <v>5827</v>
      </c>
      <c r="D603" s="166"/>
      <c r="E603" s="83"/>
      <c r="F603" s="193"/>
      <c r="G603" s="126"/>
      <c r="H603" s="126"/>
      <c r="I603" s="126"/>
      <c r="J603" s="45"/>
      <c r="K603" s="1"/>
      <c r="L603" s="1"/>
      <c r="M603" s="44"/>
      <c r="N603" s="175"/>
      <c r="O603" s="194"/>
      <c r="P603" s="194"/>
      <c r="Q603" s="132"/>
      <c r="R603" s="141"/>
      <c r="S603" s="141"/>
      <c r="T603" s="168"/>
      <c r="U603" s="130"/>
      <c r="V603" s="64"/>
      <c r="W603" s="202"/>
      <c r="X603" s="231" t="s">
        <v>4712</v>
      </c>
      <c r="Y603" s="232"/>
      <c r="Z603" s="232"/>
      <c r="AA603" s="232"/>
      <c r="AB603" s="232"/>
      <c r="AC603" s="199" t="s">
        <v>4711</v>
      </c>
      <c r="AD603" s="58"/>
      <c r="AE603" s="58"/>
      <c r="AF603" s="6"/>
      <c r="AG603" s="6"/>
      <c r="AH603" s="6"/>
      <c r="AI603" s="6"/>
      <c r="AJ603" s="6"/>
      <c r="AK603" s="6"/>
      <c r="AL603" s="59" t="s">
        <v>4574</v>
      </c>
      <c r="AM603" s="235">
        <f>AM600</f>
        <v>0.7</v>
      </c>
      <c r="AN603" s="235"/>
      <c r="AO603" s="146"/>
      <c r="AP603" s="143"/>
      <c r="AQ603" s="143"/>
      <c r="AR603" s="44"/>
      <c r="AS603" s="244"/>
      <c r="AT603" s="244"/>
      <c r="AU603" s="244"/>
      <c r="AV603" s="245"/>
      <c r="AW603" s="89">
        <f>ROUND(ROUND(ROUND(J588*V589,0)*AM603,0)*AQ599,0)-AS605</f>
        <v>248</v>
      </c>
      <c r="AX603" s="12"/>
    </row>
    <row r="604" spans="1:50" ht="17.2" customHeight="1" x14ac:dyDescent="0.3">
      <c r="A604" s="9">
        <v>43</v>
      </c>
      <c r="B604" s="10" t="s">
        <v>589</v>
      </c>
      <c r="C604" s="53" t="s">
        <v>5826</v>
      </c>
      <c r="D604" s="166"/>
      <c r="E604" s="83"/>
      <c r="F604" s="193"/>
      <c r="G604" s="126"/>
      <c r="H604" s="126"/>
      <c r="I604" s="126"/>
      <c r="J604" s="45"/>
      <c r="K604" s="1"/>
      <c r="L604" s="1"/>
      <c r="M604" s="44"/>
      <c r="N604" s="191"/>
      <c r="O604" s="172"/>
      <c r="P604" s="172"/>
      <c r="Q604" s="123"/>
      <c r="R604" s="138"/>
      <c r="S604" s="138"/>
      <c r="T604" s="168"/>
      <c r="U604" s="130"/>
      <c r="V604" s="64"/>
      <c r="W604" s="202"/>
      <c r="X604" s="233"/>
      <c r="Y604" s="234"/>
      <c r="Z604" s="234"/>
      <c r="AA604" s="234"/>
      <c r="AB604" s="234"/>
      <c r="AC604" s="199" t="s">
        <v>4735</v>
      </c>
      <c r="AD604" s="58"/>
      <c r="AE604" s="58"/>
      <c r="AF604" s="6"/>
      <c r="AG604" s="6"/>
      <c r="AH604" s="6"/>
      <c r="AI604" s="6"/>
      <c r="AJ604" s="6"/>
      <c r="AK604" s="6"/>
      <c r="AL604" s="59" t="s">
        <v>4574</v>
      </c>
      <c r="AM604" s="235">
        <f>AM601</f>
        <v>0.5</v>
      </c>
      <c r="AN604" s="235"/>
      <c r="AO604" s="146"/>
      <c r="AP604" s="143"/>
      <c r="AQ604" s="143"/>
      <c r="AR604" s="44"/>
      <c r="AS604" s="244"/>
      <c r="AT604" s="244"/>
      <c r="AU604" s="244"/>
      <c r="AV604" s="245"/>
      <c r="AW604" s="89">
        <f>ROUND(ROUND(ROUND(J588*V589,0)*AM604,0)*AQ599,0)-AS605</f>
        <v>176</v>
      </c>
      <c r="AX604" s="12"/>
    </row>
    <row r="605" spans="1:50" ht="17.2" customHeight="1" x14ac:dyDescent="0.3">
      <c r="A605" s="9">
        <v>43</v>
      </c>
      <c r="B605" s="10" t="s">
        <v>590</v>
      </c>
      <c r="C605" s="53" t="s">
        <v>5825</v>
      </c>
      <c r="D605" s="166"/>
      <c r="E605" s="83"/>
      <c r="F605" s="193"/>
      <c r="G605" s="126"/>
      <c r="H605" s="126"/>
      <c r="I605" s="126"/>
      <c r="J605" s="45"/>
      <c r="K605" s="1"/>
      <c r="L605" s="1"/>
      <c r="M605" s="44"/>
      <c r="N605" s="231" t="s">
        <v>4714</v>
      </c>
      <c r="O605" s="232"/>
      <c r="P605" s="232"/>
      <c r="Q605" s="232"/>
      <c r="R605" s="232"/>
      <c r="S605" s="232"/>
      <c r="T605" s="175"/>
      <c r="U605" s="130"/>
      <c r="V605" s="64"/>
      <c r="W605" s="202"/>
      <c r="X605" s="8"/>
      <c r="Y605" s="6"/>
      <c r="Z605" s="59"/>
      <c r="AA605" s="59"/>
      <c r="AB605" s="6"/>
      <c r="AC605" s="203"/>
      <c r="AD605" s="6"/>
      <c r="AE605" s="6"/>
      <c r="AF605" s="6"/>
      <c r="AG605" s="6"/>
      <c r="AH605" s="6"/>
      <c r="AI605" s="6"/>
      <c r="AJ605" s="6"/>
      <c r="AK605" s="6"/>
      <c r="AL605" s="59"/>
      <c r="AM605" s="137"/>
      <c r="AN605" s="137"/>
      <c r="AO605" s="146"/>
      <c r="AP605" s="143"/>
      <c r="AQ605" s="143"/>
      <c r="AR605" s="44"/>
      <c r="AS605" s="38">
        <f>AS593</f>
        <v>5</v>
      </c>
      <c r="AT605" s="62" t="s">
        <v>4579</v>
      </c>
      <c r="AU605" s="143"/>
      <c r="AV605" s="147"/>
      <c r="AW605" s="89">
        <f>ROUND(ROUND(ROUND(J588*R607,0)*V589,0)*AQ599,0)-AS605</f>
        <v>344</v>
      </c>
      <c r="AX605" s="12"/>
    </row>
    <row r="606" spans="1:50" ht="17.2" customHeight="1" x14ac:dyDescent="0.3">
      <c r="A606" s="9">
        <v>43</v>
      </c>
      <c r="B606" s="10" t="s">
        <v>591</v>
      </c>
      <c r="C606" s="53" t="s">
        <v>5824</v>
      </c>
      <c r="D606" s="166"/>
      <c r="E606" s="83"/>
      <c r="F606" s="193"/>
      <c r="G606" s="126"/>
      <c r="H606" s="126"/>
      <c r="I606" s="126"/>
      <c r="J606" s="45"/>
      <c r="K606" s="1"/>
      <c r="L606" s="1"/>
      <c r="M606" s="44"/>
      <c r="N606" s="267"/>
      <c r="O606" s="268"/>
      <c r="P606" s="268"/>
      <c r="Q606" s="268"/>
      <c r="R606" s="268"/>
      <c r="S606" s="268"/>
      <c r="T606" s="175"/>
      <c r="U606" s="130"/>
      <c r="V606" s="64"/>
      <c r="W606" s="202"/>
      <c r="X606" s="231" t="s">
        <v>4712</v>
      </c>
      <c r="Y606" s="232"/>
      <c r="Z606" s="232"/>
      <c r="AA606" s="232"/>
      <c r="AB606" s="232"/>
      <c r="AC606" s="199" t="s">
        <v>4711</v>
      </c>
      <c r="AD606" s="58"/>
      <c r="AE606" s="58"/>
      <c r="AF606" s="6"/>
      <c r="AG606" s="6"/>
      <c r="AH606" s="6"/>
      <c r="AI606" s="6"/>
      <c r="AJ606" s="6"/>
      <c r="AK606" s="6"/>
      <c r="AL606" s="59" t="s">
        <v>4574</v>
      </c>
      <c r="AM606" s="235">
        <f>AM603</f>
        <v>0.7</v>
      </c>
      <c r="AN606" s="235"/>
      <c r="AO606" s="146"/>
      <c r="AP606" s="143"/>
      <c r="AQ606" s="143"/>
      <c r="AR606" s="44"/>
      <c r="AS606" s="1"/>
      <c r="AT606" s="132"/>
      <c r="AU606" s="143"/>
      <c r="AV606" s="147"/>
      <c r="AW606" s="89">
        <f>ROUND(ROUND(ROUND(ROUND(J588*R607,0)*V589,0)*AM606,0)*AQ599,0)-AS605</f>
        <v>239</v>
      </c>
      <c r="AX606" s="12"/>
    </row>
    <row r="607" spans="1:50" ht="17.2" customHeight="1" x14ac:dyDescent="0.3">
      <c r="A607" s="9">
        <v>43</v>
      </c>
      <c r="B607" s="10" t="s">
        <v>592</v>
      </c>
      <c r="C607" s="53" t="s">
        <v>5823</v>
      </c>
      <c r="D607" s="166"/>
      <c r="E607" s="83"/>
      <c r="F607" s="193"/>
      <c r="G607" s="126"/>
      <c r="H607" s="126"/>
      <c r="I607" s="126"/>
      <c r="J607" s="43"/>
      <c r="K607" s="7"/>
      <c r="L607" s="7"/>
      <c r="M607" s="21"/>
      <c r="N607" s="191"/>
      <c r="O607" s="172"/>
      <c r="P607" s="172"/>
      <c r="Q607" s="123" t="s">
        <v>4574</v>
      </c>
      <c r="R607" s="249">
        <f>R601</f>
        <v>0.96499999999999997</v>
      </c>
      <c r="S607" s="249"/>
      <c r="T607" s="168"/>
      <c r="U607" s="130"/>
      <c r="V607" s="64"/>
      <c r="W607" s="202"/>
      <c r="X607" s="233"/>
      <c r="Y607" s="234"/>
      <c r="Z607" s="234"/>
      <c r="AA607" s="234"/>
      <c r="AB607" s="234"/>
      <c r="AC607" s="199" t="s">
        <v>4735</v>
      </c>
      <c r="AD607" s="58"/>
      <c r="AE607" s="58"/>
      <c r="AF607" s="6"/>
      <c r="AG607" s="6"/>
      <c r="AH607" s="6"/>
      <c r="AI607" s="6"/>
      <c r="AJ607" s="6"/>
      <c r="AK607" s="6"/>
      <c r="AL607" s="59" t="s">
        <v>4574</v>
      </c>
      <c r="AM607" s="235">
        <f>AM604</f>
        <v>0.5</v>
      </c>
      <c r="AN607" s="235"/>
      <c r="AO607" s="190"/>
      <c r="AP607" s="136"/>
      <c r="AQ607" s="136"/>
      <c r="AR607" s="21"/>
      <c r="AS607" s="7"/>
      <c r="AT607" s="123"/>
      <c r="AU607" s="136"/>
      <c r="AV607" s="145"/>
      <c r="AW607" s="89">
        <f>ROUND(ROUND(ROUND(ROUND(J588*R607,0)*V589,0)*AM607,0)*AQ599,0)-AS605</f>
        <v>170</v>
      </c>
      <c r="AX607" s="12"/>
    </row>
    <row r="608" spans="1:50" ht="17.2" customHeight="1" x14ac:dyDescent="0.3">
      <c r="A608" s="9">
        <v>43</v>
      </c>
      <c r="B608" s="10" t="s">
        <v>593</v>
      </c>
      <c r="C608" s="53" t="s">
        <v>5822</v>
      </c>
      <c r="D608" s="166"/>
      <c r="E608" s="83"/>
      <c r="F608" s="193"/>
      <c r="G608" s="126"/>
      <c r="H608" s="126"/>
      <c r="I608" s="126"/>
      <c r="J608" s="217" t="s">
        <v>4791</v>
      </c>
      <c r="K608" s="218"/>
      <c r="L608" s="218"/>
      <c r="M608" s="219"/>
      <c r="N608" s="196"/>
      <c r="O608" s="195"/>
      <c r="P608" s="195"/>
      <c r="Q608" s="55"/>
      <c r="R608" s="56"/>
      <c r="S608" s="56"/>
      <c r="T608" s="122"/>
      <c r="U608" s="205"/>
      <c r="V608" s="205"/>
      <c r="W608" s="204"/>
      <c r="X608" s="8"/>
      <c r="Y608" s="6"/>
      <c r="Z608" s="59"/>
      <c r="AA608" s="59"/>
      <c r="AB608" s="6"/>
      <c r="AC608" s="203"/>
      <c r="AD608" s="6"/>
      <c r="AE608" s="6"/>
      <c r="AF608" s="6"/>
      <c r="AG608" s="6"/>
      <c r="AH608" s="6"/>
      <c r="AI608" s="6"/>
      <c r="AJ608" s="6"/>
      <c r="AK608" s="6"/>
      <c r="AL608" s="59"/>
      <c r="AM608" s="137"/>
      <c r="AN608" s="137"/>
      <c r="AO608" s="7"/>
      <c r="AP608" s="7"/>
      <c r="AQ608" s="7"/>
      <c r="AR608" s="7"/>
      <c r="AS608" s="7"/>
      <c r="AT608" s="123"/>
      <c r="AU608" s="136"/>
      <c r="AV608" s="145"/>
      <c r="AW608" s="100">
        <f>ROUND(J612*V589,0)</f>
        <v>340</v>
      </c>
      <c r="AX608" s="12"/>
    </row>
    <row r="609" spans="1:50" ht="17.2" customHeight="1" x14ac:dyDescent="0.3">
      <c r="A609" s="9">
        <v>43</v>
      </c>
      <c r="B609" s="10" t="s">
        <v>594</v>
      </c>
      <c r="C609" s="53" t="s">
        <v>5821</v>
      </c>
      <c r="D609" s="166"/>
      <c r="E609" s="83"/>
      <c r="F609" s="193"/>
      <c r="G609" s="126"/>
      <c r="H609" s="126"/>
      <c r="I609" s="126"/>
      <c r="J609" s="220"/>
      <c r="K609" s="221"/>
      <c r="L609" s="221"/>
      <c r="M609" s="222"/>
      <c r="N609" s="175"/>
      <c r="O609" s="194"/>
      <c r="P609" s="194"/>
      <c r="Q609" s="132"/>
      <c r="R609" s="141"/>
      <c r="S609" s="141"/>
      <c r="T609" s="206"/>
      <c r="U609" s="205"/>
      <c r="V609" s="205"/>
      <c r="W609" s="204"/>
      <c r="X609" s="231" t="s">
        <v>4712</v>
      </c>
      <c r="Y609" s="232"/>
      <c r="Z609" s="232"/>
      <c r="AA609" s="232"/>
      <c r="AB609" s="232"/>
      <c r="AC609" s="199" t="s">
        <v>4711</v>
      </c>
      <c r="AD609" s="58"/>
      <c r="AE609" s="58"/>
      <c r="AF609" s="6"/>
      <c r="AG609" s="6"/>
      <c r="AH609" s="6"/>
      <c r="AI609" s="6"/>
      <c r="AJ609" s="6"/>
      <c r="AK609" s="6"/>
      <c r="AL609" s="59" t="s">
        <v>4574</v>
      </c>
      <c r="AM609" s="235">
        <f>AM606</f>
        <v>0.7</v>
      </c>
      <c r="AN609" s="235"/>
      <c r="AO609" s="6"/>
      <c r="AP609" s="6"/>
      <c r="AQ609" s="6"/>
      <c r="AR609" s="6"/>
      <c r="AS609" s="6"/>
      <c r="AT609" s="59"/>
      <c r="AU609" s="137"/>
      <c r="AV609" s="140"/>
      <c r="AW609" s="89">
        <f>ROUND(ROUND(J612*V589,0)*AM609,0)</f>
        <v>238</v>
      </c>
      <c r="AX609" s="12"/>
    </row>
    <row r="610" spans="1:50" ht="17.2" customHeight="1" x14ac:dyDescent="0.3">
      <c r="A610" s="9">
        <v>43</v>
      </c>
      <c r="B610" s="10" t="s">
        <v>595</v>
      </c>
      <c r="C610" s="53" t="s">
        <v>5820</v>
      </c>
      <c r="D610" s="166"/>
      <c r="E610" s="83"/>
      <c r="F610" s="193"/>
      <c r="G610" s="126"/>
      <c r="H610" s="126"/>
      <c r="I610" s="126"/>
      <c r="J610" s="220"/>
      <c r="K610" s="221"/>
      <c r="L610" s="221"/>
      <c r="M610" s="222"/>
      <c r="N610" s="191"/>
      <c r="O610" s="172"/>
      <c r="P610" s="172"/>
      <c r="Q610" s="123"/>
      <c r="R610" s="138"/>
      <c r="S610" s="138"/>
      <c r="T610" s="206"/>
      <c r="U610" s="205"/>
      <c r="V610" s="205"/>
      <c r="W610" s="204"/>
      <c r="X610" s="233"/>
      <c r="Y610" s="234"/>
      <c r="Z610" s="234"/>
      <c r="AA610" s="234"/>
      <c r="AB610" s="234"/>
      <c r="AC610" s="199" t="s">
        <v>4735</v>
      </c>
      <c r="AD610" s="58"/>
      <c r="AE610" s="58"/>
      <c r="AF610" s="6"/>
      <c r="AG610" s="6"/>
      <c r="AH610" s="6"/>
      <c r="AI610" s="6"/>
      <c r="AJ610" s="6"/>
      <c r="AK610" s="6"/>
      <c r="AL610" s="59" t="s">
        <v>4574</v>
      </c>
      <c r="AM610" s="235">
        <f>AM607</f>
        <v>0.5</v>
      </c>
      <c r="AN610" s="235"/>
      <c r="AO610" s="6"/>
      <c r="AP610" s="6"/>
      <c r="AQ610" s="6"/>
      <c r="AR610" s="6"/>
      <c r="AS610" s="6"/>
      <c r="AT610" s="59"/>
      <c r="AU610" s="137"/>
      <c r="AV610" s="140"/>
      <c r="AW610" s="89">
        <f>ROUND(ROUND(J612*V589,0)*AM610,0)</f>
        <v>170</v>
      </c>
      <c r="AX610" s="12"/>
    </row>
    <row r="611" spans="1:50" ht="17.2" customHeight="1" x14ac:dyDescent="0.3">
      <c r="A611" s="9">
        <v>43</v>
      </c>
      <c r="B611" s="10" t="s">
        <v>596</v>
      </c>
      <c r="C611" s="53" t="s">
        <v>5819</v>
      </c>
      <c r="D611" s="166"/>
      <c r="E611" s="83"/>
      <c r="F611" s="193"/>
      <c r="G611" s="126"/>
      <c r="H611" s="126"/>
      <c r="I611" s="126"/>
      <c r="J611" s="220"/>
      <c r="K611" s="221"/>
      <c r="L611" s="221"/>
      <c r="M611" s="222"/>
      <c r="N611" s="231" t="s">
        <v>4714</v>
      </c>
      <c r="O611" s="232"/>
      <c r="P611" s="232"/>
      <c r="Q611" s="232"/>
      <c r="R611" s="232"/>
      <c r="S611" s="232"/>
      <c r="T611" s="175"/>
      <c r="U611" s="130"/>
      <c r="V611" s="64"/>
      <c r="W611" s="202"/>
      <c r="X611" s="8"/>
      <c r="Y611" s="6"/>
      <c r="Z611" s="59"/>
      <c r="AA611" s="59"/>
      <c r="AB611" s="6"/>
      <c r="AC611" s="203"/>
      <c r="AD611" s="6"/>
      <c r="AE611" s="6"/>
      <c r="AF611" s="6"/>
      <c r="AG611" s="6"/>
      <c r="AH611" s="6"/>
      <c r="AI611" s="6"/>
      <c r="AJ611" s="6"/>
      <c r="AK611" s="6"/>
      <c r="AL611" s="59"/>
      <c r="AM611" s="137"/>
      <c r="AN611" s="137"/>
      <c r="AO611" s="6"/>
      <c r="AP611" s="6"/>
      <c r="AQ611" s="7"/>
      <c r="AR611" s="7"/>
      <c r="AS611" s="7"/>
      <c r="AT611" s="123"/>
      <c r="AU611" s="136"/>
      <c r="AV611" s="145"/>
      <c r="AW611" s="89">
        <f>ROUND(ROUND(J612*R613,0)*V589,0)</f>
        <v>328</v>
      </c>
      <c r="AX611" s="12"/>
    </row>
    <row r="612" spans="1:50" ht="17.2" customHeight="1" x14ac:dyDescent="0.3">
      <c r="A612" s="9">
        <v>43</v>
      </c>
      <c r="B612" s="10" t="s">
        <v>597</v>
      </c>
      <c r="C612" s="53" t="s">
        <v>5818</v>
      </c>
      <c r="D612" s="166"/>
      <c r="E612" s="83"/>
      <c r="F612" s="193"/>
      <c r="G612" s="126"/>
      <c r="H612" s="126"/>
      <c r="I612" s="126"/>
      <c r="J612" s="253">
        <f>'15就労移行支援(基本)'!K612</f>
        <v>485</v>
      </c>
      <c r="K612" s="254"/>
      <c r="L612" s="1" t="s">
        <v>4202</v>
      </c>
      <c r="M612" s="68"/>
      <c r="N612" s="267"/>
      <c r="O612" s="268"/>
      <c r="P612" s="268"/>
      <c r="Q612" s="268"/>
      <c r="R612" s="268"/>
      <c r="S612" s="268"/>
      <c r="T612" s="175"/>
      <c r="U612" s="130"/>
      <c r="V612" s="64"/>
      <c r="W612" s="202"/>
      <c r="X612" s="231" t="s">
        <v>4712</v>
      </c>
      <c r="Y612" s="232"/>
      <c r="Z612" s="232"/>
      <c r="AA612" s="232"/>
      <c r="AB612" s="232"/>
      <c r="AC612" s="199" t="s">
        <v>4711</v>
      </c>
      <c r="AD612" s="58"/>
      <c r="AE612" s="58"/>
      <c r="AF612" s="6"/>
      <c r="AG612" s="6"/>
      <c r="AH612" s="6"/>
      <c r="AI612" s="6"/>
      <c r="AJ612" s="6"/>
      <c r="AK612" s="6"/>
      <c r="AL612" s="59" t="s">
        <v>4574</v>
      </c>
      <c r="AM612" s="235">
        <f>AM609</f>
        <v>0.7</v>
      </c>
      <c r="AN612" s="235"/>
      <c r="AO612" s="7"/>
      <c r="AP612" s="7"/>
      <c r="AQ612" s="7"/>
      <c r="AR612" s="7"/>
      <c r="AS612" s="7"/>
      <c r="AT612" s="123"/>
      <c r="AU612" s="136"/>
      <c r="AV612" s="145"/>
      <c r="AW612" s="89">
        <f>ROUND(ROUND(ROUND(J612*R613,0)*V589,0)*AM612,0)</f>
        <v>230</v>
      </c>
      <c r="AX612" s="12"/>
    </row>
    <row r="613" spans="1:50" ht="17.2" customHeight="1" x14ac:dyDescent="0.3">
      <c r="A613" s="9">
        <v>43</v>
      </c>
      <c r="B613" s="10" t="s">
        <v>598</v>
      </c>
      <c r="C613" s="53" t="s">
        <v>5817</v>
      </c>
      <c r="D613" s="166"/>
      <c r="E613" s="83"/>
      <c r="F613" s="193"/>
      <c r="G613" s="126"/>
      <c r="H613" s="126"/>
      <c r="I613" s="126"/>
      <c r="J613" s="175"/>
      <c r="K613" s="194"/>
      <c r="L613" s="194"/>
      <c r="M613" s="173"/>
      <c r="N613" s="191"/>
      <c r="O613" s="172"/>
      <c r="P613" s="172"/>
      <c r="Q613" s="123" t="s">
        <v>4574</v>
      </c>
      <c r="R613" s="249">
        <f>R607</f>
        <v>0.96499999999999997</v>
      </c>
      <c r="S613" s="249"/>
      <c r="T613" s="168"/>
      <c r="U613" s="132"/>
      <c r="V613" s="169"/>
      <c r="W613" s="76"/>
      <c r="X613" s="233"/>
      <c r="Y613" s="234"/>
      <c r="Z613" s="234"/>
      <c r="AA613" s="234"/>
      <c r="AB613" s="234"/>
      <c r="AC613" s="199" t="s">
        <v>4735</v>
      </c>
      <c r="AD613" s="58"/>
      <c r="AE613" s="58"/>
      <c r="AF613" s="6"/>
      <c r="AG613" s="6"/>
      <c r="AH613" s="6"/>
      <c r="AI613" s="6"/>
      <c r="AJ613" s="6"/>
      <c r="AK613" s="6"/>
      <c r="AL613" s="59" t="s">
        <v>4574</v>
      </c>
      <c r="AM613" s="235">
        <f>AM610</f>
        <v>0.5</v>
      </c>
      <c r="AN613" s="235"/>
      <c r="AO613" s="7"/>
      <c r="AP613" s="7"/>
      <c r="AQ613" s="7"/>
      <c r="AR613" s="7"/>
      <c r="AS613" s="7"/>
      <c r="AT613" s="123"/>
      <c r="AU613" s="136"/>
      <c r="AV613" s="145"/>
      <c r="AW613" s="89">
        <f>ROUND(ROUND(ROUND(J612*R613,0)*V589,0)*AM613,0)</f>
        <v>164</v>
      </c>
      <c r="AX613" s="12"/>
    </row>
    <row r="614" spans="1:50" ht="17.2" customHeight="1" x14ac:dyDescent="0.3">
      <c r="A614" s="9">
        <v>43</v>
      </c>
      <c r="B614" s="10" t="s">
        <v>599</v>
      </c>
      <c r="C614" s="53" t="s">
        <v>5816</v>
      </c>
      <c r="D614" s="166"/>
      <c r="E614" s="83"/>
      <c r="F614" s="193"/>
      <c r="G614" s="126"/>
      <c r="H614" s="126"/>
      <c r="I614" s="126"/>
      <c r="J614" s="175"/>
      <c r="K614" s="194"/>
      <c r="L614" s="194"/>
      <c r="M614" s="173"/>
      <c r="N614" s="196"/>
      <c r="O614" s="195"/>
      <c r="P614" s="195"/>
      <c r="Q614" s="55"/>
      <c r="R614" s="56"/>
      <c r="S614" s="56"/>
      <c r="T614" s="168"/>
      <c r="U614" s="130"/>
      <c r="V614" s="64"/>
      <c r="W614" s="202"/>
      <c r="X614" s="8"/>
      <c r="Y614" s="6"/>
      <c r="Z614" s="59"/>
      <c r="AA614" s="59"/>
      <c r="AB614" s="6"/>
      <c r="AC614" s="203"/>
      <c r="AD614" s="6"/>
      <c r="AE614" s="6"/>
      <c r="AF614" s="6"/>
      <c r="AG614" s="6"/>
      <c r="AH614" s="6"/>
      <c r="AI614" s="6"/>
      <c r="AJ614" s="6"/>
      <c r="AK614" s="6"/>
      <c r="AL614" s="59"/>
      <c r="AM614" s="137"/>
      <c r="AN614" s="137"/>
      <c r="AO614" s="177"/>
      <c r="AP614" s="81"/>
      <c r="AQ614" s="81"/>
      <c r="AR614" s="82"/>
      <c r="AS614" s="242" t="s">
        <v>4580</v>
      </c>
      <c r="AT614" s="242"/>
      <c r="AU614" s="242"/>
      <c r="AV614" s="243"/>
      <c r="AW614" s="89">
        <f>ROUND(J612*V589,0)-AS617</f>
        <v>335</v>
      </c>
      <c r="AX614" s="12"/>
    </row>
    <row r="615" spans="1:50" ht="17.2" customHeight="1" x14ac:dyDescent="0.3">
      <c r="A615" s="9">
        <v>43</v>
      </c>
      <c r="B615" s="10" t="s">
        <v>600</v>
      </c>
      <c r="C615" s="53" t="s">
        <v>5815</v>
      </c>
      <c r="D615" s="166"/>
      <c r="E615" s="83"/>
      <c r="F615" s="193"/>
      <c r="G615" s="126"/>
      <c r="H615" s="126"/>
      <c r="I615" s="126"/>
      <c r="J615" s="175"/>
      <c r="K615" s="194"/>
      <c r="L615" s="194"/>
      <c r="M615" s="173"/>
      <c r="N615" s="175"/>
      <c r="O615" s="194"/>
      <c r="P615" s="194"/>
      <c r="Q615" s="132"/>
      <c r="R615" s="141"/>
      <c r="S615" s="141"/>
      <c r="T615" s="168"/>
      <c r="U615" s="130"/>
      <c r="V615" s="64"/>
      <c r="W615" s="202"/>
      <c r="X615" s="231" t="s">
        <v>4712</v>
      </c>
      <c r="Y615" s="232"/>
      <c r="Z615" s="232"/>
      <c r="AA615" s="232"/>
      <c r="AB615" s="232"/>
      <c r="AC615" s="199" t="s">
        <v>4711</v>
      </c>
      <c r="AD615" s="58"/>
      <c r="AE615" s="58"/>
      <c r="AF615" s="6"/>
      <c r="AG615" s="6"/>
      <c r="AH615" s="6"/>
      <c r="AI615" s="6"/>
      <c r="AJ615" s="6"/>
      <c r="AK615" s="6"/>
      <c r="AL615" s="59" t="s">
        <v>4574</v>
      </c>
      <c r="AM615" s="235">
        <f>AM612</f>
        <v>0.7</v>
      </c>
      <c r="AN615" s="235"/>
      <c r="AO615" s="81"/>
      <c r="AP615" s="81"/>
      <c r="AQ615" s="81"/>
      <c r="AR615" s="82"/>
      <c r="AS615" s="244"/>
      <c r="AT615" s="244"/>
      <c r="AU615" s="244"/>
      <c r="AV615" s="245"/>
      <c r="AW615" s="89">
        <f>ROUND(ROUND(J612*V589,0)*AM615,0)-AS617</f>
        <v>233</v>
      </c>
      <c r="AX615" s="12"/>
    </row>
    <row r="616" spans="1:50" ht="17.2" customHeight="1" x14ac:dyDescent="0.3">
      <c r="A616" s="9">
        <v>43</v>
      </c>
      <c r="B616" s="10" t="s">
        <v>601</v>
      </c>
      <c r="C616" s="53" t="s">
        <v>5814</v>
      </c>
      <c r="D616" s="166"/>
      <c r="E616" s="83"/>
      <c r="F616" s="193"/>
      <c r="G616" s="126"/>
      <c r="H616" s="126"/>
      <c r="I616" s="126"/>
      <c r="J616" s="175"/>
      <c r="K616" s="194"/>
      <c r="L616" s="194"/>
      <c r="M616" s="173"/>
      <c r="N616" s="191"/>
      <c r="O616" s="172"/>
      <c r="P616" s="172"/>
      <c r="Q616" s="123"/>
      <c r="R616" s="138"/>
      <c r="S616" s="138"/>
      <c r="T616" s="168"/>
      <c r="U616" s="130"/>
      <c r="V616" s="64"/>
      <c r="W616" s="202"/>
      <c r="X616" s="233"/>
      <c r="Y616" s="234"/>
      <c r="Z616" s="234"/>
      <c r="AA616" s="234"/>
      <c r="AB616" s="234"/>
      <c r="AC616" s="199" t="s">
        <v>4735</v>
      </c>
      <c r="AD616" s="58"/>
      <c r="AE616" s="58"/>
      <c r="AF616" s="6"/>
      <c r="AG616" s="6"/>
      <c r="AH616" s="6"/>
      <c r="AI616" s="6"/>
      <c r="AJ616" s="6"/>
      <c r="AK616" s="6"/>
      <c r="AL616" s="59" t="s">
        <v>4574</v>
      </c>
      <c r="AM616" s="235">
        <f>AM613</f>
        <v>0.5</v>
      </c>
      <c r="AN616" s="235"/>
      <c r="AO616" s="198"/>
      <c r="AP616" s="198"/>
      <c r="AQ616" s="198"/>
      <c r="AR616" s="197"/>
      <c r="AS616" s="244"/>
      <c r="AT616" s="244"/>
      <c r="AU616" s="244"/>
      <c r="AV616" s="245"/>
      <c r="AW616" s="89">
        <f>ROUND(ROUND(J612*V589,0)*AM616,0)-AS617</f>
        <v>165</v>
      </c>
      <c r="AX616" s="12"/>
    </row>
    <row r="617" spans="1:50" ht="17.2" customHeight="1" x14ac:dyDescent="0.3">
      <c r="A617" s="9">
        <v>43</v>
      </c>
      <c r="B617" s="10" t="s">
        <v>602</v>
      </c>
      <c r="C617" s="53" t="s">
        <v>5813</v>
      </c>
      <c r="D617" s="166"/>
      <c r="E617" s="83"/>
      <c r="F617" s="193"/>
      <c r="G617" s="126"/>
      <c r="H617" s="126"/>
      <c r="I617" s="126"/>
      <c r="J617" s="175"/>
      <c r="K617" s="194"/>
      <c r="L617" s="194"/>
      <c r="M617" s="173"/>
      <c r="N617" s="231" t="s">
        <v>4714</v>
      </c>
      <c r="O617" s="232"/>
      <c r="P617" s="232"/>
      <c r="Q617" s="232"/>
      <c r="R617" s="232"/>
      <c r="S617" s="232"/>
      <c r="T617" s="175"/>
      <c r="U617" s="130"/>
      <c r="V617" s="64"/>
      <c r="W617" s="202"/>
      <c r="X617" s="8"/>
      <c r="Y617" s="6"/>
      <c r="Z617" s="59"/>
      <c r="AA617" s="59"/>
      <c r="AB617" s="6"/>
      <c r="AC617" s="203"/>
      <c r="AD617" s="6"/>
      <c r="AE617" s="6"/>
      <c r="AF617" s="6"/>
      <c r="AG617" s="6"/>
      <c r="AH617" s="6"/>
      <c r="AI617" s="6"/>
      <c r="AJ617" s="6"/>
      <c r="AK617" s="6"/>
      <c r="AL617" s="59"/>
      <c r="AM617" s="137"/>
      <c r="AN617" s="137"/>
      <c r="AO617" s="198"/>
      <c r="AP617" s="198"/>
      <c r="AQ617" s="198"/>
      <c r="AR617" s="197"/>
      <c r="AS617" s="38">
        <f>AS605</f>
        <v>5</v>
      </c>
      <c r="AT617" s="62" t="s">
        <v>4579</v>
      </c>
      <c r="AU617" s="143"/>
      <c r="AV617" s="147"/>
      <c r="AW617" s="89">
        <f>ROUND(ROUND(J612*R619,0)*V589,0)-AS617</f>
        <v>323</v>
      </c>
      <c r="AX617" s="12"/>
    </row>
    <row r="618" spans="1:50" ht="17.2" customHeight="1" x14ac:dyDescent="0.3">
      <c r="A618" s="9">
        <v>43</v>
      </c>
      <c r="B618" s="10" t="s">
        <v>603</v>
      </c>
      <c r="C618" s="53" t="s">
        <v>5812</v>
      </c>
      <c r="D618" s="166"/>
      <c r="E618" s="83"/>
      <c r="F618" s="193"/>
      <c r="G618" s="126"/>
      <c r="H618" s="126"/>
      <c r="I618" s="126"/>
      <c r="J618" s="175"/>
      <c r="K618" s="194"/>
      <c r="L618" s="194"/>
      <c r="M618" s="173"/>
      <c r="N618" s="267"/>
      <c r="O618" s="268"/>
      <c r="P618" s="268"/>
      <c r="Q618" s="268"/>
      <c r="R618" s="268"/>
      <c r="S618" s="268"/>
      <c r="T618" s="175"/>
      <c r="U618" s="130"/>
      <c r="V618" s="64"/>
      <c r="W618" s="202"/>
      <c r="X618" s="231" t="s">
        <v>4712</v>
      </c>
      <c r="Y618" s="232"/>
      <c r="Z618" s="232"/>
      <c r="AA618" s="232"/>
      <c r="AB618" s="232"/>
      <c r="AC618" s="199" t="s">
        <v>4711</v>
      </c>
      <c r="AD618" s="58"/>
      <c r="AE618" s="58"/>
      <c r="AF618" s="6"/>
      <c r="AG618" s="6"/>
      <c r="AH618" s="6"/>
      <c r="AI618" s="6"/>
      <c r="AJ618" s="6"/>
      <c r="AK618" s="6"/>
      <c r="AL618" s="59" t="s">
        <v>4574</v>
      </c>
      <c r="AM618" s="235">
        <f>AM615</f>
        <v>0.7</v>
      </c>
      <c r="AN618" s="235"/>
      <c r="AO618" s="198"/>
      <c r="AP618" s="198"/>
      <c r="AQ618" s="198"/>
      <c r="AR618" s="197"/>
      <c r="AS618" s="1"/>
      <c r="AT618" s="132"/>
      <c r="AU618" s="143"/>
      <c r="AV618" s="147"/>
      <c r="AW618" s="89">
        <f>ROUND(ROUND(ROUND(J612*R619,0)*V589,0)*AM618,0)-AS617</f>
        <v>225</v>
      </c>
      <c r="AX618" s="12"/>
    </row>
    <row r="619" spans="1:50" ht="17.2" customHeight="1" x14ac:dyDescent="0.3">
      <c r="A619" s="9">
        <v>43</v>
      </c>
      <c r="B619" s="10" t="s">
        <v>604</v>
      </c>
      <c r="C619" s="53" t="s">
        <v>5811</v>
      </c>
      <c r="D619" s="166"/>
      <c r="E619" s="83"/>
      <c r="F619" s="193"/>
      <c r="G619" s="126"/>
      <c r="H619" s="126"/>
      <c r="I619" s="126"/>
      <c r="J619" s="175"/>
      <c r="K619" s="194"/>
      <c r="L619" s="194"/>
      <c r="M619" s="173"/>
      <c r="N619" s="191"/>
      <c r="O619" s="172"/>
      <c r="P619" s="172"/>
      <c r="Q619" s="123" t="s">
        <v>4574</v>
      </c>
      <c r="R619" s="249">
        <f>R613</f>
        <v>0.96499999999999997</v>
      </c>
      <c r="S619" s="249"/>
      <c r="T619" s="168"/>
      <c r="U619" s="130"/>
      <c r="V619" s="64"/>
      <c r="W619" s="202"/>
      <c r="X619" s="233"/>
      <c r="Y619" s="234"/>
      <c r="Z619" s="234"/>
      <c r="AA619" s="234"/>
      <c r="AB619" s="234"/>
      <c r="AC619" s="199" t="s">
        <v>4735</v>
      </c>
      <c r="AD619" s="58"/>
      <c r="AE619" s="58"/>
      <c r="AF619" s="6"/>
      <c r="AG619" s="6"/>
      <c r="AH619" s="6"/>
      <c r="AI619" s="6"/>
      <c r="AJ619" s="6"/>
      <c r="AK619" s="6"/>
      <c r="AL619" s="59" t="s">
        <v>4574</v>
      </c>
      <c r="AM619" s="235">
        <f>AM616</f>
        <v>0.5</v>
      </c>
      <c r="AN619" s="235"/>
      <c r="AO619" s="198"/>
      <c r="AP619" s="198"/>
      <c r="AQ619" s="198"/>
      <c r="AR619" s="197"/>
      <c r="AS619" s="7"/>
      <c r="AT619" s="123"/>
      <c r="AU619" s="136"/>
      <c r="AV619" s="145"/>
      <c r="AW619" s="89">
        <f>ROUND(ROUND(ROUND(J612*R619,0)*V589,0)*AM619,0)-AS617</f>
        <v>159</v>
      </c>
      <c r="AX619" s="12"/>
    </row>
    <row r="620" spans="1:50" ht="17.2" customHeight="1" x14ac:dyDescent="0.3">
      <c r="A620" s="9">
        <v>43</v>
      </c>
      <c r="B620" s="10" t="s">
        <v>605</v>
      </c>
      <c r="C620" s="53" t="s">
        <v>5810</v>
      </c>
      <c r="D620" s="166"/>
      <c r="E620" s="83"/>
      <c r="F620" s="193"/>
      <c r="G620" s="126"/>
      <c r="H620" s="126"/>
      <c r="I620" s="126"/>
      <c r="J620" s="45"/>
      <c r="K620" s="1"/>
      <c r="L620" s="1"/>
      <c r="M620" s="44"/>
      <c r="N620" s="196"/>
      <c r="O620" s="195"/>
      <c r="P620" s="195"/>
      <c r="Q620" s="55"/>
      <c r="R620" s="56"/>
      <c r="S620" s="56"/>
      <c r="T620" s="168"/>
      <c r="U620" s="130"/>
      <c r="V620" s="64"/>
      <c r="W620" s="202"/>
      <c r="X620" s="8"/>
      <c r="Y620" s="6"/>
      <c r="Z620" s="59"/>
      <c r="AA620" s="59"/>
      <c r="AB620" s="6"/>
      <c r="AC620" s="203"/>
      <c r="AD620" s="6"/>
      <c r="AE620" s="6"/>
      <c r="AF620" s="6"/>
      <c r="AG620" s="6"/>
      <c r="AH620" s="6"/>
      <c r="AI620" s="6"/>
      <c r="AJ620" s="6"/>
      <c r="AK620" s="6"/>
      <c r="AL620" s="59"/>
      <c r="AM620" s="137"/>
      <c r="AN620" s="137"/>
      <c r="AO620" s="216" t="s">
        <v>4753</v>
      </c>
      <c r="AP620" s="251"/>
      <c r="AQ620" s="251"/>
      <c r="AR620" s="252"/>
      <c r="AS620" s="49"/>
      <c r="AT620" s="36"/>
      <c r="AU620" s="36"/>
      <c r="AV620" s="51"/>
      <c r="AW620" s="89">
        <f>ROUND(ROUND(J612*V589,0)*AQ623,0)</f>
        <v>323</v>
      </c>
      <c r="AX620" s="12"/>
    </row>
    <row r="621" spans="1:50" ht="17.2" customHeight="1" x14ac:dyDescent="0.3">
      <c r="A621" s="9">
        <v>43</v>
      </c>
      <c r="B621" s="10" t="s">
        <v>606</v>
      </c>
      <c r="C621" s="53" t="s">
        <v>5809</v>
      </c>
      <c r="D621" s="166"/>
      <c r="E621" s="83"/>
      <c r="F621" s="193"/>
      <c r="G621" s="126"/>
      <c r="H621" s="126"/>
      <c r="I621" s="126"/>
      <c r="J621" s="45"/>
      <c r="K621" s="1"/>
      <c r="L621" s="1"/>
      <c r="M621" s="44"/>
      <c r="N621" s="175"/>
      <c r="O621" s="194"/>
      <c r="P621" s="194"/>
      <c r="Q621" s="132"/>
      <c r="R621" s="141"/>
      <c r="S621" s="141"/>
      <c r="T621" s="168"/>
      <c r="U621" s="130"/>
      <c r="V621" s="64"/>
      <c r="W621" s="202"/>
      <c r="X621" s="231" t="s">
        <v>4712</v>
      </c>
      <c r="Y621" s="232"/>
      <c r="Z621" s="232"/>
      <c r="AA621" s="232"/>
      <c r="AB621" s="232"/>
      <c r="AC621" s="199" t="s">
        <v>4711</v>
      </c>
      <c r="AD621" s="58"/>
      <c r="AE621" s="58"/>
      <c r="AF621" s="6"/>
      <c r="AG621" s="6"/>
      <c r="AH621" s="6"/>
      <c r="AI621" s="6"/>
      <c r="AJ621" s="6"/>
      <c r="AK621" s="6"/>
      <c r="AL621" s="59" t="s">
        <v>4574</v>
      </c>
      <c r="AM621" s="235">
        <f>AM618</f>
        <v>0.7</v>
      </c>
      <c r="AN621" s="235"/>
      <c r="AO621" s="228"/>
      <c r="AP621" s="229"/>
      <c r="AQ621" s="229"/>
      <c r="AR621" s="230"/>
      <c r="AS621" s="45"/>
      <c r="AT621" s="1"/>
      <c r="AU621" s="1"/>
      <c r="AV621" s="44"/>
      <c r="AW621" s="89">
        <f>ROUND(ROUND(ROUND(J612*V589,0)*AM621,0)*AQ623,0)</f>
        <v>226</v>
      </c>
      <c r="AX621" s="12"/>
    </row>
    <row r="622" spans="1:50" ht="17.2" customHeight="1" x14ac:dyDescent="0.3">
      <c r="A622" s="9">
        <v>43</v>
      </c>
      <c r="B622" s="10" t="s">
        <v>607</v>
      </c>
      <c r="C622" s="53" t="s">
        <v>5808</v>
      </c>
      <c r="D622" s="166"/>
      <c r="E622" s="83"/>
      <c r="F622" s="193"/>
      <c r="G622" s="126"/>
      <c r="H622" s="126"/>
      <c r="I622" s="126"/>
      <c r="J622" s="45"/>
      <c r="K622" s="1"/>
      <c r="L622" s="1"/>
      <c r="M622" s="44"/>
      <c r="N622" s="191"/>
      <c r="O622" s="172"/>
      <c r="P622" s="172"/>
      <c r="Q622" s="123"/>
      <c r="R622" s="138"/>
      <c r="S622" s="138"/>
      <c r="T622" s="168"/>
      <c r="U622" s="130"/>
      <c r="V622" s="64"/>
      <c r="W622" s="202"/>
      <c r="X622" s="233"/>
      <c r="Y622" s="234"/>
      <c r="Z622" s="234"/>
      <c r="AA622" s="234"/>
      <c r="AB622" s="234"/>
      <c r="AC622" s="199" t="s">
        <v>4735</v>
      </c>
      <c r="AD622" s="58"/>
      <c r="AE622" s="58"/>
      <c r="AF622" s="6"/>
      <c r="AG622" s="6"/>
      <c r="AH622" s="6"/>
      <c r="AI622" s="6"/>
      <c r="AJ622" s="6"/>
      <c r="AK622" s="6"/>
      <c r="AL622" s="59" t="s">
        <v>4574</v>
      </c>
      <c r="AM622" s="235">
        <f>AM619</f>
        <v>0.5</v>
      </c>
      <c r="AN622" s="235"/>
      <c r="AO622" s="45"/>
      <c r="AP622" s="1"/>
      <c r="AQ622" s="1"/>
      <c r="AR622" s="44"/>
      <c r="AS622" s="45"/>
      <c r="AT622" s="1"/>
      <c r="AU622" s="1"/>
      <c r="AV622" s="44"/>
      <c r="AW622" s="89">
        <f>ROUND(ROUND(ROUND(J612*V589,0)*AM622,0)*AQ623,0)</f>
        <v>162</v>
      </c>
      <c r="AX622" s="12"/>
    </row>
    <row r="623" spans="1:50" ht="17.2" customHeight="1" x14ac:dyDescent="0.3">
      <c r="A623" s="9">
        <v>43</v>
      </c>
      <c r="B623" s="10" t="s">
        <v>608</v>
      </c>
      <c r="C623" s="53" t="s">
        <v>5807</v>
      </c>
      <c r="D623" s="166"/>
      <c r="E623" s="83"/>
      <c r="F623" s="193"/>
      <c r="G623" s="126"/>
      <c r="H623" s="126"/>
      <c r="I623" s="126"/>
      <c r="J623" s="45"/>
      <c r="K623" s="1"/>
      <c r="L623" s="1"/>
      <c r="M623" s="44"/>
      <c r="N623" s="231" t="s">
        <v>4714</v>
      </c>
      <c r="O623" s="232"/>
      <c r="P623" s="232"/>
      <c r="Q623" s="232"/>
      <c r="R623" s="232"/>
      <c r="S623" s="232"/>
      <c r="T623" s="175"/>
      <c r="U623" s="130"/>
      <c r="V623" s="64"/>
      <c r="W623" s="202"/>
      <c r="X623" s="8"/>
      <c r="Y623" s="6"/>
      <c r="Z623" s="59"/>
      <c r="AA623" s="59"/>
      <c r="AB623" s="6"/>
      <c r="AC623" s="203"/>
      <c r="AD623" s="6"/>
      <c r="AE623" s="6"/>
      <c r="AF623" s="6"/>
      <c r="AG623" s="6"/>
      <c r="AH623" s="6"/>
      <c r="AI623" s="6"/>
      <c r="AJ623" s="6"/>
      <c r="AK623" s="6"/>
      <c r="AL623" s="59"/>
      <c r="AM623" s="137"/>
      <c r="AN623" s="137"/>
      <c r="AO623" s="45"/>
      <c r="AP623" s="132" t="s">
        <v>4574</v>
      </c>
      <c r="AQ623" s="247">
        <f>AQ599</f>
        <v>0.95</v>
      </c>
      <c r="AR623" s="248"/>
      <c r="AS623" s="45"/>
      <c r="AT623" s="1"/>
      <c r="AU623" s="1"/>
      <c r="AV623" s="44"/>
      <c r="AW623" s="89">
        <f>ROUND(ROUND(ROUND(J612*R625,0)*V589,0)*AQ623,0)</f>
        <v>312</v>
      </c>
      <c r="AX623" s="12"/>
    </row>
    <row r="624" spans="1:50" ht="17.2" customHeight="1" x14ac:dyDescent="0.3">
      <c r="A624" s="9">
        <v>43</v>
      </c>
      <c r="B624" s="10" t="s">
        <v>609</v>
      </c>
      <c r="C624" s="53" t="s">
        <v>5806</v>
      </c>
      <c r="D624" s="166"/>
      <c r="E624" s="83"/>
      <c r="F624" s="193"/>
      <c r="G624" s="126"/>
      <c r="H624" s="126"/>
      <c r="I624" s="126"/>
      <c r="J624" s="45"/>
      <c r="K624" s="1"/>
      <c r="L624" s="1"/>
      <c r="M624" s="44"/>
      <c r="N624" s="267"/>
      <c r="O624" s="268"/>
      <c r="P624" s="268"/>
      <c r="Q624" s="268"/>
      <c r="R624" s="268"/>
      <c r="S624" s="268"/>
      <c r="T624" s="175"/>
      <c r="U624" s="130"/>
      <c r="V624" s="64"/>
      <c r="W624" s="202"/>
      <c r="X624" s="231" t="s">
        <v>4712</v>
      </c>
      <c r="Y624" s="232"/>
      <c r="Z624" s="232"/>
      <c r="AA624" s="232"/>
      <c r="AB624" s="232"/>
      <c r="AC624" s="199" t="s">
        <v>4711</v>
      </c>
      <c r="AD624" s="58"/>
      <c r="AE624" s="58"/>
      <c r="AF624" s="6"/>
      <c r="AG624" s="6"/>
      <c r="AH624" s="6"/>
      <c r="AI624" s="6"/>
      <c r="AJ624" s="6"/>
      <c r="AK624" s="6"/>
      <c r="AL624" s="59" t="s">
        <v>4574</v>
      </c>
      <c r="AM624" s="235">
        <f>AM621</f>
        <v>0.7</v>
      </c>
      <c r="AN624" s="235"/>
      <c r="AO624" s="45"/>
      <c r="AP624" s="1"/>
      <c r="AQ624" s="1"/>
      <c r="AR624" s="44"/>
      <c r="AS624" s="45"/>
      <c r="AT624" s="1"/>
      <c r="AU624" s="1"/>
      <c r="AV624" s="44"/>
      <c r="AW624" s="89">
        <f>ROUND(ROUND(ROUND(ROUND(J612*R625,0)*V589,0)*AM624,0)*AQ623,0)</f>
        <v>219</v>
      </c>
      <c r="AX624" s="12"/>
    </row>
    <row r="625" spans="1:50" ht="17.2" customHeight="1" x14ac:dyDescent="0.3">
      <c r="A625" s="9">
        <v>43</v>
      </c>
      <c r="B625" s="10" t="s">
        <v>610</v>
      </c>
      <c r="C625" s="53" t="s">
        <v>5805</v>
      </c>
      <c r="D625" s="166"/>
      <c r="E625" s="83"/>
      <c r="F625" s="193"/>
      <c r="G625" s="126"/>
      <c r="H625" s="126"/>
      <c r="I625" s="126"/>
      <c r="J625" s="45"/>
      <c r="K625" s="1"/>
      <c r="L625" s="1"/>
      <c r="M625" s="44"/>
      <c r="N625" s="191"/>
      <c r="O625" s="172"/>
      <c r="P625" s="172"/>
      <c r="Q625" s="123" t="s">
        <v>4574</v>
      </c>
      <c r="R625" s="249">
        <f>R619</f>
        <v>0.96499999999999997</v>
      </c>
      <c r="S625" s="249"/>
      <c r="T625" s="168"/>
      <c r="U625" s="130"/>
      <c r="V625" s="64"/>
      <c r="W625" s="202"/>
      <c r="X625" s="233"/>
      <c r="Y625" s="234"/>
      <c r="Z625" s="234"/>
      <c r="AA625" s="234"/>
      <c r="AB625" s="234"/>
      <c r="AC625" s="199" t="s">
        <v>4735</v>
      </c>
      <c r="AD625" s="58"/>
      <c r="AE625" s="58"/>
      <c r="AF625" s="6"/>
      <c r="AG625" s="6"/>
      <c r="AH625" s="6"/>
      <c r="AI625" s="6"/>
      <c r="AJ625" s="6"/>
      <c r="AK625" s="6"/>
      <c r="AL625" s="59" t="s">
        <v>4574</v>
      </c>
      <c r="AM625" s="235">
        <f>AM622</f>
        <v>0.5</v>
      </c>
      <c r="AN625" s="235"/>
      <c r="AO625" s="45"/>
      <c r="AP625" s="1"/>
      <c r="AQ625" s="1"/>
      <c r="AR625" s="44"/>
      <c r="AS625" s="43"/>
      <c r="AT625" s="7"/>
      <c r="AU625" s="7"/>
      <c r="AV625" s="21"/>
      <c r="AW625" s="89">
        <f>ROUND(ROUND(ROUND(ROUND(J612*R625,0)*V589,0)*AM625,0)*AQ623,0)</f>
        <v>156</v>
      </c>
      <c r="AX625" s="12"/>
    </row>
    <row r="626" spans="1:50" ht="17.2" customHeight="1" x14ac:dyDescent="0.3">
      <c r="A626" s="9">
        <v>43</v>
      </c>
      <c r="B626" s="10" t="s">
        <v>611</v>
      </c>
      <c r="C626" s="53" t="s">
        <v>5804</v>
      </c>
      <c r="D626" s="166"/>
      <c r="E626" s="83"/>
      <c r="F626" s="193"/>
      <c r="G626" s="126"/>
      <c r="H626" s="126"/>
      <c r="I626" s="126"/>
      <c r="J626" s="45"/>
      <c r="K626" s="1"/>
      <c r="L626" s="1"/>
      <c r="M626" s="44"/>
      <c r="N626" s="196"/>
      <c r="O626" s="195"/>
      <c r="P626" s="195"/>
      <c r="Q626" s="55"/>
      <c r="R626" s="56"/>
      <c r="S626" s="56"/>
      <c r="T626" s="168"/>
      <c r="U626" s="130"/>
      <c r="V626" s="64"/>
      <c r="W626" s="202"/>
      <c r="X626" s="8"/>
      <c r="Y626" s="6"/>
      <c r="Z626" s="59"/>
      <c r="AA626" s="59"/>
      <c r="AB626" s="6"/>
      <c r="AC626" s="203"/>
      <c r="AD626" s="6"/>
      <c r="AE626" s="6"/>
      <c r="AF626" s="6"/>
      <c r="AG626" s="6"/>
      <c r="AH626" s="6"/>
      <c r="AI626" s="6"/>
      <c r="AJ626" s="6"/>
      <c r="AK626" s="6"/>
      <c r="AL626" s="59"/>
      <c r="AM626" s="137"/>
      <c r="AN626" s="137"/>
      <c r="AO626" s="146"/>
      <c r="AP626" s="143"/>
      <c r="AQ626" s="143"/>
      <c r="AR626" s="44"/>
      <c r="AS626" s="242" t="s">
        <v>4580</v>
      </c>
      <c r="AT626" s="242"/>
      <c r="AU626" s="242"/>
      <c r="AV626" s="243"/>
      <c r="AW626" s="89">
        <f>ROUND(ROUND(J612*V589,0)*AQ623,0)-AS629</f>
        <v>318</v>
      </c>
      <c r="AX626" s="12"/>
    </row>
    <row r="627" spans="1:50" ht="17.2" customHeight="1" x14ac:dyDescent="0.3">
      <c r="A627" s="9">
        <v>43</v>
      </c>
      <c r="B627" s="10" t="s">
        <v>612</v>
      </c>
      <c r="C627" s="53" t="s">
        <v>5803</v>
      </c>
      <c r="D627" s="166"/>
      <c r="E627" s="83"/>
      <c r="F627" s="193"/>
      <c r="G627" s="126"/>
      <c r="H627" s="126"/>
      <c r="I627" s="126"/>
      <c r="J627" s="45"/>
      <c r="K627" s="1"/>
      <c r="L627" s="1"/>
      <c r="M627" s="44"/>
      <c r="N627" s="175"/>
      <c r="O627" s="194"/>
      <c r="P627" s="194"/>
      <c r="Q627" s="132"/>
      <c r="R627" s="141"/>
      <c r="S627" s="141"/>
      <c r="T627" s="168"/>
      <c r="U627" s="130"/>
      <c r="V627" s="64"/>
      <c r="W627" s="202"/>
      <c r="X627" s="231" t="s">
        <v>4712</v>
      </c>
      <c r="Y627" s="232"/>
      <c r="Z627" s="232"/>
      <c r="AA627" s="232"/>
      <c r="AB627" s="232"/>
      <c r="AC627" s="199" t="s">
        <v>4711</v>
      </c>
      <c r="AD627" s="58"/>
      <c r="AE627" s="58"/>
      <c r="AF627" s="6"/>
      <c r="AG627" s="6"/>
      <c r="AH627" s="6"/>
      <c r="AI627" s="6"/>
      <c r="AJ627" s="6"/>
      <c r="AK627" s="6"/>
      <c r="AL627" s="59" t="s">
        <v>4574</v>
      </c>
      <c r="AM627" s="235">
        <f>AM624</f>
        <v>0.7</v>
      </c>
      <c r="AN627" s="235"/>
      <c r="AO627" s="146"/>
      <c r="AP627" s="143"/>
      <c r="AQ627" s="143"/>
      <c r="AR627" s="44"/>
      <c r="AS627" s="244"/>
      <c r="AT627" s="244"/>
      <c r="AU627" s="244"/>
      <c r="AV627" s="245"/>
      <c r="AW627" s="89">
        <f>ROUND(ROUND(ROUND(J612*V589,0)*AM627,0)*AQ623,0)-AS629</f>
        <v>221</v>
      </c>
      <c r="AX627" s="12"/>
    </row>
    <row r="628" spans="1:50" ht="17.2" customHeight="1" x14ac:dyDescent="0.3">
      <c r="A628" s="9">
        <v>43</v>
      </c>
      <c r="B628" s="10" t="s">
        <v>613</v>
      </c>
      <c r="C628" s="53" t="s">
        <v>5802</v>
      </c>
      <c r="D628" s="166"/>
      <c r="E628" s="83"/>
      <c r="F628" s="193"/>
      <c r="G628" s="126"/>
      <c r="H628" s="126"/>
      <c r="I628" s="126"/>
      <c r="J628" s="45"/>
      <c r="K628" s="1"/>
      <c r="L628" s="1"/>
      <c r="M628" s="44"/>
      <c r="N628" s="191"/>
      <c r="O628" s="172"/>
      <c r="P628" s="172"/>
      <c r="Q628" s="123"/>
      <c r="R628" s="138"/>
      <c r="S628" s="138"/>
      <c r="T628" s="168"/>
      <c r="U628" s="130"/>
      <c r="V628" s="64"/>
      <c r="W628" s="202"/>
      <c r="X628" s="233"/>
      <c r="Y628" s="234"/>
      <c r="Z628" s="234"/>
      <c r="AA628" s="234"/>
      <c r="AB628" s="234"/>
      <c r="AC628" s="199" t="s">
        <v>4735</v>
      </c>
      <c r="AD628" s="58"/>
      <c r="AE628" s="58"/>
      <c r="AF628" s="6"/>
      <c r="AG628" s="6"/>
      <c r="AH628" s="6"/>
      <c r="AI628" s="6"/>
      <c r="AJ628" s="6"/>
      <c r="AK628" s="6"/>
      <c r="AL628" s="59" t="s">
        <v>4574</v>
      </c>
      <c r="AM628" s="235">
        <f>AM625</f>
        <v>0.5</v>
      </c>
      <c r="AN628" s="235"/>
      <c r="AO628" s="146"/>
      <c r="AP628" s="143"/>
      <c r="AQ628" s="143"/>
      <c r="AR628" s="44"/>
      <c r="AS628" s="244"/>
      <c r="AT628" s="244"/>
      <c r="AU628" s="244"/>
      <c r="AV628" s="245"/>
      <c r="AW628" s="89">
        <f>ROUND(ROUND(ROUND(J612*V589,0)*AM628,0)*AQ623,0)-AS629</f>
        <v>157</v>
      </c>
      <c r="AX628" s="12"/>
    </row>
    <row r="629" spans="1:50" ht="17.2" customHeight="1" x14ac:dyDescent="0.3">
      <c r="A629" s="9">
        <v>43</v>
      </c>
      <c r="B629" s="10" t="s">
        <v>614</v>
      </c>
      <c r="C629" s="53" t="s">
        <v>5801</v>
      </c>
      <c r="D629" s="166"/>
      <c r="E629" s="83"/>
      <c r="F629" s="193"/>
      <c r="G629" s="126"/>
      <c r="H629" s="126"/>
      <c r="I629" s="126"/>
      <c r="J629" s="45"/>
      <c r="K629" s="1"/>
      <c r="L629" s="1"/>
      <c r="M629" s="44"/>
      <c r="N629" s="231" t="s">
        <v>4714</v>
      </c>
      <c r="O629" s="232"/>
      <c r="P629" s="232"/>
      <c r="Q629" s="232"/>
      <c r="R629" s="232"/>
      <c r="S629" s="232"/>
      <c r="T629" s="175"/>
      <c r="U629" s="130"/>
      <c r="V629" s="64"/>
      <c r="W629" s="202"/>
      <c r="X629" s="8"/>
      <c r="Y629" s="6"/>
      <c r="Z629" s="59"/>
      <c r="AA629" s="59"/>
      <c r="AB629" s="6"/>
      <c r="AC629" s="203"/>
      <c r="AD629" s="6"/>
      <c r="AE629" s="6"/>
      <c r="AF629" s="6"/>
      <c r="AG629" s="6"/>
      <c r="AH629" s="6"/>
      <c r="AI629" s="6"/>
      <c r="AJ629" s="6"/>
      <c r="AK629" s="6"/>
      <c r="AL629" s="59"/>
      <c r="AM629" s="137"/>
      <c r="AN629" s="137"/>
      <c r="AO629" s="146"/>
      <c r="AP629" s="143"/>
      <c r="AQ629" s="143"/>
      <c r="AR629" s="44"/>
      <c r="AS629" s="38">
        <f>AS617</f>
        <v>5</v>
      </c>
      <c r="AT629" s="62" t="s">
        <v>4579</v>
      </c>
      <c r="AU629" s="143"/>
      <c r="AV629" s="147"/>
      <c r="AW629" s="89">
        <f>ROUND(ROUND(ROUND(J612*R631,0)*V589,0)*AQ623,0)-AS629</f>
        <v>307</v>
      </c>
      <c r="AX629" s="12"/>
    </row>
    <row r="630" spans="1:50" ht="17.2" customHeight="1" x14ac:dyDescent="0.3">
      <c r="A630" s="9">
        <v>43</v>
      </c>
      <c r="B630" s="10" t="s">
        <v>615</v>
      </c>
      <c r="C630" s="53" t="s">
        <v>5800</v>
      </c>
      <c r="D630" s="166"/>
      <c r="E630" s="83"/>
      <c r="F630" s="193"/>
      <c r="G630" s="126"/>
      <c r="H630" s="126"/>
      <c r="I630" s="126"/>
      <c r="J630" s="45"/>
      <c r="K630" s="1"/>
      <c r="L630" s="1"/>
      <c r="M630" s="44"/>
      <c r="N630" s="267"/>
      <c r="O630" s="268"/>
      <c r="P630" s="268"/>
      <c r="Q630" s="268"/>
      <c r="R630" s="268"/>
      <c r="S630" s="268"/>
      <c r="T630" s="175"/>
      <c r="U630" s="130"/>
      <c r="V630" s="64"/>
      <c r="W630" s="202"/>
      <c r="X630" s="231" t="s">
        <v>4712</v>
      </c>
      <c r="Y630" s="232"/>
      <c r="Z630" s="232"/>
      <c r="AA630" s="232"/>
      <c r="AB630" s="232"/>
      <c r="AC630" s="199" t="s">
        <v>4711</v>
      </c>
      <c r="AD630" s="58"/>
      <c r="AE630" s="58"/>
      <c r="AF630" s="6"/>
      <c r="AG630" s="6"/>
      <c r="AH630" s="6"/>
      <c r="AI630" s="6"/>
      <c r="AJ630" s="6"/>
      <c r="AK630" s="6"/>
      <c r="AL630" s="59" t="s">
        <v>4574</v>
      </c>
      <c r="AM630" s="235">
        <f>AM627</f>
        <v>0.7</v>
      </c>
      <c r="AN630" s="235"/>
      <c r="AO630" s="146"/>
      <c r="AP630" s="143"/>
      <c r="AQ630" s="143"/>
      <c r="AR630" s="44"/>
      <c r="AS630" s="1"/>
      <c r="AT630" s="132"/>
      <c r="AU630" s="143"/>
      <c r="AV630" s="147"/>
      <c r="AW630" s="89">
        <f>ROUND(ROUND(ROUND(ROUND(J612*R631,0)*V589,0)*AM630,0)*AQ623,0)-AS629</f>
        <v>214</v>
      </c>
      <c r="AX630" s="12"/>
    </row>
    <row r="631" spans="1:50" ht="17.2" customHeight="1" x14ac:dyDescent="0.3">
      <c r="A631" s="9">
        <v>43</v>
      </c>
      <c r="B631" s="10" t="s">
        <v>616</v>
      </c>
      <c r="C631" s="53" t="s">
        <v>5799</v>
      </c>
      <c r="D631" s="166"/>
      <c r="E631" s="83"/>
      <c r="F631" s="193"/>
      <c r="G631" s="126"/>
      <c r="H631" s="126"/>
      <c r="I631" s="126"/>
      <c r="J631" s="43"/>
      <c r="K631" s="7"/>
      <c r="L631" s="7"/>
      <c r="M631" s="21"/>
      <c r="N631" s="191"/>
      <c r="O631" s="172"/>
      <c r="P631" s="172"/>
      <c r="Q631" s="123" t="s">
        <v>4574</v>
      </c>
      <c r="R631" s="249">
        <f>R625</f>
        <v>0.96499999999999997</v>
      </c>
      <c r="S631" s="249"/>
      <c r="T631" s="168"/>
      <c r="U631" s="130"/>
      <c r="V631" s="64"/>
      <c r="W631" s="202"/>
      <c r="X631" s="233"/>
      <c r="Y631" s="234"/>
      <c r="Z631" s="234"/>
      <c r="AA631" s="234"/>
      <c r="AB631" s="234"/>
      <c r="AC631" s="199" t="s">
        <v>4735</v>
      </c>
      <c r="AD631" s="58"/>
      <c r="AE631" s="58"/>
      <c r="AF631" s="6"/>
      <c r="AG631" s="6"/>
      <c r="AH631" s="6"/>
      <c r="AI631" s="6"/>
      <c r="AJ631" s="6"/>
      <c r="AK631" s="6"/>
      <c r="AL631" s="59" t="s">
        <v>4574</v>
      </c>
      <c r="AM631" s="235">
        <f>AM628</f>
        <v>0.5</v>
      </c>
      <c r="AN631" s="235"/>
      <c r="AO631" s="190"/>
      <c r="AP631" s="136"/>
      <c r="AQ631" s="136"/>
      <c r="AR631" s="21"/>
      <c r="AS631" s="7"/>
      <c r="AT631" s="123"/>
      <c r="AU631" s="136"/>
      <c r="AV631" s="145"/>
      <c r="AW631" s="89">
        <f>ROUND(ROUND(ROUND(ROUND(J612*R631,0)*V589,0)*AM631,0)*AQ623,0)-AS629</f>
        <v>151</v>
      </c>
      <c r="AX631" s="12"/>
    </row>
    <row r="632" spans="1:50" ht="17.2" customHeight="1" x14ac:dyDescent="0.3">
      <c r="A632" s="9">
        <v>43</v>
      </c>
      <c r="B632" s="10" t="s">
        <v>617</v>
      </c>
      <c r="C632" s="53" t="s">
        <v>5798</v>
      </c>
      <c r="D632" s="166"/>
      <c r="E632" s="83"/>
      <c r="F632" s="193"/>
      <c r="G632" s="126"/>
      <c r="H632" s="126"/>
      <c r="I632" s="126"/>
      <c r="J632" s="217" t="s">
        <v>4766</v>
      </c>
      <c r="K632" s="218"/>
      <c r="L632" s="218"/>
      <c r="M632" s="219"/>
      <c r="N632" s="196"/>
      <c r="O632" s="195"/>
      <c r="P632" s="195"/>
      <c r="Q632" s="55"/>
      <c r="R632" s="56"/>
      <c r="S632" s="56"/>
      <c r="T632" s="122"/>
      <c r="U632" s="205"/>
      <c r="V632" s="205"/>
      <c r="W632" s="204"/>
      <c r="X632" s="8"/>
      <c r="Y632" s="6"/>
      <c r="Z632" s="59"/>
      <c r="AA632" s="59"/>
      <c r="AB632" s="6"/>
      <c r="AC632" s="203"/>
      <c r="AD632" s="6"/>
      <c r="AE632" s="6"/>
      <c r="AF632" s="6"/>
      <c r="AG632" s="6"/>
      <c r="AH632" s="6"/>
      <c r="AI632" s="6"/>
      <c r="AJ632" s="6"/>
      <c r="AK632" s="6"/>
      <c r="AL632" s="59"/>
      <c r="AM632" s="137"/>
      <c r="AN632" s="137"/>
      <c r="AO632" s="7"/>
      <c r="AP632" s="7"/>
      <c r="AQ632" s="7"/>
      <c r="AR632" s="7"/>
      <c r="AS632" s="7"/>
      <c r="AT632" s="123"/>
      <c r="AU632" s="136"/>
      <c r="AV632" s="145"/>
      <c r="AW632" s="100">
        <f>ROUND(J636*V589,0)</f>
        <v>291</v>
      </c>
      <c r="AX632" s="12"/>
    </row>
    <row r="633" spans="1:50" ht="17.2" customHeight="1" x14ac:dyDescent="0.3">
      <c r="A633" s="9">
        <v>43</v>
      </c>
      <c r="B633" s="10" t="s">
        <v>5797</v>
      </c>
      <c r="C633" s="53" t="s">
        <v>5796</v>
      </c>
      <c r="D633" s="166"/>
      <c r="E633" s="83"/>
      <c r="F633" s="193"/>
      <c r="G633" s="126"/>
      <c r="H633" s="126"/>
      <c r="I633" s="126"/>
      <c r="J633" s="220"/>
      <c r="K633" s="221"/>
      <c r="L633" s="221"/>
      <c r="M633" s="222"/>
      <c r="N633" s="175"/>
      <c r="O633" s="194"/>
      <c r="P633" s="194"/>
      <c r="Q633" s="132"/>
      <c r="R633" s="141"/>
      <c r="S633" s="141"/>
      <c r="T633" s="206"/>
      <c r="U633" s="205"/>
      <c r="V633" s="205"/>
      <c r="W633" s="204"/>
      <c r="X633" s="231" t="s">
        <v>4712</v>
      </c>
      <c r="Y633" s="232"/>
      <c r="Z633" s="232"/>
      <c r="AA633" s="232"/>
      <c r="AB633" s="232"/>
      <c r="AC633" s="199" t="s">
        <v>4711</v>
      </c>
      <c r="AD633" s="58"/>
      <c r="AE633" s="58"/>
      <c r="AF633" s="6"/>
      <c r="AG633" s="6"/>
      <c r="AH633" s="6"/>
      <c r="AI633" s="6"/>
      <c r="AJ633" s="6"/>
      <c r="AK633" s="6"/>
      <c r="AL633" s="59" t="s">
        <v>4574</v>
      </c>
      <c r="AM633" s="235">
        <f>AM630</f>
        <v>0.7</v>
      </c>
      <c r="AN633" s="235"/>
      <c r="AO633" s="6"/>
      <c r="AP633" s="6"/>
      <c r="AQ633" s="6"/>
      <c r="AR633" s="6"/>
      <c r="AS633" s="6"/>
      <c r="AT633" s="59"/>
      <c r="AU633" s="137"/>
      <c r="AV633" s="140"/>
      <c r="AW633" s="89">
        <f>ROUND(ROUND(J636*V589,0)*AM633,0)</f>
        <v>204</v>
      </c>
      <c r="AX633" s="12"/>
    </row>
    <row r="634" spans="1:50" ht="17.2" customHeight="1" x14ac:dyDescent="0.3">
      <c r="A634" s="9">
        <v>43</v>
      </c>
      <c r="B634" s="10" t="s">
        <v>618</v>
      </c>
      <c r="C634" s="53" t="s">
        <v>5795</v>
      </c>
      <c r="D634" s="166"/>
      <c r="E634" s="83"/>
      <c r="F634" s="193"/>
      <c r="G634" s="126"/>
      <c r="H634" s="126"/>
      <c r="I634" s="126"/>
      <c r="J634" s="220"/>
      <c r="K634" s="221"/>
      <c r="L634" s="221"/>
      <c r="M634" s="222"/>
      <c r="N634" s="191"/>
      <c r="O634" s="172"/>
      <c r="P634" s="172"/>
      <c r="Q634" s="123"/>
      <c r="R634" s="138"/>
      <c r="S634" s="138"/>
      <c r="T634" s="206"/>
      <c r="U634" s="205"/>
      <c r="V634" s="205"/>
      <c r="W634" s="204"/>
      <c r="X634" s="233"/>
      <c r="Y634" s="234"/>
      <c r="Z634" s="234"/>
      <c r="AA634" s="234"/>
      <c r="AB634" s="234"/>
      <c r="AC634" s="199" t="s">
        <v>4735</v>
      </c>
      <c r="AD634" s="58"/>
      <c r="AE634" s="58"/>
      <c r="AF634" s="6"/>
      <c r="AG634" s="6"/>
      <c r="AH634" s="6"/>
      <c r="AI634" s="6"/>
      <c r="AJ634" s="6"/>
      <c r="AK634" s="6"/>
      <c r="AL634" s="59" t="s">
        <v>4574</v>
      </c>
      <c r="AM634" s="235">
        <f>AM631</f>
        <v>0.5</v>
      </c>
      <c r="AN634" s="235"/>
      <c r="AO634" s="6"/>
      <c r="AP634" s="6"/>
      <c r="AQ634" s="6"/>
      <c r="AR634" s="6"/>
      <c r="AS634" s="6"/>
      <c r="AT634" s="59"/>
      <c r="AU634" s="137"/>
      <c r="AV634" s="140"/>
      <c r="AW634" s="89">
        <f>ROUND(ROUND(J636*V589,0)*AM634,0)</f>
        <v>146</v>
      </c>
      <c r="AX634" s="12"/>
    </row>
    <row r="635" spans="1:50" ht="17.2" customHeight="1" x14ac:dyDescent="0.3">
      <c r="A635" s="9">
        <v>43</v>
      </c>
      <c r="B635" s="10" t="s">
        <v>619</v>
      </c>
      <c r="C635" s="53" t="s">
        <v>5794</v>
      </c>
      <c r="D635" s="166"/>
      <c r="E635" s="83"/>
      <c r="F635" s="193"/>
      <c r="G635" s="126"/>
      <c r="H635" s="126"/>
      <c r="I635" s="126"/>
      <c r="J635" s="220"/>
      <c r="K635" s="221"/>
      <c r="L635" s="221"/>
      <c r="M635" s="222"/>
      <c r="N635" s="231" t="s">
        <v>4714</v>
      </c>
      <c r="O635" s="232"/>
      <c r="P635" s="232"/>
      <c r="Q635" s="232"/>
      <c r="R635" s="232"/>
      <c r="S635" s="232"/>
      <c r="T635" s="175"/>
      <c r="U635" s="130"/>
      <c r="V635" s="64"/>
      <c r="W635" s="202"/>
      <c r="X635" s="8"/>
      <c r="Y635" s="6"/>
      <c r="Z635" s="59"/>
      <c r="AA635" s="59"/>
      <c r="AB635" s="6"/>
      <c r="AC635" s="203"/>
      <c r="AD635" s="6"/>
      <c r="AE635" s="6"/>
      <c r="AF635" s="6"/>
      <c r="AG635" s="6"/>
      <c r="AH635" s="6"/>
      <c r="AI635" s="6"/>
      <c r="AJ635" s="6"/>
      <c r="AK635" s="6"/>
      <c r="AL635" s="59"/>
      <c r="AM635" s="137"/>
      <c r="AN635" s="137"/>
      <c r="AO635" s="6"/>
      <c r="AP635" s="6"/>
      <c r="AQ635" s="7"/>
      <c r="AR635" s="7"/>
      <c r="AS635" s="7"/>
      <c r="AT635" s="123"/>
      <c r="AU635" s="136"/>
      <c r="AV635" s="145"/>
      <c r="AW635" s="89">
        <f>ROUND(ROUND(J636*R637,0)*V589,0)</f>
        <v>281</v>
      </c>
      <c r="AX635" s="12"/>
    </row>
    <row r="636" spans="1:50" ht="17.2" customHeight="1" x14ac:dyDescent="0.3">
      <c r="A636" s="9">
        <v>43</v>
      </c>
      <c r="B636" s="10" t="s">
        <v>620</v>
      </c>
      <c r="C636" s="53" t="s">
        <v>5793</v>
      </c>
      <c r="D636" s="166"/>
      <c r="E636" s="83"/>
      <c r="F636" s="193"/>
      <c r="G636" s="126"/>
      <c r="H636" s="126"/>
      <c r="I636" s="126"/>
      <c r="J636" s="253">
        <f>'15就労移行支援(基本)'!K636</f>
        <v>416</v>
      </c>
      <c r="K636" s="254"/>
      <c r="L636" s="1" t="s">
        <v>4202</v>
      </c>
      <c r="M636" s="68"/>
      <c r="N636" s="267"/>
      <c r="O636" s="268"/>
      <c r="P636" s="268"/>
      <c r="Q636" s="268"/>
      <c r="R636" s="268"/>
      <c r="S636" s="268"/>
      <c r="T636" s="175"/>
      <c r="U636" s="130"/>
      <c r="V636" s="64"/>
      <c r="W636" s="202"/>
      <c r="X636" s="231" t="s">
        <v>4712</v>
      </c>
      <c r="Y636" s="232"/>
      <c r="Z636" s="232"/>
      <c r="AA636" s="232"/>
      <c r="AB636" s="232"/>
      <c r="AC636" s="199" t="s">
        <v>4711</v>
      </c>
      <c r="AD636" s="58"/>
      <c r="AE636" s="58"/>
      <c r="AF636" s="6"/>
      <c r="AG636" s="6"/>
      <c r="AH636" s="6"/>
      <c r="AI636" s="6"/>
      <c r="AJ636" s="6"/>
      <c r="AK636" s="6"/>
      <c r="AL636" s="59" t="s">
        <v>4574</v>
      </c>
      <c r="AM636" s="235">
        <f>AM633</f>
        <v>0.7</v>
      </c>
      <c r="AN636" s="235"/>
      <c r="AO636" s="7"/>
      <c r="AP636" s="7"/>
      <c r="AQ636" s="7"/>
      <c r="AR636" s="7"/>
      <c r="AS636" s="7"/>
      <c r="AT636" s="123"/>
      <c r="AU636" s="136"/>
      <c r="AV636" s="145"/>
      <c r="AW636" s="89">
        <f>ROUND(ROUND(ROUND(J636*R637,0)*V589,0)*AM636,0)</f>
        <v>197</v>
      </c>
      <c r="AX636" s="12"/>
    </row>
    <row r="637" spans="1:50" ht="17.2" customHeight="1" x14ac:dyDescent="0.3">
      <c r="A637" s="9">
        <v>43</v>
      </c>
      <c r="B637" s="10" t="s">
        <v>621</v>
      </c>
      <c r="C637" s="53" t="s">
        <v>5792</v>
      </c>
      <c r="D637" s="166"/>
      <c r="E637" s="83"/>
      <c r="F637" s="193"/>
      <c r="G637" s="126"/>
      <c r="H637" s="126"/>
      <c r="I637" s="126"/>
      <c r="J637" s="175"/>
      <c r="K637" s="194"/>
      <c r="L637" s="194"/>
      <c r="M637" s="173"/>
      <c r="N637" s="191"/>
      <c r="O637" s="172"/>
      <c r="P637" s="172"/>
      <c r="Q637" s="123" t="s">
        <v>4574</v>
      </c>
      <c r="R637" s="249">
        <f>R631</f>
        <v>0.96499999999999997</v>
      </c>
      <c r="S637" s="249"/>
      <c r="T637" s="168"/>
      <c r="U637" s="132"/>
      <c r="V637" s="169"/>
      <c r="W637" s="76"/>
      <c r="X637" s="233"/>
      <c r="Y637" s="234"/>
      <c r="Z637" s="234"/>
      <c r="AA637" s="234"/>
      <c r="AB637" s="234"/>
      <c r="AC637" s="199" t="s">
        <v>4735</v>
      </c>
      <c r="AD637" s="58"/>
      <c r="AE637" s="58"/>
      <c r="AF637" s="6"/>
      <c r="AG637" s="6"/>
      <c r="AH637" s="6"/>
      <c r="AI637" s="6"/>
      <c r="AJ637" s="6"/>
      <c r="AK637" s="6"/>
      <c r="AL637" s="59" t="s">
        <v>4574</v>
      </c>
      <c r="AM637" s="235">
        <f>AM634</f>
        <v>0.5</v>
      </c>
      <c r="AN637" s="235"/>
      <c r="AO637" s="7"/>
      <c r="AP637" s="7"/>
      <c r="AQ637" s="7"/>
      <c r="AR637" s="7"/>
      <c r="AS637" s="7"/>
      <c r="AT637" s="123"/>
      <c r="AU637" s="136"/>
      <c r="AV637" s="145"/>
      <c r="AW637" s="89">
        <f>ROUND(ROUND(ROUND(J636*R637,0)*V589,0)*AM637,0)</f>
        <v>141</v>
      </c>
      <c r="AX637" s="12"/>
    </row>
    <row r="638" spans="1:50" ht="17.2" customHeight="1" x14ac:dyDescent="0.3">
      <c r="A638" s="9">
        <v>43</v>
      </c>
      <c r="B638" s="10" t="s">
        <v>622</v>
      </c>
      <c r="C638" s="53" t="s">
        <v>5791</v>
      </c>
      <c r="D638" s="166"/>
      <c r="E638" s="83"/>
      <c r="F638" s="193"/>
      <c r="G638" s="126"/>
      <c r="H638" s="126"/>
      <c r="I638" s="126"/>
      <c r="J638" s="175"/>
      <c r="K638" s="194"/>
      <c r="L638" s="194"/>
      <c r="M638" s="173"/>
      <c r="N638" s="196"/>
      <c r="O638" s="195"/>
      <c r="P638" s="195"/>
      <c r="Q638" s="55"/>
      <c r="R638" s="56"/>
      <c r="S638" s="56"/>
      <c r="T638" s="168"/>
      <c r="U638" s="130"/>
      <c r="V638" s="64"/>
      <c r="W638" s="202"/>
      <c r="X638" s="8"/>
      <c r="Y638" s="6"/>
      <c r="Z638" s="59"/>
      <c r="AA638" s="59"/>
      <c r="AB638" s="6"/>
      <c r="AC638" s="203"/>
      <c r="AD638" s="6"/>
      <c r="AE638" s="6"/>
      <c r="AF638" s="6"/>
      <c r="AG638" s="6"/>
      <c r="AH638" s="6"/>
      <c r="AI638" s="6"/>
      <c r="AJ638" s="6"/>
      <c r="AK638" s="6"/>
      <c r="AL638" s="59"/>
      <c r="AM638" s="137"/>
      <c r="AN638" s="137"/>
      <c r="AO638" s="177"/>
      <c r="AP638" s="81"/>
      <c r="AQ638" s="81"/>
      <c r="AR638" s="82"/>
      <c r="AS638" s="242" t="s">
        <v>4580</v>
      </c>
      <c r="AT638" s="242"/>
      <c r="AU638" s="242"/>
      <c r="AV638" s="243"/>
      <c r="AW638" s="89">
        <f>ROUND(J636*V589,0)-AS641</f>
        <v>286</v>
      </c>
      <c r="AX638" s="12"/>
    </row>
    <row r="639" spans="1:50" ht="17.2" customHeight="1" x14ac:dyDescent="0.3">
      <c r="A639" s="9">
        <v>43</v>
      </c>
      <c r="B639" s="10" t="s">
        <v>623</v>
      </c>
      <c r="C639" s="53" t="s">
        <v>5790</v>
      </c>
      <c r="D639" s="166"/>
      <c r="E639" s="83"/>
      <c r="F639" s="193"/>
      <c r="G639" s="126"/>
      <c r="H639" s="126"/>
      <c r="I639" s="126"/>
      <c r="J639" s="175"/>
      <c r="K639" s="194"/>
      <c r="L639" s="194"/>
      <c r="M639" s="173"/>
      <c r="N639" s="175"/>
      <c r="O639" s="194"/>
      <c r="P639" s="194"/>
      <c r="Q639" s="132"/>
      <c r="R639" s="141"/>
      <c r="S639" s="141"/>
      <c r="T639" s="168"/>
      <c r="U639" s="130"/>
      <c r="V639" s="64"/>
      <c r="W639" s="202"/>
      <c r="X639" s="231" t="s">
        <v>4712</v>
      </c>
      <c r="Y639" s="232"/>
      <c r="Z639" s="232"/>
      <c r="AA639" s="232"/>
      <c r="AB639" s="232"/>
      <c r="AC639" s="199" t="s">
        <v>4711</v>
      </c>
      <c r="AD639" s="58"/>
      <c r="AE639" s="58"/>
      <c r="AF639" s="6"/>
      <c r="AG639" s="6"/>
      <c r="AH639" s="6"/>
      <c r="AI639" s="6"/>
      <c r="AJ639" s="6"/>
      <c r="AK639" s="6"/>
      <c r="AL639" s="59" t="s">
        <v>4574</v>
      </c>
      <c r="AM639" s="235">
        <f>AM636</f>
        <v>0.7</v>
      </c>
      <c r="AN639" s="235"/>
      <c r="AO639" s="81"/>
      <c r="AP639" s="81"/>
      <c r="AQ639" s="81"/>
      <c r="AR639" s="82"/>
      <c r="AS639" s="244"/>
      <c r="AT639" s="244"/>
      <c r="AU639" s="244"/>
      <c r="AV639" s="245"/>
      <c r="AW639" s="89">
        <f>ROUND(ROUND(J636*V589,0)*AM639,0)-AS641</f>
        <v>199</v>
      </c>
      <c r="AX639" s="12"/>
    </row>
    <row r="640" spans="1:50" ht="17.2" customHeight="1" x14ac:dyDescent="0.3">
      <c r="A640" s="9">
        <v>43</v>
      </c>
      <c r="B640" s="10" t="s">
        <v>624</v>
      </c>
      <c r="C640" s="53" t="s">
        <v>5789</v>
      </c>
      <c r="D640" s="166"/>
      <c r="E640" s="83"/>
      <c r="F640" s="193"/>
      <c r="G640" s="126"/>
      <c r="H640" s="126"/>
      <c r="I640" s="126"/>
      <c r="J640" s="175"/>
      <c r="K640" s="194"/>
      <c r="L640" s="194"/>
      <c r="M640" s="173"/>
      <c r="N640" s="191"/>
      <c r="O640" s="172"/>
      <c r="P640" s="172"/>
      <c r="Q640" s="123"/>
      <c r="R640" s="138"/>
      <c r="S640" s="138"/>
      <c r="T640" s="168"/>
      <c r="U640" s="130"/>
      <c r="V640" s="64"/>
      <c r="W640" s="202"/>
      <c r="X640" s="233"/>
      <c r="Y640" s="234"/>
      <c r="Z640" s="234"/>
      <c r="AA640" s="234"/>
      <c r="AB640" s="234"/>
      <c r="AC640" s="199" t="s">
        <v>4735</v>
      </c>
      <c r="AD640" s="58"/>
      <c r="AE640" s="58"/>
      <c r="AF640" s="6"/>
      <c r="AG640" s="6"/>
      <c r="AH640" s="6"/>
      <c r="AI640" s="6"/>
      <c r="AJ640" s="6"/>
      <c r="AK640" s="6"/>
      <c r="AL640" s="59" t="s">
        <v>4574</v>
      </c>
      <c r="AM640" s="235">
        <f>AM637</f>
        <v>0.5</v>
      </c>
      <c r="AN640" s="235"/>
      <c r="AO640" s="198"/>
      <c r="AP640" s="198"/>
      <c r="AQ640" s="198"/>
      <c r="AR640" s="197"/>
      <c r="AS640" s="244"/>
      <c r="AT640" s="244"/>
      <c r="AU640" s="244"/>
      <c r="AV640" s="245"/>
      <c r="AW640" s="89">
        <f>ROUND(ROUND(J636*V589,0)*AM640,0)-AS641</f>
        <v>141</v>
      </c>
      <c r="AX640" s="12"/>
    </row>
    <row r="641" spans="1:50" ht="17.2" customHeight="1" x14ac:dyDescent="0.3">
      <c r="A641" s="9">
        <v>43</v>
      </c>
      <c r="B641" s="10" t="s">
        <v>625</v>
      </c>
      <c r="C641" s="53" t="s">
        <v>5788</v>
      </c>
      <c r="D641" s="166"/>
      <c r="E641" s="83"/>
      <c r="F641" s="193"/>
      <c r="G641" s="126"/>
      <c r="H641" s="126"/>
      <c r="I641" s="126"/>
      <c r="J641" s="175"/>
      <c r="K641" s="194"/>
      <c r="L641" s="194"/>
      <c r="M641" s="173"/>
      <c r="N641" s="231" t="s">
        <v>4714</v>
      </c>
      <c r="O641" s="232"/>
      <c r="P641" s="232"/>
      <c r="Q641" s="232"/>
      <c r="R641" s="232"/>
      <c r="S641" s="232"/>
      <c r="T641" s="175"/>
      <c r="U641" s="130"/>
      <c r="V641" s="64"/>
      <c r="W641" s="202"/>
      <c r="X641" s="8"/>
      <c r="Y641" s="6"/>
      <c r="Z641" s="59"/>
      <c r="AA641" s="59"/>
      <c r="AB641" s="6"/>
      <c r="AC641" s="203"/>
      <c r="AD641" s="6"/>
      <c r="AE641" s="6"/>
      <c r="AF641" s="6"/>
      <c r="AG641" s="6"/>
      <c r="AH641" s="6"/>
      <c r="AI641" s="6"/>
      <c r="AJ641" s="6"/>
      <c r="AK641" s="6"/>
      <c r="AL641" s="59"/>
      <c r="AM641" s="137"/>
      <c r="AN641" s="137"/>
      <c r="AO641" s="198"/>
      <c r="AP641" s="198"/>
      <c r="AQ641" s="198"/>
      <c r="AR641" s="197"/>
      <c r="AS641" s="38">
        <f>AS629</f>
        <v>5</v>
      </c>
      <c r="AT641" s="62" t="s">
        <v>4579</v>
      </c>
      <c r="AU641" s="143"/>
      <c r="AV641" s="147"/>
      <c r="AW641" s="89">
        <f>ROUND(ROUND(J636*R643,0)*V589,0)-AS641</f>
        <v>276</v>
      </c>
      <c r="AX641" s="12"/>
    </row>
    <row r="642" spans="1:50" ht="17.2" customHeight="1" x14ac:dyDescent="0.3">
      <c r="A642" s="9">
        <v>43</v>
      </c>
      <c r="B642" s="10" t="s">
        <v>626</v>
      </c>
      <c r="C642" s="53" t="s">
        <v>5787</v>
      </c>
      <c r="D642" s="166"/>
      <c r="E642" s="83"/>
      <c r="F642" s="193"/>
      <c r="G642" s="126"/>
      <c r="H642" s="126"/>
      <c r="I642" s="126"/>
      <c r="J642" s="175"/>
      <c r="K642" s="194"/>
      <c r="L642" s="194"/>
      <c r="M642" s="173"/>
      <c r="N642" s="267"/>
      <c r="O642" s="268"/>
      <c r="P642" s="268"/>
      <c r="Q642" s="268"/>
      <c r="R642" s="268"/>
      <c r="S642" s="268"/>
      <c r="T642" s="175"/>
      <c r="U642" s="130"/>
      <c r="V642" s="64"/>
      <c r="W642" s="202"/>
      <c r="X642" s="231" t="s">
        <v>4712</v>
      </c>
      <c r="Y642" s="232"/>
      <c r="Z642" s="232"/>
      <c r="AA642" s="232"/>
      <c r="AB642" s="232"/>
      <c r="AC642" s="199" t="s">
        <v>4711</v>
      </c>
      <c r="AD642" s="58"/>
      <c r="AE642" s="58"/>
      <c r="AF642" s="6"/>
      <c r="AG642" s="6"/>
      <c r="AH642" s="6"/>
      <c r="AI642" s="6"/>
      <c r="AJ642" s="6"/>
      <c r="AK642" s="6"/>
      <c r="AL642" s="59" t="s">
        <v>4574</v>
      </c>
      <c r="AM642" s="235">
        <f>AM639</f>
        <v>0.7</v>
      </c>
      <c r="AN642" s="235"/>
      <c r="AO642" s="198"/>
      <c r="AP642" s="198"/>
      <c r="AQ642" s="198"/>
      <c r="AR642" s="197"/>
      <c r="AS642" s="1"/>
      <c r="AT642" s="132"/>
      <c r="AU642" s="143"/>
      <c r="AV642" s="147"/>
      <c r="AW642" s="89">
        <f>ROUND(ROUND(ROUND(J636*R643,0)*V589,0)*AM642,0)-AS641</f>
        <v>192</v>
      </c>
      <c r="AX642" s="12"/>
    </row>
    <row r="643" spans="1:50" ht="17.2" customHeight="1" x14ac:dyDescent="0.3">
      <c r="A643" s="9">
        <v>43</v>
      </c>
      <c r="B643" s="10" t="s">
        <v>627</v>
      </c>
      <c r="C643" s="53" t="s">
        <v>5786</v>
      </c>
      <c r="D643" s="166"/>
      <c r="E643" s="83"/>
      <c r="F643" s="193"/>
      <c r="G643" s="126"/>
      <c r="H643" s="126"/>
      <c r="I643" s="126"/>
      <c r="J643" s="175"/>
      <c r="K643" s="194"/>
      <c r="L643" s="194"/>
      <c r="M643" s="173"/>
      <c r="N643" s="191"/>
      <c r="O643" s="172"/>
      <c r="P643" s="172"/>
      <c r="Q643" s="123" t="s">
        <v>4574</v>
      </c>
      <c r="R643" s="249">
        <f>R637</f>
        <v>0.96499999999999997</v>
      </c>
      <c r="S643" s="249"/>
      <c r="T643" s="168"/>
      <c r="U643" s="130"/>
      <c r="V643" s="64"/>
      <c r="W643" s="202"/>
      <c r="X643" s="233"/>
      <c r="Y643" s="234"/>
      <c r="Z643" s="234"/>
      <c r="AA643" s="234"/>
      <c r="AB643" s="234"/>
      <c r="AC643" s="199" t="s">
        <v>4735</v>
      </c>
      <c r="AD643" s="58"/>
      <c r="AE643" s="58"/>
      <c r="AF643" s="6"/>
      <c r="AG643" s="6"/>
      <c r="AH643" s="6"/>
      <c r="AI643" s="6"/>
      <c r="AJ643" s="6"/>
      <c r="AK643" s="6"/>
      <c r="AL643" s="59" t="s">
        <v>4574</v>
      </c>
      <c r="AM643" s="235">
        <f>AM640</f>
        <v>0.5</v>
      </c>
      <c r="AN643" s="235"/>
      <c r="AO643" s="198"/>
      <c r="AP643" s="198"/>
      <c r="AQ643" s="198"/>
      <c r="AR643" s="197"/>
      <c r="AS643" s="7"/>
      <c r="AT643" s="123"/>
      <c r="AU643" s="136"/>
      <c r="AV643" s="145"/>
      <c r="AW643" s="89">
        <f>ROUND(ROUND(ROUND(J636*R643,0)*V589,0)*AM643,0)-AS641</f>
        <v>136</v>
      </c>
      <c r="AX643" s="12"/>
    </row>
    <row r="644" spans="1:50" ht="17.2" customHeight="1" x14ac:dyDescent="0.3">
      <c r="A644" s="9">
        <v>43</v>
      </c>
      <c r="B644" s="10" t="s">
        <v>628</v>
      </c>
      <c r="C644" s="53" t="s">
        <v>5785</v>
      </c>
      <c r="D644" s="166"/>
      <c r="E644" s="83"/>
      <c r="F644" s="193"/>
      <c r="G644" s="126"/>
      <c r="H644" s="126"/>
      <c r="I644" s="126"/>
      <c r="J644" s="45"/>
      <c r="K644" s="1"/>
      <c r="L644" s="1"/>
      <c r="M644" s="44"/>
      <c r="N644" s="196"/>
      <c r="O644" s="195"/>
      <c r="P644" s="195"/>
      <c r="Q644" s="55"/>
      <c r="R644" s="56"/>
      <c r="S644" s="56"/>
      <c r="T644" s="168"/>
      <c r="U644" s="130"/>
      <c r="V644" s="64"/>
      <c r="W644" s="202"/>
      <c r="X644" s="8"/>
      <c r="Y644" s="6"/>
      <c r="Z644" s="59"/>
      <c r="AA644" s="59"/>
      <c r="AB644" s="6"/>
      <c r="AC644" s="203"/>
      <c r="AD644" s="6"/>
      <c r="AE644" s="6"/>
      <c r="AF644" s="6"/>
      <c r="AG644" s="6"/>
      <c r="AH644" s="6"/>
      <c r="AI644" s="6"/>
      <c r="AJ644" s="6"/>
      <c r="AK644" s="6"/>
      <c r="AL644" s="59"/>
      <c r="AM644" s="137"/>
      <c r="AN644" s="137"/>
      <c r="AO644" s="216" t="s">
        <v>4753</v>
      </c>
      <c r="AP644" s="251"/>
      <c r="AQ644" s="251"/>
      <c r="AR644" s="252"/>
      <c r="AS644" s="49"/>
      <c r="AT644" s="36"/>
      <c r="AU644" s="36"/>
      <c r="AV644" s="51"/>
      <c r="AW644" s="35">
        <f>ROUND(ROUND(J636*V589,0)*AQ647,0)</f>
        <v>276</v>
      </c>
      <c r="AX644" s="12"/>
    </row>
    <row r="645" spans="1:50" ht="17.2" customHeight="1" x14ac:dyDescent="0.3">
      <c r="A645" s="9">
        <v>43</v>
      </c>
      <c r="B645" s="10" t="s">
        <v>629</v>
      </c>
      <c r="C645" s="53" t="s">
        <v>5784</v>
      </c>
      <c r="D645" s="166"/>
      <c r="E645" s="83"/>
      <c r="F645" s="193"/>
      <c r="G645" s="126"/>
      <c r="H645" s="126"/>
      <c r="I645" s="126"/>
      <c r="J645" s="45"/>
      <c r="K645" s="1"/>
      <c r="L645" s="1"/>
      <c r="M645" s="44"/>
      <c r="N645" s="175"/>
      <c r="O645" s="194"/>
      <c r="P645" s="194"/>
      <c r="Q645" s="132"/>
      <c r="R645" s="141"/>
      <c r="S645" s="141"/>
      <c r="T645" s="168"/>
      <c r="U645" s="130"/>
      <c r="V645" s="64"/>
      <c r="W645" s="202"/>
      <c r="X645" s="231" t="s">
        <v>4712</v>
      </c>
      <c r="Y645" s="232"/>
      <c r="Z645" s="232"/>
      <c r="AA645" s="232"/>
      <c r="AB645" s="232"/>
      <c r="AC645" s="199" t="s">
        <v>4711</v>
      </c>
      <c r="AD645" s="58"/>
      <c r="AE645" s="58"/>
      <c r="AF645" s="6"/>
      <c r="AG645" s="6"/>
      <c r="AH645" s="6"/>
      <c r="AI645" s="6"/>
      <c r="AJ645" s="6"/>
      <c r="AK645" s="6"/>
      <c r="AL645" s="59" t="s">
        <v>4574</v>
      </c>
      <c r="AM645" s="235">
        <f>AM642</f>
        <v>0.7</v>
      </c>
      <c r="AN645" s="235"/>
      <c r="AO645" s="228"/>
      <c r="AP645" s="229"/>
      <c r="AQ645" s="229"/>
      <c r="AR645" s="230"/>
      <c r="AS645" s="45"/>
      <c r="AT645" s="1"/>
      <c r="AU645" s="1"/>
      <c r="AV645" s="44"/>
      <c r="AW645" s="89">
        <f>ROUND(ROUND(ROUND(J636*V589,0)*AM645,0)*AQ647,0)</f>
        <v>194</v>
      </c>
      <c r="AX645" s="12"/>
    </row>
    <row r="646" spans="1:50" ht="17.2" customHeight="1" x14ac:dyDescent="0.3">
      <c r="A646" s="9">
        <v>43</v>
      </c>
      <c r="B646" s="10" t="s">
        <v>630</v>
      </c>
      <c r="C646" s="53" t="s">
        <v>5783</v>
      </c>
      <c r="D646" s="166"/>
      <c r="E646" s="83"/>
      <c r="F646" s="193"/>
      <c r="G646" s="126"/>
      <c r="H646" s="126"/>
      <c r="I646" s="126"/>
      <c r="J646" s="45"/>
      <c r="K646" s="1"/>
      <c r="L646" s="1"/>
      <c r="M646" s="44"/>
      <c r="N646" s="191"/>
      <c r="O646" s="172"/>
      <c r="P646" s="172"/>
      <c r="Q646" s="123"/>
      <c r="R646" s="138"/>
      <c r="S646" s="138"/>
      <c r="T646" s="168"/>
      <c r="U646" s="130"/>
      <c r="V646" s="64"/>
      <c r="W646" s="202"/>
      <c r="X646" s="233"/>
      <c r="Y646" s="234"/>
      <c r="Z646" s="234"/>
      <c r="AA646" s="234"/>
      <c r="AB646" s="234"/>
      <c r="AC646" s="199" t="s">
        <v>4735</v>
      </c>
      <c r="AD646" s="58"/>
      <c r="AE646" s="58"/>
      <c r="AF646" s="6"/>
      <c r="AG646" s="6"/>
      <c r="AH646" s="6"/>
      <c r="AI646" s="6"/>
      <c r="AJ646" s="6"/>
      <c r="AK646" s="6"/>
      <c r="AL646" s="59" t="s">
        <v>4574</v>
      </c>
      <c r="AM646" s="235">
        <f>AM643</f>
        <v>0.5</v>
      </c>
      <c r="AN646" s="235"/>
      <c r="AO646" s="45"/>
      <c r="AP646" s="1"/>
      <c r="AQ646" s="1"/>
      <c r="AR646" s="44"/>
      <c r="AS646" s="45"/>
      <c r="AT646" s="1"/>
      <c r="AU646" s="1"/>
      <c r="AV646" s="44"/>
      <c r="AW646" s="89">
        <f>ROUND(ROUND(ROUND(J636*V589,0)*AM646,0)*AQ647,0)</f>
        <v>139</v>
      </c>
      <c r="AX646" s="12"/>
    </row>
    <row r="647" spans="1:50" ht="17.2" customHeight="1" x14ac:dyDescent="0.3">
      <c r="A647" s="9">
        <v>43</v>
      </c>
      <c r="B647" s="10" t="s">
        <v>631</v>
      </c>
      <c r="C647" s="53" t="s">
        <v>5782</v>
      </c>
      <c r="D647" s="166"/>
      <c r="E647" s="83"/>
      <c r="F647" s="193"/>
      <c r="G647" s="126"/>
      <c r="H647" s="126"/>
      <c r="I647" s="126"/>
      <c r="J647" s="45"/>
      <c r="K647" s="1"/>
      <c r="L647" s="1"/>
      <c r="M647" s="44"/>
      <c r="N647" s="231" t="s">
        <v>4714</v>
      </c>
      <c r="O647" s="232"/>
      <c r="P647" s="232"/>
      <c r="Q647" s="232"/>
      <c r="R647" s="232"/>
      <c r="S647" s="232"/>
      <c r="T647" s="175"/>
      <c r="U647" s="130"/>
      <c r="V647" s="64"/>
      <c r="W647" s="202"/>
      <c r="X647" s="8"/>
      <c r="Y647" s="6"/>
      <c r="Z647" s="59"/>
      <c r="AA647" s="59"/>
      <c r="AB647" s="6"/>
      <c r="AC647" s="203"/>
      <c r="AD647" s="6"/>
      <c r="AE647" s="6"/>
      <c r="AF647" s="6"/>
      <c r="AG647" s="6"/>
      <c r="AH647" s="6"/>
      <c r="AI647" s="6"/>
      <c r="AJ647" s="6"/>
      <c r="AK647" s="6"/>
      <c r="AL647" s="59"/>
      <c r="AM647" s="137"/>
      <c r="AN647" s="137"/>
      <c r="AO647" s="45"/>
      <c r="AP647" s="132" t="s">
        <v>4574</v>
      </c>
      <c r="AQ647" s="247">
        <f>AQ623</f>
        <v>0.95</v>
      </c>
      <c r="AR647" s="248"/>
      <c r="AS647" s="45"/>
      <c r="AT647" s="1"/>
      <c r="AU647" s="1"/>
      <c r="AV647" s="44"/>
      <c r="AW647" s="89">
        <f>ROUND(ROUND(ROUND(J636*R649,0)*V589,0)*AQ647,0)</f>
        <v>267</v>
      </c>
      <c r="AX647" s="12"/>
    </row>
    <row r="648" spans="1:50" ht="17.2" customHeight="1" x14ac:dyDescent="0.3">
      <c r="A648" s="9">
        <v>43</v>
      </c>
      <c r="B648" s="10" t="s">
        <v>632</v>
      </c>
      <c r="C648" s="53" t="s">
        <v>5781</v>
      </c>
      <c r="D648" s="166"/>
      <c r="E648" s="83"/>
      <c r="F648" s="193"/>
      <c r="G648" s="126"/>
      <c r="H648" s="126"/>
      <c r="I648" s="126"/>
      <c r="J648" s="45"/>
      <c r="K648" s="1"/>
      <c r="L648" s="1"/>
      <c r="M648" s="44"/>
      <c r="N648" s="267"/>
      <c r="O648" s="268"/>
      <c r="P648" s="268"/>
      <c r="Q648" s="268"/>
      <c r="R648" s="268"/>
      <c r="S648" s="268"/>
      <c r="T648" s="175"/>
      <c r="U648" s="130"/>
      <c r="V648" s="64"/>
      <c r="W648" s="202"/>
      <c r="X648" s="231" t="s">
        <v>4712</v>
      </c>
      <c r="Y648" s="232"/>
      <c r="Z648" s="232"/>
      <c r="AA648" s="232"/>
      <c r="AB648" s="232"/>
      <c r="AC648" s="199" t="s">
        <v>4711</v>
      </c>
      <c r="AD648" s="58"/>
      <c r="AE648" s="58"/>
      <c r="AF648" s="6"/>
      <c r="AG648" s="6"/>
      <c r="AH648" s="6"/>
      <c r="AI648" s="6"/>
      <c r="AJ648" s="6"/>
      <c r="AK648" s="6"/>
      <c r="AL648" s="59" t="s">
        <v>4574</v>
      </c>
      <c r="AM648" s="235">
        <f>AM645</f>
        <v>0.7</v>
      </c>
      <c r="AN648" s="235"/>
      <c r="AO648" s="45"/>
      <c r="AP648" s="1"/>
      <c r="AQ648" s="1"/>
      <c r="AR648" s="44"/>
      <c r="AS648" s="45"/>
      <c r="AT648" s="1"/>
      <c r="AU648" s="1"/>
      <c r="AV648" s="44"/>
      <c r="AW648" s="89">
        <f>ROUND(ROUND(ROUND(ROUND(J636*R649,0)*V589,0)*AM648,0)*AQ647,0)</f>
        <v>187</v>
      </c>
      <c r="AX648" s="12"/>
    </row>
    <row r="649" spans="1:50" ht="17.2" customHeight="1" x14ac:dyDescent="0.3">
      <c r="A649" s="9">
        <v>43</v>
      </c>
      <c r="B649" s="10" t="s">
        <v>633</v>
      </c>
      <c r="C649" s="53" t="s">
        <v>5780</v>
      </c>
      <c r="D649" s="166"/>
      <c r="E649" s="83"/>
      <c r="F649" s="193"/>
      <c r="G649" s="126"/>
      <c r="H649" s="126"/>
      <c r="I649" s="126"/>
      <c r="J649" s="45"/>
      <c r="K649" s="1"/>
      <c r="L649" s="1"/>
      <c r="M649" s="44"/>
      <c r="N649" s="191"/>
      <c r="O649" s="172"/>
      <c r="P649" s="172"/>
      <c r="Q649" s="123" t="s">
        <v>4574</v>
      </c>
      <c r="R649" s="249">
        <f>R643</f>
        <v>0.96499999999999997</v>
      </c>
      <c r="S649" s="249"/>
      <c r="T649" s="168"/>
      <c r="U649" s="130"/>
      <c r="V649" s="64"/>
      <c r="W649" s="202"/>
      <c r="X649" s="233"/>
      <c r="Y649" s="234"/>
      <c r="Z649" s="234"/>
      <c r="AA649" s="234"/>
      <c r="AB649" s="234"/>
      <c r="AC649" s="199" t="s">
        <v>4735</v>
      </c>
      <c r="AD649" s="58"/>
      <c r="AE649" s="58"/>
      <c r="AF649" s="6"/>
      <c r="AG649" s="6"/>
      <c r="AH649" s="6"/>
      <c r="AI649" s="6"/>
      <c r="AJ649" s="6"/>
      <c r="AK649" s="6"/>
      <c r="AL649" s="59" t="s">
        <v>4574</v>
      </c>
      <c r="AM649" s="235">
        <f>AM646</f>
        <v>0.5</v>
      </c>
      <c r="AN649" s="235"/>
      <c r="AO649" s="45"/>
      <c r="AP649" s="1"/>
      <c r="AQ649" s="1"/>
      <c r="AR649" s="44"/>
      <c r="AS649" s="43"/>
      <c r="AT649" s="7"/>
      <c r="AU649" s="7"/>
      <c r="AV649" s="21"/>
      <c r="AW649" s="89">
        <f>ROUND(ROUND(ROUND(ROUND(J636*R649,0)*V589,0)*AM649,0)*AQ647,0)</f>
        <v>134</v>
      </c>
      <c r="AX649" s="12"/>
    </row>
    <row r="650" spans="1:50" ht="17.2" customHeight="1" x14ac:dyDescent="0.3">
      <c r="A650" s="9">
        <v>43</v>
      </c>
      <c r="B650" s="10" t="s">
        <v>634</v>
      </c>
      <c r="C650" s="53" t="s">
        <v>5779</v>
      </c>
      <c r="D650" s="166"/>
      <c r="E650" s="83"/>
      <c r="F650" s="193"/>
      <c r="G650" s="126"/>
      <c r="H650" s="126"/>
      <c r="I650" s="126"/>
      <c r="J650" s="45"/>
      <c r="K650" s="1"/>
      <c r="L650" s="1"/>
      <c r="M650" s="44"/>
      <c r="N650" s="196"/>
      <c r="O650" s="195"/>
      <c r="P650" s="195"/>
      <c r="Q650" s="55"/>
      <c r="R650" s="56"/>
      <c r="S650" s="56"/>
      <c r="T650" s="168"/>
      <c r="U650" s="130"/>
      <c r="V650" s="64"/>
      <c r="W650" s="202"/>
      <c r="X650" s="8"/>
      <c r="Y650" s="6"/>
      <c r="Z650" s="59"/>
      <c r="AA650" s="59"/>
      <c r="AB650" s="6"/>
      <c r="AC650" s="203"/>
      <c r="AD650" s="6"/>
      <c r="AE650" s="6"/>
      <c r="AF650" s="6"/>
      <c r="AG650" s="6"/>
      <c r="AH650" s="6"/>
      <c r="AI650" s="6"/>
      <c r="AJ650" s="6"/>
      <c r="AK650" s="6"/>
      <c r="AL650" s="59"/>
      <c r="AM650" s="137"/>
      <c r="AN650" s="137"/>
      <c r="AO650" s="146"/>
      <c r="AP650" s="143"/>
      <c r="AQ650" s="143"/>
      <c r="AR650" s="44"/>
      <c r="AS650" s="242" t="s">
        <v>4580</v>
      </c>
      <c r="AT650" s="242"/>
      <c r="AU650" s="242"/>
      <c r="AV650" s="243"/>
      <c r="AW650" s="35">
        <f>ROUND(ROUND(J636*V589,0)*AQ647,0)-AS653</f>
        <v>271</v>
      </c>
      <c r="AX650" s="12"/>
    </row>
    <row r="651" spans="1:50" ht="17.2" customHeight="1" x14ac:dyDescent="0.3">
      <c r="A651" s="9">
        <v>43</v>
      </c>
      <c r="B651" s="10" t="s">
        <v>635</v>
      </c>
      <c r="C651" s="53" t="s">
        <v>5778</v>
      </c>
      <c r="D651" s="166"/>
      <c r="E651" s="83"/>
      <c r="F651" s="193"/>
      <c r="G651" s="126"/>
      <c r="H651" s="126"/>
      <c r="I651" s="126"/>
      <c r="J651" s="45"/>
      <c r="K651" s="1"/>
      <c r="L651" s="1"/>
      <c r="M651" s="44"/>
      <c r="N651" s="175"/>
      <c r="O651" s="194"/>
      <c r="P651" s="194"/>
      <c r="Q651" s="132"/>
      <c r="R651" s="141"/>
      <c r="S651" s="141"/>
      <c r="T651" s="168"/>
      <c r="U651" s="130"/>
      <c r="V651" s="64"/>
      <c r="W651" s="202"/>
      <c r="X651" s="231" t="s">
        <v>4712</v>
      </c>
      <c r="Y651" s="232"/>
      <c r="Z651" s="232"/>
      <c r="AA651" s="232"/>
      <c r="AB651" s="232"/>
      <c r="AC651" s="199" t="s">
        <v>4711</v>
      </c>
      <c r="AD651" s="58"/>
      <c r="AE651" s="58"/>
      <c r="AF651" s="6"/>
      <c r="AG651" s="6"/>
      <c r="AH651" s="6"/>
      <c r="AI651" s="6"/>
      <c r="AJ651" s="6"/>
      <c r="AK651" s="6"/>
      <c r="AL651" s="59" t="s">
        <v>4574</v>
      </c>
      <c r="AM651" s="235">
        <f>AM648</f>
        <v>0.7</v>
      </c>
      <c r="AN651" s="235"/>
      <c r="AO651" s="146"/>
      <c r="AP651" s="143"/>
      <c r="AQ651" s="143"/>
      <c r="AR651" s="44"/>
      <c r="AS651" s="244"/>
      <c r="AT651" s="244"/>
      <c r="AU651" s="244"/>
      <c r="AV651" s="245"/>
      <c r="AW651" s="89">
        <f>ROUND(ROUND(ROUND(J636*V589,0)*AM651,0)*AQ647,0)-AS653</f>
        <v>189</v>
      </c>
      <c r="AX651" s="12"/>
    </row>
    <row r="652" spans="1:50" ht="17.2" customHeight="1" x14ac:dyDescent="0.3">
      <c r="A652" s="9">
        <v>43</v>
      </c>
      <c r="B652" s="10" t="s">
        <v>636</v>
      </c>
      <c r="C652" s="53" t="s">
        <v>5777</v>
      </c>
      <c r="D652" s="166"/>
      <c r="E652" s="83"/>
      <c r="F652" s="193"/>
      <c r="G652" s="126"/>
      <c r="H652" s="126"/>
      <c r="I652" s="126"/>
      <c r="J652" s="45"/>
      <c r="K652" s="1"/>
      <c r="L652" s="1"/>
      <c r="M652" s="44"/>
      <c r="N652" s="191"/>
      <c r="O652" s="172"/>
      <c r="P652" s="172"/>
      <c r="Q652" s="123"/>
      <c r="R652" s="138"/>
      <c r="S652" s="138"/>
      <c r="T652" s="168"/>
      <c r="U652" s="130"/>
      <c r="V652" s="64"/>
      <c r="W652" s="202"/>
      <c r="X652" s="233"/>
      <c r="Y652" s="234"/>
      <c r="Z652" s="234"/>
      <c r="AA652" s="234"/>
      <c r="AB652" s="234"/>
      <c r="AC652" s="199" t="s">
        <v>4735</v>
      </c>
      <c r="AD652" s="58"/>
      <c r="AE652" s="58"/>
      <c r="AF652" s="6"/>
      <c r="AG652" s="6"/>
      <c r="AH652" s="6"/>
      <c r="AI652" s="6"/>
      <c r="AJ652" s="6"/>
      <c r="AK652" s="6"/>
      <c r="AL652" s="59" t="s">
        <v>4574</v>
      </c>
      <c r="AM652" s="235">
        <f>AM649</f>
        <v>0.5</v>
      </c>
      <c r="AN652" s="235"/>
      <c r="AO652" s="146"/>
      <c r="AP652" s="143"/>
      <c r="AQ652" s="143"/>
      <c r="AR652" s="44"/>
      <c r="AS652" s="244"/>
      <c r="AT652" s="244"/>
      <c r="AU652" s="244"/>
      <c r="AV652" s="245"/>
      <c r="AW652" s="89">
        <f>ROUND(ROUND(ROUND(J636*V589,0)*AM652,0)*AQ647,0)-AS653</f>
        <v>134</v>
      </c>
      <c r="AX652" s="12"/>
    </row>
    <row r="653" spans="1:50" ht="17.2" customHeight="1" x14ac:dyDescent="0.3">
      <c r="A653" s="9">
        <v>43</v>
      </c>
      <c r="B653" s="10" t="s">
        <v>637</v>
      </c>
      <c r="C653" s="53" t="s">
        <v>5776</v>
      </c>
      <c r="D653" s="166"/>
      <c r="E653" s="83"/>
      <c r="F653" s="193"/>
      <c r="G653" s="126"/>
      <c r="H653" s="126"/>
      <c r="I653" s="126"/>
      <c r="J653" s="45"/>
      <c r="K653" s="1"/>
      <c r="L653" s="1"/>
      <c r="M653" s="44"/>
      <c r="N653" s="231" t="s">
        <v>4714</v>
      </c>
      <c r="O653" s="232"/>
      <c r="P653" s="232"/>
      <c r="Q653" s="232"/>
      <c r="R653" s="232"/>
      <c r="S653" s="232"/>
      <c r="T653" s="175"/>
      <c r="U653" s="130"/>
      <c r="V653" s="64"/>
      <c r="W653" s="202"/>
      <c r="X653" s="8"/>
      <c r="Y653" s="6"/>
      <c r="Z653" s="59"/>
      <c r="AA653" s="59"/>
      <c r="AB653" s="6"/>
      <c r="AC653" s="203"/>
      <c r="AD653" s="6"/>
      <c r="AE653" s="6"/>
      <c r="AF653" s="6"/>
      <c r="AG653" s="6"/>
      <c r="AH653" s="6"/>
      <c r="AI653" s="6"/>
      <c r="AJ653" s="6"/>
      <c r="AK653" s="6"/>
      <c r="AL653" s="59"/>
      <c r="AM653" s="137"/>
      <c r="AN653" s="137"/>
      <c r="AO653" s="146"/>
      <c r="AP653" s="143"/>
      <c r="AQ653" s="143"/>
      <c r="AR653" s="44"/>
      <c r="AS653" s="38">
        <f>AS641</f>
        <v>5</v>
      </c>
      <c r="AT653" s="62" t="s">
        <v>4579</v>
      </c>
      <c r="AU653" s="143"/>
      <c r="AV653" s="147"/>
      <c r="AW653" s="89">
        <f>ROUND(ROUND(ROUND(J636*R655,0)*V589,0)*AQ647,0)-AS653</f>
        <v>262</v>
      </c>
      <c r="AX653" s="12"/>
    </row>
    <row r="654" spans="1:50" ht="17.2" customHeight="1" x14ac:dyDescent="0.3">
      <c r="A654" s="9">
        <v>43</v>
      </c>
      <c r="B654" s="10" t="s">
        <v>638</v>
      </c>
      <c r="C654" s="53" t="s">
        <v>5775</v>
      </c>
      <c r="D654" s="166"/>
      <c r="E654" s="83"/>
      <c r="F654" s="193"/>
      <c r="G654" s="126"/>
      <c r="H654" s="126"/>
      <c r="I654" s="126"/>
      <c r="J654" s="45"/>
      <c r="K654" s="1"/>
      <c r="L654" s="1"/>
      <c r="M654" s="44"/>
      <c r="N654" s="267"/>
      <c r="O654" s="268"/>
      <c r="P654" s="268"/>
      <c r="Q654" s="268"/>
      <c r="R654" s="268"/>
      <c r="S654" s="268"/>
      <c r="T654" s="175"/>
      <c r="U654" s="130"/>
      <c r="V654" s="64"/>
      <c r="W654" s="202"/>
      <c r="X654" s="231" t="s">
        <v>4712</v>
      </c>
      <c r="Y654" s="232"/>
      <c r="Z654" s="232"/>
      <c r="AA654" s="232"/>
      <c r="AB654" s="232"/>
      <c r="AC654" s="199" t="s">
        <v>4711</v>
      </c>
      <c r="AD654" s="58"/>
      <c r="AE654" s="58"/>
      <c r="AF654" s="6"/>
      <c r="AG654" s="6"/>
      <c r="AH654" s="6"/>
      <c r="AI654" s="6"/>
      <c r="AJ654" s="6"/>
      <c r="AK654" s="6"/>
      <c r="AL654" s="59" t="s">
        <v>4574</v>
      </c>
      <c r="AM654" s="235">
        <f>AM651</f>
        <v>0.7</v>
      </c>
      <c r="AN654" s="235"/>
      <c r="AO654" s="146"/>
      <c r="AP654" s="143"/>
      <c r="AQ654" s="143"/>
      <c r="AR654" s="44"/>
      <c r="AS654" s="1"/>
      <c r="AT654" s="132"/>
      <c r="AU654" s="143"/>
      <c r="AV654" s="147"/>
      <c r="AW654" s="89">
        <f>ROUND(ROUND(ROUND(ROUND(J636*R655,0)*V589,0)*AM654,0)*AQ647,0)-AS653</f>
        <v>182</v>
      </c>
      <c r="AX654" s="12"/>
    </row>
    <row r="655" spans="1:50" ht="17.2" customHeight="1" x14ac:dyDescent="0.3">
      <c r="A655" s="9">
        <v>43</v>
      </c>
      <c r="B655" s="10" t="s">
        <v>639</v>
      </c>
      <c r="C655" s="53" t="s">
        <v>5774</v>
      </c>
      <c r="D655" s="162"/>
      <c r="E655" s="161"/>
      <c r="F655" s="192"/>
      <c r="G655" s="128"/>
      <c r="H655" s="128"/>
      <c r="I655" s="128"/>
      <c r="J655" s="43"/>
      <c r="K655" s="7"/>
      <c r="L655" s="7"/>
      <c r="M655" s="21"/>
      <c r="N655" s="191"/>
      <c r="O655" s="172"/>
      <c r="P655" s="172"/>
      <c r="Q655" s="123" t="s">
        <v>4574</v>
      </c>
      <c r="R655" s="249">
        <f>R649</f>
        <v>0.96499999999999997</v>
      </c>
      <c r="S655" s="249"/>
      <c r="T655" s="201"/>
      <c r="U655" s="78"/>
      <c r="V655" s="79"/>
      <c r="W655" s="200"/>
      <c r="X655" s="233"/>
      <c r="Y655" s="234"/>
      <c r="Z655" s="234"/>
      <c r="AA655" s="234"/>
      <c r="AB655" s="234"/>
      <c r="AC655" s="199" t="s">
        <v>4735</v>
      </c>
      <c r="AD655" s="58"/>
      <c r="AE655" s="58"/>
      <c r="AF655" s="6"/>
      <c r="AG655" s="6"/>
      <c r="AH655" s="6"/>
      <c r="AI655" s="6"/>
      <c r="AJ655" s="6"/>
      <c r="AK655" s="6"/>
      <c r="AL655" s="59" t="s">
        <v>4574</v>
      </c>
      <c r="AM655" s="235">
        <f>AM652</f>
        <v>0.5</v>
      </c>
      <c r="AN655" s="235"/>
      <c r="AO655" s="190"/>
      <c r="AP655" s="136"/>
      <c r="AQ655" s="136"/>
      <c r="AR655" s="21"/>
      <c r="AS655" s="7"/>
      <c r="AT655" s="123"/>
      <c r="AU655" s="136"/>
      <c r="AV655" s="145"/>
      <c r="AW655" s="100">
        <f>ROUND(ROUND(ROUND(ROUND(J636*R655,0)*V589,0)*AM655,0)*AQ647,0)-AS653</f>
        <v>129</v>
      </c>
      <c r="AX655" s="16"/>
    </row>
    <row r="656" spans="1:50" ht="17.2" customHeight="1" x14ac:dyDescent="0.3">
      <c r="A656" s="9">
        <v>43</v>
      </c>
      <c r="B656" s="10" t="s">
        <v>640</v>
      </c>
      <c r="C656" s="53" t="s">
        <v>5773</v>
      </c>
      <c r="D656" s="217" t="s">
        <v>4740</v>
      </c>
      <c r="E656" s="218"/>
      <c r="F656" s="219"/>
      <c r="G656" s="217" t="s">
        <v>4916</v>
      </c>
      <c r="H656" s="251"/>
      <c r="I656" s="251"/>
      <c r="J656" s="217" t="s">
        <v>4738</v>
      </c>
      <c r="K656" s="218"/>
      <c r="L656" s="218"/>
      <c r="M656" s="219"/>
      <c r="N656" s="196"/>
      <c r="O656" s="195"/>
      <c r="P656" s="195"/>
      <c r="Q656" s="55"/>
      <c r="R656" s="56"/>
      <c r="S656" s="56"/>
      <c r="T656" s="301" t="s">
        <v>5594</v>
      </c>
      <c r="U656" s="236"/>
      <c r="V656" s="236"/>
      <c r="W656" s="237"/>
      <c r="X656" s="8"/>
      <c r="Y656" s="6"/>
      <c r="Z656" s="59"/>
      <c r="AA656" s="59"/>
      <c r="AB656" s="6"/>
      <c r="AC656" s="203"/>
      <c r="AD656" s="6"/>
      <c r="AE656" s="6"/>
      <c r="AF656" s="6"/>
      <c r="AG656" s="6"/>
      <c r="AH656" s="6"/>
      <c r="AI656" s="6"/>
      <c r="AJ656" s="6"/>
      <c r="AK656" s="6"/>
      <c r="AL656" s="59"/>
      <c r="AM656" s="137"/>
      <c r="AN656" s="137"/>
      <c r="AO656" s="7"/>
      <c r="AP656" s="7"/>
      <c r="AQ656" s="7"/>
      <c r="AR656" s="7"/>
      <c r="AS656" s="7"/>
      <c r="AT656" s="123"/>
      <c r="AU656" s="136"/>
      <c r="AV656" s="145"/>
      <c r="AW656" s="100">
        <f>ROUND(J660*V661,0)</f>
        <v>277</v>
      </c>
      <c r="AX656" s="19" t="s">
        <v>4205</v>
      </c>
    </row>
    <row r="657" spans="1:50" ht="17.2" customHeight="1" x14ac:dyDescent="0.3">
      <c r="A657" s="9">
        <v>43</v>
      </c>
      <c r="B657" s="10" t="s">
        <v>641</v>
      </c>
      <c r="C657" s="53" t="s">
        <v>5772</v>
      </c>
      <c r="D657" s="220"/>
      <c r="E657" s="221"/>
      <c r="F657" s="222"/>
      <c r="G657" s="228"/>
      <c r="H657" s="229"/>
      <c r="I657" s="264"/>
      <c r="J657" s="220"/>
      <c r="K657" s="221"/>
      <c r="L657" s="221"/>
      <c r="M657" s="222"/>
      <c r="N657" s="175"/>
      <c r="O657" s="194"/>
      <c r="P657" s="194"/>
      <c r="Q657" s="132"/>
      <c r="R657" s="141"/>
      <c r="S657" s="141"/>
      <c r="T657" s="238"/>
      <c r="U657" s="239"/>
      <c r="V657" s="239"/>
      <c r="W657" s="240"/>
      <c r="X657" s="231" t="s">
        <v>4712</v>
      </c>
      <c r="Y657" s="232"/>
      <c r="Z657" s="232"/>
      <c r="AA657" s="232"/>
      <c r="AB657" s="232"/>
      <c r="AC657" s="199" t="s">
        <v>4711</v>
      </c>
      <c r="AD657" s="58"/>
      <c r="AE657" s="58"/>
      <c r="AF657" s="6"/>
      <c r="AG657" s="6"/>
      <c r="AH657" s="6"/>
      <c r="AI657" s="6"/>
      <c r="AJ657" s="6"/>
      <c r="AK657" s="6"/>
      <c r="AL657" s="59" t="s">
        <v>4574</v>
      </c>
      <c r="AM657" s="235">
        <f>'15就労移行支援(基本)'!AK657</f>
        <v>0.7</v>
      </c>
      <c r="AN657" s="235"/>
      <c r="AO657" s="6"/>
      <c r="AP657" s="6"/>
      <c r="AQ657" s="6"/>
      <c r="AR657" s="6"/>
      <c r="AS657" s="6"/>
      <c r="AT657" s="59"/>
      <c r="AU657" s="137"/>
      <c r="AV657" s="140"/>
      <c r="AW657" s="89">
        <f>ROUND(ROUND(J660*V661,0)*AM657,0)</f>
        <v>194</v>
      </c>
      <c r="AX657" s="12"/>
    </row>
    <row r="658" spans="1:50" ht="17.2" customHeight="1" x14ac:dyDescent="0.3">
      <c r="A658" s="9">
        <v>43</v>
      </c>
      <c r="B658" s="10" t="s">
        <v>642</v>
      </c>
      <c r="C658" s="53" t="s">
        <v>5771</v>
      </c>
      <c r="D658" s="220"/>
      <c r="E658" s="221"/>
      <c r="F658" s="222"/>
      <c r="G658" s="228"/>
      <c r="H658" s="229"/>
      <c r="I658" s="264"/>
      <c r="J658" s="220"/>
      <c r="K658" s="221"/>
      <c r="L658" s="221"/>
      <c r="M658" s="222"/>
      <c r="N658" s="191"/>
      <c r="O658" s="172"/>
      <c r="P658" s="172"/>
      <c r="Q658" s="123"/>
      <c r="R658" s="138"/>
      <c r="S658" s="138"/>
      <c r="T658" s="238"/>
      <c r="U658" s="239"/>
      <c r="V658" s="239"/>
      <c r="W658" s="240"/>
      <c r="X658" s="233"/>
      <c r="Y658" s="234"/>
      <c r="Z658" s="234"/>
      <c r="AA658" s="234"/>
      <c r="AB658" s="234"/>
      <c r="AC658" s="199" t="s">
        <v>4735</v>
      </c>
      <c r="AD658" s="58"/>
      <c r="AE658" s="58"/>
      <c r="AF658" s="6"/>
      <c r="AG658" s="6"/>
      <c r="AH658" s="6"/>
      <c r="AI658" s="6"/>
      <c r="AJ658" s="6"/>
      <c r="AK658" s="6"/>
      <c r="AL658" s="59" t="s">
        <v>4574</v>
      </c>
      <c r="AM658" s="235">
        <f>'15就労移行支援(基本)'!AK658</f>
        <v>0.5</v>
      </c>
      <c r="AN658" s="235"/>
      <c r="AO658" s="6"/>
      <c r="AP658" s="6"/>
      <c r="AQ658" s="6"/>
      <c r="AR658" s="6"/>
      <c r="AS658" s="6"/>
      <c r="AT658" s="59"/>
      <c r="AU658" s="137"/>
      <c r="AV658" s="140"/>
      <c r="AW658" s="89">
        <f>ROUND(ROUND(J660*V661,0)*AM658,0)</f>
        <v>139</v>
      </c>
      <c r="AX658" s="12"/>
    </row>
    <row r="659" spans="1:50" ht="17.2" customHeight="1" x14ac:dyDescent="0.3">
      <c r="A659" s="9">
        <v>43</v>
      </c>
      <c r="B659" s="10" t="s">
        <v>643</v>
      </c>
      <c r="C659" s="53" t="s">
        <v>5770</v>
      </c>
      <c r="D659" s="166"/>
      <c r="E659" s="83"/>
      <c r="F659" s="193"/>
      <c r="G659" s="126"/>
      <c r="H659" s="126"/>
      <c r="I659" s="126"/>
      <c r="J659" s="220"/>
      <c r="K659" s="221"/>
      <c r="L659" s="221"/>
      <c r="M659" s="222"/>
      <c r="N659" s="231" t="s">
        <v>4714</v>
      </c>
      <c r="O659" s="232"/>
      <c r="P659" s="232"/>
      <c r="Q659" s="232"/>
      <c r="R659" s="232"/>
      <c r="S659" s="232"/>
      <c r="T659" s="175"/>
      <c r="U659" s="130"/>
      <c r="V659" s="64"/>
      <c r="W659" s="202"/>
      <c r="X659" s="8"/>
      <c r="Y659" s="6"/>
      <c r="Z659" s="59"/>
      <c r="AA659" s="59"/>
      <c r="AB659" s="6"/>
      <c r="AC659" s="203"/>
      <c r="AD659" s="6"/>
      <c r="AE659" s="6"/>
      <c r="AF659" s="6"/>
      <c r="AG659" s="6"/>
      <c r="AH659" s="6"/>
      <c r="AI659" s="6"/>
      <c r="AJ659" s="6"/>
      <c r="AK659" s="6"/>
      <c r="AL659" s="59"/>
      <c r="AM659" s="137"/>
      <c r="AN659" s="137"/>
      <c r="AO659" s="6"/>
      <c r="AP659" s="6"/>
      <c r="AQ659" s="7"/>
      <c r="AR659" s="7"/>
      <c r="AS659" s="7"/>
      <c r="AT659" s="123"/>
      <c r="AU659" s="136"/>
      <c r="AV659" s="145"/>
      <c r="AW659" s="89">
        <f>ROUND(ROUND(J660*R661,0)*V661,0)</f>
        <v>267</v>
      </c>
      <c r="AX659" s="12"/>
    </row>
    <row r="660" spans="1:50" ht="17.2" customHeight="1" x14ac:dyDescent="0.3">
      <c r="A660" s="9">
        <v>43</v>
      </c>
      <c r="B660" s="10" t="s">
        <v>644</v>
      </c>
      <c r="C660" s="53" t="s">
        <v>5769</v>
      </c>
      <c r="D660" s="166"/>
      <c r="E660" s="83"/>
      <c r="F660" s="193"/>
      <c r="G660" s="126"/>
      <c r="H660" s="126"/>
      <c r="I660" s="126"/>
      <c r="J660" s="253">
        <f>'15就労移行支援(基本)'!K660</f>
        <v>396</v>
      </c>
      <c r="K660" s="254"/>
      <c r="L660" s="1" t="s">
        <v>4202</v>
      </c>
      <c r="M660" s="68"/>
      <c r="N660" s="267"/>
      <c r="O660" s="268"/>
      <c r="P660" s="268"/>
      <c r="Q660" s="268"/>
      <c r="R660" s="268"/>
      <c r="S660" s="268"/>
      <c r="T660" s="175"/>
      <c r="U660" s="130"/>
      <c r="V660" s="64"/>
      <c r="W660" s="202"/>
      <c r="X660" s="231" t="s">
        <v>4712</v>
      </c>
      <c r="Y660" s="232"/>
      <c r="Z660" s="232"/>
      <c r="AA660" s="232"/>
      <c r="AB660" s="232"/>
      <c r="AC660" s="199" t="s">
        <v>4711</v>
      </c>
      <c r="AD660" s="58"/>
      <c r="AE660" s="58"/>
      <c r="AF660" s="6"/>
      <c r="AG660" s="6"/>
      <c r="AH660" s="6"/>
      <c r="AI660" s="6"/>
      <c r="AJ660" s="6"/>
      <c r="AK660" s="6"/>
      <c r="AL660" s="59" t="s">
        <v>4574</v>
      </c>
      <c r="AM660" s="235">
        <f>AM657</f>
        <v>0.7</v>
      </c>
      <c r="AN660" s="235"/>
      <c r="AO660" s="7"/>
      <c r="AP660" s="7"/>
      <c r="AQ660" s="7"/>
      <c r="AR660" s="7"/>
      <c r="AS660" s="7"/>
      <c r="AT660" s="123"/>
      <c r="AU660" s="136"/>
      <c r="AV660" s="145"/>
      <c r="AW660" s="89">
        <f>ROUND(ROUND(ROUND(J660*R661,0)*V661,0)*AM660,0)</f>
        <v>187</v>
      </c>
      <c r="AX660" s="12"/>
    </row>
    <row r="661" spans="1:50" ht="17.2" customHeight="1" x14ac:dyDescent="0.3">
      <c r="A661" s="9">
        <v>43</v>
      </c>
      <c r="B661" s="10" t="s">
        <v>645</v>
      </c>
      <c r="C661" s="53" t="s">
        <v>5768</v>
      </c>
      <c r="D661" s="166"/>
      <c r="E661" s="83"/>
      <c r="F661" s="193"/>
      <c r="G661" s="126"/>
      <c r="H661" s="126"/>
      <c r="I661" s="126"/>
      <c r="J661" s="175"/>
      <c r="K661" s="194"/>
      <c r="L661" s="194"/>
      <c r="M661" s="173"/>
      <c r="N661" s="191"/>
      <c r="O661" s="172"/>
      <c r="P661" s="172"/>
      <c r="Q661" s="123" t="s">
        <v>4574</v>
      </c>
      <c r="R661" s="249">
        <f>R655</f>
        <v>0.96499999999999997</v>
      </c>
      <c r="S661" s="249"/>
      <c r="T661" s="168"/>
      <c r="U661" s="132" t="s">
        <v>4574</v>
      </c>
      <c r="V661" s="247">
        <f>V589</f>
        <v>0.7</v>
      </c>
      <c r="W661" s="248"/>
      <c r="X661" s="233"/>
      <c r="Y661" s="234"/>
      <c r="Z661" s="234"/>
      <c r="AA661" s="234"/>
      <c r="AB661" s="234"/>
      <c r="AC661" s="199" t="s">
        <v>4735</v>
      </c>
      <c r="AD661" s="58"/>
      <c r="AE661" s="58"/>
      <c r="AF661" s="6"/>
      <c r="AG661" s="6"/>
      <c r="AH661" s="6"/>
      <c r="AI661" s="6"/>
      <c r="AJ661" s="6"/>
      <c r="AK661" s="6"/>
      <c r="AL661" s="59" t="s">
        <v>4574</v>
      </c>
      <c r="AM661" s="235">
        <f>AM658</f>
        <v>0.5</v>
      </c>
      <c r="AN661" s="235"/>
      <c r="AO661" s="7"/>
      <c r="AP661" s="7"/>
      <c r="AQ661" s="7"/>
      <c r="AR661" s="7"/>
      <c r="AS661" s="7"/>
      <c r="AT661" s="123"/>
      <c r="AU661" s="136"/>
      <c r="AV661" s="145"/>
      <c r="AW661" s="89">
        <f>ROUND(ROUND(ROUND(J660*R661,0)*V661,0)*AM661,0)</f>
        <v>134</v>
      </c>
      <c r="AX661" s="12"/>
    </row>
    <row r="662" spans="1:50" ht="17.2" customHeight="1" x14ac:dyDescent="0.3">
      <c r="A662" s="9">
        <v>43</v>
      </c>
      <c r="B662" s="10" t="s">
        <v>646</v>
      </c>
      <c r="C662" s="53" t="s">
        <v>5767</v>
      </c>
      <c r="D662" s="166"/>
      <c r="E662" s="83"/>
      <c r="F662" s="193"/>
      <c r="G662" s="126"/>
      <c r="H662" s="126"/>
      <c r="I662" s="126"/>
      <c r="J662" s="175"/>
      <c r="K662" s="194"/>
      <c r="L662" s="194"/>
      <c r="M662" s="173"/>
      <c r="N662" s="196"/>
      <c r="O662" s="195"/>
      <c r="P662" s="195"/>
      <c r="Q662" s="55"/>
      <c r="R662" s="56"/>
      <c r="S662" s="56"/>
      <c r="T662" s="168"/>
      <c r="U662" s="130"/>
      <c r="V662" s="64"/>
      <c r="W662" s="202"/>
      <c r="X662" s="8"/>
      <c r="Y662" s="6"/>
      <c r="Z662" s="59"/>
      <c r="AA662" s="59"/>
      <c r="AB662" s="6"/>
      <c r="AC662" s="203"/>
      <c r="AD662" s="6"/>
      <c r="AE662" s="6"/>
      <c r="AF662" s="6"/>
      <c r="AG662" s="6"/>
      <c r="AH662" s="6"/>
      <c r="AI662" s="6"/>
      <c r="AJ662" s="6"/>
      <c r="AK662" s="6"/>
      <c r="AL662" s="59"/>
      <c r="AM662" s="137"/>
      <c r="AN662" s="137"/>
      <c r="AO662" s="177"/>
      <c r="AP662" s="81"/>
      <c r="AQ662" s="81"/>
      <c r="AR662" s="82"/>
      <c r="AS662" s="242" t="s">
        <v>4580</v>
      </c>
      <c r="AT662" s="242"/>
      <c r="AU662" s="242"/>
      <c r="AV662" s="243"/>
      <c r="AW662" s="89">
        <f>ROUND(J660*V661,0)-AS665</f>
        <v>272</v>
      </c>
      <c r="AX662" s="12"/>
    </row>
    <row r="663" spans="1:50" ht="17.2" customHeight="1" x14ac:dyDescent="0.3">
      <c r="A663" s="9">
        <v>43</v>
      </c>
      <c r="B663" s="10" t="s">
        <v>647</v>
      </c>
      <c r="C663" s="53" t="s">
        <v>5766</v>
      </c>
      <c r="D663" s="166"/>
      <c r="E663" s="83"/>
      <c r="F663" s="193"/>
      <c r="G663" s="126"/>
      <c r="H663" s="126"/>
      <c r="I663" s="126"/>
      <c r="J663" s="175"/>
      <c r="K663" s="194"/>
      <c r="L663" s="194"/>
      <c r="M663" s="173"/>
      <c r="N663" s="175"/>
      <c r="O663" s="194"/>
      <c r="P663" s="194"/>
      <c r="Q663" s="132"/>
      <c r="R663" s="141"/>
      <c r="S663" s="141"/>
      <c r="T663" s="168"/>
      <c r="U663" s="130"/>
      <c r="V663" s="64"/>
      <c r="W663" s="202"/>
      <c r="X663" s="231" t="s">
        <v>4712</v>
      </c>
      <c r="Y663" s="232"/>
      <c r="Z663" s="232"/>
      <c r="AA663" s="232"/>
      <c r="AB663" s="232"/>
      <c r="AC663" s="199" t="s">
        <v>4711</v>
      </c>
      <c r="AD663" s="58"/>
      <c r="AE663" s="58"/>
      <c r="AF663" s="6"/>
      <c r="AG663" s="6"/>
      <c r="AH663" s="6"/>
      <c r="AI663" s="6"/>
      <c r="AJ663" s="6"/>
      <c r="AK663" s="6"/>
      <c r="AL663" s="59" t="s">
        <v>4574</v>
      </c>
      <c r="AM663" s="235">
        <f>AM660</f>
        <v>0.7</v>
      </c>
      <c r="AN663" s="235"/>
      <c r="AO663" s="81"/>
      <c r="AP663" s="81"/>
      <c r="AQ663" s="81"/>
      <c r="AR663" s="82"/>
      <c r="AS663" s="244"/>
      <c r="AT663" s="244"/>
      <c r="AU663" s="244"/>
      <c r="AV663" s="245"/>
      <c r="AW663" s="89">
        <f>ROUND(ROUND(J660*V661,0)*AM663,0)-AS665</f>
        <v>189</v>
      </c>
      <c r="AX663" s="12"/>
    </row>
    <row r="664" spans="1:50" ht="17.2" customHeight="1" x14ac:dyDescent="0.3">
      <c r="A664" s="9">
        <v>43</v>
      </c>
      <c r="B664" s="10" t="s">
        <v>648</v>
      </c>
      <c r="C664" s="53" t="s">
        <v>5765</v>
      </c>
      <c r="D664" s="166"/>
      <c r="E664" s="83"/>
      <c r="F664" s="193"/>
      <c r="G664" s="126"/>
      <c r="H664" s="126"/>
      <c r="I664" s="126"/>
      <c r="J664" s="175"/>
      <c r="K664" s="194"/>
      <c r="L664" s="194"/>
      <c r="M664" s="173"/>
      <c r="N664" s="191"/>
      <c r="O664" s="172"/>
      <c r="P664" s="172"/>
      <c r="Q664" s="123"/>
      <c r="R664" s="138"/>
      <c r="S664" s="138"/>
      <c r="T664" s="168"/>
      <c r="U664" s="130"/>
      <c r="V664" s="64"/>
      <c r="W664" s="202"/>
      <c r="X664" s="233"/>
      <c r="Y664" s="234"/>
      <c r="Z664" s="234"/>
      <c r="AA664" s="234"/>
      <c r="AB664" s="234"/>
      <c r="AC664" s="199" t="s">
        <v>4735</v>
      </c>
      <c r="AD664" s="58"/>
      <c r="AE664" s="58"/>
      <c r="AF664" s="6"/>
      <c r="AG664" s="6"/>
      <c r="AH664" s="6"/>
      <c r="AI664" s="6"/>
      <c r="AJ664" s="6"/>
      <c r="AK664" s="6"/>
      <c r="AL664" s="59" t="s">
        <v>4574</v>
      </c>
      <c r="AM664" s="235">
        <f>AM661</f>
        <v>0.5</v>
      </c>
      <c r="AN664" s="235"/>
      <c r="AO664" s="198"/>
      <c r="AP664" s="198"/>
      <c r="AQ664" s="198"/>
      <c r="AR664" s="197"/>
      <c r="AS664" s="244"/>
      <c r="AT664" s="244"/>
      <c r="AU664" s="244"/>
      <c r="AV664" s="245"/>
      <c r="AW664" s="89">
        <f>ROUND(ROUND(J660*V661,0)*AM664,0)-AS665</f>
        <v>134</v>
      </c>
      <c r="AX664" s="12"/>
    </row>
    <row r="665" spans="1:50" ht="17.2" customHeight="1" x14ac:dyDescent="0.3">
      <c r="A665" s="9">
        <v>43</v>
      </c>
      <c r="B665" s="10" t="s">
        <v>649</v>
      </c>
      <c r="C665" s="53" t="s">
        <v>5764</v>
      </c>
      <c r="D665" s="166"/>
      <c r="E665" s="83"/>
      <c r="F665" s="193"/>
      <c r="G665" s="126"/>
      <c r="H665" s="126"/>
      <c r="I665" s="126"/>
      <c r="J665" s="175"/>
      <c r="K665" s="194"/>
      <c r="L665" s="194"/>
      <c r="M665" s="173"/>
      <c r="N665" s="231" t="s">
        <v>4714</v>
      </c>
      <c r="O665" s="232"/>
      <c r="P665" s="232"/>
      <c r="Q665" s="232"/>
      <c r="R665" s="232"/>
      <c r="S665" s="232"/>
      <c r="T665" s="175"/>
      <c r="U665" s="130"/>
      <c r="V665" s="64"/>
      <c r="W665" s="202"/>
      <c r="X665" s="8"/>
      <c r="Y665" s="6"/>
      <c r="Z665" s="59"/>
      <c r="AA665" s="59"/>
      <c r="AB665" s="6"/>
      <c r="AC665" s="203"/>
      <c r="AD665" s="6"/>
      <c r="AE665" s="6"/>
      <c r="AF665" s="6"/>
      <c r="AG665" s="6"/>
      <c r="AH665" s="6"/>
      <c r="AI665" s="6"/>
      <c r="AJ665" s="6"/>
      <c r="AK665" s="6"/>
      <c r="AL665" s="59"/>
      <c r="AM665" s="137"/>
      <c r="AN665" s="137"/>
      <c r="AO665" s="198"/>
      <c r="AP665" s="198"/>
      <c r="AQ665" s="198"/>
      <c r="AR665" s="197"/>
      <c r="AS665" s="38">
        <f>AS653</f>
        <v>5</v>
      </c>
      <c r="AT665" s="62" t="s">
        <v>4579</v>
      </c>
      <c r="AU665" s="143"/>
      <c r="AV665" s="147"/>
      <c r="AW665" s="89">
        <f>ROUND(ROUND(J660*R667,0)*V661,0)-AS665</f>
        <v>262</v>
      </c>
      <c r="AX665" s="12"/>
    </row>
    <row r="666" spans="1:50" ht="17.2" customHeight="1" x14ac:dyDescent="0.3">
      <c r="A666" s="9">
        <v>43</v>
      </c>
      <c r="B666" s="10" t="s">
        <v>650</v>
      </c>
      <c r="C666" s="53" t="s">
        <v>5763</v>
      </c>
      <c r="D666" s="166"/>
      <c r="E666" s="83"/>
      <c r="F666" s="193"/>
      <c r="G666" s="126"/>
      <c r="H666" s="126"/>
      <c r="I666" s="126"/>
      <c r="J666" s="175"/>
      <c r="K666" s="194"/>
      <c r="L666" s="194"/>
      <c r="M666" s="173"/>
      <c r="N666" s="267"/>
      <c r="O666" s="268"/>
      <c r="P666" s="268"/>
      <c r="Q666" s="268"/>
      <c r="R666" s="268"/>
      <c r="S666" s="268"/>
      <c r="T666" s="175"/>
      <c r="U666" s="130"/>
      <c r="V666" s="64"/>
      <c r="W666" s="202"/>
      <c r="X666" s="231" t="s">
        <v>4712</v>
      </c>
      <c r="Y666" s="232"/>
      <c r="Z666" s="232"/>
      <c r="AA666" s="232"/>
      <c r="AB666" s="232"/>
      <c r="AC666" s="199" t="s">
        <v>4711</v>
      </c>
      <c r="AD666" s="58"/>
      <c r="AE666" s="58"/>
      <c r="AF666" s="6"/>
      <c r="AG666" s="6"/>
      <c r="AH666" s="6"/>
      <c r="AI666" s="6"/>
      <c r="AJ666" s="6"/>
      <c r="AK666" s="6"/>
      <c r="AL666" s="59" t="s">
        <v>4574</v>
      </c>
      <c r="AM666" s="235">
        <f>AM663</f>
        <v>0.7</v>
      </c>
      <c r="AN666" s="235"/>
      <c r="AO666" s="198"/>
      <c r="AP666" s="198"/>
      <c r="AQ666" s="198"/>
      <c r="AR666" s="197"/>
      <c r="AS666" s="1"/>
      <c r="AT666" s="132"/>
      <c r="AU666" s="143"/>
      <c r="AV666" s="147"/>
      <c r="AW666" s="89">
        <f>ROUND(ROUND(ROUND(J660*R667,0)*V661,0)*AM666,0)-AS665</f>
        <v>182</v>
      </c>
      <c r="AX666" s="12"/>
    </row>
    <row r="667" spans="1:50" ht="17.2" customHeight="1" x14ac:dyDescent="0.3">
      <c r="A667" s="9">
        <v>43</v>
      </c>
      <c r="B667" s="10" t="s">
        <v>651</v>
      </c>
      <c r="C667" s="53" t="s">
        <v>5762</v>
      </c>
      <c r="D667" s="166"/>
      <c r="E667" s="83"/>
      <c r="F667" s="193"/>
      <c r="G667" s="126"/>
      <c r="H667" s="126"/>
      <c r="I667" s="126"/>
      <c r="J667" s="175"/>
      <c r="K667" s="194"/>
      <c r="L667" s="194"/>
      <c r="M667" s="173"/>
      <c r="N667" s="191"/>
      <c r="O667" s="172"/>
      <c r="P667" s="172"/>
      <c r="Q667" s="123" t="s">
        <v>4574</v>
      </c>
      <c r="R667" s="249">
        <f>R661</f>
        <v>0.96499999999999997</v>
      </c>
      <c r="S667" s="249"/>
      <c r="T667" s="168"/>
      <c r="U667" s="130"/>
      <c r="V667" s="64"/>
      <c r="W667" s="202"/>
      <c r="X667" s="233"/>
      <c r="Y667" s="234"/>
      <c r="Z667" s="234"/>
      <c r="AA667" s="234"/>
      <c r="AB667" s="234"/>
      <c r="AC667" s="199" t="s">
        <v>4735</v>
      </c>
      <c r="AD667" s="58"/>
      <c r="AE667" s="58"/>
      <c r="AF667" s="6"/>
      <c r="AG667" s="6"/>
      <c r="AH667" s="6"/>
      <c r="AI667" s="6"/>
      <c r="AJ667" s="6"/>
      <c r="AK667" s="6"/>
      <c r="AL667" s="59" t="s">
        <v>4574</v>
      </c>
      <c r="AM667" s="235">
        <f>AM664</f>
        <v>0.5</v>
      </c>
      <c r="AN667" s="235"/>
      <c r="AO667" s="198"/>
      <c r="AP667" s="198"/>
      <c r="AQ667" s="198"/>
      <c r="AR667" s="197"/>
      <c r="AS667" s="7"/>
      <c r="AT667" s="123"/>
      <c r="AU667" s="136"/>
      <c r="AV667" s="145"/>
      <c r="AW667" s="89">
        <f>ROUND(ROUND(ROUND(J660*R667,0)*V661,0)*AM667,0)-AS665</f>
        <v>129</v>
      </c>
      <c r="AX667" s="12"/>
    </row>
    <row r="668" spans="1:50" ht="17.2" customHeight="1" x14ac:dyDescent="0.3">
      <c r="A668" s="9">
        <v>43</v>
      </c>
      <c r="B668" s="10" t="s">
        <v>652</v>
      </c>
      <c r="C668" s="53" t="s">
        <v>5761</v>
      </c>
      <c r="D668" s="166"/>
      <c r="E668" s="83"/>
      <c r="F668" s="193"/>
      <c r="G668" s="126"/>
      <c r="H668" s="126"/>
      <c r="I668" s="126"/>
      <c r="J668" s="45"/>
      <c r="K668" s="1"/>
      <c r="L668" s="1"/>
      <c r="M668" s="44"/>
      <c r="N668" s="196"/>
      <c r="O668" s="195"/>
      <c r="P668" s="195"/>
      <c r="Q668" s="55"/>
      <c r="R668" s="56"/>
      <c r="S668" s="56"/>
      <c r="T668" s="168"/>
      <c r="U668" s="130"/>
      <c r="V668" s="64"/>
      <c r="W668" s="202"/>
      <c r="X668" s="8"/>
      <c r="Y668" s="6"/>
      <c r="Z668" s="59"/>
      <c r="AA668" s="59"/>
      <c r="AB668" s="6"/>
      <c r="AC668" s="203"/>
      <c r="AD668" s="6"/>
      <c r="AE668" s="6"/>
      <c r="AF668" s="6"/>
      <c r="AG668" s="6"/>
      <c r="AH668" s="6"/>
      <c r="AI668" s="6"/>
      <c r="AJ668" s="6"/>
      <c r="AK668" s="6"/>
      <c r="AL668" s="59"/>
      <c r="AM668" s="137"/>
      <c r="AN668" s="137"/>
      <c r="AO668" s="216" t="s">
        <v>4753</v>
      </c>
      <c r="AP668" s="251"/>
      <c r="AQ668" s="251"/>
      <c r="AR668" s="252"/>
      <c r="AS668" s="49"/>
      <c r="AT668" s="36"/>
      <c r="AU668" s="36"/>
      <c r="AV668" s="51"/>
      <c r="AW668" s="89">
        <f>ROUND(ROUND(J660*V661,0)*AQ671,0)</f>
        <v>263</v>
      </c>
      <c r="AX668" s="12"/>
    </row>
    <row r="669" spans="1:50" ht="17.2" customHeight="1" x14ac:dyDescent="0.3">
      <c r="A669" s="9">
        <v>43</v>
      </c>
      <c r="B669" s="10" t="s">
        <v>653</v>
      </c>
      <c r="C669" s="53" t="s">
        <v>5760</v>
      </c>
      <c r="D669" s="166"/>
      <c r="E669" s="83"/>
      <c r="F669" s="193"/>
      <c r="G669" s="126"/>
      <c r="H669" s="126"/>
      <c r="I669" s="126"/>
      <c r="J669" s="45"/>
      <c r="K669" s="1"/>
      <c r="L669" s="1"/>
      <c r="M669" s="44"/>
      <c r="N669" s="175"/>
      <c r="O669" s="194"/>
      <c r="P669" s="194"/>
      <c r="Q669" s="132"/>
      <c r="R669" s="141"/>
      <c r="S669" s="141"/>
      <c r="T669" s="168"/>
      <c r="U669" s="130"/>
      <c r="V669" s="64"/>
      <c r="W669" s="202"/>
      <c r="X669" s="231" t="s">
        <v>4712</v>
      </c>
      <c r="Y669" s="232"/>
      <c r="Z669" s="232"/>
      <c r="AA669" s="232"/>
      <c r="AB669" s="232"/>
      <c r="AC669" s="199" t="s">
        <v>4711</v>
      </c>
      <c r="AD669" s="58"/>
      <c r="AE669" s="58"/>
      <c r="AF669" s="6"/>
      <c r="AG669" s="6"/>
      <c r="AH669" s="6"/>
      <c r="AI669" s="6"/>
      <c r="AJ669" s="6"/>
      <c r="AK669" s="6"/>
      <c r="AL669" s="59" t="s">
        <v>4574</v>
      </c>
      <c r="AM669" s="235">
        <f>AM666</f>
        <v>0.7</v>
      </c>
      <c r="AN669" s="235"/>
      <c r="AO669" s="228"/>
      <c r="AP669" s="229"/>
      <c r="AQ669" s="229"/>
      <c r="AR669" s="230"/>
      <c r="AS669" s="45"/>
      <c r="AT669" s="1"/>
      <c r="AU669" s="1"/>
      <c r="AV669" s="44"/>
      <c r="AW669" s="89">
        <f>ROUND(ROUND(ROUND(J660*V661,0)*AM669,0)*AQ671,0)</f>
        <v>184</v>
      </c>
      <c r="AX669" s="12"/>
    </row>
    <row r="670" spans="1:50" ht="17.2" customHeight="1" x14ac:dyDescent="0.3">
      <c r="A670" s="9">
        <v>43</v>
      </c>
      <c r="B670" s="10" t="s">
        <v>654</v>
      </c>
      <c r="C670" s="53" t="s">
        <v>5759</v>
      </c>
      <c r="D670" s="166"/>
      <c r="E670" s="83"/>
      <c r="F670" s="193"/>
      <c r="G670" s="126"/>
      <c r="H670" s="126"/>
      <c r="I670" s="126"/>
      <c r="J670" s="45"/>
      <c r="K670" s="1"/>
      <c r="L670" s="1"/>
      <c r="M670" s="44"/>
      <c r="N670" s="191"/>
      <c r="O670" s="172"/>
      <c r="P670" s="172"/>
      <c r="Q670" s="123"/>
      <c r="R670" s="138"/>
      <c r="S670" s="138"/>
      <c r="T670" s="168"/>
      <c r="U670" s="130"/>
      <c r="V670" s="64"/>
      <c r="W670" s="202"/>
      <c r="X670" s="233"/>
      <c r="Y670" s="234"/>
      <c r="Z670" s="234"/>
      <c r="AA670" s="234"/>
      <c r="AB670" s="234"/>
      <c r="AC670" s="199" t="s">
        <v>4735</v>
      </c>
      <c r="AD670" s="58"/>
      <c r="AE670" s="58"/>
      <c r="AF670" s="6"/>
      <c r="AG670" s="6"/>
      <c r="AH670" s="6"/>
      <c r="AI670" s="6"/>
      <c r="AJ670" s="6"/>
      <c r="AK670" s="6"/>
      <c r="AL670" s="59" t="s">
        <v>4574</v>
      </c>
      <c r="AM670" s="235">
        <f>AM667</f>
        <v>0.5</v>
      </c>
      <c r="AN670" s="235"/>
      <c r="AO670" s="45"/>
      <c r="AP670" s="1"/>
      <c r="AQ670" s="1"/>
      <c r="AR670" s="44"/>
      <c r="AS670" s="45"/>
      <c r="AT670" s="1"/>
      <c r="AU670" s="1"/>
      <c r="AV670" s="44"/>
      <c r="AW670" s="89">
        <f>ROUND(ROUND(ROUND(J660*V661,0)*AM670,0)*AQ671,0)</f>
        <v>132</v>
      </c>
      <c r="AX670" s="12"/>
    </row>
    <row r="671" spans="1:50" ht="17.2" customHeight="1" x14ac:dyDescent="0.3">
      <c r="A671" s="9">
        <v>43</v>
      </c>
      <c r="B671" s="10" t="s">
        <v>655</v>
      </c>
      <c r="C671" s="53" t="s">
        <v>5758</v>
      </c>
      <c r="D671" s="166"/>
      <c r="E671" s="83"/>
      <c r="F671" s="193"/>
      <c r="G671" s="126"/>
      <c r="H671" s="126"/>
      <c r="I671" s="126"/>
      <c r="J671" s="45"/>
      <c r="K671" s="1"/>
      <c r="L671" s="1"/>
      <c r="M671" s="44"/>
      <c r="N671" s="231" t="s">
        <v>4714</v>
      </c>
      <c r="O671" s="232"/>
      <c r="P671" s="232"/>
      <c r="Q671" s="232"/>
      <c r="R671" s="232"/>
      <c r="S671" s="232"/>
      <c r="T671" s="175"/>
      <c r="U671" s="130"/>
      <c r="V671" s="64"/>
      <c r="W671" s="202"/>
      <c r="X671" s="8"/>
      <c r="Y671" s="6"/>
      <c r="Z671" s="59"/>
      <c r="AA671" s="59"/>
      <c r="AB671" s="6"/>
      <c r="AC671" s="203"/>
      <c r="AD671" s="6"/>
      <c r="AE671" s="6"/>
      <c r="AF671" s="6"/>
      <c r="AG671" s="6"/>
      <c r="AH671" s="6"/>
      <c r="AI671" s="6"/>
      <c r="AJ671" s="6"/>
      <c r="AK671" s="6"/>
      <c r="AL671" s="59"/>
      <c r="AM671" s="137"/>
      <c r="AN671" s="137"/>
      <c r="AO671" s="45"/>
      <c r="AP671" s="132" t="s">
        <v>4574</v>
      </c>
      <c r="AQ671" s="247">
        <f>AQ647</f>
        <v>0.95</v>
      </c>
      <c r="AR671" s="248"/>
      <c r="AS671" s="45"/>
      <c r="AT671" s="1"/>
      <c r="AU671" s="1"/>
      <c r="AV671" s="44"/>
      <c r="AW671" s="89">
        <f>ROUND(ROUND(ROUND(J660*R673,0)*V661,0)*AQ671,0)</f>
        <v>254</v>
      </c>
      <c r="AX671" s="12"/>
    </row>
    <row r="672" spans="1:50" ht="17.2" customHeight="1" x14ac:dyDescent="0.3">
      <c r="A672" s="9">
        <v>43</v>
      </c>
      <c r="B672" s="10" t="s">
        <v>656</v>
      </c>
      <c r="C672" s="53" t="s">
        <v>5757</v>
      </c>
      <c r="D672" s="166"/>
      <c r="E672" s="83"/>
      <c r="F672" s="193"/>
      <c r="G672" s="126"/>
      <c r="H672" s="126"/>
      <c r="I672" s="126"/>
      <c r="J672" s="45"/>
      <c r="K672" s="1"/>
      <c r="L672" s="1"/>
      <c r="M672" s="44"/>
      <c r="N672" s="267"/>
      <c r="O672" s="268"/>
      <c r="P672" s="268"/>
      <c r="Q672" s="268"/>
      <c r="R672" s="268"/>
      <c r="S672" s="268"/>
      <c r="T672" s="175"/>
      <c r="U672" s="130"/>
      <c r="V672" s="64"/>
      <c r="W672" s="202"/>
      <c r="X672" s="231" t="s">
        <v>4712</v>
      </c>
      <c r="Y672" s="232"/>
      <c r="Z672" s="232"/>
      <c r="AA672" s="232"/>
      <c r="AB672" s="232"/>
      <c r="AC672" s="199" t="s">
        <v>4711</v>
      </c>
      <c r="AD672" s="58"/>
      <c r="AE672" s="58"/>
      <c r="AF672" s="6"/>
      <c r="AG672" s="6"/>
      <c r="AH672" s="6"/>
      <c r="AI672" s="6"/>
      <c r="AJ672" s="6"/>
      <c r="AK672" s="6"/>
      <c r="AL672" s="59" t="s">
        <v>4574</v>
      </c>
      <c r="AM672" s="235">
        <f>AM669</f>
        <v>0.7</v>
      </c>
      <c r="AN672" s="235"/>
      <c r="AO672" s="45"/>
      <c r="AP672" s="1"/>
      <c r="AQ672" s="1"/>
      <c r="AR672" s="44"/>
      <c r="AS672" s="45"/>
      <c r="AT672" s="1"/>
      <c r="AU672" s="1"/>
      <c r="AV672" s="44"/>
      <c r="AW672" s="89">
        <f>ROUND(ROUND(ROUND(ROUND(J660*R673,0)*V661,0)*AM672,0)*AQ671,0)</f>
        <v>178</v>
      </c>
      <c r="AX672" s="12"/>
    </row>
    <row r="673" spans="1:50" ht="17.2" customHeight="1" x14ac:dyDescent="0.3">
      <c r="A673" s="9">
        <v>43</v>
      </c>
      <c r="B673" s="10" t="s">
        <v>657</v>
      </c>
      <c r="C673" s="53" t="s">
        <v>5756</v>
      </c>
      <c r="D673" s="166"/>
      <c r="E673" s="83"/>
      <c r="F673" s="193"/>
      <c r="G673" s="126"/>
      <c r="H673" s="126"/>
      <c r="I673" s="126"/>
      <c r="J673" s="45"/>
      <c r="K673" s="1"/>
      <c r="L673" s="1"/>
      <c r="M673" s="44"/>
      <c r="N673" s="191"/>
      <c r="O673" s="172"/>
      <c r="P673" s="172"/>
      <c r="Q673" s="123" t="s">
        <v>4574</v>
      </c>
      <c r="R673" s="249">
        <f>R667</f>
        <v>0.96499999999999997</v>
      </c>
      <c r="S673" s="249"/>
      <c r="T673" s="168"/>
      <c r="U673" s="130"/>
      <c r="V673" s="64"/>
      <c r="W673" s="202"/>
      <c r="X673" s="233"/>
      <c r="Y673" s="234"/>
      <c r="Z673" s="234"/>
      <c r="AA673" s="234"/>
      <c r="AB673" s="234"/>
      <c r="AC673" s="199" t="s">
        <v>4735</v>
      </c>
      <c r="AD673" s="58"/>
      <c r="AE673" s="58"/>
      <c r="AF673" s="6"/>
      <c r="AG673" s="6"/>
      <c r="AH673" s="6"/>
      <c r="AI673" s="6"/>
      <c r="AJ673" s="6"/>
      <c r="AK673" s="6"/>
      <c r="AL673" s="59" t="s">
        <v>4574</v>
      </c>
      <c r="AM673" s="235">
        <f>AM670</f>
        <v>0.5</v>
      </c>
      <c r="AN673" s="235"/>
      <c r="AO673" s="45"/>
      <c r="AP673" s="1"/>
      <c r="AQ673" s="1"/>
      <c r="AR673" s="44"/>
      <c r="AS673" s="43"/>
      <c r="AT673" s="7"/>
      <c r="AU673" s="7"/>
      <c r="AV673" s="21"/>
      <c r="AW673" s="89">
        <f>ROUND(ROUND(ROUND(ROUND(J660*R673,0)*V661,0)*AM673,0)*AQ671,0)</f>
        <v>127</v>
      </c>
      <c r="AX673" s="12"/>
    </row>
    <row r="674" spans="1:50" ht="17.2" customHeight="1" x14ac:dyDescent="0.3">
      <c r="A674" s="9">
        <v>43</v>
      </c>
      <c r="B674" s="10" t="s">
        <v>658</v>
      </c>
      <c r="C674" s="53" t="s">
        <v>5755</v>
      </c>
      <c r="D674" s="166"/>
      <c r="E674" s="83"/>
      <c r="F674" s="193"/>
      <c r="G674" s="126"/>
      <c r="H674" s="126"/>
      <c r="I674" s="126"/>
      <c r="J674" s="45"/>
      <c r="K674" s="1"/>
      <c r="L674" s="1"/>
      <c r="M674" s="44"/>
      <c r="N674" s="196"/>
      <c r="O674" s="195"/>
      <c r="P674" s="195"/>
      <c r="Q674" s="55"/>
      <c r="R674" s="56"/>
      <c r="S674" s="56"/>
      <c r="T674" s="168"/>
      <c r="U674" s="130"/>
      <c r="V674" s="64"/>
      <c r="W674" s="202"/>
      <c r="X674" s="8"/>
      <c r="Y674" s="6"/>
      <c r="Z674" s="59"/>
      <c r="AA674" s="59"/>
      <c r="AB674" s="6"/>
      <c r="AC674" s="203"/>
      <c r="AD674" s="6"/>
      <c r="AE674" s="6"/>
      <c r="AF674" s="6"/>
      <c r="AG674" s="6"/>
      <c r="AH674" s="6"/>
      <c r="AI674" s="6"/>
      <c r="AJ674" s="6"/>
      <c r="AK674" s="6"/>
      <c r="AL674" s="59"/>
      <c r="AM674" s="137"/>
      <c r="AN674" s="137"/>
      <c r="AO674" s="146"/>
      <c r="AP674" s="143"/>
      <c r="AQ674" s="143"/>
      <c r="AR674" s="44"/>
      <c r="AS674" s="242" t="s">
        <v>4580</v>
      </c>
      <c r="AT674" s="242"/>
      <c r="AU674" s="242"/>
      <c r="AV674" s="243"/>
      <c r="AW674" s="89">
        <f>ROUND(ROUND(J660*V661,0)*AQ671,0)-AS677</f>
        <v>258</v>
      </c>
      <c r="AX674" s="12"/>
    </row>
    <row r="675" spans="1:50" ht="17.2" customHeight="1" x14ac:dyDescent="0.3">
      <c r="A675" s="9">
        <v>43</v>
      </c>
      <c r="B675" s="10" t="s">
        <v>659</v>
      </c>
      <c r="C675" s="53" t="s">
        <v>5754</v>
      </c>
      <c r="D675" s="166"/>
      <c r="E675" s="83"/>
      <c r="F675" s="193"/>
      <c r="G675" s="126"/>
      <c r="H675" s="126"/>
      <c r="I675" s="126"/>
      <c r="J675" s="45"/>
      <c r="K675" s="1"/>
      <c r="L675" s="1"/>
      <c r="M675" s="44"/>
      <c r="N675" s="175"/>
      <c r="O675" s="194"/>
      <c r="P675" s="194"/>
      <c r="Q675" s="132"/>
      <c r="R675" s="141"/>
      <c r="S675" s="141"/>
      <c r="T675" s="168"/>
      <c r="U675" s="130"/>
      <c r="V675" s="64"/>
      <c r="W675" s="202"/>
      <c r="X675" s="231" t="s">
        <v>4712</v>
      </c>
      <c r="Y675" s="232"/>
      <c r="Z675" s="232"/>
      <c r="AA675" s="232"/>
      <c r="AB675" s="232"/>
      <c r="AC675" s="199" t="s">
        <v>4711</v>
      </c>
      <c r="AD675" s="58"/>
      <c r="AE675" s="58"/>
      <c r="AF675" s="6"/>
      <c r="AG675" s="6"/>
      <c r="AH675" s="6"/>
      <c r="AI675" s="6"/>
      <c r="AJ675" s="6"/>
      <c r="AK675" s="6"/>
      <c r="AL675" s="59" t="s">
        <v>4574</v>
      </c>
      <c r="AM675" s="235">
        <f>AM672</f>
        <v>0.7</v>
      </c>
      <c r="AN675" s="235"/>
      <c r="AO675" s="146"/>
      <c r="AP675" s="143"/>
      <c r="AQ675" s="143"/>
      <c r="AR675" s="44"/>
      <c r="AS675" s="244"/>
      <c r="AT675" s="244"/>
      <c r="AU675" s="244"/>
      <c r="AV675" s="245"/>
      <c r="AW675" s="89">
        <f>ROUND(ROUND(ROUND(J660*V661,0)*AM675,0)*AQ671,0)-AS677</f>
        <v>179</v>
      </c>
      <c r="AX675" s="12"/>
    </row>
    <row r="676" spans="1:50" ht="17.2" customHeight="1" x14ac:dyDescent="0.3">
      <c r="A676" s="9">
        <v>43</v>
      </c>
      <c r="B676" s="10" t="s">
        <v>660</v>
      </c>
      <c r="C676" s="53" t="s">
        <v>5753</v>
      </c>
      <c r="D676" s="166"/>
      <c r="E676" s="83"/>
      <c r="F676" s="193"/>
      <c r="G676" s="126"/>
      <c r="H676" s="126"/>
      <c r="I676" s="126"/>
      <c r="J676" s="45"/>
      <c r="K676" s="1"/>
      <c r="L676" s="1"/>
      <c r="M676" s="44"/>
      <c r="N676" s="191"/>
      <c r="O676" s="172"/>
      <c r="P676" s="172"/>
      <c r="Q676" s="123"/>
      <c r="R676" s="138"/>
      <c r="S676" s="138"/>
      <c r="T676" s="168"/>
      <c r="U676" s="130"/>
      <c r="V676" s="64"/>
      <c r="W676" s="202"/>
      <c r="X676" s="233"/>
      <c r="Y676" s="234"/>
      <c r="Z676" s="234"/>
      <c r="AA676" s="234"/>
      <c r="AB676" s="234"/>
      <c r="AC676" s="199" t="s">
        <v>4735</v>
      </c>
      <c r="AD676" s="58"/>
      <c r="AE676" s="58"/>
      <c r="AF676" s="6"/>
      <c r="AG676" s="6"/>
      <c r="AH676" s="6"/>
      <c r="AI676" s="6"/>
      <c r="AJ676" s="6"/>
      <c r="AK676" s="6"/>
      <c r="AL676" s="59" t="s">
        <v>4574</v>
      </c>
      <c r="AM676" s="235">
        <f>AM673</f>
        <v>0.5</v>
      </c>
      <c r="AN676" s="235"/>
      <c r="AO676" s="146"/>
      <c r="AP676" s="143"/>
      <c r="AQ676" s="143"/>
      <c r="AR676" s="44"/>
      <c r="AS676" s="244"/>
      <c r="AT676" s="244"/>
      <c r="AU676" s="244"/>
      <c r="AV676" s="245"/>
      <c r="AW676" s="89">
        <f>ROUND(ROUND(ROUND(J660*V661,0)*AM676,0)*AQ671,0)-AS677</f>
        <v>127</v>
      </c>
      <c r="AX676" s="12"/>
    </row>
    <row r="677" spans="1:50" ht="17.2" customHeight="1" x14ac:dyDescent="0.3">
      <c r="A677" s="9">
        <v>43</v>
      </c>
      <c r="B677" s="10" t="s">
        <v>661</v>
      </c>
      <c r="C677" s="53" t="s">
        <v>5752</v>
      </c>
      <c r="D677" s="166"/>
      <c r="E677" s="83"/>
      <c r="F677" s="193"/>
      <c r="G677" s="126"/>
      <c r="H677" s="126"/>
      <c r="I677" s="126"/>
      <c r="J677" s="45"/>
      <c r="K677" s="1"/>
      <c r="L677" s="1"/>
      <c r="M677" s="44"/>
      <c r="N677" s="231" t="s">
        <v>4714</v>
      </c>
      <c r="O677" s="232"/>
      <c r="P677" s="232"/>
      <c r="Q677" s="232"/>
      <c r="R677" s="232"/>
      <c r="S677" s="232"/>
      <c r="T677" s="175"/>
      <c r="U677" s="130"/>
      <c r="V677" s="64"/>
      <c r="W677" s="202"/>
      <c r="X677" s="8"/>
      <c r="Y677" s="6"/>
      <c r="Z677" s="59"/>
      <c r="AA677" s="59"/>
      <c r="AB677" s="6"/>
      <c r="AC677" s="203"/>
      <c r="AD677" s="6"/>
      <c r="AE677" s="6"/>
      <c r="AF677" s="6"/>
      <c r="AG677" s="6"/>
      <c r="AH677" s="6"/>
      <c r="AI677" s="6"/>
      <c r="AJ677" s="6"/>
      <c r="AK677" s="6"/>
      <c r="AL677" s="59"/>
      <c r="AM677" s="137"/>
      <c r="AN677" s="137"/>
      <c r="AO677" s="146"/>
      <c r="AP677" s="143"/>
      <c r="AQ677" s="143"/>
      <c r="AR677" s="44"/>
      <c r="AS677" s="38">
        <f>AS665</f>
        <v>5</v>
      </c>
      <c r="AT677" s="62" t="s">
        <v>4579</v>
      </c>
      <c r="AU677" s="143"/>
      <c r="AV677" s="147"/>
      <c r="AW677" s="89">
        <f>ROUND(ROUND(ROUND(J660*R679,0)*V661,0)*AQ671,0)-AS677</f>
        <v>249</v>
      </c>
      <c r="AX677" s="12"/>
    </row>
    <row r="678" spans="1:50" ht="17.2" customHeight="1" x14ac:dyDescent="0.3">
      <c r="A678" s="9">
        <v>43</v>
      </c>
      <c r="B678" s="10" t="s">
        <v>662</v>
      </c>
      <c r="C678" s="53" t="s">
        <v>5751</v>
      </c>
      <c r="D678" s="166"/>
      <c r="E678" s="83"/>
      <c r="F678" s="193"/>
      <c r="G678" s="126"/>
      <c r="H678" s="126"/>
      <c r="I678" s="126"/>
      <c r="J678" s="45"/>
      <c r="K678" s="1"/>
      <c r="L678" s="1"/>
      <c r="M678" s="44"/>
      <c r="N678" s="267"/>
      <c r="O678" s="268"/>
      <c r="P678" s="268"/>
      <c r="Q678" s="268"/>
      <c r="R678" s="268"/>
      <c r="S678" s="268"/>
      <c r="T678" s="175"/>
      <c r="U678" s="130"/>
      <c r="V678" s="64"/>
      <c r="W678" s="202"/>
      <c r="X678" s="231" t="s">
        <v>4712</v>
      </c>
      <c r="Y678" s="232"/>
      <c r="Z678" s="232"/>
      <c r="AA678" s="232"/>
      <c r="AB678" s="232"/>
      <c r="AC678" s="199" t="s">
        <v>4711</v>
      </c>
      <c r="AD678" s="58"/>
      <c r="AE678" s="58"/>
      <c r="AF678" s="6"/>
      <c r="AG678" s="6"/>
      <c r="AH678" s="6"/>
      <c r="AI678" s="6"/>
      <c r="AJ678" s="6"/>
      <c r="AK678" s="6"/>
      <c r="AL678" s="59" t="s">
        <v>4574</v>
      </c>
      <c r="AM678" s="235">
        <f>AM675</f>
        <v>0.7</v>
      </c>
      <c r="AN678" s="235"/>
      <c r="AO678" s="146"/>
      <c r="AP678" s="143"/>
      <c r="AQ678" s="143"/>
      <c r="AR678" s="44"/>
      <c r="AS678" s="1"/>
      <c r="AT678" s="132"/>
      <c r="AU678" s="143"/>
      <c r="AV678" s="147"/>
      <c r="AW678" s="89">
        <f>ROUND(ROUND(ROUND(ROUND(J660*R679,0)*V661,0)*AM678,0)*AQ671,0)-AS677</f>
        <v>173</v>
      </c>
      <c r="AX678" s="12"/>
    </row>
    <row r="679" spans="1:50" ht="17.2" customHeight="1" x14ac:dyDescent="0.3">
      <c r="A679" s="9">
        <v>43</v>
      </c>
      <c r="B679" s="10" t="s">
        <v>663</v>
      </c>
      <c r="C679" s="53" t="s">
        <v>5750</v>
      </c>
      <c r="D679" s="162"/>
      <c r="E679" s="161"/>
      <c r="F679" s="192"/>
      <c r="G679" s="128"/>
      <c r="H679" s="128"/>
      <c r="I679" s="128"/>
      <c r="J679" s="43"/>
      <c r="K679" s="7"/>
      <c r="L679" s="7"/>
      <c r="M679" s="21"/>
      <c r="N679" s="191"/>
      <c r="O679" s="172"/>
      <c r="P679" s="172"/>
      <c r="Q679" s="123" t="s">
        <v>4574</v>
      </c>
      <c r="R679" s="249">
        <f>R673</f>
        <v>0.96499999999999997</v>
      </c>
      <c r="S679" s="249"/>
      <c r="T679" s="201"/>
      <c r="U679" s="78"/>
      <c r="V679" s="79"/>
      <c r="W679" s="200"/>
      <c r="X679" s="233"/>
      <c r="Y679" s="234"/>
      <c r="Z679" s="234"/>
      <c r="AA679" s="234"/>
      <c r="AB679" s="234"/>
      <c r="AC679" s="199" t="s">
        <v>4735</v>
      </c>
      <c r="AD679" s="58"/>
      <c r="AE679" s="58"/>
      <c r="AF679" s="6"/>
      <c r="AG679" s="6"/>
      <c r="AH679" s="6"/>
      <c r="AI679" s="6"/>
      <c r="AJ679" s="6"/>
      <c r="AK679" s="6"/>
      <c r="AL679" s="59" t="s">
        <v>4574</v>
      </c>
      <c r="AM679" s="235">
        <f>AM676</f>
        <v>0.5</v>
      </c>
      <c r="AN679" s="235"/>
      <c r="AO679" s="190"/>
      <c r="AP679" s="136"/>
      <c r="AQ679" s="136"/>
      <c r="AR679" s="21"/>
      <c r="AS679" s="7"/>
      <c r="AT679" s="123"/>
      <c r="AU679" s="136"/>
      <c r="AV679" s="145"/>
      <c r="AW679" s="100">
        <f>ROUND(ROUND(ROUND(ROUND(J660*R679,0)*V661,0)*AM679,0)*AQ671,0)-AS677</f>
        <v>122</v>
      </c>
      <c r="AX679" s="16"/>
    </row>
    <row r="680" spans="1:50" ht="17.2" customHeight="1" x14ac:dyDescent="0.3">
      <c r="A680" s="9">
        <v>43</v>
      </c>
      <c r="B680" s="10" t="s">
        <v>664</v>
      </c>
      <c r="C680" s="53" t="s">
        <v>5749</v>
      </c>
      <c r="D680" s="217" t="s">
        <v>4740</v>
      </c>
      <c r="E680" s="218"/>
      <c r="F680" s="219"/>
      <c r="G680" s="217" t="s">
        <v>4739</v>
      </c>
      <c r="H680" s="251"/>
      <c r="I680" s="251"/>
      <c r="J680" s="217" t="s">
        <v>4891</v>
      </c>
      <c r="K680" s="218"/>
      <c r="L680" s="218"/>
      <c r="M680" s="219"/>
      <c r="N680" s="196"/>
      <c r="O680" s="195"/>
      <c r="P680" s="195"/>
      <c r="Q680" s="55"/>
      <c r="R680" s="56"/>
      <c r="S680" s="56"/>
      <c r="T680" s="301" t="s">
        <v>5594</v>
      </c>
      <c r="U680" s="236"/>
      <c r="V680" s="236"/>
      <c r="W680" s="237"/>
      <c r="X680" s="8"/>
      <c r="Y680" s="6"/>
      <c r="Z680" s="59"/>
      <c r="AA680" s="59"/>
      <c r="AB680" s="6"/>
      <c r="AC680" s="203"/>
      <c r="AD680" s="6"/>
      <c r="AE680" s="6"/>
      <c r="AF680" s="6"/>
      <c r="AG680" s="6"/>
      <c r="AH680" s="6"/>
      <c r="AI680" s="6"/>
      <c r="AJ680" s="6"/>
      <c r="AK680" s="6"/>
      <c r="AL680" s="59"/>
      <c r="AM680" s="137"/>
      <c r="AN680" s="137"/>
      <c r="AO680" s="7"/>
      <c r="AP680" s="7"/>
      <c r="AQ680" s="7"/>
      <c r="AR680" s="7"/>
      <c r="AS680" s="7"/>
      <c r="AT680" s="123"/>
      <c r="AU680" s="136"/>
      <c r="AV680" s="145"/>
      <c r="AW680" s="100">
        <f>ROUND(J684*V685,0)</f>
        <v>621</v>
      </c>
      <c r="AX680" s="19" t="s">
        <v>4205</v>
      </c>
    </row>
    <row r="681" spans="1:50" ht="17.2" customHeight="1" x14ac:dyDescent="0.3">
      <c r="A681" s="9">
        <v>43</v>
      </c>
      <c r="B681" s="10" t="s">
        <v>665</v>
      </c>
      <c r="C681" s="53" t="s">
        <v>5748</v>
      </c>
      <c r="D681" s="220"/>
      <c r="E681" s="221"/>
      <c r="F681" s="222"/>
      <c r="G681" s="228"/>
      <c r="H681" s="229"/>
      <c r="I681" s="264"/>
      <c r="J681" s="220"/>
      <c r="K681" s="221"/>
      <c r="L681" s="221"/>
      <c r="M681" s="222"/>
      <c r="N681" s="175"/>
      <c r="O681" s="194"/>
      <c r="P681" s="194"/>
      <c r="Q681" s="132"/>
      <c r="R681" s="141"/>
      <c r="S681" s="141"/>
      <c r="T681" s="238"/>
      <c r="U681" s="239"/>
      <c r="V681" s="239"/>
      <c r="W681" s="240"/>
      <c r="X681" s="231" t="s">
        <v>4712</v>
      </c>
      <c r="Y681" s="232"/>
      <c r="Z681" s="232"/>
      <c r="AA681" s="232"/>
      <c r="AB681" s="232"/>
      <c r="AC681" s="199" t="s">
        <v>4711</v>
      </c>
      <c r="AD681" s="58"/>
      <c r="AE681" s="58"/>
      <c r="AF681" s="6"/>
      <c r="AG681" s="6"/>
      <c r="AH681" s="6"/>
      <c r="AI681" s="6"/>
      <c r="AJ681" s="6"/>
      <c r="AK681" s="6"/>
      <c r="AL681" s="59" t="s">
        <v>4574</v>
      </c>
      <c r="AM681" s="235">
        <f>AM678</f>
        <v>0.7</v>
      </c>
      <c r="AN681" s="235"/>
      <c r="AO681" s="6"/>
      <c r="AP681" s="6"/>
      <c r="AQ681" s="6"/>
      <c r="AR681" s="6"/>
      <c r="AS681" s="6"/>
      <c r="AT681" s="59"/>
      <c r="AU681" s="137"/>
      <c r="AV681" s="140"/>
      <c r="AW681" s="89">
        <f>ROUND(ROUND(J684*V685,0)*AM681,0)</f>
        <v>435</v>
      </c>
      <c r="AX681" s="67"/>
    </row>
    <row r="682" spans="1:50" ht="17.2" customHeight="1" x14ac:dyDescent="0.3">
      <c r="A682" s="9">
        <v>43</v>
      </c>
      <c r="B682" s="10" t="s">
        <v>666</v>
      </c>
      <c r="C682" s="53" t="s">
        <v>5747</v>
      </c>
      <c r="D682" s="220"/>
      <c r="E682" s="221"/>
      <c r="F682" s="222"/>
      <c r="G682" s="228"/>
      <c r="H682" s="229"/>
      <c r="I682" s="264"/>
      <c r="J682" s="220"/>
      <c r="K682" s="221"/>
      <c r="L682" s="221"/>
      <c r="M682" s="222"/>
      <c r="N682" s="191"/>
      <c r="O682" s="172"/>
      <c r="P682" s="172"/>
      <c r="Q682" s="123"/>
      <c r="R682" s="138"/>
      <c r="S682" s="138"/>
      <c r="T682" s="238"/>
      <c r="U682" s="239"/>
      <c r="V682" s="239"/>
      <c r="W682" s="240"/>
      <c r="X682" s="233"/>
      <c r="Y682" s="234"/>
      <c r="Z682" s="234"/>
      <c r="AA682" s="234"/>
      <c r="AB682" s="234"/>
      <c r="AC682" s="199" t="s">
        <v>4735</v>
      </c>
      <c r="AD682" s="58"/>
      <c r="AE682" s="58"/>
      <c r="AF682" s="6"/>
      <c r="AG682" s="6"/>
      <c r="AH682" s="6"/>
      <c r="AI682" s="6"/>
      <c r="AJ682" s="6"/>
      <c r="AK682" s="6"/>
      <c r="AL682" s="59" t="s">
        <v>4574</v>
      </c>
      <c r="AM682" s="235">
        <f>AM679</f>
        <v>0.5</v>
      </c>
      <c r="AN682" s="235"/>
      <c r="AO682" s="6"/>
      <c r="AP682" s="6"/>
      <c r="AQ682" s="6"/>
      <c r="AR682" s="6"/>
      <c r="AS682" s="6"/>
      <c r="AT682" s="59"/>
      <c r="AU682" s="137"/>
      <c r="AV682" s="140"/>
      <c r="AW682" s="89">
        <f>ROUND(ROUND(J684*V685,0)*AM682,0)</f>
        <v>311</v>
      </c>
      <c r="AX682" s="67"/>
    </row>
    <row r="683" spans="1:50" ht="17.2" customHeight="1" x14ac:dyDescent="0.3">
      <c r="A683" s="9">
        <v>43</v>
      </c>
      <c r="B683" s="10" t="s">
        <v>667</v>
      </c>
      <c r="C683" s="53" t="s">
        <v>5746</v>
      </c>
      <c r="D683" s="166"/>
      <c r="E683" s="83"/>
      <c r="F683" s="193"/>
      <c r="G683" s="130"/>
      <c r="H683" s="130"/>
      <c r="I683" s="130"/>
      <c r="J683" s="220"/>
      <c r="K683" s="221"/>
      <c r="L683" s="221"/>
      <c r="M683" s="222"/>
      <c r="N683" s="231" t="s">
        <v>4714</v>
      </c>
      <c r="O683" s="232"/>
      <c r="P683" s="232"/>
      <c r="Q683" s="232"/>
      <c r="R683" s="232"/>
      <c r="S683" s="232"/>
      <c r="T683" s="175"/>
      <c r="U683" s="130"/>
      <c r="V683" s="64"/>
      <c r="W683" s="202"/>
      <c r="X683" s="8"/>
      <c r="Y683" s="6"/>
      <c r="Z683" s="59"/>
      <c r="AA683" s="59"/>
      <c r="AB683" s="6"/>
      <c r="AC683" s="203"/>
      <c r="AD683" s="6"/>
      <c r="AE683" s="6"/>
      <c r="AF683" s="6"/>
      <c r="AG683" s="6"/>
      <c r="AH683" s="6"/>
      <c r="AI683" s="6"/>
      <c r="AJ683" s="6"/>
      <c r="AK683" s="6"/>
      <c r="AL683" s="59"/>
      <c r="AM683" s="137"/>
      <c r="AN683" s="137"/>
      <c r="AO683" s="6"/>
      <c r="AP683" s="6"/>
      <c r="AQ683" s="7"/>
      <c r="AR683" s="7"/>
      <c r="AS683" s="7"/>
      <c r="AT683" s="123"/>
      <c r="AU683" s="136"/>
      <c r="AV683" s="145"/>
      <c r="AW683" s="89">
        <f>ROUND(ROUND(J684*R685,0)*V685,0)</f>
        <v>599</v>
      </c>
      <c r="AX683" s="67"/>
    </row>
    <row r="684" spans="1:50" ht="17.2" customHeight="1" x14ac:dyDescent="0.3">
      <c r="A684" s="9">
        <v>43</v>
      </c>
      <c r="B684" s="10" t="s">
        <v>668</v>
      </c>
      <c r="C684" s="53" t="s">
        <v>5745</v>
      </c>
      <c r="D684" s="166"/>
      <c r="E684" s="83"/>
      <c r="F684" s="193"/>
      <c r="G684" s="126"/>
      <c r="H684" s="126"/>
      <c r="I684" s="1"/>
      <c r="J684" s="253">
        <f>'15就労移行支援(基本)'!K684</f>
        <v>887</v>
      </c>
      <c r="K684" s="254"/>
      <c r="L684" s="1" t="s">
        <v>4202</v>
      </c>
      <c r="M684" s="68"/>
      <c r="N684" s="267"/>
      <c r="O684" s="268"/>
      <c r="P684" s="268"/>
      <c r="Q684" s="268"/>
      <c r="R684" s="268"/>
      <c r="S684" s="268"/>
      <c r="T684" s="175"/>
      <c r="U684" s="130"/>
      <c r="V684" s="64"/>
      <c r="W684" s="202"/>
      <c r="X684" s="231" t="s">
        <v>4712</v>
      </c>
      <c r="Y684" s="232"/>
      <c r="Z684" s="232"/>
      <c r="AA684" s="232"/>
      <c r="AB684" s="232"/>
      <c r="AC684" s="199" t="s">
        <v>4711</v>
      </c>
      <c r="AD684" s="58"/>
      <c r="AE684" s="58"/>
      <c r="AF684" s="6"/>
      <c r="AG684" s="6"/>
      <c r="AH684" s="6"/>
      <c r="AI684" s="6"/>
      <c r="AJ684" s="6"/>
      <c r="AK684" s="6"/>
      <c r="AL684" s="59" t="s">
        <v>4574</v>
      </c>
      <c r="AM684" s="235">
        <f>AM681</f>
        <v>0.7</v>
      </c>
      <c r="AN684" s="235"/>
      <c r="AO684" s="7"/>
      <c r="AP684" s="7"/>
      <c r="AQ684" s="7"/>
      <c r="AR684" s="7"/>
      <c r="AS684" s="7"/>
      <c r="AT684" s="123"/>
      <c r="AU684" s="136"/>
      <c r="AV684" s="145"/>
      <c r="AW684" s="89">
        <f>ROUND(ROUND(ROUND(J684*R685,0)*V685,0)*AM684,0)</f>
        <v>419</v>
      </c>
      <c r="AX684" s="67"/>
    </row>
    <row r="685" spans="1:50" ht="17.2" customHeight="1" x14ac:dyDescent="0.3">
      <c r="A685" s="9">
        <v>43</v>
      </c>
      <c r="B685" s="10" t="s">
        <v>669</v>
      </c>
      <c r="C685" s="53" t="s">
        <v>5744</v>
      </c>
      <c r="D685" s="166"/>
      <c r="E685" s="83"/>
      <c r="F685" s="193"/>
      <c r="G685" s="126"/>
      <c r="H685" s="126"/>
      <c r="I685" s="1"/>
      <c r="J685" s="175"/>
      <c r="K685" s="194"/>
      <c r="L685" s="194"/>
      <c r="M685" s="173"/>
      <c r="N685" s="191"/>
      <c r="O685" s="172"/>
      <c r="P685" s="172"/>
      <c r="Q685" s="123" t="s">
        <v>4574</v>
      </c>
      <c r="R685" s="249">
        <f>R679</f>
        <v>0.96499999999999997</v>
      </c>
      <c r="S685" s="249"/>
      <c r="T685" s="168"/>
      <c r="U685" s="132" t="s">
        <v>4574</v>
      </c>
      <c r="V685" s="247">
        <f>V661</f>
        <v>0.7</v>
      </c>
      <c r="W685" s="248"/>
      <c r="X685" s="233"/>
      <c r="Y685" s="234"/>
      <c r="Z685" s="234"/>
      <c r="AA685" s="234"/>
      <c r="AB685" s="234"/>
      <c r="AC685" s="199" t="s">
        <v>4735</v>
      </c>
      <c r="AD685" s="58"/>
      <c r="AE685" s="58"/>
      <c r="AF685" s="6"/>
      <c r="AG685" s="6"/>
      <c r="AH685" s="6"/>
      <c r="AI685" s="6"/>
      <c r="AJ685" s="6"/>
      <c r="AK685" s="6"/>
      <c r="AL685" s="59" t="s">
        <v>4574</v>
      </c>
      <c r="AM685" s="235">
        <f>AM682</f>
        <v>0.5</v>
      </c>
      <c r="AN685" s="235"/>
      <c r="AO685" s="7"/>
      <c r="AP685" s="7"/>
      <c r="AQ685" s="7"/>
      <c r="AR685" s="7"/>
      <c r="AS685" s="7"/>
      <c r="AT685" s="123"/>
      <c r="AU685" s="136"/>
      <c r="AV685" s="145"/>
      <c r="AW685" s="89">
        <f>ROUND(ROUND(ROUND(J684*R685,0)*V685,0)*AM685,0)</f>
        <v>300</v>
      </c>
      <c r="AX685" s="67"/>
    </row>
    <row r="686" spans="1:50" ht="17.2" customHeight="1" x14ac:dyDescent="0.3">
      <c r="A686" s="9">
        <v>43</v>
      </c>
      <c r="B686" s="10" t="s">
        <v>670</v>
      </c>
      <c r="C686" s="53" t="s">
        <v>5743</v>
      </c>
      <c r="D686" s="166"/>
      <c r="E686" s="83"/>
      <c r="F686" s="193"/>
      <c r="G686" s="126"/>
      <c r="H686" s="126"/>
      <c r="I686" s="1"/>
      <c r="J686" s="175"/>
      <c r="K686" s="194"/>
      <c r="L686" s="194"/>
      <c r="M686" s="173"/>
      <c r="N686" s="196"/>
      <c r="O686" s="195"/>
      <c r="P686" s="195"/>
      <c r="Q686" s="55"/>
      <c r="R686" s="56"/>
      <c r="S686" s="56"/>
      <c r="T686" s="168"/>
      <c r="U686" s="130"/>
      <c r="V686" s="64"/>
      <c r="W686" s="202"/>
      <c r="X686" s="8"/>
      <c r="Y686" s="6"/>
      <c r="Z686" s="59"/>
      <c r="AA686" s="59"/>
      <c r="AB686" s="6"/>
      <c r="AC686" s="203"/>
      <c r="AD686" s="6"/>
      <c r="AE686" s="6"/>
      <c r="AF686" s="6"/>
      <c r="AG686" s="6"/>
      <c r="AH686" s="6"/>
      <c r="AI686" s="6"/>
      <c r="AJ686" s="6"/>
      <c r="AK686" s="6"/>
      <c r="AL686" s="59"/>
      <c r="AM686" s="137"/>
      <c r="AN686" s="137"/>
      <c r="AO686" s="177"/>
      <c r="AP686" s="81"/>
      <c r="AQ686" s="81"/>
      <c r="AR686" s="82"/>
      <c r="AS686" s="242" t="s">
        <v>4580</v>
      </c>
      <c r="AT686" s="242"/>
      <c r="AU686" s="242"/>
      <c r="AV686" s="243"/>
      <c r="AW686" s="89">
        <f>ROUND(J684*V685,0)-AS689</f>
        <v>616</v>
      </c>
      <c r="AX686" s="67"/>
    </row>
    <row r="687" spans="1:50" ht="17.2" customHeight="1" x14ac:dyDescent="0.3">
      <c r="A687" s="9">
        <v>43</v>
      </c>
      <c r="B687" s="10" t="s">
        <v>671</v>
      </c>
      <c r="C687" s="53" t="s">
        <v>5742</v>
      </c>
      <c r="D687" s="166"/>
      <c r="E687" s="83"/>
      <c r="F687" s="193"/>
      <c r="G687" s="126"/>
      <c r="H687" s="126"/>
      <c r="I687" s="1"/>
      <c r="J687" s="175"/>
      <c r="K687" s="194"/>
      <c r="L687" s="194"/>
      <c r="M687" s="173"/>
      <c r="N687" s="175"/>
      <c r="O687" s="194"/>
      <c r="P687" s="194"/>
      <c r="Q687" s="132"/>
      <c r="R687" s="141"/>
      <c r="S687" s="141"/>
      <c r="T687" s="168"/>
      <c r="U687" s="130"/>
      <c r="V687" s="64"/>
      <c r="W687" s="202"/>
      <c r="X687" s="231" t="s">
        <v>4712</v>
      </c>
      <c r="Y687" s="232"/>
      <c r="Z687" s="232"/>
      <c r="AA687" s="232"/>
      <c r="AB687" s="232"/>
      <c r="AC687" s="199" t="s">
        <v>4711</v>
      </c>
      <c r="AD687" s="58"/>
      <c r="AE687" s="58"/>
      <c r="AF687" s="6"/>
      <c r="AG687" s="6"/>
      <c r="AH687" s="6"/>
      <c r="AI687" s="6"/>
      <c r="AJ687" s="6"/>
      <c r="AK687" s="6"/>
      <c r="AL687" s="59" t="s">
        <v>4574</v>
      </c>
      <c r="AM687" s="235">
        <f>AM684</f>
        <v>0.7</v>
      </c>
      <c r="AN687" s="235"/>
      <c r="AO687" s="81"/>
      <c r="AP687" s="81"/>
      <c r="AQ687" s="81"/>
      <c r="AR687" s="82"/>
      <c r="AS687" s="244"/>
      <c r="AT687" s="244"/>
      <c r="AU687" s="244"/>
      <c r="AV687" s="245"/>
      <c r="AW687" s="89">
        <f>ROUND(ROUND(J684*V685,0)*AM687,0)-AS689</f>
        <v>430</v>
      </c>
      <c r="AX687" s="67"/>
    </row>
    <row r="688" spans="1:50" ht="17.2" customHeight="1" x14ac:dyDescent="0.3">
      <c r="A688" s="9">
        <v>43</v>
      </c>
      <c r="B688" s="10" t="s">
        <v>672</v>
      </c>
      <c r="C688" s="53" t="s">
        <v>5741</v>
      </c>
      <c r="D688" s="166"/>
      <c r="E688" s="83"/>
      <c r="F688" s="193"/>
      <c r="G688" s="126"/>
      <c r="H688" s="126"/>
      <c r="I688" s="1"/>
      <c r="J688" s="175"/>
      <c r="K688" s="194"/>
      <c r="L688" s="194"/>
      <c r="M688" s="173"/>
      <c r="N688" s="191"/>
      <c r="O688" s="172"/>
      <c r="P688" s="172"/>
      <c r="Q688" s="123"/>
      <c r="R688" s="138"/>
      <c r="S688" s="138"/>
      <c r="T688" s="168"/>
      <c r="U688" s="130"/>
      <c r="V688" s="64"/>
      <c r="W688" s="202"/>
      <c r="X688" s="233"/>
      <c r="Y688" s="234"/>
      <c r="Z688" s="234"/>
      <c r="AA688" s="234"/>
      <c r="AB688" s="234"/>
      <c r="AC688" s="199" t="s">
        <v>4735</v>
      </c>
      <c r="AD688" s="58"/>
      <c r="AE688" s="58"/>
      <c r="AF688" s="6"/>
      <c r="AG688" s="6"/>
      <c r="AH688" s="6"/>
      <c r="AI688" s="6"/>
      <c r="AJ688" s="6"/>
      <c r="AK688" s="6"/>
      <c r="AL688" s="59" t="s">
        <v>4574</v>
      </c>
      <c r="AM688" s="235">
        <f>AM685</f>
        <v>0.5</v>
      </c>
      <c r="AN688" s="235"/>
      <c r="AO688" s="198"/>
      <c r="AP688" s="198"/>
      <c r="AQ688" s="198"/>
      <c r="AR688" s="197"/>
      <c r="AS688" s="244"/>
      <c r="AT688" s="244"/>
      <c r="AU688" s="244"/>
      <c r="AV688" s="245"/>
      <c r="AW688" s="89">
        <f>ROUND(ROUND(J684*V685,0)*AM688,0)-AS689</f>
        <v>306</v>
      </c>
      <c r="AX688" s="67"/>
    </row>
    <row r="689" spans="1:50" ht="17.2" customHeight="1" x14ac:dyDescent="0.3">
      <c r="A689" s="9">
        <v>43</v>
      </c>
      <c r="B689" s="10" t="s">
        <v>673</v>
      </c>
      <c r="C689" s="53" t="s">
        <v>5740</v>
      </c>
      <c r="D689" s="166"/>
      <c r="E689" s="83"/>
      <c r="F689" s="193"/>
      <c r="G689" s="126"/>
      <c r="H689" s="126"/>
      <c r="I689" s="1"/>
      <c r="J689" s="175"/>
      <c r="K689" s="194"/>
      <c r="L689" s="194"/>
      <c r="M689" s="173"/>
      <c r="N689" s="231" t="s">
        <v>4714</v>
      </c>
      <c r="O689" s="232"/>
      <c r="P689" s="232"/>
      <c r="Q689" s="232"/>
      <c r="R689" s="232"/>
      <c r="S689" s="232"/>
      <c r="T689" s="175"/>
      <c r="U689" s="130"/>
      <c r="V689" s="64"/>
      <c r="W689" s="202"/>
      <c r="X689" s="8"/>
      <c r="Y689" s="6"/>
      <c r="Z689" s="59"/>
      <c r="AA689" s="59"/>
      <c r="AB689" s="6"/>
      <c r="AC689" s="203"/>
      <c r="AD689" s="6"/>
      <c r="AE689" s="6"/>
      <c r="AF689" s="6"/>
      <c r="AG689" s="6"/>
      <c r="AH689" s="6"/>
      <c r="AI689" s="6"/>
      <c r="AJ689" s="6"/>
      <c r="AK689" s="6"/>
      <c r="AL689" s="59"/>
      <c r="AM689" s="137"/>
      <c r="AN689" s="137"/>
      <c r="AO689" s="198"/>
      <c r="AP689" s="198"/>
      <c r="AQ689" s="198"/>
      <c r="AR689" s="197"/>
      <c r="AS689" s="38">
        <f>AS677</f>
        <v>5</v>
      </c>
      <c r="AT689" s="62" t="s">
        <v>4579</v>
      </c>
      <c r="AU689" s="143"/>
      <c r="AV689" s="147"/>
      <c r="AW689" s="89">
        <f>ROUND(ROUND(J684*R691,0)*V685,0)-AS689</f>
        <v>594</v>
      </c>
      <c r="AX689" s="67"/>
    </row>
    <row r="690" spans="1:50" ht="17.2" customHeight="1" x14ac:dyDescent="0.3">
      <c r="A690" s="9">
        <v>43</v>
      </c>
      <c r="B690" s="10" t="s">
        <v>674</v>
      </c>
      <c r="C690" s="53" t="s">
        <v>5739</v>
      </c>
      <c r="D690" s="166"/>
      <c r="E690" s="83"/>
      <c r="F690" s="193"/>
      <c r="G690" s="126"/>
      <c r="H690" s="126"/>
      <c r="I690" s="1"/>
      <c r="J690" s="175"/>
      <c r="K690" s="194"/>
      <c r="L690" s="194"/>
      <c r="M690" s="173"/>
      <c r="N690" s="267"/>
      <c r="O690" s="268"/>
      <c r="P690" s="268"/>
      <c r="Q690" s="268"/>
      <c r="R690" s="268"/>
      <c r="S690" s="268"/>
      <c r="T690" s="175"/>
      <c r="U690" s="130"/>
      <c r="V690" s="64"/>
      <c r="W690" s="202"/>
      <c r="X690" s="231" t="s">
        <v>4712</v>
      </c>
      <c r="Y690" s="232"/>
      <c r="Z690" s="232"/>
      <c r="AA690" s="232"/>
      <c r="AB690" s="232"/>
      <c r="AC690" s="199" t="s">
        <v>4711</v>
      </c>
      <c r="AD690" s="58"/>
      <c r="AE690" s="58"/>
      <c r="AF690" s="6"/>
      <c r="AG690" s="6"/>
      <c r="AH690" s="6"/>
      <c r="AI690" s="6"/>
      <c r="AJ690" s="6"/>
      <c r="AK690" s="6"/>
      <c r="AL690" s="59" t="s">
        <v>4574</v>
      </c>
      <c r="AM690" s="235">
        <f>AM687</f>
        <v>0.7</v>
      </c>
      <c r="AN690" s="235"/>
      <c r="AO690" s="198"/>
      <c r="AP690" s="198"/>
      <c r="AQ690" s="198"/>
      <c r="AR690" s="197"/>
      <c r="AS690" s="1"/>
      <c r="AT690" s="132"/>
      <c r="AU690" s="143"/>
      <c r="AV690" s="147"/>
      <c r="AW690" s="89">
        <f>ROUND(ROUND(ROUND(J684*R691,0)*V685,0)*AM690,0)-AS689</f>
        <v>414</v>
      </c>
      <c r="AX690" s="67"/>
    </row>
    <row r="691" spans="1:50" ht="17.2" customHeight="1" x14ac:dyDescent="0.3">
      <c r="A691" s="9">
        <v>43</v>
      </c>
      <c r="B691" s="10" t="s">
        <v>675</v>
      </c>
      <c r="C691" s="53" t="s">
        <v>5738</v>
      </c>
      <c r="D691" s="166"/>
      <c r="E691" s="83"/>
      <c r="F691" s="193"/>
      <c r="G691" s="126"/>
      <c r="H691" s="126"/>
      <c r="I691" s="1"/>
      <c r="J691" s="175"/>
      <c r="K691" s="194"/>
      <c r="L691" s="194"/>
      <c r="M691" s="173"/>
      <c r="N691" s="191"/>
      <c r="O691" s="172"/>
      <c r="P691" s="172"/>
      <c r="Q691" s="123" t="s">
        <v>4574</v>
      </c>
      <c r="R691" s="249">
        <f>R685</f>
        <v>0.96499999999999997</v>
      </c>
      <c r="S691" s="249"/>
      <c r="T691" s="168"/>
      <c r="U691" s="130"/>
      <c r="V691" s="64"/>
      <c r="W691" s="202"/>
      <c r="X691" s="233"/>
      <c r="Y691" s="234"/>
      <c r="Z691" s="234"/>
      <c r="AA691" s="234"/>
      <c r="AB691" s="234"/>
      <c r="AC691" s="199" t="s">
        <v>4735</v>
      </c>
      <c r="AD691" s="58"/>
      <c r="AE691" s="58"/>
      <c r="AF691" s="6"/>
      <c r="AG691" s="6"/>
      <c r="AH691" s="6"/>
      <c r="AI691" s="6"/>
      <c r="AJ691" s="6"/>
      <c r="AK691" s="6"/>
      <c r="AL691" s="59" t="s">
        <v>4574</v>
      </c>
      <c r="AM691" s="235">
        <f>AM688</f>
        <v>0.5</v>
      </c>
      <c r="AN691" s="235"/>
      <c r="AO691" s="198"/>
      <c r="AP691" s="198"/>
      <c r="AQ691" s="198"/>
      <c r="AR691" s="197"/>
      <c r="AS691" s="7"/>
      <c r="AT691" s="123"/>
      <c r="AU691" s="136"/>
      <c r="AV691" s="145"/>
      <c r="AW691" s="89">
        <f>ROUND(ROUND(ROUND(J684*R691,0)*V685,0)*AM691,0)-AS689</f>
        <v>295</v>
      </c>
      <c r="AX691" s="67"/>
    </row>
    <row r="692" spans="1:50" ht="17.2" customHeight="1" x14ac:dyDescent="0.3">
      <c r="A692" s="9">
        <v>43</v>
      </c>
      <c r="B692" s="10" t="s">
        <v>676</v>
      </c>
      <c r="C692" s="53" t="s">
        <v>5737</v>
      </c>
      <c r="D692" s="166"/>
      <c r="E692" s="83"/>
      <c r="F692" s="193"/>
      <c r="G692" s="126"/>
      <c r="H692" s="126"/>
      <c r="I692" s="126"/>
      <c r="J692" s="45"/>
      <c r="K692" s="1"/>
      <c r="L692" s="1"/>
      <c r="M692" s="44"/>
      <c r="N692" s="196"/>
      <c r="O692" s="195"/>
      <c r="P692" s="195"/>
      <c r="Q692" s="55"/>
      <c r="R692" s="56"/>
      <c r="S692" s="56"/>
      <c r="T692" s="168"/>
      <c r="U692" s="130"/>
      <c r="V692" s="64"/>
      <c r="W692" s="202"/>
      <c r="X692" s="8"/>
      <c r="Y692" s="6"/>
      <c r="Z692" s="59"/>
      <c r="AA692" s="59"/>
      <c r="AB692" s="6"/>
      <c r="AC692" s="203"/>
      <c r="AD692" s="6"/>
      <c r="AE692" s="6"/>
      <c r="AF692" s="6"/>
      <c r="AG692" s="6"/>
      <c r="AH692" s="6"/>
      <c r="AI692" s="6"/>
      <c r="AJ692" s="6"/>
      <c r="AK692" s="6"/>
      <c r="AL692" s="59"/>
      <c r="AM692" s="137"/>
      <c r="AN692" s="137"/>
      <c r="AO692" s="216" t="s">
        <v>4753</v>
      </c>
      <c r="AP692" s="251"/>
      <c r="AQ692" s="251"/>
      <c r="AR692" s="252"/>
      <c r="AS692" s="49"/>
      <c r="AT692" s="36"/>
      <c r="AU692" s="36"/>
      <c r="AV692" s="51"/>
      <c r="AW692" s="89">
        <f>ROUND(ROUND(J684*V685,0)*AQ695,0)</f>
        <v>590</v>
      </c>
      <c r="AX692" s="12"/>
    </row>
    <row r="693" spans="1:50" ht="17.2" customHeight="1" x14ac:dyDescent="0.3">
      <c r="A693" s="9">
        <v>43</v>
      </c>
      <c r="B693" s="10" t="s">
        <v>677</v>
      </c>
      <c r="C693" s="53" t="s">
        <v>5736</v>
      </c>
      <c r="D693" s="166"/>
      <c r="E693" s="83"/>
      <c r="F693" s="193"/>
      <c r="G693" s="126"/>
      <c r="H693" s="126"/>
      <c r="I693" s="126"/>
      <c r="J693" s="45"/>
      <c r="K693" s="1"/>
      <c r="L693" s="1"/>
      <c r="M693" s="44"/>
      <c r="N693" s="175"/>
      <c r="O693" s="194"/>
      <c r="P693" s="194"/>
      <c r="Q693" s="132"/>
      <c r="R693" s="141"/>
      <c r="S693" s="141"/>
      <c r="T693" s="168"/>
      <c r="U693" s="130"/>
      <c r="V693" s="64"/>
      <c r="W693" s="202"/>
      <c r="X693" s="231" t="s">
        <v>4712</v>
      </c>
      <c r="Y693" s="232"/>
      <c r="Z693" s="232"/>
      <c r="AA693" s="232"/>
      <c r="AB693" s="232"/>
      <c r="AC693" s="199" t="s">
        <v>4711</v>
      </c>
      <c r="AD693" s="58"/>
      <c r="AE693" s="58"/>
      <c r="AF693" s="6"/>
      <c r="AG693" s="6"/>
      <c r="AH693" s="6"/>
      <c r="AI693" s="6"/>
      <c r="AJ693" s="6"/>
      <c r="AK693" s="6"/>
      <c r="AL693" s="59" t="s">
        <v>4574</v>
      </c>
      <c r="AM693" s="235">
        <f>AM690</f>
        <v>0.7</v>
      </c>
      <c r="AN693" s="235"/>
      <c r="AO693" s="228"/>
      <c r="AP693" s="229"/>
      <c r="AQ693" s="229"/>
      <c r="AR693" s="230"/>
      <c r="AS693" s="45"/>
      <c r="AT693" s="1"/>
      <c r="AU693" s="1"/>
      <c r="AV693" s="44"/>
      <c r="AW693" s="89">
        <f>ROUND(ROUND(ROUND(J684*V685,0)*AM693,0)*AQ695,0)</f>
        <v>413</v>
      </c>
      <c r="AX693" s="12"/>
    </row>
    <row r="694" spans="1:50" ht="17.2" customHeight="1" x14ac:dyDescent="0.3">
      <c r="A694" s="9">
        <v>43</v>
      </c>
      <c r="B694" s="10" t="s">
        <v>678</v>
      </c>
      <c r="C694" s="53" t="s">
        <v>5735</v>
      </c>
      <c r="D694" s="166"/>
      <c r="E694" s="83"/>
      <c r="F694" s="193"/>
      <c r="G694" s="126"/>
      <c r="H694" s="126"/>
      <c r="I694" s="126"/>
      <c r="J694" s="45"/>
      <c r="K694" s="1"/>
      <c r="L694" s="1"/>
      <c r="M694" s="44"/>
      <c r="N694" s="191"/>
      <c r="O694" s="172"/>
      <c r="P694" s="172"/>
      <c r="Q694" s="123"/>
      <c r="R694" s="138"/>
      <c r="S694" s="138"/>
      <c r="T694" s="168"/>
      <c r="U694" s="130"/>
      <c r="V694" s="64"/>
      <c r="W694" s="202"/>
      <c r="X694" s="233"/>
      <c r="Y694" s="234"/>
      <c r="Z694" s="234"/>
      <c r="AA694" s="234"/>
      <c r="AB694" s="234"/>
      <c r="AC694" s="199" t="s">
        <v>4735</v>
      </c>
      <c r="AD694" s="58"/>
      <c r="AE694" s="58"/>
      <c r="AF694" s="6"/>
      <c r="AG694" s="6"/>
      <c r="AH694" s="6"/>
      <c r="AI694" s="6"/>
      <c r="AJ694" s="6"/>
      <c r="AK694" s="6"/>
      <c r="AL694" s="59" t="s">
        <v>4574</v>
      </c>
      <c r="AM694" s="235">
        <f>AM691</f>
        <v>0.5</v>
      </c>
      <c r="AN694" s="235"/>
      <c r="AO694" s="45"/>
      <c r="AP694" s="1"/>
      <c r="AQ694" s="1"/>
      <c r="AR694" s="44"/>
      <c r="AS694" s="45"/>
      <c r="AT694" s="1"/>
      <c r="AU694" s="1"/>
      <c r="AV694" s="44"/>
      <c r="AW694" s="89">
        <f>ROUND(ROUND(ROUND(J684*V685,0)*AM694,0)*AQ695,0)</f>
        <v>295</v>
      </c>
      <c r="AX694" s="12"/>
    </row>
    <row r="695" spans="1:50" ht="17.2" customHeight="1" x14ac:dyDescent="0.3">
      <c r="A695" s="9">
        <v>43</v>
      </c>
      <c r="B695" s="10" t="s">
        <v>679</v>
      </c>
      <c r="C695" s="53" t="s">
        <v>5734</v>
      </c>
      <c r="D695" s="166"/>
      <c r="E695" s="83"/>
      <c r="F695" s="193"/>
      <c r="G695" s="126"/>
      <c r="H695" s="126"/>
      <c r="I695" s="126"/>
      <c r="J695" s="45"/>
      <c r="K695" s="1"/>
      <c r="L695" s="1"/>
      <c r="M695" s="44"/>
      <c r="N695" s="231" t="s">
        <v>4714</v>
      </c>
      <c r="O695" s="232"/>
      <c r="P695" s="232"/>
      <c r="Q695" s="232"/>
      <c r="R695" s="232"/>
      <c r="S695" s="232"/>
      <c r="T695" s="175"/>
      <c r="U695" s="130"/>
      <c r="V695" s="64"/>
      <c r="W695" s="202"/>
      <c r="X695" s="8"/>
      <c r="Y695" s="6"/>
      <c r="Z695" s="59"/>
      <c r="AA695" s="59"/>
      <c r="AB695" s="6"/>
      <c r="AC695" s="203"/>
      <c r="AD695" s="6"/>
      <c r="AE695" s="6"/>
      <c r="AF695" s="6"/>
      <c r="AG695" s="6"/>
      <c r="AH695" s="6"/>
      <c r="AI695" s="6"/>
      <c r="AJ695" s="6"/>
      <c r="AK695" s="6"/>
      <c r="AL695" s="59"/>
      <c r="AM695" s="137"/>
      <c r="AN695" s="137"/>
      <c r="AO695" s="45"/>
      <c r="AP695" s="132" t="s">
        <v>4574</v>
      </c>
      <c r="AQ695" s="247">
        <f>AQ671</f>
        <v>0.95</v>
      </c>
      <c r="AR695" s="248"/>
      <c r="AS695" s="45"/>
      <c r="AT695" s="1"/>
      <c r="AU695" s="1"/>
      <c r="AV695" s="44"/>
      <c r="AW695" s="89">
        <f>ROUND(ROUND(ROUND(J684*R697,0)*V685,0)*AQ695,0)</f>
        <v>569</v>
      </c>
      <c r="AX695" s="12"/>
    </row>
    <row r="696" spans="1:50" ht="17.2" customHeight="1" x14ac:dyDescent="0.3">
      <c r="A696" s="9">
        <v>43</v>
      </c>
      <c r="B696" s="10" t="s">
        <v>680</v>
      </c>
      <c r="C696" s="53" t="s">
        <v>5733</v>
      </c>
      <c r="D696" s="166"/>
      <c r="E696" s="83"/>
      <c r="F696" s="193"/>
      <c r="G696" s="126"/>
      <c r="H696" s="126"/>
      <c r="I696" s="126"/>
      <c r="J696" s="45"/>
      <c r="K696" s="1"/>
      <c r="L696" s="1"/>
      <c r="M696" s="44"/>
      <c r="N696" s="267"/>
      <c r="O696" s="268"/>
      <c r="P696" s="268"/>
      <c r="Q696" s="268"/>
      <c r="R696" s="268"/>
      <c r="S696" s="268"/>
      <c r="T696" s="175"/>
      <c r="U696" s="130"/>
      <c r="V696" s="64"/>
      <c r="W696" s="202"/>
      <c r="X696" s="231" t="s">
        <v>4712</v>
      </c>
      <c r="Y696" s="232"/>
      <c r="Z696" s="232"/>
      <c r="AA696" s="232"/>
      <c r="AB696" s="232"/>
      <c r="AC696" s="199" t="s">
        <v>4711</v>
      </c>
      <c r="AD696" s="58"/>
      <c r="AE696" s="58"/>
      <c r="AF696" s="6"/>
      <c r="AG696" s="6"/>
      <c r="AH696" s="6"/>
      <c r="AI696" s="6"/>
      <c r="AJ696" s="6"/>
      <c r="AK696" s="6"/>
      <c r="AL696" s="59" t="s">
        <v>4574</v>
      </c>
      <c r="AM696" s="235">
        <f>AM693</f>
        <v>0.7</v>
      </c>
      <c r="AN696" s="235"/>
      <c r="AO696" s="45"/>
      <c r="AP696" s="1"/>
      <c r="AQ696" s="1"/>
      <c r="AR696" s="44"/>
      <c r="AS696" s="45"/>
      <c r="AT696" s="1"/>
      <c r="AU696" s="1"/>
      <c r="AV696" s="44"/>
      <c r="AW696" s="89">
        <f>ROUND(ROUND(ROUND(ROUND(J684*R697,0)*V685,0)*AM696,0)*AQ695,0)</f>
        <v>398</v>
      </c>
      <c r="AX696" s="12"/>
    </row>
    <row r="697" spans="1:50" ht="17.2" customHeight="1" x14ac:dyDescent="0.3">
      <c r="A697" s="9">
        <v>43</v>
      </c>
      <c r="B697" s="10" t="s">
        <v>681</v>
      </c>
      <c r="C697" s="53" t="s">
        <v>5732</v>
      </c>
      <c r="D697" s="166"/>
      <c r="E697" s="83"/>
      <c r="F697" s="193"/>
      <c r="G697" s="126"/>
      <c r="H697" s="126"/>
      <c r="I697" s="126"/>
      <c r="J697" s="45"/>
      <c r="K697" s="1"/>
      <c r="L697" s="1"/>
      <c r="M697" s="44"/>
      <c r="N697" s="191"/>
      <c r="O697" s="172"/>
      <c r="P697" s="172"/>
      <c r="Q697" s="123" t="s">
        <v>4574</v>
      </c>
      <c r="R697" s="249">
        <f>R691</f>
        <v>0.96499999999999997</v>
      </c>
      <c r="S697" s="249"/>
      <c r="T697" s="168"/>
      <c r="U697" s="130"/>
      <c r="V697" s="64"/>
      <c r="W697" s="202"/>
      <c r="X697" s="233"/>
      <c r="Y697" s="234"/>
      <c r="Z697" s="234"/>
      <c r="AA697" s="234"/>
      <c r="AB697" s="234"/>
      <c r="AC697" s="199" t="s">
        <v>4735</v>
      </c>
      <c r="AD697" s="58"/>
      <c r="AE697" s="58"/>
      <c r="AF697" s="6"/>
      <c r="AG697" s="6"/>
      <c r="AH697" s="6"/>
      <c r="AI697" s="6"/>
      <c r="AJ697" s="6"/>
      <c r="AK697" s="6"/>
      <c r="AL697" s="59" t="s">
        <v>4574</v>
      </c>
      <c r="AM697" s="235">
        <f>AM694</f>
        <v>0.5</v>
      </c>
      <c r="AN697" s="235"/>
      <c r="AO697" s="45"/>
      <c r="AP697" s="1"/>
      <c r="AQ697" s="1"/>
      <c r="AR697" s="44"/>
      <c r="AS697" s="43"/>
      <c r="AT697" s="7"/>
      <c r="AU697" s="7"/>
      <c r="AV697" s="21"/>
      <c r="AW697" s="89">
        <f>ROUND(ROUND(ROUND(ROUND(J684*R697,0)*V685,0)*AM697,0)*AQ695,0)</f>
        <v>285</v>
      </c>
      <c r="AX697" s="12"/>
    </row>
    <row r="698" spans="1:50" ht="17.2" customHeight="1" x14ac:dyDescent="0.3">
      <c r="A698" s="9">
        <v>43</v>
      </c>
      <c r="B698" s="10" t="s">
        <v>682</v>
      </c>
      <c r="C698" s="53" t="s">
        <v>5731</v>
      </c>
      <c r="D698" s="166"/>
      <c r="E698" s="83"/>
      <c r="F698" s="193"/>
      <c r="G698" s="126"/>
      <c r="H698" s="126"/>
      <c r="I698" s="126"/>
      <c r="J698" s="45"/>
      <c r="K698" s="1"/>
      <c r="L698" s="1"/>
      <c r="M698" s="44"/>
      <c r="N698" s="196"/>
      <c r="O698" s="195"/>
      <c r="P698" s="195"/>
      <c r="Q698" s="55"/>
      <c r="R698" s="56"/>
      <c r="S698" s="56"/>
      <c r="T698" s="168"/>
      <c r="U698" s="130"/>
      <c r="V698" s="64"/>
      <c r="W698" s="202"/>
      <c r="X698" s="8"/>
      <c r="Y698" s="6"/>
      <c r="Z698" s="59"/>
      <c r="AA698" s="59"/>
      <c r="AB698" s="6"/>
      <c r="AC698" s="203"/>
      <c r="AD698" s="6"/>
      <c r="AE698" s="6"/>
      <c r="AF698" s="6"/>
      <c r="AG698" s="6"/>
      <c r="AH698" s="6"/>
      <c r="AI698" s="6"/>
      <c r="AJ698" s="6"/>
      <c r="AK698" s="6"/>
      <c r="AL698" s="59"/>
      <c r="AM698" s="137"/>
      <c r="AN698" s="137"/>
      <c r="AO698" s="146"/>
      <c r="AP698" s="143"/>
      <c r="AQ698" s="143"/>
      <c r="AR698" s="44"/>
      <c r="AS698" s="242" t="s">
        <v>4580</v>
      </c>
      <c r="AT698" s="242"/>
      <c r="AU698" s="242"/>
      <c r="AV698" s="243"/>
      <c r="AW698" s="89">
        <f>ROUND(ROUND(J684*V685,0)*AQ695,0)-AS701</f>
        <v>585</v>
      </c>
      <c r="AX698" s="12"/>
    </row>
    <row r="699" spans="1:50" ht="17.2" customHeight="1" x14ac:dyDescent="0.3">
      <c r="A699" s="9">
        <v>43</v>
      </c>
      <c r="B699" s="10" t="s">
        <v>683</v>
      </c>
      <c r="C699" s="53" t="s">
        <v>5730</v>
      </c>
      <c r="D699" s="166"/>
      <c r="E699" s="83"/>
      <c r="F699" s="193"/>
      <c r="G699" s="126"/>
      <c r="H699" s="126"/>
      <c r="I699" s="126"/>
      <c r="J699" s="45"/>
      <c r="K699" s="1"/>
      <c r="L699" s="1"/>
      <c r="M699" s="44"/>
      <c r="N699" s="175"/>
      <c r="O699" s="194"/>
      <c r="P699" s="194"/>
      <c r="Q699" s="132"/>
      <c r="R699" s="141"/>
      <c r="S699" s="141"/>
      <c r="T699" s="168"/>
      <c r="U699" s="130"/>
      <c r="V699" s="64"/>
      <c r="W699" s="202"/>
      <c r="X699" s="231" t="s">
        <v>4712</v>
      </c>
      <c r="Y699" s="232"/>
      <c r="Z699" s="232"/>
      <c r="AA699" s="232"/>
      <c r="AB699" s="232"/>
      <c r="AC699" s="199" t="s">
        <v>4711</v>
      </c>
      <c r="AD699" s="58"/>
      <c r="AE699" s="58"/>
      <c r="AF699" s="6"/>
      <c r="AG699" s="6"/>
      <c r="AH699" s="6"/>
      <c r="AI699" s="6"/>
      <c r="AJ699" s="6"/>
      <c r="AK699" s="6"/>
      <c r="AL699" s="59" t="s">
        <v>4574</v>
      </c>
      <c r="AM699" s="235">
        <f>AM696</f>
        <v>0.7</v>
      </c>
      <c r="AN699" s="235"/>
      <c r="AO699" s="146"/>
      <c r="AP699" s="143"/>
      <c r="AQ699" s="143"/>
      <c r="AR699" s="44"/>
      <c r="AS699" s="244"/>
      <c r="AT699" s="244"/>
      <c r="AU699" s="244"/>
      <c r="AV699" s="245"/>
      <c r="AW699" s="89">
        <f>ROUND(ROUND(ROUND(J684*V685,0)*AM699,0)*AQ695,0)-AS701</f>
        <v>408</v>
      </c>
      <c r="AX699" s="12"/>
    </row>
    <row r="700" spans="1:50" ht="17.2" customHeight="1" x14ac:dyDescent="0.3">
      <c r="A700" s="9">
        <v>43</v>
      </c>
      <c r="B700" s="10" t="s">
        <v>684</v>
      </c>
      <c r="C700" s="53" t="s">
        <v>5729</v>
      </c>
      <c r="D700" s="166"/>
      <c r="E700" s="83"/>
      <c r="F700" s="193"/>
      <c r="G700" s="126"/>
      <c r="H700" s="126"/>
      <c r="I700" s="126"/>
      <c r="J700" s="45"/>
      <c r="K700" s="1"/>
      <c r="L700" s="1"/>
      <c r="M700" s="44"/>
      <c r="N700" s="191"/>
      <c r="O700" s="172"/>
      <c r="P700" s="172"/>
      <c r="Q700" s="123"/>
      <c r="R700" s="138"/>
      <c r="S700" s="138"/>
      <c r="T700" s="168"/>
      <c r="U700" s="130"/>
      <c r="V700" s="64"/>
      <c r="W700" s="202"/>
      <c r="X700" s="233"/>
      <c r="Y700" s="234"/>
      <c r="Z700" s="234"/>
      <c r="AA700" s="234"/>
      <c r="AB700" s="234"/>
      <c r="AC700" s="199" t="s">
        <v>4735</v>
      </c>
      <c r="AD700" s="58"/>
      <c r="AE700" s="58"/>
      <c r="AF700" s="6"/>
      <c r="AG700" s="6"/>
      <c r="AH700" s="6"/>
      <c r="AI700" s="6"/>
      <c r="AJ700" s="6"/>
      <c r="AK700" s="6"/>
      <c r="AL700" s="59" t="s">
        <v>4574</v>
      </c>
      <c r="AM700" s="235">
        <f>AM697</f>
        <v>0.5</v>
      </c>
      <c r="AN700" s="235"/>
      <c r="AO700" s="146"/>
      <c r="AP700" s="143"/>
      <c r="AQ700" s="143"/>
      <c r="AR700" s="44"/>
      <c r="AS700" s="244"/>
      <c r="AT700" s="244"/>
      <c r="AU700" s="244"/>
      <c r="AV700" s="245"/>
      <c r="AW700" s="89">
        <f>ROUND(ROUND(ROUND(J684*V685,0)*AM700,0)*AQ695,0)-AS701</f>
        <v>290</v>
      </c>
      <c r="AX700" s="12"/>
    </row>
    <row r="701" spans="1:50" ht="17.2" customHeight="1" x14ac:dyDescent="0.3">
      <c r="A701" s="9">
        <v>43</v>
      </c>
      <c r="B701" s="10" t="s">
        <v>685</v>
      </c>
      <c r="C701" s="53" t="s">
        <v>5728</v>
      </c>
      <c r="D701" s="166"/>
      <c r="E701" s="83"/>
      <c r="F701" s="193"/>
      <c r="G701" s="126"/>
      <c r="H701" s="126"/>
      <c r="I701" s="126"/>
      <c r="J701" s="45"/>
      <c r="K701" s="1"/>
      <c r="L701" s="1"/>
      <c r="M701" s="44"/>
      <c r="N701" s="231" t="s">
        <v>4714</v>
      </c>
      <c r="O701" s="232"/>
      <c r="P701" s="232"/>
      <c r="Q701" s="232"/>
      <c r="R701" s="232"/>
      <c r="S701" s="232"/>
      <c r="T701" s="175"/>
      <c r="U701" s="130"/>
      <c r="V701" s="64"/>
      <c r="W701" s="202"/>
      <c r="X701" s="8"/>
      <c r="Y701" s="6"/>
      <c r="Z701" s="59"/>
      <c r="AA701" s="59"/>
      <c r="AB701" s="6"/>
      <c r="AC701" s="203"/>
      <c r="AD701" s="6"/>
      <c r="AE701" s="6"/>
      <c r="AF701" s="6"/>
      <c r="AG701" s="6"/>
      <c r="AH701" s="6"/>
      <c r="AI701" s="6"/>
      <c r="AJ701" s="6"/>
      <c r="AK701" s="6"/>
      <c r="AL701" s="59"/>
      <c r="AM701" s="137"/>
      <c r="AN701" s="137"/>
      <c r="AO701" s="146"/>
      <c r="AP701" s="143"/>
      <c r="AQ701" s="143"/>
      <c r="AR701" s="44"/>
      <c r="AS701" s="38">
        <f>AS689</f>
        <v>5</v>
      </c>
      <c r="AT701" s="62" t="s">
        <v>4579</v>
      </c>
      <c r="AU701" s="143"/>
      <c r="AV701" s="147"/>
      <c r="AW701" s="89">
        <f>ROUND(ROUND(ROUND(J684*R703,0)*V685,0)*AQ695,0)-AS701</f>
        <v>564</v>
      </c>
      <c r="AX701" s="12"/>
    </row>
    <row r="702" spans="1:50" ht="17.2" customHeight="1" x14ac:dyDescent="0.3">
      <c r="A702" s="9">
        <v>43</v>
      </c>
      <c r="B702" s="10" t="s">
        <v>686</v>
      </c>
      <c r="C702" s="53" t="s">
        <v>5727</v>
      </c>
      <c r="D702" s="166"/>
      <c r="E702" s="83"/>
      <c r="F702" s="193"/>
      <c r="G702" s="126"/>
      <c r="H702" s="126"/>
      <c r="I702" s="126"/>
      <c r="J702" s="45"/>
      <c r="K702" s="1"/>
      <c r="L702" s="1"/>
      <c r="M702" s="44"/>
      <c r="N702" s="267"/>
      <c r="O702" s="268"/>
      <c r="P702" s="268"/>
      <c r="Q702" s="268"/>
      <c r="R702" s="268"/>
      <c r="S702" s="268"/>
      <c r="T702" s="175"/>
      <c r="U702" s="130"/>
      <c r="V702" s="64"/>
      <c r="W702" s="202"/>
      <c r="X702" s="231" t="s">
        <v>4712</v>
      </c>
      <c r="Y702" s="232"/>
      <c r="Z702" s="232"/>
      <c r="AA702" s="232"/>
      <c r="AB702" s="232"/>
      <c r="AC702" s="199" t="s">
        <v>4711</v>
      </c>
      <c r="AD702" s="58"/>
      <c r="AE702" s="58"/>
      <c r="AF702" s="6"/>
      <c r="AG702" s="6"/>
      <c r="AH702" s="6"/>
      <c r="AI702" s="6"/>
      <c r="AJ702" s="6"/>
      <c r="AK702" s="6"/>
      <c r="AL702" s="59" t="s">
        <v>4574</v>
      </c>
      <c r="AM702" s="235">
        <f>AM699</f>
        <v>0.7</v>
      </c>
      <c r="AN702" s="235"/>
      <c r="AO702" s="146"/>
      <c r="AP702" s="143"/>
      <c r="AQ702" s="143"/>
      <c r="AR702" s="44"/>
      <c r="AS702" s="1"/>
      <c r="AT702" s="132"/>
      <c r="AU702" s="143"/>
      <c r="AV702" s="147"/>
      <c r="AW702" s="89">
        <f>ROUND(ROUND(ROUND(ROUND(J684*R703,0)*V685,0)*AM702,0)*AQ695,0)-AS701</f>
        <v>393</v>
      </c>
      <c r="AX702" s="12"/>
    </row>
    <row r="703" spans="1:50" ht="17.2" customHeight="1" x14ac:dyDescent="0.3">
      <c r="A703" s="9">
        <v>43</v>
      </c>
      <c r="B703" s="10" t="s">
        <v>687</v>
      </c>
      <c r="C703" s="53" t="s">
        <v>5726</v>
      </c>
      <c r="D703" s="166"/>
      <c r="E703" s="83"/>
      <c r="F703" s="193"/>
      <c r="G703" s="126"/>
      <c r="H703" s="126"/>
      <c r="I703" s="126"/>
      <c r="J703" s="43"/>
      <c r="K703" s="7"/>
      <c r="L703" s="7"/>
      <c r="M703" s="21"/>
      <c r="N703" s="191"/>
      <c r="O703" s="172"/>
      <c r="P703" s="172"/>
      <c r="Q703" s="123" t="s">
        <v>4574</v>
      </c>
      <c r="R703" s="249">
        <f>R697</f>
        <v>0.96499999999999997</v>
      </c>
      <c r="S703" s="249"/>
      <c r="T703" s="168"/>
      <c r="U703" s="130"/>
      <c r="V703" s="64"/>
      <c r="W703" s="202"/>
      <c r="X703" s="233"/>
      <c r="Y703" s="234"/>
      <c r="Z703" s="234"/>
      <c r="AA703" s="234"/>
      <c r="AB703" s="234"/>
      <c r="AC703" s="199" t="s">
        <v>4735</v>
      </c>
      <c r="AD703" s="58"/>
      <c r="AE703" s="58"/>
      <c r="AF703" s="6"/>
      <c r="AG703" s="6"/>
      <c r="AH703" s="6"/>
      <c r="AI703" s="6"/>
      <c r="AJ703" s="6"/>
      <c r="AK703" s="6"/>
      <c r="AL703" s="59" t="s">
        <v>4574</v>
      </c>
      <c r="AM703" s="235">
        <f>AM700</f>
        <v>0.5</v>
      </c>
      <c r="AN703" s="235"/>
      <c r="AO703" s="190"/>
      <c r="AP703" s="136"/>
      <c r="AQ703" s="136"/>
      <c r="AR703" s="21"/>
      <c r="AS703" s="7"/>
      <c r="AT703" s="123"/>
      <c r="AU703" s="136"/>
      <c r="AV703" s="145"/>
      <c r="AW703" s="89">
        <f>ROUND(ROUND(ROUND(ROUND(J684*R703,0)*V685,0)*AM703,0)*AQ695,0)-AS701</f>
        <v>280</v>
      </c>
      <c r="AX703" s="12"/>
    </row>
    <row r="704" spans="1:50" ht="17.2" customHeight="1" x14ac:dyDescent="0.3">
      <c r="A704" s="9">
        <v>43</v>
      </c>
      <c r="B704" s="10" t="s">
        <v>688</v>
      </c>
      <c r="C704" s="53" t="s">
        <v>5725</v>
      </c>
      <c r="D704" s="166"/>
      <c r="E704" s="83"/>
      <c r="F704" s="193"/>
      <c r="G704" s="125"/>
      <c r="H704" s="126"/>
      <c r="I704" s="126"/>
      <c r="J704" s="217" t="s">
        <v>4866</v>
      </c>
      <c r="K704" s="218"/>
      <c r="L704" s="218"/>
      <c r="M704" s="219"/>
      <c r="N704" s="196"/>
      <c r="O704" s="195"/>
      <c r="P704" s="195"/>
      <c r="Q704" s="55"/>
      <c r="R704" s="56"/>
      <c r="S704" s="56"/>
      <c r="T704" s="122"/>
      <c r="U704" s="205"/>
      <c r="V704" s="205"/>
      <c r="W704" s="204"/>
      <c r="X704" s="8"/>
      <c r="Y704" s="6"/>
      <c r="Z704" s="59"/>
      <c r="AA704" s="59"/>
      <c r="AB704" s="6"/>
      <c r="AC704" s="203"/>
      <c r="AD704" s="6"/>
      <c r="AE704" s="6"/>
      <c r="AF704" s="6"/>
      <c r="AG704" s="6"/>
      <c r="AH704" s="6"/>
      <c r="AI704" s="6"/>
      <c r="AJ704" s="6"/>
      <c r="AK704" s="6"/>
      <c r="AL704" s="59"/>
      <c r="AM704" s="137"/>
      <c r="AN704" s="137"/>
      <c r="AO704" s="7"/>
      <c r="AP704" s="7"/>
      <c r="AQ704" s="7"/>
      <c r="AR704" s="7"/>
      <c r="AS704" s="7"/>
      <c r="AT704" s="123"/>
      <c r="AU704" s="136"/>
      <c r="AV704" s="145"/>
      <c r="AW704" s="100">
        <f>ROUND(J708*V685,0)</f>
        <v>521</v>
      </c>
      <c r="AX704" s="12"/>
    </row>
    <row r="705" spans="1:50" ht="17.2" customHeight="1" x14ac:dyDescent="0.3">
      <c r="A705" s="9">
        <v>43</v>
      </c>
      <c r="B705" s="10" t="s">
        <v>689</v>
      </c>
      <c r="C705" s="53" t="s">
        <v>5724</v>
      </c>
      <c r="D705" s="166"/>
      <c r="E705" s="83"/>
      <c r="F705" s="193"/>
      <c r="G705" s="125"/>
      <c r="H705" s="126"/>
      <c r="I705" s="126"/>
      <c r="J705" s="220"/>
      <c r="K705" s="221"/>
      <c r="L705" s="221"/>
      <c r="M705" s="222"/>
      <c r="N705" s="175"/>
      <c r="O705" s="194"/>
      <c r="P705" s="194"/>
      <c r="Q705" s="132"/>
      <c r="R705" s="141"/>
      <c r="S705" s="141"/>
      <c r="T705" s="206"/>
      <c r="U705" s="205"/>
      <c r="V705" s="205"/>
      <c r="W705" s="204"/>
      <c r="X705" s="231" t="s">
        <v>4712</v>
      </c>
      <c r="Y705" s="232"/>
      <c r="Z705" s="232"/>
      <c r="AA705" s="232"/>
      <c r="AB705" s="232"/>
      <c r="AC705" s="199" t="s">
        <v>4711</v>
      </c>
      <c r="AD705" s="58"/>
      <c r="AE705" s="58"/>
      <c r="AF705" s="6"/>
      <c r="AG705" s="6"/>
      <c r="AH705" s="6"/>
      <c r="AI705" s="6"/>
      <c r="AJ705" s="6"/>
      <c r="AK705" s="6"/>
      <c r="AL705" s="59" t="s">
        <v>4574</v>
      </c>
      <c r="AM705" s="235">
        <f>AM702</f>
        <v>0.7</v>
      </c>
      <c r="AN705" s="235"/>
      <c r="AO705" s="6"/>
      <c r="AP705" s="6"/>
      <c r="AQ705" s="6"/>
      <c r="AR705" s="6"/>
      <c r="AS705" s="6"/>
      <c r="AT705" s="59"/>
      <c r="AU705" s="137"/>
      <c r="AV705" s="140"/>
      <c r="AW705" s="89">
        <f>ROUND(ROUND(J708*V685,0)*AM705,0)</f>
        <v>365</v>
      </c>
      <c r="AX705" s="12"/>
    </row>
    <row r="706" spans="1:50" ht="17.2" customHeight="1" x14ac:dyDescent="0.3">
      <c r="A706" s="9">
        <v>43</v>
      </c>
      <c r="B706" s="10" t="s">
        <v>690</v>
      </c>
      <c r="C706" s="53" t="s">
        <v>5723</v>
      </c>
      <c r="D706" s="166"/>
      <c r="E706" s="83"/>
      <c r="F706" s="193"/>
      <c r="G706" s="125"/>
      <c r="H706" s="126"/>
      <c r="I706" s="126"/>
      <c r="J706" s="220"/>
      <c r="K706" s="221"/>
      <c r="L706" s="221"/>
      <c r="M706" s="222"/>
      <c r="N706" s="191"/>
      <c r="O706" s="172"/>
      <c r="P706" s="172"/>
      <c r="Q706" s="123"/>
      <c r="R706" s="138"/>
      <c r="S706" s="138"/>
      <c r="T706" s="206"/>
      <c r="U706" s="205"/>
      <c r="V706" s="205"/>
      <c r="W706" s="204"/>
      <c r="X706" s="233"/>
      <c r="Y706" s="234"/>
      <c r="Z706" s="234"/>
      <c r="AA706" s="234"/>
      <c r="AB706" s="234"/>
      <c r="AC706" s="199" t="s">
        <v>4735</v>
      </c>
      <c r="AD706" s="58"/>
      <c r="AE706" s="58"/>
      <c r="AF706" s="6"/>
      <c r="AG706" s="6"/>
      <c r="AH706" s="6"/>
      <c r="AI706" s="6"/>
      <c r="AJ706" s="6"/>
      <c r="AK706" s="6"/>
      <c r="AL706" s="59" t="s">
        <v>4574</v>
      </c>
      <c r="AM706" s="235">
        <f>AM703</f>
        <v>0.5</v>
      </c>
      <c r="AN706" s="235"/>
      <c r="AO706" s="6"/>
      <c r="AP706" s="6"/>
      <c r="AQ706" s="6"/>
      <c r="AR706" s="6"/>
      <c r="AS706" s="6"/>
      <c r="AT706" s="59"/>
      <c r="AU706" s="137"/>
      <c r="AV706" s="140"/>
      <c r="AW706" s="89">
        <f>ROUND(ROUND(J708*V685,0)*AM706,0)</f>
        <v>261</v>
      </c>
      <c r="AX706" s="12"/>
    </row>
    <row r="707" spans="1:50" ht="17.2" customHeight="1" x14ac:dyDescent="0.3">
      <c r="A707" s="9">
        <v>43</v>
      </c>
      <c r="B707" s="10" t="s">
        <v>691</v>
      </c>
      <c r="C707" s="53" t="s">
        <v>5722</v>
      </c>
      <c r="D707" s="166"/>
      <c r="E707" s="83"/>
      <c r="F707" s="193"/>
      <c r="G707" s="125"/>
      <c r="H707" s="126"/>
      <c r="I707" s="126"/>
      <c r="J707" s="220"/>
      <c r="K707" s="221"/>
      <c r="L707" s="221"/>
      <c r="M707" s="222"/>
      <c r="N707" s="231" t="s">
        <v>4714</v>
      </c>
      <c r="O707" s="232"/>
      <c r="P707" s="232"/>
      <c r="Q707" s="232"/>
      <c r="R707" s="232"/>
      <c r="S707" s="232"/>
      <c r="T707" s="175"/>
      <c r="U707" s="130"/>
      <c r="V707" s="64"/>
      <c r="W707" s="202"/>
      <c r="X707" s="8"/>
      <c r="Y707" s="6"/>
      <c r="Z707" s="59"/>
      <c r="AA707" s="59"/>
      <c r="AB707" s="6"/>
      <c r="AC707" s="203"/>
      <c r="AD707" s="6"/>
      <c r="AE707" s="6"/>
      <c r="AF707" s="6"/>
      <c r="AG707" s="6"/>
      <c r="AH707" s="6"/>
      <c r="AI707" s="6"/>
      <c r="AJ707" s="6"/>
      <c r="AK707" s="6"/>
      <c r="AL707" s="59"/>
      <c r="AM707" s="137"/>
      <c r="AN707" s="137"/>
      <c r="AO707" s="6"/>
      <c r="AP707" s="6"/>
      <c r="AQ707" s="7"/>
      <c r="AR707" s="7"/>
      <c r="AS707" s="7"/>
      <c r="AT707" s="123"/>
      <c r="AU707" s="136"/>
      <c r="AV707" s="145"/>
      <c r="AW707" s="89">
        <f>ROUND(ROUND(J708*R709,0)*V685,0)</f>
        <v>503</v>
      </c>
      <c r="AX707" s="12"/>
    </row>
    <row r="708" spans="1:50" ht="17.2" customHeight="1" x14ac:dyDescent="0.3">
      <c r="A708" s="9">
        <v>43</v>
      </c>
      <c r="B708" s="10" t="s">
        <v>692</v>
      </c>
      <c r="C708" s="53" t="s">
        <v>5721</v>
      </c>
      <c r="D708" s="166"/>
      <c r="E708" s="83"/>
      <c r="F708" s="193"/>
      <c r="G708" s="125"/>
      <c r="H708" s="126"/>
      <c r="I708" s="126"/>
      <c r="J708" s="253">
        <f>'15就労移行支援(基本)'!K708</f>
        <v>744</v>
      </c>
      <c r="K708" s="254"/>
      <c r="L708" s="1" t="s">
        <v>4202</v>
      </c>
      <c r="M708" s="68"/>
      <c r="N708" s="267"/>
      <c r="O708" s="268"/>
      <c r="P708" s="268"/>
      <c r="Q708" s="268"/>
      <c r="R708" s="268"/>
      <c r="S708" s="268"/>
      <c r="T708" s="175"/>
      <c r="U708" s="130"/>
      <c r="V708" s="64"/>
      <c r="W708" s="202"/>
      <c r="X708" s="231" t="s">
        <v>4712</v>
      </c>
      <c r="Y708" s="232"/>
      <c r="Z708" s="232"/>
      <c r="AA708" s="232"/>
      <c r="AB708" s="232"/>
      <c r="AC708" s="199" t="s">
        <v>4711</v>
      </c>
      <c r="AD708" s="58"/>
      <c r="AE708" s="58"/>
      <c r="AF708" s="6"/>
      <c r="AG708" s="6"/>
      <c r="AH708" s="6"/>
      <c r="AI708" s="6"/>
      <c r="AJ708" s="6"/>
      <c r="AK708" s="6"/>
      <c r="AL708" s="59" t="s">
        <v>4575</v>
      </c>
      <c r="AM708" s="235">
        <f>AM705</f>
        <v>0.7</v>
      </c>
      <c r="AN708" s="235"/>
      <c r="AO708" s="7"/>
      <c r="AP708" s="7"/>
      <c r="AQ708" s="7"/>
      <c r="AR708" s="7"/>
      <c r="AS708" s="7"/>
      <c r="AT708" s="123"/>
      <c r="AU708" s="136"/>
      <c r="AV708" s="145"/>
      <c r="AW708" s="89">
        <f>ROUND(ROUND(ROUND(J708*R709,0)*V685,0)*AM708,0)</f>
        <v>352</v>
      </c>
      <c r="AX708" s="12"/>
    </row>
    <row r="709" spans="1:50" ht="17.2" customHeight="1" x14ac:dyDescent="0.3">
      <c r="A709" s="9">
        <v>43</v>
      </c>
      <c r="B709" s="10" t="s">
        <v>693</v>
      </c>
      <c r="C709" s="53" t="s">
        <v>5720</v>
      </c>
      <c r="D709" s="166"/>
      <c r="E709" s="83"/>
      <c r="F709" s="193"/>
      <c r="G709" s="125"/>
      <c r="H709" s="126"/>
      <c r="I709" s="126"/>
      <c r="J709" s="175"/>
      <c r="K709" s="194"/>
      <c r="L709" s="194"/>
      <c r="M709" s="173"/>
      <c r="N709" s="191"/>
      <c r="O709" s="172"/>
      <c r="P709" s="172"/>
      <c r="Q709" s="123" t="s">
        <v>4575</v>
      </c>
      <c r="R709" s="249">
        <f>R703</f>
        <v>0.96499999999999997</v>
      </c>
      <c r="S709" s="249"/>
      <c r="T709" s="168"/>
      <c r="U709" s="132"/>
      <c r="V709" s="169"/>
      <c r="W709" s="76"/>
      <c r="X709" s="233"/>
      <c r="Y709" s="234"/>
      <c r="Z709" s="234"/>
      <c r="AA709" s="234"/>
      <c r="AB709" s="234"/>
      <c r="AC709" s="199" t="s">
        <v>5712</v>
      </c>
      <c r="AD709" s="58"/>
      <c r="AE709" s="58"/>
      <c r="AF709" s="6"/>
      <c r="AG709" s="6"/>
      <c r="AH709" s="6"/>
      <c r="AI709" s="6"/>
      <c r="AJ709" s="6"/>
      <c r="AK709" s="6"/>
      <c r="AL709" s="59" t="s">
        <v>4575</v>
      </c>
      <c r="AM709" s="235">
        <f>AM706</f>
        <v>0.5</v>
      </c>
      <c r="AN709" s="235"/>
      <c r="AO709" s="7"/>
      <c r="AP709" s="7"/>
      <c r="AQ709" s="7"/>
      <c r="AR709" s="7"/>
      <c r="AS709" s="7"/>
      <c r="AT709" s="123"/>
      <c r="AU709" s="136"/>
      <c r="AV709" s="145"/>
      <c r="AW709" s="89">
        <f>ROUND(ROUND(ROUND(J708*R709,0)*V685,0)*AM709,0)</f>
        <v>252</v>
      </c>
      <c r="AX709" s="12"/>
    </row>
    <row r="710" spans="1:50" ht="17.2" customHeight="1" x14ac:dyDescent="0.3">
      <c r="A710" s="9">
        <v>43</v>
      </c>
      <c r="B710" s="10" t="s">
        <v>694</v>
      </c>
      <c r="C710" s="53" t="s">
        <v>5719</v>
      </c>
      <c r="D710" s="166"/>
      <c r="E710" s="83"/>
      <c r="F710" s="193"/>
      <c r="G710" s="125"/>
      <c r="H710" s="126"/>
      <c r="I710" s="126"/>
      <c r="J710" s="175"/>
      <c r="K710" s="194"/>
      <c r="L710" s="194"/>
      <c r="M710" s="173"/>
      <c r="N710" s="196"/>
      <c r="O710" s="195"/>
      <c r="P710" s="195"/>
      <c r="Q710" s="55"/>
      <c r="R710" s="56"/>
      <c r="S710" s="56"/>
      <c r="T710" s="168"/>
      <c r="U710" s="130"/>
      <c r="V710" s="64"/>
      <c r="W710" s="202"/>
      <c r="X710" s="8"/>
      <c r="Y710" s="6"/>
      <c r="Z710" s="59"/>
      <c r="AA710" s="59"/>
      <c r="AB710" s="6"/>
      <c r="AC710" s="203"/>
      <c r="AD710" s="6"/>
      <c r="AE710" s="6"/>
      <c r="AF710" s="6"/>
      <c r="AG710" s="6"/>
      <c r="AH710" s="6"/>
      <c r="AI710" s="6"/>
      <c r="AJ710" s="6"/>
      <c r="AK710" s="6"/>
      <c r="AL710" s="59"/>
      <c r="AM710" s="137"/>
      <c r="AN710" s="137"/>
      <c r="AO710" s="177"/>
      <c r="AP710" s="81"/>
      <c r="AQ710" s="81"/>
      <c r="AR710" s="82"/>
      <c r="AS710" s="242" t="s">
        <v>4584</v>
      </c>
      <c r="AT710" s="242"/>
      <c r="AU710" s="242"/>
      <c r="AV710" s="243"/>
      <c r="AW710" s="89">
        <f>ROUND(J708*V685,0)-AS713</f>
        <v>516</v>
      </c>
      <c r="AX710" s="12"/>
    </row>
    <row r="711" spans="1:50" ht="17.2" customHeight="1" x14ac:dyDescent="0.3">
      <c r="A711" s="9">
        <v>43</v>
      </c>
      <c r="B711" s="10" t="s">
        <v>695</v>
      </c>
      <c r="C711" s="53" t="s">
        <v>5718</v>
      </c>
      <c r="D711" s="166"/>
      <c r="E711" s="83"/>
      <c r="F711" s="193"/>
      <c r="G711" s="125"/>
      <c r="H711" s="126"/>
      <c r="I711" s="126"/>
      <c r="J711" s="175"/>
      <c r="K711" s="194"/>
      <c r="L711" s="194"/>
      <c r="M711" s="173"/>
      <c r="N711" s="175"/>
      <c r="O711" s="194"/>
      <c r="P711" s="194"/>
      <c r="Q711" s="132"/>
      <c r="R711" s="141"/>
      <c r="S711" s="141"/>
      <c r="T711" s="168"/>
      <c r="U711" s="130"/>
      <c r="V711" s="64"/>
      <c r="W711" s="202"/>
      <c r="X711" s="231" t="s">
        <v>4712</v>
      </c>
      <c r="Y711" s="232"/>
      <c r="Z711" s="232"/>
      <c r="AA711" s="232"/>
      <c r="AB711" s="232"/>
      <c r="AC711" s="199" t="s">
        <v>4711</v>
      </c>
      <c r="AD711" s="58"/>
      <c r="AE711" s="58"/>
      <c r="AF711" s="6"/>
      <c r="AG711" s="6"/>
      <c r="AH711" s="6"/>
      <c r="AI711" s="6"/>
      <c r="AJ711" s="6"/>
      <c r="AK711" s="6"/>
      <c r="AL711" s="59" t="s">
        <v>4575</v>
      </c>
      <c r="AM711" s="235">
        <f>AM708</f>
        <v>0.7</v>
      </c>
      <c r="AN711" s="235"/>
      <c r="AO711" s="81"/>
      <c r="AP711" s="81"/>
      <c r="AQ711" s="81"/>
      <c r="AR711" s="82"/>
      <c r="AS711" s="244"/>
      <c r="AT711" s="244"/>
      <c r="AU711" s="244"/>
      <c r="AV711" s="245"/>
      <c r="AW711" s="89">
        <f>ROUND(ROUND(J708*V685,0)*AM711,0)-AS713</f>
        <v>360</v>
      </c>
      <c r="AX711" s="12"/>
    </row>
    <row r="712" spans="1:50" ht="17.2" customHeight="1" x14ac:dyDescent="0.3">
      <c r="A712" s="9">
        <v>43</v>
      </c>
      <c r="B712" s="10" t="s">
        <v>696</v>
      </c>
      <c r="C712" s="53" t="s">
        <v>5717</v>
      </c>
      <c r="D712" s="166"/>
      <c r="E712" s="83"/>
      <c r="F712" s="193"/>
      <c r="G712" s="125"/>
      <c r="H712" s="126"/>
      <c r="I712" s="126"/>
      <c r="J712" s="175"/>
      <c r="K712" s="194"/>
      <c r="L712" s="194"/>
      <c r="M712" s="173"/>
      <c r="N712" s="191"/>
      <c r="O712" s="172"/>
      <c r="P712" s="172"/>
      <c r="Q712" s="123"/>
      <c r="R712" s="138"/>
      <c r="S712" s="138"/>
      <c r="T712" s="168"/>
      <c r="U712" s="130"/>
      <c r="V712" s="64"/>
      <c r="W712" s="202"/>
      <c r="X712" s="233"/>
      <c r="Y712" s="234"/>
      <c r="Z712" s="234"/>
      <c r="AA712" s="234"/>
      <c r="AB712" s="234"/>
      <c r="AC712" s="199" t="s">
        <v>5712</v>
      </c>
      <c r="AD712" s="58"/>
      <c r="AE712" s="58"/>
      <c r="AF712" s="6"/>
      <c r="AG712" s="6"/>
      <c r="AH712" s="6"/>
      <c r="AI712" s="6"/>
      <c r="AJ712" s="6"/>
      <c r="AK712" s="6"/>
      <c r="AL712" s="59" t="s">
        <v>4575</v>
      </c>
      <c r="AM712" s="235">
        <f>AM709</f>
        <v>0.5</v>
      </c>
      <c r="AN712" s="235"/>
      <c r="AO712" s="198"/>
      <c r="AP712" s="198"/>
      <c r="AQ712" s="198"/>
      <c r="AR712" s="197"/>
      <c r="AS712" s="244"/>
      <c r="AT712" s="244"/>
      <c r="AU712" s="244"/>
      <c r="AV712" s="245"/>
      <c r="AW712" s="89">
        <f>ROUND(ROUND(J708*V685,0)*AM712,0)-AS713</f>
        <v>256</v>
      </c>
      <c r="AX712" s="12"/>
    </row>
    <row r="713" spans="1:50" ht="17.2" customHeight="1" x14ac:dyDescent="0.3">
      <c r="A713" s="9">
        <v>43</v>
      </c>
      <c r="B713" s="10" t="s">
        <v>697</v>
      </c>
      <c r="C713" s="53" t="s">
        <v>5716</v>
      </c>
      <c r="D713" s="166"/>
      <c r="E713" s="83"/>
      <c r="F713" s="193"/>
      <c r="G713" s="125"/>
      <c r="H713" s="126"/>
      <c r="I713" s="126"/>
      <c r="J713" s="175"/>
      <c r="K713" s="194"/>
      <c r="L713" s="194"/>
      <c r="M713" s="173"/>
      <c r="N713" s="231" t="s">
        <v>4714</v>
      </c>
      <c r="O713" s="232"/>
      <c r="P713" s="232"/>
      <c r="Q713" s="232"/>
      <c r="R713" s="232"/>
      <c r="S713" s="232"/>
      <c r="T713" s="175"/>
      <c r="U713" s="130"/>
      <c r="V713" s="64"/>
      <c r="W713" s="202"/>
      <c r="X713" s="8"/>
      <c r="Y713" s="6"/>
      <c r="Z713" s="59"/>
      <c r="AA713" s="59"/>
      <c r="AB713" s="6"/>
      <c r="AC713" s="203"/>
      <c r="AD713" s="6"/>
      <c r="AE713" s="6"/>
      <c r="AF713" s="6"/>
      <c r="AG713" s="6"/>
      <c r="AH713" s="6"/>
      <c r="AI713" s="6"/>
      <c r="AJ713" s="6"/>
      <c r="AK713" s="6"/>
      <c r="AL713" s="59"/>
      <c r="AM713" s="137"/>
      <c r="AN713" s="137"/>
      <c r="AO713" s="198"/>
      <c r="AP713" s="198"/>
      <c r="AQ713" s="198"/>
      <c r="AR713" s="197"/>
      <c r="AS713" s="38">
        <f>AS701</f>
        <v>5</v>
      </c>
      <c r="AT713" s="62" t="s">
        <v>5715</v>
      </c>
      <c r="AU713" s="143"/>
      <c r="AV713" s="147"/>
      <c r="AW713" s="89">
        <f>ROUND(ROUND(J708*R715,0)*V685,0)-AS713</f>
        <v>498</v>
      </c>
      <c r="AX713" s="12"/>
    </row>
    <row r="714" spans="1:50" ht="17.2" customHeight="1" x14ac:dyDescent="0.3">
      <c r="A714" s="9">
        <v>43</v>
      </c>
      <c r="B714" s="10" t="s">
        <v>698</v>
      </c>
      <c r="C714" s="53" t="s">
        <v>5714</v>
      </c>
      <c r="D714" s="166"/>
      <c r="E714" s="83"/>
      <c r="F714" s="193"/>
      <c r="G714" s="125"/>
      <c r="H714" s="126"/>
      <c r="I714" s="126"/>
      <c r="J714" s="175"/>
      <c r="K714" s="194"/>
      <c r="L714" s="194"/>
      <c r="M714" s="173"/>
      <c r="N714" s="267"/>
      <c r="O714" s="268"/>
      <c r="P714" s="268"/>
      <c r="Q714" s="268"/>
      <c r="R714" s="268"/>
      <c r="S714" s="268"/>
      <c r="T714" s="175"/>
      <c r="U714" s="130"/>
      <c r="V714" s="64"/>
      <c r="W714" s="202"/>
      <c r="X714" s="231" t="s">
        <v>4712</v>
      </c>
      <c r="Y714" s="232"/>
      <c r="Z714" s="232"/>
      <c r="AA714" s="232"/>
      <c r="AB714" s="232"/>
      <c r="AC714" s="199" t="s">
        <v>4711</v>
      </c>
      <c r="AD714" s="58"/>
      <c r="AE714" s="58"/>
      <c r="AF714" s="6"/>
      <c r="AG714" s="6"/>
      <c r="AH714" s="6"/>
      <c r="AI714" s="6"/>
      <c r="AJ714" s="6"/>
      <c r="AK714" s="6"/>
      <c r="AL714" s="59" t="s">
        <v>4575</v>
      </c>
      <c r="AM714" s="235">
        <f>AM711</f>
        <v>0.7</v>
      </c>
      <c r="AN714" s="235"/>
      <c r="AO714" s="198"/>
      <c r="AP714" s="198"/>
      <c r="AQ714" s="198"/>
      <c r="AR714" s="197"/>
      <c r="AS714" s="1"/>
      <c r="AT714" s="132"/>
      <c r="AU714" s="143"/>
      <c r="AV714" s="147"/>
      <c r="AW714" s="89">
        <f>ROUND(ROUND(ROUND(J708*R715,0)*V685,0)*AM714,0)-AS713</f>
        <v>347</v>
      </c>
      <c r="AX714" s="12"/>
    </row>
    <row r="715" spans="1:50" ht="17.2" customHeight="1" x14ac:dyDescent="0.3">
      <c r="A715" s="9">
        <v>43</v>
      </c>
      <c r="B715" s="10" t="s">
        <v>699</v>
      </c>
      <c r="C715" s="53" t="s">
        <v>5713</v>
      </c>
      <c r="D715" s="166"/>
      <c r="E715" s="83"/>
      <c r="F715" s="193"/>
      <c r="G715" s="125"/>
      <c r="H715" s="126"/>
      <c r="I715" s="126"/>
      <c r="J715" s="175"/>
      <c r="K715" s="194"/>
      <c r="L715" s="194"/>
      <c r="M715" s="173"/>
      <c r="N715" s="191"/>
      <c r="O715" s="172"/>
      <c r="P715" s="172"/>
      <c r="Q715" s="123" t="s">
        <v>4575</v>
      </c>
      <c r="R715" s="249">
        <f>R709</f>
        <v>0.96499999999999997</v>
      </c>
      <c r="S715" s="249"/>
      <c r="T715" s="168"/>
      <c r="U715" s="130"/>
      <c r="V715" s="64"/>
      <c r="W715" s="202"/>
      <c r="X715" s="233"/>
      <c r="Y715" s="234"/>
      <c r="Z715" s="234"/>
      <c r="AA715" s="234"/>
      <c r="AB715" s="234"/>
      <c r="AC715" s="199" t="s">
        <v>5712</v>
      </c>
      <c r="AD715" s="58"/>
      <c r="AE715" s="58"/>
      <c r="AF715" s="6"/>
      <c r="AG715" s="6"/>
      <c r="AH715" s="6"/>
      <c r="AI715" s="6"/>
      <c r="AJ715" s="6"/>
      <c r="AK715" s="6"/>
      <c r="AL715" s="59" t="s">
        <v>4575</v>
      </c>
      <c r="AM715" s="235">
        <f>AM712</f>
        <v>0.5</v>
      </c>
      <c r="AN715" s="235"/>
      <c r="AO715" s="198"/>
      <c r="AP715" s="198"/>
      <c r="AQ715" s="198"/>
      <c r="AR715" s="197"/>
      <c r="AS715" s="7"/>
      <c r="AT715" s="123"/>
      <c r="AU715" s="136"/>
      <c r="AV715" s="145"/>
      <c r="AW715" s="89">
        <f>ROUND(ROUND(ROUND(J708*R715,0)*V685,0)*AM715,0)-AS713</f>
        <v>247</v>
      </c>
      <c r="AX715" s="12"/>
    </row>
    <row r="716" spans="1:50" ht="17.2" customHeight="1" x14ac:dyDescent="0.3">
      <c r="A716" s="9">
        <v>43</v>
      </c>
      <c r="B716" s="10" t="s">
        <v>700</v>
      </c>
      <c r="C716" s="53" t="s">
        <v>5711</v>
      </c>
      <c r="D716" s="166"/>
      <c r="E716" s="83"/>
      <c r="F716" s="193"/>
      <c r="G716" s="125"/>
      <c r="H716" s="126"/>
      <c r="I716" s="126"/>
      <c r="J716" s="45"/>
      <c r="K716" s="1"/>
      <c r="L716" s="1"/>
      <c r="M716" s="44"/>
      <c r="N716" s="196"/>
      <c r="O716" s="195"/>
      <c r="P716" s="195"/>
      <c r="Q716" s="55"/>
      <c r="R716" s="56"/>
      <c r="S716" s="56"/>
      <c r="T716" s="168"/>
      <c r="U716" s="130"/>
      <c r="V716" s="64"/>
      <c r="W716" s="202"/>
      <c r="X716" s="8"/>
      <c r="Y716" s="6"/>
      <c r="Z716" s="59"/>
      <c r="AA716" s="59"/>
      <c r="AB716" s="6"/>
      <c r="AC716" s="203"/>
      <c r="AD716" s="6"/>
      <c r="AE716" s="6"/>
      <c r="AF716" s="6"/>
      <c r="AG716" s="6"/>
      <c r="AH716" s="6"/>
      <c r="AI716" s="6"/>
      <c r="AJ716" s="6"/>
      <c r="AK716" s="6"/>
      <c r="AL716" s="59"/>
      <c r="AM716" s="137"/>
      <c r="AN716" s="137"/>
      <c r="AO716" s="216" t="s">
        <v>5710</v>
      </c>
      <c r="AP716" s="251"/>
      <c r="AQ716" s="251"/>
      <c r="AR716" s="252"/>
      <c r="AS716" s="49"/>
      <c r="AT716" s="36"/>
      <c r="AU716" s="36"/>
      <c r="AV716" s="51"/>
      <c r="AW716" s="89">
        <f>ROUND(ROUND(J708*V685,0)*AQ719,0)</f>
        <v>495</v>
      </c>
      <c r="AX716" s="12"/>
    </row>
    <row r="717" spans="1:50" ht="17.2" customHeight="1" x14ac:dyDescent="0.3">
      <c r="A717" s="9">
        <v>43</v>
      </c>
      <c r="B717" s="10" t="s">
        <v>701</v>
      </c>
      <c r="C717" s="53" t="s">
        <v>5709</v>
      </c>
      <c r="D717" s="166"/>
      <c r="E717" s="83"/>
      <c r="F717" s="193"/>
      <c r="G717" s="125"/>
      <c r="H717" s="126"/>
      <c r="I717" s="126"/>
      <c r="J717" s="45"/>
      <c r="K717" s="1"/>
      <c r="L717" s="1"/>
      <c r="M717" s="44"/>
      <c r="N717" s="175"/>
      <c r="O717" s="194"/>
      <c r="P717" s="194"/>
      <c r="Q717" s="132"/>
      <c r="R717" s="141"/>
      <c r="S717" s="141"/>
      <c r="T717" s="168"/>
      <c r="U717" s="130"/>
      <c r="V717" s="64"/>
      <c r="W717" s="202"/>
      <c r="X717" s="231" t="s">
        <v>4712</v>
      </c>
      <c r="Y717" s="232"/>
      <c r="Z717" s="232"/>
      <c r="AA717" s="232"/>
      <c r="AB717" s="232"/>
      <c r="AC717" s="199" t="s">
        <v>4711</v>
      </c>
      <c r="AD717" s="58"/>
      <c r="AE717" s="58"/>
      <c r="AF717" s="6"/>
      <c r="AG717" s="6"/>
      <c r="AH717" s="6"/>
      <c r="AI717" s="6"/>
      <c r="AJ717" s="6"/>
      <c r="AK717" s="6"/>
      <c r="AL717" s="59" t="s">
        <v>4575</v>
      </c>
      <c r="AM717" s="235">
        <f>AM714</f>
        <v>0.7</v>
      </c>
      <c r="AN717" s="235"/>
      <c r="AO717" s="228"/>
      <c r="AP717" s="229"/>
      <c r="AQ717" s="229"/>
      <c r="AR717" s="230"/>
      <c r="AS717" s="45"/>
      <c r="AT717" s="1"/>
      <c r="AU717" s="1"/>
      <c r="AV717" s="44"/>
      <c r="AW717" s="89">
        <f>ROUND(ROUND(ROUND(J708*V685,0)*AM717,0)*AQ719,0)</f>
        <v>347</v>
      </c>
      <c r="AX717" s="12"/>
    </row>
    <row r="718" spans="1:50" ht="17.2" customHeight="1" x14ac:dyDescent="0.3">
      <c r="A718" s="9">
        <v>43</v>
      </c>
      <c r="B718" s="10" t="s">
        <v>702</v>
      </c>
      <c r="C718" s="53" t="s">
        <v>5708</v>
      </c>
      <c r="D718" s="166"/>
      <c r="E718" s="83"/>
      <c r="F718" s="193"/>
      <c r="G718" s="125"/>
      <c r="H718" s="126"/>
      <c r="I718" s="126"/>
      <c r="J718" s="45"/>
      <c r="K718" s="1"/>
      <c r="L718" s="1"/>
      <c r="M718" s="44"/>
      <c r="N718" s="191"/>
      <c r="O718" s="172"/>
      <c r="P718" s="172"/>
      <c r="Q718" s="123"/>
      <c r="R718" s="138"/>
      <c r="S718" s="138"/>
      <c r="T718" s="168"/>
      <c r="U718" s="130"/>
      <c r="V718" s="64"/>
      <c r="W718" s="202"/>
      <c r="X718" s="233"/>
      <c r="Y718" s="234"/>
      <c r="Z718" s="234"/>
      <c r="AA718" s="234"/>
      <c r="AB718" s="234"/>
      <c r="AC718" s="199" t="s">
        <v>4735</v>
      </c>
      <c r="AD718" s="58"/>
      <c r="AE718" s="58"/>
      <c r="AF718" s="6"/>
      <c r="AG718" s="6"/>
      <c r="AH718" s="6"/>
      <c r="AI718" s="6"/>
      <c r="AJ718" s="6"/>
      <c r="AK718" s="6"/>
      <c r="AL718" s="59" t="s">
        <v>4574</v>
      </c>
      <c r="AM718" s="235">
        <f>AM715</f>
        <v>0.5</v>
      </c>
      <c r="AN718" s="235"/>
      <c r="AO718" s="45"/>
      <c r="AP718" s="1"/>
      <c r="AQ718" s="1"/>
      <c r="AR718" s="44"/>
      <c r="AS718" s="45"/>
      <c r="AT718" s="1"/>
      <c r="AU718" s="1"/>
      <c r="AV718" s="44"/>
      <c r="AW718" s="89">
        <f>ROUND(ROUND(ROUND(J708*V685,0)*AM718,0)*AQ719,0)</f>
        <v>248</v>
      </c>
      <c r="AX718" s="12"/>
    </row>
    <row r="719" spans="1:50" ht="17.2" customHeight="1" x14ac:dyDescent="0.3">
      <c r="A719" s="9">
        <v>43</v>
      </c>
      <c r="B719" s="10" t="s">
        <v>703</v>
      </c>
      <c r="C719" s="53" t="s">
        <v>5707</v>
      </c>
      <c r="D719" s="166"/>
      <c r="E719" s="83"/>
      <c r="F719" s="193"/>
      <c r="G719" s="125"/>
      <c r="H719" s="126"/>
      <c r="I719" s="126"/>
      <c r="J719" s="45"/>
      <c r="K719" s="1"/>
      <c r="L719" s="1"/>
      <c r="M719" s="44"/>
      <c r="N719" s="231" t="s">
        <v>4714</v>
      </c>
      <c r="O719" s="232"/>
      <c r="P719" s="232"/>
      <c r="Q719" s="232"/>
      <c r="R719" s="232"/>
      <c r="S719" s="232"/>
      <c r="T719" s="175"/>
      <c r="U719" s="130"/>
      <c r="V719" s="64"/>
      <c r="W719" s="202"/>
      <c r="X719" s="8"/>
      <c r="Y719" s="6"/>
      <c r="Z719" s="59"/>
      <c r="AA719" s="59"/>
      <c r="AB719" s="6"/>
      <c r="AC719" s="203"/>
      <c r="AD719" s="6"/>
      <c r="AE719" s="6"/>
      <c r="AF719" s="6"/>
      <c r="AG719" s="6"/>
      <c r="AH719" s="6"/>
      <c r="AI719" s="6"/>
      <c r="AJ719" s="6"/>
      <c r="AK719" s="6"/>
      <c r="AL719" s="59"/>
      <c r="AM719" s="137"/>
      <c r="AN719" s="137"/>
      <c r="AO719" s="45"/>
      <c r="AP719" s="132" t="s">
        <v>4574</v>
      </c>
      <c r="AQ719" s="247">
        <f>AQ695</f>
        <v>0.95</v>
      </c>
      <c r="AR719" s="248"/>
      <c r="AS719" s="45"/>
      <c r="AT719" s="1"/>
      <c r="AU719" s="1"/>
      <c r="AV719" s="44"/>
      <c r="AW719" s="89">
        <f>ROUND(ROUND(ROUND(J708*R721,0)*V685,0)*AQ719,0)</f>
        <v>478</v>
      </c>
      <c r="AX719" s="12"/>
    </row>
    <row r="720" spans="1:50" ht="17.2" customHeight="1" x14ac:dyDescent="0.3">
      <c r="A720" s="9">
        <v>43</v>
      </c>
      <c r="B720" s="10" t="s">
        <v>704</v>
      </c>
      <c r="C720" s="53" t="s">
        <v>5706</v>
      </c>
      <c r="D720" s="166"/>
      <c r="E720" s="83"/>
      <c r="F720" s="193"/>
      <c r="G720" s="125"/>
      <c r="H720" s="126"/>
      <c r="I720" s="126"/>
      <c r="J720" s="45"/>
      <c r="K720" s="1"/>
      <c r="L720" s="1"/>
      <c r="M720" s="44"/>
      <c r="N720" s="267"/>
      <c r="O720" s="268"/>
      <c r="P720" s="268"/>
      <c r="Q720" s="268"/>
      <c r="R720" s="268"/>
      <c r="S720" s="268"/>
      <c r="T720" s="175"/>
      <c r="U720" s="130"/>
      <c r="V720" s="64"/>
      <c r="W720" s="202"/>
      <c r="X720" s="231" t="s">
        <v>4712</v>
      </c>
      <c r="Y720" s="232"/>
      <c r="Z720" s="232"/>
      <c r="AA720" s="232"/>
      <c r="AB720" s="232"/>
      <c r="AC720" s="199" t="s">
        <v>4711</v>
      </c>
      <c r="AD720" s="58"/>
      <c r="AE720" s="58"/>
      <c r="AF720" s="6"/>
      <c r="AG720" s="6"/>
      <c r="AH720" s="6"/>
      <c r="AI720" s="6"/>
      <c r="AJ720" s="6"/>
      <c r="AK720" s="6"/>
      <c r="AL720" s="59" t="s">
        <v>4574</v>
      </c>
      <c r="AM720" s="235">
        <f>AM717</f>
        <v>0.7</v>
      </c>
      <c r="AN720" s="235"/>
      <c r="AO720" s="45"/>
      <c r="AP720" s="1"/>
      <c r="AQ720" s="1"/>
      <c r="AR720" s="44"/>
      <c r="AS720" s="45"/>
      <c r="AT720" s="1"/>
      <c r="AU720" s="1"/>
      <c r="AV720" s="44"/>
      <c r="AW720" s="89">
        <f>ROUND(ROUND(ROUND(ROUND(J708*R721,0)*V685,0)*AM720,0)*AQ719,0)</f>
        <v>334</v>
      </c>
      <c r="AX720" s="12"/>
    </row>
    <row r="721" spans="1:50" ht="17.2" customHeight="1" x14ac:dyDescent="0.3">
      <c r="A721" s="9">
        <v>43</v>
      </c>
      <c r="B721" s="10" t="s">
        <v>705</v>
      </c>
      <c r="C721" s="53" t="s">
        <v>5705</v>
      </c>
      <c r="D721" s="166"/>
      <c r="E721" s="83"/>
      <c r="F721" s="193"/>
      <c r="G721" s="125"/>
      <c r="H721" s="126"/>
      <c r="I721" s="126"/>
      <c r="J721" s="45"/>
      <c r="K721" s="1"/>
      <c r="L721" s="1"/>
      <c r="M721" s="44"/>
      <c r="N721" s="191"/>
      <c r="O721" s="172"/>
      <c r="P721" s="172"/>
      <c r="Q721" s="123" t="s">
        <v>4574</v>
      </c>
      <c r="R721" s="249">
        <f>R715</f>
        <v>0.96499999999999997</v>
      </c>
      <c r="S721" s="249"/>
      <c r="T721" s="168"/>
      <c r="U721" s="130"/>
      <c r="V721" s="64"/>
      <c r="W721" s="202"/>
      <c r="X721" s="233"/>
      <c r="Y721" s="234"/>
      <c r="Z721" s="234"/>
      <c r="AA721" s="234"/>
      <c r="AB721" s="234"/>
      <c r="AC721" s="199" t="s">
        <v>4735</v>
      </c>
      <c r="AD721" s="58"/>
      <c r="AE721" s="58"/>
      <c r="AF721" s="6"/>
      <c r="AG721" s="6"/>
      <c r="AH721" s="6"/>
      <c r="AI721" s="6"/>
      <c r="AJ721" s="6"/>
      <c r="AK721" s="6"/>
      <c r="AL721" s="59" t="s">
        <v>4574</v>
      </c>
      <c r="AM721" s="235">
        <f>AM718</f>
        <v>0.5</v>
      </c>
      <c r="AN721" s="235"/>
      <c r="AO721" s="45"/>
      <c r="AP721" s="1"/>
      <c r="AQ721" s="1"/>
      <c r="AR721" s="44"/>
      <c r="AS721" s="43"/>
      <c r="AT721" s="7"/>
      <c r="AU721" s="7"/>
      <c r="AV721" s="21"/>
      <c r="AW721" s="89">
        <f>ROUND(ROUND(ROUND(ROUND(J708*R721,0)*V685,0)*AM721,0)*AQ719,0)</f>
        <v>239</v>
      </c>
      <c r="AX721" s="12"/>
    </row>
    <row r="722" spans="1:50" ht="17.2" customHeight="1" x14ac:dyDescent="0.3">
      <c r="A722" s="9">
        <v>43</v>
      </c>
      <c r="B722" s="10" t="s">
        <v>706</v>
      </c>
      <c r="C722" s="53" t="s">
        <v>5704</v>
      </c>
      <c r="D722" s="166"/>
      <c r="E722" s="83"/>
      <c r="F722" s="193"/>
      <c r="G722" s="125"/>
      <c r="H722" s="126"/>
      <c r="I722" s="126"/>
      <c r="J722" s="45"/>
      <c r="K722" s="1"/>
      <c r="L722" s="1"/>
      <c r="M722" s="44"/>
      <c r="N722" s="196"/>
      <c r="O722" s="195"/>
      <c r="P722" s="195"/>
      <c r="Q722" s="55"/>
      <c r="R722" s="56"/>
      <c r="S722" s="56"/>
      <c r="T722" s="168"/>
      <c r="U722" s="130"/>
      <c r="V722" s="64"/>
      <c r="W722" s="202"/>
      <c r="X722" s="8"/>
      <c r="Y722" s="6"/>
      <c r="Z722" s="59"/>
      <c r="AA722" s="59"/>
      <c r="AB722" s="6"/>
      <c r="AC722" s="203"/>
      <c r="AD722" s="6"/>
      <c r="AE722" s="6"/>
      <c r="AF722" s="6"/>
      <c r="AG722" s="6"/>
      <c r="AH722" s="6"/>
      <c r="AI722" s="6"/>
      <c r="AJ722" s="6"/>
      <c r="AK722" s="6"/>
      <c r="AL722" s="59"/>
      <c r="AM722" s="137"/>
      <c r="AN722" s="137"/>
      <c r="AO722" s="146"/>
      <c r="AP722" s="143"/>
      <c r="AQ722" s="143"/>
      <c r="AR722" s="44"/>
      <c r="AS722" s="242" t="s">
        <v>4580</v>
      </c>
      <c r="AT722" s="242"/>
      <c r="AU722" s="242"/>
      <c r="AV722" s="243"/>
      <c r="AW722" s="89">
        <f>ROUND(ROUND(J708*V685,0)*AQ719,0)-AS725</f>
        <v>490</v>
      </c>
      <c r="AX722" s="12"/>
    </row>
    <row r="723" spans="1:50" ht="17.2" customHeight="1" x14ac:dyDescent="0.3">
      <c r="A723" s="9">
        <v>43</v>
      </c>
      <c r="B723" s="10" t="s">
        <v>707</v>
      </c>
      <c r="C723" s="53" t="s">
        <v>5703</v>
      </c>
      <c r="D723" s="166"/>
      <c r="E723" s="83"/>
      <c r="F723" s="193"/>
      <c r="G723" s="125"/>
      <c r="H723" s="126"/>
      <c r="I723" s="126"/>
      <c r="J723" s="45"/>
      <c r="K723" s="1"/>
      <c r="L723" s="1"/>
      <c r="M723" s="44"/>
      <c r="N723" s="175"/>
      <c r="O723" s="194"/>
      <c r="P723" s="194"/>
      <c r="Q723" s="132"/>
      <c r="R723" s="141"/>
      <c r="S723" s="141"/>
      <c r="T723" s="168"/>
      <c r="U723" s="130"/>
      <c r="V723" s="64"/>
      <c r="W723" s="202"/>
      <c r="X723" s="231" t="s">
        <v>4712</v>
      </c>
      <c r="Y723" s="232"/>
      <c r="Z723" s="232"/>
      <c r="AA723" s="232"/>
      <c r="AB723" s="232"/>
      <c r="AC723" s="199" t="s">
        <v>4711</v>
      </c>
      <c r="AD723" s="58"/>
      <c r="AE723" s="58"/>
      <c r="AF723" s="6"/>
      <c r="AG723" s="6"/>
      <c r="AH723" s="6"/>
      <c r="AI723" s="6"/>
      <c r="AJ723" s="6"/>
      <c r="AK723" s="6"/>
      <c r="AL723" s="59" t="s">
        <v>4574</v>
      </c>
      <c r="AM723" s="235">
        <f>AM720</f>
        <v>0.7</v>
      </c>
      <c r="AN723" s="235"/>
      <c r="AO723" s="146"/>
      <c r="AP723" s="143"/>
      <c r="AQ723" s="143"/>
      <c r="AR723" s="44"/>
      <c r="AS723" s="244"/>
      <c r="AT723" s="244"/>
      <c r="AU723" s="244"/>
      <c r="AV723" s="245"/>
      <c r="AW723" s="89">
        <f>ROUND(ROUND(ROUND(J708*V685,0)*AM723,0)*AQ719,0)-AS725</f>
        <v>342</v>
      </c>
      <c r="AX723" s="12"/>
    </row>
    <row r="724" spans="1:50" ht="17.2" customHeight="1" x14ac:dyDescent="0.3">
      <c r="A724" s="9">
        <v>43</v>
      </c>
      <c r="B724" s="10" t="s">
        <v>708</v>
      </c>
      <c r="C724" s="53" t="s">
        <v>5702</v>
      </c>
      <c r="D724" s="166"/>
      <c r="E724" s="83"/>
      <c r="F724" s="193"/>
      <c r="G724" s="125"/>
      <c r="H724" s="126"/>
      <c r="I724" s="126"/>
      <c r="J724" s="45"/>
      <c r="K724" s="1"/>
      <c r="L724" s="1"/>
      <c r="M724" s="44"/>
      <c r="N724" s="191"/>
      <c r="O724" s="172"/>
      <c r="P724" s="172"/>
      <c r="Q724" s="123"/>
      <c r="R724" s="138"/>
      <c r="S724" s="138"/>
      <c r="T724" s="168"/>
      <c r="U724" s="130"/>
      <c r="V724" s="64"/>
      <c r="W724" s="202"/>
      <c r="X724" s="233"/>
      <c r="Y724" s="234"/>
      <c r="Z724" s="234"/>
      <c r="AA724" s="234"/>
      <c r="AB724" s="234"/>
      <c r="AC724" s="199" t="s">
        <v>4735</v>
      </c>
      <c r="AD724" s="58"/>
      <c r="AE724" s="58"/>
      <c r="AF724" s="6"/>
      <c r="AG724" s="6"/>
      <c r="AH724" s="6"/>
      <c r="AI724" s="6"/>
      <c r="AJ724" s="6"/>
      <c r="AK724" s="6"/>
      <c r="AL724" s="59" t="s">
        <v>4574</v>
      </c>
      <c r="AM724" s="235">
        <f>AM721</f>
        <v>0.5</v>
      </c>
      <c r="AN724" s="235"/>
      <c r="AO724" s="146"/>
      <c r="AP724" s="143"/>
      <c r="AQ724" s="143"/>
      <c r="AR724" s="44"/>
      <c r="AS724" s="244"/>
      <c r="AT724" s="244"/>
      <c r="AU724" s="244"/>
      <c r="AV724" s="245"/>
      <c r="AW724" s="89">
        <f>ROUND(ROUND(ROUND(J708*V685,0)*AM724,0)*AQ719,0)-AS725</f>
        <v>243</v>
      </c>
      <c r="AX724" s="12"/>
    </row>
    <row r="725" spans="1:50" ht="17.2" customHeight="1" x14ac:dyDescent="0.3">
      <c r="A725" s="9">
        <v>43</v>
      </c>
      <c r="B725" s="10" t="s">
        <v>709</v>
      </c>
      <c r="C725" s="53" t="s">
        <v>5701</v>
      </c>
      <c r="D725" s="166"/>
      <c r="E725" s="83"/>
      <c r="F725" s="193"/>
      <c r="G725" s="125"/>
      <c r="H725" s="126"/>
      <c r="I725" s="126"/>
      <c r="J725" s="45"/>
      <c r="K725" s="1"/>
      <c r="L725" s="1"/>
      <c r="M725" s="44"/>
      <c r="N725" s="231" t="s">
        <v>4714</v>
      </c>
      <c r="O725" s="232"/>
      <c r="P725" s="232"/>
      <c r="Q725" s="232"/>
      <c r="R725" s="232"/>
      <c r="S725" s="232"/>
      <c r="T725" s="175"/>
      <c r="U725" s="130"/>
      <c r="V725" s="64"/>
      <c r="W725" s="202"/>
      <c r="X725" s="8"/>
      <c r="Y725" s="6"/>
      <c r="Z725" s="59"/>
      <c r="AA725" s="59"/>
      <c r="AB725" s="6"/>
      <c r="AC725" s="203"/>
      <c r="AD725" s="6"/>
      <c r="AE725" s="6"/>
      <c r="AF725" s="6"/>
      <c r="AG725" s="6"/>
      <c r="AH725" s="6"/>
      <c r="AI725" s="6"/>
      <c r="AJ725" s="6"/>
      <c r="AK725" s="6"/>
      <c r="AL725" s="59"/>
      <c r="AM725" s="137"/>
      <c r="AN725" s="137"/>
      <c r="AO725" s="146"/>
      <c r="AP725" s="143"/>
      <c r="AQ725" s="143"/>
      <c r="AR725" s="44"/>
      <c r="AS725" s="38">
        <f>AS713</f>
        <v>5</v>
      </c>
      <c r="AT725" s="62" t="s">
        <v>4579</v>
      </c>
      <c r="AU725" s="143"/>
      <c r="AV725" s="147"/>
      <c r="AW725" s="89">
        <f>ROUND(ROUND(ROUND(J708*R727,0)*V685,0)*AQ719,0)-AS725</f>
        <v>473</v>
      </c>
      <c r="AX725" s="12"/>
    </row>
    <row r="726" spans="1:50" ht="17.2" customHeight="1" x14ac:dyDescent="0.3">
      <c r="A726" s="9">
        <v>43</v>
      </c>
      <c r="B726" s="10" t="s">
        <v>710</v>
      </c>
      <c r="C726" s="53" t="s">
        <v>5700</v>
      </c>
      <c r="D726" s="166"/>
      <c r="E726" s="83"/>
      <c r="F726" s="193"/>
      <c r="G726" s="125"/>
      <c r="H726" s="126"/>
      <c r="I726" s="126"/>
      <c r="J726" s="45"/>
      <c r="K726" s="1"/>
      <c r="L726" s="1"/>
      <c r="M726" s="44"/>
      <c r="N726" s="267"/>
      <c r="O726" s="268"/>
      <c r="P726" s="268"/>
      <c r="Q726" s="268"/>
      <c r="R726" s="268"/>
      <c r="S726" s="268"/>
      <c r="T726" s="175"/>
      <c r="U726" s="130"/>
      <c r="V726" s="64"/>
      <c r="W726" s="202"/>
      <c r="X726" s="231" t="s">
        <v>4712</v>
      </c>
      <c r="Y726" s="232"/>
      <c r="Z726" s="232"/>
      <c r="AA726" s="232"/>
      <c r="AB726" s="232"/>
      <c r="AC726" s="199" t="s">
        <v>4711</v>
      </c>
      <c r="AD726" s="58"/>
      <c r="AE726" s="58"/>
      <c r="AF726" s="6"/>
      <c r="AG726" s="6"/>
      <c r="AH726" s="6"/>
      <c r="AI726" s="6"/>
      <c r="AJ726" s="6"/>
      <c r="AK726" s="6"/>
      <c r="AL726" s="59" t="s">
        <v>4574</v>
      </c>
      <c r="AM726" s="235">
        <f>AM723</f>
        <v>0.7</v>
      </c>
      <c r="AN726" s="235"/>
      <c r="AO726" s="146"/>
      <c r="AP726" s="143"/>
      <c r="AQ726" s="143"/>
      <c r="AR726" s="44"/>
      <c r="AS726" s="1"/>
      <c r="AT726" s="132"/>
      <c r="AU726" s="143"/>
      <c r="AV726" s="147"/>
      <c r="AW726" s="89">
        <f>ROUND(ROUND(ROUND(ROUND(J708*R727,0)*V685,0)*AM726,0)*AQ719,0)-AS725</f>
        <v>329</v>
      </c>
      <c r="AX726" s="12"/>
    </row>
    <row r="727" spans="1:50" ht="17.2" customHeight="1" x14ac:dyDescent="0.3">
      <c r="A727" s="9">
        <v>43</v>
      </c>
      <c r="B727" s="10" t="s">
        <v>711</v>
      </c>
      <c r="C727" s="53" t="s">
        <v>5699</v>
      </c>
      <c r="D727" s="166"/>
      <c r="E727" s="83"/>
      <c r="F727" s="193"/>
      <c r="G727" s="125"/>
      <c r="H727" s="126"/>
      <c r="I727" s="126"/>
      <c r="J727" s="43"/>
      <c r="K727" s="7"/>
      <c r="L727" s="7"/>
      <c r="M727" s="21"/>
      <c r="N727" s="191"/>
      <c r="O727" s="172"/>
      <c r="P727" s="172"/>
      <c r="Q727" s="123" t="s">
        <v>4574</v>
      </c>
      <c r="R727" s="249">
        <f>R721</f>
        <v>0.96499999999999997</v>
      </c>
      <c r="S727" s="249"/>
      <c r="T727" s="168"/>
      <c r="U727" s="130"/>
      <c r="V727" s="64"/>
      <c r="W727" s="202"/>
      <c r="X727" s="233"/>
      <c r="Y727" s="234"/>
      <c r="Z727" s="234"/>
      <c r="AA727" s="234"/>
      <c r="AB727" s="234"/>
      <c r="AC727" s="199" t="s">
        <v>4735</v>
      </c>
      <c r="AD727" s="58"/>
      <c r="AE727" s="58"/>
      <c r="AF727" s="6"/>
      <c r="AG727" s="6"/>
      <c r="AH727" s="6"/>
      <c r="AI727" s="6"/>
      <c r="AJ727" s="6"/>
      <c r="AK727" s="6"/>
      <c r="AL727" s="59" t="s">
        <v>4574</v>
      </c>
      <c r="AM727" s="235">
        <f>AM724</f>
        <v>0.5</v>
      </c>
      <c r="AN727" s="235"/>
      <c r="AO727" s="190"/>
      <c r="AP727" s="136"/>
      <c r="AQ727" s="136"/>
      <c r="AR727" s="21"/>
      <c r="AS727" s="7"/>
      <c r="AT727" s="123"/>
      <c r="AU727" s="136"/>
      <c r="AV727" s="145"/>
      <c r="AW727" s="89">
        <f>ROUND(ROUND(ROUND(ROUND(J708*R727,0)*V685,0)*AM727,0)*AQ719,0)-AS725</f>
        <v>234</v>
      </c>
      <c r="AX727" s="12"/>
    </row>
    <row r="728" spans="1:50" ht="17.2" customHeight="1" x14ac:dyDescent="0.3">
      <c r="A728" s="9">
        <v>43</v>
      </c>
      <c r="B728" s="10" t="s">
        <v>712</v>
      </c>
      <c r="C728" s="53" t="s">
        <v>5698</v>
      </c>
      <c r="D728" s="166"/>
      <c r="E728" s="83"/>
      <c r="F728" s="193"/>
      <c r="G728" s="125"/>
      <c r="H728" s="126"/>
      <c r="I728" s="126"/>
      <c r="J728" s="217" t="s">
        <v>4841</v>
      </c>
      <c r="K728" s="218"/>
      <c r="L728" s="218"/>
      <c r="M728" s="219"/>
      <c r="N728" s="196"/>
      <c r="O728" s="195"/>
      <c r="P728" s="195"/>
      <c r="Q728" s="55"/>
      <c r="R728" s="56"/>
      <c r="S728" s="56"/>
      <c r="T728" s="122"/>
      <c r="U728" s="205"/>
      <c r="V728" s="205"/>
      <c r="W728" s="204"/>
      <c r="X728" s="8"/>
      <c r="Y728" s="6"/>
      <c r="Z728" s="59"/>
      <c r="AA728" s="59"/>
      <c r="AB728" s="6"/>
      <c r="AC728" s="203"/>
      <c r="AD728" s="6"/>
      <c r="AE728" s="6"/>
      <c r="AF728" s="6"/>
      <c r="AG728" s="6"/>
      <c r="AH728" s="6"/>
      <c r="AI728" s="6"/>
      <c r="AJ728" s="6"/>
      <c r="AK728" s="6"/>
      <c r="AL728" s="59"/>
      <c r="AM728" s="137"/>
      <c r="AN728" s="137"/>
      <c r="AO728" s="7"/>
      <c r="AP728" s="7"/>
      <c r="AQ728" s="7"/>
      <c r="AR728" s="7"/>
      <c r="AS728" s="7"/>
      <c r="AT728" s="123"/>
      <c r="AU728" s="136"/>
      <c r="AV728" s="145"/>
      <c r="AW728" s="100">
        <f>ROUND(J732*V685,0)</f>
        <v>420</v>
      </c>
      <c r="AX728" s="12"/>
    </row>
    <row r="729" spans="1:50" ht="17.2" customHeight="1" x14ac:dyDescent="0.3">
      <c r="A729" s="9">
        <v>43</v>
      </c>
      <c r="B729" s="10" t="s">
        <v>713</v>
      </c>
      <c r="C729" s="53" t="s">
        <v>5697</v>
      </c>
      <c r="D729" s="166"/>
      <c r="E729" s="83"/>
      <c r="F729" s="193"/>
      <c r="G729" s="126"/>
      <c r="H729" s="126"/>
      <c r="I729" s="126"/>
      <c r="J729" s="220"/>
      <c r="K729" s="221"/>
      <c r="L729" s="221"/>
      <c r="M729" s="222"/>
      <c r="N729" s="175"/>
      <c r="O729" s="194"/>
      <c r="P729" s="194"/>
      <c r="Q729" s="132"/>
      <c r="R729" s="141"/>
      <c r="S729" s="141"/>
      <c r="T729" s="206"/>
      <c r="U729" s="205"/>
      <c r="V729" s="205"/>
      <c r="W729" s="204"/>
      <c r="X729" s="231" t="s">
        <v>4712</v>
      </c>
      <c r="Y729" s="232"/>
      <c r="Z729" s="232"/>
      <c r="AA729" s="232"/>
      <c r="AB729" s="232"/>
      <c r="AC729" s="199" t="s">
        <v>4711</v>
      </c>
      <c r="AD729" s="58"/>
      <c r="AE729" s="58"/>
      <c r="AF729" s="6"/>
      <c r="AG729" s="6"/>
      <c r="AH729" s="6"/>
      <c r="AI729" s="6"/>
      <c r="AJ729" s="6"/>
      <c r="AK729" s="6"/>
      <c r="AL729" s="59" t="s">
        <v>4574</v>
      </c>
      <c r="AM729" s="235">
        <f>'15就労移行支援(基本)'!AK729</f>
        <v>0.7</v>
      </c>
      <c r="AN729" s="235"/>
      <c r="AO729" s="6"/>
      <c r="AP729" s="6"/>
      <c r="AQ729" s="6"/>
      <c r="AR729" s="6"/>
      <c r="AS729" s="6"/>
      <c r="AT729" s="59"/>
      <c r="AU729" s="137"/>
      <c r="AV729" s="140"/>
      <c r="AW729" s="89">
        <f>ROUND(ROUND(J732*V685,0)*AM729,0)</f>
        <v>294</v>
      </c>
      <c r="AX729" s="12"/>
    </row>
    <row r="730" spans="1:50" ht="17.2" customHeight="1" x14ac:dyDescent="0.3">
      <c r="A730" s="9">
        <v>43</v>
      </c>
      <c r="B730" s="10" t="s">
        <v>714</v>
      </c>
      <c r="C730" s="53" t="s">
        <v>5696</v>
      </c>
      <c r="D730" s="166"/>
      <c r="E730" s="83"/>
      <c r="F730" s="193"/>
      <c r="G730" s="126"/>
      <c r="H730" s="126"/>
      <c r="I730" s="126"/>
      <c r="J730" s="220"/>
      <c r="K730" s="221"/>
      <c r="L730" s="221"/>
      <c r="M730" s="222"/>
      <c r="N730" s="191"/>
      <c r="O730" s="172"/>
      <c r="P730" s="172"/>
      <c r="Q730" s="123"/>
      <c r="R730" s="138"/>
      <c r="S730" s="138"/>
      <c r="T730" s="206"/>
      <c r="U730" s="205"/>
      <c r="V730" s="205"/>
      <c r="W730" s="204"/>
      <c r="X730" s="233"/>
      <c r="Y730" s="234"/>
      <c r="Z730" s="234"/>
      <c r="AA730" s="234"/>
      <c r="AB730" s="234"/>
      <c r="AC730" s="199" t="s">
        <v>4735</v>
      </c>
      <c r="AD730" s="58"/>
      <c r="AE730" s="58"/>
      <c r="AF730" s="6"/>
      <c r="AG730" s="6"/>
      <c r="AH730" s="6"/>
      <c r="AI730" s="6"/>
      <c r="AJ730" s="6"/>
      <c r="AK730" s="6"/>
      <c r="AL730" s="59" t="s">
        <v>4574</v>
      </c>
      <c r="AM730" s="235">
        <f>'15就労移行支援(基本)'!AK730</f>
        <v>0.5</v>
      </c>
      <c r="AN730" s="235"/>
      <c r="AO730" s="6"/>
      <c r="AP730" s="6"/>
      <c r="AQ730" s="6"/>
      <c r="AR730" s="6"/>
      <c r="AS730" s="6"/>
      <c r="AT730" s="59"/>
      <c r="AU730" s="137"/>
      <c r="AV730" s="140"/>
      <c r="AW730" s="89">
        <f>ROUND(ROUND(J732*V685,0)*AM730,0)</f>
        <v>210</v>
      </c>
      <c r="AX730" s="12"/>
    </row>
    <row r="731" spans="1:50" ht="17.2" customHeight="1" x14ac:dyDescent="0.3">
      <c r="A731" s="9">
        <v>43</v>
      </c>
      <c r="B731" s="10" t="s">
        <v>715</v>
      </c>
      <c r="C731" s="53" t="s">
        <v>5695</v>
      </c>
      <c r="D731" s="166"/>
      <c r="E731" s="83"/>
      <c r="F731" s="193"/>
      <c r="G731" s="126"/>
      <c r="H731" s="126"/>
      <c r="I731" s="126"/>
      <c r="J731" s="220"/>
      <c r="K731" s="221"/>
      <c r="L731" s="221"/>
      <c r="M731" s="222"/>
      <c r="N731" s="231" t="s">
        <v>4714</v>
      </c>
      <c r="O731" s="232"/>
      <c r="P731" s="232"/>
      <c r="Q731" s="232"/>
      <c r="R731" s="232"/>
      <c r="S731" s="232"/>
      <c r="T731" s="175"/>
      <c r="U731" s="130"/>
      <c r="V731" s="64"/>
      <c r="W731" s="202"/>
      <c r="X731" s="8"/>
      <c r="Y731" s="6"/>
      <c r="Z731" s="59"/>
      <c r="AA731" s="59"/>
      <c r="AB731" s="6"/>
      <c r="AC731" s="203"/>
      <c r="AD731" s="6"/>
      <c r="AE731" s="6"/>
      <c r="AF731" s="6"/>
      <c r="AG731" s="6"/>
      <c r="AH731" s="6"/>
      <c r="AI731" s="6"/>
      <c r="AJ731" s="6"/>
      <c r="AK731" s="6"/>
      <c r="AL731" s="59"/>
      <c r="AM731" s="137"/>
      <c r="AN731" s="137"/>
      <c r="AO731" s="6"/>
      <c r="AP731" s="6"/>
      <c r="AQ731" s="7"/>
      <c r="AR731" s="7"/>
      <c r="AS731" s="7"/>
      <c r="AT731" s="123"/>
      <c r="AU731" s="136"/>
      <c r="AV731" s="145"/>
      <c r="AW731" s="89">
        <f>ROUND(ROUND(J732*R733,0)*V685,0)</f>
        <v>405</v>
      </c>
      <c r="AX731" s="12"/>
    </row>
    <row r="732" spans="1:50" ht="17.2" customHeight="1" x14ac:dyDescent="0.3">
      <c r="A732" s="9">
        <v>43</v>
      </c>
      <c r="B732" s="10" t="s">
        <v>716</v>
      </c>
      <c r="C732" s="53" t="s">
        <v>5694</v>
      </c>
      <c r="D732" s="166"/>
      <c r="E732" s="83"/>
      <c r="F732" s="193"/>
      <c r="G732" s="126"/>
      <c r="H732" s="126"/>
      <c r="I732" s="126"/>
      <c r="J732" s="253">
        <f>'15就労移行支援(基本)'!K732</f>
        <v>600</v>
      </c>
      <c r="K732" s="254"/>
      <c r="L732" s="1" t="s">
        <v>4202</v>
      </c>
      <c r="M732" s="68"/>
      <c r="N732" s="267"/>
      <c r="O732" s="268"/>
      <c r="P732" s="268"/>
      <c r="Q732" s="268"/>
      <c r="R732" s="268"/>
      <c r="S732" s="268"/>
      <c r="T732" s="175"/>
      <c r="U732" s="130"/>
      <c r="V732" s="64"/>
      <c r="W732" s="202"/>
      <c r="X732" s="231" t="s">
        <v>4712</v>
      </c>
      <c r="Y732" s="232"/>
      <c r="Z732" s="232"/>
      <c r="AA732" s="232"/>
      <c r="AB732" s="232"/>
      <c r="AC732" s="199" t="s">
        <v>4711</v>
      </c>
      <c r="AD732" s="58"/>
      <c r="AE732" s="58"/>
      <c r="AF732" s="6"/>
      <c r="AG732" s="6"/>
      <c r="AH732" s="6"/>
      <c r="AI732" s="6"/>
      <c r="AJ732" s="6"/>
      <c r="AK732" s="6"/>
      <c r="AL732" s="59" t="s">
        <v>4574</v>
      </c>
      <c r="AM732" s="235">
        <f>AM729</f>
        <v>0.7</v>
      </c>
      <c r="AN732" s="235"/>
      <c r="AO732" s="7"/>
      <c r="AP732" s="7"/>
      <c r="AQ732" s="7"/>
      <c r="AR732" s="7"/>
      <c r="AS732" s="7"/>
      <c r="AT732" s="123"/>
      <c r="AU732" s="136"/>
      <c r="AV732" s="145"/>
      <c r="AW732" s="89">
        <f>ROUND(ROUND(ROUND(J732*R733,0)*V685,0)*AM732,0)</f>
        <v>284</v>
      </c>
      <c r="AX732" s="12"/>
    </row>
    <row r="733" spans="1:50" ht="17.2" customHeight="1" x14ac:dyDescent="0.3">
      <c r="A733" s="9">
        <v>43</v>
      </c>
      <c r="B733" s="10" t="s">
        <v>717</v>
      </c>
      <c r="C733" s="53" t="s">
        <v>5693</v>
      </c>
      <c r="D733" s="166"/>
      <c r="E733" s="83"/>
      <c r="F733" s="193"/>
      <c r="G733" s="126"/>
      <c r="H733" s="126"/>
      <c r="I733" s="126"/>
      <c r="J733" s="175"/>
      <c r="K733" s="194"/>
      <c r="L733" s="194"/>
      <c r="M733" s="173"/>
      <c r="N733" s="191"/>
      <c r="O733" s="172"/>
      <c r="P733" s="172"/>
      <c r="Q733" s="123" t="s">
        <v>4574</v>
      </c>
      <c r="R733" s="249">
        <f>R727</f>
        <v>0.96499999999999997</v>
      </c>
      <c r="S733" s="249"/>
      <c r="T733" s="168"/>
      <c r="U733" s="132"/>
      <c r="V733" s="169"/>
      <c r="W733" s="76"/>
      <c r="X733" s="233"/>
      <c r="Y733" s="234"/>
      <c r="Z733" s="234"/>
      <c r="AA733" s="234"/>
      <c r="AB733" s="234"/>
      <c r="AC733" s="199" t="s">
        <v>4735</v>
      </c>
      <c r="AD733" s="58"/>
      <c r="AE733" s="58"/>
      <c r="AF733" s="6"/>
      <c r="AG733" s="6"/>
      <c r="AH733" s="6"/>
      <c r="AI733" s="6"/>
      <c r="AJ733" s="6"/>
      <c r="AK733" s="6"/>
      <c r="AL733" s="59" t="s">
        <v>4574</v>
      </c>
      <c r="AM733" s="235">
        <f>AM730</f>
        <v>0.5</v>
      </c>
      <c r="AN733" s="235"/>
      <c r="AO733" s="7"/>
      <c r="AP733" s="7"/>
      <c r="AQ733" s="7"/>
      <c r="AR733" s="7"/>
      <c r="AS733" s="7"/>
      <c r="AT733" s="123"/>
      <c r="AU733" s="136"/>
      <c r="AV733" s="145"/>
      <c r="AW733" s="89">
        <f>ROUND(ROUND(ROUND(J732*R733,0)*V685,0)*AM733,0)</f>
        <v>203</v>
      </c>
      <c r="AX733" s="12"/>
    </row>
    <row r="734" spans="1:50" ht="17.2" customHeight="1" x14ac:dyDescent="0.3">
      <c r="A734" s="9">
        <v>43</v>
      </c>
      <c r="B734" s="10" t="s">
        <v>5692</v>
      </c>
      <c r="C734" s="53" t="s">
        <v>5691</v>
      </c>
      <c r="D734" s="166"/>
      <c r="E734" s="83"/>
      <c r="F734" s="193"/>
      <c r="G734" s="126"/>
      <c r="H734" s="126"/>
      <c r="I734" s="126"/>
      <c r="J734" s="175"/>
      <c r="K734" s="194"/>
      <c r="L734" s="194"/>
      <c r="M734" s="173"/>
      <c r="N734" s="196"/>
      <c r="O734" s="195"/>
      <c r="P734" s="195"/>
      <c r="Q734" s="55"/>
      <c r="R734" s="56"/>
      <c r="S734" s="56"/>
      <c r="T734" s="168"/>
      <c r="U734" s="130"/>
      <c r="V734" s="64"/>
      <c r="W734" s="202"/>
      <c r="X734" s="8"/>
      <c r="Y734" s="6"/>
      <c r="Z734" s="59"/>
      <c r="AA734" s="59"/>
      <c r="AB734" s="6"/>
      <c r="AC734" s="203"/>
      <c r="AD734" s="6"/>
      <c r="AE734" s="6"/>
      <c r="AF734" s="6"/>
      <c r="AG734" s="6"/>
      <c r="AH734" s="6"/>
      <c r="AI734" s="6"/>
      <c r="AJ734" s="6"/>
      <c r="AK734" s="6"/>
      <c r="AL734" s="59"/>
      <c r="AM734" s="137"/>
      <c r="AN734" s="137"/>
      <c r="AO734" s="177"/>
      <c r="AP734" s="81"/>
      <c r="AQ734" s="81"/>
      <c r="AR734" s="82"/>
      <c r="AS734" s="242" t="s">
        <v>4580</v>
      </c>
      <c r="AT734" s="242"/>
      <c r="AU734" s="242"/>
      <c r="AV734" s="243"/>
      <c r="AW734" s="89">
        <f>ROUND(J732*V685,0)-AS737</f>
        <v>415</v>
      </c>
      <c r="AX734" s="12"/>
    </row>
    <row r="735" spans="1:50" ht="17.2" customHeight="1" x14ac:dyDescent="0.3">
      <c r="A735" s="9">
        <v>43</v>
      </c>
      <c r="B735" s="10" t="s">
        <v>718</v>
      </c>
      <c r="C735" s="53" t="s">
        <v>5690</v>
      </c>
      <c r="D735" s="166"/>
      <c r="E735" s="83"/>
      <c r="F735" s="193"/>
      <c r="G735" s="126"/>
      <c r="H735" s="126"/>
      <c r="I735" s="126"/>
      <c r="J735" s="175"/>
      <c r="K735" s="194"/>
      <c r="L735" s="194"/>
      <c r="M735" s="173"/>
      <c r="N735" s="175"/>
      <c r="O735" s="194"/>
      <c r="P735" s="194"/>
      <c r="Q735" s="132"/>
      <c r="R735" s="141"/>
      <c r="S735" s="141"/>
      <c r="T735" s="168"/>
      <c r="U735" s="130"/>
      <c r="V735" s="64"/>
      <c r="W735" s="202"/>
      <c r="X735" s="231" t="s">
        <v>4712</v>
      </c>
      <c r="Y735" s="232"/>
      <c r="Z735" s="232"/>
      <c r="AA735" s="232"/>
      <c r="AB735" s="232"/>
      <c r="AC735" s="199" t="s">
        <v>4711</v>
      </c>
      <c r="AD735" s="58"/>
      <c r="AE735" s="58"/>
      <c r="AF735" s="6"/>
      <c r="AG735" s="6"/>
      <c r="AH735" s="6"/>
      <c r="AI735" s="6"/>
      <c r="AJ735" s="6"/>
      <c r="AK735" s="6"/>
      <c r="AL735" s="59" t="s">
        <v>4574</v>
      </c>
      <c r="AM735" s="235">
        <f>AM732</f>
        <v>0.7</v>
      </c>
      <c r="AN735" s="235"/>
      <c r="AO735" s="81"/>
      <c r="AP735" s="81"/>
      <c r="AQ735" s="81"/>
      <c r="AR735" s="82"/>
      <c r="AS735" s="244"/>
      <c r="AT735" s="244"/>
      <c r="AU735" s="244"/>
      <c r="AV735" s="245"/>
      <c r="AW735" s="89">
        <f>ROUND(ROUND(J732*V685,0)*AM735,0)-AS737</f>
        <v>289</v>
      </c>
      <c r="AX735" s="12"/>
    </row>
    <row r="736" spans="1:50" ht="17.2" customHeight="1" x14ac:dyDescent="0.3">
      <c r="A736" s="9">
        <v>43</v>
      </c>
      <c r="B736" s="10" t="s">
        <v>719</v>
      </c>
      <c r="C736" s="53" t="s">
        <v>5689</v>
      </c>
      <c r="D736" s="166"/>
      <c r="E736" s="83"/>
      <c r="F736" s="193"/>
      <c r="G736" s="126"/>
      <c r="H736" s="126"/>
      <c r="I736" s="126"/>
      <c r="J736" s="175"/>
      <c r="K736" s="194"/>
      <c r="L736" s="194"/>
      <c r="M736" s="173"/>
      <c r="N736" s="191"/>
      <c r="O736" s="172"/>
      <c r="P736" s="172"/>
      <c r="Q736" s="123"/>
      <c r="R736" s="138"/>
      <c r="S736" s="138"/>
      <c r="T736" s="168"/>
      <c r="U736" s="130"/>
      <c r="V736" s="64"/>
      <c r="W736" s="202"/>
      <c r="X736" s="233"/>
      <c r="Y736" s="234"/>
      <c r="Z736" s="234"/>
      <c r="AA736" s="234"/>
      <c r="AB736" s="234"/>
      <c r="AC736" s="199" t="s">
        <v>4735</v>
      </c>
      <c r="AD736" s="58"/>
      <c r="AE736" s="58"/>
      <c r="AF736" s="6"/>
      <c r="AG736" s="6"/>
      <c r="AH736" s="6"/>
      <c r="AI736" s="6"/>
      <c r="AJ736" s="6"/>
      <c r="AK736" s="6"/>
      <c r="AL736" s="59" t="s">
        <v>4574</v>
      </c>
      <c r="AM736" s="235">
        <f>AM733</f>
        <v>0.5</v>
      </c>
      <c r="AN736" s="235"/>
      <c r="AO736" s="198"/>
      <c r="AP736" s="198"/>
      <c r="AQ736" s="198"/>
      <c r="AR736" s="197"/>
      <c r="AS736" s="244"/>
      <c r="AT736" s="244"/>
      <c r="AU736" s="244"/>
      <c r="AV736" s="245"/>
      <c r="AW736" s="89">
        <f>ROUND(ROUND(J732*V685,0)*AM736,0)-AS737</f>
        <v>205</v>
      </c>
      <c r="AX736" s="12"/>
    </row>
    <row r="737" spans="1:50" ht="17.2" customHeight="1" x14ac:dyDescent="0.3">
      <c r="A737" s="9">
        <v>43</v>
      </c>
      <c r="B737" s="10" t="s">
        <v>720</v>
      </c>
      <c r="C737" s="53" t="s">
        <v>5688</v>
      </c>
      <c r="D737" s="166"/>
      <c r="E737" s="83"/>
      <c r="F737" s="193"/>
      <c r="G737" s="126"/>
      <c r="H737" s="126"/>
      <c r="I737" s="126"/>
      <c r="J737" s="175"/>
      <c r="K737" s="194"/>
      <c r="L737" s="194"/>
      <c r="M737" s="173"/>
      <c r="N737" s="231" t="s">
        <v>4714</v>
      </c>
      <c r="O737" s="232"/>
      <c r="P737" s="232"/>
      <c r="Q737" s="232"/>
      <c r="R737" s="232"/>
      <c r="S737" s="232"/>
      <c r="T737" s="175"/>
      <c r="U737" s="130"/>
      <c r="V737" s="64"/>
      <c r="W737" s="202"/>
      <c r="X737" s="8"/>
      <c r="Y737" s="6"/>
      <c r="Z737" s="59"/>
      <c r="AA737" s="59"/>
      <c r="AB737" s="6"/>
      <c r="AC737" s="203"/>
      <c r="AD737" s="6"/>
      <c r="AE737" s="6"/>
      <c r="AF737" s="6"/>
      <c r="AG737" s="6"/>
      <c r="AH737" s="6"/>
      <c r="AI737" s="6"/>
      <c r="AJ737" s="6"/>
      <c r="AK737" s="6"/>
      <c r="AL737" s="59"/>
      <c r="AM737" s="137"/>
      <c r="AN737" s="137"/>
      <c r="AO737" s="198"/>
      <c r="AP737" s="198"/>
      <c r="AQ737" s="198"/>
      <c r="AR737" s="197"/>
      <c r="AS737" s="38">
        <f>AS725</f>
        <v>5</v>
      </c>
      <c r="AT737" s="62" t="s">
        <v>4579</v>
      </c>
      <c r="AU737" s="143"/>
      <c r="AV737" s="147"/>
      <c r="AW737" s="89">
        <f>ROUND(ROUND(J732*R739,0)*V685,0)-AS737</f>
        <v>400</v>
      </c>
      <c r="AX737" s="12"/>
    </row>
    <row r="738" spans="1:50" ht="17.2" customHeight="1" x14ac:dyDescent="0.3">
      <c r="A738" s="9">
        <v>43</v>
      </c>
      <c r="B738" s="10" t="s">
        <v>721</v>
      </c>
      <c r="C738" s="53" t="s">
        <v>5687</v>
      </c>
      <c r="D738" s="166"/>
      <c r="E738" s="83"/>
      <c r="F738" s="193"/>
      <c r="G738" s="126"/>
      <c r="H738" s="126"/>
      <c r="I738" s="126"/>
      <c r="J738" s="175"/>
      <c r="K738" s="194"/>
      <c r="L738" s="194"/>
      <c r="M738" s="173"/>
      <c r="N738" s="267"/>
      <c r="O738" s="268"/>
      <c r="P738" s="268"/>
      <c r="Q738" s="268"/>
      <c r="R738" s="268"/>
      <c r="S738" s="268"/>
      <c r="T738" s="175"/>
      <c r="U738" s="130"/>
      <c r="V738" s="64"/>
      <c r="W738" s="202"/>
      <c r="X738" s="231" t="s">
        <v>4712</v>
      </c>
      <c r="Y738" s="232"/>
      <c r="Z738" s="232"/>
      <c r="AA738" s="232"/>
      <c r="AB738" s="232"/>
      <c r="AC738" s="199" t="s">
        <v>4711</v>
      </c>
      <c r="AD738" s="58"/>
      <c r="AE738" s="58"/>
      <c r="AF738" s="6"/>
      <c r="AG738" s="6"/>
      <c r="AH738" s="6"/>
      <c r="AI738" s="6"/>
      <c r="AJ738" s="6"/>
      <c r="AK738" s="6"/>
      <c r="AL738" s="59" t="s">
        <v>4574</v>
      </c>
      <c r="AM738" s="235">
        <f>AM735</f>
        <v>0.7</v>
      </c>
      <c r="AN738" s="235"/>
      <c r="AO738" s="198"/>
      <c r="AP738" s="198"/>
      <c r="AQ738" s="198"/>
      <c r="AR738" s="197"/>
      <c r="AS738" s="1"/>
      <c r="AT738" s="132"/>
      <c r="AU738" s="143"/>
      <c r="AV738" s="147"/>
      <c r="AW738" s="89">
        <f>ROUND(ROUND(ROUND(J732*R739,0)*V685,0)*AM738,0)-AS737</f>
        <v>279</v>
      </c>
      <c r="AX738" s="12"/>
    </row>
    <row r="739" spans="1:50" ht="17.2" customHeight="1" x14ac:dyDescent="0.3">
      <c r="A739" s="9">
        <v>43</v>
      </c>
      <c r="B739" s="10" t="s">
        <v>722</v>
      </c>
      <c r="C739" s="53" t="s">
        <v>5686</v>
      </c>
      <c r="D739" s="166"/>
      <c r="E739" s="83"/>
      <c r="F739" s="193"/>
      <c r="G739" s="126"/>
      <c r="H739" s="126"/>
      <c r="I739" s="126"/>
      <c r="J739" s="175"/>
      <c r="K739" s="194"/>
      <c r="L739" s="194"/>
      <c r="M739" s="173"/>
      <c r="N739" s="191"/>
      <c r="O739" s="172"/>
      <c r="P739" s="172"/>
      <c r="Q739" s="123" t="s">
        <v>4574</v>
      </c>
      <c r="R739" s="249">
        <f>R733</f>
        <v>0.96499999999999997</v>
      </c>
      <c r="S739" s="249"/>
      <c r="T739" s="168"/>
      <c r="U739" s="130"/>
      <c r="V739" s="64"/>
      <c r="W739" s="202"/>
      <c r="X739" s="233"/>
      <c r="Y739" s="234"/>
      <c r="Z739" s="234"/>
      <c r="AA739" s="234"/>
      <c r="AB739" s="234"/>
      <c r="AC739" s="199" t="s">
        <v>4735</v>
      </c>
      <c r="AD739" s="58"/>
      <c r="AE739" s="58"/>
      <c r="AF739" s="6"/>
      <c r="AG739" s="6"/>
      <c r="AH739" s="6"/>
      <c r="AI739" s="6"/>
      <c r="AJ739" s="6"/>
      <c r="AK739" s="6"/>
      <c r="AL739" s="59" t="s">
        <v>4574</v>
      </c>
      <c r="AM739" s="235">
        <f>AM736</f>
        <v>0.5</v>
      </c>
      <c r="AN739" s="235"/>
      <c r="AO739" s="198"/>
      <c r="AP739" s="198"/>
      <c r="AQ739" s="198"/>
      <c r="AR739" s="197"/>
      <c r="AS739" s="7"/>
      <c r="AT739" s="123"/>
      <c r="AU739" s="136"/>
      <c r="AV739" s="145"/>
      <c r="AW739" s="89">
        <f>ROUND(ROUND(ROUND(J732*R739,0)*V685,0)*AM739,0)-AS737</f>
        <v>198</v>
      </c>
      <c r="AX739" s="12"/>
    </row>
    <row r="740" spans="1:50" ht="17.2" customHeight="1" x14ac:dyDescent="0.3">
      <c r="A740" s="9">
        <v>43</v>
      </c>
      <c r="B740" s="10" t="s">
        <v>723</v>
      </c>
      <c r="C740" s="53" t="s">
        <v>5685</v>
      </c>
      <c r="D740" s="166"/>
      <c r="E740" s="83"/>
      <c r="F740" s="193"/>
      <c r="G740" s="126"/>
      <c r="H740" s="126"/>
      <c r="I740" s="126"/>
      <c r="J740" s="45"/>
      <c r="K740" s="1"/>
      <c r="L740" s="1"/>
      <c r="M740" s="44"/>
      <c r="N740" s="196"/>
      <c r="O740" s="195"/>
      <c r="P740" s="195"/>
      <c r="Q740" s="55"/>
      <c r="R740" s="56"/>
      <c r="S740" s="56"/>
      <c r="T740" s="168"/>
      <c r="U740" s="130"/>
      <c r="V740" s="64"/>
      <c r="W740" s="202"/>
      <c r="X740" s="8"/>
      <c r="Y740" s="6"/>
      <c r="Z740" s="59"/>
      <c r="AA740" s="59"/>
      <c r="AB740" s="6"/>
      <c r="AC740" s="203"/>
      <c r="AD740" s="6"/>
      <c r="AE740" s="6"/>
      <c r="AF740" s="6"/>
      <c r="AG740" s="6"/>
      <c r="AH740" s="6"/>
      <c r="AI740" s="6"/>
      <c r="AJ740" s="6"/>
      <c r="AK740" s="6"/>
      <c r="AL740" s="59"/>
      <c r="AM740" s="137"/>
      <c r="AN740" s="137"/>
      <c r="AO740" s="216" t="s">
        <v>4753</v>
      </c>
      <c r="AP740" s="251"/>
      <c r="AQ740" s="251"/>
      <c r="AR740" s="252"/>
      <c r="AS740" s="49"/>
      <c r="AT740" s="36"/>
      <c r="AU740" s="36"/>
      <c r="AV740" s="51"/>
      <c r="AW740" s="89">
        <f>ROUND(ROUND(J732*V685,0)*AQ743,0)</f>
        <v>399</v>
      </c>
      <c r="AX740" s="12"/>
    </row>
    <row r="741" spans="1:50" ht="17.2" customHeight="1" x14ac:dyDescent="0.3">
      <c r="A741" s="9">
        <v>43</v>
      </c>
      <c r="B741" s="10" t="s">
        <v>724</v>
      </c>
      <c r="C741" s="53" t="s">
        <v>5684</v>
      </c>
      <c r="D741" s="166"/>
      <c r="E741" s="83"/>
      <c r="F741" s="193"/>
      <c r="G741" s="126"/>
      <c r="H741" s="126"/>
      <c r="I741" s="126"/>
      <c r="J741" s="45"/>
      <c r="K741" s="1"/>
      <c r="L741" s="1"/>
      <c r="M741" s="44"/>
      <c r="N741" s="175"/>
      <c r="O741" s="194"/>
      <c r="P741" s="194"/>
      <c r="Q741" s="132"/>
      <c r="R741" s="141"/>
      <c r="S741" s="141"/>
      <c r="T741" s="168"/>
      <c r="U741" s="130"/>
      <c r="V741" s="64"/>
      <c r="W741" s="202"/>
      <c r="X741" s="231" t="s">
        <v>4712</v>
      </c>
      <c r="Y741" s="232"/>
      <c r="Z741" s="232"/>
      <c r="AA741" s="232"/>
      <c r="AB741" s="232"/>
      <c r="AC741" s="199" t="s">
        <v>4711</v>
      </c>
      <c r="AD741" s="58"/>
      <c r="AE741" s="58"/>
      <c r="AF741" s="6"/>
      <c r="AG741" s="6"/>
      <c r="AH741" s="6"/>
      <c r="AI741" s="6"/>
      <c r="AJ741" s="6"/>
      <c r="AK741" s="6"/>
      <c r="AL741" s="59" t="s">
        <v>4574</v>
      </c>
      <c r="AM741" s="235">
        <f>AM738</f>
        <v>0.7</v>
      </c>
      <c r="AN741" s="235"/>
      <c r="AO741" s="228"/>
      <c r="AP741" s="229"/>
      <c r="AQ741" s="229"/>
      <c r="AR741" s="230"/>
      <c r="AS741" s="45"/>
      <c r="AT741" s="1"/>
      <c r="AU741" s="1"/>
      <c r="AV741" s="44"/>
      <c r="AW741" s="89">
        <f>ROUND(ROUND(ROUND(J732*V685,0)*AM741,0)*AQ743,0)</f>
        <v>279</v>
      </c>
      <c r="AX741" s="12"/>
    </row>
    <row r="742" spans="1:50" ht="17.2" customHeight="1" x14ac:dyDescent="0.3">
      <c r="A742" s="9">
        <v>43</v>
      </c>
      <c r="B742" s="10" t="s">
        <v>725</v>
      </c>
      <c r="C742" s="53" t="s">
        <v>5683</v>
      </c>
      <c r="D742" s="166"/>
      <c r="E742" s="83"/>
      <c r="F742" s="193"/>
      <c r="G742" s="126"/>
      <c r="H742" s="126"/>
      <c r="I742" s="126"/>
      <c r="J742" s="45"/>
      <c r="K742" s="1"/>
      <c r="L742" s="1"/>
      <c r="M742" s="44"/>
      <c r="N742" s="191"/>
      <c r="O742" s="172"/>
      <c r="P742" s="172"/>
      <c r="Q742" s="123"/>
      <c r="R742" s="138"/>
      <c r="S742" s="138"/>
      <c r="T742" s="168"/>
      <c r="U742" s="130"/>
      <c r="V742" s="64"/>
      <c r="W742" s="202"/>
      <c r="X742" s="233"/>
      <c r="Y742" s="234"/>
      <c r="Z742" s="234"/>
      <c r="AA742" s="234"/>
      <c r="AB742" s="234"/>
      <c r="AC742" s="199" t="s">
        <v>4735</v>
      </c>
      <c r="AD742" s="58"/>
      <c r="AE742" s="58"/>
      <c r="AF742" s="6"/>
      <c r="AG742" s="6"/>
      <c r="AH742" s="6"/>
      <c r="AI742" s="6"/>
      <c r="AJ742" s="6"/>
      <c r="AK742" s="6"/>
      <c r="AL742" s="59" t="s">
        <v>4574</v>
      </c>
      <c r="AM742" s="235">
        <f>AM739</f>
        <v>0.5</v>
      </c>
      <c r="AN742" s="235"/>
      <c r="AO742" s="45"/>
      <c r="AP742" s="1"/>
      <c r="AQ742" s="1"/>
      <c r="AR742" s="44"/>
      <c r="AS742" s="45"/>
      <c r="AT742" s="1"/>
      <c r="AU742" s="1"/>
      <c r="AV742" s="44"/>
      <c r="AW742" s="89">
        <f>ROUND(ROUND(ROUND(J732*V685,0)*AM742,0)*AQ743,0)</f>
        <v>200</v>
      </c>
      <c r="AX742" s="12"/>
    </row>
    <row r="743" spans="1:50" ht="17.2" customHeight="1" x14ac:dyDescent="0.3">
      <c r="A743" s="9">
        <v>43</v>
      </c>
      <c r="B743" s="10" t="s">
        <v>726</v>
      </c>
      <c r="C743" s="53" t="s">
        <v>5682</v>
      </c>
      <c r="D743" s="166"/>
      <c r="E743" s="83"/>
      <c r="F743" s="193"/>
      <c r="G743" s="126"/>
      <c r="H743" s="126"/>
      <c r="I743" s="126"/>
      <c r="J743" s="45"/>
      <c r="K743" s="1"/>
      <c r="L743" s="1"/>
      <c r="M743" s="44"/>
      <c r="N743" s="231" t="s">
        <v>4714</v>
      </c>
      <c r="O743" s="232"/>
      <c r="P743" s="232"/>
      <c r="Q743" s="232"/>
      <c r="R743" s="232"/>
      <c r="S743" s="232"/>
      <c r="T743" s="175"/>
      <c r="U743" s="130"/>
      <c r="V743" s="64"/>
      <c r="W743" s="202"/>
      <c r="X743" s="8"/>
      <c r="Y743" s="6"/>
      <c r="Z743" s="59"/>
      <c r="AA743" s="59"/>
      <c r="AB743" s="6"/>
      <c r="AC743" s="203"/>
      <c r="AD743" s="6"/>
      <c r="AE743" s="6"/>
      <c r="AF743" s="6"/>
      <c r="AG743" s="6"/>
      <c r="AH743" s="6"/>
      <c r="AI743" s="6"/>
      <c r="AJ743" s="6"/>
      <c r="AK743" s="6"/>
      <c r="AL743" s="59"/>
      <c r="AM743" s="137"/>
      <c r="AN743" s="137"/>
      <c r="AO743" s="45"/>
      <c r="AP743" s="132" t="s">
        <v>4574</v>
      </c>
      <c r="AQ743" s="247">
        <f>AQ719</f>
        <v>0.95</v>
      </c>
      <c r="AR743" s="248"/>
      <c r="AS743" s="45"/>
      <c r="AT743" s="1"/>
      <c r="AU743" s="1"/>
      <c r="AV743" s="44"/>
      <c r="AW743" s="89">
        <f>ROUND(ROUND(ROUND(J732*R745,0)*V685,0)*AQ743,0)</f>
        <v>385</v>
      </c>
      <c r="AX743" s="12"/>
    </row>
    <row r="744" spans="1:50" ht="17.2" customHeight="1" x14ac:dyDescent="0.3">
      <c r="A744" s="9">
        <v>43</v>
      </c>
      <c r="B744" s="10" t="s">
        <v>727</v>
      </c>
      <c r="C744" s="53" t="s">
        <v>5681</v>
      </c>
      <c r="D744" s="166"/>
      <c r="E744" s="83"/>
      <c r="F744" s="193"/>
      <c r="G744" s="126"/>
      <c r="H744" s="126"/>
      <c r="I744" s="126"/>
      <c r="J744" s="45"/>
      <c r="K744" s="1"/>
      <c r="L744" s="1"/>
      <c r="M744" s="44"/>
      <c r="N744" s="267"/>
      <c r="O744" s="268"/>
      <c r="P744" s="268"/>
      <c r="Q744" s="268"/>
      <c r="R744" s="268"/>
      <c r="S744" s="268"/>
      <c r="T744" s="175"/>
      <c r="U744" s="130"/>
      <c r="V744" s="64"/>
      <c r="W744" s="202"/>
      <c r="X744" s="231" t="s">
        <v>4712</v>
      </c>
      <c r="Y744" s="232"/>
      <c r="Z744" s="232"/>
      <c r="AA744" s="232"/>
      <c r="AB744" s="232"/>
      <c r="AC744" s="199" t="s">
        <v>4711</v>
      </c>
      <c r="AD744" s="58"/>
      <c r="AE744" s="58"/>
      <c r="AF744" s="6"/>
      <c r="AG744" s="6"/>
      <c r="AH744" s="6"/>
      <c r="AI744" s="6"/>
      <c r="AJ744" s="6"/>
      <c r="AK744" s="6"/>
      <c r="AL744" s="59" t="s">
        <v>4574</v>
      </c>
      <c r="AM744" s="235">
        <f>AM741</f>
        <v>0.7</v>
      </c>
      <c r="AN744" s="235"/>
      <c r="AO744" s="45"/>
      <c r="AP744" s="1"/>
      <c r="AQ744" s="1"/>
      <c r="AR744" s="44"/>
      <c r="AS744" s="45"/>
      <c r="AT744" s="1"/>
      <c r="AU744" s="1"/>
      <c r="AV744" s="44"/>
      <c r="AW744" s="89">
        <f>ROUND(ROUND(ROUND(ROUND(J732*R745,0)*V685,0)*AM744,0)*AQ743,0)</f>
        <v>270</v>
      </c>
      <c r="AX744" s="12"/>
    </row>
    <row r="745" spans="1:50" ht="17.2" customHeight="1" x14ac:dyDescent="0.3">
      <c r="A745" s="9">
        <v>43</v>
      </c>
      <c r="B745" s="10" t="s">
        <v>728</v>
      </c>
      <c r="C745" s="53" t="s">
        <v>5680</v>
      </c>
      <c r="D745" s="166"/>
      <c r="E745" s="83"/>
      <c r="F745" s="193"/>
      <c r="G745" s="126"/>
      <c r="H745" s="126"/>
      <c r="I745" s="126"/>
      <c r="J745" s="45"/>
      <c r="K745" s="1"/>
      <c r="L745" s="1"/>
      <c r="M745" s="44"/>
      <c r="N745" s="191"/>
      <c r="O745" s="172"/>
      <c r="P745" s="172"/>
      <c r="Q745" s="123" t="s">
        <v>4574</v>
      </c>
      <c r="R745" s="249">
        <f>R739</f>
        <v>0.96499999999999997</v>
      </c>
      <c r="S745" s="249"/>
      <c r="T745" s="168"/>
      <c r="U745" s="130"/>
      <c r="V745" s="64"/>
      <c r="W745" s="202"/>
      <c r="X745" s="233"/>
      <c r="Y745" s="234"/>
      <c r="Z745" s="234"/>
      <c r="AA745" s="234"/>
      <c r="AB745" s="234"/>
      <c r="AC745" s="199" t="s">
        <v>4735</v>
      </c>
      <c r="AD745" s="58"/>
      <c r="AE745" s="58"/>
      <c r="AF745" s="6"/>
      <c r="AG745" s="6"/>
      <c r="AH745" s="6"/>
      <c r="AI745" s="6"/>
      <c r="AJ745" s="6"/>
      <c r="AK745" s="6"/>
      <c r="AL745" s="59" t="s">
        <v>4574</v>
      </c>
      <c r="AM745" s="235">
        <f>AM742</f>
        <v>0.5</v>
      </c>
      <c r="AN745" s="235"/>
      <c r="AO745" s="45"/>
      <c r="AP745" s="1"/>
      <c r="AQ745" s="1"/>
      <c r="AR745" s="44"/>
      <c r="AS745" s="43"/>
      <c r="AT745" s="7"/>
      <c r="AU745" s="7"/>
      <c r="AV745" s="21"/>
      <c r="AW745" s="89">
        <f>ROUND(ROUND(ROUND(ROUND(J732*R745,0)*V685,0)*AM745,0)*AQ743,0)</f>
        <v>193</v>
      </c>
      <c r="AX745" s="12"/>
    </row>
    <row r="746" spans="1:50" ht="17.2" customHeight="1" x14ac:dyDescent="0.3">
      <c r="A746" s="9">
        <v>43</v>
      </c>
      <c r="B746" s="10" t="s">
        <v>729</v>
      </c>
      <c r="C746" s="53" t="s">
        <v>5679</v>
      </c>
      <c r="D746" s="166"/>
      <c r="E746" s="83"/>
      <c r="F746" s="193"/>
      <c r="G746" s="126"/>
      <c r="H746" s="126"/>
      <c r="I746" s="126"/>
      <c r="J746" s="45"/>
      <c r="K746" s="1"/>
      <c r="L746" s="1"/>
      <c r="M746" s="44"/>
      <c r="N746" s="196"/>
      <c r="O746" s="195"/>
      <c r="P746" s="195"/>
      <c r="Q746" s="55"/>
      <c r="R746" s="56"/>
      <c r="S746" s="56"/>
      <c r="T746" s="168"/>
      <c r="U746" s="130"/>
      <c r="V746" s="64"/>
      <c r="W746" s="202"/>
      <c r="X746" s="8"/>
      <c r="Y746" s="6"/>
      <c r="Z746" s="59"/>
      <c r="AA746" s="59"/>
      <c r="AB746" s="6"/>
      <c r="AC746" s="203"/>
      <c r="AD746" s="6"/>
      <c r="AE746" s="6"/>
      <c r="AF746" s="6"/>
      <c r="AG746" s="6"/>
      <c r="AH746" s="6"/>
      <c r="AI746" s="6"/>
      <c r="AJ746" s="6"/>
      <c r="AK746" s="6"/>
      <c r="AL746" s="59"/>
      <c r="AM746" s="137"/>
      <c r="AN746" s="137"/>
      <c r="AO746" s="146"/>
      <c r="AP746" s="143"/>
      <c r="AQ746" s="143"/>
      <c r="AR746" s="44"/>
      <c r="AS746" s="242" t="s">
        <v>4580</v>
      </c>
      <c r="AT746" s="242"/>
      <c r="AU746" s="242"/>
      <c r="AV746" s="243"/>
      <c r="AW746" s="89">
        <f>ROUND(ROUND(J732*V685,0)*AQ743,0)-AS749</f>
        <v>394</v>
      </c>
      <c r="AX746" s="12"/>
    </row>
    <row r="747" spans="1:50" ht="17.2" customHeight="1" x14ac:dyDescent="0.3">
      <c r="A747" s="9">
        <v>43</v>
      </c>
      <c r="B747" s="10" t="s">
        <v>730</v>
      </c>
      <c r="C747" s="53" t="s">
        <v>5678</v>
      </c>
      <c r="D747" s="166"/>
      <c r="E747" s="83"/>
      <c r="F747" s="193"/>
      <c r="G747" s="126"/>
      <c r="H747" s="126"/>
      <c r="I747" s="126"/>
      <c r="J747" s="45"/>
      <c r="K747" s="1"/>
      <c r="L747" s="1"/>
      <c r="M747" s="44"/>
      <c r="N747" s="175"/>
      <c r="O747" s="194"/>
      <c r="P747" s="194"/>
      <c r="Q747" s="132"/>
      <c r="R747" s="141"/>
      <c r="S747" s="141"/>
      <c r="T747" s="168"/>
      <c r="U747" s="130"/>
      <c r="V747" s="64"/>
      <c r="W747" s="202"/>
      <c r="X747" s="231" t="s">
        <v>4712</v>
      </c>
      <c r="Y747" s="232"/>
      <c r="Z747" s="232"/>
      <c r="AA747" s="232"/>
      <c r="AB747" s="232"/>
      <c r="AC747" s="199" t="s">
        <v>4711</v>
      </c>
      <c r="AD747" s="58"/>
      <c r="AE747" s="58"/>
      <c r="AF747" s="6"/>
      <c r="AG747" s="6"/>
      <c r="AH747" s="6"/>
      <c r="AI747" s="6"/>
      <c r="AJ747" s="6"/>
      <c r="AK747" s="6"/>
      <c r="AL747" s="59" t="s">
        <v>4574</v>
      </c>
      <c r="AM747" s="235">
        <f>AM744</f>
        <v>0.7</v>
      </c>
      <c r="AN747" s="235"/>
      <c r="AO747" s="146"/>
      <c r="AP747" s="143"/>
      <c r="AQ747" s="143"/>
      <c r="AR747" s="44"/>
      <c r="AS747" s="244"/>
      <c r="AT747" s="244"/>
      <c r="AU747" s="244"/>
      <c r="AV747" s="245"/>
      <c r="AW747" s="89">
        <f>ROUND(ROUND(ROUND(J732*V685,0)*AM747,0)*AQ743,0)-AS749</f>
        <v>274</v>
      </c>
      <c r="AX747" s="12"/>
    </row>
    <row r="748" spans="1:50" ht="17.2" customHeight="1" x14ac:dyDescent="0.3">
      <c r="A748" s="9">
        <v>43</v>
      </c>
      <c r="B748" s="10" t="s">
        <v>731</v>
      </c>
      <c r="C748" s="53" t="s">
        <v>5677</v>
      </c>
      <c r="D748" s="166"/>
      <c r="E748" s="83"/>
      <c r="F748" s="193"/>
      <c r="G748" s="126"/>
      <c r="H748" s="126"/>
      <c r="I748" s="126"/>
      <c r="J748" s="45"/>
      <c r="K748" s="1"/>
      <c r="L748" s="1"/>
      <c r="M748" s="44"/>
      <c r="N748" s="191"/>
      <c r="O748" s="172"/>
      <c r="P748" s="172"/>
      <c r="Q748" s="123"/>
      <c r="R748" s="138"/>
      <c r="S748" s="138"/>
      <c r="T748" s="168"/>
      <c r="U748" s="130"/>
      <c r="V748" s="64"/>
      <c r="W748" s="202"/>
      <c r="X748" s="233"/>
      <c r="Y748" s="234"/>
      <c r="Z748" s="234"/>
      <c r="AA748" s="234"/>
      <c r="AB748" s="234"/>
      <c r="AC748" s="199" t="s">
        <v>4735</v>
      </c>
      <c r="AD748" s="58"/>
      <c r="AE748" s="58"/>
      <c r="AF748" s="6"/>
      <c r="AG748" s="6"/>
      <c r="AH748" s="6"/>
      <c r="AI748" s="6"/>
      <c r="AJ748" s="6"/>
      <c r="AK748" s="6"/>
      <c r="AL748" s="59" t="s">
        <v>4574</v>
      </c>
      <c r="AM748" s="235">
        <f>AM745</f>
        <v>0.5</v>
      </c>
      <c r="AN748" s="235"/>
      <c r="AO748" s="146"/>
      <c r="AP748" s="143"/>
      <c r="AQ748" s="143"/>
      <c r="AR748" s="44"/>
      <c r="AS748" s="244"/>
      <c r="AT748" s="244"/>
      <c r="AU748" s="244"/>
      <c r="AV748" s="245"/>
      <c r="AW748" s="89">
        <f>ROUND(ROUND(ROUND(J732*V685,0)*AM748,0)*AQ743,0)-AS749</f>
        <v>195</v>
      </c>
      <c r="AX748" s="12"/>
    </row>
    <row r="749" spans="1:50" ht="17.2" customHeight="1" x14ac:dyDescent="0.3">
      <c r="A749" s="9">
        <v>43</v>
      </c>
      <c r="B749" s="10" t="s">
        <v>732</v>
      </c>
      <c r="C749" s="53" t="s">
        <v>5676</v>
      </c>
      <c r="D749" s="166"/>
      <c r="E749" s="83"/>
      <c r="F749" s="193"/>
      <c r="G749" s="126"/>
      <c r="H749" s="126"/>
      <c r="I749" s="126"/>
      <c r="J749" s="45"/>
      <c r="K749" s="1"/>
      <c r="L749" s="1"/>
      <c r="M749" s="44"/>
      <c r="N749" s="231" t="s">
        <v>4714</v>
      </c>
      <c r="O749" s="232"/>
      <c r="P749" s="232"/>
      <c r="Q749" s="232"/>
      <c r="R749" s="232"/>
      <c r="S749" s="232"/>
      <c r="T749" s="175"/>
      <c r="U749" s="130"/>
      <c r="V749" s="64"/>
      <c r="W749" s="202"/>
      <c r="X749" s="8"/>
      <c r="Y749" s="6"/>
      <c r="Z749" s="59"/>
      <c r="AA749" s="59"/>
      <c r="AB749" s="6"/>
      <c r="AC749" s="203"/>
      <c r="AD749" s="6"/>
      <c r="AE749" s="6"/>
      <c r="AF749" s="6"/>
      <c r="AG749" s="6"/>
      <c r="AH749" s="6"/>
      <c r="AI749" s="6"/>
      <c r="AJ749" s="6"/>
      <c r="AK749" s="6"/>
      <c r="AL749" s="59"/>
      <c r="AM749" s="137"/>
      <c r="AN749" s="137"/>
      <c r="AO749" s="146"/>
      <c r="AP749" s="143"/>
      <c r="AQ749" s="143"/>
      <c r="AR749" s="44"/>
      <c r="AS749" s="38">
        <f>AS737</f>
        <v>5</v>
      </c>
      <c r="AT749" s="62" t="s">
        <v>4579</v>
      </c>
      <c r="AU749" s="143"/>
      <c r="AV749" s="147"/>
      <c r="AW749" s="89">
        <f>ROUND(ROUND(ROUND(J732*R751,0)*V685,0)*AQ743,0)-AS749</f>
        <v>380</v>
      </c>
      <c r="AX749" s="12"/>
    </row>
    <row r="750" spans="1:50" ht="17.2" customHeight="1" x14ac:dyDescent="0.3">
      <c r="A750" s="9">
        <v>43</v>
      </c>
      <c r="B750" s="10" t="s">
        <v>733</v>
      </c>
      <c r="C750" s="53" t="s">
        <v>5675</v>
      </c>
      <c r="D750" s="166"/>
      <c r="E750" s="83"/>
      <c r="F750" s="193"/>
      <c r="G750" s="126"/>
      <c r="H750" s="126"/>
      <c r="I750" s="126"/>
      <c r="J750" s="45"/>
      <c r="K750" s="1"/>
      <c r="L750" s="1"/>
      <c r="M750" s="44"/>
      <c r="N750" s="267"/>
      <c r="O750" s="268"/>
      <c r="P750" s="268"/>
      <c r="Q750" s="268"/>
      <c r="R750" s="268"/>
      <c r="S750" s="268"/>
      <c r="T750" s="175"/>
      <c r="U750" s="130"/>
      <c r="V750" s="64"/>
      <c r="W750" s="202"/>
      <c r="X750" s="231" t="s">
        <v>4712</v>
      </c>
      <c r="Y750" s="232"/>
      <c r="Z750" s="232"/>
      <c r="AA750" s="232"/>
      <c r="AB750" s="232"/>
      <c r="AC750" s="199" t="s">
        <v>4711</v>
      </c>
      <c r="AD750" s="58"/>
      <c r="AE750" s="58"/>
      <c r="AF750" s="6"/>
      <c r="AG750" s="6"/>
      <c r="AH750" s="6"/>
      <c r="AI750" s="6"/>
      <c r="AJ750" s="6"/>
      <c r="AK750" s="6"/>
      <c r="AL750" s="59" t="s">
        <v>4574</v>
      </c>
      <c r="AM750" s="235">
        <f>AM747</f>
        <v>0.7</v>
      </c>
      <c r="AN750" s="235"/>
      <c r="AO750" s="146"/>
      <c r="AP750" s="143"/>
      <c r="AQ750" s="143"/>
      <c r="AR750" s="44"/>
      <c r="AS750" s="1"/>
      <c r="AT750" s="132"/>
      <c r="AU750" s="143"/>
      <c r="AV750" s="147"/>
      <c r="AW750" s="89">
        <f>ROUND(ROUND(ROUND(ROUND(J732*R751,0)*V685,0)*AM750,0)*AQ743,0)-AS749</f>
        <v>265</v>
      </c>
      <c r="AX750" s="12"/>
    </row>
    <row r="751" spans="1:50" ht="17.2" customHeight="1" x14ac:dyDescent="0.3">
      <c r="A751" s="9">
        <v>43</v>
      </c>
      <c r="B751" s="10" t="s">
        <v>734</v>
      </c>
      <c r="C751" s="53" t="s">
        <v>5674</v>
      </c>
      <c r="D751" s="162"/>
      <c r="E751" s="161"/>
      <c r="F751" s="192"/>
      <c r="G751" s="128"/>
      <c r="H751" s="128"/>
      <c r="I751" s="128"/>
      <c r="J751" s="43"/>
      <c r="K751" s="7"/>
      <c r="L751" s="7"/>
      <c r="M751" s="21"/>
      <c r="N751" s="191"/>
      <c r="O751" s="172"/>
      <c r="P751" s="172"/>
      <c r="Q751" s="123" t="s">
        <v>4574</v>
      </c>
      <c r="R751" s="249">
        <f>R745</f>
        <v>0.96499999999999997</v>
      </c>
      <c r="S751" s="249"/>
      <c r="T751" s="201"/>
      <c r="U751" s="78"/>
      <c r="V751" s="79"/>
      <c r="W751" s="200"/>
      <c r="X751" s="233"/>
      <c r="Y751" s="234"/>
      <c r="Z751" s="234"/>
      <c r="AA751" s="234"/>
      <c r="AB751" s="234"/>
      <c r="AC751" s="199" t="s">
        <v>4735</v>
      </c>
      <c r="AD751" s="58"/>
      <c r="AE751" s="58"/>
      <c r="AF751" s="6"/>
      <c r="AG751" s="6"/>
      <c r="AH751" s="6"/>
      <c r="AI751" s="6"/>
      <c r="AJ751" s="6"/>
      <c r="AK751" s="6"/>
      <c r="AL751" s="59" t="s">
        <v>4574</v>
      </c>
      <c r="AM751" s="235">
        <f>AM748</f>
        <v>0.5</v>
      </c>
      <c r="AN751" s="235"/>
      <c r="AO751" s="190"/>
      <c r="AP751" s="136"/>
      <c r="AQ751" s="136"/>
      <c r="AR751" s="21"/>
      <c r="AS751" s="7"/>
      <c r="AT751" s="123"/>
      <c r="AU751" s="136"/>
      <c r="AV751" s="145"/>
      <c r="AW751" s="100">
        <f>ROUND(ROUND(ROUND(ROUND(J732*R751,0)*V685,0)*AM751,0)*AQ743,0)-AS749</f>
        <v>188</v>
      </c>
      <c r="AX751" s="16"/>
    </row>
    <row r="752" spans="1:50" ht="17.2" customHeight="1" x14ac:dyDescent="0.3">
      <c r="A752" s="9">
        <v>43</v>
      </c>
      <c r="B752" s="10" t="s">
        <v>735</v>
      </c>
      <c r="C752" s="53" t="s">
        <v>5673</v>
      </c>
      <c r="D752" s="217" t="s">
        <v>4740</v>
      </c>
      <c r="E752" s="218"/>
      <c r="F752" s="219"/>
      <c r="G752" s="217" t="s">
        <v>4739</v>
      </c>
      <c r="H752" s="251"/>
      <c r="I752" s="251"/>
      <c r="J752" s="217" t="s">
        <v>4816</v>
      </c>
      <c r="K752" s="218"/>
      <c r="L752" s="218"/>
      <c r="M752" s="219"/>
      <c r="N752" s="196"/>
      <c r="O752" s="195"/>
      <c r="P752" s="195"/>
      <c r="Q752" s="55"/>
      <c r="R752" s="56"/>
      <c r="S752" s="56"/>
      <c r="T752" s="301" t="s">
        <v>5594</v>
      </c>
      <c r="U752" s="236"/>
      <c r="V752" s="236"/>
      <c r="W752" s="237"/>
      <c r="X752" s="8"/>
      <c r="Y752" s="6"/>
      <c r="Z752" s="59"/>
      <c r="AA752" s="59"/>
      <c r="AB752" s="6"/>
      <c r="AC752" s="203"/>
      <c r="AD752" s="6"/>
      <c r="AE752" s="6"/>
      <c r="AF752" s="6"/>
      <c r="AG752" s="6"/>
      <c r="AH752" s="6"/>
      <c r="AI752" s="6"/>
      <c r="AJ752" s="6"/>
      <c r="AK752" s="6"/>
      <c r="AL752" s="59"/>
      <c r="AM752" s="137"/>
      <c r="AN752" s="137"/>
      <c r="AO752" s="7"/>
      <c r="AP752" s="7"/>
      <c r="AQ752" s="7"/>
      <c r="AR752" s="7"/>
      <c r="AS752" s="7"/>
      <c r="AT752" s="123"/>
      <c r="AU752" s="136"/>
      <c r="AV752" s="145"/>
      <c r="AW752" s="100">
        <f>ROUND(J756*V757,0)</f>
        <v>348</v>
      </c>
      <c r="AX752" s="19" t="s">
        <v>4205</v>
      </c>
    </row>
    <row r="753" spans="1:50" ht="17.2" customHeight="1" x14ac:dyDescent="0.3">
      <c r="A753" s="9">
        <v>43</v>
      </c>
      <c r="B753" s="10" t="s">
        <v>736</v>
      </c>
      <c r="C753" s="53" t="s">
        <v>5672</v>
      </c>
      <c r="D753" s="220"/>
      <c r="E753" s="221"/>
      <c r="F753" s="222"/>
      <c r="G753" s="228"/>
      <c r="H753" s="229"/>
      <c r="I753" s="264"/>
      <c r="J753" s="220"/>
      <c r="K753" s="221"/>
      <c r="L753" s="221"/>
      <c r="M753" s="222"/>
      <c r="N753" s="175"/>
      <c r="O753" s="194"/>
      <c r="P753" s="194"/>
      <c r="Q753" s="132"/>
      <c r="R753" s="141"/>
      <c r="S753" s="141"/>
      <c r="T753" s="238"/>
      <c r="U753" s="239"/>
      <c r="V753" s="239"/>
      <c r="W753" s="240"/>
      <c r="X753" s="231" t="s">
        <v>4712</v>
      </c>
      <c r="Y753" s="232"/>
      <c r="Z753" s="232"/>
      <c r="AA753" s="232"/>
      <c r="AB753" s="232"/>
      <c r="AC753" s="199" t="s">
        <v>4711</v>
      </c>
      <c r="AD753" s="58"/>
      <c r="AE753" s="58"/>
      <c r="AF753" s="6"/>
      <c r="AG753" s="6"/>
      <c r="AH753" s="6"/>
      <c r="AI753" s="6"/>
      <c r="AJ753" s="6"/>
      <c r="AK753" s="6"/>
      <c r="AL753" s="59" t="s">
        <v>4574</v>
      </c>
      <c r="AM753" s="235">
        <f>AM750</f>
        <v>0.7</v>
      </c>
      <c r="AN753" s="235"/>
      <c r="AO753" s="6"/>
      <c r="AP753" s="6"/>
      <c r="AQ753" s="6"/>
      <c r="AR753" s="6"/>
      <c r="AS753" s="6"/>
      <c r="AT753" s="59"/>
      <c r="AU753" s="137"/>
      <c r="AV753" s="140"/>
      <c r="AW753" s="89">
        <f>ROUND(ROUND(J756*V757,0)*AM753,0)</f>
        <v>244</v>
      </c>
      <c r="AX753" s="12"/>
    </row>
    <row r="754" spans="1:50" ht="17.2" customHeight="1" x14ac:dyDescent="0.3">
      <c r="A754" s="9">
        <v>43</v>
      </c>
      <c r="B754" s="10" t="s">
        <v>737</v>
      </c>
      <c r="C754" s="53" t="s">
        <v>5671</v>
      </c>
      <c r="D754" s="220"/>
      <c r="E754" s="221"/>
      <c r="F754" s="222"/>
      <c r="G754" s="228"/>
      <c r="H754" s="229"/>
      <c r="I754" s="264"/>
      <c r="J754" s="220"/>
      <c r="K754" s="221"/>
      <c r="L754" s="221"/>
      <c r="M754" s="222"/>
      <c r="N754" s="191"/>
      <c r="O754" s="172"/>
      <c r="P754" s="172"/>
      <c r="Q754" s="123"/>
      <c r="R754" s="138"/>
      <c r="S754" s="138"/>
      <c r="T754" s="238"/>
      <c r="U754" s="239"/>
      <c r="V754" s="239"/>
      <c r="W754" s="240"/>
      <c r="X754" s="233"/>
      <c r="Y754" s="234"/>
      <c r="Z754" s="234"/>
      <c r="AA754" s="234"/>
      <c r="AB754" s="234"/>
      <c r="AC754" s="199" t="s">
        <v>4735</v>
      </c>
      <c r="AD754" s="58"/>
      <c r="AE754" s="58"/>
      <c r="AF754" s="6"/>
      <c r="AG754" s="6"/>
      <c r="AH754" s="6"/>
      <c r="AI754" s="6"/>
      <c r="AJ754" s="6"/>
      <c r="AK754" s="6"/>
      <c r="AL754" s="59" t="s">
        <v>4574</v>
      </c>
      <c r="AM754" s="235">
        <f>AM751</f>
        <v>0.5</v>
      </c>
      <c r="AN754" s="235"/>
      <c r="AO754" s="6"/>
      <c r="AP754" s="6"/>
      <c r="AQ754" s="6"/>
      <c r="AR754" s="6"/>
      <c r="AS754" s="6"/>
      <c r="AT754" s="59"/>
      <c r="AU754" s="137"/>
      <c r="AV754" s="140"/>
      <c r="AW754" s="35">
        <f>ROUND(ROUND(J756*V757,0)*AM754,0)</f>
        <v>174</v>
      </c>
      <c r="AX754" s="12"/>
    </row>
    <row r="755" spans="1:50" ht="17.2" customHeight="1" x14ac:dyDescent="0.3">
      <c r="A755" s="9">
        <v>43</v>
      </c>
      <c r="B755" s="10" t="s">
        <v>738</v>
      </c>
      <c r="C755" s="53" t="s">
        <v>5670</v>
      </c>
      <c r="D755" s="166"/>
      <c r="E755" s="83"/>
      <c r="F755" s="193"/>
      <c r="G755" s="126"/>
      <c r="H755" s="126"/>
      <c r="I755" s="126"/>
      <c r="J755" s="220"/>
      <c r="K755" s="221"/>
      <c r="L755" s="221"/>
      <c r="M755" s="222"/>
      <c r="N755" s="231" t="s">
        <v>4714</v>
      </c>
      <c r="O755" s="232"/>
      <c r="P755" s="232"/>
      <c r="Q755" s="232"/>
      <c r="R755" s="232"/>
      <c r="S755" s="232"/>
      <c r="T755" s="175"/>
      <c r="U755" s="130"/>
      <c r="V755" s="64"/>
      <c r="W755" s="202"/>
      <c r="X755" s="8"/>
      <c r="Y755" s="6"/>
      <c r="Z755" s="59"/>
      <c r="AA755" s="59"/>
      <c r="AB755" s="6"/>
      <c r="AC755" s="203"/>
      <c r="AD755" s="6"/>
      <c r="AE755" s="6"/>
      <c r="AF755" s="6"/>
      <c r="AG755" s="6"/>
      <c r="AH755" s="6"/>
      <c r="AI755" s="6"/>
      <c r="AJ755" s="6"/>
      <c r="AK755" s="6"/>
      <c r="AL755" s="59"/>
      <c r="AM755" s="137"/>
      <c r="AN755" s="137"/>
      <c r="AO755" s="6"/>
      <c r="AP755" s="6"/>
      <c r="AQ755" s="7"/>
      <c r="AR755" s="7"/>
      <c r="AS755" s="7"/>
      <c r="AT755" s="123"/>
      <c r="AU755" s="136"/>
      <c r="AV755" s="145"/>
      <c r="AW755" s="89">
        <f>ROUND(ROUND(J756*R757,0)*V757,0)</f>
        <v>336</v>
      </c>
      <c r="AX755" s="12"/>
    </row>
    <row r="756" spans="1:50" ht="17.2" customHeight="1" x14ac:dyDescent="0.3">
      <c r="A756" s="9">
        <v>43</v>
      </c>
      <c r="B756" s="10" t="s">
        <v>739</v>
      </c>
      <c r="C756" s="53" t="s">
        <v>5669</v>
      </c>
      <c r="D756" s="166"/>
      <c r="E756" s="83"/>
      <c r="F756" s="193"/>
      <c r="G756" s="126"/>
      <c r="H756" s="126"/>
      <c r="I756" s="126"/>
      <c r="J756" s="253">
        <f>'15就労移行支援(基本)'!K756</f>
        <v>497</v>
      </c>
      <c r="K756" s="254"/>
      <c r="L756" s="1" t="s">
        <v>4202</v>
      </c>
      <c r="M756" s="68"/>
      <c r="N756" s="267"/>
      <c r="O756" s="268"/>
      <c r="P756" s="268"/>
      <c r="Q756" s="268"/>
      <c r="R756" s="268"/>
      <c r="S756" s="268"/>
      <c r="T756" s="175"/>
      <c r="U756" s="130"/>
      <c r="V756" s="64"/>
      <c r="W756" s="202"/>
      <c r="X756" s="231" t="s">
        <v>4712</v>
      </c>
      <c r="Y756" s="232"/>
      <c r="Z756" s="232"/>
      <c r="AA756" s="232"/>
      <c r="AB756" s="232"/>
      <c r="AC756" s="199" t="s">
        <v>4711</v>
      </c>
      <c r="AD756" s="58"/>
      <c r="AE756" s="58"/>
      <c r="AF756" s="6"/>
      <c r="AG756" s="6"/>
      <c r="AH756" s="6"/>
      <c r="AI756" s="6"/>
      <c r="AJ756" s="6"/>
      <c r="AK756" s="6"/>
      <c r="AL756" s="59" t="s">
        <v>4574</v>
      </c>
      <c r="AM756" s="235">
        <f>AM753</f>
        <v>0.7</v>
      </c>
      <c r="AN756" s="235"/>
      <c r="AO756" s="7"/>
      <c r="AP756" s="7"/>
      <c r="AQ756" s="7"/>
      <c r="AR756" s="7"/>
      <c r="AS756" s="7"/>
      <c r="AT756" s="123"/>
      <c r="AU756" s="136"/>
      <c r="AV756" s="145"/>
      <c r="AW756" s="35">
        <f>ROUND(ROUND(ROUND(J756*R757,0)*V757,0)*AM756,0)</f>
        <v>235</v>
      </c>
      <c r="AX756" s="12"/>
    </row>
    <row r="757" spans="1:50" ht="17.2" customHeight="1" x14ac:dyDescent="0.3">
      <c r="A757" s="9">
        <v>43</v>
      </c>
      <c r="B757" s="10" t="s">
        <v>740</v>
      </c>
      <c r="C757" s="53" t="s">
        <v>5668</v>
      </c>
      <c r="D757" s="166"/>
      <c r="E757" s="83"/>
      <c r="F757" s="193"/>
      <c r="G757" s="126"/>
      <c r="H757" s="126"/>
      <c r="I757" s="126"/>
      <c r="J757" s="175"/>
      <c r="K757" s="194"/>
      <c r="L757" s="194"/>
      <c r="M757" s="173"/>
      <c r="N757" s="191"/>
      <c r="O757" s="172"/>
      <c r="P757" s="172"/>
      <c r="Q757" s="123" t="s">
        <v>4574</v>
      </c>
      <c r="R757" s="249">
        <f>R751</f>
        <v>0.96499999999999997</v>
      </c>
      <c r="S757" s="249"/>
      <c r="T757" s="168"/>
      <c r="U757" s="132" t="s">
        <v>4574</v>
      </c>
      <c r="V757" s="247">
        <f>V685</f>
        <v>0.7</v>
      </c>
      <c r="W757" s="248"/>
      <c r="X757" s="233"/>
      <c r="Y757" s="234"/>
      <c r="Z757" s="234"/>
      <c r="AA757" s="234"/>
      <c r="AB757" s="234"/>
      <c r="AC757" s="199" t="s">
        <v>4735</v>
      </c>
      <c r="AD757" s="58"/>
      <c r="AE757" s="58"/>
      <c r="AF757" s="6"/>
      <c r="AG757" s="6"/>
      <c r="AH757" s="6"/>
      <c r="AI757" s="6"/>
      <c r="AJ757" s="6"/>
      <c r="AK757" s="6"/>
      <c r="AL757" s="59" t="s">
        <v>4574</v>
      </c>
      <c r="AM757" s="235">
        <f>AM754</f>
        <v>0.5</v>
      </c>
      <c r="AN757" s="235"/>
      <c r="AO757" s="7"/>
      <c r="AP757" s="7"/>
      <c r="AQ757" s="7"/>
      <c r="AR757" s="7"/>
      <c r="AS757" s="7"/>
      <c r="AT757" s="123"/>
      <c r="AU757" s="136"/>
      <c r="AV757" s="145"/>
      <c r="AW757" s="35">
        <f>ROUND(ROUND(ROUND(J756*R757,0)*V757,0)*AM757,0)</f>
        <v>168</v>
      </c>
      <c r="AX757" s="12"/>
    </row>
    <row r="758" spans="1:50" ht="17.2" customHeight="1" x14ac:dyDescent="0.3">
      <c r="A758" s="9">
        <v>43</v>
      </c>
      <c r="B758" s="10" t="s">
        <v>741</v>
      </c>
      <c r="C758" s="53" t="s">
        <v>5667</v>
      </c>
      <c r="D758" s="166"/>
      <c r="E758" s="83"/>
      <c r="F758" s="193"/>
      <c r="G758" s="126"/>
      <c r="H758" s="126"/>
      <c r="I758" s="126"/>
      <c r="J758" s="175"/>
      <c r="K758" s="194"/>
      <c r="L758" s="194"/>
      <c r="M758" s="173"/>
      <c r="N758" s="196"/>
      <c r="O758" s="195"/>
      <c r="P758" s="195"/>
      <c r="Q758" s="55"/>
      <c r="R758" s="56"/>
      <c r="S758" s="56"/>
      <c r="T758" s="168"/>
      <c r="U758" s="130"/>
      <c r="V758" s="64"/>
      <c r="W758" s="202"/>
      <c r="X758" s="8"/>
      <c r="Y758" s="6"/>
      <c r="Z758" s="59"/>
      <c r="AA758" s="59"/>
      <c r="AB758" s="6"/>
      <c r="AC758" s="203"/>
      <c r="AD758" s="6"/>
      <c r="AE758" s="6"/>
      <c r="AF758" s="6"/>
      <c r="AG758" s="6"/>
      <c r="AH758" s="6"/>
      <c r="AI758" s="6"/>
      <c r="AJ758" s="6"/>
      <c r="AK758" s="6"/>
      <c r="AL758" s="59"/>
      <c r="AM758" s="137"/>
      <c r="AN758" s="137"/>
      <c r="AO758" s="177"/>
      <c r="AP758" s="81"/>
      <c r="AQ758" s="81"/>
      <c r="AR758" s="82"/>
      <c r="AS758" s="242" t="s">
        <v>4580</v>
      </c>
      <c r="AT758" s="242"/>
      <c r="AU758" s="242"/>
      <c r="AV758" s="243"/>
      <c r="AW758" s="89">
        <f>ROUND(J756*V757,0)-AS761</f>
        <v>343</v>
      </c>
      <c r="AX758" s="12"/>
    </row>
    <row r="759" spans="1:50" ht="17.2" customHeight="1" x14ac:dyDescent="0.3">
      <c r="A759" s="9">
        <v>43</v>
      </c>
      <c r="B759" s="10" t="s">
        <v>742</v>
      </c>
      <c r="C759" s="53" t="s">
        <v>5666</v>
      </c>
      <c r="D759" s="166"/>
      <c r="E759" s="83"/>
      <c r="F759" s="193"/>
      <c r="G759" s="126"/>
      <c r="H759" s="126"/>
      <c r="I759" s="126"/>
      <c r="J759" s="175"/>
      <c r="K759" s="194"/>
      <c r="L759" s="194"/>
      <c r="M759" s="173"/>
      <c r="N759" s="175"/>
      <c r="O759" s="194"/>
      <c r="P759" s="194"/>
      <c r="Q759" s="132"/>
      <c r="R759" s="141"/>
      <c r="S759" s="141"/>
      <c r="T759" s="168"/>
      <c r="U759" s="130"/>
      <c r="V759" s="64"/>
      <c r="W759" s="202"/>
      <c r="X759" s="231" t="s">
        <v>4712</v>
      </c>
      <c r="Y759" s="232"/>
      <c r="Z759" s="232"/>
      <c r="AA759" s="232"/>
      <c r="AB759" s="232"/>
      <c r="AC759" s="199" t="s">
        <v>4711</v>
      </c>
      <c r="AD759" s="58"/>
      <c r="AE759" s="58"/>
      <c r="AF759" s="6"/>
      <c r="AG759" s="6"/>
      <c r="AH759" s="6"/>
      <c r="AI759" s="6"/>
      <c r="AJ759" s="6"/>
      <c r="AK759" s="6"/>
      <c r="AL759" s="59" t="s">
        <v>4574</v>
      </c>
      <c r="AM759" s="235">
        <f>AM756</f>
        <v>0.7</v>
      </c>
      <c r="AN759" s="235"/>
      <c r="AO759" s="81"/>
      <c r="AP759" s="81"/>
      <c r="AQ759" s="81"/>
      <c r="AR759" s="82"/>
      <c r="AS759" s="244"/>
      <c r="AT759" s="244"/>
      <c r="AU759" s="244"/>
      <c r="AV759" s="245"/>
      <c r="AW759" s="89">
        <f>ROUND(ROUND(J756*V757,0)*AM759,0)-AS761</f>
        <v>239</v>
      </c>
      <c r="AX759" s="12"/>
    </row>
    <row r="760" spans="1:50" ht="17.2" customHeight="1" x14ac:dyDescent="0.3">
      <c r="A760" s="9">
        <v>43</v>
      </c>
      <c r="B760" s="10" t="s">
        <v>743</v>
      </c>
      <c r="C760" s="53" t="s">
        <v>5665</v>
      </c>
      <c r="D760" s="166"/>
      <c r="E760" s="83"/>
      <c r="F760" s="193"/>
      <c r="G760" s="126"/>
      <c r="H760" s="126"/>
      <c r="I760" s="126"/>
      <c r="J760" s="175"/>
      <c r="K760" s="194"/>
      <c r="L760" s="194"/>
      <c r="M760" s="173"/>
      <c r="N760" s="191"/>
      <c r="O760" s="172"/>
      <c r="P760" s="172"/>
      <c r="Q760" s="123"/>
      <c r="R760" s="138"/>
      <c r="S760" s="138"/>
      <c r="T760" s="168"/>
      <c r="U760" s="130"/>
      <c r="V760" s="64"/>
      <c r="W760" s="202"/>
      <c r="X760" s="233"/>
      <c r="Y760" s="234"/>
      <c r="Z760" s="234"/>
      <c r="AA760" s="234"/>
      <c r="AB760" s="234"/>
      <c r="AC760" s="199" t="s">
        <v>4735</v>
      </c>
      <c r="AD760" s="58"/>
      <c r="AE760" s="58"/>
      <c r="AF760" s="6"/>
      <c r="AG760" s="6"/>
      <c r="AH760" s="6"/>
      <c r="AI760" s="6"/>
      <c r="AJ760" s="6"/>
      <c r="AK760" s="6"/>
      <c r="AL760" s="59" t="s">
        <v>4574</v>
      </c>
      <c r="AM760" s="235">
        <f>AM757</f>
        <v>0.5</v>
      </c>
      <c r="AN760" s="235"/>
      <c r="AO760" s="198"/>
      <c r="AP760" s="198"/>
      <c r="AQ760" s="198"/>
      <c r="AR760" s="197"/>
      <c r="AS760" s="244"/>
      <c r="AT760" s="244"/>
      <c r="AU760" s="244"/>
      <c r="AV760" s="245"/>
      <c r="AW760" s="35">
        <f>ROUND(ROUND(J756*V757,0)*AM760,0)-AS761</f>
        <v>169</v>
      </c>
      <c r="AX760" s="12"/>
    </row>
    <row r="761" spans="1:50" ht="17.2" customHeight="1" x14ac:dyDescent="0.3">
      <c r="A761" s="9">
        <v>43</v>
      </c>
      <c r="B761" s="10" t="s">
        <v>744</v>
      </c>
      <c r="C761" s="53" t="s">
        <v>5664</v>
      </c>
      <c r="D761" s="166"/>
      <c r="E761" s="83"/>
      <c r="F761" s="193"/>
      <c r="G761" s="126"/>
      <c r="H761" s="126"/>
      <c r="I761" s="126"/>
      <c r="J761" s="175"/>
      <c r="K761" s="194"/>
      <c r="L761" s="194"/>
      <c r="M761" s="173"/>
      <c r="N761" s="231" t="s">
        <v>4714</v>
      </c>
      <c r="O761" s="232"/>
      <c r="P761" s="232"/>
      <c r="Q761" s="232"/>
      <c r="R761" s="232"/>
      <c r="S761" s="232"/>
      <c r="T761" s="175"/>
      <c r="U761" s="130"/>
      <c r="V761" s="64"/>
      <c r="W761" s="202"/>
      <c r="X761" s="8"/>
      <c r="Y761" s="6"/>
      <c r="Z761" s="59"/>
      <c r="AA761" s="59"/>
      <c r="AB761" s="6"/>
      <c r="AC761" s="203"/>
      <c r="AD761" s="6"/>
      <c r="AE761" s="6"/>
      <c r="AF761" s="6"/>
      <c r="AG761" s="6"/>
      <c r="AH761" s="6"/>
      <c r="AI761" s="6"/>
      <c r="AJ761" s="6"/>
      <c r="AK761" s="6"/>
      <c r="AL761" s="59"/>
      <c r="AM761" s="137"/>
      <c r="AN761" s="137"/>
      <c r="AO761" s="198"/>
      <c r="AP761" s="198"/>
      <c r="AQ761" s="198"/>
      <c r="AR761" s="197"/>
      <c r="AS761" s="38">
        <f>AS749</f>
        <v>5</v>
      </c>
      <c r="AT761" s="62" t="s">
        <v>4579</v>
      </c>
      <c r="AU761" s="143"/>
      <c r="AV761" s="147"/>
      <c r="AW761" s="89">
        <f>ROUND(ROUND(J756*R763,0)*V757,0)-AS761</f>
        <v>331</v>
      </c>
      <c r="AX761" s="12"/>
    </row>
    <row r="762" spans="1:50" ht="17.2" customHeight="1" x14ac:dyDescent="0.3">
      <c r="A762" s="9">
        <v>43</v>
      </c>
      <c r="B762" s="10" t="s">
        <v>745</v>
      </c>
      <c r="C762" s="53" t="s">
        <v>5663</v>
      </c>
      <c r="D762" s="166"/>
      <c r="E762" s="83"/>
      <c r="F762" s="193"/>
      <c r="G762" s="126"/>
      <c r="H762" s="126"/>
      <c r="I762" s="126"/>
      <c r="J762" s="175"/>
      <c r="K762" s="194"/>
      <c r="L762" s="194"/>
      <c r="M762" s="173"/>
      <c r="N762" s="267"/>
      <c r="O762" s="268"/>
      <c r="P762" s="268"/>
      <c r="Q762" s="268"/>
      <c r="R762" s="268"/>
      <c r="S762" s="268"/>
      <c r="T762" s="175"/>
      <c r="U762" s="130"/>
      <c r="V762" s="64"/>
      <c r="W762" s="202"/>
      <c r="X762" s="231" t="s">
        <v>4712</v>
      </c>
      <c r="Y762" s="232"/>
      <c r="Z762" s="232"/>
      <c r="AA762" s="232"/>
      <c r="AB762" s="232"/>
      <c r="AC762" s="199" t="s">
        <v>4711</v>
      </c>
      <c r="AD762" s="58"/>
      <c r="AE762" s="58"/>
      <c r="AF762" s="6"/>
      <c r="AG762" s="6"/>
      <c r="AH762" s="6"/>
      <c r="AI762" s="6"/>
      <c r="AJ762" s="6"/>
      <c r="AK762" s="6"/>
      <c r="AL762" s="59" t="s">
        <v>4574</v>
      </c>
      <c r="AM762" s="235">
        <f>AM759</f>
        <v>0.7</v>
      </c>
      <c r="AN762" s="235"/>
      <c r="AO762" s="198"/>
      <c r="AP762" s="198"/>
      <c r="AQ762" s="198"/>
      <c r="AR762" s="197"/>
      <c r="AS762" s="1"/>
      <c r="AT762" s="132"/>
      <c r="AU762" s="143"/>
      <c r="AV762" s="147"/>
      <c r="AW762" s="35">
        <f>ROUND(ROUND(ROUND(J756*R763,0)*V757,0)*AM762,0)-AS761</f>
        <v>230</v>
      </c>
      <c r="AX762" s="12"/>
    </row>
    <row r="763" spans="1:50" ht="17.2" customHeight="1" x14ac:dyDescent="0.3">
      <c r="A763" s="9">
        <v>43</v>
      </c>
      <c r="B763" s="10" t="s">
        <v>746</v>
      </c>
      <c r="C763" s="53" t="s">
        <v>5662</v>
      </c>
      <c r="D763" s="166"/>
      <c r="E763" s="83"/>
      <c r="F763" s="193"/>
      <c r="G763" s="126"/>
      <c r="H763" s="126"/>
      <c r="I763" s="126"/>
      <c r="J763" s="175"/>
      <c r="K763" s="194"/>
      <c r="L763" s="194"/>
      <c r="M763" s="173"/>
      <c r="N763" s="191"/>
      <c r="O763" s="172"/>
      <c r="P763" s="172"/>
      <c r="Q763" s="123" t="s">
        <v>4574</v>
      </c>
      <c r="R763" s="249">
        <f>R757</f>
        <v>0.96499999999999997</v>
      </c>
      <c r="S763" s="249"/>
      <c r="T763" s="168"/>
      <c r="U763" s="130"/>
      <c r="V763" s="64"/>
      <c r="W763" s="202"/>
      <c r="X763" s="233"/>
      <c r="Y763" s="234"/>
      <c r="Z763" s="234"/>
      <c r="AA763" s="234"/>
      <c r="AB763" s="234"/>
      <c r="AC763" s="199" t="s">
        <v>4735</v>
      </c>
      <c r="AD763" s="58"/>
      <c r="AE763" s="58"/>
      <c r="AF763" s="6"/>
      <c r="AG763" s="6"/>
      <c r="AH763" s="6"/>
      <c r="AI763" s="6"/>
      <c r="AJ763" s="6"/>
      <c r="AK763" s="6"/>
      <c r="AL763" s="59" t="s">
        <v>4574</v>
      </c>
      <c r="AM763" s="235">
        <f>AM760</f>
        <v>0.5</v>
      </c>
      <c r="AN763" s="235"/>
      <c r="AO763" s="198"/>
      <c r="AP763" s="198"/>
      <c r="AQ763" s="198"/>
      <c r="AR763" s="197"/>
      <c r="AS763" s="7"/>
      <c r="AT763" s="123"/>
      <c r="AU763" s="136"/>
      <c r="AV763" s="145"/>
      <c r="AW763" s="35">
        <f>ROUND(ROUND(ROUND(J756*R763,0)*V757,0)*AM763,0)-AS761</f>
        <v>163</v>
      </c>
      <c r="AX763" s="12"/>
    </row>
    <row r="764" spans="1:50" ht="17.2" customHeight="1" x14ac:dyDescent="0.3">
      <c r="A764" s="9">
        <v>43</v>
      </c>
      <c r="B764" s="10" t="s">
        <v>747</v>
      </c>
      <c r="C764" s="53" t="s">
        <v>5661</v>
      </c>
      <c r="D764" s="166"/>
      <c r="E764" s="83"/>
      <c r="F764" s="193"/>
      <c r="G764" s="126"/>
      <c r="H764" s="126"/>
      <c r="I764" s="126"/>
      <c r="J764" s="45"/>
      <c r="K764" s="1"/>
      <c r="L764" s="1"/>
      <c r="M764" s="44"/>
      <c r="N764" s="196"/>
      <c r="O764" s="195"/>
      <c r="P764" s="195"/>
      <c r="Q764" s="55"/>
      <c r="R764" s="56"/>
      <c r="S764" s="56"/>
      <c r="T764" s="168"/>
      <c r="U764" s="130"/>
      <c r="V764" s="64"/>
      <c r="W764" s="202"/>
      <c r="X764" s="8"/>
      <c r="Y764" s="6"/>
      <c r="Z764" s="59"/>
      <c r="AA764" s="59"/>
      <c r="AB764" s="6"/>
      <c r="AC764" s="203"/>
      <c r="AD764" s="6"/>
      <c r="AE764" s="6"/>
      <c r="AF764" s="6"/>
      <c r="AG764" s="6"/>
      <c r="AH764" s="6"/>
      <c r="AI764" s="6"/>
      <c r="AJ764" s="6"/>
      <c r="AK764" s="6"/>
      <c r="AL764" s="59"/>
      <c r="AM764" s="137"/>
      <c r="AN764" s="137"/>
      <c r="AO764" s="216" t="s">
        <v>4753</v>
      </c>
      <c r="AP764" s="251"/>
      <c r="AQ764" s="251"/>
      <c r="AR764" s="252"/>
      <c r="AS764" s="49"/>
      <c r="AT764" s="36"/>
      <c r="AU764" s="36"/>
      <c r="AV764" s="51"/>
      <c r="AW764" s="89">
        <f>ROUND(ROUND(J756*V757,0)*AQ767,0)</f>
        <v>331</v>
      </c>
      <c r="AX764" s="12"/>
    </row>
    <row r="765" spans="1:50" ht="17.2" customHeight="1" x14ac:dyDescent="0.3">
      <c r="A765" s="9">
        <v>43</v>
      </c>
      <c r="B765" s="10" t="s">
        <v>748</v>
      </c>
      <c r="C765" s="53" t="s">
        <v>5660</v>
      </c>
      <c r="D765" s="166"/>
      <c r="E765" s="83"/>
      <c r="F765" s="193"/>
      <c r="G765" s="126"/>
      <c r="H765" s="126"/>
      <c r="I765" s="126"/>
      <c r="J765" s="45"/>
      <c r="K765" s="1"/>
      <c r="L765" s="1"/>
      <c r="M765" s="44"/>
      <c r="N765" s="175"/>
      <c r="O765" s="194"/>
      <c r="P765" s="194"/>
      <c r="Q765" s="132"/>
      <c r="R765" s="141"/>
      <c r="S765" s="141"/>
      <c r="T765" s="168"/>
      <c r="U765" s="130"/>
      <c r="V765" s="64"/>
      <c r="W765" s="202"/>
      <c r="X765" s="231" t="s">
        <v>4712</v>
      </c>
      <c r="Y765" s="232"/>
      <c r="Z765" s="232"/>
      <c r="AA765" s="232"/>
      <c r="AB765" s="232"/>
      <c r="AC765" s="199" t="s">
        <v>4711</v>
      </c>
      <c r="AD765" s="58"/>
      <c r="AE765" s="58"/>
      <c r="AF765" s="6"/>
      <c r="AG765" s="6"/>
      <c r="AH765" s="6"/>
      <c r="AI765" s="6"/>
      <c r="AJ765" s="6"/>
      <c r="AK765" s="6"/>
      <c r="AL765" s="59" t="s">
        <v>4574</v>
      </c>
      <c r="AM765" s="235">
        <f>AM762</f>
        <v>0.7</v>
      </c>
      <c r="AN765" s="235"/>
      <c r="AO765" s="228"/>
      <c r="AP765" s="229"/>
      <c r="AQ765" s="229"/>
      <c r="AR765" s="230"/>
      <c r="AS765" s="45"/>
      <c r="AT765" s="1"/>
      <c r="AU765" s="1"/>
      <c r="AV765" s="44"/>
      <c r="AW765" s="89">
        <f>ROUND(ROUND(ROUND(J756*V757,0)*AM765,0)*AQ767,0)</f>
        <v>232</v>
      </c>
      <c r="AX765" s="12"/>
    </row>
    <row r="766" spans="1:50" ht="17.2" customHeight="1" x14ac:dyDescent="0.3">
      <c r="A766" s="9">
        <v>43</v>
      </c>
      <c r="B766" s="10" t="s">
        <v>749</v>
      </c>
      <c r="C766" s="53" t="s">
        <v>5659</v>
      </c>
      <c r="D766" s="166"/>
      <c r="E766" s="83"/>
      <c r="F766" s="193"/>
      <c r="G766" s="126"/>
      <c r="H766" s="126"/>
      <c r="I766" s="126"/>
      <c r="J766" s="45"/>
      <c r="K766" s="1"/>
      <c r="L766" s="1"/>
      <c r="M766" s="44"/>
      <c r="N766" s="191"/>
      <c r="O766" s="172"/>
      <c r="P766" s="172"/>
      <c r="Q766" s="123"/>
      <c r="R766" s="138"/>
      <c r="S766" s="138"/>
      <c r="T766" s="168"/>
      <c r="U766" s="130"/>
      <c r="V766" s="64"/>
      <c r="W766" s="202"/>
      <c r="X766" s="233"/>
      <c r="Y766" s="234"/>
      <c r="Z766" s="234"/>
      <c r="AA766" s="234"/>
      <c r="AB766" s="234"/>
      <c r="AC766" s="199" t="s">
        <v>4735</v>
      </c>
      <c r="AD766" s="58"/>
      <c r="AE766" s="58"/>
      <c r="AF766" s="6"/>
      <c r="AG766" s="6"/>
      <c r="AH766" s="6"/>
      <c r="AI766" s="6"/>
      <c r="AJ766" s="6"/>
      <c r="AK766" s="6"/>
      <c r="AL766" s="59" t="s">
        <v>4574</v>
      </c>
      <c r="AM766" s="235">
        <f>AM763</f>
        <v>0.5</v>
      </c>
      <c r="AN766" s="235"/>
      <c r="AO766" s="45"/>
      <c r="AP766" s="1"/>
      <c r="AQ766" s="1"/>
      <c r="AR766" s="44"/>
      <c r="AS766" s="45"/>
      <c r="AT766" s="1"/>
      <c r="AU766" s="1"/>
      <c r="AV766" s="44"/>
      <c r="AW766" s="35">
        <f>ROUND(ROUND(ROUND(J756*V757,0)*AM766,0)*AQ767,0)</f>
        <v>165</v>
      </c>
      <c r="AX766" s="12"/>
    </row>
    <row r="767" spans="1:50" ht="17.2" customHeight="1" x14ac:dyDescent="0.3">
      <c r="A767" s="9">
        <v>43</v>
      </c>
      <c r="B767" s="10" t="s">
        <v>750</v>
      </c>
      <c r="C767" s="53" t="s">
        <v>5658</v>
      </c>
      <c r="D767" s="166"/>
      <c r="E767" s="83"/>
      <c r="F767" s="193"/>
      <c r="G767" s="126"/>
      <c r="H767" s="126"/>
      <c r="I767" s="126"/>
      <c r="J767" s="45"/>
      <c r="K767" s="1"/>
      <c r="L767" s="1"/>
      <c r="M767" s="44"/>
      <c r="N767" s="231" t="s">
        <v>4714</v>
      </c>
      <c r="O767" s="232"/>
      <c r="P767" s="232"/>
      <c r="Q767" s="232"/>
      <c r="R767" s="232"/>
      <c r="S767" s="232"/>
      <c r="T767" s="175"/>
      <c r="U767" s="130"/>
      <c r="V767" s="64"/>
      <c r="W767" s="202"/>
      <c r="X767" s="8"/>
      <c r="Y767" s="6"/>
      <c r="Z767" s="59"/>
      <c r="AA767" s="59"/>
      <c r="AB767" s="6"/>
      <c r="AC767" s="203"/>
      <c r="AD767" s="6"/>
      <c r="AE767" s="6"/>
      <c r="AF767" s="6"/>
      <c r="AG767" s="6"/>
      <c r="AH767" s="6"/>
      <c r="AI767" s="6"/>
      <c r="AJ767" s="6"/>
      <c r="AK767" s="6"/>
      <c r="AL767" s="59"/>
      <c r="AM767" s="137"/>
      <c r="AN767" s="137"/>
      <c r="AO767" s="45"/>
      <c r="AP767" s="132" t="s">
        <v>4574</v>
      </c>
      <c r="AQ767" s="247">
        <f>AQ743</f>
        <v>0.95</v>
      </c>
      <c r="AR767" s="248"/>
      <c r="AS767" s="45"/>
      <c r="AT767" s="1"/>
      <c r="AU767" s="1"/>
      <c r="AV767" s="44"/>
      <c r="AW767" s="89">
        <f>ROUND(ROUND(ROUND(J756*R769,0)*V757,0)*AQ767,0)</f>
        <v>319</v>
      </c>
      <c r="AX767" s="12"/>
    </row>
    <row r="768" spans="1:50" ht="17.2" customHeight="1" x14ac:dyDescent="0.3">
      <c r="A768" s="9">
        <v>43</v>
      </c>
      <c r="B768" s="10" t="s">
        <v>751</v>
      </c>
      <c r="C768" s="53" t="s">
        <v>5657</v>
      </c>
      <c r="D768" s="166"/>
      <c r="E768" s="83"/>
      <c r="F768" s="193"/>
      <c r="G768" s="126"/>
      <c r="H768" s="126"/>
      <c r="I768" s="126"/>
      <c r="J768" s="45"/>
      <c r="K768" s="1"/>
      <c r="L768" s="1"/>
      <c r="M768" s="44"/>
      <c r="N768" s="267"/>
      <c r="O768" s="268"/>
      <c r="P768" s="268"/>
      <c r="Q768" s="268"/>
      <c r="R768" s="268"/>
      <c r="S768" s="268"/>
      <c r="T768" s="175"/>
      <c r="U768" s="130"/>
      <c r="V768" s="64"/>
      <c r="W768" s="202"/>
      <c r="X768" s="231" t="s">
        <v>4712</v>
      </c>
      <c r="Y768" s="232"/>
      <c r="Z768" s="232"/>
      <c r="AA768" s="232"/>
      <c r="AB768" s="232"/>
      <c r="AC768" s="199" t="s">
        <v>4711</v>
      </c>
      <c r="AD768" s="58"/>
      <c r="AE768" s="58"/>
      <c r="AF768" s="6"/>
      <c r="AG768" s="6"/>
      <c r="AH768" s="6"/>
      <c r="AI768" s="6"/>
      <c r="AJ768" s="6"/>
      <c r="AK768" s="6"/>
      <c r="AL768" s="59" t="s">
        <v>4574</v>
      </c>
      <c r="AM768" s="235">
        <f>AM765</f>
        <v>0.7</v>
      </c>
      <c r="AN768" s="235"/>
      <c r="AO768" s="45"/>
      <c r="AP768" s="1"/>
      <c r="AQ768" s="1"/>
      <c r="AR768" s="44"/>
      <c r="AS768" s="45"/>
      <c r="AT768" s="1"/>
      <c r="AU768" s="1"/>
      <c r="AV768" s="44"/>
      <c r="AW768" s="35">
        <f>ROUND(ROUND(ROUND(ROUND(J756*R769,0)*V757,0)*AM768,0)*AQ767,0)</f>
        <v>223</v>
      </c>
      <c r="AX768" s="12"/>
    </row>
    <row r="769" spans="1:50" ht="17.2" customHeight="1" x14ac:dyDescent="0.3">
      <c r="A769" s="9">
        <v>43</v>
      </c>
      <c r="B769" s="10" t="s">
        <v>752</v>
      </c>
      <c r="C769" s="53" t="s">
        <v>5656</v>
      </c>
      <c r="D769" s="166"/>
      <c r="E769" s="83"/>
      <c r="F769" s="193"/>
      <c r="G769" s="126"/>
      <c r="H769" s="126"/>
      <c r="I769" s="126"/>
      <c r="J769" s="45"/>
      <c r="K769" s="1"/>
      <c r="L769" s="1"/>
      <c r="M769" s="44"/>
      <c r="N769" s="191"/>
      <c r="O769" s="172"/>
      <c r="P769" s="172"/>
      <c r="Q769" s="123" t="s">
        <v>4574</v>
      </c>
      <c r="R769" s="249">
        <f>R763</f>
        <v>0.96499999999999997</v>
      </c>
      <c r="S769" s="249"/>
      <c r="T769" s="168"/>
      <c r="U769" s="130"/>
      <c r="V769" s="64"/>
      <c r="W769" s="202"/>
      <c r="X769" s="233"/>
      <c r="Y769" s="234"/>
      <c r="Z769" s="234"/>
      <c r="AA769" s="234"/>
      <c r="AB769" s="234"/>
      <c r="AC769" s="199" t="s">
        <v>4735</v>
      </c>
      <c r="AD769" s="58"/>
      <c r="AE769" s="58"/>
      <c r="AF769" s="6"/>
      <c r="AG769" s="6"/>
      <c r="AH769" s="6"/>
      <c r="AI769" s="6"/>
      <c r="AJ769" s="6"/>
      <c r="AK769" s="6"/>
      <c r="AL769" s="59" t="s">
        <v>4574</v>
      </c>
      <c r="AM769" s="235">
        <f>AM766</f>
        <v>0.5</v>
      </c>
      <c r="AN769" s="235"/>
      <c r="AO769" s="45"/>
      <c r="AP769" s="1"/>
      <c r="AQ769" s="1"/>
      <c r="AR769" s="44"/>
      <c r="AS769" s="43"/>
      <c r="AT769" s="7"/>
      <c r="AU769" s="7"/>
      <c r="AV769" s="21"/>
      <c r="AW769" s="35">
        <f>ROUND(ROUND(ROUND(ROUND(J756*R769,0)*V757,0)*AM769,0)*AQ767,0)</f>
        <v>160</v>
      </c>
      <c r="AX769" s="12"/>
    </row>
    <row r="770" spans="1:50" ht="17.2" customHeight="1" x14ac:dyDescent="0.3">
      <c r="A770" s="9">
        <v>43</v>
      </c>
      <c r="B770" s="10" t="s">
        <v>753</v>
      </c>
      <c r="C770" s="53" t="s">
        <v>5655</v>
      </c>
      <c r="D770" s="166"/>
      <c r="E770" s="83"/>
      <c r="F770" s="193"/>
      <c r="G770" s="126"/>
      <c r="H770" s="126"/>
      <c r="I770" s="126"/>
      <c r="J770" s="45"/>
      <c r="K770" s="1"/>
      <c r="L770" s="1"/>
      <c r="M770" s="44"/>
      <c r="N770" s="196"/>
      <c r="O770" s="195"/>
      <c r="P770" s="195"/>
      <c r="Q770" s="55"/>
      <c r="R770" s="56"/>
      <c r="S770" s="56"/>
      <c r="T770" s="168"/>
      <c r="U770" s="130"/>
      <c r="V770" s="64"/>
      <c r="W770" s="202"/>
      <c r="X770" s="8"/>
      <c r="Y770" s="6"/>
      <c r="Z770" s="59"/>
      <c r="AA770" s="59"/>
      <c r="AB770" s="6"/>
      <c r="AC770" s="203"/>
      <c r="AD770" s="6"/>
      <c r="AE770" s="6"/>
      <c r="AF770" s="6"/>
      <c r="AG770" s="6"/>
      <c r="AH770" s="6"/>
      <c r="AI770" s="6"/>
      <c r="AJ770" s="6"/>
      <c r="AK770" s="6"/>
      <c r="AL770" s="59"/>
      <c r="AM770" s="137"/>
      <c r="AN770" s="137"/>
      <c r="AO770" s="146"/>
      <c r="AP770" s="143"/>
      <c r="AQ770" s="143"/>
      <c r="AR770" s="44"/>
      <c r="AS770" s="242" t="s">
        <v>4580</v>
      </c>
      <c r="AT770" s="242"/>
      <c r="AU770" s="242"/>
      <c r="AV770" s="243"/>
      <c r="AW770" s="89">
        <f>ROUND(ROUND(J756*V757,0)*AQ767,0)-AS773</f>
        <v>326</v>
      </c>
      <c r="AX770" s="12"/>
    </row>
    <row r="771" spans="1:50" ht="17.2" customHeight="1" x14ac:dyDescent="0.3">
      <c r="A771" s="9">
        <v>43</v>
      </c>
      <c r="B771" s="10" t="s">
        <v>754</v>
      </c>
      <c r="C771" s="53" t="s">
        <v>5654</v>
      </c>
      <c r="D771" s="166"/>
      <c r="E771" s="83"/>
      <c r="F771" s="193"/>
      <c r="G771" s="126"/>
      <c r="H771" s="126"/>
      <c r="I771" s="126"/>
      <c r="J771" s="45"/>
      <c r="K771" s="1"/>
      <c r="L771" s="1"/>
      <c r="M771" s="44"/>
      <c r="N771" s="175"/>
      <c r="O771" s="194"/>
      <c r="P771" s="194"/>
      <c r="Q771" s="132"/>
      <c r="R771" s="141"/>
      <c r="S771" s="141"/>
      <c r="T771" s="168"/>
      <c r="U771" s="130"/>
      <c r="V771" s="64"/>
      <c r="W771" s="202"/>
      <c r="X771" s="231" t="s">
        <v>4712</v>
      </c>
      <c r="Y771" s="232"/>
      <c r="Z771" s="232"/>
      <c r="AA771" s="232"/>
      <c r="AB771" s="232"/>
      <c r="AC771" s="199" t="s">
        <v>4711</v>
      </c>
      <c r="AD771" s="58"/>
      <c r="AE771" s="58"/>
      <c r="AF771" s="6"/>
      <c r="AG771" s="6"/>
      <c r="AH771" s="6"/>
      <c r="AI771" s="6"/>
      <c r="AJ771" s="6"/>
      <c r="AK771" s="6"/>
      <c r="AL771" s="59" t="s">
        <v>4574</v>
      </c>
      <c r="AM771" s="235">
        <f>AM768</f>
        <v>0.7</v>
      </c>
      <c r="AN771" s="235"/>
      <c r="AO771" s="146"/>
      <c r="AP771" s="143"/>
      <c r="AQ771" s="143"/>
      <c r="AR771" s="44"/>
      <c r="AS771" s="244"/>
      <c r="AT771" s="244"/>
      <c r="AU771" s="244"/>
      <c r="AV771" s="245"/>
      <c r="AW771" s="89">
        <f>ROUND(ROUND(ROUND(J756*V757,0)*AM771,0)*AQ767,0)-AS773</f>
        <v>227</v>
      </c>
      <c r="AX771" s="12"/>
    </row>
    <row r="772" spans="1:50" ht="17.2" customHeight="1" x14ac:dyDescent="0.3">
      <c r="A772" s="9">
        <v>43</v>
      </c>
      <c r="B772" s="10" t="s">
        <v>755</v>
      </c>
      <c r="C772" s="53" t="s">
        <v>5653</v>
      </c>
      <c r="D772" s="166"/>
      <c r="E772" s="83"/>
      <c r="F772" s="193"/>
      <c r="G772" s="126"/>
      <c r="H772" s="126"/>
      <c r="I772" s="126"/>
      <c r="J772" s="45"/>
      <c r="K772" s="1"/>
      <c r="L772" s="1"/>
      <c r="M772" s="44"/>
      <c r="N772" s="191"/>
      <c r="O772" s="172"/>
      <c r="P772" s="172"/>
      <c r="Q772" s="123"/>
      <c r="R772" s="138"/>
      <c r="S772" s="138"/>
      <c r="T772" s="168"/>
      <c r="U772" s="130"/>
      <c r="V772" s="64"/>
      <c r="W772" s="202"/>
      <c r="X772" s="233"/>
      <c r="Y772" s="234"/>
      <c r="Z772" s="234"/>
      <c r="AA772" s="234"/>
      <c r="AB772" s="234"/>
      <c r="AC772" s="199" t="s">
        <v>4735</v>
      </c>
      <c r="AD772" s="58"/>
      <c r="AE772" s="58"/>
      <c r="AF772" s="6"/>
      <c r="AG772" s="6"/>
      <c r="AH772" s="6"/>
      <c r="AI772" s="6"/>
      <c r="AJ772" s="6"/>
      <c r="AK772" s="6"/>
      <c r="AL772" s="59" t="s">
        <v>4574</v>
      </c>
      <c r="AM772" s="235">
        <f>AM769</f>
        <v>0.5</v>
      </c>
      <c r="AN772" s="235"/>
      <c r="AO772" s="146"/>
      <c r="AP772" s="143"/>
      <c r="AQ772" s="143"/>
      <c r="AR772" s="44"/>
      <c r="AS772" s="244"/>
      <c r="AT772" s="244"/>
      <c r="AU772" s="244"/>
      <c r="AV772" s="245"/>
      <c r="AW772" s="35">
        <f>ROUND(ROUND(ROUND(J756*V757,0)*AM772,0)*AQ767,0)-AS773</f>
        <v>160</v>
      </c>
      <c r="AX772" s="12"/>
    </row>
    <row r="773" spans="1:50" ht="17.2" customHeight="1" x14ac:dyDescent="0.3">
      <c r="A773" s="9">
        <v>43</v>
      </c>
      <c r="B773" s="10" t="s">
        <v>756</v>
      </c>
      <c r="C773" s="53" t="s">
        <v>5652</v>
      </c>
      <c r="D773" s="166"/>
      <c r="E773" s="83"/>
      <c r="F773" s="193"/>
      <c r="G773" s="126"/>
      <c r="H773" s="126"/>
      <c r="I773" s="126"/>
      <c r="J773" s="45"/>
      <c r="K773" s="1"/>
      <c r="L773" s="1"/>
      <c r="M773" s="44"/>
      <c r="N773" s="231" t="s">
        <v>4714</v>
      </c>
      <c r="O773" s="232"/>
      <c r="P773" s="232"/>
      <c r="Q773" s="232"/>
      <c r="R773" s="232"/>
      <c r="S773" s="232"/>
      <c r="T773" s="175"/>
      <c r="U773" s="130"/>
      <c r="V773" s="64"/>
      <c r="W773" s="202"/>
      <c r="X773" s="8"/>
      <c r="Y773" s="6"/>
      <c r="Z773" s="59"/>
      <c r="AA773" s="59"/>
      <c r="AB773" s="6"/>
      <c r="AC773" s="203"/>
      <c r="AD773" s="6"/>
      <c r="AE773" s="6"/>
      <c r="AF773" s="6"/>
      <c r="AG773" s="6"/>
      <c r="AH773" s="6"/>
      <c r="AI773" s="6"/>
      <c r="AJ773" s="6"/>
      <c r="AK773" s="6"/>
      <c r="AL773" s="59"/>
      <c r="AM773" s="137"/>
      <c r="AN773" s="137"/>
      <c r="AO773" s="146"/>
      <c r="AP773" s="143"/>
      <c r="AQ773" s="143"/>
      <c r="AR773" s="44"/>
      <c r="AS773" s="38">
        <f>AS761</f>
        <v>5</v>
      </c>
      <c r="AT773" s="62" t="s">
        <v>4579</v>
      </c>
      <c r="AU773" s="143"/>
      <c r="AV773" s="147"/>
      <c r="AW773" s="89">
        <f>ROUND(ROUND(ROUND(J756*R775,0)*V757,0)*AQ767,0)-AS773</f>
        <v>314</v>
      </c>
      <c r="AX773" s="12"/>
    </row>
    <row r="774" spans="1:50" ht="17.2" customHeight="1" x14ac:dyDescent="0.3">
      <c r="A774" s="9">
        <v>43</v>
      </c>
      <c r="B774" s="10" t="s">
        <v>757</v>
      </c>
      <c r="C774" s="53" t="s">
        <v>5651</v>
      </c>
      <c r="D774" s="166"/>
      <c r="E774" s="83"/>
      <c r="F774" s="193"/>
      <c r="G774" s="126"/>
      <c r="H774" s="126"/>
      <c r="I774" s="126"/>
      <c r="J774" s="45"/>
      <c r="K774" s="1"/>
      <c r="L774" s="1"/>
      <c r="M774" s="44"/>
      <c r="N774" s="267"/>
      <c r="O774" s="268"/>
      <c r="P774" s="268"/>
      <c r="Q774" s="268"/>
      <c r="R774" s="268"/>
      <c r="S774" s="268"/>
      <c r="T774" s="175"/>
      <c r="U774" s="130"/>
      <c r="V774" s="64"/>
      <c r="W774" s="202"/>
      <c r="X774" s="231" t="s">
        <v>4712</v>
      </c>
      <c r="Y774" s="232"/>
      <c r="Z774" s="232"/>
      <c r="AA774" s="232"/>
      <c r="AB774" s="232"/>
      <c r="AC774" s="199" t="s">
        <v>4711</v>
      </c>
      <c r="AD774" s="58"/>
      <c r="AE774" s="58"/>
      <c r="AF774" s="6"/>
      <c r="AG774" s="6"/>
      <c r="AH774" s="6"/>
      <c r="AI774" s="6"/>
      <c r="AJ774" s="6"/>
      <c r="AK774" s="6"/>
      <c r="AL774" s="59" t="s">
        <v>4574</v>
      </c>
      <c r="AM774" s="235">
        <f>AM771</f>
        <v>0.7</v>
      </c>
      <c r="AN774" s="235"/>
      <c r="AO774" s="146"/>
      <c r="AP774" s="143"/>
      <c r="AQ774" s="143"/>
      <c r="AR774" s="44"/>
      <c r="AS774" s="1"/>
      <c r="AT774" s="132"/>
      <c r="AU774" s="143"/>
      <c r="AV774" s="147"/>
      <c r="AW774" s="35">
        <f>ROUND(ROUND(ROUND(ROUND(J756*R775,0)*V757,0)*AM774,0)*AQ767,0)-AS773</f>
        <v>218</v>
      </c>
      <c r="AX774" s="12"/>
    </row>
    <row r="775" spans="1:50" ht="17.2" customHeight="1" x14ac:dyDescent="0.3">
      <c r="A775" s="9">
        <v>43</v>
      </c>
      <c r="B775" s="10" t="s">
        <v>758</v>
      </c>
      <c r="C775" s="53" t="s">
        <v>5650</v>
      </c>
      <c r="D775" s="166"/>
      <c r="E775" s="83"/>
      <c r="F775" s="193"/>
      <c r="G775" s="126"/>
      <c r="H775" s="126"/>
      <c r="I775" s="126"/>
      <c r="J775" s="43"/>
      <c r="K775" s="7"/>
      <c r="L775" s="7"/>
      <c r="M775" s="21"/>
      <c r="N775" s="191"/>
      <c r="O775" s="172"/>
      <c r="P775" s="172"/>
      <c r="Q775" s="123" t="s">
        <v>4574</v>
      </c>
      <c r="R775" s="249">
        <f>R769</f>
        <v>0.96499999999999997</v>
      </c>
      <c r="S775" s="249"/>
      <c r="T775" s="168"/>
      <c r="U775" s="130"/>
      <c r="V775" s="64"/>
      <c r="W775" s="202"/>
      <c r="X775" s="233"/>
      <c r="Y775" s="234"/>
      <c r="Z775" s="234"/>
      <c r="AA775" s="234"/>
      <c r="AB775" s="234"/>
      <c r="AC775" s="199" t="s">
        <v>4735</v>
      </c>
      <c r="AD775" s="58"/>
      <c r="AE775" s="58"/>
      <c r="AF775" s="6"/>
      <c r="AG775" s="6"/>
      <c r="AH775" s="6"/>
      <c r="AI775" s="6"/>
      <c r="AJ775" s="6"/>
      <c r="AK775" s="6"/>
      <c r="AL775" s="59" t="s">
        <v>4574</v>
      </c>
      <c r="AM775" s="235">
        <f>AM772</f>
        <v>0.5</v>
      </c>
      <c r="AN775" s="235"/>
      <c r="AO775" s="190"/>
      <c r="AP775" s="136"/>
      <c r="AQ775" s="136"/>
      <c r="AR775" s="21"/>
      <c r="AS775" s="7"/>
      <c r="AT775" s="123"/>
      <c r="AU775" s="136"/>
      <c r="AV775" s="145"/>
      <c r="AW775" s="35">
        <f>ROUND(ROUND(ROUND(ROUND(J756*R775,0)*V757,0)*AM775,0)*AQ767,0)-AS773</f>
        <v>155</v>
      </c>
      <c r="AX775" s="12"/>
    </row>
    <row r="776" spans="1:50" ht="17.2" customHeight="1" x14ac:dyDescent="0.3">
      <c r="A776" s="9">
        <v>43</v>
      </c>
      <c r="B776" s="10" t="s">
        <v>759</v>
      </c>
      <c r="C776" s="53" t="s">
        <v>5649</v>
      </c>
      <c r="D776" s="166"/>
      <c r="E776" s="83"/>
      <c r="F776" s="193"/>
      <c r="G776" s="126"/>
      <c r="H776" s="126"/>
      <c r="I776" s="126"/>
      <c r="J776" s="217" t="s">
        <v>4791</v>
      </c>
      <c r="K776" s="218"/>
      <c r="L776" s="218"/>
      <c r="M776" s="219"/>
      <c r="N776" s="196"/>
      <c r="O776" s="195"/>
      <c r="P776" s="195"/>
      <c r="Q776" s="55"/>
      <c r="R776" s="56"/>
      <c r="S776" s="56"/>
      <c r="T776" s="122"/>
      <c r="U776" s="205"/>
      <c r="V776" s="205"/>
      <c r="W776" s="204"/>
      <c r="X776" s="8"/>
      <c r="Y776" s="6"/>
      <c r="Z776" s="59"/>
      <c r="AA776" s="59"/>
      <c r="AB776" s="6"/>
      <c r="AC776" s="203"/>
      <c r="AD776" s="6"/>
      <c r="AE776" s="6"/>
      <c r="AF776" s="6"/>
      <c r="AG776" s="6"/>
      <c r="AH776" s="6"/>
      <c r="AI776" s="6"/>
      <c r="AJ776" s="6"/>
      <c r="AK776" s="6"/>
      <c r="AL776" s="59"/>
      <c r="AM776" s="137"/>
      <c r="AN776" s="137"/>
      <c r="AO776" s="7"/>
      <c r="AP776" s="7"/>
      <c r="AQ776" s="7"/>
      <c r="AR776" s="7"/>
      <c r="AS776" s="7"/>
      <c r="AT776" s="123"/>
      <c r="AU776" s="136"/>
      <c r="AV776" s="145"/>
      <c r="AW776" s="100">
        <f>ROUND(J780*V757,0)</f>
        <v>328</v>
      </c>
      <c r="AX776" s="12"/>
    </row>
    <row r="777" spans="1:50" ht="17.2" customHeight="1" x14ac:dyDescent="0.3">
      <c r="A777" s="9">
        <v>43</v>
      </c>
      <c r="B777" s="10" t="s">
        <v>760</v>
      </c>
      <c r="C777" s="53" t="s">
        <v>5648</v>
      </c>
      <c r="D777" s="166"/>
      <c r="E777" s="83"/>
      <c r="F777" s="193"/>
      <c r="G777" s="126"/>
      <c r="H777" s="126"/>
      <c r="I777" s="126"/>
      <c r="J777" s="220"/>
      <c r="K777" s="221"/>
      <c r="L777" s="221"/>
      <c r="M777" s="222"/>
      <c r="N777" s="175"/>
      <c r="O777" s="194"/>
      <c r="P777" s="194"/>
      <c r="Q777" s="132"/>
      <c r="R777" s="141"/>
      <c r="S777" s="141"/>
      <c r="T777" s="206"/>
      <c r="U777" s="205"/>
      <c r="V777" s="205"/>
      <c r="W777" s="204"/>
      <c r="X777" s="231" t="s">
        <v>4712</v>
      </c>
      <c r="Y777" s="232"/>
      <c r="Z777" s="232"/>
      <c r="AA777" s="232"/>
      <c r="AB777" s="232"/>
      <c r="AC777" s="199" t="s">
        <v>4711</v>
      </c>
      <c r="AD777" s="58"/>
      <c r="AE777" s="58"/>
      <c r="AF777" s="6"/>
      <c r="AG777" s="6"/>
      <c r="AH777" s="6"/>
      <c r="AI777" s="6"/>
      <c r="AJ777" s="6"/>
      <c r="AK777" s="6"/>
      <c r="AL777" s="59" t="s">
        <v>4574</v>
      </c>
      <c r="AM777" s="235">
        <f>AM774</f>
        <v>0.7</v>
      </c>
      <c r="AN777" s="235"/>
      <c r="AO777" s="6"/>
      <c r="AP777" s="6"/>
      <c r="AQ777" s="6"/>
      <c r="AR777" s="6"/>
      <c r="AS777" s="6"/>
      <c r="AT777" s="59"/>
      <c r="AU777" s="137"/>
      <c r="AV777" s="140"/>
      <c r="AW777" s="89">
        <f>ROUND(ROUND(J780*V757,0)*AM777,0)</f>
        <v>230</v>
      </c>
      <c r="AX777" s="12"/>
    </row>
    <row r="778" spans="1:50" ht="17.2" customHeight="1" x14ac:dyDescent="0.3">
      <c r="A778" s="9">
        <v>43</v>
      </c>
      <c r="B778" s="10" t="s">
        <v>761</v>
      </c>
      <c r="C778" s="53" t="s">
        <v>5647</v>
      </c>
      <c r="D778" s="166"/>
      <c r="E778" s="83"/>
      <c r="F778" s="193"/>
      <c r="G778" s="126"/>
      <c r="H778" s="126"/>
      <c r="I778" s="126"/>
      <c r="J778" s="220"/>
      <c r="K778" s="221"/>
      <c r="L778" s="221"/>
      <c r="M778" s="222"/>
      <c r="N778" s="191"/>
      <c r="O778" s="172"/>
      <c r="P778" s="172"/>
      <c r="Q778" s="123"/>
      <c r="R778" s="138"/>
      <c r="S778" s="138"/>
      <c r="T778" s="206"/>
      <c r="U778" s="205"/>
      <c r="V778" s="205"/>
      <c r="W778" s="204"/>
      <c r="X778" s="233"/>
      <c r="Y778" s="234"/>
      <c r="Z778" s="234"/>
      <c r="AA778" s="234"/>
      <c r="AB778" s="234"/>
      <c r="AC778" s="199" t="s">
        <v>4735</v>
      </c>
      <c r="AD778" s="58"/>
      <c r="AE778" s="58"/>
      <c r="AF778" s="6"/>
      <c r="AG778" s="6"/>
      <c r="AH778" s="6"/>
      <c r="AI778" s="6"/>
      <c r="AJ778" s="6"/>
      <c r="AK778" s="6"/>
      <c r="AL778" s="59" t="s">
        <v>4574</v>
      </c>
      <c r="AM778" s="235">
        <f>AM775</f>
        <v>0.5</v>
      </c>
      <c r="AN778" s="235"/>
      <c r="AO778" s="6"/>
      <c r="AP778" s="6"/>
      <c r="AQ778" s="6"/>
      <c r="AR778" s="6"/>
      <c r="AS778" s="6"/>
      <c r="AT778" s="59"/>
      <c r="AU778" s="137"/>
      <c r="AV778" s="140"/>
      <c r="AW778" s="89">
        <f>ROUND(ROUND(J780*V757,0)*AM778,0)</f>
        <v>164</v>
      </c>
      <c r="AX778" s="12"/>
    </row>
    <row r="779" spans="1:50" ht="17.2" customHeight="1" x14ac:dyDescent="0.3">
      <c r="A779" s="9">
        <v>43</v>
      </c>
      <c r="B779" s="10" t="s">
        <v>762</v>
      </c>
      <c r="C779" s="53" t="s">
        <v>5646</v>
      </c>
      <c r="D779" s="166"/>
      <c r="E779" s="83"/>
      <c r="F779" s="193"/>
      <c r="G779" s="126"/>
      <c r="H779" s="126"/>
      <c r="I779" s="126"/>
      <c r="J779" s="220"/>
      <c r="K779" s="221"/>
      <c r="L779" s="221"/>
      <c r="M779" s="222"/>
      <c r="N779" s="231" t="s">
        <v>4714</v>
      </c>
      <c r="O779" s="232"/>
      <c r="P779" s="232"/>
      <c r="Q779" s="232"/>
      <c r="R779" s="232"/>
      <c r="S779" s="232"/>
      <c r="T779" s="175"/>
      <c r="U779" s="130"/>
      <c r="V779" s="64"/>
      <c r="W779" s="202"/>
      <c r="X779" s="8"/>
      <c r="Y779" s="6"/>
      <c r="Z779" s="59"/>
      <c r="AA779" s="59"/>
      <c r="AB779" s="6"/>
      <c r="AC779" s="203"/>
      <c r="AD779" s="6"/>
      <c r="AE779" s="6"/>
      <c r="AF779" s="6"/>
      <c r="AG779" s="6"/>
      <c r="AH779" s="6"/>
      <c r="AI779" s="6"/>
      <c r="AJ779" s="6"/>
      <c r="AK779" s="6"/>
      <c r="AL779" s="59"/>
      <c r="AM779" s="137"/>
      <c r="AN779" s="137"/>
      <c r="AO779" s="6"/>
      <c r="AP779" s="6"/>
      <c r="AQ779" s="7"/>
      <c r="AR779" s="7"/>
      <c r="AS779" s="7"/>
      <c r="AT779" s="123"/>
      <c r="AU779" s="136"/>
      <c r="AV779" s="145"/>
      <c r="AW779" s="89">
        <f>ROUND(ROUND(J780*R781,0)*V757,0)</f>
        <v>316</v>
      </c>
      <c r="AX779" s="12"/>
    </row>
    <row r="780" spans="1:50" ht="17.2" customHeight="1" x14ac:dyDescent="0.3">
      <c r="A780" s="9">
        <v>43</v>
      </c>
      <c r="B780" s="10" t="s">
        <v>763</v>
      </c>
      <c r="C780" s="53" t="s">
        <v>5645</v>
      </c>
      <c r="D780" s="166"/>
      <c r="E780" s="83"/>
      <c r="F780" s="193"/>
      <c r="G780" s="126"/>
      <c r="H780" s="126"/>
      <c r="I780" s="126"/>
      <c r="J780" s="253">
        <f>'15就労移行支援(基本)'!K780</f>
        <v>468</v>
      </c>
      <c r="K780" s="254"/>
      <c r="L780" s="1" t="s">
        <v>4202</v>
      </c>
      <c r="M780" s="68"/>
      <c r="N780" s="267"/>
      <c r="O780" s="268"/>
      <c r="P780" s="268"/>
      <c r="Q780" s="268"/>
      <c r="R780" s="268"/>
      <c r="S780" s="268"/>
      <c r="T780" s="175"/>
      <c r="U780" s="130"/>
      <c r="V780" s="64"/>
      <c r="W780" s="202"/>
      <c r="X780" s="231" t="s">
        <v>4712</v>
      </c>
      <c r="Y780" s="232"/>
      <c r="Z780" s="232"/>
      <c r="AA780" s="232"/>
      <c r="AB780" s="232"/>
      <c r="AC780" s="199" t="s">
        <v>4711</v>
      </c>
      <c r="AD780" s="58"/>
      <c r="AE780" s="58"/>
      <c r="AF780" s="6"/>
      <c r="AG780" s="6"/>
      <c r="AH780" s="6"/>
      <c r="AI780" s="6"/>
      <c r="AJ780" s="6"/>
      <c r="AK780" s="6"/>
      <c r="AL780" s="59" t="s">
        <v>4574</v>
      </c>
      <c r="AM780" s="235">
        <f>AM777</f>
        <v>0.7</v>
      </c>
      <c r="AN780" s="235"/>
      <c r="AO780" s="7"/>
      <c r="AP780" s="7"/>
      <c r="AQ780" s="7"/>
      <c r="AR780" s="7"/>
      <c r="AS780" s="7"/>
      <c r="AT780" s="123"/>
      <c r="AU780" s="136"/>
      <c r="AV780" s="145"/>
      <c r="AW780" s="35">
        <f>ROUND(ROUND(ROUND(J780*R781,0)*V757,0)*AM780,0)</f>
        <v>221</v>
      </c>
      <c r="AX780" s="12"/>
    </row>
    <row r="781" spans="1:50" ht="17.2" customHeight="1" x14ac:dyDescent="0.3">
      <c r="A781" s="9">
        <v>43</v>
      </c>
      <c r="B781" s="10" t="s">
        <v>764</v>
      </c>
      <c r="C781" s="53" t="s">
        <v>5644</v>
      </c>
      <c r="D781" s="166"/>
      <c r="E781" s="83"/>
      <c r="F781" s="193"/>
      <c r="G781" s="126"/>
      <c r="H781" s="126"/>
      <c r="I781" s="126"/>
      <c r="J781" s="175"/>
      <c r="K781" s="194"/>
      <c r="L781" s="194"/>
      <c r="M781" s="173"/>
      <c r="N781" s="191"/>
      <c r="O781" s="172"/>
      <c r="P781" s="172"/>
      <c r="Q781" s="123" t="s">
        <v>4574</v>
      </c>
      <c r="R781" s="249">
        <f>R775</f>
        <v>0.96499999999999997</v>
      </c>
      <c r="S781" s="249"/>
      <c r="T781" s="168"/>
      <c r="U781" s="132"/>
      <c r="V781" s="169"/>
      <c r="W781" s="76"/>
      <c r="X781" s="233"/>
      <c r="Y781" s="234"/>
      <c r="Z781" s="234"/>
      <c r="AA781" s="234"/>
      <c r="AB781" s="234"/>
      <c r="AC781" s="199" t="s">
        <v>4735</v>
      </c>
      <c r="AD781" s="58"/>
      <c r="AE781" s="58"/>
      <c r="AF781" s="6"/>
      <c r="AG781" s="6"/>
      <c r="AH781" s="6"/>
      <c r="AI781" s="6"/>
      <c r="AJ781" s="6"/>
      <c r="AK781" s="6"/>
      <c r="AL781" s="59" t="s">
        <v>4574</v>
      </c>
      <c r="AM781" s="235">
        <f>AM778</f>
        <v>0.5</v>
      </c>
      <c r="AN781" s="235"/>
      <c r="AO781" s="7"/>
      <c r="AP781" s="7"/>
      <c r="AQ781" s="7"/>
      <c r="AR781" s="7"/>
      <c r="AS781" s="7"/>
      <c r="AT781" s="123"/>
      <c r="AU781" s="136"/>
      <c r="AV781" s="145"/>
      <c r="AW781" s="35">
        <f>ROUND(ROUND(ROUND(J780*R781,0)*V757,0)*AM781,0)</f>
        <v>158</v>
      </c>
      <c r="AX781" s="12"/>
    </row>
    <row r="782" spans="1:50" ht="17.2" customHeight="1" x14ac:dyDescent="0.3">
      <c r="A782" s="9">
        <v>43</v>
      </c>
      <c r="B782" s="10" t="s">
        <v>765</v>
      </c>
      <c r="C782" s="53" t="s">
        <v>5643</v>
      </c>
      <c r="D782" s="166"/>
      <c r="E782" s="83"/>
      <c r="F782" s="193"/>
      <c r="G782" s="126"/>
      <c r="H782" s="126"/>
      <c r="I782" s="126"/>
      <c r="J782" s="175"/>
      <c r="K782" s="194"/>
      <c r="L782" s="194"/>
      <c r="M782" s="173"/>
      <c r="N782" s="196"/>
      <c r="O782" s="195"/>
      <c r="P782" s="195"/>
      <c r="Q782" s="55"/>
      <c r="R782" s="56"/>
      <c r="S782" s="56"/>
      <c r="T782" s="168"/>
      <c r="U782" s="130"/>
      <c r="V782" s="64"/>
      <c r="W782" s="202"/>
      <c r="X782" s="8"/>
      <c r="Y782" s="6"/>
      <c r="Z782" s="59"/>
      <c r="AA782" s="59"/>
      <c r="AB782" s="6"/>
      <c r="AC782" s="203"/>
      <c r="AD782" s="6"/>
      <c r="AE782" s="6"/>
      <c r="AF782" s="6"/>
      <c r="AG782" s="6"/>
      <c r="AH782" s="6"/>
      <c r="AI782" s="6"/>
      <c r="AJ782" s="6"/>
      <c r="AK782" s="6"/>
      <c r="AL782" s="59"/>
      <c r="AM782" s="137"/>
      <c r="AN782" s="137"/>
      <c r="AO782" s="177"/>
      <c r="AP782" s="81"/>
      <c r="AQ782" s="81"/>
      <c r="AR782" s="82"/>
      <c r="AS782" s="242" t="s">
        <v>4580</v>
      </c>
      <c r="AT782" s="242"/>
      <c r="AU782" s="242"/>
      <c r="AV782" s="243"/>
      <c r="AW782" s="89">
        <f>ROUND(J780*V757,0)-AS785</f>
        <v>323</v>
      </c>
      <c r="AX782" s="12"/>
    </row>
    <row r="783" spans="1:50" ht="17.2" customHeight="1" x14ac:dyDescent="0.3">
      <c r="A783" s="9">
        <v>43</v>
      </c>
      <c r="B783" s="10" t="s">
        <v>766</v>
      </c>
      <c r="C783" s="53" t="s">
        <v>5642</v>
      </c>
      <c r="D783" s="166"/>
      <c r="E783" s="83"/>
      <c r="F783" s="193"/>
      <c r="G783" s="126"/>
      <c r="H783" s="126"/>
      <c r="I783" s="126"/>
      <c r="J783" s="175"/>
      <c r="K783" s="194"/>
      <c r="L783" s="194"/>
      <c r="M783" s="173"/>
      <c r="N783" s="175"/>
      <c r="O783" s="194"/>
      <c r="P783" s="194"/>
      <c r="Q783" s="132"/>
      <c r="R783" s="141"/>
      <c r="S783" s="141"/>
      <c r="T783" s="168"/>
      <c r="U783" s="130"/>
      <c r="V783" s="64"/>
      <c r="W783" s="202"/>
      <c r="X783" s="231" t="s">
        <v>4712</v>
      </c>
      <c r="Y783" s="232"/>
      <c r="Z783" s="232"/>
      <c r="AA783" s="232"/>
      <c r="AB783" s="232"/>
      <c r="AC783" s="199" t="s">
        <v>4711</v>
      </c>
      <c r="AD783" s="58"/>
      <c r="AE783" s="58"/>
      <c r="AF783" s="6"/>
      <c r="AG783" s="6"/>
      <c r="AH783" s="6"/>
      <c r="AI783" s="6"/>
      <c r="AJ783" s="6"/>
      <c r="AK783" s="6"/>
      <c r="AL783" s="59" t="s">
        <v>4574</v>
      </c>
      <c r="AM783" s="235">
        <f>AM780</f>
        <v>0.7</v>
      </c>
      <c r="AN783" s="235"/>
      <c r="AO783" s="81"/>
      <c r="AP783" s="81"/>
      <c r="AQ783" s="81"/>
      <c r="AR783" s="82"/>
      <c r="AS783" s="244"/>
      <c r="AT783" s="244"/>
      <c r="AU783" s="244"/>
      <c r="AV783" s="245"/>
      <c r="AW783" s="89">
        <f>ROUND(ROUND(J780*V757,0)*AM783,0)-AS785</f>
        <v>225</v>
      </c>
      <c r="AX783" s="12"/>
    </row>
    <row r="784" spans="1:50" ht="17.2" customHeight="1" x14ac:dyDescent="0.3">
      <c r="A784" s="9">
        <v>43</v>
      </c>
      <c r="B784" s="10" t="s">
        <v>767</v>
      </c>
      <c r="C784" s="53" t="s">
        <v>5641</v>
      </c>
      <c r="D784" s="166"/>
      <c r="E784" s="83"/>
      <c r="F784" s="193"/>
      <c r="G784" s="126"/>
      <c r="H784" s="126"/>
      <c r="I784" s="126"/>
      <c r="J784" s="175"/>
      <c r="K784" s="194"/>
      <c r="L784" s="194"/>
      <c r="M784" s="173"/>
      <c r="N784" s="191"/>
      <c r="O784" s="172"/>
      <c r="P784" s="172"/>
      <c r="Q784" s="123"/>
      <c r="R784" s="138"/>
      <c r="S784" s="138"/>
      <c r="T784" s="168"/>
      <c r="U784" s="130"/>
      <c r="V784" s="64"/>
      <c r="W784" s="202"/>
      <c r="X784" s="233"/>
      <c r="Y784" s="234"/>
      <c r="Z784" s="234"/>
      <c r="AA784" s="234"/>
      <c r="AB784" s="234"/>
      <c r="AC784" s="199" t="s">
        <v>4735</v>
      </c>
      <c r="AD784" s="58"/>
      <c r="AE784" s="58"/>
      <c r="AF784" s="6"/>
      <c r="AG784" s="6"/>
      <c r="AH784" s="6"/>
      <c r="AI784" s="6"/>
      <c r="AJ784" s="6"/>
      <c r="AK784" s="6"/>
      <c r="AL784" s="59" t="s">
        <v>4574</v>
      </c>
      <c r="AM784" s="235">
        <f>AM781</f>
        <v>0.5</v>
      </c>
      <c r="AN784" s="235"/>
      <c r="AO784" s="198"/>
      <c r="AP784" s="198"/>
      <c r="AQ784" s="198"/>
      <c r="AR784" s="197"/>
      <c r="AS784" s="244"/>
      <c r="AT784" s="244"/>
      <c r="AU784" s="244"/>
      <c r="AV784" s="245"/>
      <c r="AW784" s="89">
        <f>ROUND(ROUND(J780*V757,0)*AM784,0)-AS785</f>
        <v>159</v>
      </c>
      <c r="AX784" s="12"/>
    </row>
    <row r="785" spans="1:50" ht="17.2" customHeight="1" x14ac:dyDescent="0.3">
      <c r="A785" s="9">
        <v>43</v>
      </c>
      <c r="B785" s="10" t="s">
        <v>768</v>
      </c>
      <c r="C785" s="53" t="s">
        <v>5640</v>
      </c>
      <c r="D785" s="166"/>
      <c r="E785" s="83"/>
      <c r="F785" s="193"/>
      <c r="G785" s="126"/>
      <c r="H785" s="126"/>
      <c r="I785" s="126"/>
      <c r="J785" s="175"/>
      <c r="K785" s="194"/>
      <c r="L785" s="194"/>
      <c r="M785" s="173"/>
      <c r="N785" s="231" t="s">
        <v>4714</v>
      </c>
      <c r="O785" s="232"/>
      <c r="P785" s="232"/>
      <c r="Q785" s="232"/>
      <c r="R785" s="232"/>
      <c r="S785" s="232"/>
      <c r="T785" s="175"/>
      <c r="U785" s="130"/>
      <c r="V785" s="64"/>
      <c r="W785" s="202"/>
      <c r="X785" s="8"/>
      <c r="Y785" s="6"/>
      <c r="Z785" s="59"/>
      <c r="AA785" s="59"/>
      <c r="AB785" s="6"/>
      <c r="AC785" s="203"/>
      <c r="AD785" s="6"/>
      <c r="AE785" s="6"/>
      <c r="AF785" s="6"/>
      <c r="AG785" s="6"/>
      <c r="AH785" s="6"/>
      <c r="AI785" s="6"/>
      <c r="AJ785" s="6"/>
      <c r="AK785" s="6"/>
      <c r="AL785" s="59"/>
      <c r="AM785" s="137"/>
      <c r="AN785" s="137"/>
      <c r="AO785" s="198"/>
      <c r="AP785" s="198"/>
      <c r="AQ785" s="198"/>
      <c r="AR785" s="197"/>
      <c r="AS785" s="38">
        <f>AS773</f>
        <v>5</v>
      </c>
      <c r="AT785" s="62" t="s">
        <v>4579</v>
      </c>
      <c r="AU785" s="143"/>
      <c r="AV785" s="147"/>
      <c r="AW785" s="89">
        <f>ROUND(ROUND(J780*R787,0)*V757,0)-AS785</f>
        <v>311</v>
      </c>
      <c r="AX785" s="12"/>
    </row>
    <row r="786" spans="1:50" ht="17.2" customHeight="1" x14ac:dyDescent="0.3">
      <c r="A786" s="9">
        <v>43</v>
      </c>
      <c r="B786" s="10" t="s">
        <v>769</v>
      </c>
      <c r="C786" s="53" t="s">
        <v>5639</v>
      </c>
      <c r="D786" s="166"/>
      <c r="E786" s="83"/>
      <c r="F786" s="193"/>
      <c r="G786" s="126"/>
      <c r="H786" s="126"/>
      <c r="I786" s="126"/>
      <c r="J786" s="175"/>
      <c r="K786" s="194"/>
      <c r="L786" s="194"/>
      <c r="M786" s="173"/>
      <c r="N786" s="267"/>
      <c r="O786" s="268"/>
      <c r="P786" s="268"/>
      <c r="Q786" s="268"/>
      <c r="R786" s="268"/>
      <c r="S786" s="268"/>
      <c r="T786" s="175"/>
      <c r="U786" s="130"/>
      <c r="V786" s="64"/>
      <c r="W786" s="202"/>
      <c r="X786" s="231" t="s">
        <v>4712</v>
      </c>
      <c r="Y786" s="232"/>
      <c r="Z786" s="232"/>
      <c r="AA786" s="232"/>
      <c r="AB786" s="232"/>
      <c r="AC786" s="199" t="s">
        <v>4711</v>
      </c>
      <c r="AD786" s="58"/>
      <c r="AE786" s="58"/>
      <c r="AF786" s="6"/>
      <c r="AG786" s="6"/>
      <c r="AH786" s="6"/>
      <c r="AI786" s="6"/>
      <c r="AJ786" s="6"/>
      <c r="AK786" s="6"/>
      <c r="AL786" s="59" t="s">
        <v>4574</v>
      </c>
      <c r="AM786" s="235">
        <f>AM783</f>
        <v>0.7</v>
      </c>
      <c r="AN786" s="235"/>
      <c r="AO786" s="198"/>
      <c r="AP786" s="198"/>
      <c r="AQ786" s="198"/>
      <c r="AR786" s="197"/>
      <c r="AS786" s="1"/>
      <c r="AT786" s="132"/>
      <c r="AU786" s="143"/>
      <c r="AV786" s="147"/>
      <c r="AW786" s="35">
        <f>ROUND(ROUND(ROUND(J780*R787,0)*V757,0)*AM786,0)-AS785</f>
        <v>216</v>
      </c>
      <c r="AX786" s="12"/>
    </row>
    <row r="787" spans="1:50" ht="17.2" customHeight="1" x14ac:dyDescent="0.3">
      <c r="A787" s="9">
        <v>43</v>
      </c>
      <c r="B787" s="10" t="s">
        <v>770</v>
      </c>
      <c r="C787" s="53" t="s">
        <v>5638</v>
      </c>
      <c r="D787" s="166"/>
      <c r="E787" s="83"/>
      <c r="F787" s="193"/>
      <c r="G787" s="126"/>
      <c r="H787" s="126"/>
      <c r="I787" s="126"/>
      <c r="J787" s="175"/>
      <c r="K787" s="194"/>
      <c r="L787" s="194"/>
      <c r="M787" s="173"/>
      <c r="N787" s="191"/>
      <c r="O787" s="172"/>
      <c r="P787" s="172"/>
      <c r="Q787" s="123" t="s">
        <v>4574</v>
      </c>
      <c r="R787" s="249">
        <f>R781</f>
        <v>0.96499999999999997</v>
      </c>
      <c r="S787" s="249"/>
      <c r="T787" s="168"/>
      <c r="U787" s="130"/>
      <c r="V787" s="64"/>
      <c r="W787" s="202"/>
      <c r="X787" s="233"/>
      <c r="Y787" s="234"/>
      <c r="Z787" s="234"/>
      <c r="AA787" s="234"/>
      <c r="AB787" s="234"/>
      <c r="AC787" s="199" t="s">
        <v>4735</v>
      </c>
      <c r="AD787" s="58"/>
      <c r="AE787" s="58"/>
      <c r="AF787" s="6"/>
      <c r="AG787" s="6"/>
      <c r="AH787" s="6"/>
      <c r="AI787" s="6"/>
      <c r="AJ787" s="6"/>
      <c r="AK787" s="6"/>
      <c r="AL787" s="59" t="s">
        <v>4574</v>
      </c>
      <c r="AM787" s="235">
        <f>AM784</f>
        <v>0.5</v>
      </c>
      <c r="AN787" s="235"/>
      <c r="AO787" s="198"/>
      <c r="AP787" s="198"/>
      <c r="AQ787" s="198"/>
      <c r="AR787" s="197"/>
      <c r="AS787" s="7"/>
      <c r="AT787" s="123"/>
      <c r="AU787" s="136"/>
      <c r="AV787" s="145"/>
      <c r="AW787" s="35">
        <f>ROUND(ROUND(ROUND(J780*R787,0)*V757,0)*AM787,0)-AS785</f>
        <v>153</v>
      </c>
      <c r="AX787" s="12"/>
    </row>
    <row r="788" spans="1:50" ht="17.2" customHeight="1" x14ac:dyDescent="0.3">
      <c r="A788" s="9">
        <v>43</v>
      </c>
      <c r="B788" s="10" t="s">
        <v>771</v>
      </c>
      <c r="C788" s="53" t="s">
        <v>5637</v>
      </c>
      <c r="D788" s="166"/>
      <c r="E788" s="83"/>
      <c r="F788" s="193"/>
      <c r="G788" s="126"/>
      <c r="H788" s="126"/>
      <c r="I788" s="126"/>
      <c r="J788" s="45"/>
      <c r="K788" s="1"/>
      <c r="L788" s="1"/>
      <c r="M788" s="44"/>
      <c r="N788" s="196"/>
      <c r="O788" s="195"/>
      <c r="P788" s="195"/>
      <c r="Q788" s="55"/>
      <c r="R788" s="56"/>
      <c r="S788" s="56"/>
      <c r="T788" s="168"/>
      <c r="U788" s="130"/>
      <c r="V788" s="64"/>
      <c r="W788" s="202"/>
      <c r="X788" s="8"/>
      <c r="Y788" s="6"/>
      <c r="Z788" s="59"/>
      <c r="AA788" s="59"/>
      <c r="AB788" s="6"/>
      <c r="AC788" s="203"/>
      <c r="AD788" s="6"/>
      <c r="AE788" s="6"/>
      <c r="AF788" s="6"/>
      <c r="AG788" s="6"/>
      <c r="AH788" s="6"/>
      <c r="AI788" s="6"/>
      <c r="AJ788" s="6"/>
      <c r="AK788" s="6"/>
      <c r="AL788" s="59"/>
      <c r="AM788" s="137"/>
      <c r="AN788" s="137"/>
      <c r="AO788" s="216" t="s">
        <v>4753</v>
      </c>
      <c r="AP788" s="251"/>
      <c r="AQ788" s="251"/>
      <c r="AR788" s="252"/>
      <c r="AS788" s="49"/>
      <c r="AT788" s="36"/>
      <c r="AU788" s="36"/>
      <c r="AV788" s="51"/>
      <c r="AW788" s="89">
        <f>ROUND(ROUND(J780*V757,0)*AQ791,0)</f>
        <v>312</v>
      </c>
      <c r="AX788" s="12"/>
    </row>
    <row r="789" spans="1:50" ht="17.2" customHeight="1" x14ac:dyDescent="0.3">
      <c r="A789" s="9">
        <v>43</v>
      </c>
      <c r="B789" s="10" t="s">
        <v>772</v>
      </c>
      <c r="C789" s="53" t="s">
        <v>5636</v>
      </c>
      <c r="D789" s="166"/>
      <c r="E789" s="83"/>
      <c r="F789" s="193"/>
      <c r="G789" s="126"/>
      <c r="H789" s="126"/>
      <c r="I789" s="126"/>
      <c r="J789" s="45"/>
      <c r="K789" s="1"/>
      <c r="L789" s="1"/>
      <c r="M789" s="44"/>
      <c r="N789" s="175"/>
      <c r="O789" s="194"/>
      <c r="P789" s="194"/>
      <c r="Q789" s="132"/>
      <c r="R789" s="141"/>
      <c r="S789" s="141"/>
      <c r="T789" s="168"/>
      <c r="U789" s="130"/>
      <c r="V789" s="64"/>
      <c r="W789" s="202"/>
      <c r="X789" s="231" t="s">
        <v>4712</v>
      </c>
      <c r="Y789" s="232"/>
      <c r="Z789" s="232"/>
      <c r="AA789" s="232"/>
      <c r="AB789" s="232"/>
      <c r="AC789" s="199" t="s">
        <v>4711</v>
      </c>
      <c r="AD789" s="58"/>
      <c r="AE789" s="58"/>
      <c r="AF789" s="6"/>
      <c r="AG789" s="6"/>
      <c r="AH789" s="6"/>
      <c r="AI789" s="6"/>
      <c r="AJ789" s="6"/>
      <c r="AK789" s="6"/>
      <c r="AL789" s="59" t="s">
        <v>4574</v>
      </c>
      <c r="AM789" s="235">
        <f>AM786</f>
        <v>0.7</v>
      </c>
      <c r="AN789" s="235"/>
      <c r="AO789" s="228"/>
      <c r="AP789" s="229"/>
      <c r="AQ789" s="229"/>
      <c r="AR789" s="230"/>
      <c r="AS789" s="45"/>
      <c r="AT789" s="1"/>
      <c r="AU789" s="1"/>
      <c r="AV789" s="44"/>
      <c r="AW789" s="89">
        <f>ROUND(ROUND(ROUND(J780*V757,0)*AM789,0)*AQ791,0)</f>
        <v>219</v>
      </c>
      <c r="AX789" s="12"/>
    </row>
    <row r="790" spans="1:50" ht="17.2" customHeight="1" x14ac:dyDescent="0.3">
      <c r="A790" s="9">
        <v>43</v>
      </c>
      <c r="B790" s="10" t="s">
        <v>773</v>
      </c>
      <c r="C790" s="53" t="s">
        <v>5635</v>
      </c>
      <c r="D790" s="166"/>
      <c r="E790" s="83"/>
      <c r="F790" s="193"/>
      <c r="G790" s="126"/>
      <c r="H790" s="126"/>
      <c r="I790" s="126"/>
      <c r="J790" s="45"/>
      <c r="K790" s="1"/>
      <c r="L790" s="1"/>
      <c r="M790" s="44"/>
      <c r="N790" s="191"/>
      <c r="O790" s="172"/>
      <c r="P790" s="172"/>
      <c r="Q790" s="123"/>
      <c r="R790" s="138"/>
      <c r="S790" s="138"/>
      <c r="T790" s="168"/>
      <c r="U790" s="130"/>
      <c r="V790" s="64"/>
      <c r="W790" s="202"/>
      <c r="X790" s="233"/>
      <c r="Y790" s="234"/>
      <c r="Z790" s="234"/>
      <c r="AA790" s="234"/>
      <c r="AB790" s="234"/>
      <c r="AC790" s="199" t="s">
        <v>4735</v>
      </c>
      <c r="AD790" s="58"/>
      <c r="AE790" s="58"/>
      <c r="AF790" s="6"/>
      <c r="AG790" s="6"/>
      <c r="AH790" s="6"/>
      <c r="AI790" s="6"/>
      <c r="AJ790" s="6"/>
      <c r="AK790" s="6"/>
      <c r="AL790" s="59" t="s">
        <v>4574</v>
      </c>
      <c r="AM790" s="235">
        <f>AM787</f>
        <v>0.5</v>
      </c>
      <c r="AN790" s="235"/>
      <c r="AO790" s="45"/>
      <c r="AP790" s="1"/>
      <c r="AQ790" s="1"/>
      <c r="AR790" s="44"/>
      <c r="AS790" s="45"/>
      <c r="AT790" s="1"/>
      <c r="AU790" s="1"/>
      <c r="AV790" s="44"/>
      <c r="AW790" s="89">
        <f>ROUND(ROUND(ROUND(J780*V757,0)*AM790,0)*AQ791,0)</f>
        <v>156</v>
      </c>
      <c r="AX790" s="12"/>
    </row>
    <row r="791" spans="1:50" ht="17.2" customHeight="1" x14ac:dyDescent="0.3">
      <c r="A791" s="9">
        <v>43</v>
      </c>
      <c r="B791" s="10" t="s">
        <v>774</v>
      </c>
      <c r="C791" s="53" t="s">
        <v>5634</v>
      </c>
      <c r="D791" s="166"/>
      <c r="E791" s="83"/>
      <c r="F791" s="193"/>
      <c r="G791" s="126"/>
      <c r="H791" s="126"/>
      <c r="I791" s="126"/>
      <c r="J791" s="45"/>
      <c r="K791" s="1"/>
      <c r="L791" s="1"/>
      <c r="M791" s="44"/>
      <c r="N791" s="231" t="s">
        <v>4714</v>
      </c>
      <c r="O791" s="232"/>
      <c r="P791" s="232"/>
      <c r="Q791" s="232"/>
      <c r="R791" s="232"/>
      <c r="S791" s="232"/>
      <c r="T791" s="175"/>
      <c r="U791" s="130"/>
      <c r="V791" s="64"/>
      <c r="W791" s="202"/>
      <c r="X791" s="8"/>
      <c r="Y791" s="6"/>
      <c r="Z791" s="59"/>
      <c r="AA791" s="59"/>
      <c r="AB791" s="6"/>
      <c r="AC791" s="203"/>
      <c r="AD791" s="6"/>
      <c r="AE791" s="6"/>
      <c r="AF791" s="6"/>
      <c r="AG791" s="6"/>
      <c r="AH791" s="6"/>
      <c r="AI791" s="6"/>
      <c r="AJ791" s="6"/>
      <c r="AK791" s="6"/>
      <c r="AL791" s="59"/>
      <c r="AM791" s="137"/>
      <c r="AN791" s="137"/>
      <c r="AO791" s="45"/>
      <c r="AP791" s="132" t="s">
        <v>4574</v>
      </c>
      <c r="AQ791" s="247">
        <f>AQ767</f>
        <v>0.95</v>
      </c>
      <c r="AR791" s="248"/>
      <c r="AS791" s="45"/>
      <c r="AT791" s="1"/>
      <c r="AU791" s="1"/>
      <c r="AV791" s="44"/>
      <c r="AW791" s="89">
        <f>ROUND(ROUND(ROUND(J780*R793,0)*V757,0)*AQ791,0)</f>
        <v>300</v>
      </c>
      <c r="AX791" s="12"/>
    </row>
    <row r="792" spans="1:50" ht="17.2" customHeight="1" x14ac:dyDescent="0.3">
      <c r="A792" s="9">
        <v>43</v>
      </c>
      <c r="B792" s="10" t="s">
        <v>775</v>
      </c>
      <c r="C792" s="53" t="s">
        <v>5633</v>
      </c>
      <c r="D792" s="166"/>
      <c r="E792" s="83"/>
      <c r="F792" s="193"/>
      <c r="G792" s="126"/>
      <c r="H792" s="126"/>
      <c r="I792" s="126"/>
      <c r="J792" s="45"/>
      <c r="K792" s="1"/>
      <c r="L792" s="1"/>
      <c r="M792" s="44"/>
      <c r="N792" s="267"/>
      <c r="O792" s="268"/>
      <c r="P792" s="268"/>
      <c r="Q792" s="268"/>
      <c r="R792" s="268"/>
      <c r="S792" s="268"/>
      <c r="T792" s="175"/>
      <c r="U792" s="130"/>
      <c r="V792" s="64"/>
      <c r="W792" s="202"/>
      <c r="X792" s="231" t="s">
        <v>4712</v>
      </c>
      <c r="Y792" s="232"/>
      <c r="Z792" s="232"/>
      <c r="AA792" s="232"/>
      <c r="AB792" s="232"/>
      <c r="AC792" s="199" t="s">
        <v>4711</v>
      </c>
      <c r="AD792" s="58"/>
      <c r="AE792" s="58"/>
      <c r="AF792" s="6"/>
      <c r="AG792" s="6"/>
      <c r="AH792" s="6"/>
      <c r="AI792" s="6"/>
      <c r="AJ792" s="6"/>
      <c r="AK792" s="6"/>
      <c r="AL792" s="59" t="s">
        <v>4574</v>
      </c>
      <c r="AM792" s="235">
        <f>AM789</f>
        <v>0.7</v>
      </c>
      <c r="AN792" s="235"/>
      <c r="AO792" s="45"/>
      <c r="AP792" s="1"/>
      <c r="AQ792" s="1"/>
      <c r="AR792" s="44"/>
      <c r="AS792" s="45"/>
      <c r="AT792" s="1"/>
      <c r="AU792" s="1"/>
      <c r="AV792" s="44"/>
      <c r="AW792" s="35">
        <f>ROUND(ROUND(ROUND(ROUND(J780*R793,0)*V757,0)*AM792,0)*AQ791,0)</f>
        <v>210</v>
      </c>
      <c r="AX792" s="12"/>
    </row>
    <row r="793" spans="1:50" ht="17.2" customHeight="1" x14ac:dyDescent="0.3">
      <c r="A793" s="9">
        <v>43</v>
      </c>
      <c r="B793" s="10" t="s">
        <v>776</v>
      </c>
      <c r="C793" s="53" t="s">
        <v>5632</v>
      </c>
      <c r="D793" s="166"/>
      <c r="E793" s="83"/>
      <c r="F793" s="193"/>
      <c r="G793" s="126"/>
      <c r="H793" s="126"/>
      <c r="I793" s="126"/>
      <c r="J793" s="45"/>
      <c r="K793" s="1"/>
      <c r="L793" s="1"/>
      <c r="M793" s="44"/>
      <c r="N793" s="191"/>
      <c r="O793" s="172"/>
      <c r="P793" s="172"/>
      <c r="Q793" s="123" t="s">
        <v>4574</v>
      </c>
      <c r="R793" s="249">
        <f>R787</f>
        <v>0.96499999999999997</v>
      </c>
      <c r="S793" s="249"/>
      <c r="T793" s="168"/>
      <c r="U793" s="130"/>
      <c r="V793" s="64"/>
      <c r="W793" s="202"/>
      <c r="X793" s="233"/>
      <c r="Y793" s="234"/>
      <c r="Z793" s="234"/>
      <c r="AA793" s="234"/>
      <c r="AB793" s="234"/>
      <c r="AC793" s="199" t="s">
        <v>4735</v>
      </c>
      <c r="AD793" s="58"/>
      <c r="AE793" s="58"/>
      <c r="AF793" s="6"/>
      <c r="AG793" s="6"/>
      <c r="AH793" s="6"/>
      <c r="AI793" s="6"/>
      <c r="AJ793" s="6"/>
      <c r="AK793" s="6"/>
      <c r="AL793" s="59" t="s">
        <v>4574</v>
      </c>
      <c r="AM793" s="235">
        <f>AM790</f>
        <v>0.5</v>
      </c>
      <c r="AN793" s="235"/>
      <c r="AO793" s="45"/>
      <c r="AP793" s="1"/>
      <c r="AQ793" s="1"/>
      <c r="AR793" s="44"/>
      <c r="AS793" s="43"/>
      <c r="AT793" s="7"/>
      <c r="AU793" s="7"/>
      <c r="AV793" s="21"/>
      <c r="AW793" s="35">
        <f>ROUND(ROUND(ROUND(ROUND(J780*R793,0)*V757,0)*AM793,0)*AQ791,0)</f>
        <v>150</v>
      </c>
      <c r="AX793" s="12"/>
    </row>
    <row r="794" spans="1:50" ht="17.2" customHeight="1" x14ac:dyDescent="0.3">
      <c r="A794" s="9">
        <v>43</v>
      </c>
      <c r="B794" s="10" t="s">
        <v>777</v>
      </c>
      <c r="C794" s="53" t="s">
        <v>5631</v>
      </c>
      <c r="D794" s="166"/>
      <c r="E794" s="83"/>
      <c r="F794" s="193"/>
      <c r="G794" s="126"/>
      <c r="H794" s="126"/>
      <c r="I794" s="126"/>
      <c r="J794" s="45"/>
      <c r="K794" s="1"/>
      <c r="L794" s="1"/>
      <c r="M794" s="44"/>
      <c r="N794" s="196"/>
      <c r="O794" s="195"/>
      <c r="P794" s="195"/>
      <c r="Q794" s="55"/>
      <c r="R794" s="56"/>
      <c r="S794" s="56"/>
      <c r="T794" s="168"/>
      <c r="U794" s="130"/>
      <c r="V794" s="64"/>
      <c r="W794" s="202"/>
      <c r="X794" s="8"/>
      <c r="Y794" s="6"/>
      <c r="Z794" s="59"/>
      <c r="AA794" s="59"/>
      <c r="AB794" s="6"/>
      <c r="AC794" s="203"/>
      <c r="AD794" s="6"/>
      <c r="AE794" s="6"/>
      <c r="AF794" s="6"/>
      <c r="AG794" s="6"/>
      <c r="AH794" s="6"/>
      <c r="AI794" s="6"/>
      <c r="AJ794" s="6"/>
      <c r="AK794" s="6"/>
      <c r="AL794" s="59"/>
      <c r="AM794" s="137"/>
      <c r="AN794" s="137"/>
      <c r="AO794" s="146"/>
      <c r="AP794" s="143"/>
      <c r="AQ794" s="143"/>
      <c r="AR794" s="44"/>
      <c r="AS794" s="242" t="s">
        <v>4580</v>
      </c>
      <c r="AT794" s="242"/>
      <c r="AU794" s="242"/>
      <c r="AV794" s="243"/>
      <c r="AW794" s="89">
        <f>ROUND(ROUND(J780*V757,0)*AQ791,0)-AS797</f>
        <v>307</v>
      </c>
      <c r="AX794" s="12"/>
    </row>
    <row r="795" spans="1:50" ht="17.2" customHeight="1" x14ac:dyDescent="0.3">
      <c r="A795" s="9">
        <v>43</v>
      </c>
      <c r="B795" s="10" t="s">
        <v>778</v>
      </c>
      <c r="C795" s="53" t="s">
        <v>5630</v>
      </c>
      <c r="D795" s="166"/>
      <c r="E795" s="83"/>
      <c r="F795" s="193"/>
      <c r="G795" s="126"/>
      <c r="H795" s="126"/>
      <c r="I795" s="126"/>
      <c r="J795" s="45"/>
      <c r="K795" s="1"/>
      <c r="L795" s="1"/>
      <c r="M795" s="44"/>
      <c r="N795" s="175"/>
      <c r="O795" s="194"/>
      <c r="P795" s="194"/>
      <c r="Q795" s="132"/>
      <c r="R795" s="141"/>
      <c r="S795" s="141"/>
      <c r="T795" s="168"/>
      <c r="U795" s="130"/>
      <c r="V795" s="64"/>
      <c r="W795" s="202"/>
      <c r="X795" s="231" t="s">
        <v>4712</v>
      </c>
      <c r="Y795" s="232"/>
      <c r="Z795" s="232"/>
      <c r="AA795" s="232"/>
      <c r="AB795" s="232"/>
      <c r="AC795" s="199" t="s">
        <v>4711</v>
      </c>
      <c r="AD795" s="58"/>
      <c r="AE795" s="58"/>
      <c r="AF795" s="6"/>
      <c r="AG795" s="6"/>
      <c r="AH795" s="6"/>
      <c r="AI795" s="6"/>
      <c r="AJ795" s="6"/>
      <c r="AK795" s="6"/>
      <c r="AL795" s="59" t="s">
        <v>4574</v>
      </c>
      <c r="AM795" s="235">
        <f>AM792</f>
        <v>0.7</v>
      </c>
      <c r="AN795" s="235"/>
      <c r="AO795" s="146"/>
      <c r="AP795" s="143"/>
      <c r="AQ795" s="143"/>
      <c r="AR795" s="44"/>
      <c r="AS795" s="244"/>
      <c r="AT795" s="244"/>
      <c r="AU795" s="244"/>
      <c r="AV795" s="245"/>
      <c r="AW795" s="89">
        <f>ROUND(ROUND(ROUND(J780*V757,0)*AM795,0)*AQ791,0)-AS797</f>
        <v>214</v>
      </c>
      <c r="AX795" s="12"/>
    </row>
    <row r="796" spans="1:50" ht="17.2" customHeight="1" x14ac:dyDescent="0.3">
      <c r="A796" s="9">
        <v>43</v>
      </c>
      <c r="B796" s="10" t="s">
        <v>779</v>
      </c>
      <c r="C796" s="53" t="s">
        <v>5629</v>
      </c>
      <c r="D796" s="166"/>
      <c r="E796" s="83"/>
      <c r="F796" s="193"/>
      <c r="G796" s="126"/>
      <c r="H796" s="126"/>
      <c r="I796" s="126"/>
      <c r="J796" s="45"/>
      <c r="K796" s="1"/>
      <c r="L796" s="1"/>
      <c r="M796" s="44"/>
      <c r="N796" s="191"/>
      <c r="O796" s="172"/>
      <c r="P796" s="172"/>
      <c r="Q796" s="123"/>
      <c r="R796" s="138"/>
      <c r="S796" s="138"/>
      <c r="T796" s="168"/>
      <c r="U796" s="130"/>
      <c r="V796" s="64"/>
      <c r="W796" s="202"/>
      <c r="X796" s="233"/>
      <c r="Y796" s="234"/>
      <c r="Z796" s="234"/>
      <c r="AA796" s="234"/>
      <c r="AB796" s="234"/>
      <c r="AC796" s="199" t="s">
        <v>4735</v>
      </c>
      <c r="AD796" s="58"/>
      <c r="AE796" s="58"/>
      <c r="AF796" s="6"/>
      <c r="AG796" s="6"/>
      <c r="AH796" s="6"/>
      <c r="AI796" s="6"/>
      <c r="AJ796" s="6"/>
      <c r="AK796" s="6"/>
      <c r="AL796" s="59" t="s">
        <v>4574</v>
      </c>
      <c r="AM796" s="235">
        <f>AM793</f>
        <v>0.5</v>
      </c>
      <c r="AN796" s="235"/>
      <c r="AO796" s="146"/>
      <c r="AP796" s="143"/>
      <c r="AQ796" s="143"/>
      <c r="AR796" s="44"/>
      <c r="AS796" s="244"/>
      <c r="AT796" s="244"/>
      <c r="AU796" s="244"/>
      <c r="AV796" s="245"/>
      <c r="AW796" s="89">
        <f>ROUND(ROUND(ROUND(J780*V757,0)*AM796,0)*AQ791,0)-AS797</f>
        <v>151</v>
      </c>
      <c r="AX796" s="12"/>
    </row>
    <row r="797" spans="1:50" ht="17.2" customHeight="1" x14ac:dyDescent="0.3">
      <c r="A797" s="9">
        <v>43</v>
      </c>
      <c r="B797" s="10" t="s">
        <v>780</v>
      </c>
      <c r="C797" s="53" t="s">
        <v>5628</v>
      </c>
      <c r="D797" s="166"/>
      <c r="E797" s="83"/>
      <c r="F797" s="193"/>
      <c r="G797" s="126"/>
      <c r="H797" s="126"/>
      <c r="I797" s="126"/>
      <c r="J797" s="45"/>
      <c r="K797" s="1"/>
      <c r="L797" s="1"/>
      <c r="M797" s="44"/>
      <c r="N797" s="231" t="s">
        <v>4714</v>
      </c>
      <c r="O797" s="232"/>
      <c r="P797" s="232"/>
      <c r="Q797" s="232"/>
      <c r="R797" s="232"/>
      <c r="S797" s="232"/>
      <c r="T797" s="175"/>
      <c r="U797" s="130"/>
      <c r="V797" s="64"/>
      <c r="W797" s="202"/>
      <c r="X797" s="8"/>
      <c r="Y797" s="6"/>
      <c r="Z797" s="59"/>
      <c r="AA797" s="59"/>
      <c r="AB797" s="6"/>
      <c r="AC797" s="203"/>
      <c r="AD797" s="6"/>
      <c r="AE797" s="6"/>
      <c r="AF797" s="6"/>
      <c r="AG797" s="6"/>
      <c r="AH797" s="6"/>
      <c r="AI797" s="6"/>
      <c r="AJ797" s="6"/>
      <c r="AK797" s="6"/>
      <c r="AL797" s="59"/>
      <c r="AM797" s="137"/>
      <c r="AN797" s="137"/>
      <c r="AO797" s="146"/>
      <c r="AP797" s="143"/>
      <c r="AQ797" s="143"/>
      <c r="AR797" s="44"/>
      <c r="AS797" s="38">
        <f>AS785</f>
        <v>5</v>
      </c>
      <c r="AT797" s="62" t="s">
        <v>4579</v>
      </c>
      <c r="AU797" s="143"/>
      <c r="AV797" s="147"/>
      <c r="AW797" s="89">
        <f>ROUND(ROUND(ROUND(J780*R799,0)*V757,0)*AQ791,0)-AS797</f>
        <v>295</v>
      </c>
      <c r="AX797" s="12"/>
    </row>
    <row r="798" spans="1:50" ht="17.2" customHeight="1" x14ac:dyDescent="0.3">
      <c r="A798" s="9">
        <v>43</v>
      </c>
      <c r="B798" s="10" t="s">
        <v>781</v>
      </c>
      <c r="C798" s="53" t="s">
        <v>5627</v>
      </c>
      <c r="D798" s="166"/>
      <c r="E798" s="83"/>
      <c r="F798" s="193"/>
      <c r="G798" s="126"/>
      <c r="H798" s="126"/>
      <c r="I798" s="126"/>
      <c r="J798" s="45"/>
      <c r="K798" s="1"/>
      <c r="L798" s="1"/>
      <c r="M798" s="44"/>
      <c r="N798" s="267"/>
      <c r="O798" s="268"/>
      <c r="P798" s="268"/>
      <c r="Q798" s="268"/>
      <c r="R798" s="268"/>
      <c r="S798" s="268"/>
      <c r="T798" s="175"/>
      <c r="U798" s="130"/>
      <c r="V798" s="64"/>
      <c r="W798" s="202"/>
      <c r="X798" s="231" t="s">
        <v>4712</v>
      </c>
      <c r="Y798" s="232"/>
      <c r="Z798" s="232"/>
      <c r="AA798" s="232"/>
      <c r="AB798" s="232"/>
      <c r="AC798" s="199" t="s">
        <v>4711</v>
      </c>
      <c r="AD798" s="58"/>
      <c r="AE798" s="58"/>
      <c r="AF798" s="6"/>
      <c r="AG798" s="6"/>
      <c r="AH798" s="6"/>
      <c r="AI798" s="6"/>
      <c r="AJ798" s="6"/>
      <c r="AK798" s="6"/>
      <c r="AL798" s="59" t="s">
        <v>4574</v>
      </c>
      <c r="AM798" s="235">
        <f>AM795</f>
        <v>0.7</v>
      </c>
      <c r="AN798" s="235"/>
      <c r="AO798" s="146"/>
      <c r="AP798" s="143"/>
      <c r="AQ798" s="143"/>
      <c r="AR798" s="44"/>
      <c r="AS798" s="1"/>
      <c r="AT798" s="132"/>
      <c r="AU798" s="143"/>
      <c r="AV798" s="147"/>
      <c r="AW798" s="35">
        <f>ROUND(ROUND(ROUND(ROUND(J780*R799,0)*V757,0)*AM798,0)*AQ791,0)-AS797</f>
        <v>205</v>
      </c>
      <c r="AX798" s="12"/>
    </row>
    <row r="799" spans="1:50" ht="17.2" customHeight="1" x14ac:dyDescent="0.3">
      <c r="A799" s="9">
        <v>43</v>
      </c>
      <c r="B799" s="10" t="s">
        <v>782</v>
      </c>
      <c r="C799" s="53" t="s">
        <v>5626</v>
      </c>
      <c r="D799" s="166"/>
      <c r="E799" s="83"/>
      <c r="F799" s="193"/>
      <c r="G799" s="126"/>
      <c r="H799" s="126"/>
      <c r="I799" s="126"/>
      <c r="J799" s="43"/>
      <c r="K799" s="7"/>
      <c r="L799" s="7"/>
      <c r="M799" s="21"/>
      <c r="N799" s="191"/>
      <c r="O799" s="172"/>
      <c r="P799" s="172"/>
      <c r="Q799" s="123" t="s">
        <v>4574</v>
      </c>
      <c r="R799" s="249">
        <f>R793</f>
        <v>0.96499999999999997</v>
      </c>
      <c r="S799" s="249"/>
      <c r="T799" s="168"/>
      <c r="U799" s="130"/>
      <c r="V799" s="64"/>
      <c r="W799" s="202"/>
      <c r="X799" s="233"/>
      <c r="Y799" s="234"/>
      <c r="Z799" s="234"/>
      <c r="AA799" s="234"/>
      <c r="AB799" s="234"/>
      <c r="AC799" s="199" t="s">
        <v>4735</v>
      </c>
      <c r="AD799" s="58"/>
      <c r="AE799" s="58"/>
      <c r="AF799" s="6"/>
      <c r="AG799" s="6"/>
      <c r="AH799" s="6"/>
      <c r="AI799" s="6"/>
      <c r="AJ799" s="6"/>
      <c r="AK799" s="6"/>
      <c r="AL799" s="59" t="s">
        <v>4574</v>
      </c>
      <c r="AM799" s="235">
        <f>AM796</f>
        <v>0.5</v>
      </c>
      <c r="AN799" s="235"/>
      <c r="AO799" s="190"/>
      <c r="AP799" s="136"/>
      <c r="AQ799" s="136"/>
      <c r="AR799" s="21"/>
      <c r="AS799" s="7"/>
      <c r="AT799" s="123"/>
      <c r="AU799" s="136"/>
      <c r="AV799" s="145"/>
      <c r="AW799" s="35">
        <f>ROUND(ROUND(ROUND(ROUND(J780*R799,0)*V757,0)*AM799,0)*AQ791,0)-AS797</f>
        <v>145</v>
      </c>
      <c r="AX799" s="12"/>
    </row>
    <row r="800" spans="1:50" ht="17.2" customHeight="1" x14ac:dyDescent="0.3">
      <c r="A800" s="9">
        <v>43</v>
      </c>
      <c r="B800" s="10" t="s">
        <v>783</v>
      </c>
      <c r="C800" s="53" t="s">
        <v>5625</v>
      </c>
      <c r="D800" s="166"/>
      <c r="E800" s="83"/>
      <c r="F800" s="193"/>
      <c r="G800" s="126"/>
      <c r="H800" s="126"/>
      <c r="I800" s="126"/>
      <c r="J800" s="217" t="s">
        <v>4766</v>
      </c>
      <c r="K800" s="218"/>
      <c r="L800" s="218"/>
      <c r="M800" s="219"/>
      <c r="N800" s="196"/>
      <c r="O800" s="195"/>
      <c r="P800" s="195"/>
      <c r="Q800" s="55"/>
      <c r="R800" s="56"/>
      <c r="S800" s="56"/>
      <c r="T800" s="122"/>
      <c r="U800" s="205"/>
      <c r="V800" s="205"/>
      <c r="W800" s="204"/>
      <c r="X800" s="8"/>
      <c r="Y800" s="6"/>
      <c r="Z800" s="59"/>
      <c r="AA800" s="59"/>
      <c r="AB800" s="6"/>
      <c r="AC800" s="203"/>
      <c r="AD800" s="6"/>
      <c r="AE800" s="6"/>
      <c r="AF800" s="6"/>
      <c r="AG800" s="6"/>
      <c r="AH800" s="6"/>
      <c r="AI800" s="6"/>
      <c r="AJ800" s="6"/>
      <c r="AK800" s="6"/>
      <c r="AL800" s="59"/>
      <c r="AM800" s="137"/>
      <c r="AN800" s="137"/>
      <c r="AO800" s="7"/>
      <c r="AP800" s="7"/>
      <c r="AQ800" s="7"/>
      <c r="AR800" s="7"/>
      <c r="AS800" s="7"/>
      <c r="AT800" s="123"/>
      <c r="AU800" s="136"/>
      <c r="AV800" s="145"/>
      <c r="AW800" s="100">
        <f>ROUND(J804*V757,0)</f>
        <v>272</v>
      </c>
      <c r="AX800" s="12"/>
    </row>
    <row r="801" spans="1:50" ht="17.2" customHeight="1" x14ac:dyDescent="0.3">
      <c r="A801" s="9">
        <v>43</v>
      </c>
      <c r="B801" s="10" t="s">
        <v>784</v>
      </c>
      <c r="C801" s="53" t="s">
        <v>5624</v>
      </c>
      <c r="D801" s="166"/>
      <c r="E801" s="83"/>
      <c r="F801" s="193"/>
      <c r="G801" s="126"/>
      <c r="H801" s="126"/>
      <c r="I801" s="126"/>
      <c r="J801" s="220"/>
      <c r="K801" s="221"/>
      <c r="L801" s="221"/>
      <c r="M801" s="222"/>
      <c r="N801" s="175"/>
      <c r="O801" s="194"/>
      <c r="P801" s="194"/>
      <c r="Q801" s="132"/>
      <c r="R801" s="141"/>
      <c r="S801" s="141"/>
      <c r="T801" s="206"/>
      <c r="U801" s="205"/>
      <c r="V801" s="205"/>
      <c r="W801" s="204"/>
      <c r="X801" s="231" t="s">
        <v>4712</v>
      </c>
      <c r="Y801" s="232"/>
      <c r="Z801" s="232"/>
      <c r="AA801" s="232"/>
      <c r="AB801" s="232"/>
      <c r="AC801" s="199" t="s">
        <v>4711</v>
      </c>
      <c r="AD801" s="58"/>
      <c r="AE801" s="58"/>
      <c r="AF801" s="6"/>
      <c r="AG801" s="6"/>
      <c r="AH801" s="6"/>
      <c r="AI801" s="6"/>
      <c r="AJ801" s="6"/>
      <c r="AK801" s="6"/>
      <c r="AL801" s="59" t="s">
        <v>4574</v>
      </c>
      <c r="AM801" s="235">
        <f>'15就労移行支援(基本)'!AK801</f>
        <v>0.7</v>
      </c>
      <c r="AN801" s="235"/>
      <c r="AO801" s="6"/>
      <c r="AP801" s="6"/>
      <c r="AQ801" s="6"/>
      <c r="AR801" s="6"/>
      <c r="AS801" s="6"/>
      <c r="AT801" s="59"/>
      <c r="AU801" s="137"/>
      <c r="AV801" s="140"/>
      <c r="AW801" s="35">
        <f>ROUND(ROUND(J804*V757,0)*AM801,0)</f>
        <v>190</v>
      </c>
      <c r="AX801" s="12"/>
    </row>
    <row r="802" spans="1:50" ht="17.2" customHeight="1" x14ac:dyDescent="0.3">
      <c r="A802" s="9">
        <v>43</v>
      </c>
      <c r="B802" s="10" t="s">
        <v>785</v>
      </c>
      <c r="C802" s="53" t="s">
        <v>5623</v>
      </c>
      <c r="D802" s="166"/>
      <c r="E802" s="83"/>
      <c r="F802" s="193"/>
      <c r="G802" s="126"/>
      <c r="H802" s="126"/>
      <c r="I802" s="126"/>
      <c r="J802" s="220"/>
      <c r="K802" s="221"/>
      <c r="L802" s="221"/>
      <c r="M802" s="222"/>
      <c r="N802" s="191"/>
      <c r="O802" s="172"/>
      <c r="P802" s="172"/>
      <c r="Q802" s="123"/>
      <c r="R802" s="138"/>
      <c r="S802" s="138"/>
      <c r="T802" s="206"/>
      <c r="U802" s="205"/>
      <c r="V802" s="205"/>
      <c r="W802" s="204"/>
      <c r="X802" s="233"/>
      <c r="Y802" s="234"/>
      <c r="Z802" s="234"/>
      <c r="AA802" s="234"/>
      <c r="AB802" s="234"/>
      <c r="AC802" s="199" t="s">
        <v>4735</v>
      </c>
      <c r="AD802" s="58"/>
      <c r="AE802" s="58"/>
      <c r="AF802" s="6"/>
      <c r="AG802" s="6"/>
      <c r="AH802" s="6"/>
      <c r="AI802" s="6"/>
      <c r="AJ802" s="6"/>
      <c r="AK802" s="6"/>
      <c r="AL802" s="59" t="s">
        <v>4574</v>
      </c>
      <c r="AM802" s="235">
        <f>'15就労移行支援(基本)'!AK802</f>
        <v>0.5</v>
      </c>
      <c r="AN802" s="235"/>
      <c r="AO802" s="6"/>
      <c r="AP802" s="6"/>
      <c r="AQ802" s="6"/>
      <c r="AR802" s="6"/>
      <c r="AS802" s="6"/>
      <c r="AT802" s="59"/>
      <c r="AU802" s="137"/>
      <c r="AV802" s="140"/>
      <c r="AW802" s="35">
        <f>ROUND(ROUND(J804*V757,0)*AM802,0)</f>
        <v>136</v>
      </c>
      <c r="AX802" s="12"/>
    </row>
    <row r="803" spans="1:50" ht="17.2" customHeight="1" x14ac:dyDescent="0.3">
      <c r="A803" s="9">
        <v>43</v>
      </c>
      <c r="B803" s="10" t="s">
        <v>786</v>
      </c>
      <c r="C803" s="53" t="s">
        <v>5622</v>
      </c>
      <c r="D803" s="166"/>
      <c r="E803" s="83"/>
      <c r="F803" s="193"/>
      <c r="G803" s="126"/>
      <c r="H803" s="126"/>
      <c r="I803" s="126"/>
      <c r="J803" s="220"/>
      <c r="K803" s="221"/>
      <c r="L803" s="221"/>
      <c r="M803" s="222"/>
      <c r="N803" s="231" t="s">
        <v>4714</v>
      </c>
      <c r="O803" s="232"/>
      <c r="P803" s="232"/>
      <c r="Q803" s="232"/>
      <c r="R803" s="232"/>
      <c r="S803" s="232"/>
      <c r="T803" s="175"/>
      <c r="U803" s="130"/>
      <c r="V803" s="64"/>
      <c r="W803" s="202"/>
      <c r="X803" s="8"/>
      <c r="Y803" s="6"/>
      <c r="Z803" s="59"/>
      <c r="AA803" s="59"/>
      <c r="AB803" s="6"/>
      <c r="AC803" s="203"/>
      <c r="AD803" s="6"/>
      <c r="AE803" s="6"/>
      <c r="AF803" s="6"/>
      <c r="AG803" s="6"/>
      <c r="AH803" s="6"/>
      <c r="AI803" s="6"/>
      <c r="AJ803" s="6"/>
      <c r="AK803" s="6"/>
      <c r="AL803" s="59"/>
      <c r="AM803" s="137"/>
      <c r="AN803" s="137"/>
      <c r="AO803" s="6"/>
      <c r="AP803" s="6"/>
      <c r="AQ803" s="7"/>
      <c r="AR803" s="7"/>
      <c r="AS803" s="7"/>
      <c r="AT803" s="123"/>
      <c r="AU803" s="136"/>
      <c r="AV803" s="145"/>
      <c r="AW803" s="89">
        <f>ROUND(ROUND(J804*R805,0)*V757,0)</f>
        <v>263</v>
      </c>
      <c r="AX803" s="12"/>
    </row>
    <row r="804" spans="1:50" ht="17.2" customHeight="1" x14ac:dyDescent="0.3">
      <c r="A804" s="9">
        <v>43</v>
      </c>
      <c r="B804" s="10" t="s">
        <v>787</v>
      </c>
      <c r="C804" s="53" t="s">
        <v>5621</v>
      </c>
      <c r="D804" s="166"/>
      <c r="E804" s="83"/>
      <c r="F804" s="193"/>
      <c r="G804" s="126"/>
      <c r="H804" s="126"/>
      <c r="I804" s="126"/>
      <c r="J804" s="253">
        <f>'15就労移行支援(基本)'!K804</f>
        <v>389</v>
      </c>
      <c r="K804" s="254"/>
      <c r="L804" s="1" t="s">
        <v>4202</v>
      </c>
      <c r="M804" s="68"/>
      <c r="N804" s="267"/>
      <c r="O804" s="268"/>
      <c r="P804" s="268"/>
      <c r="Q804" s="268"/>
      <c r="R804" s="268"/>
      <c r="S804" s="268"/>
      <c r="T804" s="175"/>
      <c r="U804" s="130"/>
      <c r="V804" s="64"/>
      <c r="W804" s="202"/>
      <c r="X804" s="231" t="s">
        <v>4712</v>
      </c>
      <c r="Y804" s="232"/>
      <c r="Z804" s="232"/>
      <c r="AA804" s="232"/>
      <c r="AB804" s="232"/>
      <c r="AC804" s="199" t="s">
        <v>4711</v>
      </c>
      <c r="AD804" s="58"/>
      <c r="AE804" s="58"/>
      <c r="AF804" s="6"/>
      <c r="AG804" s="6"/>
      <c r="AH804" s="6"/>
      <c r="AI804" s="6"/>
      <c r="AJ804" s="6"/>
      <c r="AK804" s="6"/>
      <c r="AL804" s="59" t="s">
        <v>4596</v>
      </c>
      <c r="AM804" s="235">
        <f>AM801</f>
        <v>0.7</v>
      </c>
      <c r="AN804" s="235"/>
      <c r="AO804" s="7"/>
      <c r="AP804" s="7"/>
      <c r="AQ804" s="7"/>
      <c r="AR804" s="7"/>
      <c r="AS804" s="7"/>
      <c r="AT804" s="123"/>
      <c r="AU804" s="136"/>
      <c r="AV804" s="145"/>
      <c r="AW804" s="89">
        <f>ROUND(ROUND(ROUND(J804*R805,0)*V757,0)*AM804,0)</f>
        <v>184</v>
      </c>
      <c r="AX804" s="12"/>
    </row>
    <row r="805" spans="1:50" ht="17.2" customHeight="1" x14ac:dyDescent="0.3">
      <c r="A805" s="9">
        <v>43</v>
      </c>
      <c r="B805" s="10" t="s">
        <v>788</v>
      </c>
      <c r="C805" s="53" t="s">
        <v>5620</v>
      </c>
      <c r="D805" s="166"/>
      <c r="E805" s="83"/>
      <c r="F805" s="193"/>
      <c r="G805" s="126"/>
      <c r="H805" s="126"/>
      <c r="I805" s="126"/>
      <c r="J805" s="175"/>
      <c r="K805" s="194"/>
      <c r="L805" s="194"/>
      <c r="M805" s="173"/>
      <c r="N805" s="191"/>
      <c r="O805" s="172"/>
      <c r="P805" s="172"/>
      <c r="Q805" s="123" t="s">
        <v>4596</v>
      </c>
      <c r="R805" s="249">
        <f>R799</f>
        <v>0.96499999999999997</v>
      </c>
      <c r="S805" s="249"/>
      <c r="T805" s="168"/>
      <c r="U805" s="132"/>
      <c r="V805" s="169"/>
      <c r="W805" s="76"/>
      <c r="X805" s="233"/>
      <c r="Y805" s="234"/>
      <c r="Z805" s="234"/>
      <c r="AA805" s="234"/>
      <c r="AB805" s="234"/>
      <c r="AC805" s="199" t="s">
        <v>5611</v>
      </c>
      <c r="AD805" s="58"/>
      <c r="AE805" s="58"/>
      <c r="AF805" s="6"/>
      <c r="AG805" s="6"/>
      <c r="AH805" s="6"/>
      <c r="AI805" s="6"/>
      <c r="AJ805" s="6"/>
      <c r="AK805" s="6"/>
      <c r="AL805" s="59" t="s">
        <v>4596</v>
      </c>
      <c r="AM805" s="235">
        <f>AM802</f>
        <v>0.5</v>
      </c>
      <c r="AN805" s="235"/>
      <c r="AO805" s="7"/>
      <c r="AP805" s="7"/>
      <c r="AQ805" s="7"/>
      <c r="AR805" s="7"/>
      <c r="AS805" s="7"/>
      <c r="AT805" s="123"/>
      <c r="AU805" s="136"/>
      <c r="AV805" s="145"/>
      <c r="AW805" s="89">
        <f>ROUND(ROUND(ROUND(J804*R805,0)*V757,0)*AM805,0)</f>
        <v>132</v>
      </c>
      <c r="AX805" s="12"/>
    </row>
    <row r="806" spans="1:50" ht="17.2" customHeight="1" x14ac:dyDescent="0.3">
      <c r="A806" s="9">
        <v>43</v>
      </c>
      <c r="B806" s="10" t="s">
        <v>789</v>
      </c>
      <c r="C806" s="53" t="s">
        <v>5619</v>
      </c>
      <c r="D806" s="166"/>
      <c r="E806" s="83"/>
      <c r="F806" s="193"/>
      <c r="G806" s="126"/>
      <c r="H806" s="126"/>
      <c r="I806" s="126"/>
      <c r="J806" s="175"/>
      <c r="K806" s="194"/>
      <c r="L806" s="194"/>
      <c r="M806" s="173"/>
      <c r="N806" s="196"/>
      <c r="O806" s="195"/>
      <c r="P806" s="195"/>
      <c r="Q806" s="55"/>
      <c r="R806" s="56"/>
      <c r="S806" s="56"/>
      <c r="T806" s="168"/>
      <c r="U806" s="130"/>
      <c r="V806" s="64"/>
      <c r="W806" s="202"/>
      <c r="X806" s="8"/>
      <c r="Y806" s="6"/>
      <c r="Z806" s="59"/>
      <c r="AA806" s="59"/>
      <c r="AB806" s="6"/>
      <c r="AC806" s="203"/>
      <c r="AD806" s="6"/>
      <c r="AE806" s="6"/>
      <c r="AF806" s="6"/>
      <c r="AG806" s="6"/>
      <c r="AH806" s="6"/>
      <c r="AI806" s="6"/>
      <c r="AJ806" s="6"/>
      <c r="AK806" s="6"/>
      <c r="AL806" s="59"/>
      <c r="AM806" s="137"/>
      <c r="AN806" s="137"/>
      <c r="AO806" s="177"/>
      <c r="AP806" s="81"/>
      <c r="AQ806" s="81"/>
      <c r="AR806" s="82"/>
      <c r="AS806" s="242" t="s">
        <v>5618</v>
      </c>
      <c r="AT806" s="242"/>
      <c r="AU806" s="242"/>
      <c r="AV806" s="243"/>
      <c r="AW806" s="89">
        <f>ROUND(J804*V757,0)-AS809</f>
        <v>267</v>
      </c>
      <c r="AX806" s="12"/>
    </row>
    <row r="807" spans="1:50" ht="17.2" customHeight="1" x14ac:dyDescent="0.3">
      <c r="A807" s="9">
        <v>43</v>
      </c>
      <c r="B807" s="10" t="s">
        <v>790</v>
      </c>
      <c r="C807" s="53" t="s">
        <v>5617</v>
      </c>
      <c r="D807" s="166"/>
      <c r="E807" s="83"/>
      <c r="F807" s="193"/>
      <c r="G807" s="126"/>
      <c r="H807" s="126"/>
      <c r="I807" s="126"/>
      <c r="J807" s="175"/>
      <c r="K807" s="194"/>
      <c r="L807" s="194"/>
      <c r="M807" s="173"/>
      <c r="N807" s="175"/>
      <c r="O807" s="194"/>
      <c r="P807" s="194"/>
      <c r="Q807" s="132"/>
      <c r="R807" s="141"/>
      <c r="S807" s="141"/>
      <c r="T807" s="168"/>
      <c r="U807" s="130"/>
      <c r="V807" s="64"/>
      <c r="W807" s="202"/>
      <c r="X807" s="231" t="s">
        <v>4712</v>
      </c>
      <c r="Y807" s="232"/>
      <c r="Z807" s="232"/>
      <c r="AA807" s="232"/>
      <c r="AB807" s="232"/>
      <c r="AC807" s="199" t="s">
        <v>4711</v>
      </c>
      <c r="AD807" s="58"/>
      <c r="AE807" s="58"/>
      <c r="AF807" s="6"/>
      <c r="AG807" s="6"/>
      <c r="AH807" s="6"/>
      <c r="AI807" s="6"/>
      <c r="AJ807" s="6"/>
      <c r="AK807" s="6"/>
      <c r="AL807" s="59" t="s">
        <v>4596</v>
      </c>
      <c r="AM807" s="235">
        <f>AM804</f>
        <v>0.7</v>
      </c>
      <c r="AN807" s="235"/>
      <c r="AO807" s="81"/>
      <c r="AP807" s="81"/>
      <c r="AQ807" s="81"/>
      <c r="AR807" s="82"/>
      <c r="AS807" s="244"/>
      <c r="AT807" s="244"/>
      <c r="AU807" s="244"/>
      <c r="AV807" s="245"/>
      <c r="AW807" s="35">
        <f>ROUND(ROUND(J804*V757,0)*AM807,0)-AS809</f>
        <v>185</v>
      </c>
      <c r="AX807" s="12"/>
    </row>
    <row r="808" spans="1:50" ht="17.2" customHeight="1" x14ac:dyDescent="0.3">
      <c r="A808" s="9">
        <v>43</v>
      </c>
      <c r="B808" s="10" t="s">
        <v>791</v>
      </c>
      <c r="C808" s="53" t="s">
        <v>5616</v>
      </c>
      <c r="D808" s="166"/>
      <c r="E808" s="83"/>
      <c r="F808" s="193"/>
      <c r="G808" s="126"/>
      <c r="H808" s="126"/>
      <c r="I808" s="126"/>
      <c r="J808" s="175"/>
      <c r="K808" s="194"/>
      <c r="L808" s="194"/>
      <c r="M808" s="173"/>
      <c r="N808" s="191"/>
      <c r="O808" s="172"/>
      <c r="P808" s="172"/>
      <c r="Q808" s="123"/>
      <c r="R808" s="138"/>
      <c r="S808" s="138"/>
      <c r="T808" s="168"/>
      <c r="U808" s="130"/>
      <c r="V808" s="64"/>
      <c r="W808" s="202"/>
      <c r="X808" s="233"/>
      <c r="Y808" s="234"/>
      <c r="Z808" s="234"/>
      <c r="AA808" s="234"/>
      <c r="AB808" s="234"/>
      <c r="AC808" s="199" t="s">
        <v>5611</v>
      </c>
      <c r="AD808" s="58"/>
      <c r="AE808" s="58"/>
      <c r="AF808" s="6"/>
      <c r="AG808" s="6"/>
      <c r="AH808" s="6"/>
      <c r="AI808" s="6"/>
      <c r="AJ808" s="6"/>
      <c r="AK808" s="6"/>
      <c r="AL808" s="59" t="s">
        <v>4596</v>
      </c>
      <c r="AM808" s="235">
        <f>AM805</f>
        <v>0.5</v>
      </c>
      <c r="AN808" s="235"/>
      <c r="AO808" s="198"/>
      <c r="AP808" s="198"/>
      <c r="AQ808" s="198"/>
      <c r="AR808" s="197"/>
      <c r="AS808" s="244"/>
      <c r="AT808" s="244"/>
      <c r="AU808" s="244"/>
      <c r="AV808" s="245"/>
      <c r="AW808" s="35">
        <f>ROUND(ROUND(J804*V757,0)*AM808,0)-AS809</f>
        <v>131</v>
      </c>
      <c r="AX808" s="12"/>
    </row>
    <row r="809" spans="1:50" ht="17.2" customHeight="1" x14ac:dyDescent="0.3">
      <c r="A809" s="9">
        <v>43</v>
      </c>
      <c r="B809" s="10" t="s">
        <v>792</v>
      </c>
      <c r="C809" s="53" t="s">
        <v>5615</v>
      </c>
      <c r="D809" s="166"/>
      <c r="E809" s="83"/>
      <c r="F809" s="193"/>
      <c r="G809" s="126"/>
      <c r="H809" s="126"/>
      <c r="I809" s="126"/>
      <c r="J809" s="175"/>
      <c r="K809" s="194"/>
      <c r="L809" s="194"/>
      <c r="M809" s="173"/>
      <c r="N809" s="231" t="s">
        <v>4714</v>
      </c>
      <c r="O809" s="232"/>
      <c r="P809" s="232"/>
      <c r="Q809" s="232"/>
      <c r="R809" s="232"/>
      <c r="S809" s="232"/>
      <c r="T809" s="175"/>
      <c r="U809" s="130"/>
      <c r="V809" s="64"/>
      <c r="W809" s="202"/>
      <c r="X809" s="8"/>
      <c r="Y809" s="6"/>
      <c r="Z809" s="59"/>
      <c r="AA809" s="59"/>
      <c r="AB809" s="6"/>
      <c r="AC809" s="203"/>
      <c r="AD809" s="6"/>
      <c r="AE809" s="6"/>
      <c r="AF809" s="6"/>
      <c r="AG809" s="6"/>
      <c r="AH809" s="6"/>
      <c r="AI809" s="6"/>
      <c r="AJ809" s="6"/>
      <c r="AK809" s="6"/>
      <c r="AL809" s="59"/>
      <c r="AM809" s="137"/>
      <c r="AN809" s="137"/>
      <c r="AO809" s="198"/>
      <c r="AP809" s="198"/>
      <c r="AQ809" s="198"/>
      <c r="AR809" s="197"/>
      <c r="AS809" s="38">
        <f>AS797</f>
        <v>5</v>
      </c>
      <c r="AT809" s="62" t="s">
        <v>5614</v>
      </c>
      <c r="AU809" s="143"/>
      <c r="AV809" s="147"/>
      <c r="AW809" s="89">
        <f>ROUND(ROUND(J804*R811,0)*V757,0)-AS809</f>
        <v>258</v>
      </c>
      <c r="AX809" s="12"/>
    </row>
    <row r="810" spans="1:50" ht="17.2" customHeight="1" x14ac:dyDescent="0.3">
      <c r="A810" s="9">
        <v>43</v>
      </c>
      <c r="B810" s="10" t="s">
        <v>793</v>
      </c>
      <c r="C810" s="53" t="s">
        <v>5613</v>
      </c>
      <c r="D810" s="166"/>
      <c r="E810" s="83"/>
      <c r="F810" s="193"/>
      <c r="G810" s="126"/>
      <c r="H810" s="126"/>
      <c r="I810" s="126"/>
      <c r="J810" s="175"/>
      <c r="K810" s="194"/>
      <c r="L810" s="194"/>
      <c r="M810" s="173"/>
      <c r="N810" s="267"/>
      <c r="O810" s="268"/>
      <c r="P810" s="268"/>
      <c r="Q810" s="268"/>
      <c r="R810" s="268"/>
      <c r="S810" s="268"/>
      <c r="T810" s="175"/>
      <c r="U810" s="130"/>
      <c r="V810" s="64"/>
      <c r="W810" s="202"/>
      <c r="X810" s="231" t="s">
        <v>4712</v>
      </c>
      <c r="Y810" s="232"/>
      <c r="Z810" s="232"/>
      <c r="AA810" s="232"/>
      <c r="AB810" s="232"/>
      <c r="AC810" s="199" t="s">
        <v>4711</v>
      </c>
      <c r="AD810" s="58"/>
      <c r="AE810" s="58"/>
      <c r="AF810" s="6"/>
      <c r="AG810" s="6"/>
      <c r="AH810" s="6"/>
      <c r="AI810" s="6"/>
      <c r="AJ810" s="6"/>
      <c r="AK810" s="6"/>
      <c r="AL810" s="59" t="s">
        <v>4596</v>
      </c>
      <c r="AM810" s="235">
        <f>AM807</f>
        <v>0.7</v>
      </c>
      <c r="AN810" s="235"/>
      <c r="AO810" s="198"/>
      <c r="AP810" s="198"/>
      <c r="AQ810" s="198"/>
      <c r="AR810" s="197"/>
      <c r="AS810" s="1"/>
      <c r="AT810" s="132"/>
      <c r="AU810" s="143"/>
      <c r="AV810" s="147"/>
      <c r="AW810" s="89">
        <f>ROUND(ROUND(ROUND(J804*R811,0)*V757,0)*AM810,0)-AS809</f>
        <v>179</v>
      </c>
      <c r="AX810" s="12"/>
    </row>
    <row r="811" spans="1:50" ht="17.2" customHeight="1" x14ac:dyDescent="0.3">
      <c r="A811" s="9">
        <v>43</v>
      </c>
      <c r="B811" s="10" t="s">
        <v>794</v>
      </c>
      <c r="C811" s="53" t="s">
        <v>5612</v>
      </c>
      <c r="D811" s="166"/>
      <c r="E811" s="83"/>
      <c r="F811" s="193"/>
      <c r="G811" s="126"/>
      <c r="H811" s="126"/>
      <c r="I811" s="126"/>
      <c r="J811" s="175"/>
      <c r="K811" s="194"/>
      <c r="L811" s="194"/>
      <c r="M811" s="173"/>
      <c r="N811" s="191"/>
      <c r="O811" s="172"/>
      <c r="P811" s="172"/>
      <c r="Q811" s="123" t="s">
        <v>4596</v>
      </c>
      <c r="R811" s="249">
        <f>R805</f>
        <v>0.96499999999999997</v>
      </c>
      <c r="S811" s="249"/>
      <c r="T811" s="168"/>
      <c r="U811" s="130"/>
      <c r="V811" s="64"/>
      <c r="W811" s="202"/>
      <c r="X811" s="233"/>
      <c r="Y811" s="234"/>
      <c r="Z811" s="234"/>
      <c r="AA811" s="234"/>
      <c r="AB811" s="234"/>
      <c r="AC811" s="199" t="s">
        <v>5611</v>
      </c>
      <c r="AD811" s="58"/>
      <c r="AE811" s="58"/>
      <c r="AF811" s="6"/>
      <c r="AG811" s="6"/>
      <c r="AH811" s="6"/>
      <c r="AI811" s="6"/>
      <c r="AJ811" s="6"/>
      <c r="AK811" s="6"/>
      <c r="AL811" s="59" t="s">
        <v>4596</v>
      </c>
      <c r="AM811" s="235">
        <f>AM808</f>
        <v>0.5</v>
      </c>
      <c r="AN811" s="235"/>
      <c r="AO811" s="198"/>
      <c r="AP811" s="198"/>
      <c r="AQ811" s="198"/>
      <c r="AR811" s="197"/>
      <c r="AS811" s="7"/>
      <c r="AT811" s="123"/>
      <c r="AU811" s="136"/>
      <c r="AV811" s="145"/>
      <c r="AW811" s="89">
        <f>ROUND(ROUND(ROUND(J804*R811,0)*V757,0)*AM811,0)-AS809</f>
        <v>127</v>
      </c>
      <c r="AX811" s="12"/>
    </row>
    <row r="812" spans="1:50" ht="17.2" customHeight="1" x14ac:dyDescent="0.3">
      <c r="A812" s="9">
        <v>43</v>
      </c>
      <c r="B812" s="10" t="s">
        <v>795</v>
      </c>
      <c r="C812" s="53" t="s">
        <v>5610</v>
      </c>
      <c r="D812" s="166"/>
      <c r="E812" s="83"/>
      <c r="F812" s="193"/>
      <c r="G812" s="126"/>
      <c r="H812" s="126"/>
      <c r="I812" s="126"/>
      <c r="J812" s="45"/>
      <c r="K812" s="1"/>
      <c r="L812" s="1"/>
      <c r="M812" s="44"/>
      <c r="N812" s="196"/>
      <c r="O812" s="195"/>
      <c r="P812" s="195"/>
      <c r="Q812" s="55"/>
      <c r="R812" s="56"/>
      <c r="S812" s="56"/>
      <c r="T812" s="168"/>
      <c r="U812" s="130"/>
      <c r="V812" s="64"/>
      <c r="W812" s="202"/>
      <c r="X812" s="8"/>
      <c r="Y812" s="6"/>
      <c r="Z812" s="59"/>
      <c r="AA812" s="59"/>
      <c r="AB812" s="6"/>
      <c r="AC812" s="203"/>
      <c r="AD812" s="6"/>
      <c r="AE812" s="6"/>
      <c r="AF812" s="6"/>
      <c r="AG812" s="6"/>
      <c r="AH812" s="6"/>
      <c r="AI812" s="6"/>
      <c r="AJ812" s="6"/>
      <c r="AK812" s="6"/>
      <c r="AL812" s="59"/>
      <c r="AM812" s="137"/>
      <c r="AN812" s="137"/>
      <c r="AO812" s="216" t="s">
        <v>5609</v>
      </c>
      <c r="AP812" s="251"/>
      <c r="AQ812" s="251"/>
      <c r="AR812" s="252"/>
      <c r="AS812" s="49"/>
      <c r="AT812" s="36"/>
      <c r="AU812" s="36"/>
      <c r="AV812" s="51"/>
      <c r="AW812" s="89">
        <f>ROUND(ROUND(J804*V757,0)*AQ815,0)</f>
        <v>258</v>
      </c>
      <c r="AX812" s="12"/>
    </row>
    <row r="813" spans="1:50" ht="17.2" customHeight="1" x14ac:dyDescent="0.3">
      <c r="A813" s="9">
        <v>43</v>
      </c>
      <c r="B813" s="10" t="s">
        <v>796</v>
      </c>
      <c r="C813" s="53" t="s">
        <v>5608</v>
      </c>
      <c r="D813" s="166"/>
      <c r="E813" s="83"/>
      <c r="F813" s="193"/>
      <c r="G813" s="126"/>
      <c r="H813" s="126"/>
      <c r="I813" s="126"/>
      <c r="J813" s="45"/>
      <c r="K813" s="1"/>
      <c r="L813" s="1"/>
      <c r="M813" s="44"/>
      <c r="N813" s="175"/>
      <c r="O813" s="194"/>
      <c r="P813" s="194"/>
      <c r="Q813" s="132"/>
      <c r="R813" s="141"/>
      <c r="S813" s="141"/>
      <c r="T813" s="168"/>
      <c r="U813" s="130"/>
      <c r="V813" s="64"/>
      <c r="W813" s="202"/>
      <c r="X813" s="231" t="s">
        <v>4712</v>
      </c>
      <c r="Y813" s="232"/>
      <c r="Z813" s="232"/>
      <c r="AA813" s="232"/>
      <c r="AB813" s="232"/>
      <c r="AC813" s="199" t="s">
        <v>4711</v>
      </c>
      <c r="AD813" s="58"/>
      <c r="AE813" s="58"/>
      <c r="AF813" s="6"/>
      <c r="AG813" s="6"/>
      <c r="AH813" s="6"/>
      <c r="AI813" s="6"/>
      <c r="AJ813" s="6"/>
      <c r="AK813" s="6"/>
      <c r="AL813" s="59" t="s">
        <v>4596</v>
      </c>
      <c r="AM813" s="235">
        <f>AM810</f>
        <v>0.7</v>
      </c>
      <c r="AN813" s="235"/>
      <c r="AO813" s="228"/>
      <c r="AP813" s="229"/>
      <c r="AQ813" s="229"/>
      <c r="AR813" s="230"/>
      <c r="AS813" s="45"/>
      <c r="AT813" s="1"/>
      <c r="AU813" s="1"/>
      <c r="AV813" s="44"/>
      <c r="AW813" s="35">
        <f>ROUND(ROUND(ROUND(J804*V757,0)*AM813,0)*AQ815,0)</f>
        <v>181</v>
      </c>
      <c r="AX813" s="12"/>
    </row>
    <row r="814" spans="1:50" ht="17.2" customHeight="1" x14ac:dyDescent="0.3">
      <c r="A814" s="9">
        <v>43</v>
      </c>
      <c r="B814" s="10" t="s">
        <v>797</v>
      </c>
      <c r="C814" s="53" t="s">
        <v>5607</v>
      </c>
      <c r="D814" s="166"/>
      <c r="E814" s="83"/>
      <c r="F814" s="193"/>
      <c r="G814" s="126"/>
      <c r="H814" s="126"/>
      <c r="I814" s="126"/>
      <c r="J814" s="45"/>
      <c r="K814" s="1"/>
      <c r="L814" s="1"/>
      <c r="M814" s="44"/>
      <c r="N814" s="191"/>
      <c r="O814" s="172"/>
      <c r="P814" s="172"/>
      <c r="Q814" s="123"/>
      <c r="R814" s="138"/>
      <c r="S814" s="138"/>
      <c r="T814" s="168"/>
      <c r="U814" s="130"/>
      <c r="V814" s="64"/>
      <c r="W814" s="202"/>
      <c r="X814" s="233"/>
      <c r="Y814" s="234"/>
      <c r="Z814" s="234"/>
      <c r="AA814" s="234"/>
      <c r="AB814" s="234"/>
      <c r="AC814" s="199" t="s">
        <v>5603</v>
      </c>
      <c r="AD814" s="58"/>
      <c r="AE814" s="58"/>
      <c r="AF814" s="6"/>
      <c r="AG814" s="6"/>
      <c r="AH814" s="6"/>
      <c r="AI814" s="6"/>
      <c r="AJ814" s="6"/>
      <c r="AK814" s="6"/>
      <c r="AL814" s="59" t="s">
        <v>4603</v>
      </c>
      <c r="AM814" s="235">
        <f>AM811</f>
        <v>0.5</v>
      </c>
      <c r="AN814" s="235"/>
      <c r="AO814" s="45"/>
      <c r="AP814" s="1"/>
      <c r="AQ814" s="1"/>
      <c r="AR814" s="44"/>
      <c r="AS814" s="45"/>
      <c r="AT814" s="1"/>
      <c r="AU814" s="1"/>
      <c r="AV814" s="44"/>
      <c r="AW814" s="35">
        <f>ROUND(ROUND(ROUND(J804*V757,0)*AM814,0)*AQ815,0)</f>
        <v>129</v>
      </c>
      <c r="AX814" s="12"/>
    </row>
    <row r="815" spans="1:50" ht="17.2" customHeight="1" x14ac:dyDescent="0.3">
      <c r="A815" s="9">
        <v>43</v>
      </c>
      <c r="B815" s="10" t="s">
        <v>798</v>
      </c>
      <c r="C815" s="53" t="s">
        <v>5606</v>
      </c>
      <c r="D815" s="166"/>
      <c r="E815" s="83"/>
      <c r="F815" s="193"/>
      <c r="G815" s="126"/>
      <c r="H815" s="126"/>
      <c r="I815" s="126"/>
      <c r="J815" s="45"/>
      <c r="K815" s="1"/>
      <c r="L815" s="1"/>
      <c r="M815" s="44"/>
      <c r="N815" s="231" t="s">
        <v>4714</v>
      </c>
      <c r="O815" s="232"/>
      <c r="P815" s="232"/>
      <c r="Q815" s="232"/>
      <c r="R815" s="232"/>
      <c r="S815" s="232"/>
      <c r="T815" s="175"/>
      <c r="U815" s="130"/>
      <c r="V815" s="64"/>
      <c r="W815" s="202"/>
      <c r="X815" s="8"/>
      <c r="Y815" s="6"/>
      <c r="Z815" s="59"/>
      <c r="AA815" s="59"/>
      <c r="AB815" s="6"/>
      <c r="AC815" s="203"/>
      <c r="AD815" s="6"/>
      <c r="AE815" s="6"/>
      <c r="AF815" s="6"/>
      <c r="AG815" s="6"/>
      <c r="AH815" s="6"/>
      <c r="AI815" s="6"/>
      <c r="AJ815" s="6"/>
      <c r="AK815" s="6"/>
      <c r="AL815" s="59"/>
      <c r="AM815" s="137"/>
      <c r="AN815" s="137"/>
      <c r="AO815" s="45"/>
      <c r="AP815" s="132" t="s">
        <v>4603</v>
      </c>
      <c r="AQ815" s="247">
        <f>AQ791</f>
        <v>0.95</v>
      </c>
      <c r="AR815" s="248"/>
      <c r="AS815" s="45"/>
      <c r="AT815" s="1"/>
      <c r="AU815" s="1"/>
      <c r="AV815" s="44"/>
      <c r="AW815" s="89">
        <f>ROUND(ROUND(ROUND(J804*R817,0)*V757,0)*AQ815,0)</f>
        <v>250</v>
      </c>
      <c r="AX815" s="12"/>
    </row>
    <row r="816" spans="1:50" ht="17.2" customHeight="1" x14ac:dyDescent="0.3">
      <c r="A816" s="9">
        <v>43</v>
      </c>
      <c r="B816" s="10" t="s">
        <v>799</v>
      </c>
      <c r="C816" s="53" t="s">
        <v>5605</v>
      </c>
      <c r="D816" s="166"/>
      <c r="E816" s="83"/>
      <c r="F816" s="193"/>
      <c r="G816" s="126"/>
      <c r="H816" s="126"/>
      <c r="I816" s="126"/>
      <c r="J816" s="45"/>
      <c r="K816" s="1"/>
      <c r="L816" s="1"/>
      <c r="M816" s="44"/>
      <c r="N816" s="267"/>
      <c r="O816" s="268"/>
      <c r="P816" s="268"/>
      <c r="Q816" s="268"/>
      <c r="R816" s="268"/>
      <c r="S816" s="268"/>
      <c r="T816" s="175"/>
      <c r="U816" s="130"/>
      <c r="V816" s="64"/>
      <c r="W816" s="202"/>
      <c r="X816" s="231" t="s">
        <v>4712</v>
      </c>
      <c r="Y816" s="232"/>
      <c r="Z816" s="232"/>
      <c r="AA816" s="232"/>
      <c r="AB816" s="232"/>
      <c r="AC816" s="199" t="s">
        <v>4711</v>
      </c>
      <c r="AD816" s="58"/>
      <c r="AE816" s="58"/>
      <c r="AF816" s="6"/>
      <c r="AG816" s="6"/>
      <c r="AH816" s="6"/>
      <c r="AI816" s="6"/>
      <c r="AJ816" s="6"/>
      <c r="AK816" s="6"/>
      <c r="AL816" s="59" t="s">
        <v>4603</v>
      </c>
      <c r="AM816" s="235">
        <f>AM813</f>
        <v>0.7</v>
      </c>
      <c r="AN816" s="235"/>
      <c r="AO816" s="45"/>
      <c r="AP816" s="1"/>
      <c r="AQ816" s="1"/>
      <c r="AR816" s="44"/>
      <c r="AS816" s="45"/>
      <c r="AT816" s="1"/>
      <c r="AU816" s="1"/>
      <c r="AV816" s="44"/>
      <c r="AW816" s="89">
        <f>ROUND(ROUND(ROUND(ROUND(J804*R817,0)*V757,0)*AM816,0)*AQ815,0)</f>
        <v>175</v>
      </c>
      <c r="AX816" s="12"/>
    </row>
    <row r="817" spans="1:50" ht="17.2" customHeight="1" x14ac:dyDescent="0.3">
      <c r="A817" s="9">
        <v>43</v>
      </c>
      <c r="B817" s="10" t="s">
        <v>800</v>
      </c>
      <c r="C817" s="53" t="s">
        <v>5604</v>
      </c>
      <c r="D817" s="166"/>
      <c r="E817" s="83"/>
      <c r="F817" s="193"/>
      <c r="G817" s="126"/>
      <c r="H817" s="126"/>
      <c r="I817" s="126"/>
      <c r="J817" s="45"/>
      <c r="K817" s="1"/>
      <c r="L817" s="1"/>
      <c r="M817" s="44"/>
      <c r="N817" s="191"/>
      <c r="O817" s="172"/>
      <c r="P817" s="172"/>
      <c r="Q817" s="123" t="s">
        <v>4603</v>
      </c>
      <c r="R817" s="249">
        <f>R811</f>
        <v>0.96499999999999997</v>
      </c>
      <c r="S817" s="249"/>
      <c r="T817" s="168"/>
      <c r="U817" s="130"/>
      <c r="V817" s="64"/>
      <c r="W817" s="202"/>
      <c r="X817" s="233"/>
      <c r="Y817" s="234"/>
      <c r="Z817" s="234"/>
      <c r="AA817" s="234"/>
      <c r="AB817" s="234"/>
      <c r="AC817" s="199" t="s">
        <v>5603</v>
      </c>
      <c r="AD817" s="58"/>
      <c r="AE817" s="58"/>
      <c r="AF817" s="6"/>
      <c r="AG817" s="6"/>
      <c r="AH817" s="6"/>
      <c r="AI817" s="6"/>
      <c r="AJ817" s="6"/>
      <c r="AK817" s="6"/>
      <c r="AL817" s="59" t="s">
        <v>4603</v>
      </c>
      <c r="AM817" s="235">
        <f>AM814</f>
        <v>0.5</v>
      </c>
      <c r="AN817" s="235"/>
      <c r="AO817" s="45"/>
      <c r="AP817" s="1"/>
      <c r="AQ817" s="1"/>
      <c r="AR817" s="44"/>
      <c r="AS817" s="43"/>
      <c r="AT817" s="7"/>
      <c r="AU817" s="7"/>
      <c r="AV817" s="21"/>
      <c r="AW817" s="89">
        <f>ROUND(ROUND(ROUND(ROUND(J804*R817,0)*V757,0)*AM817,0)*AQ815,0)</f>
        <v>125</v>
      </c>
      <c r="AX817" s="12"/>
    </row>
    <row r="818" spans="1:50" ht="17.2" customHeight="1" x14ac:dyDescent="0.3">
      <c r="A818" s="9">
        <v>43</v>
      </c>
      <c r="B818" s="10" t="s">
        <v>801</v>
      </c>
      <c r="C818" s="53" t="s">
        <v>5602</v>
      </c>
      <c r="D818" s="166"/>
      <c r="E818" s="83"/>
      <c r="F818" s="193"/>
      <c r="G818" s="126"/>
      <c r="H818" s="126"/>
      <c r="I818" s="126"/>
      <c r="J818" s="45"/>
      <c r="K818" s="1"/>
      <c r="L818" s="1"/>
      <c r="M818" s="44"/>
      <c r="N818" s="196"/>
      <c r="O818" s="195"/>
      <c r="P818" s="195"/>
      <c r="Q818" s="55"/>
      <c r="R818" s="56"/>
      <c r="S818" s="56"/>
      <c r="T818" s="168"/>
      <c r="U818" s="130"/>
      <c r="V818" s="64"/>
      <c r="W818" s="202"/>
      <c r="X818" s="8"/>
      <c r="Y818" s="6"/>
      <c r="Z818" s="59"/>
      <c r="AA818" s="59"/>
      <c r="AB818" s="6"/>
      <c r="AC818" s="203"/>
      <c r="AD818" s="6"/>
      <c r="AE818" s="6"/>
      <c r="AF818" s="6"/>
      <c r="AG818" s="6"/>
      <c r="AH818" s="6"/>
      <c r="AI818" s="6"/>
      <c r="AJ818" s="6"/>
      <c r="AK818" s="6"/>
      <c r="AL818" s="59"/>
      <c r="AM818" s="137"/>
      <c r="AN818" s="137"/>
      <c r="AO818" s="146"/>
      <c r="AP818" s="143"/>
      <c r="AQ818" s="143"/>
      <c r="AR818" s="44"/>
      <c r="AS818" s="242" t="s">
        <v>5601</v>
      </c>
      <c r="AT818" s="242"/>
      <c r="AU818" s="242"/>
      <c r="AV818" s="243"/>
      <c r="AW818" s="89">
        <f>ROUND(ROUND(J804*V757,0)*AQ815,0)-AS821</f>
        <v>253</v>
      </c>
      <c r="AX818" s="12"/>
    </row>
    <row r="819" spans="1:50" ht="17.2" customHeight="1" x14ac:dyDescent="0.3">
      <c r="A819" s="9">
        <v>43</v>
      </c>
      <c r="B819" s="10" t="s">
        <v>802</v>
      </c>
      <c r="C819" s="53" t="s">
        <v>5600</v>
      </c>
      <c r="D819" s="166"/>
      <c r="E819" s="83"/>
      <c r="F819" s="193"/>
      <c r="G819" s="126"/>
      <c r="H819" s="126"/>
      <c r="I819" s="126"/>
      <c r="J819" s="45"/>
      <c r="K819" s="1"/>
      <c r="L819" s="1"/>
      <c r="M819" s="44"/>
      <c r="N819" s="175"/>
      <c r="O819" s="194"/>
      <c r="P819" s="194"/>
      <c r="Q819" s="132"/>
      <c r="R819" s="141"/>
      <c r="S819" s="141"/>
      <c r="T819" s="168"/>
      <c r="U819" s="130"/>
      <c r="V819" s="64"/>
      <c r="W819" s="202"/>
      <c r="X819" s="231" t="s">
        <v>4712</v>
      </c>
      <c r="Y819" s="232"/>
      <c r="Z819" s="232"/>
      <c r="AA819" s="232"/>
      <c r="AB819" s="232"/>
      <c r="AC819" s="199" t="s">
        <v>4711</v>
      </c>
      <c r="AD819" s="58"/>
      <c r="AE819" s="58"/>
      <c r="AF819" s="6"/>
      <c r="AG819" s="6"/>
      <c r="AH819" s="6"/>
      <c r="AI819" s="6"/>
      <c r="AJ819" s="6"/>
      <c r="AK819" s="6"/>
      <c r="AL819" s="59" t="s">
        <v>4574</v>
      </c>
      <c r="AM819" s="235">
        <f>AM816</f>
        <v>0.7</v>
      </c>
      <c r="AN819" s="235"/>
      <c r="AO819" s="146"/>
      <c r="AP819" s="143"/>
      <c r="AQ819" s="143"/>
      <c r="AR819" s="44"/>
      <c r="AS819" s="244"/>
      <c r="AT819" s="244"/>
      <c r="AU819" s="244"/>
      <c r="AV819" s="245"/>
      <c r="AW819" s="35">
        <f>ROUND(ROUND(ROUND(J804*V757,0)*AM819,0)*AQ815,0)-AS821</f>
        <v>176</v>
      </c>
      <c r="AX819" s="12"/>
    </row>
    <row r="820" spans="1:50" ht="17.2" customHeight="1" x14ac:dyDescent="0.3">
      <c r="A820" s="9">
        <v>43</v>
      </c>
      <c r="B820" s="10" t="s">
        <v>803</v>
      </c>
      <c r="C820" s="53" t="s">
        <v>5599</v>
      </c>
      <c r="D820" s="166"/>
      <c r="E820" s="83"/>
      <c r="F820" s="193"/>
      <c r="G820" s="126"/>
      <c r="H820" s="126"/>
      <c r="I820" s="126"/>
      <c r="J820" s="45"/>
      <c r="K820" s="1"/>
      <c r="L820" s="1"/>
      <c r="M820" s="44"/>
      <c r="N820" s="191"/>
      <c r="O820" s="172"/>
      <c r="P820" s="172"/>
      <c r="Q820" s="123"/>
      <c r="R820" s="138"/>
      <c r="S820" s="138"/>
      <c r="T820" s="168"/>
      <c r="U820" s="130"/>
      <c r="V820" s="64"/>
      <c r="W820" s="202"/>
      <c r="X820" s="233"/>
      <c r="Y820" s="234"/>
      <c r="Z820" s="234"/>
      <c r="AA820" s="234"/>
      <c r="AB820" s="234"/>
      <c r="AC820" s="199" t="s">
        <v>4735</v>
      </c>
      <c r="AD820" s="58"/>
      <c r="AE820" s="58"/>
      <c r="AF820" s="6"/>
      <c r="AG820" s="6"/>
      <c r="AH820" s="6"/>
      <c r="AI820" s="6"/>
      <c r="AJ820" s="6"/>
      <c r="AK820" s="6"/>
      <c r="AL820" s="59" t="s">
        <v>4574</v>
      </c>
      <c r="AM820" s="235">
        <f>AM817</f>
        <v>0.5</v>
      </c>
      <c r="AN820" s="235"/>
      <c r="AO820" s="146"/>
      <c r="AP820" s="143"/>
      <c r="AQ820" s="143"/>
      <c r="AR820" s="44"/>
      <c r="AS820" s="244"/>
      <c r="AT820" s="244"/>
      <c r="AU820" s="244"/>
      <c r="AV820" s="245"/>
      <c r="AW820" s="35">
        <f>ROUND(ROUND(ROUND(J804*V757,0)*AM820,0)*AQ815,0)-AS821</f>
        <v>124</v>
      </c>
      <c r="AX820" s="12"/>
    </row>
    <row r="821" spans="1:50" ht="17.2" customHeight="1" x14ac:dyDescent="0.3">
      <c r="A821" s="9">
        <v>43</v>
      </c>
      <c r="B821" s="10" t="s">
        <v>804</v>
      </c>
      <c r="C821" s="53" t="s">
        <v>5598</v>
      </c>
      <c r="D821" s="166"/>
      <c r="E821" s="83"/>
      <c r="F821" s="193"/>
      <c r="G821" s="126"/>
      <c r="H821" s="126"/>
      <c r="I821" s="126"/>
      <c r="J821" s="45"/>
      <c r="K821" s="1"/>
      <c r="L821" s="1"/>
      <c r="M821" s="44"/>
      <c r="N821" s="231" t="s">
        <v>4714</v>
      </c>
      <c r="O821" s="232"/>
      <c r="P821" s="232"/>
      <c r="Q821" s="232"/>
      <c r="R821" s="232"/>
      <c r="S821" s="232"/>
      <c r="T821" s="175"/>
      <c r="U821" s="130"/>
      <c r="V821" s="64"/>
      <c r="W821" s="202"/>
      <c r="X821" s="8"/>
      <c r="Y821" s="6"/>
      <c r="Z821" s="59"/>
      <c r="AA821" s="59"/>
      <c r="AB821" s="6"/>
      <c r="AC821" s="203"/>
      <c r="AD821" s="6"/>
      <c r="AE821" s="6"/>
      <c r="AF821" s="6"/>
      <c r="AG821" s="6"/>
      <c r="AH821" s="6"/>
      <c r="AI821" s="6"/>
      <c r="AJ821" s="6"/>
      <c r="AK821" s="6"/>
      <c r="AL821" s="59"/>
      <c r="AM821" s="137"/>
      <c r="AN821" s="137"/>
      <c r="AO821" s="146"/>
      <c r="AP821" s="143"/>
      <c r="AQ821" s="143"/>
      <c r="AR821" s="44"/>
      <c r="AS821" s="38">
        <f>AS809</f>
        <v>5</v>
      </c>
      <c r="AT821" s="62" t="s">
        <v>4579</v>
      </c>
      <c r="AU821" s="143"/>
      <c r="AV821" s="147"/>
      <c r="AW821" s="89">
        <f>ROUND(ROUND(ROUND(J804*R823,0)*V757,0)*AQ815,0)-AS821</f>
        <v>245</v>
      </c>
      <c r="AX821" s="12"/>
    </row>
    <row r="822" spans="1:50" ht="17.2" customHeight="1" x14ac:dyDescent="0.3">
      <c r="A822" s="9">
        <v>43</v>
      </c>
      <c r="B822" s="10" t="s">
        <v>805</v>
      </c>
      <c r="C822" s="53" t="s">
        <v>5597</v>
      </c>
      <c r="D822" s="166"/>
      <c r="E822" s="83"/>
      <c r="F822" s="193"/>
      <c r="G822" s="126"/>
      <c r="H822" s="126"/>
      <c r="I822" s="126"/>
      <c r="J822" s="45"/>
      <c r="K822" s="1"/>
      <c r="L822" s="1"/>
      <c r="M822" s="44"/>
      <c r="N822" s="267"/>
      <c r="O822" s="268"/>
      <c r="P822" s="268"/>
      <c r="Q822" s="268"/>
      <c r="R822" s="268"/>
      <c r="S822" s="268"/>
      <c r="T822" s="175"/>
      <c r="U822" s="130"/>
      <c r="V822" s="64"/>
      <c r="W822" s="202"/>
      <c r="X822" s="231" t="s">
        <v>4712</v>
      </c>
      <c r="Y822" s="232"/>
      <c r="Z822" s="232"/>
      <c r="AA822" s="232"/>
      <c r="AB822" s="232"/>
      <c r="AC822" s="199" t="s">
        <v>4711</v>
      </c>
      <c r="AD822" s="58"/>
      <c r="AE822" s="58"/>
      <c r="AF822" s="6"/>
      <c r="AG822" s="6"/>
      <c r="AH822" s="6"/>
      <c r="AI822" s="6"/>
      <c r="AJ822" s="6"/>
      <c r="AK822" s="6"/>
      <c r="AL822" s="59" t="s">
        <v>4574</v>
      </c>
      <c r="AM822" s="235">
        <f>AM819</f>
        <v>0.7</v>
      </c>
      <c r="AN822" s="235"/>
      <c r="AO822" s="146"/>
      <c r="AP822" s="143"/>
      <c r="AQ822" s="143"/>
      <c r="AR822" s="44"/>
      <c r="AS822" s="1"/>
      <c r="AT822" s="132"/>
      <c r="AU822" s="143"/>
      <c r="AV822" s="147"/>
      <c r="AW822" s="89">
        <f>ROUND(ROUND(ROUND(ROUND(J804*R823,0)*V757,0)*AM822,0)*AQ815,0)-AS821</f>
        <v>170</v>
      </c>
      <c r="AX822" s="12"/>
    </row>
    <row r="823" spans="1:50" ht="17.2" customHeight="1" x14ac:dyDescent="0.3">
      <c r="A823" s="9">
        <v>43</v>
      </c>
      <c r="B823" s="10" t="s">
        <v>806</v>
      </c>
      <c r="C823" s="53" t="s">
        <v>5596</v>
      </c>
      <c r="D823" s="162"/>
      <c r="E823" s="161"/>
      <c r="F823" s="192"/>
      <c r="G823" s="128"/>
      <c r="H823" s="128"/>
      <c r="I823" s="128"/>
      <c r="J823" s="43"/>
      <c r="K823" s="7"/>
      <c r="L823" s="7"/>
      <c r="M823" s="21"/>
      <c r="N823" s="191"/>
      <c r="O823" s="172"/>
      <c r="P823" s="172"/>
      <c r="Q823" s="123" t="s">
        <v>4574</v>
      </c>
      <c r="R823" s="249">
        <f>R817</f>
        <v>0.96499999999999997</v>
      </c>
      <c r="S823" s="249"/>
      <c r="T823" s="201"/>
      <c r="U823" s="78"/>
      <c r="V823" s="79"/>
      <c r="W823" s="200"/>
      <c r="X823" s="233"/>
      <c r="Y823" s="234"/>
      <c r="Z823" s="234"/>
      <c r="AA823" s="234"/>
      <c r="AB823" s="234"/>
      <c r="AC823" s="199" t="s">
        <v>4735</v>
      </c>
      <c r="AD823" s="58"/>
      <c r="AE823" s="58"/>
      <c r="AF823" s="6"/>
      <c r="AG823" s="6"/>
      <c r="AH823" s="6"/>
      <c r="AI823" s="6"/>
      <c r="AJ823" s="6"/>
      <c r="AK823" s="6"/>
      <c r="AL823" s="59" t="s">
        <v>4574</v>
      </c>
      <c r="AM823" s="235">
        <f>AM820</f>
        <v>0.5</v>
      </c>
      <c r="AN823" s="235"/>
      <c r="AO823" s="190"/>
      <c r="AP823" s="136"/>
      <c r="AQ823" s="136"/>
      <c r="AR823" s="21"/>
      <c r="AS823" s="7"/>
      <c r="AT823" s="123"/>
      <c r="AU823" s="136"/>
      <c r="AV823" s="145"/>
      <c r="AW823" s="100">
        <f>ROUND(ROUND(ROUND(ROUND(J804*R823,0)*V757,0)*AM823,0)*AQ815,0)-AS821</f>
        <v>120</v>
      </c>
      <c r="AX823" s="16"/>
    </row>
    <row r="824" spans="1:50" ht="17.2" customHeight="1" x14ac:dyDescent="0.3">
      <c r="A824" s="9">
        <v>43</v>
      </c>
      <c r="B824" s="10" t="s">
        <v>807</v>
      </c>
      <c r="C824" s="53" t="s">
        <v>5595</v>
      </c>
      <c r="D824" s="217" t="s">
        <v>4740</v>
      </c>
      <c r="E824" s="218"/>
      <c r="F824" s="219"/>
      <c r="G824" s="217" t="s">
        <v>4739</v>
      </c>
      <c r="H824" s="251"/>
      <c r="I824" s="251"/>
      <c r="J824" s="217" t="s">
        <v>4738</v>
      </c>
      <c r="K824" s="218"/>
      <c r="L824" s="218"/>
      <c r="M824" s="219"/>
      <c r="N824" s="196"/>
      <c r="O824" s="195"/>
      <c r="P824" s="195"/>
      <c r="Q824" s="55"/>
      <c r="R824" s="56"/>
      <c r="S824" s="56"/>
      <c r="T824" s="301" t="s">
        <v>5594</v>
      </c>
      <c r="U824" s="236"/>
      <c r="V824" s="236"/>
      <c r="W824" s="237"/>
      <c r="X824" s="8"/>
      <c r="Y824" s="6"/>
      <c r="Z824" s="59"/>
      <c r="AA824" s="59"/>
      <c r="AB824" s="6"/>
      <c r="AC824" s="203"/>
      <c r="AD824" s="6"/>
      <c r="AE824" s="6"/>
      <c r="AF824" s="6"/>
      <c r="AG824" s="6"/>
      <c r="AH824" s="6"/>
      <c r="AI824" s="6"/>
      <c r="AJ824" s="6"/>
      <c r="AK824" s="6"/>
      <c r="AL824" s="59"/>
      <c r="AM824" s="137"/>
      <c r="AN824" s="137"/>
      <c r="AO824" s="7"/>
      <c r="AP824" s="7"/>
      <c r="AQ824" s="7"/>
      <c r="AR824" s="7"/>
      <c r="AS824" s="7"/>
      <c r="AT824" s="123"/>
      <c r="AU824" s="136"/>
      <c r="AV824" s="145"/>
      <c r="AW824" s="100">
        <f>ROUND(J828*V829,0)</f>
        <v>260</v>
      </c>
      <c r="AX824" s="19" t="s">
        <v>4205</v>
      </c>
    </row>
    <row r="825" spans="1:50" ht="17.2" customHeight="1" x14ac:dyDescent="0.3">
      <c r="A825" s="9">
        <v>43</v>
      </c>
      <c r="B825" s="10" t="s">
        <v>808</v>
      </c>
      <c r="C825" s="53" t="s">
        <v>5593</v>
      </c>
      <c r="D825" s="220"/>
      <c r="E825" s="221"/>
      <c r="F825" s="222"/>
      <c r="G825" s="228"/>
      <c r="H825" s="229"/>
      <c r="I825" s="264"/>
      <c r="J825" s="220"/>
      <c r="K825" s="221"/>
      <c r="L825" s="221"/>
      <c r="M825" s="222"/>
      <c r="N825" s="175"/>
      <c r="O825" s="194"/>
      <c r="P825" s="194"/>
      <c r="Q825" s="132"/>
      <c r="R825" s="141"/>
      <c r="S825" s="141"/>
      <c r="T825" s="238"/>
      <c r="U825" s="239"/>
      <c r="V825" s="239"/>
      <c r="W825" s="240"/>
      <c r="X825" s="231" t="s">
        <v>4712</v>
      </c>
      <c r="Y825" s="232"/>
      <c r="Z825" s="232"/>
      <c r="AA825" s="232"/>
      <c r="AB825" s="232"/>
      <c r="AC825" s="199" t="s">
        <v>4711</v>
      </c>
      <c r="AD825" s="58"/>
      <c r="AE825" s="58"/>
      <c r="AF825" s="6"/>
      <c r="AG825" s="6"/>
      <c r="AH825" s="6"/>
      <c r="AI825" s="6"/>
      <c r="AJ825" s="6"/>
      <c r="AK825" s="6"/>
      <c r="AL825" s="59" t="s">
        <v>4574</v>
      </c>
      <c r="AM825" s="235">
        <f>AM822</f>
        <v>0.7</v>
      </c>
      <c r="AN825" s="235"/>
      <c r="AO825" s="6"/>
      <c r="AP825" s="6"/>
      <c r="AQ825" s="6"/>
      <c r="AR825" s="6"/>
      <c r="AS825" s="6"/>
      <c r="AT825" s="59"/>
      <c r="AU825" s="137"/>
      <c r="AV825" s="140"/>
      <c r="AW825" s="89">
        <f>ROUND(ROUND(J828*V829,0)*AM825,0)</f>
        <v>182</v>
      </c>
      <c r="AX825" s="12"/>
    </row>
    <row r="826" spans="1:50" ht="17.2" customHeight="1" x14ac:dyDescent="0.3">
      <c r="A826" s="9">
        <v>43</v>
      </c>
      <c r="B826" s="10" t="s">
        <v>809</v>
      </c>
      <c r="C826" s="53" t="s">
        <v>5592</v>
      </c>
      <c r="D826" s="220"/>
      <c r="E826" s="221"/>
      <c r="F826" s="222"/>
      <c r="G826" s="228"/>
      <c r="H826" s="229"/>
      <c r="I826" s="264"/>
      <c r="J826" s="220"/>
      <c r="K826" s="221"/>
      <c r="L826" s="221"/>
      <c r="M826" s="222"/>
      <c r="N826" s="191"/>
      <c r="O826" s="172"/>
      <c r="P826" s="172"/>
      <c r="Q826" s="123"/>
      <c r="R826" s="138"/>
      <c r="S826" s="138"/>
      <c r="T826" s="238"/>
      <c r="U826" s="239"/>
      <c r="V826" s="239"/>
      <c r="W826" s="240"/>
      <c r="X826" s="233"/>
      <c r="Y826" s="234"/>
      <c r="Z826" s="234"/>
      <c r="AA826" s="234"/>
      <c r="AB826" s="234"/>
      <c r="AC826" s="199" t="s">
        <v>4735</v>
      </c>
      <c r="AD826" s="58"/>
      <c r="AE826" s="58"/>
      <c r="AF826" s="6"/>
      <c r="AG826" s="6"/>
      <c r="AH826" s="6"/>
      <c r="AI826" s="6"/>
      <c r="AJ826" s="6"/>
      <c r="AK826" s="6"/>
      <c r="AL826" s="59" t="s">
        <v>4574</v>
      </c>
      <c r="AM826" s="235">
        <f>AM823</f>
        <v>0.5</v>
      </c>
      <c r="AN826" s="235"/>
      <c r="AO826" s="6"/>
      <c r="AP826" s="6"/>
      <c r="AQ826" s="6"/>
      <c r="AR826" s="6"/>
      <c r="AS826" s="6"/>
      <c r="AT826" s="59"/>
      <c r="AU826" s="137"/>
      <c r="AV826" s="140"/>
      <c r="AW826" s="89">
        <f>ROUND(ROUND(J828*V829,0)*AM826,0)</f>
        <v>130</v>
      </c>
      <c r="AX826" s="12"/>
    </row>
    <row r="827" spans="1:50" ht="17.2" customHeight="1" x14ac:dyDescent="0.3">
      <c r="A827" s="9">
        <v>43</v>
      </c>
      <c r="B827" s="10" t="s">
        <v>810</v>
      </c>
      <c r="C827" s="53" t="s">
        <v>5591</v>
      </c>
      <c r="D827" s="166"/>
      <c r="E827" s="83"/>
      <c r="F827" s="193"/>
      <c r="G827" s="126"/>
      <c r="H827" s="126"/>
      <c r="I827" s="126"/>
      <c r="J827" s="220"/>
      <c r="K827" s="221"/>
      <c r="L827" s="221"/>
      <c r="M827" s="222"/>
      <c r="N827" s="231" t="s">
        <v>4714</v>
      </c>
      <c r="O827" s="232"/>
      <c r="P827" s="232"/>
      <c r="Q827" s="232"/>
      <c r="R827" s="232"/>
      <c r="S827" s="232"/>
      <c r="T827" s="175"/>
      <c r="U827" s="130"/>
      <c r="V827" s="64"/>
      <c r="W827" s="202"/>
      <c r="X827" s="8"/>
      <c r="Y827" s="6"/>
      <c r="Z827" s="59"/>
      <c r="AA827" s="59"/>
      <c r="AB827" s="6"/>
      <c r="AC827" s="203"/>
      <c r="AD827" s="6"/>
      <c r="AE827" s="6"/>
      <c r="AF827" s="6"/>
      <c r="AG827" s="6"/>
      <c r="AH827" s="6"/>
      <c r="AI827" s="6"/>
      <c r="AJ827" s="6"/>
      <c r="AK827" s="6"/>
      <c r="AL827" s="59"/>
      <c r="AM827" s="137"/>
      <c r="AN827" s="137"/>
      <c r="AO827" s="6"/>
      <c r="AP827" s="6"/>
      <c r="AQ827" s="7"/>
      <c r="AR827" s="7"/>
      <c r="AS827" s="7"/>
      <c r="AT827" s="123"/>
      <c r="AU827" s="136"/>
      <c r="AV827" s="145"/>
      <c r="AW827" s="89">
        <f>ROUND(ROUND(J828*R829,0)*V829,0)</f>
        <v>251</v>
      </c>
      <c r="AX827" s="12"/>
    </row>
    <row r="828" spans="1:50" ht="17.2" customHeight="1" x14ac:dyDescent="0.3">
      <c r="A828" s="9">
        <v>43</v>
      </c>
      <c r="B828" s="10" t="s">
        <v>811</v>
      </c>
      <c r="C828" s="53" t="s">
        <v>5590</v>
      </c>
      <c r="D828" s="166"/>
      <c r="E828" s="83"/>
      <c r="F828" s="193"/>
      <c r="G828" s="126"/>
      <c r="H828" s="126"/>
      <c r="I828" s="126"/>
      <c r="J828" s="253">
        <f>'15就労移行支援(基本)'!K828</f>
        <v>371</v>
      </c>
      <c r="K828" s="254"/>
      <c r="L828" s="1" t="s">
        <v>4202</v>
      </c>
      <c r="M828" s="68"/>
      <c r="N828" s="267"/>
      <c r="O828" s="268"/>
      <c r="P828" s="268"/>
      <c r="Q828" s="268"/>
      <c r="R828" s="268"/>
      <c r="S828" s="268"/>
      <c r="T828" s="175"/>
      <c r="U828" s="130"/>
      <c r="V828" s="64"/>
      <c r="W828" s="202"/>
      <c r="X828" s="231" t="s">
        <v>4712</v>
      </c>
      <c r="Y828" s="232"/>
      <c r="Z828" s="232"/>
      <c r="AA828" s="232"/>
      <c r="AB828" s="232"/>
      <c r="AC828" s="199" t="s">
        <v>4711</v>
      </c>
      <c r="AD828" s="58"/>
      <c r="AE828" s="58"/>
      <c r="AF828" s="6"/>
      <c r="AG828" s="6"/>
      <c r="AH828" s="6"/>
      <c r="AI828" s="6"/>
      <c r="AJ828" s="6"/>
      <c r="AK828" s="6"/>
      <c r="AL828" s="59" t="s">
        <v>4576</v>
      </c>
      <c r="AM828" s="235">
        <f>AM825</f>
        <v>0.7</v>
      </c>
      <c r="AN828" s="235"/>
      <c r="AO828" s="7"/>
      <c r="AP828" s="7"/>
      <c r="AQ828" s="7"/>
      <c r="AR828" s="7"/>
      <c r="AS828" s="7"/>
      <c r="AT828" s="123"/>
      <c r="AU828" s="136"/>
      <c r="AV828" s="145"/>
      <c r="AW828" s="89">
        <f>ROUND(ROUND(ROUND(J828*R829,0)*V829,0)*AM828,0)</f>
        <v>176</v>
      </c>
      <c r="AX828" s="12"/>
    </row>
    <row r="829" spans="1:50" ht="17.2" customHeight="1" x14ac:dyDescent="0.3">
      <c r="A829" s="9">
        <v>43</v>
      </c>
      <c r="B829" s="10" t="s">
        <v>812</v>
      </c>
      <c r="C829" s="53" t="s">
        <v>5589</v>
      </c>
      <c r="D829" s="166"/>
      <c r="E829" s="83"/>
      <c r="F829" s="193"/>
      <c r="G829" s="126"/>
      <c r="H829" s="126"/>
      <c r="I829" s="126"/>
      <c r="J829" s="175"/>
      <c r="K829" s="194"/>
      <c r="L829" s="194"/>
      <c r="M829" s="173"/>
      <c r="N829" s="191"/>
      <c r="O829" s="172"/>
      <c r="P829" s="172"/>
      <c r="Q829" s="123" t="s">
        <v>4576</v>
      </c>
      <c r="R829" s="249">
        <f>R823</f>
        <v>0.96499999999999997</v>
      </c>
      <c r="S829" s="249"/>
      <c r="T829" s="168"/>
      <c r="U829" s="132" t="s">
        <v>4576</v>
      </c>
      <c r="V829" s="247">
        <f>V757</f>
        <v>0.7</v>
      </c>
      <c r="W829" s="248"/>
      <c r="X829" s="233"/>
      <c r="Y829" s="234"/>
      <c r="Z829" s="234"/>
      <c r="AA829" s="234"/>
      <c r="AB829" s="234"/>
      <c r="AC829" s="199" t="s">
        <v>4709</v>
      </c>
      <c r="AD829" s="58"/>
      <c r="AE829" s="58"/>
      <c r="AF829" s="6"/>
      <c r="AG829" s="6"/>
      <c r="AH829" s="6"/>
      <c r="AI829" s="6"/>
      <c r="AJ829" s="6"/>
      <c r="AK829" s="6"/>
      <c r="AL829" s="59" t="s">
        <v>4576</v>
      </c>
      <c r="AM829" s="235">
        <f>AM826</f>
        <v>0.5</v>
      </c>
      <c r="AN829" s="235"/>
      <c r="AO829" s="7"/>
      <c r="AP829" s="7"/>
      <c r="AQ829" s="7"/>
      <c r="AR829" s="7"/>
      <c r="AS829" s="7"/>
      <c r="AT829" s="123"/>
      <c r="AU829" s="136"/>
      <c r="AV829" s="145"/>
      <c r="AW829" s="89">
        <f>ROUND(ROUND(ROUND(J828*R829,0)*V829,0)*AM829,0)</f>
        <v>126</v>
      </c>
      <c r="AX829" s="12"/>
    </row>
    <row r="830" spans="1:50" ht="17.2" customHeight="1" x14ac:dyDescent="0.3">
      <c r="A830" s="9">
        <v>43</v>
      </c>
      <c r="B830" s="10" t="s">
        <v>813</v>
      </c>
      <c r="C830" s="53" t="s">
        <v>5588</v>
      </c>
      <c r="D830" s="166"/>
      <c r="E830" s="83"/>
      <c r="F830" s="193"/>
      <c r="G830" s="126"/>
      <c r="H830" s="126"/>
      <c r="I830" s="126"/>
      <c r="J830" s="175"/>
      <c r="K830" s="194"/>
      <c r="L830" s="194"/>
      <c r="M830" s="173"/>
      <c r="N830" s="196"/>
      <c r="O830" s="195"/>
      <c r="P830" s="195"/>
      <c r="Q830" s="55"/>
      <c r="R830" s="56"/>
      <c r="S830" s="56"/>
      <c r="T830" s="168"/>
      <c r="U830" s="130"/>
      <c r="V830" s="64"/>
      <c r="W830" s="202"/>
      <c r="X830" s="8"/>
      <c r="Y830" s="6"/>
      <c r="Z830" s="59"/>
      <c r="AA830" s="59"/>
      <c r="AB830" s="6"/>
      <c r="AC830" s="203"/>
      <c r="AD830" s="6"/>
      <c r="AE830" s="6"/>
      <c r="AF830" s="6"/>
      <c r="AG830" s="6"/>
      <c r="AH830" s="6"/>
      <c r="AI830" s="6"/>
      <c r="AJ830" s="6"/>
      <c r="AK830" s="6"/>
      <c r="AL830" s="59"/>
      <c r="AM830" s="137"/>
      <c r="AN830" s="137"/>
      <c r="AO830" s="177"/>
      <c r="AP830" s="81"/>
      <c r="AQ830" s="81"/>
      <c r="AR830" s="82"/>
      <c r="AS830" s="242" t="s">
        <v>4578</v>
      </c>
      <c r="AT830" s="242"/>
      <c r="AU830" s="242"/>
      <c r="AV830" s="243"/>
      <c r="AW830" s="89">
        <f>ROUND(J828*V829,0)-AS833</f>
        <v>255</v>
      </c>
      <c r="AX830" s="12"/>
    </row>
    <row r="831" spans="1:50" ht="17.2" customHeight="1" x14ac:dyDescent="0.3">
      <c r="A831" s="9">
        <v>43</v>
      </c>
      <c r="B831" s="10" t="s">
        <v>814</v>
      </c>
      <c r="C831" s="53" t="s">
        <v>5587</v>
      </c>
      <c r="D831" s="166"/>
      <c r="E831" s="83"/>
      <c r="F831" s="193"/>
      <c r="G831" s="126"/>
      <c r="H831" s="126"/>
      <c r="I831" s="126"/>
      <c r="J831" s="175"/>
      <c r="K831" s="194"/>
      <c r="L831" s="194"/>
      <c r="M831" s="173"/>
      <c r="N831" s="175"/>
      <c r="O831" s="194"/>
      <c r="P831" s="194"/>
      <c r="Q831" s="132"/>
      <c r="R831" s="141"/>
      <c r="S831" s="141"/>
      <c r="T831" s="168"/>
      <c r="U831" s="130"/>
      <c r="V831" s="64"/>
      <c r="W831" s="202"/>
      <c r="X831" s="231" t="s">
        <v>4712</v>
      </c>
      <c r="Y831" s="232"/>
      <c r="Z831" s="232"/>
      <c r="AA831" s="232"/>
      <c r="AB831" s="232"/>
      <c r="AC831" s="199" t="s">
        <v>4711</v>
      </c>
      <c r="AD831" s="58"/>
      <c r="AE831" s="58"/>
      <c r="AF831" s="6"/>
      <c r="AG831" s="6"/>
      <c r="AH831" s="6"/>
      <c r="AI831" s="6"/>
      <c r="AJ831" s="6"/>
      <c r="AK831" s="6"/>
      <c r="AL831" s="59" t="s">
        <v>4576</v>
      </c>
      <c r="AM831" s="235">
        <f>AM828</f>
        <v>0.7</v>
      </c>
      <c r="AN831" s="235"/>
      <c r="AO831" s="81"/>
      <c r="AP831" s="81"/>
      <c r="AQ831" s="81"/>
      <c r="AR831" s="82"/>
      <c r="AS831" s="244"/>
      <c r="AT831" s="244"/>
      <c r="AU831" s="244"/>
      <c r="AV831" s="245"/>
      <c r="AW831" s="89">
        <f>ROUND(ROUND(J828*V829,0)*AM831,0)-AS833</f>
        <v>177</v>
      </c>
      <c r="AX831" s="12"/>
    </row>
    <row r="832" spans="1:50" ht="17.2" customHeight="1" x14ac:dyDescent="0.3">
      <c r="A832" s="9">
        <v>43</v>
      </c>
      <c r="B832" s="10" t="s">
        <v>815</v>
      </c>
      <c r="C832" s="53" t="s">
        <v>5586</v>
      </c>
      <c r="D832" s="166"/>
      <c r="E832" s="83"/>
      <c r="F832" s="193"/>
      <c r="G832" s="126"/>
      <c r="H832" s="126"/>
      <c r="I832" s="126"/>
      <c r="J832" s="175"/>
      <c r="K832" s="194"/>
      <c r="L832" s="194"/>
      <c r="M832" s="173"/>
      <c r="N832" s="191"/>
      <c r="O832" s="172"/>
      <c r="P832" s="172"/>
      <c r="Q832" s="123"/>
      <c r="R832" s="138"/>
      <c r="S832" s="138"/>
      <c r="T832" s="168"/>
      <c r="U832" s="130"/>
      <c r="V832" s="64"/>
      <c r="W832" s="202"/>
      <c r="X832" s="233"/>
      <c r="Y832" s="234"/>
      <c r="Z832" s="234"/>
      <c r="AA832" s="234"/>
      <c r="AB832" s="234"/>
      <c r="AC832" s="199" t="s">
        <v>4709</v>
      </c>
      <c r="AD832" s="58"/>
      <c r="AE832" s="58"/>
      <c r="AF832" s="6"/>
      <c r="AG832" s="6"/>
      <c r="AH832" s="6"/>
      <c r="AI832" s="6"/>
      <c r="AJ832" s="6"/>
      <c r="AK832" s="6"/>
      <c r="AL832" s="59" t="s">
        <v>4576</v>
      </c>
      <c r="AM832" s="235">
        <f>AM829</f>
        <v>0.5</v>
      </c>
      <c r="AN832" s="235"/>
      <c r="AO832" s="198"/>
      <c r="AP832" s="198"/>
      <c r="AQ832" s="198"/>
      <c r="AR832" s="197"/>
      <c r="AS832" s="244"/>
      <c r="AT832" s="244"/>
      <c r="AU832" s="244"/>
      <c r="AV832" s="245"/>
      <c r="AW832" s="89">
        <f>ROUND(ROUND(J828*V829,0)*AM832,0)-AS833</f>
        <v>125</v>
      </c>
      <c r="AX832" s="12"/>
    </row>
    <row r="833" spans="1:50" ht="17.2" customHeight="1" x14ac:dyDescent="0.3">
      <c r="A833" s="9">
        <v>43</v>
      </c>
      <c r="B833" s="10" t="s">
        <v>816</v>
      </c>
      <c r="C833" s="53" t="s">
        <v>5585</v>
      </c>
      <c r="D833" s="166"/>
      <c r="E833" s="83"/>
      <c r="F833" s="193"/>
      <c r="G833" s="126"/>
      <c r="H833" s="126"/>
      <c r="I833" s="126"/>
      <c r="J833" s="175"/>
      <c r="K833" s="194"/>
      <c r="L833" s="194"/>
      <c r="M833" s="173"/>
      <c r="N833" s="231" t="s">
        <v>4714</v>
      </c>
      <c r="O833" s="232"/>
      <c r="P833" s="232"/>
      <c r="Q833" s="232"/>
      <c r="R833" s="232"/>
      <c r="S833" s="232"/>
      <c r="T833" s="175"/>
      <c r="U833" s="130"/>
      <c r="V833" s="64"/>
      <c r="W833" s="202"/>
      <c r="X833" s="8"/>
      <c r="Y833" s="6"/>
      <c r="Z833" s="59"/>
      <c r="AA833" s="59"/>
      <c r="AB833" s="6"/>
      <c r="AC833" s="203"/>
      <c r="AD833" s="6"/>
      <c r="AE833" s="6"/>
      <c r="AF833" s="6"/>
      <c r="AG833" s="6"/>
      <c r="AH833" s="6"/>
      <c r="AI833" s="6"/>
      <c r="AJ833" s="6"/>
      <c r="AK833" s="6"/>
      <c r="AL833" s="59"/>
      <c r="AM833" s="137"/>
      <c r="AN833" s="137"/>
      <c r="AO833" s="198"/>
      <c r="AP833" s="198"/>
      <c r="AQ833" s="198"/>
      <c r="AR833" s="197"/>
      <c r="AS833" s="38">
        <f>AS821</f>
        <v>5</v>
      </c>
      <c r="AT833" s="62" t="s">
        <v>4577</v>
      </c>
      <c r="AU833" s="143"/>
      <c r="AV833" s="147"/>
      <c r="AW833" s="89">
        <f>ROUND(ROUND(J828*R835,0)*V829,0)-AS833</f>
        <v>246</v>
      </c>
      <c r="AX833" s="12"/>
    </row>
    <row r="834" spans="1:50" ht="17.2" customHeight="1" x14ac:dyDescent="0.3">
      <c r="A834" s="9">
        <v>43</v>
      </c>
      <c r="B834" s="10" t="s">
        <v>817</v>
      </c>
      <c r="C834" s="53" t="s">
        <v>5584</v>
      </c>
      <c r="D834" s="166"/>
      <c r="E834" s="83"/>
      <c r="F834" s="193"/>
      <c r="G834" s="126"/>
      <c r="H834" s="126"/>
      <c r="I834" s="126"/>
      <c r="J834" s="175"/>
      <c r="K834" s="194"/>
      <c r="L834" s="194"/>
      <c r="M834" s="173"/>
      <c r="N834" s="267"/>
      <c r="O834" s="268"/>
      <c r="P834" s="268"/>
      <c r="Q834" s="268"/>
      <c r="R834" s="268"/>
      <c r="S834" s="268"/>
      <c r="T834" s="175"/>
      <c r="U834" s="130"/>
      <c r="V834" s="64"/>
      <c r="W834" s="202"/>
      <c r="X834" s="231" t="s">
        <v>4712</v>
      </c>
      <c r="Y834" s="232"/>
      <c r="Z834" s="232"/>
      <c r="AA834" s="232"/>
      <c r="AB834" s="232"/>
      <c r="AC834" s="199" t="s">
        <v>4711</v>
      </c>
      <c r="AD834" s="58"/>
      <c r="AE834" s="58"/>
      <c r="AF834" s="6"/>
      <c r="AG834" s="6"/>
      <c r="AH834" s="6"/>
      <c r="AI834" s="6"/>
      <c r="AJ834" s="6"/>
      <c r="AK834" s="6"/>
      <c r="AL834" s="59" t="s">
        <v>4576</v>
      </c>
      <c r="AM834" s="235">
        <f>AM831</f>
        <v>0.7</v>
      </c>
      <c r="AN834" s="235"/>
      <c r="AO834" s="198"/>
      <c r="AP834" s="198"/>
      <c r="AQ834" s="198"/>
      <c r="AR834" s="197"/>
      <c r="AS834" s="1"/>
      <c r="AT834" s="132"/>
      <c r="AU834" s="143"/>
      <c r="AV834" s="147"/>
      <c r="AW834" s="89">
        <f>ROUND(ROUND(ROUND(J828*R835,0)*V829,0)*AM834,0)-AS833</f>
        <v>171</v>
      </c>
      <c r="AX834" s="12"/>
    </row>
    <row r="835" spans="1:50" ht="17.2" customHeight="1" x14ac:dyDescent="0.3">
      <c r="A835" s="9">
        <v>43</v>
      </c>
      <c r="B835" s="10" t="s">
        <v>5583</v>
      </c>
      <c r="C835" s="53" t="s">
        <v>5582</v>
      </c>
      <c r="D835" s="166"/>
      <c r="E835" s="83"/>
      <c r="F835" s="193"/>
      <c r="G835" s="126"/>
      <c r="H835" s="126"/>
      <c r="I835" s="126"/>
      <c r="J835" s="175"/>
      <c r="K835" s="194"/>
      <c r="L835" s="194"/>
      <c r="M835" s="173"/>
      <c r="N835" s="191"/>
      <c r="O835" s="172"/>
      <c r="P835" s="172"/>
      <c r="Q835" s="123" t="s">
        <v>4576</v>
      </c>
      <c r="R835" s="249">
        <f>R829</f>
        <v>0.96499999999999997</v>
      </c>
      <c r="S835" s="249"/>
      <c r="T835" s="168"/>
      <c r="U835" s="130"/>
      <c r="V835" s="64"/>
      <c r="W835" s="202"/>
      <c r="X835" s="233"/>
      <c r="Y835" s="234"/>
      <c r="Z835" s="234"/>
      <c r="AA835" s="234"/>
      <c r="AB835" s="234"/>
      <c r="AC835" s="199" t="s">
        <v>4709</v>
      </c>
      <c r="AD835" s="58"/>
      <c r="AE835" s="58"/>
      <c r="AF835" s="6"/>
      <c r="AG835" s="6"/>
      <c r="AH835" s="6"/>
      <c r="AI835" s="6"/>
      <c r="AJ835" s="6"/>
      <c r="AK835" s="6"/>
      <c r="AL835" s="59" t="s">
        <v>4576</v>
      </c>
      <c r="AM835" s="235">
        <f>AM832</f>
        <v>0.5</v>
      </c>
      <c r="AN835" s="235"/>
      <c r="AO835" s="198"/>
      <c r="AP835" s="198"/>
      <c r="AQ835" s="198"/>
      <c r="AR835" s="197"/>
      <c r="AS835" s="7"/>
      <c r="AT835" s="123"/>
      <c r="AU835" s="136"/>
      <c r="AV835" s="145"/>
      <c r="AW835" s="89">
        <f>ROUND(ROUND(ROUND(J828*R835,0)*V829,0)*AM835,0)-AS833</f>
        <v>121</v>
      </c>
      <c r="AX835" s="12"/>
    </row>
    <row r="836" spans="1:50" ht="17.2" customHeight="1" x14ac:dyDescent="0.3">
      <c r="A836" s="9">
        <v>43</v>
      </c>
      <c r="B836" s="10" t="s">
        <v>818</v>
      </c>
      <c r="C836" s="53" t="s">
        <v>5581</v>
      </c>
      <c r="D836" s="166"/>
      <c r="E836" s="83"/>
      <c r="F836" s="193"/>
      <c r="G836" s="126"/>
      <c r="H836" s="126"/>
      <c r="I836" s="126"/>
      <c r="J836" s="45"/>
      <c r="K836" s="1"/>
      <c r="L836" s="1"/>
      <c r="M836" s="44"/>
      <c r="N836" s="196"/>
      <c r="O836" s="195"/>
      <c r="P836" s="195"/>
      <c r="Q836" s="55"/>
      <c r="R836" s="56"/>
      <c r="S836" s="56"/>
      <c r="T836" s="168"/>
      <c r="U836" s="130"/>
      <c r="V836" s="64"/>
      <c r="W836" s="202"/>
      <c r="X836" s="8"/>
      <c r="Y836" s="6"/>
      <c r="Z836" s="59"/>
      <c r="AA836" s="59"/>
      <c r="AB836" s="6"/>
      <c r="AC836" s="203"/>
      <c r="AD836" s="6"/>
      <c r="AE836" s="6"/>
      <c r="AF836" s="6"/>
      <c r="AG836" s="6"/>
      <c r="AH836" s="6"/>
      <c r="AI836" s="6"/>
      <c r="AJ836" s="6"/>
      <c r="AK836" s="6"/>
      <c r="AL836" s="59"/>
      <c r="AM836" s="137"/>
      <c r="AN836" s="137"/>
      <c r="AO836" s="216" t="s">
        <v>4724</v>
      </c>
      <c r="AP836" s="251"/>
      <c r="AQ836" s="251"/>
      <c r="AR836" s="252"/>
      <c r="AS836" s="49"/>
      <c r="AT836" s="36"/>
      <c r="AU836" s="36"/>
      <c r="AV836" s="51"/>
      <c r="AW836" s="89">
        <f>ROUND(ROUND(J828*V829,0)*AQ839,0)</f>
        <v>247</v>
      </c>
      <c r="AX836" s="12"/>
    </row>
    <row r="837" spans="1:50" ht="17.2" customHeight="1" x14ac:dyDescent="0.3">
      <c r="A837" s="9">
        <v>43</v>
      </c>
      <c r="B837" s="10" t="s">
        <v>819</v>
      </c>
      <c r="C837" s="53" t="s">
        <v>5580</v>
      </c>
      <c r="D837" s="166"/>
      <c r="E837" s="83"/>
      <c r="F837" s="193"/>
      <c r="G837" s="126"/>
      <c r="H837" s="126"/>
      <c r="I837" s="126"/>
      <c r="J837" s="45"/>
      <c r="K837" s="1"/>
      <c r="L837" s="1"/>
      <c r="M837" s="44"/>
      <c r="N837" s="175"/>
      <c r="O837" s="194"/>
      <c r="P837" s="194"/>
      <c r="Q837" s="132"/>
      <c r="R837" s="141"/>
      <c r="S837" s="141"/>
      <c r="T837" s="168"/>
      <c r="U837" s="130"/>
      <c r="V837" s="64"/>
      <c r="W837" s="202"/>
      <c r="X837" s="231" t="s">
        <v>4712</v>
      </c>
      <c r="Y837" s="232"/>
      <c r="Z837" s="232"/>
      <c r="AA837" s="232"/>
      <c r="AB837" s="232"/>
      <c r="AC837" s="199" t="s">
        <v>4711</v>
      </c>
      <c r="AD837" s="58"/>
      <c r="AE837" s="58"/>
      <c r="AF837" s="6"/>
      <c r="AG837" s="6"/>
      <c r="AH837" s="6"/>
      <c r="AI837" s="6"/>
      <c r="AJ837" s="6"/>
      <c r="AK837" s="6"/>
      <c r="AL837" s="59" t="s">
        <v>4576</v>
      </c>
      <c r="AM837" s="235">
        <f>AM834</f>
        <v>0.7</v>
      </c>
      <c r="AN837" s="235"/>
      <c r="AO837" s="228"/>
      <c r="AP837" s="229"/>
      <c r="AQ837" s="229"/>
      <c r="AR837" s="230"/>
      <c r="AS837" s="45"/>
      <c r="AT837" s="1"/>
      <c r="AU837" s="1"/>
      <c r="AV837" s="44"/>
      <c r="AW837" s="89">
        <f>ROUND(ROUND(ROUND(J828*V829,0)*AM837,0)*AQ839,0)</f>
        <v>173</v>
      </c>
      <c r="AX837" s="12"/>
    </row>
    <row r="838" spans="1:50" ht="17.2" customHeight="1" x14ac:dyDescent="0.3">
      <c r="A838" s="9">
        <v>43</v>
      </c>
      <c r="B838" s="10" t="s">
        <v>820</v>
      </c>
      <c r="C838" s="53" t="s">
        <v>5579</v>
      </c>
      <c r="D838" s="166"/>
      <c r="E838" s="83"/>
      <c r="F838" s="193"/>
      <c r="G838" s="126"/>
      <c r="H838" s="126"/>
      <c r="I838" s="126"/>
      <c r="J838" s="45"/>
      <c r="K838" s="1"/>
      <c r="L838" s="1"/>
      <c r="M838" s="44"/>
      <c r="N838" s="191"/>
      <c r="O838" s="172"/>
      <c r="P838" s="172"/>
      <c r="Q838" s="123"/>
      <c r="R838" s="138"/>
      <c r="S838" s="138"/>
      <c r="T838" s="168"/>
      <c r="U838" s="130"/>
      <c r="V838" s="64"/>
      <c r="W838" s="202"/>
      <c r="X838" s="233"/>
      <c r="Y838" s="234"/>
      <c r="Z838" s="234"/>
      <c r="AA838" s="234"/>
      <c r="AB838" s="234"/>
      <c r="AC838" s="199" t="s">
        <v>4709</v>
      </c>
      <c r="AD838" s="58"/>
      <c r="AE838" s="58"/>
      <c r="AF838" s="6"/>
      <c r="AG838" s="6"/>
      <c r="AH838" s="6"/>
      <c r="AI838" s="6"/>
      <c r="AJ838" s="6"/>
      <c r="AK838" s="6"/>
      <c r="AL838" s="59" t="s">
        <v>4576</v>
      </c>
      <c r="AM838" s="235">
        <f>AM835</f>
        <v>0.5</v>
      </c>
      <c r="AN838" s="235"/>
      <c r="AO838" s="45"/>
      <c r="AP838" s="1"/>
      <c r="AQ838" s="1"/>
      <c r="AR838" s="44"/>
      <c r="AS838" s="45"/>
      <c r="AT838" s="1"/>
      <c r="AU838" s="1"/>
      <c r="AV838" s="44"/>
      <c r="AW838" s="89">
        <f>ROUND(ROUND(ROUND(J828*V829,0)*AM838,0)*AQ839,0)</f>
        <v>124</v>
      </c>
      <c r="AX838" s="12"/>
    </row>
    <row r="839" spans="1:50" ht="17.2" customHeight="1" x14ac:dyDescent="0.3">
      <c r="A839" s="9">
        <v>43</v>
      </c>
      <c r="B839" s="10" t="s">
        <v>821</v>
      </c>
      <c r="C839" s="53" t="s">
        <v>5578</v>
      </c>
      <c r="D839" s="166"/>
      <c r="E839" s="83"/>
      <c r="F839" s="193"/>
      <c r="G839" s="126"/>
      <c r="H839" s="126"/>
      <c r="I839" s="126"/>
      <c r="J839" s="45"/>
      <c r="K839" s="1"/>
      <c r="L839" s="1"/>
      <c r="M839" s="44"/>
      <c r="N839" s="231" t="s">
        <v>4714</v>
      </c>
      <c r="O839" s="232"/>
      <c r="P839" s="232"/>
      <c r="Q839" s="232"/>
      <c r="R839" s="232"/>
      <c r="S839" s="232"/>
      <c r="T839" s="175"/>
      <c r="U839" s="130"/>
      <c r="V839" s="64"/>
      <c r="W839" s="202"/>
      <c r="X839" s="8"/>
      <c r="Y839" s="6"/>
      <c r="Z839" s="59"/>
      <c r="AA839" s="59"/>
      <c r="AB839" s="6"/>
      <c r="AC839" s="203"/>
      <c r="AD839" s="6"/>
      <c r="AE839" s="6"/>
      <c r="AF839" s="6"/>
      <c r="AG839" s="6"/>
      <c r="AH839" s="6"/>
      <c r="AI839" s="6"/>
      <c r="AJ839" s="6"/>
      <c r="AK839" s="6"/>
      <c r="AL839" s="59"/>
      <c r="AM839" s="137"/>
      <c r="AN839" s="137"/>
      <c r="AO839" s="45"/>
      <c r="AP839" s="132" t="s">
        <v>4576</v>
      </c>
      <c r="AQ839" s="247">
        <f>AQ815</f>
        <v>0.95</v>
      </c>
      <c r="AR839" s="248"/>
      <c r="AS839" s="45"/>
      <c r="AT839" s="1"/>
      <c r="AU839" s="1"/>
      <c r="AV839" s="44"/>
      <c r="AW839" s="89">
        <f>ROUND(ROUND(ROUND(J828*R841,0)*V829,0)*AQ839,0)</f>
        <v>238</v>
      </c>
      <c r="AX839" s="12"/>
    </row>
    <row r="840" spans="1:50" ht="17.2" customHeight="1" x14ac:dyDescent="0.3">
      <c r="A840" s="9">
        <v>43</v>
      </c>
      <c r="B840" s="10" t="s">
        <v>822</v>
      </c>
      <c r="C840" s="53" t="s">
        <v>5577</v>
      </c>
      <c r="D840" s="166"/>
      <c r="E840" s="83"/>
      <c r="F840" s="193"/>
      <c r="G840" s="126"/>
      <c r="H840" s="126"/>
      <c r="I840" s="126"/>
      <c r="J840" s="45"/>
      <c r="K840" s="1"/>
      <c r="L840" s="1"/>
      <c r="M840" s="44"/>
      <c r="N840" s="267"/>
      <c r="O840" s="268"/>
      <c r="P840" s="268"/>
      <c r="Q840" s="268"/>
      <c r="R840" s="268"/>
      <c r="S840" s="268"/>
      <c r="T840" s="175"/>
      <c r="U840" s="130"/>
      <c r="V840" s="64"/>
      <c r="W840" s="202"/>
      <c r="X840" s="231" t="s">
        <v>4712</v>
      </c>
      <c r="Y840" s="232"/>
      <c r="Z840" s="232"/>
      <c r="AA840" s="232"/>
      <c r="AB840" s="232"/>
      <c r="AC840" s="199" t="s">
        <v>4711</v>
      </c>
      <c r="AD840" s="58"/>
      <c r="AE840" s="58"/>
      <c r="AF840" s="6"/>
      <c r="AG840" s="6"/>
      <c r="AH840" s="6"/>
      <c r="AI840" s="6"/>
      <c r="AJ840" s="6"/>
      <c r="AK840" s="6"/>
      <c r="AL840" s="59" t="s">
        <v>4576</v>
      </c>
      <c r="AM840" s="235">
        <f>AM837</f>
        <v>0.7</v>
      </c>
      <c r="AN840" s="235"/>
      <c r="AO840" s="45"/>
      <c r="AP840" s="1"/>
      <c r="AQ840" s="1"/>
      <c r="AR840" s="44"/>
      <c r="AS840" s="45"/>
      <c r="AT840" s="1"/>
      <c r="AU840" s="1"/>
      <c r="AV840" s="44"/>
      <c r="AW840" s="89">
        <f>ROUND(ROUND(ROUND(ROUND(J828*R841,0)*V829,0)*AM840,0)*AQ839,0)</f>
        <v>167</v>
      </c>
      <c r="AX840" s="12"/>
    </row>
    <row r="841" spans="1:50" ht="17.2" customHeight="1" x14ac:dyDescent="0.3">
      <c r="A841" s="9">
        <v>43</v>
      </c>
      <c r="B841" s="10" t="s">
        <v>823</v>
      </c>
      <c r="C841" s="53" t="s">
        <v>5576</v>
      </c>
      <c r="D841" s="166"/>
      <c r="E841" s="83"/>
      <c r="F841" s="193"/>
      <c r="G841" s="126"/>
      <c r="H841" s="126"/>
      <c r="I841" s="126"/>
      <c r="J841" s="45"/>
      <c r="K841" s="1"/>
      <c r="L841" s="1"/>
      <c r="M841" s="44"/>
      <c r="N841" s="191"/>
      <c r="O841" s="172"/>
      <c r="P841" s="172"/>
      <c r="Q841" s="123" t="s">
        <v>4576</v>
      </c>
      <c r="R841" s="249">
        <f>R835</f>
        <v>0.96499999999999997</v>
      </c>
      <c r="S841" s="249"/>
      <c r="T841" s="168"/>
      <c r="U841" s="130"/>
      <c r="V841" s="64"/>
      <c r="W841" s="202"/>
      <c r="X841" s="233"/>
      <c r="Y841" s="234"/>
      <c r="Z841" s="234"/>
      <c r="AA841" s="234"/>
      <c r="AB841" s="234"/>
      <c r="AC841" s="199" t="s">
        <v>4709</v>
      </c>
      <c r="AD841" s="58"/>
      <c r="AE841" s="58"/>
      <c r="AF841" s="6"/>
      <c r="AG841" s="6"/>
      <c r="AH841" s="6"/>
      <c r="AI841" s="6"/>
      <c r="AJ841" s="6"/>
      <c r="AK841" s="6"/>
      <c r="AL841" s="59" t="s">
        <v>4576</v>
      </c>
      <c r="AM841" s="235">
        <f>AM838</f>
        <v>0.5</v>
      </c>
      <c r="AN841" s="235"/>
      <c r="AO841" s="45"/>
      <c r="AP841" s="1"/>
      <c r="AQ841" s="1"/>
      <c r="AR841" s="44"/>
      <c r="AS841" s="43"/>
      <c r="AT841" s="7"/>
      <c r="AU841" s="7"/>
      <c r="AV841" s="21"/>
      <c r="AW841" s="89">
        <f>ROUND(ROUND(ROUND(ROUND(J828*R841,0)*V829,0)*AM841,0)*AQ839,0)</f>
        <v>120</v>
      </c>
      <c r="AX841" s="12"/>
    </row>
    <row r="842" spans="1:50" ht="17.2" customHeight="1" x14ac:dyDescent="0.3">
      <c r="A842" s="9">
        <v>43</v>
      </c>
      <c r="B842" s="10" t="s">
        <v>824</v>
      </c>
      <c r="C842" s="53" t="s">
        <v>5575</v>
      </c>
      <c r="D842" s="166"/>
      <c r="E842" s="83"/>
      <c r="F842" s="193"/>
      <c r="G842" s="126"/>
      <c r="H842" s="126"/>
      <c r="I842" s="126"/>
      <c r="J842" s="45"/>
      <c r="K842" s="1"/>
      <c r="L842" s="1"/>
      <c r="M842" s="44"/>
      <c r="N842" s="196"/>
      <c r="O842" s="195"/>
      <c r="P842" s="195"/>
      <c r="Q842" s="55"/>
      <c r="R842" s="56"/>
      <c r="S842" s="56"/>
      <c r="T842" s="168"/>
      <c r="U842" s="130"/>
      <c r="V842" s="64"/>
      <c r="W842" s="202"/>
      <c r="X842" s="8"/>
      <c r="Y842" s="6"/>
      <c r="Z842" s="59"/>
      <c r="AA842" s="59"/>
      <c r="AB842" s="6"/>
      <c r="AC842" s="203"/>
      <c r="AD842" s="6"/>
      <c r="AE842" s="6"/>
      <c r="AF842" s="6"/>
      <c r="AG842" s="6"/>
      <c r="AH842" s="6"/>
      <c r="AI842" s="6"/>
      <c r="AJ842" s="6"/>
      <c r="AK842" s="6"/>
      <c r="AL842" s="59"/>
      <c r="AM842" s="137"/>
      <c r="AN842" s="137"/>
      <c r="AO842" s="146"/>
      <c r="AP842" s="143"/>
      <c r="AQ842" s="143"/>
      <c r="AR842" s="44"/>
      <c r="AS842" s="242" t="s">
        <v>4578</v>
      </c>
      <c r="AT842" s="242"/>
      <c r="AU842" s="242"/>
      <c r="AV842" s="243"/>
      <c r="AW842" s="89">
        <f>ROUND(ROUND(J828*V829,0)*AQ839,0)-AS845</f>
        <v>242</v>
      </c>
      <c r="AX842" s="12"/>
    </row>
    <row r="843" spans="1:50" ht="17.2" customHeight="1" x14ac:dyDescent="0.3">
      <c r="A843" s="9">
        <v>43</v>
      </c>
      <c r="B843" s="10" t="s">
        <v>825</v>
      </c>
      <c r="C843" s="53" t="s">
        <v>5574</v>
      </c>
      <c r="D843" s="166"/>
      <c r="E843" s="83"/>
      <c r="F843" s="193"/>
      <c r="G843" s="126"/>
      <c r="H843" s="126"/>
      <c r="I843" s="126"/>
      <c r="J843" s="45"/>
      <c r="K843" s="1"/>
      <c r="L843" s="1"/>
      <c r="M843" s="44"/>
      <c r="N843" s="175"/>
      <c r="O843" s="194"/>
      <c r="P843" s="194"/>
      <c r="Q843" s="132"/>
      <c r="R843" s="141"/>
      <c r="S843" s="141"/>
      <c r="T843" s="168"/>
      <c r="U843" s="130"/>
      <c r="V843" s="64"/>
      <c r="W843" s="202"/>
      <c r="X843" s="231" t="s">
        <v>4712</v>
      </c>
      <c r="Y843" s="232"/>
      <c r="Z843" s="232"/>
      <c r="AA843" s="232"/>
      <c r="AB843" s="232"/>
      <c r="AC843" s="199" t="s">
        <v>4711</v>
      </c>
      <c r="AD843" s="58"/>
      <c r="AE843" s="58"/>
      <c r="AF843" s="6"/>
      <c r="AG843" s="6"/>
      <c r="AH843" s="6"/>
      <c r="AI843" s="6"/>
      <c r="AJ843" s="6"/>
      <c r="AK843" s="6"/>
      <c r="AL843" s="59" t="s">
        <v>4576</v>
      </c>
      <c r="AM843" s="235">
        <f>AM840</f>
        <v>0.7</v>
      </c>
      <c r="AN843" s="235"/>
      <c r="AO843" s="146"/>
      <c r="AP843" s="143"/>
      <c r="AQ843" s="143"/>
      <c r="AR843" s="44"/>
      <c r="AS843" s="244"/>
      <c r="AT843" s="244"/>
      <c r="AU843" s="244"/>
      <c r="AV843" s="245"/>
      <c r="AW843" s="89">
        <f>ROUND(ROUND(ROUND(J828*V829,0)*AM843,0)*AQ839,0)-AS845</f>
        <v>168</v>
      </c>
      <c r="AX843" s="12"/>
    </row>
    <row r="844" spans="1:50" ht="17.2" customHeight="1" x14ac:dyDescent="0.3">
      <c r="A844" s="9">
        <v>43</v>
      </c>
      <c r="B844" s="10" t="s">
        <v>826</v>
      </c>
      <c r="C844" s="53" t="s">
        <v>5573</v>
      </c>
      <c r="D844" s="166"/>
      <c r="E844" s="83"/>
      <c r="F844" s="193"/>
      <c r="G844" s="126"/>
      <c r="H844" s="126"/>
      <c r="I844" s="126"/>
      <c r="J844" s="45"/>
      <c r="K844" s="1"/>
      <c r="L844" s="1"/>
      <c r="M844" s="44"/>
      <c r="N844" s="191"/>
      <c r="O844" s="172"/>
      <c r="P844" s="172"/>
      <c r="Q844" s="123"/>
      <c r="R844" s="138"/>
      <c r="S844" s="138"/>
      <c r="T844" s="168"/>
      <c r="U844" s="130"/>
      <c r="V844" s="64"/>
      <c r="W844" s="202"/>
      <c r="X844" s="233"/>
      <c r="Y844" s="234"/>
      <c r="Z844" s="234"/>
      <c r="AA844" s="234"/>
      <c r="AB844" s="234"/>
      <c r="AC844" s="199" t="s">
        <v>4709</v>
      </c>
      <c r="AD844" s="58"/>
      <c r="AE844" s="58"/>
      <c r="AF844" s="6"/>
      <c r="AG844" s="6"/>
      <c r="AH844" s="6"/>
      <c r="AI844" s="6"/>
      <c r="AJ844" s="6"/>
      <c r="AK844" s="6"/>
      <c r="AL844" s="59" t="s">
        <v>4576</v>
      </c>
      <c r="AM844" s="235">
        <f>AM841</f>
        <v>0.5</v>
      </c>
      <c r="AN844" s="235"/>
      <c r="AO844" s="146"/>
      <c r="AP844" s="143"/>
      <c r="AQ844" s="143"/>
      <c r="AR844" s="44"/>
      <c r="AS844" s="244"/>
      <c r="AT844" s="244"/>
      <c r="AU844" s="244"/>
      <c r="AV844" s="245"/>
      <c r="AW844" s="89">
        <f>ROUND(ROUND(ROUND(J828*V829,0)*AM844,0)*AQ839,0)-AS845</f>
        <v>119</v>
      </c>
      <c r="AX844" s="12"/>
    </row>
    <row r="845" spans="1:50" ht="17.2" customHeight="1" x14ac:dyDescent="0.3">
      <c r="A845" s="9">
        <v>43</v>
      </c>
      <c r="B845" s="10" t="s">
        <v>827</v>
      </c>
      <c r="C845" s="53" t="s">
        <v>5572</v>
      </c>
      <c r="D845" s="166"/>
      <c r="E845" s="83"/>
      <c r="F845" s="193"/>
      <c r="G845" s="126"/>
      <c r="H845" s="126"/>
      <c r="I845" s="126"/>
      <c r="J845" s="45"/>
      <c r="K845" s="1"/>
      <c r="L845" s="1"/>
      <c r="M845" s="44"/>
      <c r="N845" s="231" t="s">
        <v>4714</v>
      </c>
      <c r="O845" s="232"/>
      <c r="P845" s="232"/>
      <c r="Q845" s="232"/>
      <c r="R845" s="232"/>
      <c r="S845" s="232"/>
      <c r="T845" s="175"/>
      <c r="U845" s="130"/>
      <c r="V845" s="64"/>
      <c r="W845" s="202"/>
      <c r="X845" s="8"/>
      <c r="Y845" s="6"/>
      <c r="Z845" s="59"/>
      <c r="AA845" s="59"/>
      <c r="AB845" s="6"/>
      <c r="AC845" s="203"/>
      <c r="AD845" s="6"/>
      <c r="AE845" s="6"/>
      <c r="AF845" s="6"/>
      <c r="AG845" s="6"/>
      <c r="AH845" s="6"/>
      <c r="AI845" s="6"/>
      <c r="AJ845" s="6"/>
      <c r="AK845" s="6"/>
      <c r="AL845" s="59"/>
      <c r="AM845" s="137"/>
      <c r="AN845" s="137"/>
      <c r="AO845" s="146"/>
      <c r="AP845" s="143"/>
      <c r="AQ845" s="143"/>
      <c r="AR845" s="44"/>
      <c r="AS845" s="38">
        <f>AS833</f>
        <v>5</v>
      </c>
      <c r="AT845" s="62" t="s">
        <v>4577</v>
      </c>
      <c r="AU845" s="143"/>
      <c r="AV845" s="147"/>
      <c r="AW845" s="89">
        <f>ROUND(ROUND(ROUND(J828*R847,0)*V829,0)*AQ839,0)-AS845</f>
        <v>233</v>
      </c>
      <c r="AX845" s="12"/>
    </row>
    <row r="846" spans="1:50" ht="17.2" customHeight="1" x14ac:dyDescent="0.3">
      <c r="A846" s="9">
        <v>43</v>
      </c>
      <c r="B846" s="10" t="s">
        <v>828</v>
      </c>
      <c r="C846" s="53" t="s">
        <v>5571</v>
      </c>
      <c r="D846" s="166"/>
      <c r="E846" s="83"/>
      <c r="F846" s="193"/>
      <c r="G846" s="126"/>
      <c r="H846" s="126"/>
      <c r="I846" s="126"/>
      <c r="J846" s="45"/>
      <c r="K846" s="1"/>
      <c r="L846" s="1"/>
      <c r="M846" s="44"/>
      <c r="N846" s="267"/>
      <c r="O846" s="268"/>
      <c r="P846" s="268"/>
      <c r="Q846" s="268"/>
      <c r="R846" s="268"/>
      <c r="S846" s="268"/>
      <c r="T846" s="175"/>
      <c r="U846" s="130"/>
      <c r="V846" s="64"/>
      <c r="W846" s="202"/>
      <c r="X846" s="231" t="s">
        <v>4712</v>
      </c>
      <c r="Y846" s="232"/>
      <c r="Z846" s="232"/>
      <c r="AA846" s="232"/>
      <c r="AB846" s="232"/>
      <c r="AC846" s="199" t="s">
        <v>4711</v>
      </c>
      <c r="AD846" s="58"/>
      <c r="AE846" s="58"/>
      <c r="AF846" s="6"/>
      <c r="AG846" s="6"/>
      <c r="AH846" s="6"/>
      <c r="AI846" s="6"/>
      <c r="AJ846" s="6"/>
      <c r="AK846" s="6"/>
      <c r="AL846" s="59" t="s">
        <v>4576</v>
      </c>
      <c r="AM846" s="235">
        <f>AM843</f>
        <v>0.7</v>
      </c>
      <c r="AN846" s="235"/>
      <c r="AO846" s="146"/>
      <c r="AP846" s="143"/>
      <c r="AQ846" s="143"/>
      <c r="AR846" s="44"/>
      <c r="AS846" s="1"/>
      <c r="AT846" s="132"/>
      <c r="AU846" s="143"/>
      <c r="AV846" s="147"/>
      <c r="AW846" s="89">
        <f>ROUND(ROUND(ROUND(ROUND(J828*R847,0)*V829,0)*AM846,0)*AQ839,0)-AS845</f>
        <v>162</v>
      </c>
      <c r="AX846" s="12"/>
    </row>
    <row r="847" spans="1:50" ht="17.2" customHeight="1" x14ac:dyDescent="0.3">
      <c r="A847" s="9">
        <v>43</v>
      </c>
      <c r="B847" s="10" t="s">
        <v>829</v>
      </c>
      <c r="C847" s="53" t="s">
        <v>5570</v>
      </c>
      <c r="D847" s="162"/>
      <c r="E847" s="161"/>
      <c r="F847" s="192"/>
      <c r="G847" s="128"/>
      <c r="H847" s="128"/>
      <c r="I847" s="128"/>
      <c r="J847" s="43"/>
      <c r="K847" s="7"/>
      <c r="L847" s="7"/>
      <c r="M847" s="21"/>
      <c r="N847" s="191"/>
      <c r="O847" s="172"/>
      <c r="P847" s="172"/>
      <c r="Q847" s="123" t="s">
        <v>4576</v>
      </c>
      <c r="R847" s="249">
        <f>R841</f>
        <v>0.96499999999999997</v>
      </c>
      <c r="S847" s="249"/>
      <c r="T847" s="201"/>
      <c r="U847" s="78"/>
      <c r="V847" s="79"/>
      <c r="W847" s="200"/>
      <c r="X847" s="233"/>
      <c r="Y847" s="234"/>
      <c r="Z847" s="234"/>
      <c r="AA847" s="234"/>
      <c r="AB847" s="234"/>
      <c r="AC847" s="199" t="s">
        <v>4709</v>
      </c>
      <c r="AD847" s="58"/>
      <c r="AE847" s="58"/>
      <c r="AF847" s="6"/>
      <c r="AG847" s="6"/>
      <c r="AH847" s="6"/>
      <c r="AI847" s="6"/>
      <c r="AJ847" s="6"/>
      <c r="AK847" s="6"/>
      <c r="AL847" s="59" t="s">
        <v>4576</v>
      </c>
      <c r="AM847" s="235">
        <f>AM844</f>
        <v>0.5</v>
      </c>
      <c r="AN847" s="235"/>
      <c r="AO847" s="190"/>
      <c r="AP847" s="136"/>
      <c r="AQ847" s="136"/>
      <c r="AR847" s="21"/>
      <c r="AS847" s="7"/>
      <c r="AT847" s="123"/>
      <c r="AU847" s="136"/>
      <c r="AV847" s="145"/>
      <c r="AW847" s="100">
        <f>ROUND(ROUND(ROUND(ROUND(J828*R847,0)*V829,0)*AM847,0)*AQ839,0)-AS845</f>
        <v>115</v>
      </c>
      <c r="AX847" s="16"/>
    </row>
    <row r="848" spans="1:50" ht="17.2" customHeight="1" x14ac:dyDescent="0.3">
      <c r="AM848" s="144"/>
      <c r="AN848" s="144"/>
      <c r="AW848" s="66"/>
    </row>
    <row r="849" spans="4:46" ht="17.2" customHeight="1" x14ac:dyDescent="0.3">
      <c r="AT849" s="2"/>
    </row>
    <row r="850" spans="4:46" ht="17.2" customHeight="1" x14ac:dyDescent="0.3">
      <c r="AT850" s="2"/>
    </row>
    <row r="851" spans="4:46" ht="17.2" customHeight="1" x14ac:dyDescent="0.3">
      <c r="AT851" s="2"/>
    </row>
    <row r="852" spans="4:46" ht="17.2" customHeight="1" x14ac:dyDescent="0.3">
      <c r="AT852" s="2"/>
    </row>
    <row r="853" spans="4:46" ht="17.2" customHeight="1" x14ac:dyDescent="0.3">
      <c r="AT853" s="2"/>
    </row>
    <row r="854" spans="4:46" ht="17.2" customHeight="1" x14ac:dyDescent="0.3">
      <c r="AT854" s="2"/>
    </row>
    <row r="855" spans="4:46" ht="17.2" customHeight="1" x14ac:dyDescent="0.3">
      <c r="AT855" s="2"/>
    </row>
    <row r="856" spans="4:46" ht="17.2" customHeight="1" x14ac:dyDescent="0.3">
      <c r="AT856" s="2"/>
    </row>
    <row r="857" spans="4:46" ht="17.2" customHeight="1" x14ac:dyDescent="0.3">
      <c r="D857" s="239"/>
      <c r="E857" s="239"/>
      <c r="F857" s="239"/>
      <c r="G857" s="239"/>
      <c r="H857" s="239"/>
      <c r="I857" s="239"/>
      <c r="J857" s="239"/>
      <c r="K857" s="239"/>
      <c r="AT857" s="2"/>
    </row>
    <row r="858" spans="4:46" ht="17.2" customHeight="1" x14ac:dyDescent="0.3">
      <c r="D858" s="239"/>
      <c r="E858" s="239"/>
      <c r="F858" s="239"/>
      <c r="G858" s="239"/>
      <c r="H858" s="239"/>
      <c r="I858" s="239"/>
      <c r="J858" s="239"/>
      <c r="K858" s="239"/>
      <c r="AT858" s="2"/>
    </row>
    <row r="859" spans="4:46" ht="17.2" customHeight="1" x14ac:dyDescent="0.3">
      <c r="AT859" s="2"/>
    </row>
    <row r="860" spans="4:46" ht="17.2" customHeight="1" x14ac:dyDescent="0.3">
      <c r="AT860" s="2"/>
    </row>
    <row r="861" spans="4:46" ht="17.2" customHeight="1" x14ac:dyDescent="0.3">
      <c r="AT861" s="2"/>
    </row>
    <row r="862" spans="4:46" ht="17.2" customHeight="1" x14ac:dyDescent="0.3">
      <c r="AT862" s="2"/>
    </row>
    <row r="863" spans="4:46" ht="17.2" customHeight="1" x14ac:dyDescent="0.3">
      <c r="AT863" s="2"/>
    </row>
    <row r="864" spans="4:46" ht="17.2" customHeight="1" x14ac:dyDescent="0.3">
      <c r="AT864" s="2"/>
    </row>
    <row r="865" spans="46:46" ht="17.2" customHeight="1" x14ac:dyDescent="0.3">
      <c r="AT865" s="2"/>
    </row>
    <row r="866" spans="46:46" ht="17.2" customHeight="1" x14ac:dyDescent="0.3">
      <c r="AT866" s="2"/>
    </row>
    <row r="867" spans="46:46" ht="17.2" customHeight="1" x14ac:dyDescent="0.3">
      <c r="AT867" s="2"/>
    </row>
    <row r="868" spans="46:46" ht="17.2" customHeight="1" x14ac:dyDescent="0.3">
      <c r="AT868" s="2"/>
    </row>
    <row r="869" spans="46:46" ht="17.2" customHeight="1" x14ac:dyDescent="0.3">
      <c r="AT869" s="2"/>
    </row>
    <row r="870" spans="46:46" ht="17.2" customHeight="1" x14ac:dyDescent="0.3">
      <c r="AT870" s="2"/>
    </row>
    <row r="871" spans="46:46" ht="17.2" customHeight="1" x14ac:dyDescent="0.3">
      <c r="AT871" s="2"/>
    </row>
  </sheetData>
  <mergeCells count="1394">
    <mergeCell ref="D857:K858"/>
    <mergeCell ref="AS842:AV844"/>
    <mergeCell ref="X843:AB844"/>
    <mergeCell ref="AM843:AN843"/>
    <mergeCell ref="AM844:AN844"/>
    <mergeCell ref="N845:S846"/>
    <mergeCell ref="X846:AB847"/>
    <mergeCell ref="AM846:AN846"/>
    <mergeCell ref="R847:S847"/>
    <mergeCell ref="AM847:AN847"/>
    <mergeCell ref="AO836:AR837"/>
    <mergeCell ref="X837:AB838"/>
    <mergeCell ref="AM837:AN837"/>
    <mergeCell ref="AM838:AN838"/>
    <mergeCell ref="N839:S840"/>
    <mergeCell ref="AQ839:AR839"/>
    <mergeCell ref="X840:AB841"/>
    <mergeCell ref="AM840:AN840"/>
    <mergeCell ref="R841:S841"/>
    <mergeCell ref="AM841:AN841"/>
    <mergeCell ref="AS830:AV832"/>
    <mergeCell ref="X831:AB832"/>
    <mergeCell ref="AM831:AN831"/>
    <mergeCell ref="AM832:AN832"/>
    <mergeCell ref="N833:S834"/>
    <mergeCell ref="X834:AB835"/>
    <mergeCell ref="AM834:AN834"/>
    <mergeCell ref="R835:S835"/>
    <mergeCell ref="AM835:AN835"/>
    <mergeCell ref="AS806:AV808"/>
    <mergeCell ref="X807:AB808"/>
    <mergeCell ref="AM807:AN807"/>
    <mergeCell ref="AM808:AN808"/>
    <mergeCell ref="N809:S810"/>
    <mergeCell ref="X810:AB811"/>
    <mergeCell ref="D824:F826"/>
    <mergeCell ref="G824:I826"/>
    <mergeCell ref="J824:M827"/>
    <mergeCell ref="T824:W826"/>
    <mergeCell ref="X825:AB826"/>
    <mergeCell ref="AM825:AN825"/>
    <mergeCell ref="AM826:AN826"/>
    <mergeCell ref="N827:S828"/>
    <mergeCell ref="J828:K828"/>
    <mergeCell ref="X828:AB829"/>
    <mergeCell ref="AS818:AV820"/>
    <mergeCell ref="X819:AB820"/>
    <mergeCell ref="AM819:AN819"/>
    <mergeCell ref="AM820:AN820"/>
    <mergeCell ref="N821:S822"/>
    <mergeCell ref="X822:AB823"/>
    <mergeCell ref="AM822:AN822"/>
    <mergeCell ref="R823:S823"/>
    <mergeCell ref="AM823:AN823"/>
    <mergeCell ref="N815:S816"/>
    <mergeCell ref="AQ815:AR815"/>
    <mergeCell ref="X816:AB817"/>
    <mergeCell ref="AM816:AN816"/>
    <mergeCell ref="R817:S817"/>
    <mergeCell ref="AM817:AN817"/>
    <mergeCell ref="AM810:AN810"/>
    <mergeCell ref="R811:S811"/>
    <mergeCell ref="AM811:AN811"/>
    <mergeCell ref="AO812:AR813"/>
    <mergeCell ref="X813:AB814"/>
    <mergeCell ref="AM813:AN813"/>
    <mergeCell ref="AM814:AN814"/>
    <mergeCell ref="AM828:AN828"/>
    <mergeCell ref="R829:S829"/>
    <mergeCell ref="V829:W829"/>
    <mergeCell ref="AM829:AN829"/>
    <mergeCell ref="J800:M803"/>
    <mergeCell ref="X801:AB802"/>
    <mergeCell ref="AM801:AN801"/>
    <mergeCell ref="AM802:AN802"/>
    <mergeCell ref="N803:S804"/>
    <mergeCell ref="J804:K804"/>
    <mergeCell ref="X804:AB805"/>
    <mergeCell ref="AM804:AN804"/>
    <mergeCell ref="R805:S805"/>
    <mergeCell ref="AM805:AN805"/>
    <mergeCell ref="AS794:AV796"/>
    <mergeCell ref="X795:AB796"/>
    <mergeCell ref="AM795:AN795"/>
    <mergeCell ref="AM796:AN796"/>
    <mergeCell ref="N797:S798"/>
    <mergeCell ref="X798:AB799"/>
    <mergeCell ref="AM798:AN798"/>
    <mergeCell ref="R799:S799"/>
    <mergeCell ref="AM799:AN799"/>
    <mergeCell ref="AO788:AR789"/>
    <mergeCell ref="X789:AB790"/>
    <mergeCell ref="AM789:AN789"/>
    <mergeCell ref="AM790:AN790"/>
    <mergeCell ref="N791:S792"/>
    <mergeCell ref="AQ791:AR791"/>
    <mergeCell ref="X792:AB793"/>
    <mergeCell ref="AM792:AN792"/>
    <mergeCell ref="R793:S793"/>
    <mergeCell ref="AM793:AN793"/>
    <mergeCell ref="AS782:AV784"/>
    <mergeCell ref="X783:AB784"/>
    <mergeCell ref="AM783:AN783"/>
    <mergeCell ref="AM784:AN784"/>
    <mergeCell ref="N785:S786"/>
    <mergeCell ref="X786:AB787"/>
    <mergeCell ref="AM786:AN786"/>
    <mergeCell ref="R787:S787"/>
    <mergeCell ref="AM787:AN787"/>
    <mergeCell ref="J776:M779"/>
    <mergeCell ref="X777:AB778"/>
    <mergeCell ref="AM777:AN777"/>
    <mergeCell ref="AM778:AN778"/>
    <mergeCell ref="N779:S780"/>
    <mergeCell ref="J780:K780"/>
    <mergeCell ref="X780:AB781"/>
    <mergeCell ref="AM780:AN780"/>
    <mergeCell ref="R781:S781"/>
    <mergeCell ref="AM781:AN781"/>
    <mergeCell ref="AS770:AV772"/>
    <mergeCell ref="X771:AB772"/>
    <mergeCell ref="AM771:AN771"/>
    <mergeCell ref="AM772:AN772"/>
    <mergeCell ref="N773:S774"/>
    <mergeCell ref="X774:AB775"/>
    <mergeCell ref="AM774:AN774"/>
    <mergeCell ref="R775:S775"/>
    <mergeCell ref="AM775:AN775"/>
    <mergeCell ref="AO764:AR765"/>
    <mergeCell ref="X765:AB766"/>
    <mergeCell ref="AM765:AN765"/>
    <mergeCell ref="AM766:AN766"/>
    <mergeCell ref="N767:S768"/>
    <mergeCell ref="AQ767:AR767"/>
    <mergeCell ref="X768:AB769"/>
    <mergeCell ref="AM768:AN768"/>
    <mergeCell ref="R769:S769"/>
    <mergeCell ref="AM769:AN769"/>
    <mergeCell ref="AS758:AV760"/>
    <mergeCell ref="X759:AB760"/>
    <mergeCell ref="AM759:AN759"/>
    <mergeCell ref="AM760:AN760"/>
    <mergeCell ref="N761:S762"/>
    <mergeCell ref="X762:AB763"/>
    <mergeCell ref="AM762:AN762"/>
    <mergeCell ref="R763:S763"/>
    <mergeCell ref="AM763:AN763"/>
    <mergeCell ref="AS734:AV736"/>
    <mergeCell ref="X735:AB736"/>
    <mergeCell ref="AM735:AN735"/>
    <mergeCell ref="AM736:AN736"/>
    <mergeCell ref="N737:S738"/>
    <mergeCell ref="X738:AB739"/>
    <mergeCell ref="D752:F754"/>
    <mergeCell ref="G752:I754"/>
    <mergeCell ref="J752:M755"/>
    <mergeCell ref="T752:W754"/>
    <mergeCell ref="X753:AB754"/>
    <mergeCell ref="AM753:AN753"/>
    <mergeCell ref="AM754:AN754"/>
    <mergeCell ref="N755:S756"/>
    <mergeCell ref="J756:K756"/>
    <mergeCell ref="X756:AB757"/>
    <mergeCell ref="AS746:AV748"/>
    <mergeCell ref="X747:AB748"/>
    <mergeCell ref="AM747:AN747"/>
    <mergeCell ref="AM748:AN748"/>
    <mergeCell ref="N749:S750"/>
    <mergeCell ref="X750:AB751"/>
    <mergeCell ref="AM750:AN750"/>
    <mergeCell ref="R751:S751"/>
    <mergeCell ref="AM751:AN751"/>
    <mergeCell ref="N743:S744"/>
    <mergeCell ref="AQ743:AR743"/>
    <mergeCell ref="X744:AB745"/>
    <mergeCell ref="AM744:AN744"/>
    <mergeCell ref="R745:S745"/>
    <mergeCell ref="AM745:AN745"/>
    <mergeCell ref="AM738:AN738"/>
    <mergeCell ref="R739:S739"/>
    <mergeCell ref="AM739:AN739"/>
    <mergeCell ref="AO740:AR741"/>
    <mergeCell ref="X741:AB742"/>
    <mergeCell ref="AM741:AN741"/>
    <mergeCell ref="AM742:AN742"/>
    <mergeCell ref="AM756:AN756"/>
    <mergeCell ref="R757:S757"/>
    <mergeCell ref="V757:W757"/>
    <mergeCell ref="AM757:AN757"/>
    <mergeCell ref="J728:M731"/>
    <mergeCell ref="X729:AB730"/>
    <mergeCell ref="AM729:AN729"/>
    <mergeCell ref="AM730:AN730"/>
    <mergeCell ref="N731:S732"/>
    <mergeCell ref="J732:K732"/>
    <mergeCell ref="X732:AB733"/>
    <mergeCell ref="AM732:AN732"/>
    <mergeCell ref="R733:S733"/>
    <mergeCell ref="AM733:AN733"/>
    <mergeCell ref="AS722:AV724"/>
    <mergeCell ref="X723:AB724"/>
    <mergeCell ref="AM723:AN723"/>
    <mergeCell ref="AM724:AN724"/>
    <mergeCell ref="N725:S726"/>
    <mergeCell ref="X726:AB727"/>
    <mergeCell ref="AM726:AN726"/>
    <mergeCell ref="R727:S727"/>
    <mergeCell ref="AM727:AN727"/>
    <mergeCell ref="AO716:AR717"/>
    <mergeCell ref="X717:AB718"/>
    <mergeCell ref="AM717:AN717"/>
    <mergeCell ref="AM718:AN718"/>
    <mergeCell ref="N719:S720"/>
    <mergeCell ref="AQ719:AR719"/>
    <mergeCell ref="X720:AB721"/>
    <mergeCell ref="AM720:AN720"/>
    <mergeCell ref="R721:S721"/>
    <mergeCell ref="AM721:AN721"/>
    <mergeCell ref="AS710:AV712"/>
    <mergeCell ref="X711:AB712"/>
    <mergeCell ref="AM711:AN711"/>
    <mergeCell ref="AM712:AN712"/>
    <mergeCell ref="N713:S714"/>
    <mergeCell ref="X714:AB715"/>
    <mergeCell ref="AM714:AN714"/>
    <mergeCell ref="R715:S715"/>
    <mergeCell ref="AM715:AN715"/>
    <mergeCell ref="J704:M707"/>
    <mergeCell ref="X705:AB706"/>
    <mergeCell ref="AM705:AN705"/>
    <mergeCell ref="AM706:AN706"/>
    <mergeCell ref="N707:S708"/>
    <mergeCell ref="J708:K708"/>
    <mergeCell ref="X708:AB709"/>
    <mergeCell ref="AM708:AN708"/>
    <mergeCell ref="R709:S709"/>
    <mergeCell ref="AM709:AN709"/>
    <mergeCell ref="AS698:AV700"/>
    <mergeCell ref="X699:AB700"/>
    <mergeCell ref="AM699:AN699"/>
    <mergeCell ref="AM700:AN700"/>
    <mergeCell ref="N701:S702"/>
    <mergeCell ref="X702:AB703"/>
    <mergeCell ref="AM702:AN702"/>
    <mergeCell ref="R703:S703"/>
    <mergeCell ref="AM703:AN703"/>
    <mergeCell ref="AO692:AR693"/>
    <mergeCell ref="X693:AB694"/>
    <mergeCell ref="AM693:AN693"/>
    <mergeCell ref="AM694:AN694"/>
    <mergeCell ref="N695:S696"/>
    <mergeCell ref="AQ695:AR695"/>
    <mergeCell ref="X696:AB697"/>
    <mergeCell ref="AM696:AN696"/>
    <mergeCell ref="R697:S697"/>
    <mergeCell ref="AM697:AN697"/>
    <mergeCell ref="AS686:AV688"/>
    <mergeCell ref="X687:AB688"/>
    <mergeCell ref="AM687:AN687"/>
    <mergeCell ref="AM688:AN688"/>
    <mergeCell ref="N689:S690"/>
    <mergeCell ref="X690:AB691"/>
    <mergeCell ref="AM690:AN690"/>
    <mergeCell ref="R691:S691"/>
    <mergeCell ref="AM691:AN691"/>
    <mergeCell ref="AS662:AV664"/>
    <mergeCell ref="X663:AB664"/>
    <mergeCell ref="AM663:AN663"/>
    <mergeCell ref="AM664:AN664"/>
    <mergeCell ref="N665:S666"/>
    <mergeCell ref="X666:AB667"/>
    <mergeCell ref="D680:F682"/>
    <mergeCell ref="G680:I682"/>
    <mergeCell ref="J680:M683"/>
    <mergeCell ref="T680:W682"/>
    <mergeCell ref="X681:AB682"/>
    <mergeCell ref="AM681:AN681"/>
    <mergeCell ref="AM682:AN682"/>
    <mergeCell ref="N683:S684"/>
    <mergeCell ref="J684:K684"/>
    <mergeCell ref="X684:AB685"/>
    <mergeCell ref="AS674:AV676"/>
    <mergeCell ref="X675:AB676"/>
    <mergeCell ref="AM675:AN675"/>
    <mergeCell ref="AM676:AN676"/>
    <mergeCell ref="N677:S678"/>
    <mergeCell ref="X678:AB679"/>
    <mergeCell ref="AM678:AN678"/>
    <mergeCell ref="R679:S679"/>
    <mergeCell ref="AM679:AN679"/>
    <mergeCell ref="N671:S672"/>
    <mergeCell ref="AQ671:AR671"/>
    <mergeCell ref="X672:AB673"/>
    <mergeCell ref="AM672:AN672"/>
    <mergeCell ref="R673:S673"/>
    <mergeCell ref="AM673:AN673"/>
    <mergeCell ref="AM666:AN666"/>
    <mergeCell ref="R667:S667"/>
    <mergeCell ref="AM667:AN667"/>
    <mergeCell ref="AO668:AR669"/>
    <mergeCell ref="X669:AB670"/>
    <mergeCell ref="AM669:AN669"/>
    <mergeCell ref="AM670:AN670"/>
    <mergeCell ref="AM684:AN684"/>
    <mergeCell ref="R685:S685"/>
    <mergeCell ref="V685:W685"/>
    <mergeCell ref="AM685:AN685"/>
    <mergeCell ref="AS638:AV640"/>
    <mergeCell ref="X639:AB640"/>
    <mergeCell ref="AM639:AN639"/>
    <mergeCell ref="AM640:AN640"/>
    <mergeCell ref="N641:S642"/>
    <mergeCell ref="X642:AB643"/>
    <mergeCell ref="D656:F658"/>
    <mergeCell ref="G656:I658"/>
    <mergeCell ref="J656:M659"/>
    <mergeCell ref="T656:W658"/>
    <mergeCell ref="X657:AB658"/>
    <mergeCell ref="AM657:AN657"/>
    <mergeCell ref="AM658:AN658"/>
    <mergeCell ref="N659:S660"/>
    <mergeCell ref="J660:K660"/>
    <mergeCell ref="X660:AB661"/>
    <mergeCell ref="AS650:AV652"/>
    <mergeCell ref="X651:AB652"/>
    <mergeCell ref="AM651:AN651"/>
    <mergeCell ref="AM652:AN652"/>
    <mergeCell ref="N653:S654"/>
    <mergeCell ref="X654:AB655"/>
    <mergeCell ref="AM654:AN654"/>
    <mergeCell ref="R655:S655"/>
    <mergeCell ref="AM655:AN655"/>
    <mergeCell ref="N647:S648"/>
    <mergeCell ref="AQ647:AR647"/>
    <mergeCell ref="X648:AB649"/>
    <mergeCell ref="AM648:AN648"/>
    <mergeCell ref="R649:S649"/>
    <mergeCell ref="AM649:AN649"/>
    <mergeCell ref="AM642:AN642"/>
    <mergeCell ref="R643:S643"/>
    <mergeCell ref="AM643:AN643"/>
    <mergeCell ref="AO644:AR645"/>
    <mergeCell ref="X645:AB646"/>
    <mergeCell ref="AM645:AN645"/>
    <mergeCell ref="AM646:AN646"/>
    <mergeCell ref="AM660:AN660"/>
    <mergeCell ref="R661:S661"/>
    <mergeCell ref="V661:W661"/>
    <mergeCell ref="AM661:AN661"/>
    <mergeCell ref="J632:M635"/>
    <mergeCell ref="X633:AB634"/>
    <mergeCell ref="AM633:AN633"/>
    <mergeCell ref="AM634:AN634"/>
    <mergeCell ref="N635:S636"/>
    <mergeCell ref="J636:K636"/>
    <mergeCell ref="X636:AB637"/>
    <mergeCell ref="AM636:AN636"/>
    <mergeCell ref="R637:S637"/>
    <mergeCell ref="AM637:AN637"/>
    <mergeCell ref="AS626:AV628"/>
    <mergeCell ref="X627:AB628"/>
    <mergeCell ref="AM627:AN627"/>
    <mergeCell ref="AM628:AN628"/>
    <mergeCell ref="N629:S630"/>
    <mergeCell ref="X630:AB631"/>
    <mergeCell ref="AM630:AN630"/>
    <mergeCell ref="R631:S631"/>
    <mergeCell ref="AM631:AN631"/>
    <mergeCell ref="AO620:AR621"/>
    <mergeCell ref="X621:AB622"/>
    <mergeCell ref="AM621:AN621"/>
    <mergeCell ref="AM622:AN622"/>
    <mergeCell ref="N623:S624"/>
    <mergeCell ref="AQ623:AR623"/>
    <mergeCell ref="X624:AB625"/>
    <mergeCell ref="AM624:AN624"/>
    <mergeCell ref="R625:S625"/>
    <mergeCell ref="AM625:AN625"/>
    <mergeCell ref="AS614:AV616"/>
    <mergeCell ref="X615:AB616"/>
    <mergeCell ref="AM615:AN615"/>
    <mergeCell ref="AM616:AN616"/>
    <mergeCell ref="N617:S618"/>
    <mergeCell ref="X618:AB619"/>
    <mergeCell ref="AM618:AN618"/>
    <mergeCell ref="R619:S619"/>
    <mergeCell ref="AM619:AN619"/>
    <mergeCell ref="J608:M611"/>
    <mergeCell ref="X609:AB610"/>
    <mergeCell ref="AM609:AN609"/>
    <mergeCell ref="AM610:AN610"/>
    <mergeCell ref="N611:S612"/>
    <mergeCell ref="J612:K612"/>
    <mergeCell ref="X612:AB613"/>
    <mergeCell ref="AM612:AN612"/>
    <mergeCell ref="R613:S613"/>
    <mergeCell ref="AM613:AN613"/>
    <mergeCell ref="AS602:AV604"/>
    <mergeCell ref="X603:AB604"/>
    <mergeCell ref="AM603:AN603"/>
    <mergeCell ref="AM604:AN604"/>
    <mergeCell ref="N605:S606"/>
    <mergeCell ref="X606:AB607"/>
    <mergeCell ref="AM606:AN606"/>
    <mergeCell ref="R607:S607"/>
    <mergeCell ref="AM607:AN607"/>
    <mergeCell ref="AO596:AR597"/>
    <mergeCell ref="X597:AB598"/>
    <mergeCell ref="AM597:AN597"/>
    <mergeCell ref="AM598:AN598"/>
    <mergeCell ref="N599:S600"/>
    <mergeCell ref="AQ599:AR599"/>
    <mergeCell ref="X600:AB601"/>
    <mergeCell ref="AM600:AN600"/>
    <mergeCell ref="R601:S601"/>
    <mergeCell ref="AM601:AN601"/>
    <mergeCell ref="AS590:AV592"/>
    <mergeCell ref="X591:AB592"/>
    <mergeCell ref="AM591:AN591"/>
    <mergeCell ref="AM592:AN592"/>
    <mergeCell ref="N593:S594"/>
    <mergeCell ref="X594:AB595"/>
    <mergeCell ref="AM594:AN594"/>
    <mergeCell ref="R595:S595"/>
    <mergeCell ref="AM595:AN595"/>
    <mergeCell ref="AS566:AV568"/>
    <mergeCell ref="X567:AB568"/>
    <mergeCell ref="AM567:AN567"/>
    <mergeCell ref="AM568:AN568"/>
    <mergeCell ref="N569:S570"/>
    <mergeCell ref="X570:AB571"/>
    <mergeCell ref="D584:F586"/>
    <mergeCell ref="G584:I586"/>
    <mergeCell ref="J584:M587"/>
    <mergeCell ref="T584:W586"/>
    <mergeCell ref="X585:AB586"/>
    <mergeCell ref="AM585:AN585"/>
    <mergeCell ref="AM586:AN586"/>
    <mergeCell ref="N587:S588"/>
    <mergeCell ref="J588:K588"/>
    <mergeCell ref="X588:AB589"/>
    <mergeCell ref="AS578:AV580"/>
    <mergeCell ref="X579:AB580"/>
    <mergeCell ref="AM579:AN579"/>
    <mergeCell ref="AM580:AN580"/>
    <mergeCell ref="N581:S582"/>
    <mergeCell ref="X582:AB583"/>
    <mergeCell ref="AM582:AN582"/>
    <mergeCell ref="R583:S583"/>
    <mergeCell ref="AM583:AN583"/>
    <mergeCell ref="N575:S576"/>
    <mergeCell ref="AQ575:AR575"/>
    <mergeCell ref="X576:AB577"/>
    <mergeCell ref="AM576:AN576"/>
    <mergeCell ref="R577:S577"/>
    <mergeCell ref="AM577:AN577"/>
    <mergeCell ref="AM570:AN570"/>
    <mergeCell ref="R571:S571"/>
    <mergeCell ref="AM571:AN571"/>
    <mergeCell ref="AO572:AR573"/>
    <mergeCell ref="X573:AB574"/>
    <mergeCell ref="AM573:AN573"/>
    <mergeCell ref="AM574:AN574"/>
    <mergeCell ref="AM588:AN588"/>
    <mergeCell ref="R589:S589"/>
    <mergeCell ref="V589:W589"/>
    <mergeCell ref="AM589:AN589"/>
    <mergeCell ref="J560:M563"/>
    <mergeCell ref="X561:AB562"/>
    <mergeCell ref="AM561:AN561"/>
    <mergeCell ref="AM562:AN562"/>
    <mergeCell ref="N563:S564"/>
    <mergeCell ref="J564:K564"/>
    <mergeCell ref="X564:AB565"/>
    <mergeCell ref="AM564:AN564"/>
    <mergeCell ref="R565:S565"/>
    <mergeCell ref="AM565:AN565"/>
    <mergeCell ref="AS554:AV556"/>
    <mergeCell ref="X555:AB556"/>
    <mergeCell ref="AM555:AN555"/>
    <mergeCell ref="AM556:AN556"/>
    <mergeCell ref="N557:S558"/>
    <mergeCell ref="X558:AB559"/>
    <mergeCell ref="AM558:AN558"/>
    <mergeCell ref="R559:S559"/>
    <mergeCell ref="AM559:AN559"/>
    <mergeCell ref="AO548:AR549"/>
    <mergeCell ref="X549:AB550"/>
    <mergeCell ref="AM549:AN549"/>
    <mergeCell ref="AM550:AN550"/>
    <mergeCell ref="N551:S552"/>
    <mergeCell ref="AQ551:AR551"/>
    <mergeCell ref="X552:AB553"/>
    <mergeCell ref="AM552:AN552"/>
    <mergeCell ref="R553:S553"/>
    <mergeCell ref="AM553:AN553"/>
    <mergeCell ref="AS542:AV544"/>
    <mergeCell ref="X543:AB544"/>
    <mergeCell ref="AM543:AN543"/>
    <mergeCell ref="AM544:AN544"/>
    <mergeCell ref="N545:S546"/>
    <mergeCell ref="X546:AB547"/>
    <mergeCell ref="AM546:AN546"/>
    <mergeCell ref="R547:S547"/>
    <mergeCell ref="AM547:AN547"/>
    <mergeCell ref="J536:M539"/>
    <mergeCell ref="X537:AB538"/>
    <mergeCell ref="AM537:AN537"/>
    <mergeCell ref="AM538:AN538"/>
    <mergeCell ref="N539:S540"/>
    <mergeCell ref="J540:K540"/>
    <mergeCell ref="X540:AB541"/>
    <mergeCell ref="AM540:AN540"/>
    <mergeCell ref="R541:S541"/>
    <mergeCell ref="AM541:AN541"/>
    <mergeCell ref="AS530:AV532"/>
    <mergeCell ref="X531:AB532"/>
    <mergeCell ref="AM531:AN531"/>
    <mergeCell ref="AM532:AN532"/>
    <mergeCell ref="N533:S534"/>
    <mergeCell ref="X534:AB535"/>
    <mergeCell ref="AM534:AN534"/>
    <mergeCell ref="R535:S535"/>
    <mergeCell ref="AM535:AN535"/>
    <mergeCell ref="AO524:AR525"/>
    <mergeCell ref="X525:AB526"/>
    <mergeCell ref="AM525:AN525"/>
    <mergeCell ref="AM526:AN526"/>
    <mergeCell ref="N527:S528"/>
    <mergeCell ref="AQ527:AR527"/>
    <mergeCell ref="X528:AB529"/>
    <mergeCell ref="AM528:AN528"/>
    <mergeCell ref="R529:S529"/>
    <mergeCell ref="AM529:AN529"/>
    <mergeCell ref="AS518:AV520"/>
    <mergeCell ref="X519:AB520"/>
    <mergeCell ref="AM519:AN519"/>
    <mergeCell ref="AM520:AN520"/>
    <mergeCell ref="N521:S522"/>
    <mergeCell ref="X522:AB523"/>
    <mergeCell ref="AM522:AN522"/>
    <mergeCell ref="R523:S523"/>
    <mergeCell ref="AM523:AN523"/>
    <mergeCell ref="AS494:AV496"/>
    <mergeCell ref="X495:AB496"/>
    <mergeCell ref="AM495:AN495"/>
    <mergeCell ref="AM496:AN496"/>
    <mergeCell ref="N497:S498"/>
    <mergeCell ref="X498:AB499"/>
    <mergeCell ref="D512:F514"/>
    <mergeCell ref="G512:I514"/>
    <mergeCell ref="J512:M515"/>
    <mergeCell ref="T512:W514"/>
    <mergeCell ref="X513:AB514"/>
    <mergeCell ref="AM513:AN513"/>
    <mergeCell ref="AM514:AN514"/>
    <mergeCell ref="N515:S516"/>
    <mergeCell ref="J516:K516"/>
    <mergeCell ref="X516:AB517"/>
    <mergeCell ref="AS506:AV508"/>
    <mergeCell ref="X507:AB508"/>
    <mergeCell ref="AM507:AN507"/>
    <mergeCell ref="AM508:AN508"/>
    <mergeCell ref="N509:S510"/>
    <mergeCell ref="X510:AB511"/>
    <mergeCell ref="AM510:AN510"/>
    <mergeCell ref="R511:S511"/>
    <mergeCell ref="AM511:AN511"/>
    <mergeCell ref="N503:S504"/>
    <mergeCell ref="AQ503:AR503"/>
    <mergeCell ref="X504:AB505"/>
    <mergeCell ref="AM504:AN504"/>
    <mergeCell ref="R505:S505"/>
    <mergeCell ref="AM505:AN505"/>
    <mergeCell ref="AM498:AN498"/>
    <mergeCell ref="D488:F490"/>
    <mergeCell ref="G488:I490"/>
    <mergeCell ref="J488:M491"/>
    <mergeCell ref="T488:W490"/>
    <mergeCell ref="X489:AB490"/>
    <mergeCell ref="AM489:AN489"/>
    <mergeCell ref="AM490:AN490"/>
    <mergeCell ref="N491:S492"/>
    <mergeCell ref="J492:K492"/>
    <mergeCell ref="X492:AB493"/>
    <mergeCell ref="AS482:AV484"/>
    <mergeCell ref="X483:AB484"/>
    <mergeCell ref="AM483:AN483"/>
    <mergeCell ref="AM484:AN484"/>
    <mergeCell ref="N485:S486"/>
    <mergeCell ref="X486:AB487"/>
    <mergeCell ref="R475:S475"/>
    <mergeCell ref="AM475:AN475"/>
    <mergeCell ref="AO476:AR477"/>
    <mergeCell ref="X477:AB478"/>
    <mergeCell ref="AM477:AN477"/>
    <mergeCell ref="AM478:AN478"/>
    <mergeCell ref="AM492:AN492"/>
    <mergeCell ref="R499:S499"/>
    <mergeCell ref="AM499:AN499"/>
    <mergeCell ref="AO500:AR501"/>
    <mergeCell ref="X501:AB502"/>
    <mergeCell ref="AM501:AN501"/>
    <mergeCell ref="AM502:AN502"/>
    <mergeCell ref="AM516:AN516"/>
    <mergeCell ref="R517:S517"/>
    <mergeCell ref="V517:W517"/>
    <mergeCell ref="AM517:AN517"/>
    <mergeCell ref="R493:S493"/>
    <mergeCell ref="V493:W493"/>
    <mergeCell ref="AM493:AN493"/>
    <mergeCell ref="J464:M467"/>
    <mergeCell ref="X465:AB466"/>
    <mergeCell ref="AM465:AN465"/>
    <mergeCell ref="AM466:AN466"/>
    <mergeCell ref="N467:S468"/>
    <mergeCell ref="J468:K468"/>
    <mergeCell ref="X468:AB469"/>
    <mergeCell ref="AM468:AN468"/>
    <mergeCell ref="R469:S469"/>
    <mergeCell ref="AM469:AN469"/>
    <mergeCell ref="X471:AB472"/>
    <mergeCell ref="AM471:AN471"/>
    <mergeCell ref="AM472:AN472"/>
    <mergeCell ref="N473:S474"/>
    <mergeCell ref="X474:AB475"/>
    <mergeCell ref="AS458:AV460"/>
    <mergeCell ref="X459:AB460"/>
    <mergeCell ref="AM459:AN459"/>
    <mergeCell ref="AM460:AN460"/>
    <mergeCell ref="N461:S462"/>
    <mergeCell ref="X462:AB463"/>
    <mergeCell ref="AM462:AN462"/>
    <mergeCell ref="R463:S463"/>
    <mergeCell ref="AM463:AN463"/>
    <mergeCell ref="AM486:AN486"/>
    <mergeCell ref="R487:S487"/>
    <mergeCell ref="AM487:AN487"/>
    <mergeCell ref="N479:S480"/>
    <mergeCell ref="AQ479:AR479"/>
    <mergeCell ref="X480:AB481"/>
    <mergeCell ref="AM480:AN480"/>
    <mergeCell ref="R481:S481"/>
    <mergeCell ref="AM481:AN481"/>
    <mergeCell ref="AM474:AN474"/>
    <mergeCell ref="AS470:AV472"/>
    <mergeCell ref="AO452:AR453"/>
    <mergeCell ref="X453:AB454"/>
    <mergeCell ref="AM453:AN453"/>
    <mergeCell ref="AM454:AN454"/>
    <mergeCell ref="N455:S456"/>
    <mergeCell ref="AQ455:AR455"/>
    <mergeCell ref="X456:AB457"/>
    <mergeCell ref="AM456:AN456"/>
    <mergeCell ref="R457:S457"/>
    <mergeCell ref="AM457:AN457"/>
    <mergeCell ref="AS446:AV448"/>
    <mergeCell ref="X447:AB448"/>
    <mergeCell ref="AM447:AN447"/>
    <mergeCell ref="AM448:AN448"/>
    <mergeCell ref="N449:S450"/>
    <mergeCell ref="X450:AB451"/>
    <mergeCell ref="AM450:AN450"/>
    <mergeCell ref="R451:S451"/>
    <mergeCell ref="AM451:AN451"/>
    <mergeCell ref="J440:M443"/>
    <mergeCell ref="X441:AB442"/>
    <mergeCell ref="AM441:AN441"/>
    <mergeCell ref="AM442:AN442"/>
    <mergeCell ref="N443:S444"/>
    <mergeCell ref="J444:K444"/>
    <mergeCell ref="X444:AB445"/>
    <mergeCell ref="AM444:AN444"/>
    <mergeCell ref="R445:S445"/>
    <mergeCell ref="AM445:AN445"/>
    <mergeCell ref="AS434:AV436"/>
    <mergeCell ref="X435:AB436"/>
    <mergeCell ref="AM435:AN435"/>
    <mergeCell ref="AM436:AN436"/>
    <mergeCell ref="N437:S438"/>
    <mergeCell ref="X438:AB439"/>
    <mergeCell ref="AM438:AN438"/>
    <mergeCell ref="R439:S439"/>
    <mergeCell ref="AM439:AN439"/>
    <mergeCell ref="AO428:AR429"/>
    <mergeCell ref="X429:AB430"/>
    <mergeCell ref="AM429:AN429"/>
    <mergeCell ref="AM430:AN430"/>
    <mergeCell ref="N431:S432"/>
    <mergeCell ref="AQ431:AR431"/>
    <mergeCell ref="X432:AB433"/>
    <mergeCell ref="AM432:AN432"/>
    <mergeCell ref="R433:S433"/>
    <mergeCell ref="AM433:AN433"/>
    <mergeCell ref="AS422:AV424"/>
    <mergeCell ref="X423:AB424"/>
    <mergeCell ref="AM423:AN423"/>
    <mergeCell ref="AM424:AN424"/>
    <mergeCell ref="N425:S426"/>
    <mergeCell ref="X426:AB427"/>
    <mergeCell ref="AM426:AN426"/>
    <mergeCell ref="R427:S427"/>
    <mergeCell ref="AM427:AN427"/>
    <mergeCell ref="AS398:AV400"/>
    <mergeCell ref="X399:AB400"/>
    <mergeCell ref="AM399:AN399"/>
    <mergeCell ref="AM400:AN400"/>
    <mergeCell ref="N401:S402"/>
    <mergeCell ref="X402:AB403"/>
    <mergeCell ref="D416:F418"/>
    <mergeCell ref="G416:I418"/>
    <mergeCell ref="J416:M419"/>
    <mergeCell ref="T416:W418"/>
    <mergeCell ref="X417:AB418"/>
    <mergeCell ref="AM417:AN417"/>
    <mergeCell ref="AM418:AN418"/>
    <mergeCell ref="N419:S420"/>
    <mergeCell ref="J420:K420"/>
    <mergeCell ref="X420:AB421"/>
    <mergeCell ref="AS410:AV412"/>
    <mergeCell ref="X411:AB412"/>
    <mergeCell ref="AM411:AN411"/>
    <mergeCell ref="AM412:AN412"/>
    <mergeCell ref="N413:S414"/>
    <mergeCell ref="X414:AB415"/>
    <mergeCell ref="AM414:AN414"/>
    <mergeCell ref="R415:S415"/>
    <mergeCell ref="AM415:AN415"/>
    <mergeCell ref="N407:S408"/>
    <mergeCell ref="AQ407:AR407"/>
    <mergeCell ref="X408:AB409"/>
    <mergeCell ref="AM408:AN408"/>
    <mergeCell ref="R409:S409"/>
    <mergeCell ref="AM409:AN409"/>
    <mergeCell ref="AM402:AN402"/>
    <mergeCell ref="R403:S403"/>
    <mergeCell ref="AM403:AN403"/>
    <mergeCell ref="AO404:AR405"/>
    <mergeCell ref="X405:AB406"/>
    <mergeCell ref="AM405:AN405"/>
    <mergeCell ref="AM406:AN406"/>
    <mergeCell ref="AM420:AN420"/>
    <mergeCell ref="R421:S421"/>
    <mergeCell ref="V421:W421"/>
    <mergeCell ref="AM421:AN421"/>
    <mergeCell ref="J392:M395"/>
    <mergeCell ref="X393:AB394"/>
    <mergeCell ref="AM393:AN393"/>
    <mergeCell ref="AM394:AN394"/>
    <mergeCell ref="N395:S396"/>
    <mergeCell ref="J396:K396"/>
    <mergeCell ref="X396:AB397"/>
    <mergeCell ref="AM396:AN396"/>
    <mergeCell ref="R397:S397"/>
    <mergeCell ref="AM397:AN397"/>
    <mergeCell ref="AS386:AV388"/>
    <mergeCell ref="X387:AB388"/>
    <mergeCell ref="AM387:AN387"/>
    <mergeCell ref="AM388:AN388"/>
    <mergeCell ref="N389:S390"/>
    <mergeCell ref="X390:AB391"/>
    <mergeCell ref="AM390:AN390"/>
    <mergeCell ref="R391:S391"/>
    <mergeCell ref="AM391:AN391"/>
    <mergeCell ref="AO380:AR381"/>
    <mergeCell ref="X381:AB382"/>
    <mergeCell ref="AM381:AN381"/>
    <mergeCell ref="AM382:AN382"/>
    <mergeCell ref="N383:S384"/>
    <mergeCell ref="AQ383:AR383"/>
    <mergeCell ref="X384:AB385"/>
    <mergeCell ref="AM384:AN384"/>
    <mergeCell ref="R385:S385"/>
    <mergeCell ref="AM385:AN385"/>
    <mergeCell ref="AS374:AV376"/>
    <mergeCell ref="X375:AB376"/>
    <mergeCell ref="AM375:AN375"/>
    <mergeCell ref="AM376:AN376"/>
    <mergeCell ref="N377:S378"/>
    <mergeCell ref="X378:AB379"/>
    <mergeCell ref="AM378:AN378"/>
    <mergeCell ref="R379:S379"/>
    <mergeCell ref="AM379:AN379"/>
    <mergeCell ref="J368:M371"/>
    <mergeCell ref="X369:AB370"/>
    <mergeCell ref="AM369:AN369"/>
    <mergeCell ref="AM370:AN370"/>
    <mergeCell ref="N371:S372"/>
    <mergeCell ref="J372:K372"/>
    <mergeCell ref="X372:AB373"/>
    <mergeCell ref="AM372:AN372"/>
    <mergeCell ref="R373:S373"/>
    <mergeCell ref="AM373:AN373"/>
    <mergeCell ref="AS362:AV364"/>
    <mergeCell ref="X363:AB364"/>
    <mergeCell ref="AM363:AN363"/>
    <mergeCell ref="AM364:AN364"/>
    <mergeCell ref="N365:S366"/>
    <mergeCell ref="X366:AB367"/>
    <mergeCell ref="AM366:AN366"/>
    <mergeCell ref="R367:S367"/>
    <mergeCell ref="AM367:AN367"/>
    <mergeCell ref="AO356:AR357"/>
    <mergeCell ref="X357:AB358"/>
    <mergeCell ref="AM357:AN357"/>
    <mergeCell ref="AM358:AN358"/>
    <mergeCell ref="N359:S360"/>
    <mergeCell ref="AQ359:AR359"/>
    <mergeCell ref="X360:AB361"/>
    <mergeCell ref="AM360:AN360"/>
    <mergeCell ref="R361:S361"/>
    <mergeCell ref="AM361:AN361"/>
    <mergeCell ref="AS350:AV352"/>
    <mergeCell ref="X351:AB352"/>
    <mergeCell ref="AM351:AN351"/>
    <mergeCell ref="AM352:AN352"/>
    <mergeCell ref="N353:S354"/>
    <mergeCell ref="X354:AB355"/>
    <mergeCell ref="AM354:AN354"/>
    <mergeCell ref="R355:S355"/>
    <mergeCell ref="AM355:AN355"/>
    <mergeCell ref="AS326:AV328"/>
    <mergeCell ref="X327:AB328"/>
    <mergeCell ref="AM327:AN327"/>
    <mergeCell ref="AM328:AN328"/>
    <mergeCell ref="N329:S330"/>
    <mergeCell ref="X330:AB331"/>
    <mergeCell ref="D344:F346"/>
    <mergeCell ref="G344:I346"/>
    <mergeCell ref="J344:M347"/>
    <mergeCell ref="T344:W346"/>
    <mergeCell ref="X345:AB346"/>
    <mergeCell ref="AM345:AN345"/>
    <mergeCell ref="AM346:AN346"/>
    <mergeCell ref="N347:S348"/>
    <mergeCell ref="J348:K348"/>
    <mergeCell ref="X348:AB349"/>
    <mergeCell ref="AS338:AV340"/>
    <mergeCell ref="X339:AB340"/>
    <mergeCell ref="AM339:AN339"/>
    <mergeCell ref="AM340:AN340"/>
    <mergeCell ref="N341:S342"/>
    <mergeCell ref="X342:AB343"/>
    <mergeCell ref="AM342:AN342"/>
    <mergeCell ref="R343:S343"/>
    <mergeCell ref="AM343:AN343"/>
    <mergeCell ref="N335:S336"/>
    <mergeCell ref="AQ335:AR335"/>
    <mergeCell ref="X336:AB337"/>
    <mergeCell ref="AM336:AN336"/>
    <mergeCell ref="R337:S337"/>
    <mergeCell ref="AM337:AN337"/>
    <mergeCell ref="AM330:AN330"/>
    <mergeCell ref="R331:S331"/>
    <mergeCell ref="AM331:AN331"/>
    <mergeCell ref="AO332:AR333"/>
    <mergeCell ref="X333:AB334"/>
    <mergeCell ref="AM333:AN333"/>
    <mergeCell ref="AM334:AN334"/>
    <mergeCell ref="AM348:AN348"/>
    <mergeCell ref="R349:S349"/>
    <mergeCell ref="V349:W349"/>
    <mergeCell ref="AM349:AN349"/>
    <mergeCell ref="AS302:AV304"/>
    <mergeCell ref="X303:AB304"/>
    <mergeCell ref="AM303:AN303"/>
    <mergeCell ref="AM304:AN304"/>
    <mergeCell ref="N305:S306"/>
    <mergeCell ref="X306:AB307"/>
    <mergeCell ref="D320:F322"/>
    <mergeCell ref="G320:I322"/>
    <mergeCell ref="J320:M323"/>
    <mergeCell ref="T320:W322"/>
    <mergeCell ref="X321:AB322"/>
    <mergeCell ref="AM321:AN321"/>
    <mergeCell ref="AM322:AN322"/>
    <mergeCell ref="N323:S324"/>
    <mergeCell ref="J324:K324"/>
    <mergeCell ref="X324:AB325"/>
    <mergeCell ref="AS314:AV316"/>
    <mergeCell ref="X315:AB316"/>
    <mergeCell ref="AM315:AN315"/>
    <mergeCell ref="AM316:AN316"/>
    <mergeCell ref="N317:S318"/>
    <mergeCell ref="X318:AB319"/>
    <mergeCell ref="AM318:AN318"/>
    <mergeCell ref="R319:S319"/>
    <mergeCell ref="AM319:AN319"/>
    <mergeCell ref="N311:S312"/>
    <mergeCell ref="AQ311:AR311"/>
    <mergeCell ref="X312:AB313"/>
    <mergeCell ref="AM312:AN312"/>
    <mergeCell ref="R313:S313"/>
    <mergeCell ref="AM313:AN313"/>
    <mergeCell ref="AM306:AN306"/>
    <mergeCell ref="R307:S307"/>
    <mergeCell ref="AM307:AN307"/>
    <mergeCell ref="AO308:AR309"/>
    <mergeCell ref="X309:AB310"/>
    <mergeCell ref="AM309:AN309"/>
    <mergeCell ref="AM310:AN310"/>
    <mergeCell ref="AM324:AN324"/>
    <mergeCell ref="R325:S325"/>
    <mergeCell ref="V325:W325"/>
    <mergeCell ref="AM325:AN325"/>
    <mergeCell ref="J296:M299"/>
    <mergeCell ref="X297:AB298"/>
    <mergeCell ref="AM297:AN297"/>
    <mergeCell ref="AM298:AN298"/>
    <mergeCell ref="N299:S300"/>
    <mergeCell ref="J300:K300"/>
    <mergeCell ref="X300:AB301"/>
    <mergeCell ref="AM300:AN300"/>
    <mergeCell ref="R301:S301"/>
    <mergeCell ref="AM301:AN301"/>
    <mergeCell ref="AS290:AV292"/>
    <mergeCell ref="X291:AB292"/>
    <mergeCell ref="AM291:AN291"/>
    <mergeCell ref="AM292:AN292"/>
    <mergeCell ref="N293:S294"/>
    <mergeCell ref="X294:AB295"/>
    <mergeCell ref="AM294:AN294"/>
    <mergeCell ref="R295:S295"/>
    <mergeCell ref="AM295:AN295"/>
    <mergeCell ref="AO284:AR285"/>
    <mergeCell ref="X285:AB286"/>
    <mergeCell ref="AM285:AN285"/>
    <mergeCell ref="AM286:AN286"/>
    <mergeCell ref="N287:S288"/>
    <mergeCell ref="AQ287:AR287"/>
    <mergeCell ref="X288:AB289"/>
    <mergeCell ref="AM288:AN288"/>
    <mergeCell ref="R289:S289"/>
    <mergeCell ref="AM289:AN289"/>
    <mergeCell ref="AS278:AV280"/>
    <mergeCell ref="X279:AB280"/>
    <mergeCell ref="AM279:AN279"/>
    <mergeCell ref="AM280:AN280"/>
    <mergeCell ref="N281:S282"/>
    <mergeCell ref="X282:AB283"/>
    <mergeCell ref="AM282:AN282"/>
    <mergeCell ref="R283:S283"/>
    <mergeCell ref="AM283:AN283"/>
    <mergeCell ref="J272:M275"/>
    <mergeCell ref="X273:AB274"/>
    <mergeCell ref="AM273:AN273"/>
    <mergeCell ref="AM274:AN274"/>
    <mergeCell ref="N275:S276"/>
    <mergeCell ref="J276:K276"/>
    <mergeCell ref="X276:AB277"/>
    <mergeCell ref="AM276:AN276"/>
    <mergeCell ref="R277:S277"/>
    <mergeCell ref="AM277:AN277"/>
    <mergeCell ref="AS266:AV268"/>
    <mergeCell ref="X267:AB268"/>
    <mergeCell ref="AM267:AN267"/>
    <mergeCell ref="AM268:AN268"/>
    <mergeCell ref="N269:S270"/>
    <mergeCell ref="X270:AB271"/>
    <mergeCell ref="AM270:AN270"/>
    <mergeCell ref="R271:S271"/>
    <mergeCell ref="AM271:AN271"/>
    <mergeCell ref="AO260:AR261"/>
    <mergeCell ref="X261:AB262"/>
    <mergeCell ref="AM261:AN261"/>
    <mergeCell ref="AM262:AN262"/>
    <mergeCell ref="N263:S264"/>
    <mergeCell ref="AQ263:AR263"/>
    <mergeCell ref="X264:AB265"/>
    <mergeCell ref="AM264:AN264"/>
    <mergeCell ref="R265:S265"/>
    <mergeCell ref="AM265:AN265"/>
    <mergeCell ref="AS254:AV256"/>
    <mergeCell ref="X255:AB256"/>
    <mergeCell ref="AM255:AN255"/>
    <mergeCell ref="AM256:AN256"/>
    <mergeCell ref="N257:S258"/>
    <mergeCell ref="X258:AB259"/>
    <mergeCell ref="AM258:AN258"/>
    <mergeCell ref="R259:S259"/>
    <mergeCell ref="AM259:AN259"/>
    <mergeCell ref="AS230:AV232"/>
    <mergeCell ref="X231:AB232"/>
    <mergeCell ref="AM231:AN231"/>
    <mergeCell ref="AM232:AN232"/>
    <mergeCell ref="N233:S234"/>
    <mergeCell ref="X234:AB235"/>
    <mergeCell ref="D248:F250"/>
    <mergeCell ref="G248:I250"/>
    <mergeCell ref="J248:M251"/>
    <mergeCell ref="T248:W250"/>
    <mergeCell ref="X249:AB250"/>
    <mergeCell ref="AM249:AN249"/>
    <mergeCell ref="AM250:AN250"/>
    <mergeCell ref="N251:S252"/>
    <mergeCell ref="J252:K252"/>
    <mergeCell ref="X252:AB253"/>
    <mergeCell ref="AS242:AV244"/>
    <mergeCell ref="X243:AB244"/>
    <mergeCell ref="AM243:AN243"/>
    <mergeCell ref="AM244:AN244"/>
    <mergeCell ref="N245:S246"/>
    <mergeCell ref="X246:AB247"/>
    <mergeCell ref="AM246:AN246"/>
    <mergeCell ref="R247:S247"/>
    <mergeCell ref="AM247:AN247"/>
    <mergeCell ref="N239:S240"/>
    <mergeCell ref="AQ239:AR239"/>
    <mergeCell ref="X240:AB241"/>
    <mergeCell ref="AM240:AN240"/>
    <mergeCell ref="R241:S241"/>
    <mergeCell ref="AM241:AN241"/>
    <mergeCell ref="AM234:AN234"/>
    <mergeCell ref="R235:S235"/>
    <mergeCell ref="AM235:AN235"/>
    <mergeCell ref="AO236:AR237"/>
    <mergeCell ref="X237:AB238"/>
    <mergeCell ref="AM237:AN237"/>
    <mergeCell ref="AM238:AN238"/>
    <mergeCell ref="AM252:AN252"/>
    <mergeCell ref="R253:S253"/>
    <mergeCell ref="V253:W253"/>
    <mergeCell ref="AM253:AN253"/>
    <mergeCell ref="J224:M227"/>
    <mergeCell ref="X225:AB226"/>
    <mergeCell ref="AM225:AN225"/>
    <mergeCell ref="AM226:AN226"/>
    <mergeCell ref="N227:S228"/>
    <mergeCell ref="J228:K228"/>
    <mergeCell ref="X228:AB229"/>
    <mergeCell ref="AM228:AN228"/>
    <mergeCell ref="R229:S229"/>
    <mergeCell ref="AM229:AN229"/>
    <mergeCell ref="AS218:AV220"/>
    <mergeCell ref="X219:AB220"/>
    <mergeCell ref="AM219:AN219"/>
    <mergeCell ref="AM220:AN220"/>
    <mergeCell ref="N221:S222"/>
    <mergeCell ref="X222:AB223"/>
    <mergeCell ref="AM222:AN222"/>
    <mergeCell ref="R223:S223"/>
    <mergeCell ref="AM223:AN223"/>
    <mergeCell ref="AO212:AR213"/>
    <mergeCell ref="X213:AB214"/>
    <mergeCell ref="AM213:AN213"/>
    <mergeCell ref="AM214:AN214"/>
    <mergeCell ref="N215:S216"/>
    <mergeCell ref="AQ215:AR215"/>
    <mergeCell ref="X216:AB217"/>
    <mergeCell ref="AM216:AN216"/>
    <mergeCell ref="R217:S217"/>
    <mergeCell ref="AM217:AN217"/>
    <mergeCell ref="AS206:AV208"/>
    <mergeCell ref="X207:AB208"/>
    <mergeCell ref="AM207:AN207"/>
    <mergeCell ref="AM208:AN208"/>
    <mergeCell ref="N209:S210"/>
    <mergeCell ref="X210:AB211"/>
    <mergeCell ref="AM210:AN210"/>
    <mergeCell ref="R211:S211"/>
    <mergeCell ref="AM211:AN211"/>
    <mergeCell ref="J200:M203"/>
    <mergeCell ref="X201:AB202"/>
    <mergeCell ref="AM201:AN201"/>
    <mergeCell ref="AM202:AN202"/>
    <mergeCell ref="N203:S204"/>
    <mergeCell ref="J204:K204"/>
    <mergeCell ref="X204:AB205"/>
    <mergeCell ref="AM204:AN204"/>
    <mergeCell ref="R205:S205"/>
    <mergeCell ref="AM205:AN205"/>
    <mergeCell ref="AS194:AV196"/>
    <mergeCell ref="X195:AB196"/>
    <mergeCell ref="AM195:AN195"/>
    <mergeCell ref="AM196:AN196"/>
    <mergeCell ref="N197:S198"/>
    <mergeCell ref="X198:AB199"/>
    <mergeCell ref="AM198:AN198"/>
    <mergeCell ref="R199:S199"/>
    <mergeCell ref="AM199:AN199"/>
    <mergeCell ref="AO188:AR189"/>
    <mergeCell ref="X189:AB190"/>
    <mergeCell ref="AM189:AN189"/>
    <mergeCell ref="AM190:AN190"/>
    <mergeCell ref="N191:S192"/>
    <mergeCell ref="AQ191:AR191"/>
    <mergeCell ref="X192:AB193"/>
    <mergeCell ref="AM192:AN192"/>
    <mergeCell ref="R193:S193"/>
    <mergeCell ref="AM193:AN193"/>
    <mergeCell ref="AS182:AV184"/>
    <mergeCell ref="X183:AB184"/>
    <mergeCell ref="AM183:AN183"/>
    <mergeCell ref="AM184:AN184"/>
    <mergeCell ref="N185:S186"/>
    <mergeCell ref="X186:AB187"/>
    <mergeCell ref="AM186:AN186"/>
    <mergeCell ref="R187:S187"/>
    <mergeCell ref="AM187:AN187"/>
    <mergeCell ref="AS158:AV160"/>
    <mergeCell ref="X159:AB160"/>
    <mergeCell ref="AM159:AN159"/>
    <mergeCell ref="AM160:AN160"/>
    <mergeCell ref="N161:S162"/>
    <mergeCell ref="X162:AB163"/>
    <mergeCell ref="D176:F178"/>
    <mergeCell ref="G176:I178"/>
    <mergeCell ref="J176:M179"/>
    <mergeCell ref="T176:W178"/>
    <mergeCell ref="X177:AB178"/>
    <mergeCell ref="AM177:AN177"/>
    <mergeCell ref="AM178:AN178"/>
    <mergeCell ref="N179:S180"/>
    <mergeCell ref="J180:K180"/>
    <mergeCell ref="X180:AB181"/>
    <mergeCell ref="AS170:AV172"/>
    <mergeCell ref="X171:AB172"/>
    <mergeCell ref="AM171:AN171"/>
    <mergeCell ref="AM172:AN172"/>
    <mergeCell ref="N173:S174"/>
    <mergeCell ref="X174:AB175"/>
    <mergeCell ref="AM174:AN174"/>
    <mergeCell ref="R175:S175"/>
    <mergeCell ref="AM175:AN175"/>
    <mergeCell ref="N167:S168"/>
    <mergeCell ref="AQ167:AR167"/>
    <mergeCell ref="X168:AB169"/>
    <mergeCell ref="AM168:AN168"/>
    <mergeCell ref="R169:S169"/>
    <mergeCell ref="AM169:AN169"/>
    <mergeCell ref="AM162:AN162"/>
    <mergeCell ref="D152:F154"/>
    <mergeCell ref="G152:I154"/>
    <mergeCell ref="J152:M155"/>
    <mergeCell ref="T152:W154"/>
    <mergeCell ref="X153:AB154"/>
    <mergeCell ref="AM153:AN153"/>
    <mergeCell ref="AM154:AN154"/>
    <mergeCell ref="N155:S156"/>
    <mergeCell ref="J156:K156"/>
    <mergeCell ref="X156:AB157"/>
    <mergeCell ref="AS146:AV148"/>
    <mergeCell ref="X147:AB148"/>
    <mergeCell ref="AM147:AN147"/>
    <mergeCell ref="AM148:AN148"/>
    <mergeCell ref="N149:S150"/>
    <mergeCell ref="X150:AB151"/>
    <mergeCell ref="R139:S139"/>
    <mergeCell ref="AM139:AN139"/>
    <mergeCell ref="AO140:AR141"/>
    <mergeCell ref="X141:AB142"/>
    <mergeCell ref="AM141:AN141"/>
    <mergeCell ref="AM142:AN142"/>
    <mergeCell ref="AM156:AN156"/>
    <mergeCell ref="R163:S163"/>
    <mergeCell ref="AM163:AN163"/>
    <mergeCell ref="AO164:AR165"/>
    <mergeCell ref="X165:AB166"/>
    <mergeCell ref="AM165:AN165"/>
    <mergeCell ref="AM166:AN166"/>
    <mergeCell ref="AM180:AN180"/>
    <mergeCell ref="R181:S181"/>
    <mergeCell ref="V181:W181"/>
    <mergeCell ref="AM181:AN181"/>
    <mergeCell ref="R157:S157"/>
    <mergeCell ref="V157:W157"/>
    <mergeCell ref="AM157:AN157"/>
    <mergeCell ref="J128:M131"/>
    <mergeCell ref="X129:AB130"/>
    <mergeCell ref="AM129:AN129"/>
    <mergeCell ref="AM130:AN130"/>
    <mergeCell ref="N131:S132"/>
    <mergeCell ref="J132:K132"/>
    <mergeCell ref="X132:AB133"/>
    <mergeCell ref="AM132:AN132"/>
    <mergeCell ref="R133:S133"/>
    <mergeCell ref="AM133:AN133"/>
    <mergeCell ref="X135:AB136"/>
    <mergeCell ref="AM135:AN135"/>
    <mergeCell ref="AM136:AN136"/>
    <mergeCell ref="N137:S138"/>
    <mergeCell ref="X138:AB139"/>
    <mergeCell ref="AS122:AV124"/>
    <mergeCell ref="X123:AB124"/>
    <mergeCell ref="AM123:AN123"/>
    <mergeCell ref="AM124:AN124"/>
    <mergeCell ref="N125:S126"/>
    <mergeCell ref="X126:AB127"/>
    <mergeCell ref="AM126:AN126"/>
    <mergeCell ref="R127:S127"/>
    <mergeCell ref="AM127:AN127"/>
    <mergeCell ref="AM150:AN150"/>
    <mergeCell ref="R151:S151"/>
    <mergeCell ref="AM151:AN151"/>
    <mergeCell ref="N143:S144"/>
    <mergeCell ref="AQ143:AR143"/>
    <mergeCell ref="X144:AB145"/>
    <mergeCell ref="AM144:AN144"/>
    <mergeCell ref="R145:S145"/>
    <mergeCell ref="AM145:AN145"/>
    <mergeCell ref="AM138:AN138"/>
    <mergeCell ref="AS134:AV136"/>
    <mergeCell ref="AO116:AR117"/>
    <mergeCell ref="X117:AB118"/>
    <mergeCell ref="AM117:AN117"/>
    <mergeCell ref="AM118:AN118"/>
    <mergeCell ref="N119:S120"/>
    <mergeCell ref="AQ119:AR119"/>
    <mergeCell ref="X120:AB121"/>
    <mergeCell ref="AM120:AN120"/>
    <mergeCell ref="R121:S121"/>
    <mergeCell ref="AM121:AN121"/>
    <mergeCell ref="AS110:AV112"/>
    <mergeCell ref="X111:AB112"/>
    <mergeCell ref="AM111:AN111"/>
    <mergeCell ref="AM112:AN112"/>
    <mergeCell ref="N113:S114"/>
    <mergeCell ref="X114:AB115"/>
    <mergeCell ref="AM114:AN114"/>
    <mergeCell ref="R115:S115"/>
    <mergeCell ref="AM115:AN115"/>
    <mergeCell ref="J104:M107"/>
    <mergeCell ref="X105:AB106"/>
    <mergeCell ref="AM105:AN105"/>
    <mergeCell ref="AM106:AN106"/>
    <mergeCell ref="N107:S108"/>
    <mergeCell ref="J108:K108"/>
    <mergeCell ref="X108:AB109"/>
    <mergeCell ref="AM108:AN108"/>
    <mergeCell ref="R109:S109"/>
    <mergeCell ref="AM109:AN109"/>
    <mergeCell ref="AS98:AV100"/>
    <mergeCell ref="X99:AB100"/>
    <mergeCell ref="AM99:AN99"/>
    <mergeCell ref="AM100:AN100"/>
    <mergeCell ref="N101:S102"/>
    <mergeCell ref="X102:AB103"/>
    <mergeCell ref="AM102:AN102"/>
    <mergeCell ref="R103:S103"/>
    <mergeCell ref="AM103:AN103"/>
    <mergeCell ref="D80:F82"/>
    <mergeCell ref="G80:I82"/>
    <mergeCell ref="J80:M83"/>
    <mergeCell ref="T80:W82"/>
    <mergeCell ref="X81:AB82"/>
    <mergeCell ref="AO92:AR93"/>
    <mergeCell ref="X93:AB94"/>
    <mergeCell ref="AM93:AN93"/>
    <mergeCell ref="AM94:AN94"/>
    <mergeCell ref="N95:S96"/>
    <mergeCell ref="AQ95:AR95"/>
    <mergeCell ref="X96:AB97"/>
    <mergeCell ref="AM96:AN96"/>
    <mergeCell ref="R97:S97"/>
    <mergeCell ref="AM97:AN97"/>
    <mergeCell ref="AS86:AV88"/>
    <mergeCell ref="X87:AB88"/>
    <mergeCell ref="AM87:AN87"/>
    <mergeCell ref="AM88:AN88"/>
    <mergeCell ref="N89:S90"/>
    <mergeCell ref="X90:AB91"/>
    <mergeCell ref="AM90:AN90"/>
    <mergeCell ref="R91:S91"/>
    <mergeCell ref="AM91:AN91"/>
    <mergeCell ref="AM66:AN66"/>
    <mergeCell ref="R67:S67"/>
    <mergeCell ref="AM67:AN67"/>
    <mergeCell ref="AO68:AR69"/>
    <mergeCell ref="X69:AB70"/>
    <mergeCell ref="AM69:AN69"/>
    <mergeCell ref="AM70:AN70"/>
    <mergeCell ref="X63:AB64"/>
    <mergeCell ref="AM63:AN63"/>
    <mergeCell ref="AM64:AN64"/>
    <mergeCell ref="AM81:AN81"/>
    <mergeCell ref="AM82:AN82"/>
    <mergeCell ref="N83:S84"/>
    <mergeCell ref="J84:K84"/>
    <mergeCell ref="X84:AB85"/>
    <mergeCell ref="AM84:AN84"/>
    <mergeCell ref="R85:S85"/>
    <mergeCell ref="V85:W85"/>
    <mergeCell ref="AM85:AN85"/>
    <mergeCell ref="N77:S78"/>
    <mergeCell ref="X78:AB79"/>
    <mergeCell ref="AM78:AN78"/>
    <mergeCell ref="R79:S79"/>
    <mergeCell ref="AM79:AN79"/>
    <mergeCell ref="J56:M59"/>
    <mergeCell ref="X57:AB58"/>
    <mergeCell ref="AM57:AN57"/>
    <mergeCell ref="AM58:AN58"/>
    <mergeCell ref="N59:S60"/>
    <mergeCell ref="J60:K60"/>
    <mergeCell ref="X60:AB61"/>
    <mergeCell ref="AM60:AN60"/>
    <mergeCell ref="R61:S61"/>
    <mergeCell ref="AM61:AN61"/>
    <mergeCell ref="AS50:AV52"/>
    <mergeCell ref="X51:AB52"/>
    <mergeCell ref="AM51:AN51"/>
    <mergeCell ref="AM52:AN52"/>
    <mergeCell ref="AS74:AV76"/>
    <mergeCell ref="X75:AB76"/>
    <mergeCell ref="AM75:AN75"/>
    <mergeCell ref="AM76:AN76"/>
    <mergeCell ref="N53:S54"/>
    <mergeCell ref="X54:AB55"/>
    <mergeCell ref="AM54:AN54"/>
    <mergeCell ref="R55:S55"/>
    <mergeCell ref="AM55:AN55"/>
    <mergeCell ref="AS62:AV64"/>
    <mergeCell ref="N71:S72"/>
    <mergeCell ref="AQ71:AR71"/>
    <mergeCell ref="X72:AB73"/>
    <mergeCell ref="AM72:AN72"/>
    <mergeCell ref="R73:S73"/>
    <mergeCell ref="AM73:AN73"/>
    <mergeCell ref="N65:S66"/>
    <mergeCell ref="X66:AB67"/>
    <mergeCell ref="AO44:AR45"/>
    <mergeCell ref="X45:AB46"/>
    <mergeCell ref="AM45:AN45"/>
    <mergeCell ref="AM46:AN46"/>
    <mergeCell ref="N47:S48"/>
    <mergeCell ref="AQ47:AR47"/>
    <mergeCell ref="X48:AB49"/>
    <mergeCell ref="AM48:AN48"/>
    <mergeCell ref="R49:S49"/>
    <mergeCell ref="AM49:AN49"/>
    <mergeCell ref="AM21:AN21"/>
    <mergeCell ref="AM22:AN22"/>
    <mergeCell ref="N41:S42"/>
    <mergeCell ref="X42:AB43"/>
    <mergeCell ref="AM42:AN42"/>
    <mergeCell ref="R43:S43"/>
    <mergeCell ref="AM43:AN43"/>
    <mergeCell ref="AS38:AV40"/>
    <mergeCell ref="X39:AB40"/>
    <mergeCell ref="AM39:AN39"/>
    <mergeCell ref="AM40:AN40"/>
    <mergeCell ref="AS26:AV28"/>
    <mergeCell ref="X27:AB28"/>
    <mergeCell ref="J36:K36"/>
    <mergeCell ref="X36:AB37"/>
    <mergeCell ref="AM36:AN36"/>
    <mergeCell ref="R37:S37"/>
    <mergeCell ref="V13:W13"/>
    <mergeCell ref="AM13:AN13"/>
    <mergeCell ref="V37:W37"/>
    <mergeCell ref="AM37:AN37"/>
    <mergeCell ref="AM27:AN27"/>
    <mergeCell ref="AM28:AN28"/>
    <mergeCell ref="N29:S30"/>
    <mergeCell ref="X30:AB31"/>
    <mergeCell ref="AM30:AN30"/>
    <mergeCell ref="R31:S31"/>
    <mergeCell ref="AM31:AN31"/>
    <mergeCell ref="X12:AB13"/>
    <mergeCell ref="N23:S24"/>
    <mergeCell ref="J32:M35"/>
    <mergeCell ref="T32:W34"/>
    <mergeCell ref="X33:AB34"/>
    <mergeCell ref="AM33:AN33"/>
    <mergeCell ref="AM34:AN34"/>
    <mergeCell ref="N35:S36"/>
    <mergeCell ref="D6:AV6"/>
    <mergeCell ref="AS14:AV16"/>
    <mergeCell ref="X15:AB16"/>
    <mergeCell ref="AM15:AN15"/>
    <mergeCell ref="AM16:AN16"/>
    <mergeCell ref="D8:F10"/>
    <mergeCell ref="G8:I10"/>
    <mergeCell ref="AM9:AN9"/>
    <mergeCell ref="AM10:AN10"/>
    <mergeCell ref="N11:S12"/>
    <mergeCell ref="AQ23:AR23"/>
    <mergeCell ref="X24:AB25"/>
    <mergeCell ref="AM24:AN24"/>
    <mergeCell ref="R25:S25"/>
    <mergeCell ref="AM25:AN25"/>
    <mergeCell ref="N17:S18"/>
    <mergeCell ref="X18:AB19"/>
    <mergeCell ref="AM18:AN18"/>
    <mergeCell ref="R19:S19"/>
    <mergeCell ref="AM19:AN19"/>
    <mergeCell ref="AO20:AR21"/>
    <mergeCell ref="X21:AB22"/>
    <mergeCell ref="AM12:AN12"/>
    <mergeCell ref="R13:S13"/>
    <mergeCell ref="J8:M11"/>
    <mergeCell ref="T8:W10"/>
    <mergeCell ref="X9:AB10"/>
    <mergeCell ref="J12:K12"/>
  </mergeCells>
  <phoneticPr fontId="1"/>
  <printOptions horizontalCentered="1"/>
  <pageMargins left="0.59055118110236227" right="0.39370078740157483" top="0.78740157480314965" bottom="0.59055118110236227" header="0.51181102362204722" footer="0.31496062992125984"/>
  <pageSetup paperSize="9" scale="54" orientation="portrait" r:id="rId1"/>
  <headerFooter>
    <oddHeader>&amp;R&amp;9就労移行支援</oddHeader>
    <oddFooter>&amp;C&amp;14&amp;P</oddFooter>
  </headerFooter>
  <rowBreaks count="14" manualBreakCount="14">
    <brk id="79" max="49" man="1"/>
    <brk id="151" max="49" man="1"/>
    <brk id="175" max="49" man="1"/>
    <brk id="247" max="49" man="1"/>
    <brk id="319" max="49" man="1"/>
    <brk id="343" max="49" man="1"/>
    <brk id="415" max="49" man="1"/>
    <brk id="487" max="49" man="1"/>
    <brk id="511" max="49" man="1"/>
    <brk id="583" max="49" man="1"/>
    <brk id="655" max="49" man="1"/>
    <brk id="679" max="49" man="1"/>
    <brk id="751" max="49" man="1"/>
    <brk id="823"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pageSetUpPr autoPageBreaks="0"/>
  </sheetPr>
  <dimension ref="A1:AY1687"/>
  <sheetViews>
    <sheetView zoomScaleNormal="100" zoomScaleSheetLayoutView="100" workbookViewId="0"/>
  </sheetViews>
  <sheetFormatPr defaultRowHeight="17.2" customHeight="1" x14ac:dyDescent="0.3"/>
  <cols>
    <col min="1" max="1" width="4.62890625" style="41" customWidth="1"/>
    <col min="2" max="2" width="7.62890625" style="41" customWidth="1"/>
    <col min="3" max="3" width="35.62890625" style="26" customWidth="1"/>
    <col min="4" max="7" width="2.3671875" style="41" customWidth="1"/>
    <col min="8" max="8" width="3.1015625" style="26" customWidth="1"/>
    <col min="9" max="13" width="2.3671875" style="26" customWidth="1"/>
    <col min="14" max="21" width="2.3671875" style="41" customWidth="1"/>
    <col min="22" max="23" width="2.3671875" style="63" customWidth="1"/>
    <col min="24" max="32" width="2.3671875" style="41" customWidth="1"/>
    <col min="33" max="34" width="2.3671875" style="63" customWidth="1"/>
    <col min="35" max="48" width="2.3671875" style="41" customWidth="1"/>
    <col min="49" max="50" width="8.62890625" style="41" customWidth="1"/>
    <col min="51" max="51" width="2.734375" style="41" customWidth="1"/>
    <col min="52" max="258" width="9" style="41"/>
    <col min="259" max="259" width="4.62890625" style="41" customWidth="1"/>
    <col min="260" max="260" width="7.62890625" style="41" customWidth="1"/>
    <col min="261" max="261" width="35.62890625" style="41" customWidth="1"/>
    <col min="262" max="304" width="2.3671875" style="41" customWidth="1"/>
    <col min="305" max="306" width="8.62890625" style="41" customWidth="1"/>
    <col min="307" max="307" width="2.734375" style="41" customWidth="1"/>
    <col min="308" max="514" width="9" style="41"/>
    <col min="515" max="515" width="4.62890625" style="41" customWidth="1"/>
    <col min="516" max="516" width="7.62890625" style="41" customWidth="1"/>
    <col min="517" max="517" width="35.62890625" style="41" customWidth="1"/>
    <col min="518" max="560" width="2.3671875" style="41" customWidth="1"/>
    <col min="561" max="562" width="8.62890625" style="41" customWidth="1"/>
    <col min="563" max="563" width="2.734375" style="41" customWidth="1"/>
    <col min="564" max="770" width="9" style="41"/>
    <col min="771" max="771" width="4.62890625" style="41" customWidth="1"/>
    <col min="772" max="772" width="7.62890625" style="41" customWidth="1"/>
    <col min="773" max="773" width="35.62890625" style="41" customWidth="1"/>
    <col min="774" max="816" width="2.3671875" style="41" customWidth="1"/>
    <col min="817" max="818" width="8.62890625" style="41" customWidth="1"/>
    <col min="819" max="819" width="2.734375" style="41" customWidth="1"/>
    <col min="820" max="1026" width="9" style="41"/>
    <col min="1027" max="1027" width="4.62890625" style="41" customWidth="1"/>
    <col min="1028" max="1028" width="7.62890625" style="41" customWidth="1"/>
    <col min="1029" max="1029" width="35.62890625" style="41" customWidth="1"/>
    <col min="1030" max="1072" width="2.3671875" style="41" customWidth="1"/>
    <col min="1073" max="1074" width="8.62890625" style="41" customWidth="1"/>
    <col min="1075" max="1075" width="2.734375" style="41" customWidth="1"/>
    <col min="1076" max="1282" width="9" style="41"/>
    <col min="1283" max="1283" width="4.62890625" style="41" customWidth="1"/>
    <col min="1284" max="1284" width="7.62890625" style="41" customWidth="1"/>
    <col min="1285" max="1285" width="35.62890625" style="41" customWidth="1"/>
    <col min="1286" max="1328" width="2.3671875" style="41" customWidth="1"/>
    <col min="1329" max="1330" width="8.62890625" style="41" customWidth="1"/>
    <col min="1331" max="1331" width="2.734375" style="41" customWidth="1"/>
    <col min="1332" max="1538" width="9" style="41"/>
    <col min="1539" max="1539" width="4.62890625" style="41" customWidth="1"/>
    <col min="1540" max="1540" width="7.62890625" style="41" customWidth="1"/>
    <col min="1541" max="1541" width="35.62890625" style="41" customWidth="1"/>
    <col min="1542" max="1584" width="2.3671875" style="41" customWidth="1"/>
    <col min="1585" max="1586" width="8.62890625" style="41" customWidth="1"/>
    <col min="1587" max="1587" width="2.734375" style="41" customWidth="1"/>
    <col min="1588" max="1794" width="9" style="41"/>
    <col min="1795" max="1795" width="4.62890625" style="41" customWidth="1"/>
    <col min="1796" max="1796" width="7.62890625" style="41" customWidth="1"/>
    <col min="1797" max="1797" width="35.62890625" style="41" customWidth="1"/>
    <col min="1798" max="1840" width="2.3671875" style="41" customWidth="1"/>
    <col min="1841" max="1842" width="8.62890625" style="41" customWidth="1"/>
    <col min="1843" max="1843" width="2.734375" style="41" customWidth="1"/>
    <col min="1844" max="2050" width="9" style="41"/>
    <col min="2051" max="2051" width="4.62890625" style="41" customWidth="1"/>
    <col min="2052" max="2052" width="7.62890625" style="41" customWidth="1"/>
    <col min="2053" max="2053" width="35.62890625" style="41" customWidth="1"/>
    <col min="2054" max="2096" width="2.3671875" style="41" customWidth="1"/>
    <col min="2097" max="2098" width="8.62890625" style="41" customWidth="1"/>
    <col min="2099" max="2099" width="2.734375" style="41" customWidth="1"/>
    <col min="2100" max="2306" width="9" style="41"/>
    <col min="2307" max="2307" width="4.62890625" style="41" customWidth="1"/>
    <col min="2308" max="2308" width="7.62890625" style="41" customWidth="1"/>
    <col min="2309" max="2309" width="35.62890625" style="41" customWidth="1"/>
    <col min="2310" max="2352" width="2.3671875" style="41" customWidth="1"/>
    <col min="2353" max="2354" width="8.62890625" style="41" customWidth="1"/>
    <col min="2355" max="2355" width="2.734375" style="41" customWidth="1"/>
    <col min="2356" max="2562" width="9" style="41"/>
    <col min="2563" max="2563" width="4.62890625" style="41" customWidth="1"/>
    <col min="2564" max="2564" width="7.62890625" style="41" customWidth="1"/>
    <col min="2565" max="2565" width="35.62890625" style="41" customWidth="1"/>
    <col min="2566" max="2608" width="2.3671875" style="41" customWidth="1"/>
    <col min="2609" max="2610" width="8.62890625" style="41" customWidth="1"/>
    <col min="2611" max="2611" width="2.734375" style="41" customWidth="1"/>
    <col min="2612" max="2818" width="9" style="41"/>
    <col min="2819" max="2819" width="4.62890625" style="41" customWidth="1"/>
    <col min="2820" max="2820" width="7.62890625" style="41" customWidth="1"/>
    <col min="2821" max="2821" width="35.62890625" style="41" customWidth="1"/>
    <col min="2822" max="2864" width="2.3671875" style="41" customWidth="1"/>
    <col min="2865" max="2866" width="8.62890625" style="41" customWidth="1"/>
    <col min="2867" max="2867" width="2.734375" style="41" customWidth="1"/>
    <col min="2868" max="3074" width="9" style="41"/>
    <col min="3075" max="3075" width="4.62890625" style="41" customWidth="1"/>
    <col min="3076" max="3076" width="7.62890625" style="41" customWidth="1"/>
    <col min="3077" max="3077" width="35.62890625" style="41" customWidth="1"/>
    <col min="3078" max="3120" width="2.3671875" style="41" customWidth="1"/>
    <col min="3121" max="3122" width="8.62890625" style="41" customWidth="1"/>
    <col min="3123" max="3123" width="2.734375" style="41" customWidth="1"/>
    <col min="3124" max="3330" width="9" style="41"/>
    <col min="3331" max="3331" width="4.62890625" style="41" customWidth="1"/>
    <col min="3332" max="3332" width="7.62890625" style="41" customWidth="1"/>
    <col min="3333" max="3333" width="35.62890625" style="41" customWidth="1"/>
    <col min="3334" max="3376" width="2.3671875" style="41" customWidth="1"/>
    <col min="3377" max="3378" width="8.62890625" style="41" customWidth="1"/>
    <col min="3379" max="3379" width="2.734375" style="41" customWidth="1"/>
    <col min="3380" max="3586" width="9" style="41"/>
    <col min="3587" max="3587" width="4.62890625" style="41" customWidth="1"/>
    <col min="3588" max="3588" width="7.62890625" style="41" customWidth="1"/>
    <col min="3589" max="3589" width="35.62890625" style="41" customWidth="1"/>
    <col min="3590" max="3632" width="2.3671875" style="41" customWidth="1"/>
    <col min="3633" max="3634" width="8.62890625" style="41" customWidth="1"/>
    <col min="3635" max="3635" width="2.734375" style="41" customWidth="1"/>
    <col min="3636" max="3842" width="9" style="41"/>
    <col min="3843" max="3843" width="4.62890625" style="41" customWidth="1"/>
    <col min="3844" max="3844" width="7.62890625" style="41" customWidth="1"/>
    <col min="3845" max="3845" width="35.62890625" style="41" customWidth="1"/>
    <col min="3846" max="3888" width="2.3671875" style="41" customWidth="1"/>
    <col min="3889" max="3890" width="8.62890625" style="41" customWidth="1"/>
    <col min="3891" max="3891" width="2.734375" style="41" customWidth="1"/>
    <col min="3892" max="4098" width="9" style="41"/>
    <col min="4099" max="4099" width="4.62890625" style="41" customWidth="1"/>
    <col min="4100" max="4100" width="7.62890625" style="41" customWidth="1"/>
    <col min="4101" max="4101" width="35.62890625" style="41" customWidth="1"/>
    <col min="4102" max="4144" width="2.3671875" style="41" customWidth="1"/>
    <col min="4145" max="4146" width="8.62890625" style="41" customWidth="1"/>
    <col min="4147" max="4147" width="2.734375" style="41" customWidth="1"/>
    <col min="4148" max="4354" width="9" style="41"/>
    <col min="4355" max="4355" width="4.62890625" style="41" customWidth="1"/>
    <col min="4356" max="4356" width="7.62890625" style="41" customWidth="1"/>
    <col min="4357" max="4357" width="35.62890625" style="41" customWidth="1"/>
    <col min="4358" max="4400" width="2.3671875" style="41" customWidth="1"/>
    <col min="4401" max="4402" width="8.62890625" style="41" customWidth="1"/>
    <col min="4403" max="4403" width="2.734375" style="41" customWidth="1"/>
    <col min="4404" max="4610" width="9" style="41"/>
    <col min="4611" max="4611" width="4.62890625" style="41" customWidth="1"/>
    <col min="4612" max="4612" width="7.62890625" style="41" customWidth="1"/>
    <col min="4613" max="4613" width="35.62890625" style="41" customWidth="1"/>
    <col min="4614" max="4656" width="2.3671875" style="41" customWidth="1"/>
    <col min="4657" max="4658" width="8.62890625" style="41" customWidth="1"/>
    <col min="4659" max="4659" width="2.734375" style="41" customWidth="1"/>
    <col min="4660" max="4866" width="9" style="41"/>
    <col min="4867" max="4867" width="4.62890625" style="41" customWidth="1"/>
    <col min="4868" max="4868" width="7.62890625" style="41" customWidth="1"/>
    <col min="4869" max="4869" width="35.62890625" style="41" customWidth="1"/>
    <col min="4870" max="4912" width="2.3671875" style="41" customWidth="1"/>
    <col min="4913" max="4914" width="8.62890625" style="41" customWidth="1"/>
    <col min="4915" max="4915" width="2.734375" style="41" customWidth="1"/>
    <col min="4916" max="5122" width="9" style="41"/>
    <col min="5123" max="5123" width="4.62890625" style="41" customWidth="1"/>
    <col min="5124" max="5124" width="7.62890625" style="41" customWidth="1"/>
    <col min="5125" max="5125" width="35.62890625" style="41" customWidth="1"/>
    <col min="5126" max="5168" width="2.3671875" style="41" customWidth="1"/>
    <col min="5169" max="5170" width="8.62890625" style="41" customWidth="1"/>
    <col min="5171" max="5171" width="2.734375" style="41" customWidth="1"/>
    <col min="5172" max="5378" width="9" style="41"/>
    <col min="5379" max="5379" width="4.62890625" style="41" customWidth="1"/>
    <col min="5380" max="5380" width="7.62890625" style="41" customWidth="1"/>
    <col min="5381" max="5381" width="35.62890625" style="41" customWidth="1"/>
    <col min="5382" max="5424" width="2.3671875" style="41" customWidth="1"/>
    <col min="5425" max="5426" width="8.62890625" style="41" customWidth="1"/>
    <col min="5427" max="5427" width="2.734375" style="41" customWidth="1"/>
    <col min="5428" max="5634" width="9" style="41"/>
    <col min="5635" max="5635" width="4.62890625" style="41" customWidth="1"/>
    <col min="5636" max="5636" width="7.62890625" style="41" customWidth="1"/>
    <col min="5637" max="5637" width="35.62890625" style="41" customWidth="1"/>
    <col min="5638" max="5680" width="2.3671875" style="41" customWidth="1"/>
    <col min="5681" max="5682" width="8.62890625" style="41" customWidth="1"/>
    <col min="5683" max="5683" width="2.734375" style="41" customWidth="1"/>
    <col min="5684" max="5890" width="9" style="41"/>
    <col min="5891" max="5891" width="4.62890625" style="41" customWidth="1"/>
    <col min="5892" max="5892" width="7.62890625" style="41" customWidth="1"/>
    <col min="5893" max="5893" width="35.62890625" style="41" customWidth="1"/>
    <col min="5894" max="5936" width="2.3671875" style="41" customWidth="1"/>
    <col min="5937" max="5938" width="8.62890625" style="41" customWidth="1"/>
    <col min="5939" max="5939" width="2.734375" style="41" customWidth="1"/>
    <col min="5940" max="6146" width="9" style="41"/>
    <col min="6147" max="6147" width="4.62890625" style="41" customWidth="1"/>
    <col min="6148" max="6148" width="7.62890625" style="41" customWidth="1"/>
    <col min="6149" max="6149" width="35.62890625" style="41" customWidth="1"/>
    <col min="6150" max="6192" width="2.3671875" style="41" customWidth="1"/>
    <col min="6193" max="6194" width="8.62890625" style="41" customWidth="1"/>
    <col min="6195" max="6195" width="2.734375" style="41" customWidth="1"/>
    <col min="6196" max="6402" width="9" style="41"/>
    <col min="6403" max="6403" width="4.62890625" style="41" customWidth="1"/>
    <col min="6404" max="6404" width="7.62890625" style="41" customWidth="1"/>
    <col min="6405" max="6405" width="35.62890625" style="41" customWidth="1"/>
    <col min="6406" max="6448" width="2.3671875" style="41" customWidth="1"/>
    <col min="6449" max="6450" width="8.62890625" style="41" customWidth="1"/>
    <col min="6451" max="6451" width="2.734375" style="41" customWidth="1"/>
    <col min="6452" max="6658" width="9" style="41"/>
    <col min="6659" max="6659" width="4.62890625" style="41" customWidth="1"/>
    <col min="6660" max="6660" width="7.62890625" style="41" customWidth="1"/>
    <col min="6661" max="6661" width="35.62890625" style="41" customWidth="1"/>
    <col min="6662" max="6704" width="2.3671875" style="41" customWidth="1"/>
    <col min="6705" max="6706" width="8.62890625" style="41" customWidth="1"/>
    <col min="6707" max="6707" width="2.734375" style="41" customWidth="1"/>
    <col min="6708" max="6914" width="9" style="41"/>
    <col min="6915" max="6915" width="4.62890625" style="41" customWidth="1"/>
    <col min="6916" max="6916" width="7.62890625" style="41" customWidth="1"/>
    <col min="6917" max="6917" width="35.62890625" style="41" customWidth="1"/>
    <col min="6918" max="6960" width="2.3671875" style="41" customWidth="1"/>
    <col min="6961" max="6962" width="8.62890625" style="41" customWidth="1"/>
    <col min="6963" max="6963" width="2.734375" style="41" customWidth="1"/>
    <col min="6964" max="7170" width="9" style="41"/>
    <col min="7171" max="7171" width="4.62890625" style="41" customWidth="1"/>
    <col min="7172" max="7172" width="7.62890625" style="41" customWidth="1"/>
    <col min="7173" max="7173" width="35.62890625" style="41" customWidth="1"/>
    <col min="7174" max="7216" width="2.3671875" style="41" customWidth="1"/>
    <col min="7217" max="7218" width="8.62890625" style="41" customWidth="1"/>
    <col min="7219" max="7219" width="2.734375" style="41" customWidth="1"/>
    <col min="7220" max="7426" width="9" style="41"/>
    <col min="7427" max="7427" width="4.62890625" style="41" customWidth="1"/>
    <col min="7428" max="7428" width="7.62890625" style="41" customWidth="1"/>
    <col min="7429" max="7429" width="35.62890625" style="41" customWidth="1"/>
    <col min="7430" max="7472" width="2.3671875" style="41" customWidth="1"/>
    <col min="7473" max="7474" width="8.62890625" style="41" customWidth="1"/>
    <col min="7475" max="7475" width="2.734375" style="41" customWidth="1"/>
    <col min="7476" max="7682" width="9" style="41"/>
    <col min="7683" max="7683" width="4.62890625" style="41" customWidth="1"/>
    <col min="7684" max="7684" width="7.62890625" style="41" customWidth="1"/>
    <col min="7685" max="7685" width="35.62890625" style="41" customWidth="1"/>
    <col min="7686" max="7728" width="2.3671875" style="41" customWidth="1"/>
    <col min="7729" max="7730" width="8.62890625" style="41" customWidth="1"/>
    <col min="7731" max="7731" width="2.734375" style="41" customWidth="1"/>
    <col min="7732" max="7938" width="9" style="41"/>
    <col min="7939" max="7939" width="4.62890625" style="41" customWidth="1"/>
    <col min="7940" max="7940" width="7.62890625" style="41" customWidth="1"/>
    <col min="7941" max="7941" width="35.62890625" style="41" customWidth="1"/>
    <col min="7942" max="7984" width="2.3671875" style="41" customWidth="1"/>
    <col min="7985" max="7986" width="8.62890625" style="41" customWidth="1"/>
    <col min="7987" max="7987" width="2.734375" style="41" customWidth="1"/>
    <col min="7988" max="8194" width="9" style="41"/>
    <col min="8195" max="8195" width="4.62890625" style="41" customWidth="1"/>
    <col min="8196" max="8196" width="7.62890625" style="41" customWidth="1"/>
    <col min="8197" max="8197" width="35.62890625" style="41" customWidth="1"/>
    <col min="8198" max="8240" width="2.3671875" style="41" customWidth="1"/>
    <col min="8241" max="8242" width="8.62890625" style="41" customWidth="1"/>
    <col min="8243" max="8243" width="2.734375" style="41" customWidth="1"/>
    <col min="8244" max="8450" width="9" style="41"/>
    <col min="8451" max="8451" width="4.62890625" style="41" customWidth="1"/>
    <col min="8452" max="8452" width="7.62890625" style="41" customWidth="1"/>
    <col min="8453" max="8453" width="35.62890625" style="41" customWidth="1"/>
    <col min="8454" max="8496" width="2.3671875" style="41" customWidth="1"/>
    <col min="8497" max="8498" width="8.62890625" style="41" customWidth="1"/>
    <col min="8499" max="8499" width="2.734375" style="41" customWidth="1"/>
    <col min="8500" max="8706" width="9" style="41"/>
    <col min="8707" max="8707" width="4.62890625" style="41" customWidth="1"/>
    <col min="8708" max="8708" width="7.62890625" style="41" customWidth="1"/>
    <col min="8709" max="8709" width="35.62890625" style="41" customWidth="1"/>
    <col min="8710" max="8752" width="2.3671875" style="41" customWidth="1"/>
    <col min="8753" max="8754" width="8.62890625" style="41" customWidth="1"/>
    <col min="8755" max="8755" width="2.734375" style="41" customWidth="1"/>
    <col min="8756" max="8962" width="9" style="41"/>
    <col min="8963" max="8963" width="4.62890625" style="41" customWidth="1"/>
    <col min="8964" max="8964" width="7.62890625" style="41" customWidth="1"/>
    <col min="8965" max="8965" width="35.62890625" style="41" customWidth="1"/>
    <col min="8966" max="9008" width="2.3671875" style="41" customWidth="1"/>
    <col min="9009" max="9010" width="8.62890625" style="41" customWidth="1"/>
    <col min="9011" max="9011" width="2.734375" style="41" customWidth="1"/>
    <col min="9012" max="9218" width="9" style="41"/>
    <col min="9219" max="9219" width="4.62890625" style="41" customWidth="1"/>
    <col min="9220" max="9220" width="7.62890625" style="41" customWidth="1"/>
    <col min="9221" max="9221" width="35.62890625" style="41" customWidth="1"/>
    <col min="9222" max="9264" width="2.3671875" style="41" customWidth="1"/>
    <col min="9265" max="9266" width="8.62890625" style="41" customWidth="1"/>
    <col min="9267" max="9267" width="2.734375" style="41" customWidth="1"/>
    <col min="9268" max="9474" width="9" style="41"/>
    <col min="9475" max="9475" width="4.62890625" style="41" customWidth="1"/>
    <col min="9476" max="9476" width="7.62890625" style="41" customWidth="1"/>
    <col min="9477" max="9477" width="35.62890625" style="41" customWidth="1"/>
    <col min="9478" max="9520" width="2.3671875" style="41" customWidth="1"/>
    <col min="9521" max="9522" width="8.62890625" style="41" customWidth="1"/>
    <col min="9523" max="9523" width="2.734375" style="41" customWidth="1"/>
    <col min="9524" max="9730" width="9" style="41"/>
    <col min="9731" max="9731" width="4.62890625" style="41" customWidth="1"/>
    <col min="9732" max="9732" width="7.62890625" style="41" customWidth="1"/>
    <col min="9733" max="9733" width="35.62890625" style="41" customWidth="1"/>
    <col min="9734" max="9776" width="2.3671875" style="41" customWidth="1"/>
    <col min="9777" max="9778" width="8.62890625" style="41" customWidth="1"/>
    <col min="9779" max="9779" width="2.734375" style="41" customWidth="1"/>
    <col min="9780" max="9986" width="9" style="41"/>
    <col min="9987" max="9987" width="4.62890625" style="41" customWidth="1"/>
    <col min="9988" max="9988" width="7.62890625" style="41" customWidth="1"/>
    <col min="9989" max="9989" width="35.62890625" style="41" customWidth="1"/>
    <col min="9990" max="10032" width="2.3671875" style="41" customWidth="1"/>
    <col min="10033" max="10034" width="8.62890625" style="41" customWidth="1"/>
    <col min="10035" max="10035" width="2.734375" style="41" customWidth="1"/>
    <col min="10036" max="10242" width="9" style="41"/>
    <col min="10243" max="10243" width="4.62890625" style="41" customWidth="1"/>
    <col min="10244" max="10244" width="7.62890625" style="41" customWidth="1"/>
    <col min="10245" max="10245" width="35.62890625" style="41" customWidth="1"/>
    <col min="10246" max="10288" width="2.3671875" style="41" customWidth="1"/>
    <col min="10289" max="10290" width="8.62890625" style="41" customWidth="1"/>
    <col min="10291" max="10291" width="2.734375" style="41" customWidth="1"/>
    <col min="10292" max="10498" width="9" style="41"/>
    <col min="10499" max="10499" width="4.62890625" style="41" customWidth="1"/>
    <col min="10500" max="10500" width="7.62890625" style="41" customWidth="1"/>
    <col min="10501" max="10501" width="35.62890625" style="41" customWidth="1"/>
    <col min="10502" max="10544" width="2.3671875" style="41" customWidth="1"/>
    <col min="10545" max="10546" width="8.62890625" style="41" customWidth="1"/>
    <col min="10547" max="10547" width="2.734375" style="41" customWidth="1"/>
    <col min="10548" max="10754" width="9" style="41"/>
    <col min="10755" max="10755" width="4.62890625" style="41" customWidth="1"/>
    <col min="10756" max="10756" width="7.62890625" style="41" customWidth="1"/>
    <col min="10757" max="10757" width="35.62890625" style="41" customWidth="1"/>
    <col min="10758" max="10800" width="2.3671875" style="41" customWidth="1"/>
    <col min="10801" max="10802" width="8.62890625" style="41" customWidth="1"/>
    <col min="10803" max="10803" width="2.734375" style="41" customWidth="1"/>
    <col min="10804" max="11010" width="9" style="41"/>
    <col min="11011" max="11011" width="4.62890625" style="41" customWidth="1"/>
    <col min="11012" max="11012" width="7.62890625" style="41" customWidth="1"/>
    <col min="11013" max="11013" width="35.62890625" style="41" customWidth="1"/>
    <col min="11014" max="11056" width="2.3671875" style="41" customWidth="1"/>
    <col min="11057" max="11058" width="8.62890625" style="41" customWidth="1"/>
    <col min="11059" max="11059" width="2.734375" style="41" customWidth="1"/>
    <col min="11060" max="11266" width="9" style="41"/>
    <col min="11267" max="11267" width="4.62890625" style="41" customWidth="1"/>
    <col min="11268" max="11268" width="7.62890625" style="41" customWidth="1"/>
    <col min="11269" max="11269" width="35.62890625" style="41" customWidth="1"/>
    <col min="11270" max="11312" width="2.3671875" style="41" customWidth="1"/>
    <col min="11313" max="11314" width="8.62890625" style="41" customWidth="1"/>
    <col min="11315" max="11315" width="2.734375" style="41" customWidth="1"/>
    <col min="11316" max="11522" width="9" style="41"/>
    <col min="11523" max="11523" width="4.62890625" style="41" customWidth="1"/>
    <col min="11524" max="11524" width="7.62890625" style="41" customWidth="1"/>
    <col min="11525" max="11525" width="35.62890625" style="41" customWidth="1"/>
    <col min="11526" max="11568" width="2.3671875" style="41" customWidth="1"/>
    <col min="11569" max="11570" width="8.62890625" style="41" customWidth="1"/>
    <col min="11571" max="11571" width="2.734375" style="41" customWidth="1"/>
    <col min="11572" max="11778" width="9" style="41"/>
    <col min="11779" max="11779" width="4.62890625" style="41" customWidth="1"/>
    <col min="11780" max="11780" width="7.62890625" style="41" customWidth="1"/>
    <col min="11781" max="11781" width="35.62890625" style="41" customWidth="1"/>
    <col min="11782" max="11824" width="2.3671875" style="41" customWidth="1"/>
    <col min="11825" max="11826" width="8.62890625" style="41" customWidth="1"/>
    <col min="11827" max="11827" width="2.734375" style="41" customWidth="1"/>
    <col min="11828" max="12034" width="9" style="41"/>
    <col min="12035" max="12035" width="4.62890625" style="41" customWidth="1"/>
    <col min="12036" max="12036" width="7.62890625" style="41" customWidth="1"/>
    <col min="12037" max="12037" width="35.62890625" style="41" customWidth="1"/>
    <col min="12038" max="12080" width="2.3671875" style="41" customWidth="1"/>
    <col min="12081" max="12082" width="8.62890625" style="41" customWidth="1"/>
    <col min="12083" max="12083" width="2.734375" style="41" customWidth="1"/>
    <col min="12084" max="12290" width="9" style="41"/>
    <col min="12291" max="12291" width="4.62890625" style="41" customWidth="1"/>
    <col min="12292" max="12292" width="7.62890625" style="41" customWidth="1"/>
    <col min="12293" max="12293" width="35.62890625" style="41" customWidth="1"/>
    <col min="12294" max="12336" width="2.3671875" style="41" customWidth="1"/>
    <col min="12337" max="12338" width="8.62890625" style="41" customWidth="1"/>
    <col min="12339" max="12339" width="2.734375" style="41" customWidth="1"/>
    <col min="12340" max="12546" width="9" style="41"/>
    <col min="12547" max="12547" width="4.62890625" style="41" customWidth="1"/>
    <col min="12548" max="12548" width="7.62890625" style="41" customWidth="1"/>
    <col min="12549" max="12549" width="35.62890625" style="41" customWidth="1"/>
    <col min="12550" max="12592" width="2.3671875" style="41" customWidth="1"/>
    <col min="12593" max="12594" width="8.62890625" style="41" customWidth="1"/>
    <col min="12595" max="12595" width="2.734375" style="41" customWidth="1"/>
    <col min="12596" max="12802" width="9" style="41"/>
    <col min="12803" max="12803" width="4.62890625" style="41" customWidth="1"/>
    <col min="12804" max="12804" width="7.62890625" style="41" customWidth="1"/>
    <col min="12805" max="12805" width="35.62890625" style="41" customWidth="1"/>
    <col min="12806" max="12848" width="2.3671875" style="41" customWidth="1"/>
    <col min="12849" max="12850" width="8.62890625" style="41" customWidth="1"/>
    <col min="12851" max="12851" width="2.734375" style="41" customWidth="1"/>
    <col min="12852" max="13058" width="9" style="41"/>
    <col min="13059" max="13059" width="4.62890625" style="41" customWidth="1"/>
    <col min="13060" max="13060" width="7.62890625" style="41" customWidth="1"/>
    <col min="13061" max="13061" width="35.62890625" style="41" customWidth="1"/>
    <col min="13062" max="13104" width="2.3671875" style="41" customWidth="1"/>
    <col min="13105" max="13106" width="8.62890625" style="41" customWidth="1"/>
    <col min="13107" max="13107" width="2.734375" style="41" customWidth="1"/>
    <col min="13108" max="13314" width="9" style="41"/>
    <col min="13315" max="13315" width="4.62890625" style="41" customWidth="1"/>
    <col min="13316" max="13316" width="7.62890625" style="41" customWidth="1"/>
    <col min="13317" max="13317" width="35.62890625" style="41" customWidth="1"/>
    <col min="13318" max="13360" width="2.3671875" style="41" customWidth="1"/>
    <col min="13361" max="13362" width="8.62890625" style="41" customWidth="1"/>
    <col min="13363" max="13363" width="2.734375" style="41" customWidth="1"/>
    <col min="13364" max="13570" width="9" style="41"/>
    <col min="13571" max="13571" width="4.62890625" style="41" customWidth="1"/>
    <col min="13572" max="13572" width="7.62890625" style="41" customWidth="1"/>
    <col min="13573" max="13573" width="35.62890625" style="41" customWidth="1"/>
    <col min="13574" max="13616" width="2.3671875" style="41" customWidth="1"/>
    <col min="13617" max="13618" width="8.62890625" style="41" customWidth="1"/>
    <col min="13619" max="13619" width="2.734375" style="41" customWidth="1"/>
    <col min="13620" max="13826" width="9" style="41"/>
    <col min="13827" max="13827" width="4.62890625" style="41" customWidth="1"/>
    <col min="13828" max="13828" width="7.62890625" style="41" customWidth="1"/>
    <col min="13829" max="13829" width="35.62890625" style="41" customWidth="1"/>
    <col min="13830" max="13872" width="2.3671875" style="41" customWidth="1"/>
    <col min="13873" max="13874" width="8.62890625" style="41" customWidth="1"/>
    <col min="13875" max="13875" width="2.734375" style="41" customWidth="1"/>
    <col min="13876" max="14082" width="9" style="41"/>
    <col min="14083" max="14083" width="4.62890625" style="41" customWidth="1"/>
    <col min="14084" max="14084" width="7.62890625" style="41" customWidth="1"/>
    <col min="14085" max="14085" width="35.62890625" style="41" customWidth="1"/>
    <col min="14086" max="14128" width="2.3671875" style="41" customWidth="1"/>
    <col min="14129" max="14130" width="8.62890625" style="41" customWidth="1"/>
    <col min="14131" max="14131" width="2.734375" style="41" customWidth="1"/>
    <col min="14132" max="14338" width="9" style="41"/>
    <col min="14339" max="14339" width="4.62890625" style="41" customWidth="1"/>
    <col min="14340" max="14340" width="7.62890625" style="41" customWidth="1"/>
    <col min="14341" max="14341" width="35.62890625" style="41" customWidth="1"/>
    <col min="14342" max="14384" width="2.3671875" style="41" customWidth="1"/>
    <col min="14385" max="14386" width="8.62890625" style="41" customWidth="1"/>
    <col min="14387" max="14387" width="2.734375" style="41" customWidth="1"/>
    <col min="14388" max="14594" width="9" style="41"/>
    <col min="14595" max="14595" width="4.62890625" style="41" customWidth="1"/>
    <col min="14596" max="14596" width="7.62890625" style="41" customWidth="1"/>
    <col min="14597" max="14597" width="35.62890625" style="41" customWidth="1"/>
    <col min="14598" max="14640" width="2.3671875" style="41" customWidth="1"/>
    <col min="14641" max="14642" width="8.62890625" style="41" customWidth="1"/>
    <col min="14643" max="14643" width="2.734375" style="41" customWidth="1"/>
    <col min="14644" max="14850" width="9" style="41"/>
    <col min="14851" max="14851" width="4.62890625" style="41" customWidth="1"/>
    <col min="14852" max="14852" width="7.62890625" style="41" customWidth="1"/>
    <col min="14853" max="14853" width="35.62890625" style="41" customWidth="1"/>
    <col min="14854" max="14896" width="2.3671875" style="41" customWidth="1"/>
    <col min="14897" max="14898" width="8.62890625" style="41" customWidth="1"/>
    <col min="14899" max="14899" width="2.734375" style="41" customWidth="1"/>
    <col min="14900" max="15106" width="9" style="41"/>
    <col min="15107" max="15107" width="4.62890625" style="41" customWidth="1"/>
    <col min="15108" max="15108" width="7.62890625" style="41" customWidth="1"/>
    <col min="15109" max="15109" width="35.62890625" style="41" customWidth="1"/>
    <col min="15110" max="15152" width="2.3671875" style="41" customWidth="1"/>
    <col min="15153" max="15154" width="8.62890625" style="41" customWidth="1"/>
    <col min="15155" max="15155" width="2.734375" style="41" customWidth="1"/>
    <col min="15156" max="15362" width="9" style="41"/>
    <col min="15363" max="15363" width="4.62890625" style="41" customWidth="1"/>
    <col min="15364" max="15364" width="7.62890625" style="41" customWidth="1"/>
    <col min="15365" max="15365" width="35.62890625" style="41" customWidth="1"/>
    <col min="15366" max="15408" width="2.3671875" style="41" customWidth="1"/>
    <col min="15409" max="15410" width="8.62890625" style="41" customWidth="1"/>
    <col min="15411" max="15411" width="2.734375" style="41" customWidth="1"/>
    <col min="15412" max="15618" width="9" style="41"/>
    <col min="15619" max="15619" width="4.62890625" style="41" customWidth="1"/>
    <col min="15620" max="15620" width="7.62890625" style="41" customWidth="1"/>
    <col min="15621" max="15621" width="35.62890625" style="41" customWidth="1"/>
    <col min="15622" max="15664" width="2.3671875" style="41" customWidth="1"/>
    <col min="15665" max="15666" width="8.62890625" style="41" customWidth="1"/>
    <col min="15667" max="15667" width="2.734375" style="41" customWidth="1"/>
    <col min="15668" max="15874" width="9" style="41"/>
    <col min="15875" max="15875" width="4.62890625" style="41" customWidth="1"/>
    <col min="15876" max="15876" width="7.62890625" style="41" customWidth="1"/>
    <col min="15877" max="15877" width="35.62890625" style="41" customWidth="1"/>
    <col min="15878" max="15920" width="2.3671875" style="41" customWidth="1"/>
    <col min="15921" max="15922" width="8.62890625" style="41" customWidth="1"/>
    <col min="15923" max="15923" width="2.734375" style="41" customWidth="1"/>
    <col min="15924" max="16130" width="9" style="41"/>
    <col min="16131" max="16131" width="4.62890625" style="41" customWidth="1"/>
    <col min="16132" max="16132" width="7.62890625" style="41" customWidth="1"/>
    <col min="16133" max="16133" width="35.62890625" style="41" customWidth="1"/>
    <col min="16134" max="16176" width="2.3671875" style="41" customWidth="1"/>
    <col min="16177" max="16178" width="8.62890625" style="41" customWidth="1"/>
    <col min="16179" max="16179" width="2.734375" style="41" customWidth="1"/>
    <col min="16180" max="16384" width="9" style="41"/>
  </cols>
  <sheetData>
    <row r="1" spans="1:51" ht="17.2" customHeight="1" x14ac:dyDescent="0.3">
      <c r="A1" s="40"/>
    </row>
    <row r="2" spans="1:51" ht="17.2" customHeight="1" x14ac:dyDescent="0.3">
      <c r="A2" s="40"/>
    </row>
    <row r="3" spans="1:51" ht="17.2" customHeight="1" x14ac:dyDescent="0.3">
      <c r="A3" s="40"/>
    </row>
    <row r="4" spans="1:51" ht="17.2" customHeight="1" x14ac:dyDescent="0.3">
      <c r="A4" s="40"/>
    </row>
    <row r="5" spans="1:51" ht="17.2" customHeight="1" x14ac:dyDescent="0.3">
      <c r="A5" s="40"/>
      <c r="B5" s="40" t="s">
        <v>8124</v>
      </c>
      <c r="G5" s="78"/>
      <c r="H5" s="7"/>
      <c r="AC5" s="78"/>
      <c r="AD5" s="78"/>
      <c r="AE5" s="78"/>
      <c r="AF5" s="78"/>
      <c r="AG5" s="79"/>
      <c r="AH5" s="79"/>
      <c r="AI5" s="78"/>
      <c r="AJ5" s="78"/>
      <c r="AK5" s="78"/>
      <c r="AW5" s="78"/>
      <c r="AX5" s="78"/>
    </row>
    <row r="6" spans="1:51" ht="17.2" customHeight="1" x14ac:dyDescent="0.3">
      <c r="A6" s="25" t="s">
        <v>4583</v>
      </c>
      <c r="B6" s="82"/>
      <c r="C6" s="134" t="s">
        <v>4200</v>
      </c>
      <c r="D6" s="261" t="s">
        <v>4204</v>
      </c>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3"/>
      <c r="AW6" s="24" t="s">
        <v>4199</v>
      </c>
      <c r="AX6" s="24" t="s">
        <v>4198</v>
      </c>
      <c r="AY6" s="130"/>
    </row>
    <row r="7" spans="1:51" ht="17.2" customHeight="1" x14ac:dyDescent="0.3">
      <c r="A7" s="23" t="s">
        <v>4197</v>
      </c>
      <c r="B7" s="22" t="s">
        <v>4196</v>
      </c>
      <c r="C7" s="21"/>
      <c r="D7" s="80"/>
      <c r="E7" s="78"/>
      <c r="F7" s="78"/>
      <c r="G7" s="78"/>
      <c r="H7" s="7"/>
      <c r="I7" s="7"/>
      <c r="J7" s="7"/>
      <c r="K7" s="78"/>
      <c r="L7" s="78"/>
      <c r="M7" s="79"/>
      <c r="N7" s="79"/>
      <c r="O7" s="78"/>
      <c r="P7" s="78"/>
      <c r="Q7" s="78"/>
      <c r="R7" s="78"/>
      <c r="S7" s="78"/>
      <c r="T7" s="78"/>
      <c r="U7" s="78"/>
      <c r="V7" s="78"/>
      <c r="W7" s="78"/>
      <c r="X7" s="78"/>
      <c r="Y7" s="78"/>
      <c r="Z7" s="78"/>
      <c r="AA7" s="78"/>
      <c r="AB7" s="79"/>
      <c r="AC7" s="79"/>
      <c r="AD7" s="78"/>
      <c r="AE7" s="78"/>
      <c r="AF7" s="78"/>
      <c r="AG7" s="78"/>
      <c r="AH7" s="78"/>
      <c r="AI7" s="78"/>
      <c r="AJ7" s="78"/>
      <c r="AK7" s="78"/>
      <c r="AL7" s="78"/>
      <c r="AM7" s="78"/>
      <c r="AN7" s="78"/>
      <c r="AO7" s="78"/>
      <c r="AP7" s="78"/>
      <c r="AQ7" s="78"/>
      <c r="AR7" s="7"/>
      <c r="AS7" s="7"/>
      <c r="AT7" s="7"/>
      <c r="AU7" s="78"/>
      <c r="AV7" s="78"/>
      <c r="AW7" s="20" t="s">
        <v>2510</v>
      </c>
      <c r="AX7" s="20" t="s">
        <v>0</v>
      </c>
      <c r="AY7" s="130"/>
    </row>
    <row r="8" spans="1:51" ht="17.2" customHeight="1" x14ac:dyDescent="0.3">
      <c r="A8" s="9">
        <v>43</v>
      </c>
      <c r="B8" s="10" t="s">
        <v>830</v>
      </c>
      <c r="C8" s="53" t="s">
        <v>8123</v>
      </c>
      <c r="D8" s="217" t="s">
        <v>4740</v>
      </c>
      <c r="E8" s="219"/>
      <c r="F8" s="217" t="s">
        <v>5423</v>
      </c>
      <c r="G8" s="252"/>
      <c r="H8" s="217" t="s">
        <v>4891</v>
      </c>
      <c r="I8" s="218"/>
      <c r="J8" s="218"/>
      <c r="K8" s="219"/>
      <c r="L8" s="196"/>
      <c r="M8" s="195"/>
      <c r="N8" s="195"/>
      <c r="O8" s="55"/>
      <c r="P8" s="56"/>
      <c r="Q8" s="56"/>
      <c r="R8" s="303" t="s">
        <v>6455</v>
      </c>
      <c r="S8" s="304"/>
      <c r="T8" s="305"/>
      <c r="U8" s="309" t="s">
        <v>7303</v>
      </c>
      <c r="V8" s="309"/>
      <c r="W8" s="310"/>
      <c r="X8" s="8"/>
      <c r="Y8" s="6"/>
      <c r="Z8" s="59"/>
      <c r="AA8" s="59"/>
      <c r="AB8" s="6"/>
      <c r="AC8" s="6"/>
      <c r="AD8" s="6"/>
      <c r="AE8" s="6"/>
      <c r="AF8" s="6"/>
      <c r="AG8" s="6"/>
      <c r="AH8" s="6"/>
      <c r="AI8" s="6"/>
      <c r="AJ8" s="6"/>
      <c r="AK8" s="6"/>
      <c r="AL8" s="59"/>
      <c r="AM8" s="137"/>
      <c r="AN8" s="137"/>
      <c r="AO8" s="6"/>
      <c r="AP8" s="6"/>
      <c r="AQ8" s="6"/>
      <c r="AR8" s="6"/>
      <c r="AS8" s="6"/>
      <c r="AT8" s="59"/>
      <c r="AU8" s="137"/>
      <c r="AV8" s="140"/>
      <c r="AW8" s="100">
        <f>ROUND(H12*V13,0)</f>
        <v>766</v>
      </c>
      <c r="AX8" s="19" t="s">
        <v>4205</v>
      </c>
    </row>
    <row r="9" spans="1:51" ht="17.2" customHeight="1" x14ac:dyDescent="0.3">
      <c r="A9" s="9">
        <v>43</v>
      </c>
      <c r="B9" s="10" t="s">
        <v>831</v>
      </c>
      <c r="C9" s="53" t="s">
        <v>8122</v>
      </c>
      <c r="D9" s="220"/>
      <c r="E9" s="222"/>
      <c r="F9" s="228"/>
      <c r="G9" s="230"/>
      <c r="H9" s="220"/>
      <c r="I9" s="221"/>
      <c r="J9" s="221"/>
      <c r="K9" s="222"/>
      <c r="L9" s="175"/>
      <c r="M9" s="194"/>
      <c r="N9" s="194"/>
      <c r="O9" s="132"/>
      <c r="P9" s="141"/>
      <c r="Q9" s="141"/>
      <c r="R9" s="306"/>
      <c r="S9" s="307"/>
      <c r="T9" s="308"/>
      <c r="U9" s="311"/>
      <c r="V9" s="312"/>
      <c r="W9" s="313"/>
      <c r="X9" s="231" t="s">
        <v>4712</v>
      </c>
      <c r="Y9" s="232"/>
      <c r="Z9" s="232"/>
      <c r="AA9" s="232"/>
      <c r="AB9" s="232"/>
      <c r="AC9" s="199" t="s">
        <v>4711</v>
      </c>
      <c r="AD9" s="58"/>
      <c r="AE9" s="58"/>
      <c r="AF9" s="6"/>
      <c r="AG9" s="6"/>
      <c r="AH9" s="6"/>
      <c r="AI9" s="6"/>
      <c r="AJ9" s="6"/>
      <c r="AK9" s="6"/>
      <c r="AL9" s="59" t="s">
        <v>4574</v>
      </c>
      <c r="AM9" s="235">
        <f>'15就労移行支援(基本)'!AK9</f>
        <v>0.7</v>
      </c>
      <c r="AN9" s="235"/>
      <c r="AO9" s="6"/>
      <c r="AP9" s="6"/>
      <c r="AQ9" s="6"/>
      <c r="AR9" s="6"/>
      <c r="AS9" s="6"/>
      <c r="AT9" s="59"/>
      <c r="AU9" s="137"/>
      <c r="AV9" s="140"/>
      <c r="AW9" s="89">
        <f>ROUND(ROUND(H12*V13,0)*AM9,0)</f>
        <v>536</v>
      </c>
      <c r="AX9" s="67"/>
    </row>
    <row r="10" spans="1:51" ht="17.2" customHeight="1" x14ac:dyDescent="0.3">
      <c r="A10" s="9">
        <v>43</v>
      </c>
      <c r="B10" s="10" t="s">
        <v>832</v>
      </c>
      <c r="C10" s="53" t="s">
        <v>8121</v>
      </c>
      <c r="D10" s="220"/>
      <c r="E10" s="222"/>
      <c r="F10" s="228"/>
      <c r="G10" s="230"/>
      <c r="H10" s="220"/>
      <c r="I10" s="221"/>
      <c r="J10" s="221"/>
      <c r="K10" s="222"/>
      <c r="L10" s="191"/>
      <c r="M10" s="172"/>
      <c r="N10" s="172"/>
      <c r="O10" s="123"/>
      <c r="P10" s="138"/>
      <c r="Q10" s="138"/>
      <c r="R10" s="306"/>
      <c r="S10" s="307"/>
      <c r="T10" s="308"/>
      <c r="U10" s="311"/>
      <c r="V10" s="312"/>
      <c r="W10" s="313"/>
      <c r="X10" s="233"/>
      <c r="Y10" s="234"/>
      <c r="Z10" s="234"/>
      <c r="AA10" s="234"/>
      <c r="AB10" s="234"/>
      <c r="AC10" s="199" t="s">
        <v>4735</v>
      </c>
      <c r="AD10" s="58"/>
      <c r="AE10" s="58"/>
      <c r="AF10" s="6"/>
      <c r="AG10" s="6"/>
      <c r="AH10" s="6"/>
      <c r="AI10" s="6"/>
      <c r="AJ10" s="6"/>
      <c r="AK10" s="6"/>
      <c r="AL10" s="59" t="s">
        <v>4574</v>
      </c>
      <c r="AM10" s="235">
        <f>'15就労移行支援(基本)'!AK10</f>
        <v>0.5</v>
      </c>
      <c r="AN10" s="235"/>
      <c r="AO10" s="6"/>
      <c r="AP10" s="6"/>
      <c r="AQ10" s="6"/>
      <c r="AR10" s="6"/>
      <c r="AS10" s="6"/>
      <c r="AT10" s="59"/>
      <c r="AU10" s="137"/>
      <c r="AV10" s="140"/>
      <c r="AW10" s="89">
        <f>ROUND(ROUND(H12*V13,0)*AM10,0)</f>
        <v>383</v>
      </c>
      <c r="AX10" s="67"/>
    </row>
    <row r="11" spans="1:51" ht="17.2" customHeight="1" x14ac:dyDescent="0.3">
      <c r="A11" s="9">
        <v>43</v>
      </c>
      <c r="B11" s="10" t="s">
        <v>833</v>
      </c>
      <c r="C11" s="53" t="s">
        <v>8120</v>
      </c>
      <c r="D11" s="238"/>
      <c r="E11" s="240"/>
      <c r="F11" s="238"/>
      <c r="G11" s="240"/>
      <c r="H11" s="220"/>
      <c r="I11" s="221"/>
      <c r="J11" s="221"/>
      <c r="K11" s="222"/>
      <c r="L11" s="231" t="s">
        <v>4714</v>
      </c>
      <c r="M11" s="232"/>
      <c r="N11" s="232"/>
      <c r="O11" s="232"/>
      <c r="P11" s="232"/>
      <c r="Q11" s="232"/>
      <c r="R11" s="306"/>
      <c r="S11" s="307"/>
      <c r="T11" s="308"/>
      <c r="U11" s="130"/>
      <c r="V11" s="64"/>
      <c r="W11" s="202"/>
      <c r="X11" s="8"/>
      <c r="Y11" s="6"/>
      <c r="Z11" s="59"/>
      <c r="AA11" s="59"/>
      <c r="AB11" s="6"/>
      <c r="AC11" s="203"/>
      <c r="AD11" s="6"/>
      <c r="AE11" s="6"/>
      <c r="AF11" s="6"/>
      <c r="AG11" s="6"/>
      <c r="AH11" s="6"/>
      <c r="AI11" s="6"/>
      <c r="AJ11" s="6"/>
      <c r="AK11" s="6"/>
      <c r="AL11" s="59"/>
      <c r="AM11" s="137"/>
      <c r="AN11" s="137"/>
      <c r="AO11" s="6"/>
      <c r="AP11" s="6"/>
      <c r="AQ11" s="7"/>
      <c r="AR11" s="7"/>
      <c r="AS11" s="7"/>
      <c r="AT11" s="123"/>
      <c r="AU11" s="136"/>
      <c r="AV11" s="145"/>
      <c r="AW11" s="89">
        <f>ROUND(ROUND(H12*P13,0)*V13,0)</f>
        <v>739</v>
      </c>
      <c r="AX11" s="67"/>
    </row>
    <row r="12" spans="1:51" ht="17.2" customHeight="1" x14ac:dyDescent="0.3">
      <c r="A12" s="9">
        <v>43</v>
      </c>
      <c r="B12" s="10" t="s">
        <v>834</v>
      </c>
      <c r="C12" s="53" t="s">
        <v>8119</v>
      </c>
      <c r="D12" s="238"/>
      <c r="E12" s="240"/>
      <c r="F12" s="238"/>
      <c r="G12" s="240"/>
      <c r="H12" s="253">
        <f>'15就労移行支援(基本)'!K12</f>
        <v>1094</v>
      </c>
      <c r="I12" s="254"/>
      <c r="J12" s="1" t="s">
        <v>4202</v>
      </c>
      <c r="K12" s="68"/>
      <c r="L12" s="267"/>
      <c r="M12" s="268"/>
      <c r="N12" s="268"/>
      <c r="O12" s="268"/>
      <c r="P12" s="268"/>
      <c r="Q12" s="268"/>
      <c r="R12" s="306"/>
      <c r="S12" s="307"/>
      <c r="T12" s="308"/>
      <c r="U12" s="130"/>
      <c r="V12" s="64"/>
      <c r="W12" s="202"/>
      <c r="X12" s="231" t="s">
        <v>4712</v>
      </c>
      <c r="Y12" s="232"/>
      <c r="Z12" s="232"/>
      <c r="AA12" s="232"/>
      <c r="AB12" s="232"/>
      <c r="AC12" s="199" t="s">
        <v>4711</v>
      </c>
      <c r="AD12" s="58"/>
      <c r="AE12" s="58"/>
      <c r="AF12" s="6"/>
      <c r="AG12" s="6"/>
      <c r="AH12" s="6"/>
      <c r="AI12" s="6"/>
      <c r="AJ12" s="6"/>
      <c r="AK12" s="6"/>
      <c r="AL12" s="59" t="s">
        <v>4574</v>
      </c>
      <c r="AM12" s="235">
        <f>AM9</f>
        <v>0.7</v>
      </c>
      <c r="AN12" s="235"/>
      <c r="AO12" s="7"/>
      <c r="AP12" s="7"/>
      <c r="AQ12" s="7"/>
      <c r="AR12" s="7"/>
      <c r="AS12" s="7"/>
      <c r="AT12" s="123"/>
      <c r="AU12" s="136"/>
      <c r="AV12" s="145"/>
      <c r="AW12" s="89">
        <f>ROUND(ROUND(ROUND(H12*P13,0)*V13,0)*AM12,0)</f>
        <v>517</v>
      </c>
      <c r="AX12" s="67"/>
    </row>
    <row r="13" spans="1:51" ht="17.2" customHeight="1" x14ac:dyDescent="0.3">
      <c r="A13" s="9">
        <v>43</v>
      </c>
      <c r="B13" s="10" t="s">
        <v>835</v>
      </c>
      <c r="C13" s="53" t="s">
        <v>8118</v>
      </c>
      <c r="D13" s="238"/>
      <c r="E13" s="240"/>
      <c r="F13" s="238"/>
      <c r="G13" s="240"/>
      <c r="H13" s="175"/>
      <c r="I13" s="194"/>
      <c r="J13" s="194"/>
      <c r="K13" s="173"/>
      <c r="L13" s="191"/>
      <c r="M13" s="172"/>
      <c r="N13" s="172"/>
      <c r="O13" s="123" t="s">
        <v>4574</v>
      </c>
      <c r="P13" s="249">
        <f>'15就労移行支援(基本)'!S13</f>
        <v>0.96499999999999997</v>
      </c>
      <c r="Q13" s="249"/>
      <c r="R13" s="238"/>
      <c r="S13" s="265"/>
      <c r="T13" s="240"/>
      <c r="U13" s="132" t="s">
        <v>4574</v>
      </c>
      <c r="V13" s="247">
        <v>0.7</v>
      </c>
      <c r="W13" s="248"/>
      <c r="X13" s="233"/>
      <c r="Y13" s="234"/>
      <c r="Z13" s="234"/>
      <c r="AA13" s="234"/>
      <c r="AB13" s="234"/>
      <c r="AC13" s="199" t="s">
        <v>4735</v>
      </c>
      <c r="AD13" s="58"/>
      <c r="AE13" s="58"/>
      <c r="AF13" s="6"/>
      <c r="AG13" s="6"/>
      <c r="AH13" s="6"/>
      <c r="AI13" s="6"/>
      <c r="AJ13" s="6"/>
      <c r="AK13" s="6"/>
      <c r="AL13" s="59" t="s">
        <v>4574</v>
      </c>
      <c r="AM13" s="235">
        <f>AM10</f>
        <v>0.5</v>
      </c>
      <c r="AN13" s="235"/>
      <c r="AO13" s="7"/>
      <c r="AP13" s="7"/>
      <c r="AQ13" s="7"/>
      <c r="AR13" s="7"/>
      <c r="AS13" s="7"/>
      <c r="AT13" s="123"/>
      <c r="AU13" s="136"/>
      <c r="AV13" s="145"/>
      <c r="AW13" s="89">
        <f>ROUND(ROUND(ROUND(H12*P13,0)*V13,0)*AM13,0)</f>
        <v>370</v>
      </c>
      <c r="AX13" s="67"/>
    </row>
    <row r="14" spans="1:51" ht="17.2" customHeight="1" x14ac:dyDescent="0.3">
      <c r="A14" s="9">
        <v>43</v>
      </c>
      <c r="B14" s="10" t="s">
        <v>836</v>
      </c>
      <c r="C14" s="53" t="s">
        <v>8117</v>
      </c>
      <c r="D14" s="166"/>
      <c r="E14" s="193"/>
      <c r="F14" s="126"/>
      <c r="G14" s="1"/>
      <c r="H14" s="175"/>
      <c r="I14" s="194"/>
      <c r="J14" s="194"/>
      <c r="K14" s="173"/>
      <c r="L14" s="196"/>
      <c r="M14" s="195"/>
      <c r="N14" s="195"/>
      <c r="O14" s="55"/>
      <c r="P14" s="56"/>
      <c r="Q14" s="56"/>
      <c r="R14" s="168"/>
      <c r="S14" s="141"/>
      <c r="T14" s="142"/>
      <c r="U14" s="130"/>
      <c r="V14" s="64"/>
      <c r="W14" s="202"/>
      <c r="X14" s="8"/>
      <c r="Y14" s="6"/>
      <c r="Z14" s="59"/>
      <c r="AA14" s="59"/>
      <c r="AB14" s="6"/>
      <c r="AC14" s="203"/>
      <c r="AD14" s="6"/>
      <c r="AE14" s="6"/>
      <c r="AF14" s="6"/>
      <c r="AG14" s="6"/>
      <c r="AH14" s="6"/>
      <c r="AI14" s="6"/>
      <c r="AJ14" s="6"/>
      <c r="AK14" s="6"/>
      <c r="AL14" s="59"/>
      <c r="AM14" s="137"/>
      <c r="AN14" s="137"/>
      <c r="AO14" s="177"/>
      <c r="AP14" s="81"/>
      <c r="AQ14" s="81"/>
      <c r="AR14" s="82"/>
      <c r="AS14" s="242" t="s">
        <v>4580</v>
      </c>
      <c r="AT14" s="242"/>
      <c r="AU14" s="242"/>
      <c r="AV14" s="243"/>
      <c r="AW14" s="89">
        <f>ROUND(H12*V13,0)-AS17</f>
        <v>761</v>
      </c>
      <c r="AX14" s="67"/>
    </row>
    <row r="15" spans="1:51" ht="17.2" customHeight="1" x14ac:dyDescent="0.3">
      <c r="A15" s="9">
        <v>43</v>
      </c>
      <c r="B15" s="10" t="s">
        <v>837</v>
      </c>
      <c r="C15" s="53" t="s">
        <v>8116</v>
      </c>
      <c r="D15" s="166"/>
      <c r="E15" s="193"/>
      <c r="F15" s="126"/>
      <c r="G15" s="1"/>
      <c r="H15" s="175"/>
      <c r="I15" s="194"/>
      <c r="J15" s="194"/>
      <c r="K15" s="173"/>
      <c r="L15" s="175"/>
      <c r="M15" s="194"/>
      <c r="N15" s="194"/>
      <c r="O15" s="132"/>
      <c r="P15" s="141"/>
      <c r="Q15" s="141"/>
      <c r="R15" s="168"/>
      <c r="S15" s="141"/>
      <c r="T15" s="142"/>
      <c r="U15" s="130"/>
      <c r="V15" s="64"/>
      <c r="W15" s="202"/>
      <c r="X15" s="231" t="s">
        <v>4712</v>
      </c>
      <c r="Y15" s="232"/>
      <c r="Z15" s="232"/>
      <c r="AA15" s="232"/>
      <c r="AB15" s="232"/>
      <c r="AC15" s="199" t="s">
        <v>4711</v>
      </c>
      <c r="AD15" s="58"/>
      <c r="AE15" s="58"/>
      <c r="AF15" s="6"/>
      <c r="AG15" s="6"/>
      <c r="AH15" s="6"/>
      <c r="AI15" s="6"/>
      <c r="AJ15" s="6"/>
      <c r="AK15" s="6"/>
      <c r="AL15" s="59" t="s">
        <v>4574</v>
      </c>
      <c r="AM15" s="235">
        <f>AM12</f>
        <v>0.7</v>
      </c>
      <c r="AN15" s="235"/>
      <c r="AO15" s="81"/>
      <c r="AP15" s="81"/>
      <c r="AQ15" s="81"/>
      <c r="AR15" s="82"/>
      <c r="AS15" s="244"/>
      <c r="AT15" s="244"/>
      <c r="AU15" s="244"/>
      <c r="AV15" s="245"/>
      <c r="AW15" s="89">
        <f>ROUND(ROUND(H12*V13,0)*AM15,0)-AS17</f>
        <v>531</v>
      </c>
      <c r="AX15" s="67"/>
    </row>
    <row r="16" spans="1:51" ht="17.2" customHeight="1" x14ac:dyDescent="0.3">
      <c r="A16" s="9">
        <v>43</v>
      </c>
      <c r="B16" s="10" t="s">
        <v>838</v>
      </c>
      <c r="C16" s="53" t="s">
        <v>8115</v>
      </c>
      <c r="D16" s="166"/>
      <c r="E16" s="193"/>
      <c r="F16" s="126"/>
      <c r="G16" s="1"/>
      <c r="H16" s="175"/>
      <c r="I16" s="194"/>
      <c r="J16" s="194"/>
      <c r="K16" s="173"/>
      <c r="L16" s="191"/>
      <c r="M16" s="172"/>
      <c r="N16" s="172"/>
      <c r="O16" s="123"/>
      <c r="P16" s="138"/>
      <c r="Q16" s="138"/>
      <c r="R16" s="168"/>
      <c r="S16" s="141"/>
      <c r="T16" s="142"/>
      <c r="U16" s="130"/>
      <c r="V16" s="64"/>
      <c r="W16" s="202"/>
      <c r="X16" s="233"/>
      <c r="Y16" s="234"/>
      <c r="Z16" s="234"/>
      <c r="AA16" s="234"/>
      <c r="AB16" s="234"/>
      <c r="AC16" s="199" t="s">
        <v>4735</v>
      </c>
      <c r="AD16" s="58"/>
      <c r="AE16" s="58"/>
      <c r="AF16" s="6"/>
      <c r="AG16" s="6"/>
      <c r="AH16" s="6"/>
      <c r="AI16" s="6"/>
      <c r="AJ16" s="6"/>
      <c r="AK16" s="6"/>
      <c r="AL16" s="59" t="s">
        <v>4574</v>
      </c>
      <c r="AM16" s="235">
        <f>AM13</f>
        <v>0.5</v>
      </c>
      <c r="AN16" s="235"/>
      <c r="AO16" s="198"/>
      <c r="AP16" s="198"/>
      <c r="AQ16" s="198"/>
      <c r="AR16" s="197"/>
      <c r="AS16" s="244"/>
      <c r="AT16" s="244"/>
      <c r="AU16" s="244"/>
      <c r="AV16" s="245"/>
      <c r="AW16" s="89">
        <f>ROUND(ROUND(H12*V13,0)*AM16,0)-AS17</f>
        <v>378</v>
      </c>
      <c r="AX16" s="67"/>
    </row>
    <row r="17" spans="1:50" ht="17.2" customHeight="1" x14ac:dyDescent="0.3">
      <c r="A17" s="9">
        <v>43</v>
      </c>
      <c r="B17" s="10" t="s">
        <v>839</v>
      </c>
      <c r="C17" s="53" t="s">
        <v>8114</v>
      </c>
      <c r="D17" s="166"/>
      <c r="E17" s="193"/>
      <c r="F17" s="126"/>
      <c r="G17" s="1"/>
      <c r="H17" s="175"/>
      <c r="I17" s="194"/>
      <c r="J17" s="194"/>
      <c r="K17" s="173"/>
      <c r="L17" s="231" t="s">
        <v>4714</v>
      </c>
      <c r="M17" s="232"/>
      <c r="N17" s="232"/>
      <c r="O17" s="232"/>
      <c r="P17" s="232"/>
      <c r="Q17" s="232"/>
      <c r="R17" s="175"/>
      <c r="S17" s="194"/>
      <c r="T17" s="173"/>
      <c r="U17" s="130"/>
      <c r="V17" s="64"/>
      <c r="W17" s="202"/>
      <c r="X17" s="8"/>
      <c r="Y17" s="6"/>
      <c r="Z17" s="59"/>
      <c r="AA17" s="59"/>
      <c r="AB17" s="6"/>
      <c r="AC17" s="203"/>
      <c r="AD17" s="6"/>
      <c r="AE17" s="6"/>
      <c r="AF17" s="6"/>
      <c r="AG17" s="6"/>
      <c r="AH17" s="6"/>
      <c r="AI17" s="6"/>
      <c r="AJ17" s="6"/>
      <c r="AK17" s="6"/>
      <c r="AL17" s="59"/>
      <c r="AM17" s="137"/>
      <c r="AN17" s="137"/>
      <c r="AO17" s="198"/>
      <c r="AP17" s="198"/>
      <c r="AQ17" s="198"/>
      <c r="AR17" s="197"/>
      <c r="AS17" s="38">
        <f>'15就労移行支援(基本)'!AQ17</f>
        <v>5</v>
      </c>
      <c r="AT17" s="62" t="s">
        <v>4579</v>
      </c>
      <c r="AU17" s="143"/>
      <c r="AV17" s="147"/>
      <c r="AW17" s="89">
        <f>ROUND(ROUND(H12*P19,0)*V13,0)-AS17</f>
        <v>734</v>
      </c>
      <c r="AX17" s="67"/>
    </row>
    <row r="18" spans="1:50" ht="17.2" customHeight="1" x14ac:dyDescent="0.3">
      <c r="A18" s="9">
        <v>43</v>
      </c>
      <c r="B18" s="10" t="s">
        <v>840</v>
      </c>
      <c r="C18" s="53" t="s">
        <v>8113</v>
      </c>
      <c r="D18" s="166"/>
      <c r="E18" s="193"/>
      <c r="F18" s="126"/>
      <c r="G18" s="1"/>
      <c r="H18" s="175"/>
      <c r="I18" s="194"/>
      <c r="J18" s="194"/>
      <c r="K18" s="173"/>
      <c r="L18" s="267"/>
      <c r="M18" s="268"/>
      <c r="N18" s="268"/>
      <c r="O18" s="268"/>
      <c r="P18" s="268"/>
      <c r="Q18" s="268"/>
      <c r="R18" s="175"/>
      <c r="S18" s="194"/>
      <c r="T18" s="173"/>
      <c r="U18" s="130"/>
      <c r="V18" s="64"/>
      <c r="W18" s="202"/>
      <c r="X18" s="231" t="s">
        <v>4712</v>
      </c>
      <c r="Y18" s="232"/>
      <c r="Z18" s="232"/>
      <c r="AA18" s="232"/>
      <c r="AB18" s="232"/>
      <c r="AC18" s="199" t="s">
        <v>4711</v>
      </c>
      <c r="AD18" s="58"/>
      <c r="AE18" s="58"/>
      <c r="AF18" s="6"/>
      <c r="AG18" s="6"/>
      <c r="AH18" s="6"/>
      <c r="AI18" s="6"/>
      <c r="AJ18" s="6"/>
      <c r="AK18" s="6"/>
      <c r="AL18" s="59" t="s">
        <v>4574</v>
      </c>
      <c r="AM18" s="235">
        <f>AM15</f>
        <v>0.7</v>
      </c>
      <c r="AN18" s="235"/>
      <c r="AO18" s="198"/>
      <c r="AP18" s="198"/>
      <c r="AQ18" s="198"/>
      <c r="AR18" s="197"/>
      <c r="AS18" s="1"/>
      <c r="AT18" s="132"/>
      <c r="AU18" s="143"/>
      <c r="AV18" s="147"/>
      <c r="AW18" s="89">
        <f>ROUND(ROUND(ROUND(H12*P19,0)*V13,0)*AM18,0)-AS17</f>
        <v>512</v>
      </c>
      <c r="AX18" s="67"/>
    </row>
    <row r="19" spans="1:50" ht="17.2" customHeight="1" x14ac:dyDescent="0.3">
      <c r="A19" s="9">
        <v>43</v>
      </c>
      <c r="B19" s="10" t="s">
        <v>841</v>
      </c>
      <c r="C19" s="53" t="s">
        <v>8112</v>
      </c>
      <c r="D19" s="166"/>
      <c r="E19" s="193"/>
      <c r="F19" s="126"/>
      <c r="G19" s="1"/>
      <c r="H19" s="175"/>
      <c r="I19" s="194"/>
      <c r="J19" s="194"/>
      <c r="K19" s="173"/>
      <c r="L19" s="191"/>
      <c r="M19" s="172"/>
      <c r="N19" s="172"/>
      <c r="O19" s="123" t="s">
        <v>4574</v>
      </c>
      <c r="P19" s="249">
        <f>P13</f>
        <v>0.96499999999999997</v>
      </c>
      <c r="Q19" s="249"/>
      <c r="R19" s="168"/>
      <c r="S19" s="141"/>
      <c r="T19" s="142"/>
      <c r="U19" s="130"/>
      <c r="V19" s="64"/>
      <c r="W19" s="202"/>
      <c r="X19" s="233"/>
      <c r="Y19" s="234"/>
      <c r="Z19" s="234"/>
      <c r="AA19" s="234"/>
      <c r="AB19" s="234"/>
      <c r="AC19" s="199" t="s">
        <v>4735</v>
      </c>
      <c r="AD19" s="58"/>
      <c r="AE19" s="58"/>
      <c r="AF19" s="6"/>
      <c r="AG19" s="6"/>
      <c r="AH19" s="6"/>
      <c r="AI19" s="6"/>
      <c r="AJ19" s="6"/>
      <c r="AK19" s="6"/>
      <c r="AL19" s="59" t="s">
        <v>4574</v>
      </c>
      <c r="AM19" s="235">
        <f>AM16</f>
        <v>0.5</v>
      </c>
      <c r="AN19" s="235"/>
      <c r="AO19" s="198"/>
      <c r="AP19" s="198"/>
      <c r="AQ19" s="198"/>
      <c r="AR19" s="197"/>
      <c r="AS19" s="7"/>
      <c r="AT19" s="123"/>
      <c r="AU19" s="136"/>
      <c r="AV19" s="145"/>
      <c r="AW19" s="89">
        <f>ROUND(ROUND(ROUND(H12*P19,0)*V13,0)*AM19,0)-AS17</f>
        <v>365</v>
      </c>
      <c r="AX19" s="67"/>
    </row>
    <row r="20" spans="1:50" ht="17.2" customHeight="1" x14ac:dyDescent="0.3">
      <c r="A20" s="9">
        <v>43</v>
      </c>
      <c r="B20" s="10" t="s">
        <v>842</v>
      </c>
      <c r="C20" s="53" t="s">
        <v>8111</v>
      </c>
      <c r="D20" s="166"/>
      <c r="E20" s="193"/>
      <c r="F20" s="126"/>
      <c r="G20" s="126"/>
      <c r="H20" s="45"/>
      <c r="I20" s="1"/>
      <c r="J20" s="1"/>
      <c r="K20" s="44"/>
      <c r="L20" s="196"/>
      <c r="M20" s="195"/>
      <c r="N20" s="195"/>
      <c r="O20" s="55"/>
      <c r="P20" s="56"/>
      <c r="Q20" s="56"/>
      <c r="R20" s="168"/>
      <c r="S20" s="141"/>
      <c r="T20" s="142"/>
      <c r="U20" s="130"/>
      <c r="V20" s="64"/>
      <c r="W20" s="202"/>
      <c r="X20" s="8"/>
      <c r="Y20" s="6"/>
      <c r="Z20" s="59"/>
      <c r="AA20" s="59"/>
      <c r="AB20" s="6"/>
      <c r="AC20" s="203"/>
      <c r="AD20" s="6"/>
      <c r="AE20" s="6"/>
      <c r="AF20" s="6"/>
      <c r="AG20" s="6"/>
      <c r="AH20" s="6"/>
      <c r="AI20" s="6"/>
      <c r="AJ20" s="6"/>
      <c r="AK20" s="6"/>
      <c r="AL20" s="59"/>
      <c r="AM20" s="137"/>
      <c r="AN20" s="137"/>
      <c r="AO20" s="216" t="s">
        <v>4753</v>
      </c>
      <c r="AP20" s="251"/>
      <c r="AQ20" s="251"/>
      <c r="AR20" s="252"/>
      <c r="AS20" s="49"/>
      <c r="AT20" s="36"/>
      <c r="AU20" s="36"/>
      <c r="AV20" s="51"/>
      <c r="AW20" s="89">
        <f>ROUND(ROUND(H12*V13,0)*AQ23,0)</f>
        <v>728</v>
      </c>
      <c r="AX20" s="12"/>
    </row>
    <row r="21" spans="1:50" ht="17.2" customHeight="1" x14ac:dyDescent="0.3">
      <c r="A21" s="9">
        <v>43</v>
      </c>
      <c r="B21" s="10" t="s">
        <v>843</v>
      </c>
      <c r="C21" s="53" t="s">
        <v>8110</v>
      </c>
      <c r="D21" s="166"/>
      <c r="E21" s="193"/>
      <c r="F21" s="126"/>
      <c r="G21" s="126"/>
      <c r="H21" s="45"/>
      <c r="I21" s="1"/>
      <c r="J21" s="1"/>
      <c r="K21" s="44"/>
      <c r="L21" s="175"/>
      <c r="M21" s="194"/>
      <c r="N21" s="194"/>
      <c r="O21" s="132"/>
      <c r="P21" s="141"/>
      <c r="Q21" s="141"/>
      <c r="R21" s="168"/>
      <c r="S21" s="141"/>
      <c r="T21" s="142"/>
      <c r="U21" s="130"/>
      <c r="V21" s="64"/>
      <c r="W21" s="202"/>
      <c r="X21" s="231" t="s">
        <v>4712</v>
      </c>
      <c r="Y21" s="232"/>
      <c r="Z21" s="232"/>
      <c r="AA21" s="232"/>
      <c r="AB21" s="232"/>
      <c r="AC21" s="199" t="s">
        <v>4711</v>
      </c>
      <c r="AD21" s="58"/>
      <c r="AE21" s="58"/>
      <c r="AF21" s="6"/>
      <c r="AG21" s="6"/>
      <c r="AH21" s="6"/>
      <c r="AI21" s="6"/>
      <c r="AJ21" s="6"/>
      <c r="AK21" s="6"/>
      <c r="AL21" s="59" t="s">
        <v>4574</v>
      </c>
      <c r="AM21" s="235">
        <f>AM18</f>
        <v>0.7</v>
      </c>
      <c r="AN21" s="235"/>
      <c r="AO21" s="228"/>
      <c r="AP21" s="229"/>
      <c r="AQ21" s="229"/>
      <c r="AR21" s="230"/>
      <c r="AS21" s="45"/>
      <c r="AT21" s="1"/>
      <c r="AU21" s="1"/>
      <c r="AV21" s="44"/>
      <c r="AW21" s="89">
        <f>ROUND(ROUND(ROUND(H12*V13,0)*AM21,0)*AQ23,0)</f>
        <v>509</v>
      </c>
      <c r="AX21" s="12"/>
    </row>
    <row r="22" spans="1:50" ht="17.2" customHeight="1" x14ac:dyDescent="0.3">
      <c r="A22" s="9">
        <v>43</v>
      </c>
      <c r="B22" s="10" t="s">
        <v>844</v>
      </c>
      <c r="C22" s="53" t="s">
        <v>8109</v>
      </c>
      <c r="D22" s="166"/>
      <c r="E22" s="193"/>
      <c r="F22" s="126"/>
      <c r="G22" s="126"/>
      <c r="H22" s="45"/>
      <c r="I22" s="1"/>
      <c r="J22" s="1"/>
      <c r="K22" s="44"/>
      <c r="L22" s="191"/>
      <c r="M22" s="172"/>
      <c r="N22" s="172"/>
      <c r="O22" s="123"/>
      <c r="P22" s="138"/>
      <c r="Q22" s="138"/>
      <c r="R22" s="168"/>
      <c r="S22" s="141"/>
      <c r="T22" s="142"/>
      <c r="U22" s="130"/>
      <c r="V22" s="64"/>
      <c r="W22" s="202"/>
      <c r="X22" s="233"/>
      <c r="Y22" s="234"/>
      <c r="Z22" s="234"/>
      <c r="AA22" s="234"/>
      <c r="AB22" s="234"/>
      <c r="AC22" s="199" t="s">
        <v>4735</v>
      </c>
      <c r="AD22" s="58"/>
      <c r="AE22" s="58"/>
      <c r="AF22" s="6"/>
      <c r="AG22" s="6"/>
      <c r="AH22" s="6"/>
      <c r="AI22" s="6"/>
      <c r="AJ22" s="6"/>
      <c r="AK22" s="6"/>
      <c r="AL22" s="59" t="s">
        <v>4574</v>
      </c>
      <c r="AM22" s="235">
        <f>AM19</f>
        <v>0.5</v>
      </c>
      <c r="AN22" s="235"/>
      <c r="AO22" s="45"/>
      <c r="AP22" s="1"/>
      <c r="AQ22" s="1"/>
      <c r="AR22" s="44"/>
      <c r="AS22" s="45"/>
      <c r="AT22" s="1"/>
      <c r="AU22" s="1"/>
      <c r="AV22" s="44"/>
      <c r="AW22" s="89">
        <f>ROUND(ROUND(ROUND(H12*V13,0)*AM22,0)*AQ23,0)</f>
        <v>364</v>
      </c>
      <c r="AX22" s="12"/>
    </row>
    <row r="23" spans="1:50" ht="17.2" customHeight="1" x14ac:dyDescent="0.3">
      <c r="A23" s="9">
        <v>43</v>
      </c>
      <c r="B23" s="10" t="s">
        <v>845</v>
      </c>
      <c r="C23" s="53" t="s">
        <v>8108</v>
      </c>
      <c r="D23" s="166"/>
      <c r="E23" s="193"/>
      <c r="F23" s="126"/>
      <c r="G23" s="126"/>
      <c r="H23" s="45"/>
      <c r="I23" s="1"/>
      <c r="J23" s="1"/>
      <c r="K23" s="44"/>
      <c r="L23" s="231" t="s">
        <v>4714</v>
      </c>
      <c r="M23" s="232"/>
      <c r="N23" s="232"/>
      <c r="O23" s="232"/>
      <c r="P23" s="232"/>
      <c r="Q23" s="232"/>
      <c r="R23" s="175"/>
      <c r="S23" s="194"/>
      <c r="T23" s="173"/>
      <c r="U23" s="130"/>
      <c r="V23" s="64"/>
      <c r="W23" s="202"/>
      <c r="X23" s="8"/>
      <c r="Y23" s="6"/>
      <c r="Z23" s="59"/>
      <c r="AA23" s="59"/>
      <c r="AB23" s="6"/>
      <c r="AC23" s="203"/>
      <c r="AD23" s="6"/>
      <c r="AE23" s="6"/>
      <c r="AF23" s="6"/>
      <c r="AG23" s="6"/>
      <c r="AH23" s="6"/>
      <c r="AI23" s="6"/>
      <c r="AJ23" s="6"/>
      <c r="AK23" s="6"/>
      <c r="AL23" s="59"/>
      <c r="AM23" s="137"/>
      <c r="AN23" s="137"/>
      <c r="AO23" s="45"/>
      <c r="AP23" s="132" t="s">
        <v>4574</v>
      </c>
      <c r="AQ23" s="247">
        <f>'15就労移行支援(基本)'!AO23</f>
        <v>0.95</v>
      </c>
      <c r="AR23" s="248"/>
      <c r="AS23" s="45"/>
      <c r="AT23" s="1"/>
      <c r="AU23" s="1"/>
      <c r="AV23" s="44"/>
      <c r="AW23" s="89">
        <f>ROUND(ROUND(ROUND(H12*P25,0)*V13,0)*AQ23,0)</f>
        <v>702</v>
      </c>
      <c r="AX23" s="12"/>
    </row>
    <row r="24" spans="1:50" ht="17.2" customHeight="1" x14ac:dyDescent="0.3">
      <c r="A24" s="9">
        <v>43</v>
      </c>
      <c r="B24" s="10" t="s">
        <v>846</v>
      </c>
      <c r="C24" s="53" t="s">
        <v>8107</v>
      </c>
      <c r="D24" s="166"/>
      <c r="E24" s="193"/>
      <c r="F24" s="126"/>
      <c r="G24" s="126"/>
      <c r="H24" s="45"/>
      <c r="I24" s="1"/>
      <c r="J24" s="1"/>
      <c r="K24" s="44"/>
      <c r="L24" s="267"/>
      <c r="M24" s="268"/>
      <c r="N24" s="268"/>
      <c r="O24" s="268"/>
      <c r="P24" s="268"/>
      <c r="Q24" s="268"/>
      <c r="R24" s="175"/>
      <c r="S24" s="194"/>
      <c r="T24" s="173"/>
      <c r="U24" s="130"/>
      <c r="V24" s="64"/>
      <c r="W24" s="202"/>
      <c r="X24" s="231" t="s">
        <v>4712</v>
      </c>
      <c r="Y24" s="232"/>
      <c r="Z24" s="232"/>
      <c r="AA24" s="232"/>
      <c r="AB24" s="232"/>
      <c r="AC24" s="199" t="s">
        <v>4711</v>
      </c>
      <c r="AD24" s="58"/>
      <c r="AE24" s="58"/>
      <c r="AF24" s="6"/>
      <c r="AG24" s="6"/>
      <c r="AH24" s="6"/>
      <c r="AI24" s="6"/>
      <c r="AJ24" s="6"/>
      <c r="AK24" s="6"/>
      <c r="AL24" s="59" t="s">
        <v>4574</v>
      </c>
      <c r="AM24" s="235">
        <f>AM21</f>
        <v>0.7</v>
      </c>
      <c r="AN24" s="235"/>
      <c r="AO24" s="45"/>
      <c r="AP24" s="1"/>
      <c r="AQ24" s="1"/>
      <c r="AR24" s="44"/>
      <c r="AS24" s="45"/>
      <c r="AT24" s="1"/>
      <c r="AU24" s="1"/>
      <c r="AV24" s="44"/>
      <c r="AW24" s="89">
        <f>ROUND(ROUND(ROUND(ROUND(H12*P25,0)*V13,0)*AM24,0)*AQ23,0)</f>
        <v>491</v>
      </c>
      <c r="AX24" s="12"/>
    </row>
    <row r="25" spans="1:50" ht="17.2" customHeight="1" x14ac:dyDescent="0.3">
      <c r="A25" s="9">
        <v>43</v>
      </c>
      <c r="B25" s="10" t="s">
        <v>847</v>
      </c>
      <c r="C25" s="53" t="s">
        <v>8106</v>
      </c>
      <c r="D25" s="166"/>
      <c r="E25" s="193"/>
      <c r="F25" s="126"/>
      <c r="G25" s="126"/>
      <c r="H25" s="45"/>
      <c r="I25" s="1"/>
      <c r="J25" s="1"/>
      <c r="K25" s="44"/>
      <c r="L25" s="191"/>
      <c r="M25" s="172"/>
      <c r="N25" s="172"/>
      <c r="O25" s="123" t="s">
        <v>4574</v>
      </c>
      <c r="P25" s="249">
        <f>P19</f>
        <v>0.96499999999999997</v>
      </c>
      <c r="Q25" s="249"/>
      <c r="R25" s="168"/>
      <c r="S25" s="141"/>
      <c r="T25" s="142"/>
      <c r="U25" s="130"/>
      <c r="V25" s="64"/>
      <c r="W25" s="202"/>
      <c r="X25" s="233"/>
      <c r="Y25" s="234"/>
      <c r="Z25" s="234"/>
      <c r="AA25" s="234"/>
      <c r="AB25" s="234"/>
      <c r="AC25" s="199" t="s">
        <v>4735</v>
      </c>
      <c r="AD25" s="58"/>
      <c r="AE25" s="58"/>
      <c r="AF25" s="6"/>
      <c r="AG25" s="6"/>
      <c r="AH25" s="6"/>
      <c r="AI25" s="6"/>
      <c r="AJ25" s="6"/>
      <c r="AK25" s="6"/>
      <c r="AL25" s="59" t="s">
        <v>4574</v>
      </c>
      <c r="AM25" s="235">
        <f>AM22</f>
        <v>0.5</v>
      </c>
      <c r="AN25" s="235"/>
      <c r="AO25" s="45"/>
      <c r="AP25" s="1"/>
      <c r="AQ25" s="1"/>
      <c r="AR25" s="44"/>
      <c r="AS25" s="43"/>
      <c r="AT25" s="7"/>
      <c r="AU25" s="7"/>
      <c r="AV25" s="21"/>
      <c r="AW25" s="89">
        <f>ROUND(ROUND(ROUND(ROUND(H12*P25,0)*V13,0)*AM25,0)*AQ23,0)</f>
        <v>352</v>
      </c>
      <c r="AX25" s="12"/>
    </row>
    <row r="26" spans="1:50" ht="17.2" customHeight="1" x14ac:dyDescent="0.3">
      <c r="A26" s="9">
        <v>43</v>
      </c>
      <c r="B26" s="10" t="s">
        <v>848</v>
      </c>
      <c r="C26" s="53" t="s">
        <v>8105</v>
      </c>
      <c r="D26" s="166"/>
      <c r="E26" s="193"/>
      <c r="F26" s="126"/>
      <c r="G26" s="126"/>
      <c r="H26" s="45"/>
      <c r="I26" s="1"/>
      <c r="J26" s="1"/>
      <c r="K26" s="44"/>
      <c r="L26" s="196"/>
      <c r="M26" s="195"/>
      <c r="N26" s="195"/>
      <c r="O26" s="55"/>
      <c r="P26" s="56"/>
      <c r="Q26" s="56"/>
      <c r="R26" s="168"/>
      <c r="S26" s="141"/>
      <c r="T26" s="142"/>
      <c r="U26" s="130"/>
      <c r="V26" s="64"/>
      <c r="W26" s="202"/>
      <c r="X26" s="8"/>
      <c r="Y26" s="6"/>
      <c r="Z26" s="59"/>
      <c r="AA26" s="59"/>
      <c r="AB26" s="6"/>
      <c r="AC26" s="203"/>
      <c r="AD26" s="6"/>
      <c r="AE26" s="6"/>
      <c r="AF26" s="6"/>
      <c r="AG26" s="6"/>
      <c r="AH26" s="6"/>
      <c r="AI26" s="6"/>
      <c r="AJ26" s="6"/>
      <c r="AK26" s="6"/>
      <c r="AL26" s="59"/>
      <c r="AM26" s="137"/>
      <c r="AN26" s="137"/>
      <c r="AO26" s="146"/>
      <c r="AP26" s="143"/>
      <c r="AQ26" s="143"/>
      <c r="AR26" s="44"/>
      <c r="AS26" s="242" t="s">
        <v>4580</v>
      </c>
      <c r="AT26" s="242"/>
      <c r="AU26" s="242"/>
      <c r="AV26" s="243"/>
      <c r="AW26" s="89">
        <f>ROUND(ROUND(H12*V13,0)*AQ23,0)-AS29</f>
        <v>723</v>
      </c>
      <c r="AX26" s="12"/>
    </row>
    <row r="27" spans="1:50" ht="17.2" customHeight="1" x14ac:dyDescent="0.3">
      <c r="A27" s="9">
        <v>43</v>
      </c>
      <c r="B27" s="10" t="s">
        <v>849</v>
      </c>
      <c r="C27" s="53" t="s">
        <v>8104</v>
      </c>
      <c r="D27" s="166"/>
      <c r="E27" s="193"/>
      <c r="F27" s="126"/>
      <c r="G27" s="126"/>
      <c r="H27" s="45"/>
      <c r="I27" s="1"/>
      <c r="J27" s="1"/>
      <c r="K27" s="44"/>
      <c r="L27" s="175"/>
      <c r="M27" s="194"/>
      <c r="N27" s="194"/>
      <c r="O27" s="132"/>
      <c r="P27" s="141"/>
      <c r="Q27" s="141"/>
      <c r="R27" s="168"/>
      <c r="S27" s="141"/>
      <c r="T27" s="142"/>
      <c r="U27" s="130"/>
      <c r="V27" s="64"/>
      <c r="W27" s="202"/>
      <c r="X27" s="231" t="s">
        <v>4712</v>
      </c>
      <c r="Y27" s="232"/>
      <c r="Z27" s="232"/>
      <c r="AA27" s="232"/>
      <c r="AB27" s="232"/>
      <c r="AC27" s="199" t="s">
        <v>4711</v>
      </c>
      <c r="AD27" s="58"/>
      <c r="AE27" s="58"/>
      <c r="AF27" s="6"/>
      <c r="AG27" s="6"/>
      <c r="AH27" s="6"/>
      <c r="AI27" s="6"/>
      <c r="AJ27" s="6"/>
      <c r="AK27" s="6"/>
      <c r="AL27" s="59" t="s">
        <v>4574</v>
      </c>
      <c r="AM27" s="235">
        <f>AM24</f>
        <v>0.7</v>
      </c>
      <c r="AN27" s="235"/>
      <c r="AO27" s="146"/>
      <c r="AP27" s="143"/>
      <c r="AQ27" s="143"/>
      <c r="AR27" s="44"/>
      <c r="AS27" s="244"/>
      <c r="AT27" s="244"/>
      <c r="AU27" s="244"/>
      <c r="AV27" s="245"/>
      <c r="AW27" s="89">
        <f>ROUND(ROUND(ROUND(H12*V13,0)*AM27,0)*AQ23,0)-AS29</f>
        <v>504</v>
      </c>
      <c r="AX27" s="12"/>
    </row>
    <row r="28" spans="1:50" ht="17.2" customHeight="1" x14ac:dyDescent="0.3">
      <c r="A28" s="9">
        <v>43</v>
      </c>
      <c r="B28" s="10" t="s">
        <v>850</v>
      </c>
      <c r="C28" s="53" t="s">
        <v>8103</v>
      </c>
      <c r="D28" s="166"/>
      <c r="E28" s="193"/>
      <c r="F28" s="126"/>
      <c r="G28" s="126"/>
      <c r="H28" s="45"/>
      <c r="I28" s="1"/>
      <c r="J28" s="1"/>
      <c r="K28" s="44"/>
      <c r="L28" s="191"/>
      <c r="M28" s="172"/>
      <c r="N28" s="172"/>
      <c r="O28" s="123"/>
      <c r="P28" s="138"/>
      <c r="Q28" s="138"/>
      <c r="R28" s="168"/>
      <c r="S28" s="141"/>
      <c r="T28" s="142"/>
      <c r="U28" s="130"/>
      <c r="V28" s="64"/>
      <c r="W28" s="202"/>
      <c r="X28" s="233"/>
      <c r="Y28" s="234"/>
      <c r="Z28" s="234"/>
      <c r="AA28" s="234"/>
      <c r="AB28" s="234"/>
      <c r="AC28" s="199" t="s">
        <v>4735</v>
      </c>
      <c r="AD28" s="58"/>
      <c r="AE28" s="58"/>
      <c r="AF28" s="6"/>
      <c r="AG28" s="6"/>
      <c r="AH28" s="6"/>
      <c r="AI28" s="6"/>
      <c r="AJ28" s="6"/>
      <c r="AK28" s="6"/>
      <c r="AL28" s="59" t="s">
        <v>4574</v>
      </c>
      <c r="AM28" s="235">
        <f>AM25</f>
        <v>0.5</v>
      </c>
      <c r="AN28" s="235"/>
      <c r="AO28" s="146"/>
      <c r="AP28" s="143"/>
      <c r="AQ28" s="143"/>
      <c r="AR28" s="44"/>
      <c r="AS28" s="244"/>
      <c r="AT28" s="244"/>
      <c r="AU28" s="244"/>
      <c r="AV28" s="245"/>
      <c r="AW28" s="89">
        <f>ROUND(ROUND(ROUND(H12*V13,0)*AM28,0)*AQ23,0)-AS29</f>
        <v>359</v>
      </c>
      <c r="AX28" s="12"/>
    </row>
    <row r="29" spans="1:50" ht="17.2" customHeight="1" x14ac:dyDescent="0.3">
      <c r="A29" s="9">
        <v>43</v>
      </c>
      <c r="B29" s="10" t="s">
        <v>851</v>
      </c>
      <c r="C29" s="53" t="s">
        <v>8102</v>
      </c>
      <c r="D29" s="166"/>
      <c r="E29" s="193"/>
      <c r="F29" s="126"/>
      <c r="G29" s="126"/>
      <c r="H29" s="45"/>
      <c r="I29" s="1"/>
      <c r="J29" s="1"/>
      <c r="K29" s="44"/>
      <c r="L29" s="231" t="s">
        <v>4714</v>
      </c>
      <c r="M29" s="232"/>
      <c r="N29" s="232"/>
      <c r="O29" s="232"/>
      <c r="P29" s="232"/>
      <c r="Q29" s="232"/>
      <c r="R29" s="175"/>
      <c r="S29" s="194"/>
      <c r="T29" s="173"/>
      <c r="U29" s="130"/>
      <c r="V29" s="64"/>
      <c r="W29" s="202"/>
      <c r="X29" s="8"/>
      <c r="Y29" s="6"/>
      <c r="Z29" s="59"/>
      <c r="AA29" s="59"/>
      <c r="AB29" s="6"/>
      <c r="AC29" s="203"/>
      <c r="AD29" s="6"/>
      <c r="AE29" s="6"/>
      <c r="AF29" s="6"/>
      <c r="AG29" s="6"/>
      <c r="AH29" s="6"/>
      <c r="AI29" s="6"/>
      <c r="AJ29" s="6"/>
      <c r="AK29" s="6"/>
      <c r="AL29" s="59"/>
      <c r="AM29" s="137"/>
      <c r="AN29" s="137"/>
      <c r="AO29" s="146"/>
      <c r="AP29" s="143"/>
      <c r="AQ29" s="143"/>
      <c r="AR29" s="44"/>
      <c r="AS29" s="38">
        <f>AS17</f>
        <v>5</v>
      </c>
      <c r="AT29" s="62" t="s">
        <v>4579</v>
      </c>
      <c r="AU29" s="143"/>
      <c r="AV29" s="147"/>
      <c r="AW29" s="89">
        <f>ROUND(ROUND(ROUND(H12*P31,0)*V13,0)*AQ23,0)-AS29</f>
        <v>697</v>
      </c>
      <c r="AX29" s="12"/>
    </row>
    <row r="30" spans="1:50" ht="17.2" customHeight="1" x14ac:dyDescent="0.3">
      <c r="A30" s="9">
        <v>43</v>
      </c>
      <c r="B30" s="10" t="s">
        <v>852</v>
      </c>
      <c r="C30" s="53" t="s">
        <v>8101</v>
      </c>
      <c r="D30" s="166"/>
      <c r="E30" s="193"/>
      <c r="F30" s="126"/>
      <c r="G30" s="126"/>
      <c r="H30" s="45"/>
      <c r="I30" s="1"/>
      <c r="J30" s="1"/>
      <c r="K30" s="44"/>
      <c r="L30" s="267"/>
      <c r="M30" s="268"/>
      <c r="N30" s="268"/>
      <c r="O30" s="268"/>
      <c r="P30" s="268"/>
      <c r="Q30" s="268"/>
      <c r="R30" s="175"/>
      <c r="S30" s="194"/>
      <c r="T30" s="173"/>
      <c r="U30" s="130"/>
      <c r="V30" s="64"/>
      <c r="W30" s="202"/>
      <c r="X30" s="231" t="s">
        <v>4712</v>
      </c>
      <c r="Y30" s="232"/>
      <c r="Z30" s="232"/>
      <c r="AA30" s="232"/>
      <c r="AB30" s="232"/>
      <c r="AC30" s="199" t="s">
        <v>4711</v>
      </c>
      <c r="AD30" s="58"/>
      <c r="AE30" s="58"/>
      <c r="AF30" s="6"/>
      <c r="AG30" s="6"/>
      <c r="AH30" s="6"/>
      <c r="AI30" s="6"/>
      <c r="AJ30" s="6"/>
      <c r="AK30" s="6"/>
      <c r="AL30" s="59" t="s">
        <v>4574</v>
      </c>
      <c r="AM30" s="235">
        <f>AM27</f>
        <v>0.7</v>
      </c>
      <c r="AN30" s="235"/>
      <c r="AO30" s="146"/>
      <c r="AP30" s="143"/>
      <c r="AQ30" s="143"/>
      <c r="AR30" s="44"/>
      <c r="AS30" s="1"/>
      <c r="AT30" s="132"/>
      <c r="AU30" s="143"/>
      <c r="AV30" s="147"/>
      <c r="AW30" s="89">
        <f>ROUND(ROUND(ROUND(ROUND(H12*P31,0)*V13,0)*AM30,0)*AQ23,0)-AS29</f>
        <v>486</v>
      </c>
      <c r="AX30" s="12"/>
    </row>
    <row r="31" spans="1:50" ht="17.2" customHeight="1" x14ac:dyDescent="0.3">
      <c r="A31" s="9">
        <v>43</v>
      </c>
      <c r="B31" s="10" t="s">
        <v>853</v>
      </c>
      <c r="C31" s="53" t="s">
        <v>8100</v>
      </c>
      <c r="D31" s="166"/>
      <c r="E31" s="193"/>
      <c r="F31" s="126"/>
      <c r="G31" s="126"/>
      <c r="H31" s="43"/>
      <c r="I31" s="7"/>
      <c r="J31" s="7"/>
      <c r="K31" s="21"/>
      <c r="L31" s="191"/>
      <c r="M31" s="172"/>
      <c r="N31" s="172"/>
      <c r="O31" s="123" t="s">
        <v>4574</v>
      </c>
      <c r="P31" s="249">
        <f>P25</f>
        <v>0.96499999999999997</v>
      </c>
      <c r="Q31" s="249"/>
      <c r="R31" s="168"/>
      <c r="S31" s="141"/>
      <c r="T31" s="142"/>
      <c r="U31" s="69"/>
      <c r="V31" s="64"/>
      <c r="W31" s="202"/>
      <c r="X31" s="233"/>
      <c r="Y31" s="234"/>
      <c r="Z31" s="234"/>
      <c r="AA31" s="234"/>
      <c r="AB31" s="234"/>
      <c r="AC31" s="199" t="s">
        <v>4735</v>
      </c>
      <c r="AD31" s="58"/>
      <c r="AE31" s="58"/>
      <c r="AF31" s="6"/>
      <c r="AG31" s="6"/>
      <c r="AH31" s="6"/>
      <c r="AI31" s="6"/>
      <c r="AJ31" s="6"/>
      <c r="AK31" s="6"/>
      <c r="AL31" s="59" t="s">
        <v>4574</v>
      </c>
      <c r="AM31" s="235">
        <f>AM28</f>
        <v>0.5</v>
      </c>
      <c r="AN31" s="235"/>
      <c r="AO31" s="190"/>
      <c r="AP31" s="136"/>
      <c r="AQ31" s="136"/>
      <c r="AR31" s="21"/>
      <c r="AS31" s="7"/>
      <c r="AT31" s="123"/>
      <c r="AU31" s="136"/>
      <c r="AV31" s="145"/>
      <c r="AW31" s="89">
        <f>ROUND(ROUND(ROUND(ROUND(H12*P31,0)*V13,0)*AM31,0)*AQ23,0)-AS29</f>
        <v>347</v>
      </c>
      <c r="AX31" s="12"/>
    </row>
    <row r="32" spans="1:50" ht="17.2" customHeight="1" x14ac:dyDescent="0.3">
      <c r="A32" s="9">
        <v>43</v>
      </c>
      <c r="B32" s="10" t="s">
        <v>854</v>
      </c>
      <c r="C32" s="53" t="s">
        <v>8099</v>
      </c>
      <c r="D32" s="166"/>
      <c r="E32" s="193"/>
      <c r="F32" s="125"/>
      <c r="G32" s="126"/>
      <c r="H32" s="217" t="s">
        <v>4866</v>
      </c>
      <c r="I32" s="218"/>
      <c r="J32" s="218"/>
      <c r="K32" s="219"/>
      <c r="L32" s="196"/>
      <c r="M32" s="195"/>
      <c r="N32" s="195"/>
      <c r="O32" s="55"/>
      <c r="P32" s="56"/>
      <c r="Q32" s="56"/>
      <c r="R32" s="168"/>
      <c r="S32" s="141"/>
      <c r="T32" s="142"/>
      <c r="U32" s="209"/>
      <c r="V32" s="208"/>
      <c r="W32" s="207"/>
      <c r="X32" s="8"/>
      <c r="Y32" s="6"/>
      <c r="Z32" s="59"/>
      <c r="AA32" s="59"/>
      <c r="AB32" s="6"/>
      <c r="AC32" s="203"/>
      <c r="AD32" s="6"/>
      <c r="AE32" s="6"/>
      <c r="AF32" s="6"/>
      <c r="AG32" s="6"/>
      <c r="AH32" s="6"/>
      <c r="AI32" s="6"/>
      <c r="AJ32" s="6"/>
      <c r="AK32" s="6"/>
      <c r="AL32" s="59"/>
      <c r="AM32" s="137"/>
      <c r="AN32" s="137"/>
      <c r="AO32" s="7"/>
      <c r="AP32" s="7"/>
      <c r="AQ32" s="7"/>
      <c r="AR32" s="7"/>
      <c r="AS32" s="7"/>
      <c r="AT32" s="123"/>
      <c r="AU32" s="136"/>
      <c r="AV32" s="145"/>
      <c r="AW32" s="100">
        <f>ROUND(H36*V13,0)</f>
        <v>657</v>
      </c>
      <c r="AX32" s="12"/>
    </row>
    <row r="33" spans="1:50" ht="17.2" customHeight="1" x14ac:dyDescent="0.3">
      <c r="A33" s="9">
        <v>43</v>
      </c>
      <c r="B33" s="10" t="s">
        <v>855</v>
      </c>
      <c r="C33" s="53" t="s">
        <v>8098</v>
      </c>
      <c r="D33" s="166"/>
      <c r="E33" s="193"/>
      <c r="F33" s="125"/>
      <c r="G33" s="126"/>
      <c r="H33" s="220"/>
      <c r="I33" s="221"/>
      <c r="J33" s="221"/>
      <c r="K33" s="222"/>
      <c r="L33" s="175"/>
      <c r="M33" s="194"/>
      <c r="N33" s="194"/>
      <c r="O33" s="132"/>
      <c r="P33" s="141"/>
      <c r="Q33" s="141"/>
      <c r="R33" s="168"/>
      <c r="S33" s="141"/>
      <c r="T33" s="142"/>
      <c r="U33" s="209"/>
      <c r="V33" s="208"/>
      <c r="W33" s="207"/>
      <c r="X33" s="231" t="s">
        <v>4712</v>
      </c>
      <c r="Y33" s="232"/>
      <c r="Z33" s="232"/>
      <c r="AA33" s="232"/>
      <c r="AB33" s="232"/>
      <c r="AC33" s="199" t="s">
        <v>4711</v>
      </c>
      <c r="AD33" s="58"/>
      <c r="AE33" s="58"/>
      <c r="AF33" s="6"/>
      <c r="AG33" s="6"/>
      <c r="AH33" s="6"/>
      <c r="AI33" s="6"/>
      <c r="AJ33" s="6"/>
      <c r="AK33" s="6"/>
      <c r="AL33" s="59" t="s">
        <v>4574</v>
      </c>
      <c r="AM33" s="235">
        <f>AM30</f>
        <v>0.7</v>
      </c>
      <c r="AN33" s="235"/>
      <c r="AO33" s="6"/>
      <c r="AP33" s="6"/>
      <c r="AQ33" s="6"/>
      <c r="AR33" s="6"/>
      <c r="AS33" s="6"/>
      <c r="AT33" s="59"/>
      <c r="AU33" s="137"/>
      <c r="AV33" s="140"/>
      <c r="AW33" s="89">
        <f>ROUND(ROUND(H36*V13,0)*AM33,0)</f>
        <v>460</v>
      </c>
      <c r="AX33" s="12"/>
    </row>
    <row r="34" spans="1:50" ht="17.2" customHeight="1" x14ac:dyDescent="0.3">
      <c r="A34" s="9">
        <v>43</v>
      </c>
      <c r="B34" s="10" t="s">
        <v>856</v>
      </c>
      <c r="C34" s="53" t="s">
        <v>8097</v>
      </c>
      <c r="D34" s="166"/>
      <c r="E34" s="193"/>
      <c r="F34" s="125"/>
      <c r="G34" s="126"/>
      <c r="H34" s="220"/>
      <c r="I34" s="221"/>
      <c r="J34" s="221"/>
      <c r="K34" s="222"/>
      <c r="L34" s="191"/>
      <c r="M34" s="172"/>
      <c r="N34" s="172"/>
      <c r="O34" s="123"/>
      <c r="P34" s="138"/>
      <c r="Q34" s="138"/>
      <c r="R34" s="168"/>
      <c r="S34" s="141"/>
      <c r="T34" s="142"/>
      <c r="U34" s="209"/>
      <c r="V34" s="208"/>
      <c r="W34" s="207"/>
      <c r="X34" s="233"/>
      <c r="Y34" s="234"/>
      <c r="Z34" s="234"/>
      <c r="AA34" s="234"/>
      <c r="AB34" s="234"/>
      <c r="AC34" s="199" t="s">
        <v>4735</v>
      </c>
      <c r="AD34" s="58"/>
      <c r="AE34" s="58"/>
      <c r="AF34" s="6"/>
      <c r="AG34" s="6"/>
      <c r="AH34" s="6"/>
      <c r="AI34" s="6"/>
      <c r="AJ34" s="6"/>
      <c r="AK34" s="6"/>
      <c r="AL34" s="59" t="s">
        <v>4574</v>
      </c>
      <c r="AM34" s="235">
        <f>AM31</f>
        <v>0.5</v>
      </c>
      <c r="AN34" s="235"/>
      <c r="AO34" s="6"/>
      <c r="AP34" s="6"/>
      <c r="AQ34" s="6"/>
      <c r="AR34" s="6"/>
      <c r="AS34" s="6"/>
      <c r="AT34" s="59"/>
      <c r="AU34" s="137"/>
      <c r="AV34" s="140"/>
      <c r="AW34" s="89">
        <f>ROUND(ROUND(H36*V13,0)*AM34,0)</f>
        <v>329</v>
      </c>
      <c r="AX34" s="12"/>
    </row>
    <row r="35" spans="1:50" ht="17.2" customHeight="1" x14ac:dyDescent="0.3">
      <c r="A35" s="9">
        <v>43</v>
      </c>
      <c r="B35" s="10" t="s">
        <v>857</v>
      </c>
      <c r="C35" s="53" t="s">
        <v>8096</v>
      </c>
      <c r="D35" s="166"/>
      <c r="E35" s="193"/>
      <c r="F35" s="125"/>
      <c r="G35" s="126"/>
      <c r="H35" s="220"/>
      <c r="I35" s="221"/>
      <c r="J35" s="221"/>
      <c r="K35" s="222"/>
      <c r="L35" s="231" t="s">
        <v>4714</v>
      </c>
      <c r="M35" s="232"/>
      <c r="N35" s="232"/>
      <c r="O35" s="232"/>
      <c r="P35" s="232"/>
      <c r="Q35" s="232"/>
      <c r="R35" s="175"/>
      <c r="S35" s="194"/>
      <c r="T35" s="173"/>
      <c r="U35" s="69"/>
      <c r="V35" s="64"/>
      <c r="W35" s="202"/>
      <c r="X35" s="8"/>
      <c r="Y35" s="6"/>
      <c r="Z35" s="59"/>
      <c r="AA35" s="59"/>
      <c r="AB35" s="6"/>
      <c r="AC35" s="203"/>
      <c r="AD35" s="6"/>
      <c r="AE35" s="6"/>
      <c r="AF35" s="6"/>
      <c r="AG35" s="6"/>
      <c r="AH35" s="6"/>
      <c r="AI35" s="6"/>
      <c r="AJ35" s="6"/>
      <c r="AK35" s="6"/>
      <c r="AL35" s="59"/>
      <c r="AM35" s="137"/>
      <c r="AN35" s="137"/>
      <c r="AO35" s="6"/>
      <c r="AP35" s="6"/>
      <c r="AQ35" s="7"/>
      <c r="AR35" s="7"/>
      <c r="AS35" s="7"/>
      <c r="AT35" s="123"/>
      <c r="AU35" s="136"/>
      <c r="AV35" s="145"/>
      <c r="AW35" s="89">
        <f>ROUND(ROUND(H36*P37,0)*V13,0)</f>
        <v>634</v>
      </c>
      <c r="AX35" s="12"/>
    </row>
    <row r="36" spans="1:50" ht="17.2" customHeight="1" x14ac:dyDescent="0.3">
      <c r="A36" s="9">
        <v>43</v>
      </c>
      <c r="B36" s="10" t="s">
        <v>858</v>
      </c>
      <c r="C36" s="53" t="s">
        <v>8095</v>
      </c>
      <c r="D36" s="166"/>
      <c r="E36" s="193"/>
      <c r="F36" s="125"/>
      <c r="G36" s="126"/>
      <c r="H36" s="253">
        <f>'15就労移行支援(基本)'!K36</f>
        <v>939</v>
      </c>
      <c r="I36" s="254"/>
      <c r="J36" s="1" t="s">
        <v>4202</v>
      </c>
      <c r="K36" s="68"/>
      <c r="L36" s="267"/>
      <c r="M36" s="268"/>
      <c r="N36" s="268"/>
      <c r="O36" s="268"/>
      <c r="P36" s="268"/>
      <c r="Q36" s="268"/>
      <c r="R36" s="175"/>
      <c r="S36" s="194"/>
      <c r="T36" s="173"/>
      <c r="U36" s="69"/>
      <c r="V36" s="64"/>
      <c r="W36" s="202"/>
      <c r="X36" s="231" t="s">
        <v>4712</v>
      </c>
      <c r="Y36" s="232"/>
      <c r="Z36" s="232"/>
      <c r="AA36" s="232"/>
      <c r="AB36" s="232"/>
      <c r="AC36" s="199" t="s">
        <v>4711</v>
      </c>
      <c r="AD36" s="58"/>
      <c r="AE36" s="58"/>
      <c r="AF36" s="6"/>
      <c r="AG36" s="6"/>
      <c r="AH36" s="6"/>
      <c r="AI36" s="6"/>
      <c r="AJ36" s="6"/>
      <c r="AK36" s="6"/>
      <c r="AL36" s="59" t="s">
        <v>4574</v>
      </c>
      <c r="AM36" s="235">
        <f>AM33</f>
        <v>0.7</v>
      </c>
      <c r="AN36" s="235"/>
      <c r="AO36" s="7"/>
      <c r="AP36" s="7"/>
      <c r="AQ36" s="7"/>
      <c r="AR36" s="7"/>
      <c r="AS36" s="7"/>
      <c r="AT36" s="123"/>
      <c r="AU36" s="136"/>
      <c r="AV36" s="145"/>
      <c r="AW36" s="89">
        <f>ROUND(ROUND(ROUND(H36*P37,0)*V13,0)*AM36,0)</f>
        <v>444</v>
      </c>
      <c r="AX36" s="12"/>
    </row>
    <row r="37" spans="1:50" ht="17.2" customHeight="1" x14ac:dyDescent="0.3">
      <c r="A37" s="9">
        <v>43</v>
      </c>
      <c r="B37" s="10" t="s">
        <v>859</v>
      </c>
      <c r="C37" s="53" t="s">
        <v>8094</v>
      </c>
      <c r="D37" s="166"/>
      <c r="E37" s="193"/>
      <c r="F37" s="125"/>
      <c r="G37" s="126"/>
      <c r="H37" s="175"/>
      <c r="I37" s="194"/>
      <c r="J37" s="194"/>
      <c r="K37" s="173"/>
      <c r="L37" s="191"/>
      <c r="M37" s="172"/>
      <c r="N37" s="172"/>
      <c r="O37" s="123" t="s">
        <v>4574</v>
      </c>
      <c r="P37" s="249">
        <f>P31</f>
        <v>0.96499999999999997</v>
      </c>
      <c r="Q37" s="249"/>
      <c r="R37" s="168"/>
      <c r="S37" s="141"/>
      <c r="T37" s="142"/>
      <c r="U37" s="77"/>
      <c r="V37" s="169"/>
      <c r="W37" s="76"/>
      <c r="X37" s="233"/>
      <c r="Y37" s="234"/>
      <c r="Z37" s="234"/>
      <c r="AA37" s="234"/>
      <c r="AB37" s="234"/>
      <c r="AC37" s="199" t="s">
        <v>4735</v>
      </c>
      <c r="AD37" s="58"/>
      <c r="AE37" s="58"/>
      <c r="AF37" s="6"/>
      <c r="AG37" s="6"/>
      <c r="AH37" s="6"/>
      <c r="AI37" s="6"/>
      <c r="AJ37" s="6"/>
      <c r="AK37" s="6"/>
      <c r="AL37" s="59" t="s">
        <v>4574</v>
      </c>
      <c r="AM37" s="235">
        <f>AM34</f>
        <v>0.5</v>
      </c>
      <c r="AN37" s="235"/>
      <c r="AO37" s="7"/>
      <c r="AP37" s="7"/>
      <c r="AQ37" s="7"/>
      <c r="AR37" s="7"/>
      <c r="AS37" s="7"/>
      <c r="AT37" s="123"/>
      <c r="AU37" s="136"/>
      <c r="AV37" s="145"/>
      <c r="AW37" s="89">
        <f>ROUND(ROUND(ROUND(H36*P37,0)*V13,0)*AM37,0)</f>
        <v>317</v>
      </c>
      <c r="AX37" s="12"/>
    </row>
    <row r="38" spans="1:50" ht="17.2" customHeight="1" x14ac:dyDescent="0.3">
      <c r="A38" s="9">
        <v>43</v>
      </c>
      <c r="B38" s="10" t="s">
        <v>860</v>
      </c>
      <c r="C38" s="53" t="s">
        <v>8093</v>
      </c>
      <c r="D38" s="166"/>
      <c r="E38" s="193"/>
      <c r="F38" s="125"/>
      <c r="G38" s="126"/>
      <c r="H38" s="175"/>
      <c r="I38" s="194"/>
      <c r="J38" s="194"/>
      <c r="K38" s="173"/>
      <c r="L38" s="196"/>
      <c r="M38" s="195"/>
      <c r="N38" s="195"/>
      <c r="O38" s="55"/>
      <c r="P38" s="56"/>
      <c r="Q38" s="56"/>
      <c r="R38" s="168"/>
      <c r="S38" s="141"/>
      <c r="T38" s="142"/>
      <c r="U38" s="130"/>
      <c r="V38" s="64"/>
      <c r="W38" s="202"/>
      <c r="X38" s="8"/>
      <c r="Y38" s="6"/>
      <c r="Z38" s="59"/>
      <c r="AA38" s="59"/>
      <c r="AB38" s="6"/>
      <c r="AC38" s="203"/>
      <c r="AD38" s="6"/>
      <c r="AE38" s="6"/>
      <c r="AF38" s="6"/>
      <c r="AG38" s="6"/>
      <c r="AH38" s="6"/>
      <c r="AI38" s="6"/>
      <c r="AJ38" s="6"/>
      <c r="AK38" s="6"/>
      <c r="AL38" s="59"/>
      <c r="AM38" s="137"/>
      <c r="AN38" s="137"/>
      <c r="AO38" s="177"/>
      <c r="AP38" s="81"/>
      <c r="AQ38" s="81"/>
      <c r="AR38" s="82"/>
      <c r="AS38" s="242" t="s">
        <v>4580</v>
      </c>
      <c r="AT38" s="242"/>
      <c r="AU38" s="242"/>
      <c r="AV38" s="243"/>
      <c r="AW38" s="89">
        <f>ROUND(H36*V13,0)-AS41</f>
        <v>652</v>
      </c>
      <c r="AX38" s="12"/>
    </row>
    <row r="39" spans="1:50" ht="17.2" customHeight="1" x14ac:dyDescent="0.3">
      <c r="A39" s="9">
        <v>43</v>
      </c>
      <c r="B39" s="10" t="s">
        <v>861</v>
      </c>
      <c r="C39" s="53" t="s">
        <v>8092</v>
      </c>
      <c r="D39" s="166"/>
      <c r="E39" s="193"/>
      <c r="F39" s="125"/>
      <c r="G39" s="126"/>
      <c r="H39" s="175"/>
      <c r="I39" s="194"/>
      <c r="J39" s="194"/>
      <c r="K39" s="173"/>
      <c r="L39" s="175"/>
      <c r="M39" s="194"/>
      <c r="N39" s="194"/>
      <c r="O39" s="132"/>
      <c r="P39" s="141"/>
      <c r="Q39" s="141"/>
      <c r="R39" s="168"/>
      <c r="S39" s="141"/>
      <c r="T39" s="142"/>
      <c r="U39" s="130"/>
      <c r="V39" s="64"/>
      <c r="W39" s="202"/>
      <c r="X39" s="231" t="s">
        <v>4712</v>
      </c>
      <c r="Y39" s="232"/>
      <c r="Z39" s="232"/>
      <c r="AA39" s="232"/>
      <c r="AB39" s="232"/>
      <c r="AC39" s="199" t="s">
        <v>4711</v>
      </c>
      <c r="AD39" s="58"/>
      <c r="AE39" s="58"/>
      <c r="AF39" s="6"/>
      <c r="AG39" s="6"/>
      <c r="AH39" s="6"/>
      <c r="AI39" s="6"/>
      <c r="AJ39" s="6"/>
      <c r="AK39" s="6"/>
      <c r="AL39" s="59" t="s">
        <v>4574</v>
      </c>
      <c r="AM39" s="235">
        <f>AM36</f>
        <v>0.7</v>
      </c>
      <c r="AN39" s="235"/>
      <c r="AO39" s="81"/>
      <c r="AP39" s="81"/>
      <c r="AQ39" s="81"/>
      <c r="AR39" s="82"/>
      <c r="AS39" s="244"/>
      <c r="AT39" s="244"/>
      <c r="AU39" s="244"/>
      <c r="AV39" s="245"/>
      <c r="AW39" s="89">
        <f>ROUND(ROUND(H36*V13,0)*AM39,0)-AS41</f>
        <v>455</v>
      </c>
      <c r="AX39" s="12"/>
    </row>
    <row r="40" spans="1:50" ht="17.2" customHeight="1" x14ac:dyDescent="0.3">
      <c r="A40" s="9">
        <v>43</v>
      </c>
      <c r="B40" s="10" t="s">
        <v>862</v>
      </c>
      <c r="C40" s="53" t="s">
        <v>8091</v>
      </c>
      <c r="D40" s="166"/>
      <c r="E40" s="193"/>
      <c r="F40" s="125"/>
      <c r="G40" s="126"/>
      <c r="H40" s="175"/>
      <c r="I40" s="194"/>
      <c r="J40" s="194"/>
      <c r="K40" s="173"/>
      <c r="L40" s="191"/>
      <c r="M40" s="172"/>
      <c r="N40" s="172"/>
      <c r="O40" s="123"/>
      <c r="P40" s="138"/>
      <c r="Q40" s="138"/>
      <c r="R40" s="168"/>
      <c r="S40" s="141"/>
      <c r="T40" s="142"/>
      <c r="U40" s="130"/>
      <c r="V40" s="64"/>
      <c r="W40" s="202"/>
      <c r="X40" s="233"/>
      <c r="Y40" s="234"/>
      <c r="Z40" s="234"/>
      <c r="AA40" s="234"/>
      <c r="AB40" s="234"/>
      <c r="AC40" s="199" t="s">
        <v>4735</v>
      </c>
      <c r="AD40" s="58"/>
      <c r="AE40" s="58"/>
      <c r="AF40" s="6"/>
      <c r="AG40" s="6"/>
      <c r="AH40" s="6"/>
      <c r="AI40" s="6"/>
      <c r="AJ40" s="6"/>
      <c r="AK40" s="6"/>
      <c r="AL40" s="59" t="s">
        <v>4574</v>
      </c>
      <c r="AM40" s="235">
        <f>AM37</f>
        <v>0.5</v>
      </c>
      <c r="AN40" s="235"/>
      <c r="AO40" s="198"/>
      <c r="AP40" s="198"/>
      <c r="AQ40" s="198"/>
      <c r="AR40" s="197"/>
      <c r="AS40" s="244"/>
      <c r="AT40" s="244"/>
      <c r="AU40" s="244"/>
      <c r="AV40" s="245"/>
      <c r="AW40" s="89">
        <f>ROUND(ROUND(H36*V13,0)*AM40,0)-AS41</f>
        <v>324</v>
      </c>
      <c r="AX40" s="12"/>
    </row>
    <row r="41" spans="1:50" ht="17.2" customHeight="1" x14ac:dyDescent="0.3">
      <c r="A41" s="9">
        <v>43</v>
      </c>
      <c r="B41" s="10" t="s">
        <v>863</v>
      </c>
      <c r="C41" s="53" t="s">
        <v>8090</v>
      </c>
      <c r="D41" s="166"/>
      <c r="E41" s="193"/>
      <c r="F41" s="125"/>
      <c r="G41" s="126"/>
      <c r="H41" s="175"/>
      <c r="I41" s="194"/>
      <c r="J41" s="194"/>
      <c r="K41" s="173"/>
      <c r="L41" s="231" t="s">
        <v>4714</v>
      </c>
      <c r="M41" s="232"/>
      <c r="N41" s="232"/>
      <c r="O41" s="232"/>
      <c r="P41" s="232"/>
      <c r="Q41" s="232"/>
      <c r="R41" s="175"/>
      <c r="S41" s="194"/>
      <c r="T41" s="173"/>
      <c r="U41" s="130"/>
      <c r="V41" s="64"/>
      <c r="W41" s="202"/>
      <c r="X41" s="8"/>
      <c r="Y41" s="6"/>
      <c r="Z41" s="59"/>
      <c r="AA41" s="59"/>
      <c r="AB41" s="6"/>
      <c r="AC41" s="203"/>
      <c r="AD41" s="6"/>
      <c r="AE41" s="6"/>
      <c r="AF41" s="6"/>
      <c r="AG41" s="6"/>
      <c r="AH41" s="6"/>
      <c r="AI41" s="6"/>
      <c r="AJ41" s="6"/>
      <c r="AK41" s="6"/>
      <c r="AL41" s="59"/>
      <c r="AM41" s="137"/>
      <c r="AN41" s="137"/>
      <c r="AO41" s="198"/>
      <c r="AP41" s="198"/>
      <c r="AQ41" s="198"/>
      <c r="AR41" s="197"/>
      <c r="AS41" s="38">
        <f>AS29</f>
        <v>5</v>
      </c>
      <c r="AT41" s="62" t="s">
        <v>4579</v>
      </c>
      <c r="AU41" s="143"/>
      <c r="AV41" s="147"/>
      <c r="AW41" s="89">
        <f>ROUND(ROUND(H36*P43,0)*V13,0)-AS41</f>
        <v>629</v>
      </c>
      <c r="AX41" s="12"/>
    </row>
    <row r="42" spans="1:50" ht="17.2" customHeight="1" x14ac:dyDescent="0.3">
      <c r="A42" s="9">
        <v>43</v>
      </c>
      <c r="B42" s="10" t="s">
        <v>864</v>
      </c>
      <c r="C42" s="53" t="s">
        <v>8089</v>
      </c>
      <c r="D42" s="166"/>
      <c r="E42" s="193"/>
      <c r="F42" s="125"/>
      <c r="G42" s="126"/>
      <c r="H42" s="175"/>
      <c r="I42" s="194"/>
      <c r="J42" s="194"/>
      <c r="K42" s="173"/>
      <c r="L42" s="267"/>
      <c r="M42" s="268"/>
      <c r="N42" s="268"/>
      <c r="O42" s="268"/>
      <c r="P42" s="268"/>
      <c r="Q42" s="268"/>
      <c r="R42" s="175"/>
      <c r="S42" s="194"/>
      <c r="T42" s="173"/>
      <c r="U42" s="130"/>
      <c r="V42" s="64"/>
      <c r="W42" s="202"/>
      <c r="X42" s="231" t="s">
        <v>4712</v>
      </c>
      <c r="Y42" s="232"/>
      <c r="Z42" s="232"/>
      <c r="AA42" s="232"/>
      <c r="AB42" s="232"/>
      <c r="AC42" s="199" t="s">
        <v>4711</v>
      </c>
      <c r="AD42" s="58"/>
      <c r="AE42" s="58"/>
      <c r="AF42" s="6"/>
      <c r="AG42" s="6"/>
      <c r="AH42" s="6"/>
      <c r="AI42" s="6"/>
      <c r="AJ42" s="6"/>
      <c r="AK42" s="6"/>
      <c r="AL42" s="59" t="s">
        <v>4574</v>
      </c>
      <c r="AM42" s="235">
        <f>AM39</f>
        <v>0.7</v>
      </c>
      <c r="AN42" s="235"/>
      <c r="AO42" s="198"/>
      <c r="AP42" s="198"/>
      <c r="AQ42" s="198"/>
      <c r="AR42" s="197"/>
      <c r="AS42" s="1"/>
      <c r="AT42" s="132"/>
      <c r="AU42" s="143"/>
      <c r="AV42" s="147"/>
      <c r="AW42" s="89">
        <f>ROUND(ROUND(ROUND(H36*P43,0)*V13,0)*AM42,0)-AS41</f>
        <v>439</v>
      </c>
      <c r="AX42" s="12"/>
    </row>
    <row r="43" spans="1:50" ht="17.2" customHeight="1" x14ac:dyDescent="0.3">
      <c r="A43" s="9">
        <v>43</v>
      </c>
      <c r="B43" s="10" t="s">
        <v>865</v>
      </c>
      <c r="C43" s="53" t="s">
        <v>8088</v>
      </c>
      <c r="D43" s="166"/>
      <c r="E43" s="193"/>
      <c r="F43" s="125"/>
      <c r="G43" s="126"/>
      <c r="H43" s="175"/>
      <c r="I43" s="194"/>
      <c r="J43" s="194"/>
      <c r="K43" s="173"/>
      <c r="L43" s="191"/>
      <c r="M43" s="172"/>
      <c r="N43" s="172"/>
      <c r="O43" s="123" t="s">
        <v>4574</v>
      </c>
      <c r="P43" s="249">
        <f>P37</f>
        <v>0.96499999999999997</v>
      </c>
      <c r="Q43" s="249"/>
      <c r="R43" s="168"/>
      <c r="S43" s="141"/>
      <c r="T43" s="142"/>
      <c r="U43" s="130"/>
      <c r="V43" s="64"/>
      <c r="W43" s="202"/>
      <c r="X43" s="233"/>
      <c r="Y43" s="234"/>
      <c r="Z43" s="234"/>
      <c r="AA43" s="234"/>
      <c r="AB43" s="234"/>
      <c r="AC43" s="199" t="s">
        <v>4735</v>
      </c>
      <c r="AD43" s="58"/>
      <c r="AE43" s="58"/>
      <c r="AF43" s="6"/>
      <c r="AG43" s="6"/>
      <c r="AH43" s="6"/>
      <c r="AI43" s="6"/>
      <c r="AJ43" s="6"/>
      <c r="AK43" s="6"/>
      <c r="AL43" s="59" t="s">
        <v>4574</v>
      </c>
      <c r="AM43" s="235">
        <f>AM40</f>
        <v>0.5</v>
      </c>
      <c r="AN43" s="235"/>
      <c r="AO43" s="198"/>
      <c r="AP43" s="198"/>
      <c r="AQ43" s="198"/>
      <c r="AR43" s="197"/>
      <c r="AS43" s="7"/>
      <c r="AT43" s="123"/>
      <c r="AU43" s="136"/>
      <c r="AV43" s="145"/>
      <c r="AW43" s="89">
        <f>ROUND(ROUND(ROUND(H36*P43,0)*V13,0)*AM43,0)-AS41</f>
        <v>312</v>
      </c>
      <c r="AX43" s="12"/>
    </row>
    <row r="44" spans="1:50" ht="17.2" customHeight="1" x14ac:dyDescent="0.3">
      <c r="A44" s="9">
        <v>43</v>
      </c>
      <c r="B44" s="10" t="s">
        <v>866</v>
      </c>
      <c r="C44" s="53" t="s">
        <v>8087</v>
      </c>
      <c r="D44" s="166"/>
      <c r="E44" s="193"/>
      <c r="F44" s="125"/>
      <c r="G44" s="126"/>
      <c r="H44" s="45"/>
      <c r="I44" s="1"/>
      <c r="J44" s="1"/>
      <c r="K44" s="44"/>
      <c r="L44" s="196"/>
      <c r="M44" s="195"/>
      <c r="N44" s="195"/>
      <c r="O44" s="55"/>
      <c r="P44" s="56"/>
      <c r="Q44" s="56"/>
      <c r="R44" s="168"/>
      <c r="S44" s="141"/>
      <c r="T44" s="142"/>
      <c r="U44" s="130"/>
      <c r="V44" s="64"/>
      <c r="W44" s="202"/>
      <c r="X44" s="8"/>
      <c r="Y44" s="6"/>
      <c r="Z44" s="59"/>
      <c r="AA44" s="59"/>
      <c r="AB44" s="6"/>
      <c r="AC44" s="203"/>
      <c r="AD44" s="6"/>
      <c r="AE44" s="6"/>
      <c r="AF44" s="6"/>
      <c r="AG44" s="6"/>
      <c r="AH44" s="6"/>
      <c r="AI44" s="6"/>
      <c r="AJ44" s="6"/>
      <c r="AK44" s="6"/>
      <c r="AL44" s="59"/>
      <c r="AM44" s="137"/>
      <c r="AN44" s="137"/>
      <c r="AO44" s="216" t="s">
        <v>4753</v>
      </c>
      <c r="AP44" s="251"/>
      <c r="AQ44" s="251"/>
      <c r="AR44" s="252"/>
      <c r="AS44" s="49"/>
      <c r="AT44" s="36"/>
      <c r="AU44" s="36"/>
      <c r="AV44" s="51"/>
      <c r="AW44" s="89">
        <f>ROUND(ROUND(H36*V13,0)*AQ47,0)</f>
        <v>624</v>
      </c>
      <c r="AX44" s="12"/>
    </row>
    <row r="45" spans="1:50" ht="17.2" customHeight="1" x14ac:dyDescent="0.3">
      <c r="A45" s="9">
        <v>43</v>
      </c>
      <c r="B45" s="10" t="s">
        <v>867</v>
      </c>
      <c r="C45" s="53" t="s">
        <v>8086</v>
      </c>
      <c r="D45" s="166"/>
      <c r="E45" s="193"/>
      <c r="F45" s="125"/>
      <c r="G45" s="126"/>
      <c r="H45" s="45"/>
      <c r="I45" s="1"/>
      <c r="J45" s="1"/>
      <c r="K45" s="44"/>
      <c r="L45" s="175"/>
      <c r="M45" s="194"/>
      <c r="N45" s="194"/>
      <c r="O45" s="132"/>
      <c r="P45" s="141"/>
      <c r="Q45" s="141"/>
      <c r="R45" s="168"/>
      <c r="S45" s="141"/>
      <c r="T45" s="142"/>
      <c r="U45" s="130"/>
      <c r="V45" s="64"/>
      <c r="W45" s="202"/>
      <c r="X45" s="231" t="s">
        <v>4712</v>
      </c>
      <c r="Y45" s="232"/>
      <c r="Z45" s="232"/>
      <c r="AA45" s="232"/>
      <c r="AB45" s="232"/>
      <c r="AC45" s="199" t="s">
        <v>4711</v>
      </c>
      <c r="AD45" s="58"/>
      <c r="AE45" s="58"/>
      <c r="AF45" s="6"/>
      <c r="AG45" s="6"/>
      <c r="AH45" s="6"/>
      <c r="AI45" s="6"/>
      <c r="AJ45" s="6"/>
      <c r="AK45" s="6"/>
      <c r="AL45" s="59" t="s">
        <v>4574</v>
      </c>
      <c r="AM45" s="235">
        <f>AM42</f>
        <v>0.7</v>
      </c>
      <c r="AN45" s="235"/>
      <c r="AO45" s="228"/>
      <c r="AP45" s="229"/>
      <c r="AQ45" s="229"/>
      <c r="AR45" s="230"/>
      <c r="AS45" s="45"/>
      <c r="AT45" s="1"/>
      <c r="AU45" s="1"/>
      <c r="AV45" s="44"/>
      <c r="AW45" s="89">
        <f>ROUND(ROUND(ROUND(H36*V13,0)*AM45,0)*AQ47,0)</f>
        <v>437</v>
      </c>
      <c r="AX45" s="12"/>
    </row>
    <row r="46" spans="1:50" ht="17.2" customHeight="1" x14ac:dyDescent="0.3">
      <c r="A46" s="9">
        <v>43</v>
      </c>
      <c r="B46" s="10" t="s">
        <v>868</v>
      </c>
      <c r="C46" s="53" t="s">
        <v>8085</v>
      </c>
      <c r="D46" s="166"/>
      <c r="E46" s="193"/>
      <c r="F46" s="125"/>
      <c r="G46" s="126"/>
      <c r="H46" s="45"/>
      <c r="I46" s="1"/>
      <c r="J46" s="1"/>
      <c r="K46" s="44"/>
      <c r="L46" s="191"/>
      <c r="M46" s="172"/>
      <c r="N46" s="172"/>
      <c r="O46" s="123"/>
      <c r="P46" s="138"/>
      <c r="Q46" s="138"/>
      <c r="R46" s="168"/>
      <c r="S46" s="141"/>
      <c r="T46" s="142"/>
      <c r="U46" s="130"/>
      <c r="V46" s="64"/>
      <c r="W46" s="202"/>
      <c r="X46" s="233"/>
      <c r="Y46" s="234"/>
      <c r="Z46" s="234"/>
      <c r="AA46" s="234"/>
      <c r="AB46" s="234"/>
      <c r="AC46" s="199" t="s">
        <v>4735</v>
      </c>
      <c r="AD46" s="58"/>
      <c r="AE46" s="58"/>
      <c r="AF46" s="6"/>
      <c r="AG46" s="6"/>
      <c r="AH46" s="6"/>
      <c r="AI46" s="6"/>
      <c r="AJ46" s="6"/>
      <c r="AK46" s="6"/>
      <c r="AL46" s="59" t="s">
        <v>4574</v>
      </c>
      <c r="AM46" s="235">
        <f>AM43</f>
        <v>0.5</v>
      </c>
      <c r="AN46" s="235"/>
      <c r="AO46" s="45"/>
      <c r="AP46" s="1"/>
      <c r="AQ46" s="1"/>
      <c r="AR46" s="44"/>
      <c r="AS46" s="45"/>
      <c r="AT46" s="1"/>
      <c r="AU46" s="1"/>
      <c r="AV46" s="44"/>
      <c r="AW46" s="89">
        <f>ROUND(ROUND(ROUND(H36*V13,0)*AM46,0)*AQ47,0)</f>
        <v>313</v>
      </c>
      <c r="AX46" s="12"/>
    </row>
    <row r="47" spans="1:50" ht="17.2" customHeight="1" x14ac:dyDescent="0.3">
      <c r="A47" s="9">
        <v>43</v>
      </c>
      <c r="B47" s="10" t="s">
        <v>869</v>
      </c>
      <c r="C47" s="53" t="s">
        <v>8084</v>
      </c>
      <c r="D47" s="166"/>
      <c r="E47" s="193"/>
      <c r="F47" s="125"/>
      <c r="G47" s="126"/>
      <c r="H47" s="45"/>
      <c r="I47" s="1"/>
      <c r="J47" s="1"/>
      <c r="K47" s="44"/>
      <c r="L47" s="231" t="s">
        <v>4714</v>
      </c>
      <c r="M47" s="232"/>
      <c r="N47" s="232"/>
      <c r="O47" s="232"/>
      <c r="P47" s="232"/>
      <c r="Q47" s="232"/>
      <c r="R47" s="175"/>
      <c r="S47" s="194"/>
      <c r="T47" s="173"/>
      <c r="U47" s="130"/>
      <c r="V47" s="64"/>
      <c r="W47" s="202"/>
      <c r="X47" s="8"/>
      <c r="Y47" s="6"/>
      <c r="Z47" s="59"/>
      <c r="AA47" s="59"/>
      <c r="AB47" s="6"/>
      <c r="AC47" s="203"/>
      <c r="AD47" s="6"/>
      <c r="AE47" s="6"/>
      <c r="AF47" s="6"/>
      <c r="AG47" s="6"/>
      <c r="AH47" s="6"/>
      <c r="AI47" s="6"/>
      <c r="AJ47" s="6"/>
      <c r="AK47" s="6"/>
      <c r="AL47" s="59"/>
      <c r="AM47" s="137"/>
      <c r="AN47" s="137"/>
      <c r="AO47" s="45"/>
      <c r="AP47" s="132" t="s">
        <v>4574</v>
      </c>
      <c r="AQ47" s="247">
        <f>AQ23</f>
        <v>0.95</v>
      </c>
      <c r="AR47" s="248"/>
      <c r="AS47" s="45"/>
      <c r="AT47" s="1"/>
      <c r="AU47" s="1"/>
      <c r="AV47" s="44"/>
      <c r="AW47" s="89">
        <f>ROUND(ROUND(ROUND(H36*P49,0)*V13,0)*AQ47,0)</f>
        <v>602</v>
      </c>
      <c r="AX47" s="12"/>
    </row>
    <row r="48" spans="1:50" ht="17.2" customHeight="1" x14ac:dyDescent="0.3">
      <c r="A48" s="9">
        <v>43</v>
      </c>
      <c r="B48" s="10" t="s">
        <v>870</v>
      </c>
      <c r="C48" s="53" t="s">
        <v>8083</v>
      </c>
      <c r="D48" s="166"/>
      <c r="E48" s="193"/>
      <c r="F48" s="125"/>
      <c r="G48" s="126"/>
      <c r="H48" s="45"/>
      <c r="I48" s="1"/>
      <c r="J48" s="1"/>
      <c r="K48" s="44"/>
      <c r="L48" s="267"/>
      <c r="M48" s="268"/>
      <c r="N48" s="268"/>
      <c r="O48" s="268"/>
      <c r="P48" s="268"/>
      <c r="Q48" s="268"/>
      <c r="R48" s="175"/>
      <c r="S48" s="194"/>
      <c r="T48" s="173"/>
      <c r="U48" s="130"/>
      <c r="V48" s="64"/>
      <c r="W48" s="202"/>
      <c r="X48" s="231" t="s">
        <v>4712</v>
      </c>
      <c r="Y48" s="232"/>
      <c r="Z48" s="232"/>
      <c r="AA48" s="232"/>
      <c r="AB48" s="232"/>
      <c r="AC48" s="199" t="s">
        <v>4711</v>
      </c>
      <c r="AD48" s="58"/>
      <c r="AE48" s="58"/>
      <c r="AF48" s="6"/>
      <c r="AG48" s="6"/>
      <c r="AH48" s="6"/>
      <c r="AI48" s="6"/>
      <c r="AJ48" s="6"/>
      <c r="AK48" s="6"/>
      <c r="AL48" s="59" t="s">
        <v>4574</v>
      </c>
      <c r="AM48" s="235">
        <f>AM45</f>
        <v>0.7</v>
      </c>
      <c r="AN48" s="235"/>
      <c r="AO48" s="45"/>
      <c r="AP48" s="1"/>
      <c r="AQ48" s="1"/>
      <c r="AR48" s="44"/>
      <c r="AS48" s="45"/>
      <c r="AT48" s="1"/>
      <c r="AU48" s="1"/>
      <c r="AV48" s="44"/>
      <c r="AW48" s="89">
        <f>ROUND(ROUND(ROUND(ROUND(H36*P49,0)*V13,0)*AM48,0)*AQ47,0)</f>
        <v>422</v>
      </c>
      <c r="AX48" s="12"/>
    </row>
    <row r="49" spans="1:50" ht="17.2" customHeight="1" x14ac:dyDescent="0.3">
      <c r="A49" s="9">
        <v>43</v>
      </c>
      <c r="B49" s="10" t="s">
        <v>871</v>
      </c>
      <c r="C49" s="53" t="s">
        <v>8082</v>
      </c>
      <c r="D49" s="166"/>
      <c r="E49" s="193"/>
      <c r="F49" s="125"/>
      <c r="G49" s="126"/>
      <c r="H49" s="45"/>
      <c r="I49" s="1"/>
      <c r="J49" s="1"/>
      <c r="K49" s="44"/>
      <c r="L49" s="191"/>
      <c r="M49" s="172"/>
      <c r="N49" s="172"/>
      <c r="O49" s="123" t="s">
        <v>4574</v>
      </c>
      <c r="P49" s="249">
        <f>P43</f>
        <v>0.96499999999999997</v>
      </c>
      <c r="Q49" s="249"/>
      <c r="R49" s="168"/>
      <c r="S49" s="141"/>
      <c r="T49" s="142"/>
      <c r="U49" s="130"/>
      <c r="V49" s="64"/>
      <c r="W49" s="202"/>
      <c r="X49" s="233"/>
      <c r="Y49" s="234"/>
      <c r="Z49" s="234"/>
      <c r="AA49" s="234"/>
      <c r="AB49" s="234"/>
      <c r="AC49" s="199" t="s">
        <v>4735</v>
      </c>
      <c r="AD49" s="58"/>
      <c r="AE49" s="58"/>
      <c r="AF49" s="6"/>
      <c r="AG49" s="6"/>
      <c r="AH49" s="6"/>
      <c r="AI49" s="6"/>
      <c r="AJ49" s="6"/>
      <c r="AK49" s="6"/>
      <c r="AL49" s="59" t="s">
        <v>4574</v>
      </c>
      <c r="AM49" s="235">
        <f>AM46</f>
        <v>0.5</v>
      </c>
      <c r="AN49" s="235"/>
      <c r="AO49" s="45"/>
      <c r="AP49" s="1"/>
      <c r="AQ49" s="1"/>
      <c r="AR49" s="44"/>
      <c r="AS49" s="43"/>
      <c r="AT49" s="7"/>
      <c r="AU49" s="7"/>
      <c r="AV49" s="21"/>
      <c r="AW49" s="89">
        <f>ROUND(ROUND(ROUND(ROUND(H36*P49,0)*V13,0)*AM49,0)*AQ47,0)</f>
        <v>301</v>
      </c>
      <c r="AX49" s="12"/>
    </row>
    <row r="50" spans="1:50" ht="17.2" customHeight="1" x14ac:dyDescent="0.3">
      <c r="A50" s="9">
        <v>43</v>
      </c>
      <c r="B50" s="10" t="s">
        <v>872</v>
      </c>
      <c r="C50" s="53" t="s">
        <v>8081</v>
      </c>
      <c r="D50" s="166"/>
      <c r="E50" s="193"/>
      <c r="F50" s="125"/>
      <c r="G50" s="126"/>
      <c r="H50" s="45"/>
      <c r="I50" s="1"/>
      <c r="J50" s="1"/>
      <c r="K50" s="44"/>
      <c r="L50" s="196"/>
      <c r="M50" s="195"/>
      <c r="N50" s="195"/>
      <c r="O50" s="55"/>
      <c r="P50" s="56"/>
      <c r="Q50" s="56"/>
      <c r="R50" s="168"/>
      <c r="S50" s="141"/>
      <c r="T50" s="142"/>
      <c r="U50" s="130"/>
      <c r="V50" s="64"/>
      <c r="W50" s="202"/>
      <c r="X50" s="8"/>
      <c r="Y50" s="6"/>
      <c r="Z50" s="59"/>
      <c r="AA50" s="59"/>
      <c r="AB50" s="6"/>
      <c r="AC50" s="203"/>
      <c r="AD50" s="6"/>
      <c r="AE50" s="6"/>
      <c r="AF50" s="6"/>
      <c r="AG50" s="6"/>
      <c r="AH50" s="6"/>
      <c r="AI50" s="6"/>
      <c r="AJ50" s="6"/>
      <c r="AK50" s="6"/>
      <c r="AL50" s="59"/>
      <c r="AM50" s="137"/>
      <c r="AN50" s="137"/>
      <c r="AO50" s="146"/>
      <c r="AP50" s="143"/>
      <c r="AQ50" s="143"/>
      <c r="AR50" s="44"/>
      <c r="AS50" s="242" t="s">
        <v>4580</v>
      </c>
      <c r="AT50" s="242"/>
      <c r="AU50" s="242"/>
      <c r="AV50" s="243"/>
      <c r="AW50" s="89">
        <f>ROUND(ROUND(H36*V13,0)*AQ47,0)-AS53</f>
        <v>619</v>
      </c>
      <c r="AX50" s="12"/>
    </row>
    <row r="51" spans="1:50" ht="17.2" customHeight="1" x14ac:dyDescent="0.3">
      <c r="A51" s="9">
        <v>43</v>
      </c>
      <c r="B51" s="10" t="s">
        <v>873</v>
      </c>
      <c r="C51" s="53" t="s">
        <v>8080</v>
      </c>
      <c r="D51" s="166"/>
      <c r="E51" s="193"/>
      <c r="F51" s="125"/>
      <c r="G51" s="126"/>
      <c r="H51" s="45"/>
      <c r="I51" s="1"/>
      <c r="J51" s="1"/>
      <c r="K51" s="44"/>
      <c r="L51" s="175"/>
      <c r="M51" s="194"/>
      <c r="N51" s="194"/>
      <c r="O51" s="132"/>
      <c r="P51" s="141"/>
      <c r="Q51" s="141"/>
      <c r="R51" s="168"/>
      <c r="S51" s="141"/>
      <c r="T51" s="142"/>
      <c r="U51" s="130"/>
      <c r="V51" s="64"/>
      <c r="W51" s="202"/>
      <c r="X51" s="231" t="s">
        <v>4712</v>
      </c>
      <c r="Y51" s="232"/>
      <c r="Z51" s="232"/>
      <c r="AA51" s="232"/>
      <c r="AB51" s="232"/>
      <c r="AC51" s="199" t="s">
        <v>4711</v>
      </c>
      <c r="AD51" s="58"/>
      <c r="AE51" s="58"/>
      <c r="AF51" s="6"/>
      <c r="AG51" s="6"/>
      <c r="AH51" s="6"/>
      <c r="AI51" s="6"/>
      <c r="AJ51" s="6"/>
      <c r="AK51" s="6"/>
      <c r="AL51" s="59" t="s">
        <v>4574</v>
      </c>
      <c r="AM51" s="235">
        <f>AM48</f>
        <v>0.7</v>
      </c>
      <c r="AN51" s="235"/>
      <c r="AO51" s="146"/>
      <c r="AP51" s="143"/>
      <c r="AQ51" s="143"/>
      <c r="AR51" s="44"/>
      <c r="AS51" s="244"/>
      <c r="AT51" s="244"/>
      <c r="AU51" s="244"/>
      <c r="AV51" s="245"/>
      <c r="AW51" s="89">
        <f>ROUND(ROUND(ROUND(H36*V13,0)*AM51,0)*AQ47,0)-AS53</f>
        <v>432</v>
      </c>
      <c r="AX51" s="12"/>
    </row>
    <row r="52" spans="1:50" ht="17.2" customHeight="1" x14ac:dyDescent="0.3">
      <c r="A52" s="9">
        <v>43</v>
      </c>
      <c r="B52" s="10" t="s">
        <v>874</v>
      </c>
      <c r="C52" s="53" t="s">
        <v>8079</v>
      </c>
      <c r="D52" s="166"/>
      <c r="E52" s="193"/>
      <c r="F52" s="125"/>
      <c r="G52" s="126"/>
      <c r="H52" s="45"/>
      <c r="I52" s="1"/>
      <c r="J52" s="1"/>
      <c r="K52" s="44"/>
      <c r="L52" s="191"/>
      <c r="M52" s="172"/>
      <c r="N52" s="172"/>
      <c r="O52" s="123"/>
      <c r="P52" s="138"/>
      <c r="Q52" s="138"/>
      <c r="R52" s="168"/>
      <c r="S52" s="141"/>
      <c r="T52" s="142"/>
      <c r="U52" s="130"/>
      <c r="V52" s="64"/>
      <c r="W52" s="202"/>
      <c r="X52" s="233"/>
      <c r="Y52" s="234"/>
      <c r="Z52" s="234"/>
      <c r="AA52" s="234"/>
      <c r="AB52" s="234"/>
      <c r="AC52" s="199" t="s">
        <v>4735</v>
      </c>
      <c r="AD52" s="58"/>
      <c r="AE52" s="58"/>
      <c r="AF52" s="6"/>
      <c r="AG52" s="6"/>
      <c r="AH52" s="6"/>
      <c r="AI52" s="6"/>
      <c r="AJ52" s="6"/>
      <c r="AK52" s="6"/>
      <c r="AL52" s="59" t="s">
        <v>4574</v>
      </c>
      <c r="AM52" s="235">
        <f>AM49</f>
        <v>0.5</v>
      </c>
      <c r="AN52" s="235"/>
      <c r="AO52" s="146"/>
      <c r="AP52" s="143"/>
      <c r="AQ52" s="143"/>
      <c r="AR52" s="44"/>
      <c r="AS52" s="244"/>
      <c r="AT52" s="244"/>
      <c r="AU52" s="244"/>
      <c r="AV52" s="245"/>
      <c r="AW52" s="89">
        <f>ROUND(ROUND(ROUND(H36*V13,0)*AM52,0)*AQ47,0)-AS53</f>
        <v>308</v>
      </c>
      <c r="AX52" s="12"/>
    </row>
    <row r="53" spans="1:50" ht="17.2" customHeight="1" x14ac:dyDescent="0.3">
      <c r="A53" s="9">
        <v>43</v>
      </c>
      <c r="B53" s="10" t="s">
        <v>875</v>
      </c>
      <c r="C53" s="53" t="s">
        <v>8078</v>
      </c>
      <c r="D53" s="166"/>
      <c r="E53" s="193"/>
      <c r="F53" s="125"/>
      <c r="G53" s="126"/>
      <c r="H53" s="45"/>
      <c r="I53" s="1"/>
      <c r="J53" s="1"/>
      <c r="K53" s="44"/>
      <c r="L53" s="231" t="s">
        <v>4714</v>
      </c>
      <c r="M53" s="232"/>
      <c r="N53" s="232"/>
      <c r="O53" s="232"/>
      <c r="P53" s="232"/>
      <c r="Q53" s="232"/>
      <c r="R53" s="175"/>
      <c r="S53" s="194"/>
      <c r="T53" s="173"/>
      <c r="U53" s="130"/>
      <c r="V53" s="64"/>
      <c r="W53" s="202"/>
      <c r="X53" s="8"/>
      <c r="Y53" s="6"/>
      <c r="Z53" s="59"/>
      <c r="AA53" s="59"/>
      <c r="AB53" s="6"/>
      <c r="AC53" s="203"/>
      <c r="AD53" s="6"/>
      <c r="AE53" s="6"/>
      <c r="AF53" s="6"/>
      <c r="AG53" s="6"/>
      <c r="AH53" s="6"/>
      <c r="AI53" s="6"/>
      <c r="AJ53" s="6"/>
      <c r="AK53" s="6"/>
      <c r="AL53" s="59"/>
      <c r="AM53" s="137"/>
      <c r="AN53" s="137"/>
      <c r="AO53" s="146"/>
      <c r="AP53" s="143"/>
      <c r="AQ53" s="143"/>
      <c r="AR53" s="44"/>
      <c r="AS53" s="38">
        <f>AS41</f>
        <v>5</v>
      </c>
      <c r="AT53" s="62" t="s">
        <v>4579</v>
      </c>
      <c r="AU53" s="143"/>
      <c r="AV53" s="147"/>
      <c r="AW53" s="89">
        <f>ROUND(ROUND(ROUND(H36*P55,0)*V13,0)*AQ47,0)-AS53</f>
        <v>597</v>
      </c>
      <c r="AX53" s="12"/>
    </row>
    <row r="54" spans="1:50" ht="17.2" customHeight="1" x14ac:dyDescent="0.3">
      <c r="A54" s="9">
        <v>43</v>
      </c>
      <c r="B54" s="10" t="s">
        <v>876</v>
      </c>
      <c r="C54" s="53" t="s">
        <v>8077</v>
      </c>
      <c r="D54" s="166"/>
      <c r="E54" s="193"/>
      <c r="F54" s="125"/>
      <c r="G54" s="126"/>
      <c r="H54" s="45"/>
      <c r="I54" s="1"/>
      <c r="J54" s="1"/>
      <c r="K54" s="44"/>
      <c r="L54" s="267"/>
      <c r="M54" s="268"/>
      <c r="N54" s="268"/>
      <c r="O54" s="268"/>
      <c r="P54" s="268"/>
      <c r="Q54" s="268"/>
      <c r="R54" s="175"/>
      <c r="S54" s="194"/>
      <c r="T54" s="173"/>
      <c r="U54" s="130"/>
      <c r="V54" s="64"/>
      <c r="W54" s="202"/>
      <c r="X54" s="231" t="s">
        <v>4712</v>
      </c>
      <c r="Y54" s="232"/>
      <c r="Z54" s="232"/>
      <c r="AA54" s="232"/>
      <c r="AB54" s="232"/>
      <c r="AC54" s="199" t="s">
        <v>4711</v>
      </c>
      <c r="AD54" s="58"/>
      <c r="AE54" s="58"/>
      <c r="AF54" s="6"/>
      <c r="AG54" s="6"/>
      <c r="AH54" s="6"/>
      <c r="AI54" s="6"/>
      <c r="AJ54" s="6"/>
      <c r="AK54" s="6"/>
      <c r="AL54" s="59" t="s">
        <v>4574</v>
      </c>
      <c r="AM54" s="235">
        <f>AM51</f>
        <v>0.7</v>
      </c>
      <c r="AN54" s="235"/>
      <c r="AO54" s="146"/>
      <c r="AP54" s="143"/>
      <c r="AQ54" s="143"/>
      <c r="AR54" s="44"/>
      <c r="AS54" s="1"/>
      <c r="AT54" s="132"/>
      <c r="AU54" s="143"/>
      <c r="AV54" s="147"/>
      <c r="AW54" s="89">
        <f>ROUND(ROUND(ROUND(ROUND(H36*P55,0)*V13,0)*AM54,0)*AQ47,0)-AS53</f>
        <v>417</v>
      </c>
      <c r="AX54" s="12"/>
    </row>
    <row r="55" spans="1:50" ht="17.2" customHeight="1" x14ac:dyDescent="0.3">
      <c r="A55" s="9">
        <v>43</v>
      </c>
      <c r="B55" s="10" t="s">
        <v>877</v>
      </c>
      <c r="C55" s="53" t="s">
        <v>8076</v>
      </c>
      <c r="D55" s="166"/>
      <c r="E55" s="193"/>
      <c r="F55" s="125"/>
      <c r="G55" s="126"/>
      <c r="H55" s="43"/>
      <c r="I55" s="7"/>
      <c r="J55" s="7"/>
      <c r="K55" s="21"/>
      <c r="L55" s="191"/>
      <c r="M55" s="172"/>
      <c r="N55" s="172"/>
      <c r="O55" s="123" t="s">
        <v>4574</v>
      </c>
      <c r="P55" s="249">
        <f>P49</f>
        <v>0.96499999999999997</v>
      </c>
      <c r="Q55" s="249"/>
      <c r="R55" s="168"/>
      <c r="S55" s="141"/>
      <c r="T55" s="142"/>
      <c r="U55" s="88"/>
      <c r="V55" s="86"/>
      <c r="W55" s="87"/>
      <c r="X55" s="234"/>
      <c r="Y55" s="234"/>
      <c r="Z55" s="234"/>
      <c r="AA55" s="234"/>
      <c r="AB55" s="234"/>
      <c r="AC55" s="199" t="s">
        <v>4735</v>
      </c>
      <c r="AD55" s="58"/>
      <c r="AE55" s="58"/>
      <c r="AF55" s="6"/>
      <c r="AG55" s="6"/>
      <c r="AH55" s="6"/>
      <c r="AI55" s="6"/>
      <c r="AJ55" s="6"/>
      <c r="AK55" s="6"/>
      <c r="AL55" s="59" t="s">
        <v>4574</v>
      </c>
      <c r="AM55" s="235">
        <f>AM52</f>
        <v>0.5</v>
      </c>
      <c r="AN55" s="235"/>
      <c r="AO55" s="190"/>
      <c r="AP55" s="136"/>
      <c r="AQ55" s="136"/>
      <c r="AR55" s="21"/>
      <c r="AS55" s="7"/>
      <c r="AT55" s="123"/>
      <c r="AU55" s="136"/>
      <c r="AV55" s="145"/>
      <c r="AW55" s="89">
        <f>ROUND(ROUND(ROUND(ROUND(H36*P55,0)*V13,0)*AM55,0)*AQ47,0)-AS53</f>
        <v>296</v>
      </c>
      <c r="AX55" s="12"/>
    </row>
    <row r="56" spans="1:50" ht="17.2" customHeight="1" x14ac:dyDescent="0.3">
      <c r="A56" s="9">
        <v>43</v>
      </c>
      <c r="B56" s="10" t="s">
        <v>878</v>
      </c>
      <c r="C56" s="53" t="s">
        <v>8075</v>
      </c>
      <c r="D56" s="166"/>
      <c r="E56" s="193"/>
      <c r="F56" s="125"/>
      <c r="G56" s="126"/>
      <c r="H56" s="217" t="s">
        <v>4841</v>
      </c>
      <c r="I56" s="218"/>
      <c r="J56" s="218"/>
      <c r="K56" s="219"/>
      <c r="L56" s="196"/>
      <c r="M56" s="195"/>
      <c r="N56" s="195"/>
      <c r="O56" s="55"/>
      <c r="P56" s="56"/>
      <c r="Q56" s="56"/>
      <c r="R56" s="168"/>
      <c r="S56" s="141"/>
      <c r="T56" s="142"/>
      <c r="U56" s="88"/>
      <c r="V56" s="86"/>
      <c r="W56" s="87"/>
      <c r="X56" s="6"/>
      <c r="Y56" s="6"/>
      <c r="Z56" s="59"/>
      <c r="AA56" s="59"/>
      <c r="AB56" s="6"/>
      <c r="AC56" s="203"/>
      <c r="AD56" s="6"/>
      <c r="AE56" s="6"/>
      <c r="AF56" s="6"/>
      <c r="AG56" s="6"/>
      <c r="AH56" s="6"/>
      <c r="AI56" s="6"/>
      <c r="AJ56" s="6"/>
      <c r="AK56" s="6"/>
      <c r="AL56" s="59"/>
      <c r="AM56" s="137"/>
      <c r="AN56" s="137"/>
      <c r="AO56" s="7"/>
      <c r="AP56" s="7"/>
      <c r="AQ56" s="7"/>
      <c r="AR56" s="7"/>
      <c r="AS56" s="7"/>
      <c r="AT56" s="123"/>
      <c r="AU56" s="136"/>
      <c r="AV56" s="145"/>
      <c r="AW56" s="100">
        <f>ROUND(H60*V13,0)</f>
        <v>568</v>
      </c>
      <c r="AX56" s="12"/>
    </row>
    <row r="57" spans="1:50" ht="17.2" customHeight="1" x14ac:dyDescent="0.3">
      <c r="A57" s="9">
        <v>43</v>
      </c>
      <c r="B57" s="10" t="s">
        <v>879</v>
      </c>
      <c r="C57" s="53" t="s">
        <v>8074</v>
      </c>
      <c r="D57" s="166"/>
      <c r="E57" s="193"/>
      <c r="F57" s="126"/>
      <c r="G57" s="126"/>
      <c r="H57" s="220"/>
      <c r="I57" s="221"/>
      <c r="J57" s="221"/>
      <c r="K57" s="222"/>
      <c r="L57" s="175"/>
      <c r="M57" s="194"/>
      <c r="N57" s="194"/>
      <c r="O57" s="132"/>
      <c r="P57" s="141"/>
      <c r="Q57" s="141"/>
      <c r="R57" s="168"/>
      <c r="S57" s="141"/>
      <c r="T57" s="142"/>
      <c r="U57" s="88"/>
      <c r="V57" s="86"/>
      <c r="W57" s="87"/>
      <c r="X57" s="232" t="s">
        <v>4712</v>
      </c>
      <c r="Y57" s="232"/>
      <c r="Z57" s="232"/>
      <c r="AA57" s="232"/>
      <c r="AB57" s="232"/>
      <c r="AC57" s="199" t="s">
        <v>4711</v>
      </c>
      <c r="AD57" s="58"/>
      <c r="AE57" s="58"/>
      <c r="AF57" s="6"/>
      <c r="AG57" s="6"/>
      <c r="AH57" s="6"/>
      <c r="AI57" s="6"/>
      <c r="AJ57" s="6"/>
      <c r="AK57" s="6"/>
      <c r="AL57" s="59" t="s">
        <v>4574</v>
      </c>
      <c r="AM57" s="235">
        <f>'15就労移行支援(基本)'!AK57</f>
        <v>0.7</v>
      </c>
      <c r="AN57" s="235"/>
      <c r="AO57" s="6"/>
      <c r="AP57" s="6"/>
      <c r="AQ57" s="6"/>
      <c r="AR57" s="6"/>
      <c r="AS57" s="6"/>
      <c r="AT57" s="59"/>
      <c r="AU57" s="137"/>
      <c r="AV57" s="140"/>
      <c r="AW57" s="89">
        <f>ROUND(ROUND(H60*V13,0)*AM57,0)</f>
        <v>398</v>
      </c>
      <c r="AX57" s="12"/>
    </row>
    <row r="58" spans="1:50" ht="17.2" customHeight="1" x14ac:dyDescent="0.3">
      <c r="A58" s="9">
        <v>43</v>
      </c>
      <c r="B58" s="10" t="s">
        <v>880</v>
      </c>
      <c r="C58" s="53" t="s">
        <v>8073</v>
      </c>
      <c r="D58" s="166"/>
      <c r="E58" s="193"/>
      <c r="F58" s="126"/>
      <c r="G58" s="126"/>
      <c r="H58" s="220"/>
      <c r="I58" s="221"/>
      <c r="J58" s="221"/>
      <c r="K58" s="222"/>
      <c r="L58" s="191"/>
      <c r="M58" s="172"/>
      <c r="N58" s="172"/>
      <c r="O58" s="123"/>
      <c r="P58" s="138"/>
      <c r="Q58" s="138"/>
      <c r="R58" s="168"/>
      <c r="S58" s="141"/>
      <c r="T58" s="142"/>
      <c r="U58" s="88"/>
      <c r="V58" s="86"/>
      <c r="W58" s="87"/>
      <c r="X58" s="234"/>
      <c r="Y58" s="234"/>
      <c r="Z58" s="234"/>
      <c r="AA58" s="234"/>
      <c r="AB58" s="234"/>
      <c r="AC58" s="199" t="s">
        <v>4735</v>
      </c>
      <c r="AD58" s="58"/>
      <c r="AE58" s="58"/>
      <c r="AF58" s="6"/>
      <c r="AG58" s="6"/>
      <c r="AH58" s="6"/>
      <c r="AI58" s="6"/>
      <c r="AJ58" s="6"/>
      <c r="AK58" s="6"/>
      <c r="AL58" s="59" t="s">
        <v>4574</v>
      </c>
      <c r="AM58" s="235">
        <f>'15就労移行支援(基本)'!AK58</f>
        <v>0.5</v>
      </c>
      <c r="AN58" s="235"/>
      <c r="AO58" s="6"/>
      <c r="AP58" s="6"/>
      <c r="AQ58" s="6"/>
      <c r="AR58" s="6"/>
      <c r="AS58" s="6"/>
      <c r="AT58" s="59"/>
      <c r="AU58" s="137"/>
      <c r="AV58" s="140"/>
      <c r="AW58" s="89">
        <f>ROUND(ROUND(H60*V13,0)*AM58,0)</f>
        <v>284</v>
      </c>
      <c r="AX58" s="12"/>
    </row>
    <row r="59" spans="1:50" ht="17.2" customHeight="1" x14ac:dyDescent="0.3">
      <c r="A59" s="9">
        <v>43</v>
      </c>
      <c r="B59" s="10" t="s">
        <v>881</v>
      </c>
      <c r="C59" s="53" t="s">
        <v>8072</v>
      </c>
      <c r="D59" s="166"/>
      <c r="E59" s="193"/>
      <c r="F59" s="126"/>
      <c r="G59" s="126"/>
      <c r="H59" s="220"/>
      <c r="I59" s="221"/>
      <c r="J59" s="221"/>
      <c r="K59" s="222"/>
      <c r="L59" s="231" t="s">
        <v>4714</v>
      </c>
      <c r="M59" s="232"/>
      <c r="N59" s="232"/>
      <c r="O59" s="232"/>
      <c r="P59" s="232"/>
      <c r="Q59" s="232"/>
      <c r="R59" s="175"/>
      <c r="S59" s="194"/>
      <c r="T59" s="173"/>
      <c r="U59" s="88"/>
      <c r="V59" s="86"/>
      <c r="W59" s="87"/>
      <c r="X59" s="6"/>
      <c r="Y59" s="6"/>
      <c r="Z59" s="59"/>
      <c r="AA59" s="59"/>
      <c r="AB59" s="6"/>
      <c r="AC59" s="203"/>
      <c r="AD59" s="6"/>
      <c r="AE59" s="6"/>
      <c r="AF59" s="6"/>
      <c r="AG59" s="6"/>
      <c r="AH59" s="6"/>
      <c r="AI59" s="6"/>
      <c r="AJ59" s="6"/>
      <c r="AK59" s="6"/>
      <c r="AL59" s="59"/>
      <c r="AM59" s="137"/>
      <c r="AN59" s="137"/>
      <c r="AO59" s="6"/>
      <c r="AP59" s="6"/>
      <c r="AQ59" s="7"/>
      <c r="AR59" s="7"/>
      <c r="AS59" s="7"/>
      <c r="AT59" s="123"/>
      <c r="AU59" s="136"/>
      <c r="AV59" s="145"/>
      <c r="AW59" s="89">
        <f>ROUND(ROUND(H60*P61,0)*V13,0)</f>
        <v>548</v>
      </c>
      <c r="AX59" s="12"/>
    </row>
    <row r="60" spans="1:50" ht="17.2" customHeight="1" x14ac:dyDescent="0.3">
      <c r="A60" s="9">
        <v>43</v>
      </c>
      <c r="B60" s="10" t="s">
        <v>882</v>
      </c>
      <c r="C60" s="53" t="s">
        <v>8071</v>
      </c>
      <c r="D60" s="166"/>
      <c r="E60" s="193"/>
      <c r="F60" s="126"/>
      <c r="G60" s="126"/>
      <c r="H60" s="253">
        <f>'15就労移行支援(基本)'!K60</f>
        <v>811</v>
      </c>
      <c r="I60" s="254"/>
      <c r="J60" s="1" t="s">
        <v>4202</v>
      </c>
      <c r="K60" s="68"/>
      <c r="L60" s="267"/>
      <c r="M60" s="268"/>
      <c r="N60" s="268"/>
      <c r="O60" s="268"/>
      <c r="P60" s="268"/>
      <c r="Q60" s="268"/>
      <c r="R60" s="175"/>
      <c r="S60" s="194"/>
      <c r="T60" s="173"/>
      <c r="U60" s="88"/>
      <c r="V60" s="86"/>
      <c r="W60" s="87"/>
      <c r="X60" s="232" t="s">
        <v>4712</v>
      </c>
      <c r="Y60" s="232"/>
      <c r="Z60" s="232"/>
      <c r="AA60" s="232"/>
      <c r="AB60" s="232"/>
      <c r="AC60" s="199" t="s">
        <v>4711</v>
      </c>
      <c r="AD60" s="58"/>
      <c r="AE60" s="58"/>
      <c r="AF60" s="6"/>
      <c r="AG60" s="6"/>
      <c r="AH60" s="6"/>
      <c r="AI60" s="6"/>
      <c r="AJ60" s="6"/>
      <c r="AK60" s="6"/>
      <c r="AL60" s="59" t="s">
        <v>4574</v>
      </c>
      <c r="AM60" s="235">
        <f>AM57</f>
        <v>0.7</v>
      </c>
      <c r="AN60" s="235"/>
      <c r="AO60" s="7"/>
      <c r="AP60" s="7"/>
      <c r="AQ60" s="7"/>
      <c r="AR60" s="7"/>
      <c r="AS60" s="7"/>
      <c r="AT60" s="123"/>
      <c r="AU60" s="136"/>
      <c r="AV60" s="145"/>
      <c r="AW60" s="89">
        <f>ROUND(ROUND(ROUND(H60*P61,0)*V13,0)*AM60,0)</f>
        <v>384</v>
      </c>
      <c r="AX60" s="12"/>
    </row>
    <row r="61" spans="1:50" ht="17.2" customHeight="1" x14ac:dyDescent="0.3">
      <c r="A61" s="9">
        <v>43</v>
      </c>
      <c r="B61" s="10" t="s">
        <v>883</v>
      </c>
      <c r="C61" s="53" t="s">
        <v>8070</v>
      </c>
      <c r="D61" s="166"/>
      <c r="E61" s="193"/>
      <c r="F61" s="126"/>
      <c r="G61" s="126"/>
      <c r="H61" s="175"/>
      <c r="I61" s="194"/>
      <c r="J61" s="194"/>
      <c r="K61" s="173"/>
      <c r="L61" s="191"/>
      <c r="M61" s="172"/>
      <c r="N61" s="172"/>
      <c r="O61" s="123" t="s">
        <v>4574</v>
      </c>
      <c r="P61" s="249">
        <f>P55</f>
        <v>0.96499999999999997</v>
      </c>
      <c r="Q61" s="249"/>
      <c r="R61" s="168"/>
      <c r="S61" s="141"/>
      <c r="T61" s="142"/>
      <c r="U61" s="88"/>
      <c r="V61" s="86"/>
      <c r="W61" s="87"/>
      <c r="X61" s="234"/>
      <c r="Y61" s="234"/>
      <c r="Z61" s="234"/>
      <c r="AA61" s="234"/>
      <c r="AB61" s="234"/>
      <c r="AC61" s="199" t="s">
        <v>4735</v>
      </c>
      <c r="AD61" s="58"/>
      <c r="AE61" s="58"/>
      <c r="AF61" s="6"/>
      <c r="AG61" s="6"/>
      <c r="AH61" s="6"/>
      <c r="AI61" s="6"/>
      <c r="AJ61" s="6"/>
      <c r="AK61" s="6"/>
      <c r="AL61" s="59" t="s">
        <v>4574</v>
      </c>
      <c r="AM61" s="235">
        <f>AM58</f>
        <v>0.5</v>
      </c>
      <c r="AN61" s="235"/>
      <c r="AO61" s="7"/>
      <c r="AP61" s="7"/>
      <c r="AQ61" s="7"/>
      <c r="AR61" s="7"/>
      <c r="AS61" s="7"/>
      <c r="AT61" s="123"/>
      <c r="AU61" s="136"/>
      <c r="AV61" s="145"/>
      <c r="AW61" s="89">
        <f>ROUND(ROUND(ROUND(H60*P61,0)*V13,0)*AM61,0)</f>
        <v>274</v>
      </c>
      <c r="AX61" s="12"/>
    </row>
    <row r="62" spans="1:50" ht="17.2" customHeight="1" x14ac:dyDescent="0.3">
      <c r="A62" s="9">
        <v>43</v>
      </c>
      <c r="B62" s="10" t="s">
        <v>884</v>
      </c>
      <c r="C62" s="53" t="s">
        <v>8069</v>
      </c>
      <c r="D62" s="166"/>
      <c r="E62" s="193"/>
      <c r="F62" s="126"/>
      <c r="G62" s="126"/>
      <c r="H62" s="175"/>
      <c r="I62" s="194"/>
      <c r="J62" s="194"/>
      <c r="K62" s="173"/>
      <c r="L62" s="196"/>
      <c r="M62" s="195"/>
      <c r="N62" s="195"/>
      <c r="O62" s="55"/>
      <c r="P62" s="56"/>
      <c r="Q62" s="56"/>
      <c r="R62" s="168"/>
      <c r="S62" s="141"/>
      <c r="T62" s="142"/>
      <c r="U62" s="130"/>
      <c r="V62" s="64"/>
      <c r="W62" s="202"/>
      <c r="X62" s="8"/>
      <c r="Y62" s="6"/>
      <c r="Z62" s="59"/>
      <c r="AA62" s="59"/>
      <c r="AB62" s="6"/>
      <c r="AC62" s="203"/>
      <c r="AD62" s="6"/>
      <c r="AE62" s="6"/>
      <c r="AF62" s="6"/>
      <c r="AG62" s="6"/>
      <c r="AH62" s="6"/>
      <c r="AI62" s="6"/>
      <c r="AJ62" s="6"/>
      <c r="AK62" s="6"/>
      <c r="AL62" s="59"/>
      <c r="AM62" s="137"/>
      <c r="AN62" s="137"/>
      <c r="AO62" s="177"/>
      <c r="AP62" s="81"/>
      <c r="AQ62" s="81"/>
      <c r="AR62" s="82"/>
      <c r="AS62" s="242" t="s">
        <v>4580</v>
      </c>
      <c r="AT62" s="242"/>
      <c r="AU62" s="242"/>
      <c r="AV62" s="243"/>
      <c r="AW62" s="89">
        <f>ROUND(H60*V13,0)-AS65</f>
        <v>563</v>
      </c>
      <c r="AX62" s="12"/>
    </row>
    <row r="63" spans="1:50" ht="17.2" customHeight="1" x14ac:dyDescent="0.3">
      <c r="A63" s="9">
        <v>43</v>
      </c>
      <c r="B63" s="10" t="s">
        <v>885</v>
      </c>
      <c r="C63" s="53" t="s">
        <v>8068</v>
      </c>
      <c r="D63" s="166"/>
      <c r="E63" s="193"/>
      <c r="F63" s="126"/>
      <c r="G63" s="126"/>
      <c r="H63" s="175"/>
      <c r="I63" s="194"/>
      <c r="J63" s="194"/>
      <c r="K63" s="173"/>
      <c r="L63" s="175"/>
      <c r="M63" s="194"/>
      <c r="N63" s="194"/>
      <c r="O63" s="132"/>
      <c r="P63" s="141"/>
      <c r="Q63" s="141"/>
      <c r="R63" s="168"/>
      <c r="S63" s="141"/>
      <c r="T63" s="142"/>
      <c r="U63" s="130"/>
      <c r="V63" s="64"/>
      <c r="W63" s="202"/>
      <c r="X63" s="231" t="s">
        <v>4712</v>
      </c>
      <c r="Y63" s="232"/>
      <c r="Z63" s="232"/>
      <c r="AA63" s="232"/>
      <c r="AB63" s="232"/>
      <c r="AC63" s="199" t="s">
        <v>4711</v>
      </c>
      <c r="AD63" s="58"/>
      <c r="AE63" s="58"/>
      <c r="AF63" s="6"/>
      <c r="AG63" s="6"/>
      <c r="AH63" s="6"/>
      <c r="AI63" s="6"/>
      <c r="AJ63" s="6"/>
      <c r="AK63" s="6"/>
      <c r="AL63" s="59" t="s">
        <v>4574</v>
      </c>
      <c r="AM63" s="235">
        <f>AM60</f>
        <v>0.7</v>
      </c>
      <c r="AN63" s="235"/>
      <c r="AO63" s="81"/>
      <c r="AP63" s="81"/>
      <c r="AQ63" s="81"/>
      <c r="AR63" s="82"/>
      <c r="AS63" s="244"/>
      <c r="AT63" s="244"/>
      <c r="AU63" s="244"/>
      <c r="AV63" s="245"/>
      <c r="AW63" s="89">
        <f>ROUND(ROUND(H60*V13,0)*AM63,0)-AS65</f>
        <v>393</v>
      </c>
      <c r="AX63" s="12"/>
    </row>
    <row r="64" spans="1:50" ht="17.2" customHeight="1" x14ac:dyDescent="0.3">
      <c r="A64" s="9">
        <v>43</v>
      </c>
      <c r="B64" s="10" t="s">
        <v>886</v>
      </c>
      <c r="C64" s="53" t="s">
        <v>8067</v>
      </c>
      <c r="D64" s="166"/>
      <c r="E64" s="193"/>
      <c r="F64" s="126"/>
      <c r="G64" s="126"/>
      <c r="H64" s="175"/>
      <c r="I64" s="194"/>
      <c r="J64" s="194"/>
      <c r="K64" s="173"/>
      <c r="L64" s="191"/>
      <c r="M64" s="172"/>
      <c r="N64" s="172"/>
      <c r="O64" s="123"/>
      <c r="P64" s="138"/>
      <c r="Q64" s="138"/>
      <c r="R64" s="168"/>
      <c r="S64" s="141"/>
      <c r="T64" s="142"/>
      <c r="U64" s="130"/>
      <c r="V64" s="64"/>
      <c r="W64" s="202"/>
      <c r="X64" s="233"/>
      <c r="Y64" s="234"/>
      <c r="Z64" s="234"/>
      <c r="AA64" s="234"/>
      <c r="AB64" s="234"/>
      <c r="AC64" s="199" t="s">
        <v>4735</v>
      </c>
      <c r="AD64" s="58"/>
      <c r="AE64" s="58"/>
      <c r="AF64" s="6"/>
      <c r="AG64" s="6"/>
      <c r="AH64" s="6"/>
      <c r="AI64" s="6"/>
      <c r="AJ64" s="6"/>
      <c r="AK64" s="6"/>
      <c r="AL64" s="59" t="s">
        <v>4574</v>
      </c>
      <c r="AM64" s="235">
        <f>AM61</f>
        <v>0.5</v>
      </c>
      <c r="AN64" s="235"/>
      <c r="AO64" s="198"/>
      <c r="AP64" s="198"/>
      <c r="AQ64" s="198"/>
      <c r="AR64" s="197"/>
      <c r="AS64" s="244"/>
      <c r="AT64" s="244"/>
      <c r="AU64" s="244"/>
      <c r="AV64" s="245"/>
      <c r="AW64" s="89">
        <f>ROUND(ROUND(H60*V13,0)*AM64,0)-AS65</f>
        <v>279</v>
      </c>
      <c r="AX64" s="12"/>
    </row>
    <row r="65" spans="1:50" ht="17.2" customHeight="1" x14ac:dyDescent="0.3">
      <c r="A65" s="9">
        <v>43</v>
      </c>
      <c r="B65" s="10" t="s">
        <v>887</v>
      </c>
      <c r="C65" s="53" t="s">
        <v>8066</v>
      </c>
      <c r="D65" s="166"/>
      <c r="E65" s="193"/>
      <c r="F65" s="126"/>
      <c r="G65" s="126"/>
      <c r="H65" s="175"/>
      <c r="I65" s="194"/>
      <c r="J65" s="194"/>
      <c r="K65" s="173"/>
      <c r="L65" s="231" t="s">
        <v>4714</v>
      </c>
      <c r="M65" s="232"/>
      <c r="N65" s="232"/>
      <c r="O65" s="232"/>
      <c r="P65" s="232"/>
      <c r="Q65" s="232"/>
      <c r="R65" s="175"/>
      <c r="S65" s="194"/>
      <c r="T65" s="173"/>
      <c r="U65" s="130"/>
      <c r="V65" s="64"/>
      <c r="W65" s="202"/>
      <c r="X65" s="8"/>
      <c r="Y65" s="6"/>
      <c r="Z65" s="59"/>
      <c r="AA65" s="59"/>
      <c r="AB65" s="6"/>
      <c r="AC65" s="203"/>
      <c r="AD65" s="6"/>
      <c r="AE65" s="6"/>
      <c r="AF65" s="6"/>
      <c r="AG65" s="6"/>
      <c r="AH65" s="6"/>
      <c r="AI65" s="6"/>
      <c r="AJ65" s="6"/>
      <c r="AK65" s="6"/>
      <c r="AL65" s="59"/>
      <c r="AM65" s="137"/>
      <c r="AN65" s="137"/>
      <c r="AO65" s="198"/>
      <c r="AP65" s="198"/>
      <c r="AQ65" s="198"/>
      <c r="AR65" s="197"/>
      <c r="AS65" s="38">
        <f>AS53</f>
        <v>5</v>
      </c>
      <c r="AT65" s="62" t="s">
        <v>4579</v>
      </c>
      <c r="AU65" s="143"/>
      <c r="AV65" s="147"/>
      <c r="AW65" s="89">
        <f>ROUND(ROUND(H60*P67,0)*V13,0)-AS65</f>
        <v>543</v>
      </c>
      <c r="AX65" s="12"/>
    </row>
    <row r="66" spans="1:50" ht="17.2" customHeight="1" x14ac:dyDescent="0.3">
      <c r="A66" s="9">
        <v>43</v>
      </c>
      <c r="B66" s="10" t="s">
        <v>888</v>
      </c>
      <c r="C66" s="53" t="s">
        <v>8065</v>
      </c>
      <c r="D66" s="166"/>
      <c r="E66" s="193"/>
      <c r="F66" s="126"/>
      <c r="G66" s="126"/>
      <c r="H66" s="175"/>
      <c r="I66" s="194"/>
      <c r="J66" s="194"/>
      <c r="K66" s="173"/>
      <c r="L66" s="267"/>
      <c r="M66" s="268"/>
      <c r="N66" s="268"/>
      <c r="O66" s="268"/>
      <c r="P66" s="268"/>
      <c r="Q66" s="268"/>
      <c r="R66" s="175"/>
      <c r="S66" s="194"/>
      <c r="T66" s="173"/>
      <c r="U66" s="130"/>
      <c r="V66" s="64"/>
      <c r="W66" s="202"/>
      <c r="X66" s="231" t="s">
        <v>4712</v>
      </c>
      <c r="Y66" s="232"/>
      <c r="Z66" s="232"/>
      <c r="AA66" s="232"/>
      <c r="AB66" s="232"/>
      <c r="AC66" s="199" t="s">
        <v>4711</v>
      </c>
      <c r="AD66" s="58"/>
      <c r="AE66" s="58"/>
      <c r="AF66" s="6"/>
      <c r="AG66" s="6"/>
      <c r="AH66" s="6"/>
      <c r="AI66" s="6"/>
      <c r="AJ66" s="6"/>
      <c r="AK66" s="6"/>
      <c r="AL66" s="59" t="s">
        <v>4574</v>
      </c>
      <c r="AM66" s="235">
        <f>AM63</f>
        <v>0.7</v>
      </c>
      <c r="AN66" s="235"/>
      <c r="AO66" s="198"/>
      <c r="AP66" s="198"/>
      <c r="AQ66" s="198"/>
      <c r="AR66" s="197"/>
      <c r="AS66" s="1"/>
      <c r="AT66" s="132"/>
      <c r="AU66" s="143"/>
      <c r="AV66" s="147"/>
      <c r="AW66" s="89">
        <f>ROUND(ROUND(ROUND(H60*P67,0)*V13,0)*AM66,0)-AS65</f>
        <v>379</v>
      </c>
      <c r="AX66" s="12"/>
    </row>
    <row r="67" spans="1:50" ht="17.2" customHeight="1" x14ac:dyDescent="0.3">
      <c r="A67" s="9">
        <v>43</v>
      </c>
      <c r="B67" s="10" t="s">
        <v>889</v>
      </c>
      <c r="C67" s="53" t="s">
        <v>8064</v>
      </c>
      <c r="D67" s="166"/>
      <c r="E67" s="193"/>
      <c r="F67" s="126"/>
      <c r="G67" s="126"/>
      <c r="H67" s="175"/>
      <c r="I67" s="194"/>
      <c r="J67" s="194"/>
      <c r="K67" s="173"/>
      <c r="L67" s="191"/>
      <c r="M67" s="172"/>
      <c r="N67" s="172"/>
      <c r="O67" s="123" t="s">
        <v>4574</v>
      </c>
      <c r="P67" s="249">
        <f>P61</f>
        <v>0.96499999999999997</v>
      </c>
      <c r="Q67" s="249"/>
      <c r="R67" s="168"/>
      <c r="S67" s="141"/>
      <c r="T67" s="142"/>
      <c r="U67" s="130"/>
      <c r="V67" s="64"/>
      <c r="W67" s="202"/>
      <c r="X67" s="233"/>
      <c r="Y67" s="234"/>
      <c r="Z67" s="234"/>
      <c r="AA67" s="234"/>
      <c r="AB67" s="234"/>
      <c r="AC67" s="199" t="s">
        <v>4735</v>
      </c>
      <c r="AD67" s="58"/>
      <c r="AE67" s="58"/>
      <c r="AF67" s="6"/>
      <c r="AG67" s="6"/>
      <c r="AH67" s="6"/>
      <c r="AI67" s="6"/>
      <c r="AJ67" s="6"/>
      <c r="AK67" s="6"/>
      <c r="AL67" s="59" t="s">
        <v>4574</v>
      </c>
      <c r="AM67" s="235">
        <f>AM64</f>
        <v>0.5</v>
      </c>
      <c r="AN67" s="235"/>
      <c r="AO67" s="198"/>
      <c r="AP67" s="198"/>
      <c r="AQ67" s="198"/>
      <c r="AR67" s="197"/>
      <c r="AS67" s="7"/>
      <c r="AT67" s="123"/>
      <c r="AU67" s="136"/>
      <c r="AV67" s="145"/>
      <c r="AW67" s="89">
        <f>ROUND(ROUND(ROUND(H60*P67,0)*V13,0)*AM67,0)-AS65</f>
        <v>269</v>
      </c>
      <c r="AX67" s="12"/>
    </row>
    <row r="68" spans="1:50" ht="17.2" customHeight="1" x14ac:dyDescent="0.3">
      <c r="A68" s="9">
        <v>43</v>
      </c>
      <c r="B68" s="10" t="s">
        <v>890</v>
      </c>
      <c r="C68" s="53" t="s">
        <v>8063</v>
      </c>
      <c r="D68" s="166"/>
      <c r="E68" s="193"/>
      <c r="F68" s="126"/>
      <c r="G68" s="126"/>
      <c r="H68" s="45"/>
      <c r="I68" s="1"/>
      <c r="J68" s="1"/>
      <c r="K68" s="44"/>
      <c r="L68" s="196"/>
      <c r="M68" s="195"/>
      <c r="N68" s="195"/>
      <c r="O68" s="55"/>
      <c r="P68" s="56"/>
      <c r="Q68" s="56"/>
      <c r="R68" s="168"/>
      <c r="S68" s="141"/>
      <c r="T68" s="142"/>
      <c r="U68" s="130"/>
      <c r="V68" s="64"/>
      <c r="W68" s="202"/>
      <c r="X68" s="8"/>
      <c r="Y68" s="6"/>
      <c r="Z68" s="59"/>
      <c r="AA68" s="59"/>
      <c r="AB68" s="6"/>
      <c r="AC68" s="203"/>
      <c r="AD68" s="6"/>
      <c r="AE68" s="6"/>
      <c r="AF68" s="6"/>
      <c r="AG68" s="6"/>
      <c r="AH68" s="6"/>
      <c r="AI68" s="6"/>
      <c r="AJ68" s="6"/>
      <c r="AK68" s="6"/>
      <c r="AL68" s="59"/>
      <c r="AM68" s="137"/>
      <c r="AN68" s="137"/>
      <c r="AO68" s="216" t="s">
        <v>4753</v>
      </c>
      <c r="AP68" s="251"/>
      <c r="AQ68" s="251"/>
      <c r="AR68" s="252"/>
      <c r="AS68" s="49"/>
      <c r="AT68" s="36"/>
      <c r="AU68" s="36"/>
      <c r="AV68" s="51"/>
      <c r="AW68" s="89">
        <f>ROUND(ROUND(H60*V13,0)*AQ71,0)</f>
        <v>540</v>
      </c>
      <c r="AX68" s="12"/>
    </row>
    <row r="69" spans="1:50" ht="17.2" customHeight="1" x14ac:dyDescent="0.3">
      <c r="A69" s="9">
        <v>43</v>
      </c>
      <c r="B69" s="10" t="s">
        <v>891</v>
      </c>
      <c r="C69" s="53" t="s">
        <v>8062</v>
      </c>
      <c r="D69" s="166"/>
      <c r="E69" s="193"/>
      <c r="F69" s="126"/>
      <c r="G69" s="126"/>
      <c r="H69" s="45"/>
      <c r="I69" s="1"/>
      <c r="J69" s="1"/>
      <c r="K69" s="44"/>
      <c r="L69" s="175"/>
      <c r="M69" s="194"/>
      <c r="N69" s="194"/>
      <c r="O69" s="132"/>
      <c r="P69" s="141"/>
      <c r="Q69" s="141"/>
      <c r="R69" s="168"/>
      <c r="S69" s="141"/>
      <c r="T69" s="142"/>
      <c r="U69" s="130"/>
      <c r="V69" s="64"/>
      <c r="W69" s="202"/>
      <c r="X69" s="231" t="s">
        <v>4712</v>
      </c>
      <c r="Y69" s="232"/>
      <c r="Z69" s="232"/>
      <c r="AA69" s="232"/>
      <c r="AB69" s="232"/>
      <c r="AC69" s="199" t="s">
        <v>4711</v>
      </c>
      <c r="AD69" s="58"/>
      <c r="AE69" s="58"/>
      <c r="AF69" s="6"/>
      <c r="AG69" s="6"/>
      <c r="AH69" s="6"/>
      <c r="AI69" s="6"/>
      <c r="AJ69" s="6"/>
      <c r="AK69" s="6"/>
      <c r="AL69" s="59" t="s">
        <v>4574</v>
      </c>
      <c r="AM69" s="235">
        <f>AM66</f>
        <v>0.7</v>
      </c>
      <c r="AN69" s="235"/>
      <c r="AO69" s="228"/>
      <c r="AP69" s="229"/>
      <c r="AQ69" s="229"/>
      <c r="AR69" s="230"/>
      <c r="AS69" s="45"/>
      <c r="AT69" s="1"/>
      <c r="AU69" s="1"/>
      <c r="AV69" s="44"/>
      <c r="AW69" s="89">
        <f>ROUND(ROUND(ROUND(H60*V13,0)*AM69,0)*AQ71,0)</f>
        <v>378</v>
      </c>
      <c r="AX69" s="12"/>
    </row>
    <row r="70" spans="1:50" ht="17.2" customHeight="1" x14ac:dyDescent="0.3">
      <c r="A70" s="9">
        <v>43</v>
      </c>
      <c r="B70" s="10" t="s">
        <v>892</v>
      </c>
      <c r="C70" s="53" t="s">
        <v>8061</v>
      </c>
      <c r="D70" s="166"/>
      <c r="E70" s="193"/>
      <c r="F70" s="126"/>
      <c r="G70" s="126"/>
      <c r="H70" s="45"/>
      <c r="I70" s="1"/>
      <c r="J70" s="1"/>
      <c r="K70" s="44"/>
      <c r="L70" s="191"/>
      <c r="M70" s="172"/>
      <c r="N70" s="172"/>
      <c r="O70" s="123"/>
      <c r="P70" s="138"/>
      <c r="Q70" s="138"/>
      <c r="R70" s="168"/>
      <c r="S70" s="141"/>
      <c r="T70" s="142"/>
      <c r="U70" s="130"/>
      <c r="V70" s="64"/>
      <c r="W70" s="202"/>
      <c r="X70" s="233"/>
      <c r="Y70" s="234"/>
      <c r="Z70" s="234"/>
      <c r="AA70" s="234"/>
      <c r="AB70" s="234"/>
      <c r="AC70" s="199" t="s">
        <v>4735</v>
      </c>
      <c r="AD70" s="58"/>
      <c r="AE70" s="58"/>
      <c r="AF70" s="6"/>
      <c r="AG70" s="6"/>
      <c r="AH70" s="6"/>
      <c r="AI70" s="6"/>
      <c r="AJ70" s="6"/>
      <c r="AK70" s="6"/>
      <c r="AL70" s="59" t="s">
        <v>4574</v>
      </c>
      <c r="AM70" s="235">
        <f>AM67</f>
        <v>0.5</v>
      </c>
      <c r="AN70" s="235"/>
      <c r="AO70" s="45"/>
      <c r="AP70" s="1"/>
      <c r="AQ70" s="1"/>
      <c r="AR70" s="44"/>
      <c r="AS70" s="45"/>
      <c r="AT70" s="1"/>
      <c r="AU70" s="1"/>
      <c r="AV70" s="44"/>
      <c r="AW70" s="89">
        <f>ROUND(ROUND(ROUND(H60*V13,0)*AM70,0)*AQ71,0)</f>
        <v>270</v>
      </c>
      <c r="AX70" s="12"/>
    </row>
    <row r="71" spans="1:50" ht="17.2" customHeight="1" x14ac:dyDescent="0.3">
      <c r="A71" s="9">
        <v>43</v>
      </c>
      <c r="B71" s="10" t="s">
        <v>893</v>
      </c>
      <c r="C71" s="53" t="s">
        <v>8060</v>
      </c>
      <c r="D71" s="166"/>
      <c r="E71" s="193"/>
      <c r="F71" s="126"/>
      <c r="G71" s="126"/>
      <c r="H71" s="45"/>
      <c r="I71" s="1"/>
      <c r="J71" s="1"/>
      <c r="K71" s="44"/>
      <c r="L71" s="231" t="s">
        <v>4714</v>
      </c>
      <c r="M71" s="232"/>
      <c r="N71" s="232"/>
      <c r="O71" s="232"/>
      <c r="P71" s="232"/>
      <c r="Q71" s="232"/>
      <c r="R71" s="175"/>
      <c r="S71" s="194"/>
      <c r="T71" s="173"/>
      <c r="U71" s="130"/>
      <c r="V71" s="64"/>
      <c r="W71" s="202"/>
      <c r="X71" s="8"/>
      <c r="Y71" s="6"/>
      <c r="Z71" s="59"/>
      <c r="AA71" s="59"/>
      <c r="AB71" s="6"/>
      <c r="AC71" s="203"/>
      <c r="AD71" s="6"/>
      <c r="AE71" s="6"/>
      <c r="AF71" s="6"/>
      <c r="AG71" s="6"/>
      <c r="AH71" s="6"/>
      <c r="AI71" s="6"/>
      <c r="AJ71" s="6"/>
      <c r="AK71" s="6"/>
      <c r="AL71" s="59"/>
      <c r="AM71" s="137"/>
      <c r="AN71" s="137"/>
      <c r="AO71" s="45"/>
      <c r="AP71" s="132" t="s">
        <v>4574</v>
      </c>
      <c r="AQ71" s="247">
        <f>AQ47</f>
        <v>0.95</v>
      </c>
      <c r="AR71" s="248"/>
      <c r="AS71" s="45"/>
      <c r="AT71" s="1"/>
      <c r="AU71" s="1"/>
      <c r="AV71" s="44"/>
      <c r="AW71" s="89">
        <f>ROUND(ROUND(ROUND(H60*P73,0)*V13,0)*AQ71,0)</f>
        <v>521</v>
      </c>
      <c r="AX71" s="12"/>
    </row>
    <row r="72" spans="1:50" ht="17.2" customHeight="1" x14ac:dyDescent="0.3">
      <c r="A72" s="9">
        <v>43</v>
      </c>
      <c r="B72" s="10" t="s">
        <v>894</v>
      </c>
      <c r="C72" s="53" t="s">
        <v>8059</v>
      </c>
      <c r="D72" s="166"/>
      <c r="E72" s="193"/>
      <c r="F72" s="126"/>
      <c r="G72" s="126"/>
      <c r="H72" s="45"/>
      <c r="I72" s="1"/>
      <c r="J72" s="1"/>
      <c r="K72" s="44"/>
      <c r="L72" s="267"/>
      <c r="M72" s="268"/>
      <c r="N72" s="268"/>
      <c r="O72" s="268"/>
      <c r="P72" s="268"/>
      <c r="Q72" s="268"/>
      <c r="R72" s="175"/>
      <c r="S72" s="194"/>
      <c r="T72" s="173"/>
      <c r="U72" s="130"/>
      <c r="V72" s="64"/>
      <c r="W72" s="202"/>
      <c r="X72" s="231" t="s">
        <v>4712</v>
      </c>
      <c r="Y72" s="232"/>
      <c r="Z72" s="232"/>
      <c r="AA72" s="232"/>
      <c r="AB72" s="232"/>
      <c r="AC72" s="199" t="s">
        <v>4711</v>
      </c>
      <c r="AD72" s="58"/>
      <c r="AE72" s="58"/>
      <c r="AF72" s="6"/>
      <c r="AG72" s="6"/>
      <c r="AH72" s="6"/>
      <c r="AI72" s="6"/>
      <c r="AJ72" s="6"/>
      <c r="AK72" s="6"/>
      <c r="AL72" s="59" t="s">
        <v>4574</v>
      </c>
      <c r="AM72" s="235">
        <f>AM69</f>
        <v>0.7</v>
      </c>
      <c r="AN72" s="235"/>
      <c r="AO72" s="45"/>
      <c r="AP72" s="1"/>
      <c r="AQ72" s="1"/>
      <c r="AR72" s="44"/>
      <c r="AS72" s="45"/>
      <c r="AT72" s="1"/>
      <c r="AU72" s="1"/>
      <c r="AV72" s="44"/>
      <c r="AW72" s="89">
        <f>ROUND(ROUND(ROUND(ROUND(H60*P73,0)*V13,0)*AM72,0)*AQ71,0)</f>
        <v>365</v>
      </c>
      <c r="AX72" s="12"/>
    </row>
    <row r="73" spans="1:50" ht="17.2" customHeight="1" x14ac:dyDescent="0.3">
      <c r="A73" s="9">
        <v>43</v>
      </c>
      <c r="B73" s="10" t="s">
        <v>895</v>
      </c>
      <c r="C73" s="53" t="s">
        <v>8058</v>
      </c>
      <c r="D73" s="166"/>
      <c r="E73" s="193"/>
      <c r="F73" s="126"/>
      <c r="G73" s="126"/>
      <c r="H73" s="45"/>
      <c r="I73" s="1"/>
      <c r="J73" s="1"/>
      <c r="K73" s="44"/>
      <c r="L73" s="191"/>
      <c r="M73" s="172"/>
      <c r="N73" s="172"/>
      <c r="O73" s="123" t="s">
        <v>4574</v>
      </c>
      <c r="P73" s="249">
        <f>P67</f>
        <v>0.96499999999999997</v>
      </c>
      <c r="Q73" s="249"/>
      <c r="R73" s="168"/>
      <c r="S73" s="141"/>
      <c r="T73" s="142"/>
      <c r="U73" s="130"/>
      <c r="V73" s="64"/>
      <c r="W73" s="202"/>
      <c r="X73" s="233"/>
      <c r="Y73" s="234"/>
      <c r="Z73" s="234"/>
      <c r="AA73" s="234"/>
      <c r="AB73" s="234"/>
      <c r="AC73" s="199" t="s">
        <v>4735</v>
      </c>
      <c r="AD73" s="58"/>
      <c r="AE73" s="58"/>
      <c r="AF73" s="6"/>
      <c r="AG73" s="6"/>
      <c r="AH73" s="6"/>
      <c r="AI73" s="6"/>
      <c r="AJ73" s="6"/>
      <c r="AK73" s="6"/>
      <c r="AL73" s="59" t="s">
        <v>4574</v>
      </c>
      <c r="AM73" s="235">
        <f>AM70</f>
        <v>0.5</v>
      </c>
      <c r="AN73" s="235"/>
      <c r="AO73" s="45"/>
      <c r="AP73" s="1"/>
      <c r="AQ73" s="1"/>
      <c r="AR73" s="44"/>
      <c r="AS73" s="43"/>
      <c r="AT73" s="7"/>
      <c r="AU73" s="7"/>
      <c r="AV73" s="21"/>
      <c r="AW73" s="89">
        <f>ROUND(ROUND(ROUND(ROUND(H60*P73,0)*V13,0)*AM73,0)*AQ71,0)</f>
        <v>260</v>
      </c>
      <c r="AX73" s="12"/>
    </row>
    <row r="74" spans="1:50" ht="17.2" customHeight="1" x14ac:dyDescent="0.3">
      <c r="A74" s="9">
        <v>43</v>
      </c>
      <c r="B74" s="10" t="s">
        <v>896</v>
      </c>
      <c r="C74" s="53" t="s">
        <v>8057</v>
      </c>
      <c r="D74" s="166"/>
      <c r="E74" s="193"/>
      <c r="F74" s="126"/>
      <c r="G74" s="126"/>
      <c r="H74" s="45"/>
      <c r="I74" s="1"/>
      <c r="J74" s="1"/>
      <c r="K74" s="44"/>
      <c r="L74" s="196"/>
      <c r="M74" s="195"/>
      <c r="N74" s="195"/>
      <c r="O74" s="55"/>
      <c r="P74" s="56"/>
      <c r="Q74" s="56"/>
      <c r="R74" s="168"/>
      <c r="S74" s="141"/>
      <c r="T74" s="142"/>
      <c r="U74" s="130"/>
      <c r="V74" s="64"/>
      <c r="W74" s="202"/>
      <c r="X74" s="8"/>
      <c r="Y74" s="6"/>
      <c r="Z74" s="59"/>
      <c r="AA74" s="59"/>
      <c r="AB74" s="6"/>
      <c r="AC74" s="203"/>
      <c r="AD74" s="6"/>
      <c r="AE74" s="6"/>
      <c r="AF74" s="6"/>
      <c r="AG74" s="6"/>
      <c r="AH74" s="6"/>
      <c r="AI74" s="6"/>
      <c r="AJ74" s="6"/>
      <c r="AK74" s="6"/>
      <c r="AL74" s="59"/>
      <c r="AM74" s="137"/>
      <c r="AN74" s="137"/>
      <c r="AO74" s="146"/>
      <c r="AP74" s="143"/>
      <c r="AQ74" s="143"/>
      <c r="AR74" s="44"/>
      <c r="AS74" s="242" t="s">
        <v>4580</v>
      </c>
      <c r="AT74" s="242"/>
      <c r="AU74" s="242"/>
      <c r="AV74" s="243"/>
      <c r="AW74" s="89">
        <f>ROUND(ROUND(H60*V13,0)*AQ71,0)-AS77</f>
        <v>535</v>
      </c>
      <c r="AX74" s="12"/>
    </row>
    <row r="75" spans="1:50" ht="17.2" customHeight="1" x14ac:dyDescent="0.3">
      <c r="A75" s="9">
        <v>43</v>
      </c>
      <c r="B75" s="10" t="s">
        <v>897</v>
      </c>
      <c r="C75" s="53" t="s">
        <v>8056</v>
      </c>
      <c r="D75" s="166"/>
      <c r="E75" s="193"/>
      <c r="F75" s="126"/>
      <c r="G75" s="126"/>
      <c r="H75" s="45"/>
      <c r="I75" s="1"/>
      <c r="J75" s="1"/>
      <c r="K75" s="44"/>
      <c r="L75" s="175"/>
      <c r="M75" s="194"/>
      <c r="N75" s="194"/>
      <c r="O75" s="132"/>
      <c r="P75" s="141"/>
      <c r="Q75" s="141"/>
      <c r="R75" s="168"/>
      <c r="S75" s="141"/>
      <c r="T75" s="142"/>
      <c r="U75" s="130"/>
      <c r="V75" s="64"/>
      <c r="W75" s="202"/>
      <c r="X75" s="231" t="s">
        <v>4712</v>
      </c>
      <c r="Y75" s="232"/>
      <c r="Z75" s="232"/>
      <c r="AA75" s="232"/>
      <c r="AB75" s="232"/>
      <c r="AC75" s="199" t="s">
        <v>4711</v>
      </c>
      <c r="AD75" s="58"/>
      <c r="AE75" s="58"/>
      <c r="AF75" s="6"/>
      <c r="AG75" s="6"/>
      <c r="AH75" s="6"/>
      <c r="AI75" s="6"/>
      <c r="AJ75" s="6"/>
      <c r="AK75" s="6"/>
      <c r="AL75" s="59" t="s">
        <v>4574</v>
      </c>
      <c r="AM75" s="235">
        <f>AM72</f>
        <v>0.7</v>
      </c>
      <c r="AN75" s="235"/>
      <c r="AO75" s="146"/>
      <c r="AP75" s="143"/>
      <c r="AQ75" s="143"/>
      <c r="AR75" s="44"/>
      <c r="AS75" s="244"/>
      <c r="AT75" s="244"/>
      <c r="AU75" s="244"/>
      <c r="AV75" s="245"/>
      <c r="AW75" s="89">
        <f>ROUND(ROUND(ROUND(H60*V13,0)*AM75,0)*AQ71,0)-AS77</f>
        <v>373</v>
      </c>
      <c r="AX75" s="12"/>
    </row>
    <row r="76" spans="1:50" ht="17.2" customHeight="1" x14ac:dyDescent="0.3">
      <c r="A76" s="9">
        <v>43</v>
      </c>
      <c r="B76" s="10" t="s">
        <v>898</v>
      </c>
      <c r="C76" s="53" t="s">
        <v>8055</v>
      </c>
      <c r="D76" s="166"/>
      <c r="E76" s="193"/>
      <c r="F76" s="126"/>
      <c r="G76" s="126"/>
      <c r="H76" s="45"/>
      <c r="I76" s="1"/>
      <c r="J76" s="1"/>
      <c r="K76" s="44"/>
      <c r="L76" s="191"/>
      <c r="M76" s="172"/>
      <c r="N76" s="172"/>
      <c r="O76" s="123"/>
      <c r="P76" s="138"/>
      <c r="Q76" s="138"/>
      <c r="R76" s="168"/>
      <c r="S76" s="141"/>
      <c r="T76" s="142"/>
      <c r="U76" s="130"/>
      <c r="V76" s="64"/>
      <c r="W76" s="202"/>
      <c r="X76" s="233"/>
      <c r="Y76" s="234"/>
      <c r="Z76" s="234"/>
      <c r="AA76" s="234"/>
      <c r="AB76" s="234"/>
      <c r="AC76" s="199" t="s">
        <v>4735</v>
      </c>
      <c r="AD76" s="58"/>
      <c r="AE76" s="58"/>
      <c r="AF76" s="6"/>
      <c r="AG76" s="6"/>
      <c r="AH76" s="6"/>
      <c r="AI76" s="6"/>
      <c r="AJ76" s="6"/>
      <c r="AK76" s="6"/>
      <c r="AL76" s="59" t="s">
        <v>4574</v>
      </c>
      <c r="AM76" s="235">
        <f>AM73</f>
        <v>0.5</v>
      </c>
      <c r="AN76" s="235"/>
      <c r="AO76" s="146"/>
      <c r="AP76" s="143"/>
      <c r="AQ76" s="143"/>
      <c r="AR76" s="44"/>
      <c r="AS76" s="244"/>
      <c r="AT76" s="244"/>
      <c r="AU76" s="244"/>
      <c r="AV76" s="245"/>
      <c r="AW76" s="89">
        <f>ROUND(ROUND(ROUND(H60*V13,0)*AM76,0)*AQ71,0)-AS77</f>
        <v>265</v>
      </c>
      <c r="AX76" s="12"/>
    </row>
    <row r="77" spans="1:50" ht="17.2" customHeight="1" x14ac:dyDescent="0.3">
      <c r="A77" s="9">
        <v>43</v>
      </c>
      <c r="B77" s="10" t="s">
        <v>899</v>
      </c>
      <c r="C77" s="53" t="s">
        <v>8054</v>
      </c>
      <c r="D77" s="166"/>
      <c r="E77" s="193"/>
      <c r="F77" s="126"/>
      <c r="G77" s="126"/>
      <c r="H77" s="45"/>
      <c r="I77" s="1"/>
      <c r="J77" s="1"/>
      <c r="K77" s="44"/>
      <c r="L77" s="231" t="s">
        <v>4714</v>
      </c>
      <c r="M77" s="232"/>
      <c r="N77" s="232"/>
      <c r="O77" s="232"/>
      <c r="P77" s="232"/>
      <c r="Q77" s="232"/>
      <c r="R77" s="175"/>
      <c r="S77" s="194"/>
      <c r="T77" s="173"/>
      <c r="U77" s="130"/>
      <c r="V77" s="64"/>
      <c r="W77" s="202"/>
      <c r="X77" s="8"/>
      <c r="Y77" s="6"/>
      <c r="Z77" s="59"/>
      <c r="AA77" s="59"/>
      <c r="AB77" s="6"/>
      <c r="AC77" s="203"/>
      <c r="AD77" s="6"/>
      <c r="AE77" s="6"/>
      <c r="AF77" s="6"/>
      <c r="AG77" s="6"/>
      <c r="AH77" s="6"/>
      <c r="AI77" s="6"/>
      <c r="AJ77" s="6"/>
      <c r="AK77" s="6"/>
      <c r="AL77" s="59"/>
      <c r="AM77" s="137"/>
      <c r="AN77" s="137"/>
      <c r="AO77" s="146"/>
      <c r="AP77" s="143"/>
      <c r="AQ77" s="143"/>
      <c r="AR77" s="44"/>
      <c r="AS77" s="38">
        <f>AS65</f>
        <v>5</v>
      </c>
      <c r="AT77" s="62" t="s">
        <v>4579</v>
      </c>
      <c r="AU77" s="143"/>
      <c r="AV77" s="147"/>
      <c r="AW77" s="89">
        <f>ROUND(ROUND(ROUND(H60*P79,0)*V13,0)*AQ71,0)-AS77</f>
        <v>516</v>
      </c>
      <c r="AX77" s="12"/>
    </row>
    <row r="78" spans="1:50" ht="17.2" customHeight="1" x14ac:dyDescent="0.3">
      <c r="A78" s="9">
        <v>43</v>
      </c>
      <c r="B78" s="10" t="s">
        <v>900</v>
      </c>
      <c r="C78" s="53" t="s">
        <v>8053</v>
      </c>
      <c r="D78" s="166"/>
      <c r="E78" s="193"/>
      <c r="F78" s="126"/>
      <c r="G78" s="126"/>
      <c r="H78" s="45"/>
      <c r="I78" s="1"/>
      <c r="J78" s="1"/>
      <c r="K78" s="44"/>
      <c r="L78" s="267"/>
      <c r="M78" s="268"/>
      <c r="N78" s="268"/>
      <c r="O78" s="268"/>
      <c r="P78" s="268"/>
      <c r="Q78" s="268"/>
      <c r="R78" s="175"/>
      <c r="S78" s="194"/>
      <c r="T78" s="173"/>
      <c r="U78" s="130"/>
      <c r="V78" s="64"/>
      <c r="W78" s="202"/>
      <c r="X78" s="231" t="s">
        <v>4712</v>
      </c>
      <c r="Y78" s="232"/>
      <c r="Z78" s="232"/>
      <c r="AA78" s="232"/>
      <c r="AB78" s="232"/>
      <c r="AC78" s="199" t="s">
        <v>4711</v>
      </c>
      <c r="AD78" s="58"/>
      <c r="AE78" s="58"/>
      <c r="AF78" s="6"/>
      <c r="AG78" s="6"/>
      <c r="AH78" s="6"/>
      <c r="AI78" s="6"/>
      <c r="AJ78" s="6"/>
      <c r="AK78" s="6"/>
      <c r="AL78" s="59" t="s">
        <v>4574</v>
      </c>
      <c r="AM78" s="235">
        <f>AM75</f>
        <v>0.7</v>
      </c>
      <c r="AN78" s="235"/>
      <c r="AO78" s="146"/>
      <c r="AP78" s="143"/>
      <c r="AQ78" s="143"/>
      <c r="AR78" s="44"/>
      <c r="AS78" s="1"/>
      <c r="AT78" s="132"/>
      <c r="AU78" s="143"/>
      <c r="AV78" s="147"/>
      <c r="AW78" s="89">
        <f>ROUND(ROUND(ROUND(ROUND(H60*P79,0)*V13,0)*AM78,0)*AQ71,0)-AS77</f>
        <v>360</v>
      </c>
      <c r="AX78" s="12"/>
    </row>
    <row r="79" spans="1:50" ht="17.2" customHeight="1" x14ac:dyDescent="0.3">
      <c r="A79" s="9">
        <v>43</v>
      </c>
      <c r="B79" s="10" t="s">
        <v>901</v>
      </c>
      <c r="C79" s="53" t="s">
        <v>8052</v>
      </c>
      <c r="D79" s="162"/>
      <c r="E79" s="192"/>
      <c r="F79" s="128"/>
      <c r="G79" s="128"/>
      <c r="H79" s="43"/>
      <c r="I79" s="7"/>
      <c r="J79" s="7"/>
      <c r="K79" s="21"/>
      <c r="L79" s="191"/>
      <c r="M79" s="172"/>
      <c r="N79" s="172"/>
      <c r="O79" s="123" t="s">
        <v>4574</v>
      </c>
      <c r="P79" s="249">
        <f>P73</f>
        <v>0.96499999999999997</v>
      </c>
      <c r="Q79" s="249"/>
      <c r="R79" s="201"/>
      <c r="S79" s="138"/>
      <c r="T79" s="139"/>
      <c r="U79" s="78"/>
      <c r="V79" s="79"/>
      <c r="W79" s="200"/>
      <c r="X79" s="233"/>
      <c r="Y79" s="234"/>
      <c r="Z79" s="234"/>
      <c r="AA79" s="234"/>
      <c r="AB79" s="234"/>
      <c r="AC79" s="199" t="s">
        <v>4735</v>
      </c>
      <c r="AD79" s="58"/>
      <c r="AE79" s="58"/>
      <c r="AF79" s="6"/>
      <c r="AG79" s="6"/>
      <c r="AH79" s="6"/>
      <c r="AI79" s="6"/>
      <c r="AJ79" s="6"/>
      <c r="AK79" s="6"/>
      <c r="AL79" s="59" t="s">
        <v>4574</v>
      </c>
      <c r="AM79" s="235">
        <f>AM76</f>
        <v>0.5</v>
      </c>
      <c r="AN79" s="235"/>
      <c r="AO79" s="190"/>
      <c r="AP79" s="136"/>
      <c r="AQ79" s="136"/>
      <c r="AR79" s="21"/>
      <c r="AS79" s="7"/>
      <c r="AT79" s="123"/>
      <c r="AU79" s="136"/>
      <c r="AV79" s="145"/>
      <c r="AW79" s="100">
        <f>ROUND(ROUND(ROUND(ROUND(H60*P79,0)*V13,0)*AM79,0)*AQ71,0)-AS77</f>
        <v>255</v>
      </c>
      <c r="AX79" s="16"/>
    </row>
    <row r="80" spans="1:50" ht="17.2" customHeight="1" x14ac:dyDescent="0.3">
      <c r="A80" s="9">
        <v>43</v>
      </c>
      <c r="B80" s="10" t="s">
        <v>902</v>
      </c>
      <c r="C80" s="53" t="s">
        <v>8051</v>
      </c>
      <c r="D80" s="217" t="s">
        <v>4740</v>
      </c>
      <c r="E80" s="219"/>
      <c r="F80" s="217" t="s">
        <v>5423</v>
      </c>
      <c r="G80" s="252"/>
      <c r="H80" s="217" t="s">
        <v>4816</v>
      </c>
      <c r="I80" s="218"/>
      <c r="J80" s="218"/>
      <c r="K80" s="219"/>
      <c r="L80" s="196"/>
      <c r="M80" s="195"/>
      <c r="N80" s="195"/>
      <c r="O80" s="55"/>
      <c r="P80" s="56"/>
      <c r="Q80" s="56"/>
      <c r="R80" s="303" t="s">
        <v>6455</v>
      </c>
      <c r="S80" s="304"/>
      <c r="T80" s="305"/>
      <c r="U80" s="309" t="s">
        <v>7303</v>
      </c>
      <c r="V80" s="309"/>
      <c r="W80" s="310"/>
      <c r="X80" s="8"/>
      <c r="Y80" s="6"/>
      <c r="Z80" s="59"/>
      <c r="AA80" s="59"/>
      <c r="AB80" s="6"/>
      <c r="AC80" s="203"/>
      <c r="AD80" s="6"/>
      <c r="AE80" s="6"/>
      <c r="AF80" s="6"/>
      <c r="AG80" s="6"/>
      <c r="AH80" s="6"/>
      <c r="AI80" s="6"/>
      <c r="AJ80" s="6"/>
      <c r="AK80" s="6"/>
      <c r="AL80" s="59"/>
      <c r="AM80" s="137"/>
      <c r="AN80" s="137"/>
      <c r="AO80" s="7"/>
      <c r="AP80" s="7"/>
      <c r="AQ80" s="7"/>
      <c r="AR80" s="7"/>
      <c r="AS80" s="7"/>
      <c r="AT80" s="123"/>
      <c r="AU80" s="136"/>
      <c r="AV80" s="145"/>
      <c r="AW80" s="100">
        <f>ROUND(H84*V85,0)</f>
        <v>482</v>
      </c>
      <c r="AX80" s="19" t="s">
        <v>4205</v>
      </c>
    </row>
    <row r="81" spans="1:50" ht="17.2" customHeight="1" x14ac:dyDescent="0.3">
      <c r="A81" s="9">
        <v>43</v>
      </c>
      <c r="B81" s="10" t="s">
        <v>903</v>
      </c>
      <c r="C81" s="53" t="s">
        <v>8050</v>
      </c>
      <c r="D81" s="220"/>
      <c r="E81" s="222"/>
      <c r="F81" s="228"/>
      <c r="G81" s="230"/>
      <c r="H81" s="220"/>
      <c r="I81" s="221"/>
      <c r="J81" s="221"/>
      <c r="K81" s="222"/>
      <c r="L81" s="175"/>
      <c r="M81" s="194"/>
      <c r="N81" s="194"/>
      <c r="O81" s="132"/>
      <c r="P81" s="141"/>
      <c r="Q81" s="141"/>
      <c r="R81" s="306"/>
      <c r="S81" s="307"/>
      <c r="T81" s="308"/>
      <c r="U81" s="311"/>
      <c r="V81" s="312"/>
      <c r="W81" s="313"/>
      <c r="X81" s="231" t="s">
        <v>4712</v>
      </c>
      <c r="Y81" s="232"/>
      <c r="Z81" s="232"/>
      <c r="AA81" s="232"/>
      <c r="AB81" s="232"/>
      <c r="AC81" s="199" t="s">
        <v>4711</v>
      </c>
      <c r="AD81" s="58"/>
      <c r="AE81" s="58"/>
      <c r="AF81" s="6"/>
      <c r="AG81" s="6"/>
      <c r="AH81" s="6"/>
      <c r="AI81" s="6"/>
      <c r="AJ81" s="6"/>
      <c r="AK81" s="6"/>
      <c r="AL81" s="59" t="s">
        <v>4574</v>
      </c>
      <c r="AM81" s="235">
        <f>AM78</f>
        <v>0.7</v>
      </c>
      <c r="AN81" s="235"/>
      <c r="AO81" s="6"/>
      <c r="AP81" s="6"/>
      <c r="AQ81" s="6"/>
      <c r="AR81" s="6"/>
      <c r="AS81" s="6"/>
      <c r="AT81" s="59"/>
      <c r="AU81" s="137"/>
      <c r="AV81" s="140"/>
      <c r="AW81" s="89">
        <f>ROUND(ROUND(H84*V85,0)*AM81,0)</f>
        <v>337</v>
      </c>
      <c r="AX81" s="12"/>
    </row>
    <row r="82" spans="1:50" ht="17.2" customHeight="1" x14ac:dyDescent="0.3">
      <c r="A82" s="9">
        <v>43</v>
      </c>
      <c r="B82" s="10" t="s">
        <v>904</v>
      </c>
      <c r="C82" s="53" t="s">
        <v>8049</v>
      </c>
      <c r="D82" s="220"/>
      <c r="E82" s="222"/>
      <c r="F82" s="228"/>
      <c r="G82" s="230"/>
      <c r="H82" s="220"/>
      <c r="I82" s="221"/>
      <c r="J82" s="221"/>
      <c r="K82" s="222"/>
      <c r="L82" s="191"/>
      <c r="M82" s="172"/>
      <c r="N82" s="172"/>
      <c r="O82" s="123"/>
      <c r="P82" s="138"/>
      <c r="Q82" s="138"/>
      <c r="R82" s="306"/>
      <c r="S82" s="307"/>
      <c r="T82" s="308"/>
      <c r="U82" s="311"/>
      <c r="V82" s="312"/>
      <c r="W82" s="313"/>
      <c r="X82" s="233"/>
      <c r="Y82" s="234"/>
      <c r="Z82" s="234"/>
      <c r="AA82" s="234"/>
      <c r="AB82" s="234"/>
      <c r="AC82" s="199" t="s">
        <v>4735</v>
      </c>
      <c r="AD82" s="58"/>
      <c r="AE82" s="58"/>
      <c r="AF82" s="6"/>
      <c r="AG82" s="6"/>
      <c r="AH82" s="6"/>
      <c r="AI82" s="6"/>
      <c r="AJ82" s="6"/>
      <c r="AK82" s="6"/>
      <c r="AL82" s="59" t="s">
        <v>4574</v>
      </c>
      <c r="AM82" s="235">
        <f>AM79</f>
        <v>0.5</v>
      </c>
      <c r="AN82" s="235"/>
      <c r="AO82" s="6"/>
      <c r="AP82" s="6"/>
      <c r="AQ82" s="6"/>
      <c r="AR82" s="6"/>
      <c r="AS82" s="6"/>
      <c r="AT82" s="59"/>
      <c r="AU82" s="137"/>
      <c r="AV82" s="140"/>
      <c r="AW82" s="89">
        <f>ROUND(ROUND(H84*V85,0)*AM82,0)</f>
        <v>241</v>
      </c>
      <c r="AX82" s="12"/>
    </row>
    <row r="83" spans="1:50" ht="17.2" customHeight="1" x14ac:dyDescent="0.3">
      <c r="A83" s="9">
        <v>43</v>
      </c>
      <c r="B83" s="10" t="s">
        <v>905</v>
      </c>
      <c r="C83" s="53" t="s">
        <v>8048</v>
      </c>
      <c r="D83" s="238"/>
      <c r="E83" s="240"/>
      <c r="F83" s="238"/>
      <c r="G83" s="240"/>
      <c r="H83" s="220"/>
      <c r="I83" s="221"/>
      <c r="J83" s="221"/>
      <c r="K83" s="222"/>
      <c r="L83" s="231" t="s">
        <v>4714</v>
      </c>
      <c r="M83" s="232"/>
      <c r="N83" s="232"/>
      <c r="O83" s="232"/>
      <c r="P83" s="232"/>
      <c r="Q83" s="232"/>
      <c r="R83" s="306"/>
      <c r="S83" s="307"/>
      <c r="T83" s="308"/>
      <c r="U83" s="130"/>
      <c r="V83" s="64"/>
      <c r="W83" s="202"/>
      <c r="X83" s="8"/>
      <c r="Y83" s="6"/>
      <c r="Z83" s="59"/>
      <c r="AA83" s="59"/>
      <c r="AB83" s="6"/>
      <c r="AC83" s="203"/>
      <c r="AD83" s="6"/>
      <c r="AE83" s="6"/>
      <c r="AF83" s="6"/>
      <c r="AG83" s="6"/>
      <c r="AH83" s="6"/>
      <c r="AI83" s="6"/>
      <c r="AJ83" s="6"/>
      <c r="AK83" s="6"/>
      <c r="AL83" s="59"/>
      <c r="AM83" s="137"/>
      <c r="AN83" s="137"/>
      <c r="AO83" s="6"/>
      <c r="AP83" s="6"/>
      <c r="AQ83" s="7"/>
      <c r="AR83" s="7"/>
      <c r="AS83" s="7"/>
      <c r="AT83" s="123"/>
      <c r="AU83" s="136"/>
      <c r="AV83" s="145"/>
      <c r="AW83" s="89">
        <f>ROUND(ROUND(H84*P85,0)*V85,0)</f>
        <v>466</v>
      </c>
      <c r="AX83" s="12"/>
    </row>
    <row r="84" spans="1:50" ht="17.2" customHeight="1" x14ac:dyDescent="0.3">
      <c r="A84" s="9">
        <v>43</v>
      </c>
      <c r="B84" s="10" t="s">
        <v>906</v>
      </c>
      <c r="C84" s="53" t="s">
        <v>8047</v>
      </c>
      <c r="D84" s="238"/>
      <c r="E84" s="240"/>
      <c r="F84" s="238"/>
      <c r="G84" s="240"/>
      <c r="H84" s="253">
        <f>'15就労移行支援(基本)'!K84</f>
        <v>689</v>
      </c>
      <c r="I84" s="254"/>
      <c r="J84" s="1" t="s">
        <v>4202</v>
      </c>
      <c r="K84" s="68"/>
      <c r="L84" s="267"/>
      <c r="M84" s="268"/>
      <c r="N84" s="268"/>
      <c r="O84" s="268"/>
      <c r="P84" s="268"/>
      <c r="Q84" s="268"/>
      <c r="R84" s="306"/>
      <c r="S84" s="307"/>
      <c r="T84" s="308"/>
      <c r="U84" s="130"/>
      <c r="V84" s="64"/>
      <c r="W84" s="202"/>
      <c r="X84" s="231" t="s">
        <v>4712</v>
      </c>
      <c r="Y84" s="232"/>
      <c r="Z84" s="232"/>
      <c r="AA84" s="232"/>
      <c r="AB84" s="232"/>
      <c r="AC84" s="199" t="s">
        <v>4711</v>
      </c>
      <c r="AD84" s="58"/>
      <c r="AE84" s="58"/>
      <c r="AF84" s="6"/>
      <c r="AG84" s="6"/>
      <c r="AH84" s="6"/>
      <c r="AI84" s="6"/>
      <c r="AJ84" s="6"/>
      <c r="AK84" s="6"/>
      <c r="AL84" s="59" t="s">
        <v>4574</v>
      </c>
      <c r="AM84" s="235">
        <f>AM81</f>
        <v>0.7</v>
      </c>
      <c r="AN84" s="235"/>
      <c r="AO84" s="7"/>
      <c r="AP84" s="7"/>
      <c r="AQ84" s="7"/>
      <c r="AR84" s="7"/>
      <c r="AS84" s="7"/>
      <c r="AT84" s="123"/>
      <c r="AU84" s="136"/>
      <c r="AV84" s="145"/>
      <c r="AW84" s="89">
        <f>ROUND(ROUND(ROUND(H84*P85,0)*V85,0)*AM84,0)</f>
        <v>326</v>
      </c>
      <c r="AX84" s="12"/>
    </row>
    <row r="85" spans="1:50" ht="17.2" customHeight="1" x14ac:dyDescent="0.3">
      <c r="A85" s="9">
        <v>43</v>
      </c>
      <c r="B85" s="10" t="s">
        <v>907</v>
      </c>
      <c r="C85" s="53" t="s">
        <v>8046</v>
      </c>
      <c r="D85" s="238"/>
      <c r="E85" s="240"/>
      <c r="F85" s="238"/>
      <c r="G85" s="240"/>
      <c r="H85" s="175"/>
      <c r="I85" s="194"/>
      <c r="J85" s="194"/>
      <c r="K85" s="173"/>
      <c r="L85" s="191"/>
      <c r="M85" s="172"/>
      <c r="N85" s="172"/>
      <c r="O85" s="123" t="s">
        <v>4574</v>
      </c>
      <c r="P85" s="249">
        <f>P79</f>
        <v>0.96499999999999997</v>
      </c>
      <c r="Q85" s="249"/>
      <c r="R85" s="238"/>
      <c r="S85" s="265"/>
      <c r="T85" s="240"/>
      <c r="U85" s="132" t="s">
        <v>4574</v>
      </c>
      <c r="V85" s="247">
        <f>V13</f>
        <v>0.7</v>
      </c>
      <c r="W85" s="248"/>
      <c r="X85" s="233"/>
      <c r="Y85" s="234"/>
      <c r="Z85" s="234"/>
      <c r="AA85" s="234"/>
      <c r="AB85" s="234"/>
      <c r="AC85" s="199" t="s">
        <v>4735</v>
      </c>
      <c r="AD85" s="58"/>
      <c r="AE85" s="58"/>
      <c r="AF85" s="6"/>
      <c r="AG85" s="6"/>
      <c r="AH85" s="6"/>
      <c r="AI85" s="6"/>
      <c r="AJ85" s="6"/>
      <c r="AK85" s="6"/>
      <c r="AL85" s="59" t="s">
        <v>4574</v>
      </c>
      <c r="AM85" s="235">
        <f>AM82</f>
        <v>0.5</v>
      </c>
      <c r="AN85" s="235"/>
      <c r="AO85" s="7"/>
      <c r="AP85" s="7"/>
      <c r="AQ85" s="7"/>
      <c r="AR85" s="7"/>
      <c r="AS85" s="7"/>
      <c r="AT85" s="123"/>
      <c r="AU85" s="136"/>
      <c r="AV85" s="145"/>
      <c r="AW85" s="89">
        <f>ROUND(ROUND(ROUND(H84*P85,0)*V85,0)*AM85,0)</f>
        <v>233</v>
      </c>
      <c r="AX85" s="12"/>
    </row>
    <row r="86" spans="1:50" ht="17.2" customHeight="1" x14ac:dyDescent="0.3">
      <c r="A86" s="9">
        <v>43</v>
      </c>
      <c r="B86" s="10" t="s">
        <v>908</v>
      </c>
      <c r="C86" s="53" t="s">
        <v>8045</v>
      </c>
      <c r="D86" s="166"/>
      <c r="E86" s="193"/>
      <c r="F86" s="126"/>
      <c r="G86" s="126"/>
      <c r="H86" s="175"/>
      <c r="I86" s="194"/>
      <c r="J86" s="194"/>
      <c r="K86" s="173"/>
      <c r="L86" s="196"/>
      <c r="M86" s="195"/>
      <c r="N86" s="195"/>
      <c r="O86" s="55"/>
      <c r="P86" s="56"/>
      <c r="Q86" s="56"/>
      <c r="R86" s="168"/>
      <c r="S86" s="141"/>
      <c r="T86" s="142"/>
      <c r="U86" s="130"/>
      <c r="V86" s="64"/>
      <c r="W86" s="202"/>
      <c r="X86" s="8"/>
      <c r="Y86" s="6"/>
      <c r="Z86" s="59"/>
      <c r="AA86" s="59"/>
      <c r="AB86" s="6"/>
      <c r="AC86" s="203"/>
      <c r="AD86" s="6"/>
      <c r="AE86" s="6"/>
      <c r="AF86" s="6"/>
      <c r="AG86" s="6"/>
      <c r="AH86" s="6"/>
      <c r="AI86" s="6"/>
      <c r="AJ86" s="6"/>
      <c r="AK86" s="6"/>
      <c r="AL86" s="59"/>
      <c r="AM86" s="137"/>
      <c r="AN86" s="137"/>
      <c r="AO86" s="177"/>
      <c r="AP86" s="81"/>
      <c r="AQ86" s="81"/>
      <c r="AR86" s="82"/>
      <c r="AS86" s="242" t="s">
        <v>4580</v>
      </c>
      <c r="AT86" s="242"/>
      <c r="AU86" s="242"/>
      <c r="AV86" s="243"/>
      <c r="AW86" s="89">
        <f>ROUND(H84*V85,0)-AS89</f>
        <v>477</v>
      </c>
      <c r="AX86" s="12"/>
    </row>
    <row r="87" spans="1:50" ht="17.2" customHeight="1" x14ac:dyDescent="0.3">
      <c r="A87" s="9">
        <v>43</v>
      </c>
      <c r="B87" s="10" t="s">
        <v>909</v>
      </c>
      <c r="C87" s="53" t="s">
        <v>8044</v>
      </c>
      <c r="D87" s="166"/>
      <c r="E87" s="193"/>
      <c r="F87" s="126"/>
      <c r="G87" s="126"/>
      <c r="H87" s="175"/>
      <c r="I87" s="194"/>
      <c r="J87" s="194"/>
      <c r="K87" s="173"/>
      <c r="L87" s="175"/>
      <c r="M87" s="194"/>
      <c r="N87" s="194"/>
      <c r="O87" s="132"/>
      <c r="P87" s="141"/>
      <c r="Q87" s="141"/>
      <c r="R87" s="168"/>
      <c r="S87" s="141"/>
      <c r="T87" s="142"/>
      <c r="U87" s="130"/>
      <c r="V87" s="64"/>
      <c r="W87" s="202"/>
      <c r="X87" s="231" t="s">
        <v>4712</v>
      </c>
      <c r="Y87" s="232"/>
      <c r="Z87" s="232"/>
      <c r="AA87" s="232"/>
      <c r="AB87" s="232"/>
      <c r="AC87" s="199" t="s">
        <v>4711</v>
      </c>
      <c r="AD87" s="58"/>
      <c r="AE87" s="58"/>
      <c r="AF87" s="6"/>
      <c r="AG87" s="6"/>
      <c r="AH87" s="6"/>
      <c r="AI87" s="6"/>
      <c r="AJ87" s="6"/>
      <c r="AK87" s="6"/>
      <c r="AL87" s="59" t="s">
        <v>4574</v>
      </c>
      <c r="AM87" s="235">
        <f>AM84</f>
        <v>0.7</v>
      </c>
      <c r="AN87" s="235"/>
      <c r="AO87" s="81"/>
      <c r="AP87" s="81"/>
      <c r="AQ87" s="81"/>
      <c r="AR87" s="82"/>
      <c r="AS87" s="244"/>
      <c r="AT87" s="244"/>
      <c r="AU87" s="244"/>
      <c r="AV87" s="245"/>
      <c r="AW87" s="89">
        <f>ROUND(ROUND(H84*V85,0)*AM87,0)-AS89</f>
        <v>332</v>
      </c>
      <c r="AX87" s="12"/>
    </row>
    <row r="88" spans="1:50" ht="17.2" customHeight="1" x14ac:dyDescent="0.3">
      <c r="A88" s="9">
        <v>43</v>
      </c>
      <c r="B88" s="10" t="s">
        <v>910</v>
      </c>
      <c r="C88" s="53" t="s">
        <v>8043</v>
      </c>
      <c r="D88" s="166"/>
      <c r="E88" s="193"/>
      <c r="F88" s="126"/>
      <c r="G88" s="126"/>
      <c r="H88" s="175"/>
      <c r="I88" s="194"/>
      <c r="J88" s="194"/>
      <c r="K88" s="173"/>
      <c r="L88" s="191"/>
      <c r="M88" s="172"/>
      <c r="N88" s="172"/>
      <c r="O88" s="123"/>
      <c r="P88" s="138"/>
      <c r="Q88" s="138"/>
      <c r="R88" s="168"/>
      <c r="S88" s="141"/>
      <c r="T88" s="142"/>
      <c r="U88" s="130"/>
      <c r="V88" s="64"/>
      <c r="W88" s="202"/>
      <c r="X88" s="233"/>
      <c r="Y88" s="234"/>
      <c r="Z88" s="234"/>
      <c r="AA88" s="234"/>
      <c r="AB88" s="234"/>
      <c r="AC88" s="199" t="s">
        <v>4735</v>
      </c>
      <c r="AD88" s="58"/>
      <c r="AE88" s="58"/>
      <c r="AF88" s="6"/>
      <c r="AG88" s="6"/>
      <c r="AH88" s="6"/>
      <c r="AI88" s="6"/>
      <c r="AJ88" s="6"/>
      <c r="AK88" s="6"/>
      <c r="AL88" s="59" t="s">
        <v>4574</v>
      </c>
      <c r="AM88" s="235">
        <f>AM85</f>
        <v>0.5</v>
      </c>
      <c r="AN88" s="235"/>
      <c r="AO88" s="198"/>
      <c r="AP88" s="198"/>
      <c r="AQ88" s="198"/>
      <c r="AR88" s="197"/>
      <c r="AS88" s="244"/>
      <c r="AT88" s="244"/>
      <c r="AU88" s="244"/>
      <c r="AV88" s="245"/>
      <c r="AW88" s="89">
        <f>ROUND(ROUND(H84*V85,0)*AM88,0)-AS89</f>
        <v>236</v>
      </c>
      <c r="AX88" s="12"/>
    </row>
    <row r="89" spans="1:50" ht="17.2" customHeight="1" x14ac:dyDescent="0.3">
      <c r="A89" s="9">
        <v>43</v>
      </c>
      <c r="B89" s="10" t="s">
        <v>911</v>
      </c>
      <c r="C89" s="53" t="s">
        <v>8042</v>
      </c>
      <c r="D89" s="166"/>
      <c r="E89" s="193"/>
      <c r="F89" s="126"/>
      <c r="G89" s="126"/>
      <c r="H89" s="175"/>
      <c r="I89" s="194"/>
      <c r="J89" s="194"/>
      <c r="K89" s="173"/>
      <c r="L89" s="231" t="s">
        <v>4714</v>
      </c>
      <c r="M89" s="232"/>
      <c r="N89" s="232"/>
      <c r="O89" s="232"/>
      <c r="P89" s="232"/>
      <c r="Q89" s="232"/>
      <c r="R89" s="175"/>
      <c r="S89" s="194"/>
      <c r="T89" s="173"/>
      <c r="U89" s="130"/>
      <c r="V89" s="64"/>
      <c r="W89" s="202"/>
      <c r="X89" s="8"/>
      <c r="Y89" s="6"/>
      <c r="Z89" s="59"/>
      <c r="AA89" s="59"/>
      <c r="AB89" s="6"/>
      <c r="AC89" s="203"/>
      <c r="AD89" s="6"/>
      <c r="AE89" s="6"/>
      <c r="AF89" s="6"/>
      <c r="AG89" s="6"/>
      <c r="AH89" s="6"/>
      <c r="AI89" s="6"/>
      <c r="AJ89" s="6"/>
      <c r="AK89" s="6"/>
      <c r="AL89" s="59"/>
      <c r="AM89" s="137"/>
      <c r="AN89" s="137"/>
      <c r="AO89" s="198"/>
      <c r="AP89" s="198"/>
      <c r="AQ89" s="198"/>
      <c r="AR89" s="197"/>
      <c r="AS89" s="38">
        <f>AS77</f>
        <v>5</v>
      </c>
      <c r="AT89" s="62" t="s">
        <v>4579</v>
      </c>
      <c r="AU89" s="143"/>
      <c r="AV89" s="147"/>
      <c r="AW89" s="89">
        <f>ROUND(ROUND(H84*P91,0)*V85,0)-AS89</f>
        <v>461</v>
      </c>
      <c r="AX89" s="12"/>
    </row>
    <row r="90" spans="1:50" ht="17.2" customHeight="1" x14ac:dyDescent="0.3">
      <c r="A90" s="9">
        <v>43</v>
      </c>
      <c r="B90" s="10" t="s">
        <v>912</v>
      </c>
      <c r="C90" s="53" t="s">
        <v>8041</v>
      </c>
      <c r="D90" s="166"/>
      <c r="E90" s="193"/>
      <c r="F90" s="126"/>
      <c r="G90" s="126"/>
      <c r="H90" s="175"/>
      <c r="I90" s="194"/>
      <c r="J90" s="194"/>
      <c r="K90" s="173"/>
      <c r="L90" s="267"/>
      <c r="M90" s="268"/>
      <c r="N90" s="268"/>
      <c r="O90" s="268"/>
      <c r="P90" s="268"/>
      <c r="Q90" s="268"/>
      <c r="R90" s="175"/>
      <c r="S90" s="194"/>
      <c r="T90" s="173"/>
      <c r="U90" s="130"/>
      <c r="V90" s="64"/>
      <c r="W90" s="202"/>
      <c r="X90" s="231" t="s">
        <v>4712</v>
      </c>
      <c r="Y90" s="232"/>
      <c r="Z90" s="232"/>
      <c r="AA90" s="232"/>
      <c r="AB90" s="232"/>
      <c r="AC90" s="199" t="s">
        <v>4711</v>
      </c>
      <c r="AD90" s="58"/>
      <c r="AE90" s="58"/>
      <c r="AF90" s="6"/>
      <c r="AG90" s="6"/>
      <c r="AH90" s="6"/>
      <c r="AI90" s="6"/>
      <c r="AJ90" s="6"/>
      <c r="AK90" s="6"/>
      <c r="AL90" s="59" t="s">
        <v>4574</v>
      </c>
      <c r="AM90" s="235">
        <f>AM87</f>
        <v>0.7</v>
      </c>
      <c r="AN90" s="235"/>
      <c r="AO90" s="198"/>
      <c r="AP90" s="198"/>
      <c r="AQ90" s="198"/>
      <c r="AR90" s="197"/>
      <c r="AS90" s="1"/>
      <c r="AT90" s="132"/>
      <c r="AU90" s="143"/>
      <c r="AV90" s="147"/>
      <c r="AW90" s="89">
        <f>ROUND(ROUND(ROUND(H84*P91,0)*V85,0)*AM90,0)-AS89</f>
        <v>321</v>
      </c>
      <c r="AX90" s="12"/>
    </row>
    <row r="91" spans="1:50" ht="17.2" customHeight="1" x14ac:dyDescent="0.3">
      <c r="A91" s="9">
        <v>43</v>
      </c>
      <c r="B91" s="10" t="s">
        <v>913</v>
      </c>
      <c r="C91" s="53" t="s">
        <v>8040</v>
      </c>
      <c r="D91" s="166"/>
      <c r="E91" s="193"/>
      <c r="F91" s="126"/>
      <c r="G91" s="126"/>
      <c r="H91" s="175"/>
      <c r="I91" s="194"/>
      <c r="J91" s="194"/>
      <c r="K91" s="173"/>
      <c r="L91" s="191"/>
      <c r="M91" s="172"/>
      <c r="N91" s="172"/>
      <c r="O91" s="123" t="s">
        <v>4574</v>
      </c>
      <c r="P91" s="249">
        <f>P85</f>
        <v>0.96499999999999997</v>
      </c>
      <c r="Q91" s="249"/>
      <c r="R91" s="168"/>
      <c r="S91" s="141"/>
      <c r="T91" s="142"/>
      <c r="U91" s="130"/>
      <c r="V91" s="64"/>
      <c r="W91" s="202"/>
      <c r="X91" s="233"/>
      <c r="Y91" s="234"/>
      <c r="Z91" s="234"/>
      <c r="AA91" s="234"/>
      <c r="AB91" s="234"/>
      <c r="AC91" s="199" t="s">
        <v>4735</v>
      </c>
      <c r="AD91" s="58"/>
      <c r="AE91" s="58"/>
      <c r="AF91" s="6"/>
      <c r="AG91" s="6"/>
      <c r="AH91" s="6"/>
      <c r="AI91" s="6"/>
      <c r="AJ91" s="6"/>
      <c r="AK91" s="6"/>
      <c r="AL91" s="59" t="s">
        <v>4574</v>
      </c>
      <c r="AM91" s="235">
        <f>AM88</f>
        <v>0.5</v>
      </c>
      <c r="AN91" s="235"/>
      <c r="AO91" s="198"/>
      <c r="AP91" s="198"/>
      <c r="AQ91" s="198"/>
      <c r="AR91" s="197"/>
      <c r="AS91" s="7"/>
      <c r="AT91" s="123"/>
      <c r="AU91" s="136"/>
      <c r="AV91" s="145"/>
      <c r="AW91" s="89">
        <f>ROUND(ROUND(ROUND(H84*P91,0)*V85,0)*AM91,0)-AS89</f>
        <v>228</v>
      </c>
      <c r="AX91" s="12"/>
    </row>
    <row r="92" spans="1:50" ht="17.2" customHeight="1" x14ac:dyDescent="0.3">
      <c r="A92" s="9">
        <v>43</v>
      </c>
      <c r="B92" s="10" t="s">
        <v>914</v>
      </c>
      <c r="C92" s="53" t="s">
        <v>8039</v>
      </c>
      <c r="D92" s="166"/>
      <c r="E92" s="193"/>
      <c r="F92" s="126"/>
      <c r="G92" s="126"/>
      <c r="H92" s="45"/>
      <c r="I92" s="1"/>
      <c r="J92" s="1"/>
      <c r="K92" s="44"/>
      <c r="L92" s="196"/>
      <c r="M92" s="195"/>
      <c r="N92" s="195"/>
      <c r="O92" s="55"/>
      <c r="P92" s="56"/>
      <c r="Q92" s="56"/>
      <c r="R92" s="168"/>
      <c r="S92" s="141"/>
      <c r="T92" s="142"/>
      <c r="U92" s="130"/>
      <c r="V92" s="64"/>
      <c r="W92" s="202"/>
      <c r="X92" s="8"/>
      <c r="Y92" s="6"/>
      <c r="Z92" s="59"/>
      <c r="AA92" s="59"/>
      <c r="AB92" s="6"/>
      <c r="AC92" s="203"/>
      <c r="AD92" s="6"/>
      <c r="AE92" s="6"/>
      <c r="AF92" s="6"/>
      <c r="AG92" s="6"/>
      <c r="AH92" s="6"/>
      <c r="AI92" s="6"/>
      <c r="AJ92" s="6"/>
      <c r="AK92" s="6"/>
      <c r="AL92" s="59"/>
      <c r="AM92" s="137"/>
      <c r="AN92" s="137"/>
      <c r="AO92" s="216" t="s">
        <v>4753</v>
      </c>
      <c r="AP92" s="251"/>
      <c r="AQ92" s="251"/>
      <c r="AR92" s="252"/>
      <c r="AS92" s="49"/>
      <c r="AT92" s="36"/>
      <c r="AU92" s="36"/>
      <c r="AV92" s="51"/>
      <c r="AW92" s="89">
        <f>ROUND(ROUND(H84*V85,0)*AQ95,0)</f>
        <v>458</v>
      </c>
      <c r="AX92" s="12"/>
    </row>
    <row r="93" spans="1:50" ht="17.2" customHeight="1" x14ac:dyDescent="0.3">
      <c r="A93" s="9">
        <v>43</v>
      </c>
      <c r="B93" s="10" t="s">
        <v>915</v>
      </c>
      <c r="C93" s="53" t="s">
        <v>8038</v>
      </c>
      <c r="D93" s="166"/>
      <c r="E93" s="193"/>
      <c r="F93" s="126"/>
      <c r="G93" s="126"/>
      <c r="H93" s="45"/>
      <c r="I93" s="1"/>
      <c r="J93" s="1"/>
      <c r="K93" s="44"/>
      <c r="L93" s="175"/>
      <c r="M93" s="194"/>
      <c r="N93" s="194"/>
      <c r="O93" s="132"/>
      <c r="P93" s="141"/>
      <c r="Q93" s="141"/>
      <c r="R93" s="168"/>
      <c r="S93" s="141"/>
      <c r="T93" s="142"/>
      <c r="U93" s="130"/>
      <c r="V93" s="64"/>
      <c r="W93" s="202"/>
      <c r="X93" s="231" t="s">
        <v>4712</v>
      </c>
      <c r="Y93" s="232"/>
      <c r="Z93" s="232"/>
      <c r="AA93" s="232"/>
      <c r="AB93" s="232"/>
      <c r="AC93" s="199" t="s">
        <v>4711</v>
      </c>
      <c r="AD93" s="58"/>
      <c r="AE93" s="58"/>
      <c r="AF93" s="6"/>
      <c r="AG93" s="6"/>
      <c r="AH93" s="6"/>
      <c r="AI93" s="6"/>
      <c r="AJ93" s="6"/>
      <c r="AK93" s="6"/>
      <c r="AL93" s="59" t="s">
        <v>4574</v>
      </c>
      <c r="AM93" s="235">
        <f>AM90</f>
        <v>0.7</v>
      </c>
      <c r="AN93" s="235"/>
      <c r="AO93" s="228"/>
      <c r="AP93" s="229"/>
      <c r="AQ93" s="229"/>
      <c r="AR93" s="230"/>
      <c r="AS93" s="45"/>
      <c r="AT93" s="1"/>
      <c r="AU93" s="1"/>
      <c r="AV93" s="44"/>
      <c r="AW93" s="89">
        <f>ROUND(ROUND(ROUND(H84*V85,0)*AM93,0)*AQ95,0)</f>
        <v>320</v>
      </c>
      <c r="AX93" s="12"/>
    </row>
    <row r="94" spans="1:50" ht="17.2" customHeight="1" x14ac:dyDescent="0.3">
      <c r="A94" s="9">
        <v>43</v>
      </c>
      <c r="B94" s="10" t="s">
        <v>916</v>
      </c>
      <c r="C94" s="53" t="s">
        <v>8037</v>
      </c>
      <c r="D94" s="166"/>
      <c r="E94" s="193"/>
      <c r="F94" s="126"/>
      <c r="G94" s="126"/>
      <c r="H94" s="45"/>
      <c r="I94" s="1"/>
      <c r="J94" s="1"/>
      <c r="K94" s="44"/>
      <c r="L94" s="191"/>
      <c r="M94" s="172"/>
      <c r="N94" s="172"/>
      <c r="O94" s="123"/>
      <c r="P94" s="138"/>
      <c r="Q94" s="138"/>
      <c r="R94" s="168"/>
      <c r="S94" s="141"/>
      <c r="T94" s="142"/>
      <c r="U94" s="130"/>
      <c r="V94" s="64"/>
      <c r="W94" s="202"/>
      <c r="X94" s="233"/>
      <c r="Y94" s="234"/>
      <c r="Z94" s="234"/>
      <c r="AA94" s="234"/>
      <c r="AB94" s="234"/>
      <c r="AC94" s="199" t="s">
        <v>4735</v>
      </c>
      <c r="AD94" s="58"/>
      <c r="AE94" s="58"/>
      <c r="AF94" s="6"/>
      <c r="AG94" s="6"/>
      <c r="AH94" s="6"/>
      <c r="AI94" s="6"/>
      <c r="AJ94" s="6"/>
      <c r="AK94" s="6"/>
      <c r="AL94" s="59" t="s">
        <v>4574</v>
      </c>
      <c r="AM94" s="235">
        <f>AM91</f>
        <v>0.5</v>
      </c>
      <c r="AN94" s="235"/>
      <c r="AO94" s="45"/>
      <c r="AP94" s="1"/>
      <c r="AQ94" s="1"/>
      <c r="AR94" s="44"/>
      <c r="AS94" s="45"/>
      <c r="AT94" s="1"/>
      <c r="AU94" s="1"/>
      <c r="AV94" s="44"/>
      <c r="AW94" s="89">
        <f>ROUND(ROUND(ROUND(H84*V85,0)*AM94,0)*AQ95,0)</f>
        <v>229</v>
      </c>
      <c r="AX94" s="12"/>
    </row>
    <row r="95" spans="1:50" ht="17.2" customHeight="1" x14ac:dyDescent="0.3">
      <c r="A95" s="9">
        <v>43</v>
      </c>
      <c r="B95" s="10" t="s">
        <v>917</v>
      </c>
      <c r="C95" s="53" t="s">
        <v>8036</v>
      </c>
      <c r="D95" s="166"/>
      <c r="E95" s="193"/>
      <c r="F95" s="126"/>
      <c r="G95" s="126"/>
      <c r="H95" s="45"/>
      <c r="I95" s="1"/>
      <c r="J95" s="1"/>
      <c r="K95" s="44"/>
      <c r="L95" s="231" t="s">
        <v>4714</v>
      </c>
      <c r="M95" s="232"/>
      <c r="N95" s="232"/>
      <c r="O95" s="232"/>
      <c r="P95" s="232"/>
      <c r="Q95" s="232"/>
      <c r="R95" s="175"/>
      <c r="S95" s="194"/>
      <c r="T95" s="173"/>
      <c r="U95" s="130"/>
      <c r="V95" s="64"/>
      <c r="W95" s="202"/>
      <c r="X95" s="8"/>
      <c r="Y95" s="6"/>
      <c r="Z95" s="59"/>
      <c r="AA95" s="59"/>
      <c r="AB95" s="6"/>
      <c r="AC95" s="203"/>
      <c r="AD95" s="6"/>
      <c r="AE95" s="6"/>
      <c r="AF95" s="6"/>
      <c r="AG95" s="6"/>
      <c r="AH95" s="6"/>
      <c r="AI95" s="6"/>
      <c r="AJ95" s="6"/>
      <c r="AK95" s="6"/>
      <c r="AL95" s="59"/>
      <c r="AM95" s="137"/>
      <c r="AN95" s="137"/>
      <c r="AO95" s="45"/>
      <c r="AP95" s="132" t="s">
        <v>4574</v>
      </c>
      <c r="AQ95" s="247">
        <f>AQ71</f>
        <v>0.95</v>
      </c>
      <c r="AR95" s="248"/>
      <c r="AS95" s="45"/>
      <c r="AT95" s="1"/>
      <c r="AU95" s="1"/>
      <c r="AV95" s="44"/>
      <c r="AW95" s="89">
        <f>ROUND(ROUND(ROUND(H84*P97,0)*V85,0)*AQ95,0)</f>
        <v>443</v>
      </c>
      <c r="AX95" s="12"/>
    </row>
    <row r="96" spans="1:50" ht="17.2" customHeight="1" x14ac:dyDescent="0.3">
      <c r="A96" s="9">
        <v>43</v>
      </c>
      <c r="B96" s="10" t="s">
        <v>918</v>
      </c>
      <c r="C96" s="53" t="s">
        <v>8035</v>
      </c>
      <c r="D96" s="166"/>
      <c r="E96" s="193"/>
      <c r="F96" s="126"/>
      <c r="G96" s="126"/>
      <c r="H96" s="45"/>
      <c r="I96" s="1"/>
      <c r="J96" s="1"/>
      <c r="K96" s="44"/>
      <c r="L96" s="267"/>
      <c r="M96" s="268"/>
      <c r="N96" s="268"/>
      <c r="O96" s="268"/>
      <c r="P96" s="268"/>
      <c r="Q96" s="268"/>
      <c r="R96" s="175"/>
      <c r="S96" s="194"/>
      <c r="T96" s="173"/>
      <c r="U96" s="130"/>
      <c r="V96" s="64"/>
      <c r="W96" s="202"/>
      <c r="X96" s="231" t="s">
        <v>4712</v>
      </c>
      <c r="Y96" s="232"/>
      <c r="Z96" s="232"/>
      <c r="AA96" s="232"/>
      <c r="AB96" s="232"/>
      <c r="AC96" s="199" t="s">
        <v>4711</v>
      </c>
      <c r="AD96" s="58"/>
      <c r="AE96" s="58"/>
      <c r="AF96" s="6"/>
      <c r="AG96" s="6"/>
      <c r="AH96" s="6"/>
      <c r="AI96" s="6"/>
      <c r="AJ96" s="6"/>
      <c r="AK96" s="6"/>
      <c r="AL96" s="59" t="s">
        <v>4574</v>
      </c>
      <c r="AM96" s="235">
        <f>AM93</f>
        <v>0.7</v>
      </c>
      <c r="AN96" s="235"/>
      <c r="AO96" s="45"/>
      <c r="AP96" s="1"/>
      <c r="AQ96" s="1"/>
      <c r="AR96" s="44"/>
      <c r="AS96" s="45"/>
      <c r="AT96" s="1"/>
      <c r="AU96" s="1"/>
      <c r="AV96" s="44"/>
      <c r="AW96" s="89">
        <f>ROUND(ROUND(ROUND(ROUND(H84*P97,0)*V85,0)*AM96,0)*AQ95,0)</f>
        <v>310</v>
      </c>
      <c r="AX96" s="12"/>
    </row>
    <row r="97" spans="1:50" ht="17.2" customHeight="1" x14ac:dyDescent="0.3">
      <c r="A97" s="9">
        <v>43</v>
      </c>
      <c r="B97" s="10" t="s">
        <v>919</v>
      </c>
      <c r="C97" s="53" t="s">
        <v>8034</v>
      </c>
      <c r="D97" s="166"/>
      <c r="E97" s="193"/>
      <c r="F97" s="126"/>
      <c r="G97" s="126"/>
      <c r="H97" s="45"/>
      <c r="I97" s="1"/>
      <c r="J97" s="1"/>
      <c r="K97" s="44"/>
      <c r="L97" s="191"/>
      <c r="M97" s="172"/>
      <c r="N97" s="172"/>
      <c r="O97" s="123" t="s">
        <v>4574</v>
      </c>
      <c r="P97" s="249">
        <f>P91</f>
        <v>0.96499999999999997</v>
      </c>
      <c r="Q97" s="249"/>
      <c r="R97" s="168"/>
      <c r="S97" s="141"/>
      <c r="T97" s="142"/>
      <c r="U97" s="130"/>
      <c r="V97" s="64"/>
      <c r="W97" s="202"/>
      <c r="X97" s="233"/>
      <c r="Y97" s="234"/>
      <c r="Z97" s="234"/>
      <c r="AA97" s="234"/>
      <c r="AB97" s="234"/>
      <c r="AC97" s="199" t="s">
        <v>4735</v>
      </c>
      <c r="AD97" s="58"/>
      <c r="AE97" s="58"/>
      <c r="AF97" s="6"/>
      <c r="AG97" s="6"/>
      <c r="AH97" s="6"/>
      <c r="AI97" s="6"/>
      <c r="AJ97" s="6"/>
      <c r="AK97" s="6"/>
      <c r="AL97" s="59" t="s">
        <v>4574</v>
      </c>
      <c r="AM97" s="235">
        <f>AM94</f>
        <v>0.5</v>
      </c>
      <c r="AN97" s="235"/>
      <c r="AO97" s="45"/>
      <c r="AP97" s="1"/>
      <c r="AQ97" s="1"/>
      <c r="AR97" s="44"/>
      <c r="AS97" s="43"/>
      <c r="AT97" s="7"/>
      <c r="AU97" s="7"/>
      <c r="AV97" s="21"/>
      <c r="AW97" s="89">
        <f>ROUND(ROUND(ROUND(ROUND(H84*P97,0)*V85,0)*AM97,0)*AQ95,0)</f>
        <v>221</v>
      </c>
      <c r="AX97" s="12"/>
    </row>
    <row r="98" spans="1:50" ht="17.2" customHeight="1" x14ac:dyDescent="0.3">
      <c r="A98" s="9">
        <v>43</v>
      </c>
      <c r="B98" s="10" t="s">
        <v>920</v>
      </c>
      <c r="C98" s="53" t="s">
        <v>8033</v>
      </c>
      <c r="D98" s="166"/>
      <c r="E98" s="193"/>
      <c r="F98" s="126"/>
      <c r="G98" s="126"/>
      <c r="H98" s="45"/>
      <c r="I98" s="1"/>
      <c r="J98" s="1"/>
      <c r="K98" s="44"/>
      <c r="L98" s="196"/>
      <c r="M98" s="195"/>
      <c r="N98" s="195"/>
      <c r="O98" s="55"/>
      <c r="P98" s="56"/>
      <c r="Q98" s="56"/>
      <c r="R98" s="168"/>
      <c r="S98" s="141"/>
      <c r="T98" s="142"/>
      <c r="U98" s="130"/>
      <c r="V98" s="64"/>
      <c r="W98" s="202"/>
      <c r="X98" s="8"/>
      <c r="Y98" s="6"/>
      <c r="Z98" s="59"/>
      <c r="AA98" s="59"/>
      <c r="AB98" s="6"/>
      <c r="AC98" s="203"/>
      <c r="AD98" s="6"/>
      <c r="AE98" s="6"/>
      <c r="AF98" s="6"/>
      <c r="AG98" s="6"/>
      <c r="AH98" s="6"/>
      <c r="AI98" s="6"/>
      <c r="AJ98" s="6"/>
      <c r="AK98" s="6"/>
      <c r="AL98" s="59"/>
      <c r="AM98" s="137"/>
      <c r="AN98" s="137"/>
      <c r="AO98" s="146"/>
      <c r="AP98" s="143"/>
      <c r="AQ98" s="143"/>
      <c r="AR98" s="44"/>
      <c r="AS98" s="242" t="s">
        <v>4580</v>
      </c>
      <c r="AT98" s="242"/>
      <c r="AU98" s="242"/>
      <c r="AV98" s="243"/>
      <c r="AW98" s="89">
        <f>ROUND(ROUND(H84*V85,0)*AQ95,0)-AS101</f>
        <v>453</v>
      </c>
      <c r="AX98" s="12"/>
    </row>
    <row r="99" spans="1:50" ht="17.2" customHeight="1" x14ac:dyDescent="0.3">
      <c r="A99" s="9">
        <v>43</v>
      </c>
      <c r="B99" s="10" t="s">
        <v>921</v>
      </c>
      <c r="C99" s="53" t="s">
        <v>8032</v>
      </c>
      <c r="D99" s="166"/>
      <c r="E99" s="193"/>
      <c r="F99" s="126"/>
      <c r="G99" s="126"/>
      <c r="H99" s="45"/>
      <c r="I99" s="1"/>
      <c r="J99" s="1"/>
      <c r="K99" s="44"/>
      <c r="L99" s="175"/>
      <c r="M99" s="194"/>
      <c r="N99" s="194"/>
      <c r="O99" s="132"/>
      <c r="P99" s="141"/>
      <c r="Q99" s="141"/>
      <c r="R99" s="168"/>
      <c r="S99" s="141"/>
      <c r="T99" s="142"/>
      <c r="U99" s="130"/>
      <c r="V99" s="64"/>
      <c r="W99" s="202"/>
      <c r="X99" s="231" t="s">
        <v>4712</v>
      </c>
      <c r="Y99" s="232"/>
      <c r="Z99" s="232"/>
      <c r="AA99" s="232"/>
      <c r="AB99" s="232"/>
      <c r="AC99" s="199" t="s">
        <v>4711</v>
      </c>
      <c r="AD99" s="58"/>
      <c r="AE99" s="58"/>
      <c r="AF99" s="6"/>
      <c r="AG99" s="6"/>
      <c r="AH99" s="6"/>
      <c r="AI99" s="6"/>
      <c r="AJ99" s="6"/>
      <c r="AK99" s="6"/>
      <c r="AL99" s="59" t="s">
        <v>4574</v>
      </c>
      <c r="AM99" s="235">
        <f>AM96</f>
        <v>0.7</v>
      </c>
      <c r="AN99" s="235"/>
      <c r="AO99" s="146"/>
      <c r="AP99" s="143"/>
      <c r="AQ99" s="143"/>
      <c r="AR99" s="44"/>
      <c r="AS99" s="244"/>
      <c r="AT99" s="244"/>
      <c r="AU99" s="244"/>
      <c r="AV99" s="245"/>
      <c r="AW99" s="89">
        <f>ROUND(ROUND(ROUND(H84*V85,0)*AM99,0)*AQ95,0)-AS101</f>
        <v>315</v>
      </c>
      <c r="AX99" s="12"/>
    </row>
    <row r="100" spans="1:50" ht="17.2" customHeight="1" x14ac:dyDescent="0.3">
      <c r="A100" s="9">
        <v>43</v>
      </c>
      <c r="B100" s="10" t="s">
        <v>922</v>
      </c>
      <c r="C100" s="53" t="s">
        <v>8031</v>
      </c>
      <c r="D100" s="166"/>
      <c r="E100" s="193"/>
      <c r="F100" s="126"/>
      <c r="G100" s="126"/>
      <c r="H100" s="45"/>
      <c r="I100" s="1"/>
      <c r="J100" s="1"/>
      <c r="K100" s="44"/>
      <c r="L100" s="191"/>
      <c r="M100" s="172"/>
      <c r="N100" s="172"/>
      <c r="O100" s="123"/>
      <c r="P100" s="138"/>
      <c r="Q100" s="138"/>
      <c r="R100" s="168"/>
      <c r="S100" s="141"/>
      <c r="T100" s="142"/>
      <c r="U100" s="130"/>
      <c r="V100" s="64"/>
      <c r="W100" s="202"/>
      <c r="X100" s="233"/>
      <c r="Y100" s="234"/>
      <c r="Z100" s="234"/>
      <c r="AA100" s="234"/>
      <c r="AB100" s="234"/>
      <c r="AC100" s="199" t="s">
        <v>4735</v>
      </c>
      <c r="AD100" s="58"/>
      <c r="AE100" s="58"/>
      <c r="AF100" s="6"/>
      <c r="AG100" s="6"/>
      <c r="AH100" s="6"/>
      <c r="AI100" s="6"/>
      <c r="AJ100" s="6"/>
      <c r="AK100" s="6"/>
      <c r="AL100" s="59" t="s">
        <v>4574</v>
      </c>
      <c r="AM100" s="235">
        <f>AM97</f>
        <v>0.5</v>
      </c>
      <c r="AN100" s="235"/>
      <c r="AO100" s="146"/>
      <c r="AP100" s="143"/>
      <c r="AQ100" s="143"/>
      <c r="AR100" s="44"/>
      <c r="AS100" s="244"/>
      <c r="AT100" s="244"/>
      <c r="AU100" s="244"/>
      <c r="AV100" s="245"/>
      <c r="AW100" s="89">
        <f>ROUND(ROUND(ROUND(H84*V85,0)*AM100,0)*AQ95,0)-AS101</f>
        <v>224</v>
      </c>
      <c r="AX100" s="12"/>
    </row>
    <row r="101" spans="1:50" ht="17.2" customHeight="1" x14ac:dyDescent="0.3">
      <c r="A101" s="9">
        <v>43</v>
      </c>
      <c r="B101" s="10" t="s">
        <v>923</v>
      </c>
      <c r="C101" s="53" t="s">
        <v>8030</v>
      </c>
      <c r="D101" s="166"/>
      <c r="E101" s="193"/>
      <c r="F101" s="126"/>
      <c r="G101" s="126"/>
      <c r="H101" s="45"/>
      <c r="I101" s="1"/>
      <c r="J101" s="1"/>
      <c r="K101" s="44"/>
      <c r="L101" s="231" t="s">
        <v>4714</v>
      </c>
      <c r="M101" s="232"/>
      <c r="N101" s="232"/>
      <c r="O101" s="232"/>
      <c r="P101" s="232"/>
      <c r="Q101" s="232"/>
      <c r="R101" s="175"/>
      <c r="S101" s="194"/>
      <c r="T101" s="173"/>
      <c r="U101" s="130"/>
      <c r="V101" s="64"/>
      <c r="W101" s="202"/>
      <c r="X101" s="8"/>
      <c r="Y101" s="6"/>
      <c r="Z101" s="59"/>
      <c r="AA101" s="59"/>
      <c r="AB101" s="6"/>
      <c r="AC101" s="203"/>
      <c r="AD101" s="6"/>
      <c r="AE101" s="6"/>
      <c r="AF101" s="6"/>
      <c r="AG101" s="6"/>
      <c r="AH101" s="6"/>
      <c r="AI101" s="6"/>
      <c r="AJ101" s="6"/>
      <c r="AK101" s="6"/>
      <c r="AL101" s="59"/>
      <c r="AM101" s="137"/>
      <c r="AN101" s="137"/>
      <c r="AO101" s="146"/>
      <c r="AP101" s="143"/>
      <c r="AQ101" s="143"/>
      <c r="AR101" s="44"/>
      <c r="AS101" s="38">
        <f>AS89</f>
        <v>5</v>
      </c>
      <c r="AT101" s="62" t="s">
        <v>4579</v>
      </c>
      <c r="AU101" s="143"/>
      <c r="AV101" s="147"/>
      <c r="AW101" s="89">
        <f>ROUND(ROUND(ROUND(H84*P103,0)*V85,0)*AQ95,0)-AS101</f>
        <v>438</v>
      </c>
      <c r="AX101" s="12"/>
    </row>
    <row r="102" spans="1:50" ht="17.2" customHeight="1" x14ac:dyDescent="0.3">
      <c r="A102" s="9">
        <v>43</v>
      </c>
      <c r="B102" s="10" t="s">
        <v>924</v>
      </c>
      <c r="C102" s="53" t="s">
        <v>8029</v>
      </c>
      <c r="D102" s="166"/>
      <c r="E102" s="193"/>
      <c r="F102" s="126"/>
      <c r="G102" s="126"/>
      <c r="H102" s="45"/>
      <c r="I102" s="1"/>
      <c r="J102" s="1"/>
      <c r="K102" s="44"/>
      <c r="L102" s="267"/>
      <c r="M102" s="268"/>
      <c r="N102" s="268"/>
      <c r="O102" s="268"/>
      <c r="P102" s="268"/>
      <c r="Q102" s="268"/>
      <c r="R102" s="175"/>
      <c r="S102" s="194"/>
      <c r="T102" s="173"/>
      <c r="U102" s="130"/>
      <c r="V102" s="64"/>
      <c r="W102" s="202"/>
      <c r="X102" s="231" t="s">
        <v>4712</v>
      </c>
      <c r="Y102" s="232"/>
      <c r="Z102" s="232"/>
      <c r="AA102" s="232"/>
      <c r="AB102" s="232"/>
      <c r="AC102" s="199" t="s">
        <v>4711</v>
      </c>
      <c r="AD102" s="58"/>
      <c r="AE102" s="58"/>
      <c r="AF102" s="6"/>
      <c r="AG102" s="6"/>
      <c r="AH102" s="6"/>
      <c r="AI102" s="6"/>
      <c r="AJ102" s="6"/>
      <c r="AK102" s="6"/>
      <c r="AL102" s="59" t="s">
        <v>4574</v>
      </c>
      <c r="AM102" s="235">
        <f>AM99</f>
        <v>0.7</v>
      </c>
      <c r="AN102" s="235"/>
      <c r="AO102" s="146"/>
      <c r="AP102" s="143"/>
      <c r="AQ102" s="143"/>
      <c r="AR102" s="44"/>
      <c r="AS102" s="1"/>
      <c r="AT102" s="132"/>
      <c r="AU102" s="143"/>
      <c r="AV102" s="147"/>
      <c r="AW102" s="89">
        <f>ROUND(ROUND(ROUND(ROUND(H84*P103,0)*V85,0)*AM102,0)*AQ95,0)-AS101</f>
        <v>305</v>
      </c>
      <c r="AX102" s="12"/>
    </row>
    <row r="103" spans="1:50" ht="17.2" customHeight="1" x14ac:dyDescent="0.3">
      <c r="A103" s="9">
        <v>43</v>
      </c>
      <c r="B103" s="10" t="s">
        <v>925</v>
      </c>
      <c r="C103" s="53" t="s">
        <v>8028</v>
      </c>
      <c r="D103" s="166"/>
      <c r="E103" s="193"/>
      <c r="F103" s="126"/>
      <c r="G103" s="126"/>
      <c r="H103" s="43"/>
      <c r="I103" s="7"/>
      <c r="J103" s="7"/>
      <c r="K103" s="21"/>
      <c r="L103" s="191"/>
      <c r="M103" s="172"/>
      <c r="N103" s="172"/>
      <c r="O103" s="123" t="s">
        <v>4574</v>
      </c>
      <c r="P103" s="249">
        <f>P97</f>
        <v>0.96499999999999997</v>
      </c>
      <c r="Q103" s="249"/>
      <c r="R103" s="168"/>
      <c r="S103" s="141"/>
      <c r="T103" s="141"/>
      <c r="U103" s="88"/>
      <c r="V103" s="86"/>
      <c r="W103" s="87"/>
      <c r="X103" s="234"/>
      <c r="Y103" s="234"/>
      <c r="Z103" s="234"/>
      <c r="AA103" s="234"/>
      <c r="AB103" s="234"/>
      <c r="AC103" s="199" t="s">
        <v>4735</v>
      </c>
      <c r="AD103" s="58"/>
      <c r="AE103" s="58"/>
      <c r="AF103" s="6"/>
      <c r="AG103" s="6"/>
      <c r="AH103" s="6"/>
      <c r="AI103" s="6"/>
      <c r="AJ103" s="6"/>
      <c r="AK103" s="6"/>
      <c r="AL103" s="59" t="s">
        <v>4574</v>
      </c>
      <c r="AM103" s="235">
        <f>AM100</f>
        <v>0.5</v>
      </c>
      <c r="AN103" s="235"/>
      <c r="AO103" s="190"/>
      <c r="AP103" s="136"/>
      <c r="AQ103" s="136"/>
      <c r="AR103" s="21"/>
      <c r="AS103" s="7"/>
      <c r="AT103" s="123"/>
      <c r="AU103" s="136"/>
      <c r="AV103" s="145"/>
      <c r="AW103" s="89">
        <f>ROUND(ROUND(ROUND(ROUND(H84*P103,0)*V85,0)*AM103,0)*AQ95,0)-AS101</f>
        <v>216</v>
      </c>
      <c r="AX103" s="12"/>
    </row>
    <row r="104" spans="1:50" ht="17.2" customHeight="1" x14ac:dyDescent="0.3">
      <c r="A104" s="9">
        <v>43</v>
      </c>
      <c r="B104" s="10" t="s">
        <v>926</v>
      </c>
      <c r="C104" s="53" t="s">
        <v>8027</v>
      </c>
      <c r="D104" s="166"/>
      <c r="E104" s="193"/>
      <c r="F104" s="126"/>
      <c r="G104" s="126"/>
      <c r="H104" s="217" t="s">
        <v>4791</v>
      </c>
      <c r="I104" s="218"/>
      <c r="J104" s="218"/>
      <c r="K104" s="219"/>
      <c r="L104" s="196"/>
      <c r="M104" s="195"/>
      <c r="N104" s="195"/>
      <c r="O104" s="55"/>
      <c r="P104" s="56"/>
      <c r="Q104" s="56"/>
      <c r="R104" s="168"/>
      <c r="S104" s="141"/>
      <c r="T104" s="141"/>
      <c r="U104" s="88"/>
      <c r="V104" s="86"/>
      <c r="W104" s="87"/>
      <c r="X104" s="6"/>
      <c r="Y104" s="6"/>
      <c r="Z104" s="59"/>
      <c r="AA104" s="59"/>
      <c r="AB104" s="6"/>
      <c r="AC104" s="203"/>
      <c r="AD104" s="6"/>
      <c r="AE104" s="6"/>
      <c r="AF104" s="6"/>
      <c r="AG104" s="6"/>
      <c r="AH104" s="6"/>
      <c r="AI104" s="6"/>
      <c r="AJ104" s="6"/>
      <c r="AK104" s="6"/>
      <c r="AL104" s="59"/>
      <c r="AM104" s="137"/>
      <c r="AN104" s="137"/>
      <c r="AO104" s="7"/>
      <c r="AP104" s="7"/>
      <c r="AQ104" s="7"/>
      <c r="AR104" s="7"/>
      <c r="AS104" s="7"/>
      <c r="AT104" s="123"/>
      <c r="AU104" s="136"/>
      <c r="AV104" s="145"/>
      <c r="AW104" s="100">
        <f>ROUND(H108*V85,0)</f>
        <v>397</v>
      </c>
      <c r="AX104" s="12"/>
    </row>
    <row r="105" spans="1:50" ht="17.2" customHeight="1" x14ac:dyDescent="0.3">
      <c r="A105" s="9">
        <v>43</v>
      </c>
      <c r="B105" s="10" t="s">
        <v>927</v>
      </c>
      <c r="C105" s="53" t="s">
        <v>8026</v>
      </c>
      <c r="D105" s="166"/>
      <c r="E105" s="193"/>
      <c r="F105" s="126"/>
      <c r="G105" s="126"/>
      <c r="H105" s="220"/>
      <c r="I105" s="221"/>
      <c r="J105" s="221"/>
      <c r="K105" s="222"/>
      <c r="L105" s="175"/>
      <c r="M105" s="194"/>
      <c r="N105" s="194"/>
      <c r="O105" s="132"/>
      <c r="P105" s="141"/>
      <c r="Q105" s="141"/>
      <c r="R105" s="168"/>
      <c r="S105" s="141"/>
      <c r="T105" s="141"/>
      <c r="U105" s="88"/>
      <c r="V105" s="86"/>
      <c r="W105" s="87"/>
      <c r="X105" s="232" t="s">
        <v>4712</v>
      </c>
      <c r="Y105" s="232"/>
      <c r="Z105" s="232"/>
      <c r="AA105" s="232"/>
      <c r="AB105" s="232"/>
      <c r="AC105" s="199" t="s">
        <v>4711</v>
      </c>
      <c r="AD105" s="58"/>
      <c r="AE105" s="58"/>
      <c r="AF105" s="6"/>
      <c r="AG105" s="6"/>
      <c r="AH105" s="6"/>
      <c r="AI105" s="6"/>
      <c r="AJ105" s="6"/>
      <c r="AK105" s="6"/>
      <c r="AL105" s="59" t="s">
        <v>4574</v>
      </c>
      <c r="AM105" s="235">
        <f>'15就労移行支援(基本)'!AK105</f>
        <v>0.7</v>
      </c>
      <c r="AN105" s="235"/>
      <c r="AO105" s="6"/>
      <c r="AP105" s="6"/>
      <c r="AQ105" s="6"/>
      <c r="AR105" s="6"/>
      <c r="AS105" s="6"/>
      <c r="AT105" s="59"/>
      <c r="AU105" s="137"/>
      <c r="AV105" s="140"/>
      <c r="AW105" s="89">
        <f>ROUND(ROUND(H108*V85,0)*AM105,0)</f>
        <v>278</v>
      </c>
      <c r="AX105" s="12"/>
    </row>
    <row r="106" spans="1:50" ht="17.2" customHeight="1" x14ac:dyDescent="0.3">
      <c r="A106" s="9">
        <v>43</v>
      </c>
      <c r="B106" s="10" t="s">
        <v>928</v>
      </c>
      <c r="C106" s="53" t="s">
        <v>8025</v>
      </c>
      <c r="D106" s="166"/>
      <c r="E106" s="193"/>
      <c r="F106" s="126"/>
      <c r="G106" s="126"/>
      <c r="H106" s="220"/>
      <c r="I106" s="221"/>
      <c r="J106" s="221"/>
      <c r="K106" s="222"/>
      <c r="L106" s="191"/>
      <c r="M106" s="172"/>
      <c r="N106" s="172"/>
      <c r="O106" s="123"/>
      <c r="P106" s="138"/>
      <c r="Q106" s="138"/>
      <c r="R106" s="168"/>
      <c r="S106" s="141"/>
      <c r="T106" s="141"/>
      <c r="U106" s="88"/>
      <c r="V106" s="86"/>
      <c r="W106" s="87"/>
      <c r="X106" s="234"/>
      <c r="Y106" s="234"/>
      <c r="Z106" s="234"/>
      <c r="AA106" s="234"/>
      <c r="AB106" s="234"/>
      <c r="AC106" s="199" t="s">
        <v>4735</v>
      </c>
      <c r="AD106" s="58"/>
      <c r="AE106" s="58"/>
      <c r="AF106" s="6"/>
      <c r="AG106" s="6"/>
      <c r="AH106" s="6"/>
      <c r="AI106" s="6"/>
      <c r="AJ106" s="6"/>
      <c r="AK106" s="6"/>
      <c r="AL106" s="59" t="s">
        <v>4574</v>
      </c>
      <c r="AM106" s="235">
        <f>'15就労移行支援(基本)'!AK106</f>
        <v>0.5</v>
      </c>
      <c r="AN106" s="235"/>
      <c r="AO106" s="6"/>
      <c r="AP106" s="6"/>
      <c r="AQ106" s="6"/>
      <c r="AR106" s="6"/>
      <c r="AS106" s="6"/>
      <c r="AT106" s="59"/>
      <c r="AU106" s="137"/>
      <c r="AV106" s="140"/>
      <c r="AW106" s="89">
        <f>ROUND(ROUND(H108*V85,0)*AM106,0)</f>
        <v>199</v>
      </c>
      <c r="AX106" s="12"/>
    </row>
    <row r="107" spans="1:50" ht="17.2" customHeight="1" x14ac:dyDescent="0.3">
      <c r="A107" s="9">
        <v>43</v>
      </c>
      <c r="B107" s="10" t="s">
        <v>929</v>
      </c>
      <c r="C107" s="53" t="s">
        <v>8024</v>
      </c>
      <c r="D107" s="166"/>
      <c r="E107" s="193"/>
      <c r="F107" s="126"/>
      <c r="G107" s="126"/>
      <c r="H107" s="220"/>
      <c r="I107" s="221"/>
      <c r="J107" s="221"/>
      <c r="K107" s="222"/>
      <c r="L107" s="231" t="s">
        <v>4714</v>
      </c>
      <c r="M107" s="232"/>
      <c r="N107" s="232"/>
      <c r="O107" s="232"/>
      <c r="P107" s="232"/>
      <c r="Q107" s="232"/>
      <c r="R107" s="175"/>
      <c r="S107" s="194"/>
      <c r="T107" s="194"/>
      <c r="U107" s="88"/>
      <c r="V107" s="86"/>
      <c r="W107" s="87"/>
      <c r="X107" s="6"/>
      <c r="Y107" s="6"/>
      <c r="Z107" s="59"/>
      <c r="AA107" s="59"/>
      <c r="AB107" s="6"/>
      <c r="AC107" s="203"/>
      <c r="AD107" s="6"/>
      <c r="AE107" s="6"/>
      <c r="AF107" s="6"/>
      <c r="AG107" s="6"/>
      <c r="AH107" s="6"/>
      <c r="AI107" s="6"/>
      <c r="AJ107" s="6"/>
      <c r="AK107" s="6"/>
      <c r="AL107" s="59"/>
      <c r="AM107" s="137"/>
      <c r="AN107" s="137"/>
      <c r="AO107" s="6"/>
      <c r="AP107" s="6"/>
      <c r="AQ107" s="7"/>
      <c r="AR107" s="7"/>
      <c r="AS107" s="7"/>
      <c r="AT107" s="123"/>
      <c r="AU107" s="136"/>
      <c r="AV107" s="145"/>
      <c r="AW107" s="89">
        <f>ROUND(ROUND(H108*P109,0)*V85,0)</f>
        <v>383</v>
      </c>
      <c r="AX107" s="12"/>
    </row>
    <row r="108" spans="1:50" ht="17.2" customHeight="1" x14ac:dyDescent="0.3">
      <c r="A108" s="9">
        <v>43</v>
      </c>
      <c r="B108" s="10" t="s">
        <v>930</v>
      </c>
      <c r="C108" s="53" t="s">
        <v>8023</v>
      </c>
      <c r="D108" s="166"/>
      <c r="E108" s="193"/>
      <c r="F108" s="126"/>
      <c r="G108" s="126"/>
      <c r="H108" s="253">
        <f>'15就労移行支援(基本)'!K108</f>
        <v>567</v>
      </c>
      <c r="I108" s="254"/>
      <c r="J108" s="1" t="s">
        <v>4202</v>
      </c>
      <c r="K108" s="68"/>
      <c r="L108" s="267"/>
      <c r="M108" s="268"/>
      <c r="N108" s="268"/>
      <c r="O108" s="268"/>
      <c r="P108" s="268"/>
      <c r="Q108" s="268"/>
      <c r="R108" s="175"/>
      <c r="S108" s="194"/>
      <c r="T108" s="194"/>
      <c r="U108" s="88"/>
      <c r="V108" s="86"/>
      <c r="W108" s="87"/>
      <c r="X108" s="232" t="s">
        <v>4712</v>
      </c>
      <c r="Y108" s="232"/>
      <c r="Z108" s="232"/>
      <c r="AA108" s="232"/>
      <c r="AB108" s="232"/>
      <c r="AC108" s="199" t="s">
        <v>4711</v>
      </c>
      <c r="AD108" s="58"/>
      <c r="AE108" s="58"/>
      <c r="AF108" s="6"/>
      <c r="AG108" s="6"/>
      <c r="AH108" s="6"/>
      <c r="AI108" s="6"/>
      <c r="AJ108" s="6"/>
      <c r="AK108" s="6"/>
      <c r="AL108" s="59" t="s">
        <v>4574</v>
      </c>
      <c r="AM108" s="235">
        <f>AM105</f>
        <v>0.7</v>
      </c>
      <c r="AN108" s="235"/>
      <c r="AO108" s="7"/>
      <c r="AP108" s="7"/>
      <c r="AQ108" s="7"/>
      <c r="AR108" s="7"/>
      <c r="AS108" s="7"/>
      <c r="AT108" s="123"/>
      <c r="AU108" s="136"/>
      <c r="AV108" s="145"/>
      <c r="AW108" s="89">
        <f>ROUND(ROUND(ROUND(H108*P109,0)*V85,0)*AM108,0)</f>
        <v>268</v>
      </c>
      <c r="AX108" s="12"/>
    </row>
    <row r="109" spans="1:50" ht="17.2" customHeight="1" x14ac:dyDescent="0.3">
      <c r="A109" s="9">
        <v>43</v>
      </c>
      <c r="B109" s="10" t="s">
        <v>931</v>
      </c>
      <c r="C109" s="53" t="s">
        <v>8022</v>
      </c>
      <c r="D109" s="166"/>
      <c r="E109" s="193"/>
      <c r="F109" s="126"/>
      <c r="G109" s="126"/>
      <c r="H109" s="175"/>
      <c r="I109" s="194"/>
      <c r="J109" s="194"/>
      <c r="K109" s="173"/>
      <c r="L109" s="191"/>
      <c r="M109" s="172"/>
      <c r="N109" s="172"/>
      <c r="O109" s="123" t="s">
        <v>4574</v>
      </c>
      <c r="P109" s="249">
        <f>P103</f>
        <v>0.96499999999999997</v>
      </c>
      <c r="Q109" s="249"/>
      <c r="R109" s="168"/>
      <c r="S109" s="141"/>
      <c r="T109" s="141"/>
      <c r="U109" s="88"/>
      <c r="V109" s="86"/>
      <c r="W109" s="87"/>
      <c r="X109" s="234"/>
      <c r="Y109" s="234"/>
      <c r="Z109" s="234"/>
      <c r="AA109" s="234"/>
      <c r="AB109" s="234"/>
      <c r="AC109" s="199" t="s">
        <v>4735</v>
      </c>
      <c r="AD109" s="58"/>
      <c r="AE109" s="58"/>
      <c r="AF109" s="6"/>
      <c r="AG109" s="6"/>
      <c r="AH109" s="6"/>
      <c r="AI109" s="6"/>
      <c r="AJ109" s="6"/>
      <c r="AK109" s="6"/>
      <c r="AL109" s="59" t="s">
        <v>4574</v>
      </c>
      <c r="AM109" s="235">
        <f>AM106</f>
        <v>0.5</v>
      </c>
      <c r="AN109" s="235"/>
      <c r="AO109" s="7"/>
      <c r="AP109" s="7"/>
      <c r="AQ109" s="7"/>
      <c r="AR109" s="7"/>
      <c r="AS109" s="7"/>
      <c r="AT109" s="123"/>
      <c r="AU109" s="136"/>
      <c r="AV109" s="145"/>
      <c r="AW109" s="89">
        <f>ROUND(ROUND(ROUND(H108*P109,0)*V85,0)*AM109,0)</f>
        <v>192</v>
      </c>
      <c r="AX109" s="12"/>
    </row>
    <row r="110" spans="1:50" ht="17.2" customHeight="1" x14ac:dyDescent="0.3">
      <c r="A110" s="9">
        <v>43</v>
      </c>
      <c r="B110" s="10" t="s">
        <v>932</v>
      </c>
      <c r="C110" s="53" t="s">
        <v>8021</v>
      </c>
      <c r="D110" s="166"/>
      <c r="E110" s="193"/>
      <c r="F110" s="126"/>
      <c r="G110" s="126"/>
      <c r="H110" s="175"/>
      <c r="I110" s="194"/>
      <c r="J110" s="194"/>
      <c r="K110" s="173"/>
      <c r="L110" s="196"/>
      <c r="M110" s="195"/>
      <c r="N110" s="195"/>
      <c r="O110" s="55"/>
      <c r="P110" s="56"/>
      <c r="Q110" s="56"/>
      <c r="R110" s="168"/>
      <c r="S110" s="141"/>
      <c r="T110" s="142"/>
      <c r="U110" s="130"/>
      <c r="V110" s="64"/>
      <c r="W110" s="202"/>
      <c r="X110" s="8"/>
      <c r="Y110" s="6"/>
      <c r="Z110" s="59"/>
      <c r="AA110" s="59"/>
      <c r="AB110" s="6"/>
      <c r="AC110" s="203"/>
      <c r="AD110" s="6"/>
      <c r="AE110" s="6"/>
      <c r="AF110" s="6"/>
      <c r="AG110" s="6"/>
      <c r="AH110" s="6"/>
      <c r="AI110" s="6"/>
      <c r="AJ110" s="6"/>
      <c r="AK110" s="6"/>
      <c r="AL110" s="59"/>
      <c r="AM110" s="137"/>
      <c r="AN110" s="137"/>
      <c r="AO110" s="177"/>
      <c r="AP110" s="81"/>
      <c r="AQ110" s="81"/>
      <c r="AR110" s="82"/>
      <c r="AS110" s="242" t="s">
        <v>4580</v>
      </c>
      <c r="AT110" s="242"/>
      <c r="AU110" s="242"/>
      <c r="AV110" s="243"/>
      <c r="AW110" s="89">
        <f>ROUND(H108*V85,0)-AS113</f>
        <v>392</v>
      </c>
      <c r="AX110" s="12"/>
    </row>
    <row r="111" spans="1:50" ht="17.2" customHeight="1" x14ac:dyDescent="0.3">
      <c r="A111" s="9">
        <v>43</v>
      </c>
      <c r="B111" s="10" t="s">
        <v>933</v>
      </c>
      <c r="C111" s="53" t="s">
        <v>8020</v>
      </c>
      <c r="D111" s="166"/>
      <c r="E111" s="193"/>
      <c r="F111" s="126"/>
      <c r="G111" s="126"/>
      <c r="H111" s="175"/>
      <c r="I111" s="194"/>
      <c r="J111" s="194"/>
      <c r="K111" s="173"/>
      <c r="L111" s="175"/>
      <c r="M111" s="194"/>
      <c r="N111" s="194"/>
      <c r="O111" s="132"/>
      <c r="P111" s="141"/>
      <c r="Q111" s="141"/>
      <c r="R111" s="168"/>
      <c r="S111" s="141"/>
      <c r="T111" s="142"/>
      <c r="U111" s="130"/>
      <c r="V111" s="64"/>
      <c r="W111" s="202"/>
      <c r="X111" s="231" t="s">
        <v>4712</v>
      </c>
      <c r="Y111" s="232"/>
      <c r="Z111" s="232"/>
      <c r="AA111" s="232"/>
      <c r="AB111" s="232"/>
      <c r="AC111" s="199" t="s">
        <v>4711</v>
      </c>
      <c r="AD111" s="58"/>
      <c r="AE111" s="58"/>
      <c r="AF111" s="6"/>
      <c r="AG111" s="6"/>
      <c r="AH111" s="6"/>
      <c r="AI111" s="6"/>
      <c r="AJ111" s="6"/>
      <c r="AK111" s="6"/>
      <c r="AL111" s="59" t="s">
        <v>4574</v>
      </c>
      <c r="AM111" s="235">
        <f>AM108</f>
        <v>0.7</v>
      </c>
      <c r="AN111" s="235"/>
      <c r="AO111" s="81"/>
      <c r="AP111" s="81"/>
      <c r="AQ111" s="81"/>
      <c r="AR111" s="82"/>
      <c r="AS111" s="244"/>
      <c r="AT111" s="244"/>
      <c r="AU111" s="244"/>
      <c r="AV111" s="245"/>
      <c r="AW111" s="89">
        <f>ROUND(ROUND(H108*V85,0)*AM111,0)-AS113</f>
        <v>273</v>
      </c>
      <c r="AX111" s="12"/>
    </row>
    <row r="112" spans="1:50" ht="17.2" customHeight="1" x14ac:dyDescent="0.3">
      <c r="A112" s="9">
        <v>43</v>
      </c>
      <c r="B112" s="10" t="s">
        <v>934</v>
      </c>
      <c r="C112" s="53" t="s">
        <v>8019</v>
      </c>
      <c r="D112" s="166"/>
      <c r="E112" s="193"/>
      <c r="F112" s="126"/>
      <c r="G112" s="126"/>
      <c r="H112" s="175"/>
      <c r="I112" s="194"/>
      <c r="J112" s="194"/>
      <c r="K112" s="173"/>
      <c r="L112" s="191"/>
      <c r="M112" s="172"/>
      <c r="N112" s="172"/>
      <c r="O112" s="123"/>
      <c r="P112" s="138"/>
      <c r="Q112" s="138"/>
      <c r="R112" s="168"/>
      <c r="S112" s="141"/>
      <c r="T112" s="142"/>
      <c r="U112" s="130"/>
      <c r="V112" s="64"/>
      <c r="W112" s="202"/>
      <c r="X112" s="233"/>
      <c r="Y112" s="234"/>
      <c r="Z112" s="234"/>
      <c r="AA112" s="234"/>
      <c r="AB112" s="234"/>
      <c r="AC112" s="199" t="s">
        <v>4735</v>
      </c>
      <c r="AD112" s="58"/>
      <c r="AE112" s="58"/>
      <c r="AF112" s="6"/>
      <c r="AG112" s="6"/>
      <c r="AH112" s="6"/>
      <c r="AI112" s="6"/>
      <c r="AJ112" s="6"/>
      <c r="AK112" s="6"/>
      <c r="AL112" s="59" t="s">
        <v>4574</v>
      </c>
      <c r="AM112" s="235">
        <f>AM109</f>
        <v>0.5</v>
      </c>
      <c r="AN112" s="235"/>
      <c r="AO112" s="198"/>
      <c r="AP112" s="198"/>
      <c r="AQ112" s="198"/>
      <c r="AR112" s="197"/>
      <c r="AS112" s="244"/>
      <c r="AT112" s="244"/>
      <c r="AU112" s="244"/>
      <c r="AV112" s="245"/>
      <c r="AW112" s="89">
        <f>ROUND(ROUND(H108*V85,0)*AM112,0)-AS113</f>
        <v>194</v>
      </c>
      <c r="AX112" s="12"/>
    </row>
    <row r="113" spans="1:50" ht="17.2" customHeight="1" x14ac:dyDescent="0.3">
      <c r="A113" s="9">
        <v>43</v>
      </c>
      <c r="B113" s="10" t="s">
        <v>935</v>
      </c>
      <c r="C113" s="53" t="s">
        <v>8018</v>
      </c>
      <c r="D113" s="166"/>
      <c r="E113" s="193"/>
      <c r="F113" s="126"/>
      <c r="G113" s="126"/>
      <c r="H113" s="175"/>
      <c r="I113" s="194"/>
      <c r="J113" s="194"/>
      <c r="K113" s="173"/>
      <c r="L113" s="231" t="s">
        <v>4714</v>
      </c>
      <c r="M113" s="232"/>
      <c r="N113" s="232"/>
      <c r="O113" s="232"/>
      <c r="P113" s="232"/>
      <c r="Q113" s="232"/>
      <c r="R113" s="175"/>
      <c r="S113" s="194"/>
      <c r="T113" s="173"/>
      <c r="U113" s="130"/>
      <c r="V113" s="64"/>
      <c r="W113" s="202"/>
      <c r="X113" s="8"/>
      <c r="Y113" s="6"/>
      <c r="Z113" s="59"/>
      <c r="AA113" s="59"/>
      <c r="AB113" s="6"/>
      <c r="AC113" s="203"/>
      <c r="AD113" s="6"/>
      <c r="AE113" s="6"/>
      <c r="AF113" s="6"/>
      <c r="AG113" s="6"/>
      <c r="AH113" s="6"/>
      <c r="AI113" s="6"/>
      <c r="AJ113" s="6"/>
      <c r="AK113" s="6"/>
      <c r="AL113" s="59"/>
      <c r="AM113" s="137"/>
      <c r="AN113" s="137"/>
      <c r="AO113" s="198"/>
      <c r="AP113" s="198"/>
      <c r="AQ113" s="198"/>
      <c r="AR113" s="197"/>
      <c r="AS113" s="38">
        <f>AS101</f>
        <v>5</v>
      </c>
      <c r="AT113" s="62" t="s">
        <v>4579</v>
      </c>
      <c r="AU113" s="143"/>
      <c r="AV113" s="147"/>
      <c r="AW113" s="89">
        <f>ROUND(ROUND(H108*P115,0)*V85,0)-AS113</f>
        <v>378</v>
      </c>
      <c r="AX113" s="12"/>
    </row>
    <row r="114" spans="1:50" ht="17.2" customHeight="1" x14ac:dyDescent="0.3">
      <c r="A114" s="9">
        <v>43</v>
      </c>
      <c r="B114" s="10" t="s">
        <v>936</v>
      </c>
      <c r="C114" s="53" t="s">
        <v>8017</v>
      </c>
      <c r="D114" s="166"/>
      <c r="E114" s="193"/>
      <c r="F114" s="126"/>
      <c r="G114" s="126"/>
      <c r="H114" s="175"/>
      <c r="I114" s="194"/>
      <c r="J114" s="194"/>
      <c r="K114" s="173"/>
      <c r="L114" s="267"/>
      <c r="M114" s="268"/>
      <c r="N114" s="268"/>
      <c r="O114" s="268"/>
      <c r="P114" s="268"/>
      <c r="Q114" s="268"/>
      <c r="R114" s="175"/>
      <c r="S114" s="194"/>
      <c r="T114" s="173"/>
      <c r="U114" s="130"/>
      <c r="V114" s="64"/>
      <c r="W114" s="202"/>
      <c r="X114" s="231" t="s">
        <v>4712</v>
      </c>
      <c r="Y114" s="232"/>
      <c r="Z114" s="232"/>
      <c r="AA114" s="232"/>
      <c r="AB114" s="232"/>
      <c r="AC114" s="199" t="s">
        <v>4711</v>
      </c>
      <c r="AD114" s="58"/>
      <c r="AE114" s="58"/>
      <c r="AF114" s="6"/>
      <c r="AG114" s="6"/>
      <c r="AH114" s="6"/>
      <c r="AI114" s="6"/>
      <c r="AJ114" s="6"/>
      <c r="AK114" s="6"/>
      <c r="AL114" s="59" t="s">
        <v>4574</v>
      </c>
      <c r="AM114" s="235">
        <f>AM111</f>
        <v>0.7</v>
      </c>
      <c r="AN114" s="235"/>
      <c r="AO114" s="198"/>
      <c r="AP114" s="198"/>
      <c r="AQ114" s="198"/>
      <c r="AR114" s="197"/>
      <c r="AS114" s="1"/>
      <c r="AT114" s="132"/>
      <c r="AU114" s="143"/>
      <c r="AV114" s="147"/>
      <c r="AW114" s="89">
        <f>ROUND(ROUND(ROUND(H108*P115,0)*V85,0)*AM114,0)-AS113</f>
        <v>263</v>
      </c>
      <c r="AX114" s="12"/>
    </row>
    <row r="115" spans="1:50" ht="17.2" customHeight="1" x14ac:dyDescent="0.3">
      <c r="A115" s="9">
        <v>43</v>
      </c>
      <c r="B115" s="10" t="s">
        <v>937</v>
      </c>
      <c r="C115" s="53" t="s">
        <v>8016</v>
      </c>
      <c r="D115" s="166"/>
      <c r="E115" s="193"/>
      <c r="F115" s="126"/>
      <c r="G115" s="126"/>
      <c r="H115" s="175"/>
      <c r="I115" s="194"/>
      <c r="J115" s="194"/>
      <c r="K115" s="173"/>
      <c r="L115" s="191"/>
      <c r="M115" s="172"/>
      <c r="N115" s="172"/>
      <c r="O115" s="123" t="s">
        <v>4574</v>
      </c>
      <c r="P115" s="249">
        <f>P109</f>
        <v>0.96499999999999997</v>
      </c>
      <c r="Q115" s="249"/>
      <c r="R115" s="168"/>
      <c r="S115" s="141"/>
      <c r="T115" s="142"/>
      <c r="U115" s="130"/>
      <c r="V115" s="64"/>
      <c r="W115" s="202"/>
      <c r="X115" s="233"/>
      <c r="Y115" s="234"/>
      <c r="Z115" s="234"/>
      <c r="AA115" s="234"/>
      <c r="AB115" s="234"/>
      <c r="AC115" s="199" t="s">
        <v>4735</v>
      </c>
      <c r="AD115" s="58"/>
      <c r="AE115" s="58"/>
      <c r="AF115" s="6"/>
      <c r="AG115" s="6"/>
      <c r="AH115" s="6"/>
      <c r="AI115" s="6"/>
      <c r="AJ115" s="6"/>
      <c r="AK115" s="6"/>
      <c r="AL115" s="59" t="s">
        <v>4574</v>
      </c>
      <c r="AM115" s="235">
        <f>AM112</f>
        <v>0.5</v>
      </c>
      <c r="AN115" s="235"/>
      <c r="AO115" s="198"/>
      <c r="AP115" s="198"/>
      <c r="AQ115" s="198"/>
      <c r="AR115" s="197"/>
      <c r="AS115" s="7"/>
      <c r="AT115" s="123"/>
      <c r="AU115" s="136"/>
      <c r="AV115" s="145"/>
      <c r="AW115" s="89">
        <f>ROUND(ROUND(ROUND(H108*P115,0)*V85,0)*AM115,0)-AS113</f>
        <v>187</v>
      </c>
      <c r="AX115" s="12"/>
    </row>
    <row r="116" spans="1:50" ht="17.2" customHeight="1" x14ac:dyDescent="0.3">
      <c r="A116" s="9">
        <v>43</v>
      </c>
      <c r="B116" s="10" t="s">
        <v>938</v>
      </c>
      <c r="C116" s="53" t="s">
        <v>8015</v>
      </c>
      <c r="D116" s="166"/>
      <c r="E116" s="193"/>
      <c r="F116" s="126"/>
      <c r="G116" s="126"/>
      <c r="H116" s="45"/>
      <c r="I116" s="1"/>
      <c r="J116" s="1"/>
      <c r="K116" s="44"/>
      <c r="L116" s="196"/>
      <c r="M116" s="195"/>
      <c r="N116" s="195"/>
      <c r="O116" s="55"/>
      <c r="P116" s="56"/>
      <c r="Q116" s="56"/>
      <c r="R116" s="168"/>
      <c r="S116" s="141"/>
      <c r="T116" s="142"/>
      <c r="U116" s="130"/>
      <c r="V116" s="64"/>
      <c r="W116" s="202"/>
      <c r="X116" s="8"/>
      <c r="Y116" s="6"/>
      <c r="Z116" s="59"/>
      <c r="AA116" s="59"/>
      <c r="AB116" s="6"/>
      <c r="AC116" s="203"/>
      <c r="AD116" s="6"/>
      <c r="AE116" s="6"/>
      <c r="AF116" s="6"/>
      <c r="AG116" s="6"/>
      <c r="AH116" s="6"/>
      <c r="AI116" s="6"/>
      <c r="AJ116" s="6"/>
      <c r="AK116" s="6"/>
      <c r="AL116" s="59"/>
      <c r="AM116" s="137"/>
      <c r="AN116" s="137"/>
      <c r="AO116" s="216" t="s">
        <v>4753</v>
      </c>
      <c r="AP116" s="251"/>
      <c r="AQ116" s="251"/>
      <c r="AR116" s="252"/>
      <c r="AS116" s="49"/>
      <c r="AT116" s="36"/>
      <c r="AU116" s="36"/>
      <c r="AV116" s="51"/>
      <c r="AW116" s="89">
        <f>ROUND(ROUND(H108*V85,0)*AQ119,0)</f>
        <v>377</v>
      </c>
      <c r="AX116" s="12"/>
    </row>
    <row r="117" spans="1:50" ht="17.2" customHeight="1" x14ac:dyDescent="0.3">
      <c r="A117" s="9">
        <v>43</v>
      </c>
      <c r="B117" s="10" t="s">
        <v>939</v>
      </c>
      <c r="C117" s="53" t="s">
        <v>8014</v>
      </c>
      <c r="D117" s="166"/>
      <c r="E117" s="193"/>
      <c r="F117" s="126"/>
      <c r="G117" s="126"/>
      <c r="H117" s="45"/>
      <c r="I117" s="1"/>
      <c r="J117" s="1"/>
      <c r="K117" s="44"/>
      <c r="L117" s="175"/>
      <c r="M117" s="194"/>
      <c r="N117" s="194"/>
      <c r="O117" s="132"/>
      <c r="P117" s="141"/>
      <c r="Q117" s="141"/>
      <c r="R117" s="168"/>
      <c r="S117" s="141"/>
      <c r="T117" s="142"/>
      <c r="U117" s="130"/>
      <c r="V117" s="64"/>
      <c r="W117" s="202"/>
      <c r="X117" s="231" t="s">
        <v>4712</v>
      </c>
      <c r="Y117" s="232"/>
      <c r="Z117" s="232"/>
      <c r="AA117" s="232"/>
      <c r="AB117" s="232"/>
      <c r="AC117" s="199" t="s">
        <v>4711</v>
      </c>
      <c r="AD117" s="58"/>
      <c r="AE117" s="58"/>
      <c r="AF117" s="6"/>
      <c r="AG117" s="6"/>
      <c r="AH117" s="6"/>
      <c r="AI117" s="6"/>
      <c r="AJ117" s="6"/>
      <c r="AK117" s="6"/>
      <c r="AL117" s="59" t="s">
        <v>4574</v>
      </c>
      <c r="AM117" s="235">
        <f>AM114</f>
        <v>0.7</v>
      </c>
      <c r="AN117" s="235"/>
      <c r="AO117" s="228"/>
      <c r="AP117" s="229"/>
      <c r="AQ117" s="229"/>
      <c r="AR117" s="230"/>
      <c r="AS117" s="45"/>
      <c r="AT117" s="1"/>
      <c r="AU117" s="1"/>
      <c r="AV117" s="44"/>
      <c r="AW117" s="89">
        <f>ROUND(ROUND(ROUND(H108*V85,0)*AM117,0)*AQ119,0)</f>
        <v>264</v>
      </c>
      <c r="AX117" s="12"/>
    </row>
    <row r="118" spans="1:50" ht="17.2" customHeight="1" x14ac:dyDescent="0.3">
      <c r="A118" s="9">
        <v>43</v>
      </c>
      <c r="B118" s="10" t="s">
        <v>940</v>
      </c>
      <c r="C118" s="53" t="s">
        <v>8013</v>
      </c>
      <c r="D118" s="166"/>
      <c r="E118" s="193"/>
      <c r="F118" s="126"/>
      <c r="G118" s="126"/>
      <c r="H118" s="45"/>
      <c r="I118" s="1"/>
      <c r="J118" s="1"/>
      <c r="K118" s="44"/>
      <c r="L118" s="191"/>
      <c r="M118" s="172"/>
      <c r="N118" s="172"/>
      <c r="O118" s="123"/>
      <c r="P118" s="138"/>
      <c r="Q118" s="138"/>
      <c r="R118" s="168"/>
      <c r="S118" s="141"/>
      <c r="T118" s="142"/>
      <c r="U118" s="130"/>
      <c r="V118" s="64"/>
      <c r="W118" s="202"/>
      <c r="X118" s="233"/>
      <c r="Y118" s="234"/>
      <c r="Z118" s="234"/>
      <c r="AA118" s="234"/>
      <c r="AB118" s="234"/>
      <c r="AC118" s="199" t="s">
        <v>4735</v>
      </c>
      <c r="AD118" s="58"/>
      <c r="AE118" s="58"/>
      <c r="AF118" s="6"/>
      <c r="AG118" s="6"/>
      <c r="AH118" s="6"/>
      <c r="AI118" s="6"/>
      <c r="AJ118" s="6"/>
      <c r="AK118" s="6"/>
      <c r="AL118" s="59" t="s">
        <v>4574</v>
      </c>
      <c r="AM118" s="235">
        <f>AM115</f>
        <v>0.5</v>
      </c>
      <c r="AN118" s="235"/>
      <c r="AO118" s="45"/>
      <c r="AP118" s="1"/>
      <c r="AQ118" s="1"/>
      <c r="AR118" s="44"/>
      <c r="AS118" s="45"/>
      <c r="AT118" s="1"/>
      <c r="AU118" s="1"/>
      <c r="AV118" s="44"/>
      <c r="AW118" s="89">
        <f>ROUND(ROUND(ROUND(H108*V85,0)*AM118,0)*AQ119,0)</f>
        <v>189</v>
      </c>
      <c r="AX118" s="12"/>
    </row>
    <row r="119" spans="1:50" ht="17.2" customHeight="1" x14ac:dyDescent="0.3">
      <c r="A119" s="9">
        <v>43</v>
      </c>
      <c r="B119" s="10" t="s">
        <v>941</v>
      </c>
      <c r="C119" s="53" t="s">
        <v>8012</v>
      </c>
      <c r="D119" s="166"/>
      <c r="E119" s="193"/>
      <c r="F119" s="126"/>
      <c r="G119" s="126"/>
      <c r="H119" s="45"/>
      <c r="I119" s="1"/>
      <c r="J119" s="1"/>
      <c r="K119" s="44"/>
      <c r="L119" s="231" t="s">
        <v>4714</v>
      </c>
      <c r="M119" s="232"/>
      <c r="N119" s="232"/>
      <c r="O119" s="232"/>
      <c r="P119" s="232"/>
      <c r="Q119" s="232"/>
      <c r="R119" s="175"/>
      <c r="S119" s="194"/>
      <c r="T119" s="173"/>
      <c r="U119" s="130"/>
      <c r="V119" s="64"/>
      <c r="W119" s="202"/>
      <c r="X119" s="8"/>
      <c r="Y119" s="6"/>
      <c r="Z119" s="59"/>
      <c r="AA119" s="59"/>
      <c r="AB119" s="6"/>
      <c r="AC119" s="203"/>
      <c r="AD119" s="6"/>
      <c r="AE119" s="6"/>
      <c r="AF119" s="6"/>
      <c r="AG119" s="6"/>
      <c r="AH119" s="6"/>
      <c r="AI119" s="6"/>
      <c r="AJ119" s="6"/>
      <c r="AK119" s="6"/>
      <c r="AL119" s="59"/>
      <c r="AM119" s="137"/>
      <c r="AN119" s="137"/>
      <c r="AO119" s="45"/>
      <c r="AP119" s="132" t="s">
        <v>4574</v>
      </c>
      <c r="AQ119" s="247">
        <f>AQ95</f>
        <v>0.95</v>
      </c>
      <c r="AR119" s="248"/>
      <c r="AS119" s="45"/>
      <c r="AT119" s="1"/>
      <c r="AU119" s="1"/>
      <c r="AV119" s="44"/>
      <c r="AW119" s="89">
        <f>ROUND(ROUND(ROUND(H108*P121,0)*V85,0)*AQ119,0)</f>
        <v>364</v>
      </c>
      <c r="AX119" s="12"/>
    </row>
    <row r="120" spans="1:50" ht="17.2" customHeight="1" x14ac:dyDescent="0.3">
      <c r="A120" s="9">
        <v>43</v>
      </c>
      <c r="B120" s="10" t="s">
        <v>942</v>
      </c>
      <c r="C120" s="53" t="s">
        <v>8011</v>
      </c>
      <c r="D120" s="166"/>
      <c r="E120" s="193"/>
      <c r="F120" s="126"/>
      <c r="G120" s="126"/>
      <c r="H120" s="45"/>
      <c r="I120" s="1"/>
      <c r="J120" s="1"/>
      <c r="K120" s="44"/>
      <c r="L120" s="267"/>
      <c r="M120" s="268"/>
      <c r="N120" s="268"/>
      <c r="O120" s="268"/>
      <c r="P120" s="268"/>
      <c r="Q120" s="268"/>
      <c r="R120" s="175"/>
      <c r="S120" s="194"/>
      <c r="T120" s="173"/>
      <c r="U120" s="130"/>
      <c r="V120" s="64"/>
      <c r="W120" s="202"/>
      <c r="X120" s="231" t="s">
        <v>4712</v>
      </c>
      <c r="Y120" s="232"/>
      <c r="Z120" s="232"/>
      <c r="AA120" s="232"/>
      <c r="AB120" s="232"/>
      <c r="AC120" s="199" t="s">
        <v>4711</v>
      </c>
      <c r="AD120" s="58"/>
      <c r="AE120" s="58"/>
      <c r="AF120" s="6"/>
      <c r="AG120" s="6"/>
      <c r="AH120" s="6"/>
      <c r="AI120" s="6"/>
      <c r="AJ120" s="6"/>
      <c r="AK120" s="6"/>
      <c r="AL120" s="59" t="s">
        <v>4574</v>
      </c>
      <c r="AM120" s="235">
        <f>AM117</f>
        <v>0.7</v>
      </c>
      <c r="AN120" s="235"/>
      <c r="AO120" s="45"/>
      <c r="AP120" s="1"/>
      <c r="AQ120" s="1"/>
      <c r="AR120" s="44"/>
      <c r="AS120" s="45"/>
      <c r="AT120" s="1"/>
      <c r="AU120" s="1"/>
      <c r="AV120" s="44"/>
      <c r="AW120" s="89">
        <f>ROUND(ROUND(ROUND(ROUND(H108*P121,0)*V85,0)*AM120,0)*AQ119,0)</f>
        <v>255</v>
      </c>
      <c r="AX120" s="12"/>
    </row>
    <row r="121" spans="1:50" ht="17.2" customHeight="1" x14ac:dyDescent="0.3">
      <c r="A121" s="9">
        <v>43</v>
      </c>
      <c r="B121" s="10" t="s">
        <v>943</v>
      </c>
      <c r="C121" s="53" t="s">
        <v>8010</v>
      </c>
      <c r="D121" s="166"/>
      <c r="E121" s="193"/>
      <c r="F121" s="126"/>
      <c r="G121" s="126"/>
      <c r="H121" s="45"/>
      <c r="I121" s="1"/>
      <c r="J121" s="1"/>
      <c r="K121" s="44"/>
      <c r="L121" s="191"/>
      <c r="M121" s="172"/>
      <c r="N121" s="172"/>
      <c r="O121" s="123" t="s">
        <v>4574</v>
      </c>
      <c r="P121" s="249">
        <f>P115</f>
        <v>0.96499999999999997</v>
      </c>
      <c r="Q121" s="249"/>
      <c r="R121" s="168"/>
      <c r="S121" s="141"/>
      <c r="T121" s="142"/>
      <c r="U121" s="130"/>
      <c r="V121" s="64"/>
      <c r="W121" s="202"/>
      <c r="X121" s="233"/>
      <c r="Y121" s="234"/>
      <c r="Z121" s="234"/>
      <c r="AA121" s="234"/>
      <c r="AB121" s="234"/>
      <c r="AC121" s="199" t="s">
        <v>4735</v>
      </c>
      <c r="AD121" s="58"/>
      <c r="AE121" s="58"/>
      <c r="AF121" s="6"/>
      <c r="AG121" s="6"/>
      <c r="AH121" s="6"/>
      <c r="AI121" s="6"/>
      <c r="AJ121" s="6"/>
      <c r="AK121" s="6"/>
      <c r="AL121" s="59" t="s">
        <v>4574</v>
      </c>
      <c r="AM121" s="235">
        <f>AM118</f>
        <v>0.5</v>
      </c>
      <c r="AN121" s="235"/>
      <c r="AO121" s="45"/>
      <c r="AP121" s="1"/>
      <c r="AQ121" s="1"/>
      <c r="AR121" s="44"/>
      <c r="AS121" s="43"/>
      <c r="AT121" s="7"/>
      <c r="AU121" s="7"/>
      <c r="AV121" s="21"/>
      <c r="AW121" s="89">
        <f>ROUND(ROUND(ROUND(ROUND(H108*P121,0)*V85,0)*AM121,0)*AQ119,0)</f>
        <v>182</v>
      </c>
      <c r="AX121" s="12"/>
    </row>
    <row r="122" spans="1:50" ht="17.2" customHeight="1" x14ac:dyDescent="0.3">
      <c r="A122" s="9">
        <v>43</v>
      </c>
      <c r="B122" s="10" t="s">
        <v>944</v>
      </c>
      <c r="C122" s="53" t="s">
        <v>8009</v>
      </c>
      <c r="D122" s="166"/>
      <c r="E122" s="193"/>
      <c r="F122" s="126"/>
      <c r="G122" s="126"/>
      <c r="H122" s="45"/>
      <c r="I122" s="1"/>
      <c r="J122" s="1"/>
      <c r="K122" s="44"/>
      <c r="L122" s="196"/>
      <c r="M122" s="195"/>
      <c r="N122" s="195"/>
      <c r="O122" s="55"/>
      <c r="P122" s="56"/>
      <c r="Q122" s="56"/>
      <c r="R122" s="168"/>
      <c r="S122" s="141"/>
      <c r="T122" s="142"/>
      <c r="U122" s="130"/>
      <c r="V122" s="64"/>
      <c r="W122" s="202"/>
      <c r="X122" s="8"/>
      <c r="Y122" s="6"/>
      <c r="Z122" s="59"/>
      <c r="AA122" s="59"/>
      <c r="AB122" s="6"/>
      <c r="AC122" s="203"/>
      <c r="AD122" s="6"/>
      <c r="AE122" s="6"/>
      <c r="AF122" s="6"/>
      <c r="AG122" s="6"/>
      <c r="AH122" s="6"/>
      <c r="AI122" s="6"/>
      <c r="AJ122" s="6"/>
      <c r="AK122" s="6"/>
      <c r="AL122" s="59"/>
      <c r="AM122" s="137"/>
      <c r="AN122" s="137"/>
      <c r="AO122" s="146"/>
      <c r="AP122" s="143"/>
      <c r="AQ122" s="143"/>
      <c r="AR122" s="44"/>
      <c r="AS122" s="242" t="s">
        <v>4580</v>
      </c>
      <c r="AT122" s="242"/>
      <c r="AU122" s="242"/>
      <c r="AV122" s="243"/>
      <c r="AW122" s="89">
        <f>ROUND(ROUND(H108*V85,0)*AQ119,0)-AS125</f>
        <v>372</v>
      </c>
      <c r="AX122" s="12"/>
    </row>
    <row r="123" spans="1:50" ht="17.2" customHeight="1" x14ac:dyDescent="0.3">
      <c r="A123" s="9">
        <v>43</v>
      </c>
      <c r="B123" s="10" t="s">
        <v>945</v>
      </c>
      <c r="C123" s="53" t="s">
        <v>8008</v>
      </c>
      <c r="D123" s="166"/>
      <c r="E123" s="193"/>
      <c r="F123" s="126"/>
      <c r="G123" s="126"/>
      <c r="H123" s="45"/>
      <c r="I123" s="1"/>
      <c r="J123" s="1"/>
      <c r="K123" s="44"/>
      <c r="L123" s="175"/>
      <c r="M123" s="194"/>
      <c r="N123" s="194"/>
      <c r="O123" s="132"/>
      <c r="P123" s="141"/>
      <c r="Q123" s="141"/>
      <c r="R123" s="168"/>
      <c r="S123" s="141"/>
      <c r="T123" s="142"/>
      <c r="U123" s="130"/>
      <c r="V123" s="64"/>
      <c r="W123" s="202"/>
      <c r="X123" s="231" t="s">
        <v>4712</v>
      </c>
      <c r="Y123" s="232"/>
      <c r="Z123" s="232"/>
      <c r="AA123" s="232"/>
      <c r="AB123" s="232"/>
      <c r="AC123" s="199" t="s">
        <v>4711</v>
      </c>
      <c r="AD123" s="58"/>
      <c r="AE123" s="58"/>
      <c r="AF123" s="6"/>
      <c r="AG123" s="6"/>
      <c r="AH123" s="6"/>
      <c r="AI123" s="6"/>
      <c r="AJ123" s="6"/>
      <c r="AK123" s="6"/>
      <c r="AL123" s="59" t="s">
        <v>4574</v>
      </c>
      <c r="AM123" s="235">
        <f>AM120</f>
        <v>0.7</v>
      </c>
      <c r="AN123" s="235"/>
      <c r="AO123" s="146"/>
      <c r="AP123" s="143"/>
      <c r="AQ123" s="143"/>
      <c r="AR123" s="44"/>
      <c r="AS123" s="244"/>
      <c r="AT123" s="244"/>
      <c r="AU123" s="244"/>
      <c r="AV123" s="245"/>
      <c r="AW123" s="89">
        <f>ROUND(ROUND(ROUND(H108*V85,0)*AM123,0)*AQ119,0)-AS125</f>
        <v>259</v>
      </c>
      <c r="AX123" s="12"/>
    </row>
    <row r="124" spans="1:50" ht="17.2" customHeight="1" x14ac:dyDescent="0.3">
      <c r="A124" s="9">
        <v>43</v>
      </c>
      <c r="B124" s="10" t="s">
        <v>946</v>
      </c>
      <c r="C124" s="53" t="s">
        <v>8007</v>
      </c>
      <c r="D124" s="166"/>
      <c r="E124" s="193"/>
      <c r="F124" s="126"/>
      <c r="G124" s="126"/>
      <c r="H124" s="45"/>
      <c r="I124" s="1"/>
      <c r="J124" s="1"/>
      <c r="K124" s="44"/>
      <c r="L124" s="191"/>
      <c r="M124" s="172"/>
      <c r="N124" s="172"/>
      <c r="O124" s="123"/>
      <c r="P124" s="138"/>
      <c r="Q124" s="138"/>
      <c r="R124" s="168"/>
      <c r="S124" s="141"/>
      <c r="T124" s="142"/>
      <c r="U124" s="130"/>
      <c r="V124" s="64"/>
      <c r="W124" s="202"/>
      <c r="X124" s="233"/>
      <c r="Y124" s="234"/>
      <c r="Z124" s="234"/>
      <c r="AA124" s="234"/>
      <c r="AB124" s="234"/>
      <c r="AC124" s="199" t="s">
        <v>4735</v>
      </c>
      <c r="AD124" s="58"/>
      <c r="AE124" s="58"/>
      <c r="AF124" s="6"/>
      <c r="AG124" s="6"/>
      <c r="AH124" s="6"/>
      <c r="AI124" s="6"/>
      <c r="AJ124" s="6"/>
      <c r="AK124" s="6"/>
      <c r="AL124" s="59" t="s">
        <v>4574</v>
      </c>
      <c r="AM124" s="235">
        <f>AM121</f>
        <v>0.5</v>
      </c>
      <c r="AN124" s="235"/>
      <c r="AO124" s="146"/>
      <c r="AP124" s="143"/>
      <c r="AQ124" s="143"/>
      <c r="AR124" s="44"/>
      <c r="AS124" s="244"/>
      <c r="AT124" s="244"/>
      <c r="AU124" s="244"/>
      <c r="AV124" s="245"/>
      <c r="AW124" s="89">
        <f>ROUND(ROUND(ROUND(H108*V85,0)*AM124,0)*AQ119,0)-AS125</f>
        <v>184</v>
      </c>
      <c r="AX124" s="12"/>
    </row>
    <row r="125" spans="1:50" ht="17.2" customHeight="1" x14ac:dyDescent="0.3">
      <c r="A125" s="9">
        <v>43</v>
      </c>
      <c r="B125" s="10" t="s">
        <v>947</v>
      </c>
      <c r="C125" s="53" t="s">
        <v>8006</v>
      </c>
      <c r="D125" s="166"/>
      <c r="E125" s="193"/>
      <c r="F125" s="126"/>
      <c r="G125" s="126"/>
      <c r="H125" s="45"/>
      <c r="I125" s="1"/>
      <c r="J125" s="1"/>
      <c r="K125" s="44"/>
      <c r="L125" s="231" t="s">
        <v>4714</v>
      </c>
      <c r="M125" s="232"/>
      <c r="N125" s="232"/>
      <c r="O125" s="232"/>
      <c r="P125" s="232"/>
      <c r="Q125" s="232"/>
      <c r="R125" s="175"/>
      <c r="S125" s="194"/>
      <c r="T125" s="173"/>
      <c r="U125" s="130"/>
      <c r="V125" s="64"/>
      <c r="W125" s="202"/>
      <c r="X125" s="8"/>
      <c r="Y125" s="6"/>
      <c r="Z125" s="59"/>
      <c r="AA125" s="59"/>
      <c r="AB125" s="6"/>
      <c r="AC125" s="203"/>
      <c r="AD125" s="6"/>
      <c r="AE125" s="6"/>
      <c r="AF125" s="6"/>
      <c r="AG125" s="6"/>
      <c r="AH125" s="6"/>
      <c r="AI125" s="6"/>
      <c r="AJ125" s="6"/>
      <c r="AK125" s="6"/>
      <c r="AL125" s="59"/>
      <c r="AM125" s="137"/>
      <c r="AN125" s="137"/>
      <c r="AO125" s="146"/>
      <c r="AP125" s="143"/>
      <c r="AQ125" s="143"/>
      <c r="AR125" s="44"/>
      <c r="AS125" s="38">
        <f>AS113</f>
        <v>5</v>
      </c>
      <c r="AT125" s="62" t="s">
        <v>4579</v>
      </c>
      <c r="AU125" s="143"/>
      <c r="AV125" s="147"/>
      <c r="AW125" s="89">
        <f>ROUND(ROUND(ROUND(H108*P127,0)*V85,0)*AQ119,0)-AS125</f>
        <v>359</v>
      </c>
      <c r="AX125" s="12"/>
    </row>
    <row r="126" spans="1:50" ht="17.2" customHeight="1" x14ac:dyDescent="0.3">
      <c r="A126" s="9">
        <v>43</v>
      </c>
      <c r="B126" s="10" t="s">
        <v>948</v>
      </c>
      <c r="C126" s="53" t="s">
        <v>8005</v>
      </c>
      <c r="D126" s="166"/>
      <c r="E126" s="193"/>
      <c r="F126" s="126"/>
      <c r="G126" s="126"/>
      <c r="H126" s="45"/>
      <c r="I126" s="1"/>
      <c r="J126" s="1"/>
      <c r="K126" s="44"/>
      <c r="L126" s="267"/>
      <c r="M126" s="268"/>
      <c r="N126" s="268"/>
      <c r="O126" s="268"/>
      <c r="P126" s="268"/>
      <c r="Q126" s="268"/>
      <c r="R126" s="175"/>
      <c r="S126" s="194"/>
      <c r="T126" s="173"/>
      <c r="U126" s="130"/>
      <c r="V126" s="64"/>
      <c r="W126" s="202"/>
      <c r="X126" s="231" t="s">
        <v>4712</v>
      </c>
      <c r="Y126" s="232"/>
      <c r="Z126" s="232"/>
      <c r="AA126" s="232"/>
      <c r="AB126" s="232"/>
      <c r="AC126" s="199" t="s">
        <v>4711</v>
      </c>
      <c r="AD126" s="58"/>
      <c r="AE126" s="58"/>
      <c r="AF126" s="6"/>
      <c r="AG126" s="6"/>
      <c r="AH126" s="6"/>
      <c r="AI126" s="6"/>
      <c r="AJ126" s="6"/>
      <c r="AK126" s="6"/>
      <c r="AL126" s="59" t="s">
        <v>4574</v>
      </c>
      <c r="AM126" s="235">
        <f>AM123</f>
        <v>0.7</v>
      </c>
      <c r="AN126" s="235"/>
      <c r="AO126" s="146"/>
      <c r="AP126" s="143"/>
      <c r="AQ126" s="143"/>
      <c r="AR126" s="44"/>
      <c r="AS126" s="1"/>
      <c r="AT126" s="132"/>
      <c r="AU126" s="143"/>
      <c r="AV126" s="147"/>
      <c r="AW126" s="89">
        <f>ROUND(ROUND(ROUND(ROUND(H108*P127,0)*V85,0)*AM126,0)*AQ119,0)-AS125</f>
        <v>250</v>
      </c>
      <c r="AX126" s="12"/>
    </row>
    <row r="127" spans="1:50" ht="17.2" customHeight="1" x14ac:dyDescent="0.3">
      <c r="A127" s="9">
        <v>43</v>
      </c>
      <c r="B127" s="10" t="s">
        <v>949</v>
      </c>
      <c r="C127" s="53" t="s">
        <v>8004</v>
      </c>
      <c r="D127" s="166"/>
      <c r="E127" s="193"/>
      <c r="F127" s="126"/>
      <c r="G127" s="126"/>
      <c r="H127" s="43"/>
      <c r="I127" s="7"/>
      <c r="J127" s="7"/>
      <c r="K127" s="21"/>
      <c r="L127" s="191"/>
      <c r="M127" s="172"/>
      <c r="N127" s="172"/>
      <c r="O127" s="123" t="s">
        <v>4574</v>
      </c>
      <c r="P127" s="249">
        <f>P121</f>
        <v>0.96499999999999997</v>
      </c>
      <c r="Q127" s="249"/>
      <c r="R127" s="168"/>
      <c r="S127" s="141"/>
      <c r="T127" s="141"/>
      <c r="U127" s="88"/>
      <c r="V127" s="86"/>
      <c r="W127" s="87"/>
      <c r="X127" s="234"/>
      <c r="Y127" s="234"/>
      <c r="Z127" s="234"/>
      <c r="AA127" s="234"/>
      <c r="AB127" s="234"/>
      <c r="AC127" s="199" t="s">
        <v>4735</v>
      </c>
      <c r="AD127" s="58"/>
      <c r="AE127" s="58"/>
      <c r="AF127" s="6"/>
      <c r="AG127" s="6"/>
      <c r="AH127" s="6"/>
      <c r="AI127" s="6"/>
      <c r="AJ127" s="6"/>
      <c r="AK127" s="6"/>
      <c r="AL127" s="59" t="s">
        <v>4574</v>
      </c>
      <c r="AM127" s="235">
        <f>AM124</f>
        <v>0.5</v>
      </c>
      <c r="AN127" s="235"/>
      <c r="AO127" s="190"/>
      <c r="AP127" s="136"/>
      <c r="AQ127" s="136"/>
      <c r="AR127" s="21"/>
      <c r="AS127" s="7"/>
      <c r="AT127" s="123"/>
      <c r="AU127" s="136"/>
      <c r="AV127" s="145"/>
      <c r="AW127" s="89">
        <f>ROUND(ROUND(ROUND(ROUND(H108*P127,0)*V85,0)*AM127,0)*AQ119,0)-AS125</f>
        <v>177</v>
      </c>
      <c r="AX127" s="12"/>
    </row>
    <row r="128" spans="1:50" ht="17.2" customHeight="1" x14ac:dyDescent="0.3">
      <c r="A128" s="9">
        <v>43</v>
      </c>
      <c r="B128" s="10" t="s">
        <v>950</v>
      </c>
      <c r="C128" s="53" t="s">
        <v>8003</v>
      </c>
      <c r="D128" s="166"/>
      <c r="E128" s="193"/>
      <c r="F128" s="126"/>
      <c r="G128" s="126"/>
      <c r="H128" s="217" t="s">
        <v>4766</v>
      </c>
      <c r="I128" s="218"/>
      <c r="J128" s="218"/>
      <c r="K128" s="219"/>
      <c r="L128" s="196"/>
      <c r="M128" s="195"/>
      <c r="N128" s="195"/>
      <c r="O128" s="55"/>
      <c r="P128" s="56"/>
      <c r="Q128" s="56"/>
      <c r="R128" s="168"/>
      <c r="S128" s="141"/>
      <c r="T128" s="141"/>
      <c r="U128" s="88"/>
      <c r="V128" s="86"/>
      <c r="W128" s="87"/>
      <c r="X128" s="6"/>
      <c r="Y128" s="6"/>
      <c r="Z128" s="59"/>
      <c r="AA128" s="59"/>
      <c r="AB128" s="6"/>
      <c r="AC128" s="203"/>
      <c r="AD128" s="6"/>
      <c r="AE128" s="6"/>
      <c r="AF128" s="6"/>
      <c r="AG128" s="6"/>
      <c r="AH128" s="6"/>
      <c r="AI128" s="6"/>
      <c r="AJ128" s="6"/>
      <c r="AK128" s="6"/>
      <c r="AL128" s="59"/>
      <c r="AM128" s="137"/>
      <c r="AN128" s="137"/>
      <c r="AO128" s="7"/>
      <c r="AP128" s="7"/>
      <c r="AQ128" s="7"/>
      <c r="AR128" s="7"/>
      <c r="AS128" s="7"/>
      <c r="AT128" s="123"/>
      <c r="AU128" s="136"/>
      <c r="AV128" s="145"/>
      <c r="AW128" s="100">
        <f>ROUND(H132*V85,0)</f>
        <v>369</v>
      </c>
      <c r="AX128" s="12"/>
    </row>
    <row r="129" spans="1:50" ht="17.2" customHeight="1" x14ac:dyDescent="0.3">
      <c r="A129" s="9">
        <v>43</v>
      </c>
      <c r="B129" s="10" t="s">
        <v>951</v>
      </c>
      <c r="C129" s="53" t="s">
        <v>8002</v>
      </c>
      <c r="D129" s="166"/>
      <c r="E129" s="193"/>
      <c r="F129" s="126"/>
      <c r="G129" s="126"/>
      <c r="H129" s="220"/>
      <c r="I129" s="221"/>
      <c r="J129" s="221"/>
      <c r="K129" s="222"/>
      <c r="L129" s="175"/>
      <c r="M129" s="194"/>
      <c r="N129" s="194"/>
      <c r="O129" s="132"/>
      <c r="P129" s="141"/>
      <c r="Q129" s="141"/>
      <c r="R129" s="168"/>
      <c r="S129" s="141"/>
      <c r="T129" s="141"/>
      <c r="U129" s="88"/>
      <c r="V129" s="86"/>
      <c r="W129" s="87"/>
      <c r="X129" s="232" t="s">
        <v>4712</v>
      </c>
      <c r="Y129" s="232"/>
      <c r="Z129" s="232"/>
      <c r="AA129" s="232"/>
      <c r="AB129" s="232"/>
      <c r="AC129" s="199" t="s">
        <v>4711</v>
      </c>
      <c r="AD129" s="58"/>
      <c r="AE129" s="58"/>
      <c r="AF129" s="6"/>
      <c r="AG129" s="6"/>
      <c r="AH129" s="6"/>
      <c r="AI129" s="6"/>
      <c r="AJ129" s="6"/>
      <c r="AK129" s="6"/>
      <c r="AL129" s="59" t="s">
        <v>4574</v>
      </c>
      <c r="AM129" s="235">
        <f>AM126</f>
        <v>0.7</v>
      </c>
      <c r="AN129" s="235"/>
      <c r="AO129" s="6"/>
      <c r="AP129" s="6"/>
      <c r="AQ129" s="6"/>
      <c r="AR129" s="6"/>
      <c r="AS129" s="6"/>
      <c r="AT129" s="59"/>
      <c r="AU129" s="137"/>
      <c r="AV129" s="140"/>
      <c r="AW129" s="89">
        <f>ROUND(ROUND(H132*V85,0)*AM129,0)</f>
        <v>258</v>
      </c>
      <c r="AX129" s="12"/>
    </row>
    <row r="130" spans="1:50" ht="17.2" customHeight="1" x14ac:dyDescent="0.3">
      <c r="A130" s="9">
        <v>43</v>
      </c>
      <c r="B130" s="10" t="s">
        <v>952</v>
      </c>
      <c r="C130" s="53" t="s">
        <v>8001</v>
      </c>
      <c r="D130" s="166"/>
      <c r="E130" s="193"/>
      <c r="F130" s="126"/>
      <c r="G130" s="126"/>
      <c r="H130" s="220"/>
      <c r="I130" s="221"/>
      <c r="J130" s="221"/>
      <c r="K130" s="222"/>
      <c r="L130" s="191"/>
      <c r="M130" s="172"/>
      <c r="N130" s="172"/>
      <c r="O130" s="123"/>
      <c r="P130" s="138"/>
      <c r="Q130" s="138"/>
      <c r="R130" s="168"/>
      <c r="S130" s="141"/>
      <c r="T130" s="141"/>
      <c r="U130" s="88"/>
      <c r="V130" s="86"/>
      <c r="W130" s="87"/>
      <c r="X130" s="234"/>
      <c r="Y130" s="234"/>
      <c r="Z130" s="234"/>
      <c r="AA130" s="234"/>
      <c r="AB130" s="234"/>
      <c r="AC130" s="199" t="s">
        <v>4735</v>
      </c>
      <c r="AD130" s="58"/>
      <c r="AE130" s="58"/>
      <c r="AF130" s="6"/>
      <c r="AG130" s="6"/>
      <c r="AH130" s="6"/>
      <c r="AI130" s="6"/>
      <c r="AJ130" s="6"/>
      <c r="AK130" s="6"/>
      <c r="AL130" s="59" t="s">
        <v>4574</v>
      </c>
      <c r="AM130" s="235">
        <f>AM127</f>
        <v>0.5</v>
      </c>
      <c r="AN130" s="235"/>
      <c r="AO130" s="6"/>
      <c r="AP130" s="6"/>
      <c r="AQ130" s="6"/>
      <c r="AR130" s="6"/>
      <c r="AS130" s="6"/>
      <c r="AT130" s="59"/>
      <c r="AU130" s="137"/>
      <c r="AV130" s="140"/>
      <c r="AW130" s="89">
        <f>ROUND(ROUND(H132*V85,0)*AM130,0)</f>
        <v>185</v>
      </c>
      <c r="AX130" s="12"/>
    </row>
    <row r="131" spans="1:50" ht="17.2" customHeight="1" x14ac:dyDescent="0.3">
      <c r="A131" s="9">
        <v>43</v>
      </c>
      <c r="B131" s="10" t="s">
        <v>953</v>
      </c>
      <c r="C131" s="53" t="s">
        <v>8000</v>
      </c>
      <c r="D131" s="166"/>
      <c r="E131" s="193"/>
      <c r="F131" s="126"/>
      <c r="G131" s="126"/>
      <c r="H131" s="220"/>
      <c r="I131" s="221"/>
      <c r="J131" s="221"/>
      <c r="K131" s="222"/>
      <c r="L131" s="231" t="s">
        <v>4714</v>
      </c>
      <c r="M131" s="232"/>
      <c r="N131" s="232"/>
      <c r="O131" s="232"/>
      <c r="P131" s="232"/>
      <c r="Q131" s="232"/>
      <c r="R131" s="175"/>
      <c r="S131" s="194"/>
      <c r="T131" s="194"/>
      <c r="U131" s="88"/>
      <c r="V131" s="86"/>
      <c r="W131" s="87"/>
      <c r="X131" s="6"/>
      <c r="Y131" s="6"/>
      <c r="Z131" s="59"/>
      <c r="AA131" s="59"/>
      <c r="AB131" s="6"/>
      <c r="AC131" s="203"/>
      <c r="AD131" s="6"/>
      <c r="AE131" s="6"/>
      <c r="AF131" s="6"/>
      <c r="AG131" s="6"/>
      <c r="AH131" s="6"/>
      <c r="AI131" s="6"/>
      <c r="AJ131" s="6"/>
      <c r="AK131" s="6"/>
      <c r="AL131" s="59"/>
      <c r="AM131" s="137"/>
      <c r="AN131" s="137"/>
      <c r="AO131" s="6"/>
      <c r="AP131" s="6"/>
      <c r="AQ131" s="7"/>
      <c r="AR131" s="7"/>
      <c r="AS131" s="7"/>
      <c r="AT131" s="123"/>
      <c r="AU131" s="136"/>
      <c r="AV131" s="145"/>
      <c r="AW131" s="89">
        <f>ROUND(ROUND(H132*P133,0)*V85,0)</f>
        <v>356</v>
      </c>
      <c r="AX131" s="12"/>
    </row>
    <row r="132" spans="1:50" ht="17.2" customHeight="1" x14ac:dyDescent="0.3">
      <c r="A132" s="9">
        <v>43</v>
      </c>
      <c r="B132" s="10" t="s">
        <v>954</v>
      </c>
      <c r="C132" s="53" t="s">
        <v>7999</v>
      </c>
      <c r="D132" s="166"/>
      <c r="E132" s="193"/>
      <c r="F132" s="126"/>
      <c r="G132" s="126"/>
      <c r="H132" s="253">
        <f>'15就労移行支援(基本)'!K132</f>
        <v>527</v>
      </c>
      <c r="I132" s="254"/>
      <c r="J132" s="1" t="s">
        <v>4202</v>
      </c>
      <c r="K132" s="68"/>
      <c r="L132" s="267"/>
      <c r="M132" s="268"/>
      <c r="N132" s="268"/>
      <c r="O132" s="268"/>
      <c r="P132" s="268"/>
      <c r="Q132" s="268"/>
      <c r="R132" s="175"/>
      <c r="S132" s="194"/>
      <c r="T132" s="194"/>
      <c r="U132" s="88"/>
      <c r="V132" s="86"/>
      <c r="W132" s="87"/>
      <c r="X132" s="232" t="s">
        <v>4712</v>
      </c>
      <c r="Y132" s="232"/>
      <c r="Z132" s="232"/>
      <c r="AA132" s="232"/>
      <c r="AB132" s="232"/>
      <c r="AC132" s="199" t="s">
        <v>4711</v>
      </c>
      <c r="AD132" s="58"/>
      <c r="AE132" s="58"/>
      <c r="AF132" s="6"/>
      <c r="AG132" s="6"/>
      <c r="AH132" s="6"/>
      <c r="AI132" s="6"/>
      <c r="AJ132" s="6"/>
      <c r="AK132" s="6"/>
      <c r="AL132" s="59" t="s">
        <v>4574</v>
      </c>
      <c r="AM132" s="235">
        <f>AM129</f>
        <v>0.7</v>
      </c>
      <c r="AN132" s="235"/>
      <c r="AO132" s="7"/>
      <c r="AP132" s="7"/>
      <c r="AQ132" s="7"/>
      <c r="AR132" s="7"/>
      <c r="AS132" s="7"/>
      <c r="AT132" s="123"/>
      <c r="AU132" s="136"/>
      <c r="AV132" s="145"/>
      <c r="AW132" s="89">
        <f>ROUND(ROUND(ROUND(H132*P133,0)*V85,0)*AM132,0)</f>
        <v>249</v>
      </c>
      <c r="AX132" s="12"/>
    </row>
    <row r="133" spans="1:50" ht="17.2" customHeight="1" x14ac:dyDescent="0.3">
      <c r="A133" s="9">
        <v>43</v>
      </c>
      <c r="B133" s="10" t="s">
        <v>955</v>
      </c>
      <c r="C133" s="53" t="s">
        <v>7998</v>
      </c>
      <c r="D133" s="166"/>
      <c r="E133" s="193"/>
      <c r="F133" s="126"/>
      <c r="G133" s="126"/>
      <c r="H133" s="175"/>
      <c r="I133" s="194"/>
      <c r="J133" s="194"/>
      <c r="K133" s="173"/>
      <c r="L133" s="191"/>
      <c r="M133" s="172"/>
      <c r="N133" s="172"/>
      <c r="O133" s="123" t="s">
        <v>4574</v>
      </c>
      <c r="P133" s="249">
        <f>P127</f>
        <v>0.96499999999999997</v>
      </c>
      <c r="Q133" s="249"/>
      <c r="R133" s="168"/>
      <c r="S133" s="141"/>
      <c r="T133" s="141"/>
      <c r="U133" s="88"/>
      <c r="V133" s="86"/>
      <c r="W133" s="87"/>
      <c r="X133" s="234"/>
      <c r="Y133" s="234"/>
      <c r="Z133" s="234"/>
      <c r="AA133" s="234"/>
      <c r="AB133" s="234"/>
      <c r="AC133" s="199" t="s">
        <v>4735</v>
      </c>
      <c r="AD133" s="58"/>
      <c r="AE133" s="58"/>
      <c r="AF133" s="6"/>
      <c r="AG133" s="6"/>
      <c r="AH133" s="6"/>
      <c r="AI133" s="6"/>
      <c r="AJ133" s="6"/>
      <c r="AK133" s="6"/>
      <c r="AL133" s="59" t="s">
        <v>4574</v>
      </c>
      <c r="AM133" s="235">
        <f>AM130</f>
        <v>0.5</v>
      </c>
      <c r="AN133" s="235"/>
      <c r="AO133" s="7"/>
      <c r="AP133" s="7"/>
      <c r="AQ133" s="7"/>
      <c r="AR133" s="7"/>
      <c r="AS133" s="7"/>
      <c r="AT133" s="123"/>
      <c r="AU133" s="136"/>
      <c r="AV133" s="145"/>
      <c r="AW133" s="89">
        <f>ROUND(ROUND(ROUND(H132*P133,0)*V85,0)*AM133,0)</f>
        <v>178</v>
      </c>
      <c r="AX133" s="12"/>
    </row>
    <row r="134" spans="1:50" ht="17.2" customHeight="1" x14ac:dyDescent="0.3">
      <c r="A134" s="9">
        <v>43</v>
      </c>
      <c r="B134" s="10" t="s">
        <v>956</v>
      </c>
      <c r="C134" s="53" t="s">
        <v>7997</v>
      </c>
      <c r="D134" s="166"/>
      <c r="E134" s="193"/>
      <c r="F134" s="126"/>
      <c r="G134" s="126"/>
      <c r="H134" s="175"/>
      <c r="I134" s="194"/>
      <c r="J134" s="194"/>
      <c r="K134" s="173"/>
      <c r="L134" s="196"/>
      <c r="M134" s="195"/>
      <c r="N134" s="195"/>
      <c r="O134" s="55"/>
      <c r="P134" s="56"/>
      <c r="Q134" s="56"/>
      <c r="R134" s="168"/>
      <c r="S134" s="141"/>
      <c r="T134" s="142"/>
      <c r="U134" s="130"/>
      <c r="V134" s="64"/>
      <c r="W134" s="202"/>
      <c r="X134" s="8"/>
      <c r="Y134" s="6"/>
      <c r="Z134" s="59"/>
      <c r="AA134" s="59"/>
      <c r="AB134" s="6"/>
      <c r="AC134" s="203"/>
      <c r="AD134" s="6"/>
      <c r="AE134" s="6"/>
      <c r="AF134" s="6"/>
      <c r="AG134" s="6"/>
      <c r="AH134" s="6"/>
      <c r="AI134" s="6"/>
      <c r="AJ134" s="6"/>
      <c r="AK134" s="6"/>
      <c r="AL134" s="59"/>
      <c r="AM134" s="137"/>
      <c r="AN134" s="137"/>
      <c r="AO134" s="177"/>
      <c r="AP134" s="81"/>
      <c r="AQ134" s="81"/>
      <c r="AR134" s="82"/>
      <c r="AS134" s="242" t="s">
        <v>4580</v>
      </c>
      <c r="AT134" s="242"/>
      <c r="AU134" s="242"/>
      <c r="AV134" s="243"/>
      <c r="AW134" s="89">
        <f>ROUND(H132*V85,0)-AS137</f>
        <v>364</v>
      </c>
      <c r="AX134" s="12"/>
    </row>
    <row r="135" spans="1:50" ht="17.2" customHeight="1" x14ac:dyDescent="0.3">
      <c r="A135" s="9">
        <v>43</v>
      </c>
      <c r="B135" s="10" t="s">
        <v>957</v>
      </c>
      <c r="C135" s="53" t="s">
        <v>7996</v>
      </c>
      <c r="D135" s="166"/>
      <c r="E135" s="193"/>
      <c r="F135" s="126"/>
      <c r="G135" s="126"/>
      <c r="H135" s="175"/>
      <c r="I135" s="194"/>
      <c r="J135" s="194"/>
      <c r="K135" s="173"/>
      <c r="L135" s="175"/>
      <c r="M135" s="194"/>
      <c r="N135" s="194"/>
      <c r="O135" s="132"/>
      <c r="P135" s="141"/>
      <c r="Q135" s="141"/>
      <c r="R135" s="168"/>
      <c r="S135" s="141"/>
      <c r="T135" s="142"/>
      <c r="U135" s="130"/>
      <c r="V135" s="64"/>
      <c r="W135" s="202"/>
      <c r="X135" s="231" t="s">
        <v>4712</v>
      </c>
      <c r="Y135" s="232"/>
      <c r="Z135" s="232"/>
      <c r="AA135" s="232"/>
      <c r="AB135" s="232"/>
      <c r="AC135" s="199" t="s">
        <v>4711</v>
      </c>
      <c r="AD135" s="58"/>
      <c r="AE135" s="58"/>
      <c r="AF135" s="6"/>
      <c r="AG135" s="6"/>
      <c r="AH135" s="6"/>
      <c r="AI135" s="6"/>
      <c r="AJ135" s="6"/>
      <c r="AK135" s="6"/>
      <c r="AL135" s="59" t="s">
        <v>4574</v>
      </c>
      <c r="AM135" s="235">
        <f>AM132</f>
        <v>0.7</v>
      </c>
      <c r="AN135" s="235"/>
      <c r="AO135" s="81"/>
      <c r="AP135" s="81"/>
      <c r="AQ135" s="81"/>
      <c r="AR135" s="82"/>
      <c r="AS135" s="244"/>
      <c r="AT135" s="244"/>
      <c r="AU135" s="244"/>
      <c r="AV135" s="245"/>
      <c r="AW135" s="89">
        <f>ROUND(ROUND(H132*V85,0)*AM135,0)-AS137</f>
        <v>253</v>
      </c>
      <c r="AX135" s="12"/>
    </row>
    <row r="136" spans="1:50" ht="17.2" customHeight="1" x14ac:dyDescent="0.3">
      <c r="A136" s="9">
        <v>43</v>
      </c>
      <c r="B136" s="10" t="s">
        <v>958</v>
      </c>
      <c r="C136" s="53" t="s">
        <v>7995</v>
      </c>
      <c r="D136" s="166"/>
      <c r="E136" s="193"/>
      <c r="F136" s="126"/>
      <c r="G136" s="126"/>
      <c r="H136" s="175"/>
      <c r="I136" s="194"/>
      <c r="J136" s="194"/>
      <c r="K136" s="173"/>
      <c r="L136" s="191"/>
      <c r="M136" s="172"/>
      <c r="N136" s="172"/>
      <c r="O136" s="123"/>
      <c r="P136" s="138"/>
      <c r="Q136" s="138"/>
      <c r="R136" s="168"/>
      <c r="S136" s="141"/>
      <c r="T136" s="142"/>
      <c r="U136" s="130"/>
      <c r="V136" s="64"/>
      <c r="W136" s="202"/>
      <c r="X136" s="233"/>
      <c r="Y136" s="234"/>
      <c r="Z136" s="234"/>
      <c r="AA136" s="234"/>
      <c r="AB136" s="234"/>
      <c r="AC136" s="199" t="s">
        <v>4735</v>
      </c>
      <c r="AD136" s="58"/>
      <c r="AE136" s="58"/>
      <c r="AF136" s="6"/>
      <c r="AG136" s="6"/>
      <c r="AH136" s="6"/>
      <c r="AI136" s="6"/>
      <c r="AJ136" s="6"/>
      <c r="AK136" s="6"/>
      <c r="AL136" s="59" t="s">
        <v>4574</v>
      </c>
      <c r="AM136" s="235">
        <f>AM133</f>
        <v>0.5</v>
      </c>
      <c r="AN136" s="235"/>
      <c r="AO136" s="198"/>
      <c r="AP136" s="198"/>
      <c r="AQ136" s="198"/>
      <c r="AR136" s="197"/>
      <c r="AS136" s="244"/>
      <c r="AT136" s="244"/>
      <c r="AU136" s="244"/>
      <c r="AV136" s="245"/>
      <c r="AW136" s="89">
        <f>ROUND(ROUND(H132*V85,0)*AM136,0)-AS137</f>
        <v>180</v>
      </c>
      <c r="AX136" s="12"/>
    </row>
    <row r="137" spans="1:50" ht="17.2" customHeight="1" x14ac:dyDescent="0.3">
      <c r="A137" s="9">
        <v>43</v>
      </c>
      <c r="B137" s="10" t="s">
        <v>959</v>
      </c>
      <c r="C137" s="53" t="s">
        <v>7994</v>
      </c>
      <c r="D137" s="166"/>
      <c r="E137" s="193"/>
      <c r="F137" s="126"/>
      <c r="G137" s="126"/>
      <c r="H137" s="175"/>
      <c r="I137" s="194"/>
      <c r="J137" s="194"/>
      <c r="K137" s="173"/>
      <c r="L137" s="231" t="s">
        <v>4714</v>
      </c>
      <c r="M137" s="232"/>
      <c r="N137" s="232"/>
      <c r="O137" s="232"/>
      <c r="P137" s="232"/>
      <c r="Q137" s="232"/>
      <c r="R137" s="175"/>
      <c r="S137" s="194"/>
      <c r="T137" s="173"/>
      <c r="U137" s="130"/>
      <c r="V137" s="64"/>
      <c r="W137" s="202"/>
      <c r="X137" s="8"/>
      <c r="Y137" s="6"/>
      <c r="Z137" s="59"/>
      <c r="AA137" s="59"/>
      <c r="AB137" s="6"/>
      <c r="AC137" s="203"/>
      <c r="AD137" s="6"/>
      <c r="AE137" s="6"/>
      <c r="AF137" s="6"/>
      <c r="AG137" s="6"/>
      <c r="AH137" s="6"/>
      <c r="AI137" s="6"/>
      <c r="AJ137" s="6"/>
      <c r="AK137" s="6"/>
      <c r="AL137" s="59"/>
      <c r="AM137" s="137"/>
      <c r="AN137" s="137"/>
      <c r="AO137" s="198"/>
      <c r="AP137" s="198"/>
      <c r="AQ137" s="198"/>
      <c r="AR137" s="197"/>
      <c r="AS137" s="38">
        <f>AS125</f>
        <v>5</v>
      </c>
      <c r="AT137" s="62" t="s">
        <v>4579</v>
      </c>
      <c r="AU137" s="143"/>
      <c r="AV137" s="147"/>
      <c r="AW137" s="89">
        <f>ROUND(ROUND(H132*P139,0)*V85,0)-AS137</f>
        <v>351</v>
      </c>
      <c r="AX137" s="12"/>
    </row>
    <row r="138" spans="1:50" ht="17.2" customHeight="1" x14ac:dyDescent="0.3">
      <c r="A138" s="9">
        <v>43</v>
      </c>
      <c r="B138" s="10" t="s">
        <v>960</v>
      </c>
      <c r="C138" s="53" t="s">
        <v>7993</v>
      </c>
      <c r="D138" s="166"/>
      <c r="E138" s="193"/>
      <c r="F138" s="126"/>
      <c r="G138" s="126"/>
      <c r="H138" s="175"/>
      <c r="I138" s="194"/>
      <c r="J138" s="194"/>
      <c r="K138" s="173"/>
      <c r="L138" s="267"/>
      <c r="M138" s="268"/>
      <c r="N138" s="268"/>
      <c r="O138" s="268"/>
      <c r="P138" s="268"/>
      <c r="Q138" s="268"/>
      <c r="R138" s="175"/>
      <c r="S138" s="194"/>
      <c r="T138" s="173"/>
      <c r="U138" s="130"/>
      <c r="V138" s="64"/>
      <c r="W138" s="202"/>
      <c r="X138" s="231" t="s">
        <v>4712</v>
      </c>
      <c r="Y138" s="232"/>
      <c r="Z138" s="232"/>
      <c r="AA138" s="232"/>
      <c r="AB138" s="232"/>
      <c r="AC138" s="199" t="s">
        <v>4711</v>
      </c>
      <c r="AD138" s="58"/>
      <c r="AE138" s="58"/>
      <c r="AF138" s="6"/>
      <c r="AG138" s="6"/>
      <c r="AH138" s="6"/>
      <c r="AI138" s="6"/>
      <c r="AJ138" s="6"/>
      <c r="AK138" s="6"/>
      <c r="AL138" s="59" t="s">
        <v>4574</v>
      </c>
      <c r="AM138" s="235">
        <f>AM135</f>
        <v>0.7</v>
      </c>
      <c r="AN138" s="235"/>
      <c r="AO138" s="198"/>
      <c r="AP138" s="198"/>
      <c r="AQ138" s="198"/>
      <c r="AR138" s="197"/>
      <c r="AS138" s="1"/>
      <c r="AT138" s="132"/>
      <c r="AU138" s="143"/>
      <c r="AV138" s="147"/>
      <c r="AW138" s="89">
        <f>ROUND(ROUND(ROUND(H132*P139,0)*V85,0)*AM138,0)-AS137</f>
        <v>244</v>
      </c>
      <c r="AX138" s="12"/>
    </row>
    <row r="139" spans="1:50" ht="17.2" customHeight="1" x14ac:dyDescent="0.3">
      <c r="A139" s="9">
        <v>43</v>
      </c>
      <c r="B139" s="10" t="s">
        <v>961</v>
      </c>
      <c r="C139" s="53" t="s">
        <v>7992</v>
      </c>
      <c r="D139" s="166"/>
      <c r="E139" s="193"/>
      <c r="F139" s="126"/>
      <c r="G139" s="126"/>
      <c r="H139" s="175"/>
      <c r="I139" s="194"/>
      <c r="J139" s="194"/>
      <c r="K139" s="173"/>
      <c r="L139" s="191"/>
      <c r="M139" s="172"/>
      <c r="N139" s="172"/>
      <c r="O139" s="123" t="s">
        <v>4574</v>
      </c>
      <c r="P139" s="249">
        <f>P133</f>
        <v>0.96499999999999997</v>
      </c>
      <c r="Q139" s="249"/>
      <c r="R139" s="168"/>
      <c r="S139" s="141"/>
      <c r="T139" s="142"/>
      <c r="U139" s="130"/>
      <c r="V139" s="64"/>
      <c r="W139" s="202"/>
      <c r="X139" s="233"/>
      <c r="Y139" s="234"/>
      <c r="Z139" s="234"/>
      <c r="AA139" s="234"/>
      <c r="AB139" s="234"/>
      <c r="AC139" s="199" t="s">
        <v>4735</v>
      </c>
      <c r="AD139" s="58"/>
      <c r="AE139" s="58"/>
      <c r="AF139" s="6"/>
      <c r="AG139" s="6"/>
      <c r="AH139" s="6"/>
      <c r="AI139" s="6"/>
      <c r="AJ139" s="6"/>
      <c r="AK139" s="6"/>
      <c r="AL139" s="59" t="s">
        <v>4574</v>
      </c>
      <c r="AM139" s="235">
        <f>AM136</f>
        <v>0.5</v>
      </c>
      <c r="AN139" s="235"/>
      <c r="AO139" s="198"/>
      <c r="AP139" s="198"/>
      <c r="AQ139" s="198"/>
      <c r="AR139" s="197"/>
      <c r="AS139" s="7"/>
      <c r="AT139" s="123"/>
      <c r="AU139" s="136"/>
      <c r="AV139" s="145"/>
      <c r="AW139" s="89">
        <f>ROUND(ROUND(ROUND(H132*P139,0)*V85,0)*AM139,0)-AS137</f>
        <v>173</v>
      </c>
      <c r="AX139" s="12"/>
    </row>
    <row r="140" spans="1:50" ht="17.2" customHeight="1" x14ac:dyDescent="0.3">
      <c r="A140" s="9">
        <v>43</v>
      </c>
      <c r="B140" s="10" t="s">
        <v>962</v>
      </c>
      <c r="C140" s="53" t="s">
        <v>7991</v>
      </c>
      <c r="D140" s="166"/>
      <c r="E140" s="193"/>
      <c r="F140" s="126"/>
      <c r="G140" s="126"/>
      <c r="H140" s="45"/>
      <c r="I140" s="1"/>
      <c r="J140" s="1"/>
      <c r="K140" s="44"/>
      <c r="L140" s="196"/>
      <c r="M140" s="195"/>
      <c r="N140" s="195"/>
      <c r="O140" s="55"/>
      <c r="P140" s="56"/>
      <c r="Q140" s="56"/>
      <c r="R140" s="168"/>
      <c r="S140" s="141"/>
      <c r="T140" s="142"/>
      <c r="U140" s="130"/>
      <c r="V140" s="64"/>
      <c r="W140" s="202"/>
      <c r="X140" s="8"/>
      <c r="Y140" s="6"/>
      <c r="Z140" s="59"/>
      <c r="AA140" s="59"/>
      <c r="AB140" s="6"/>
      <c r="AC140" s="203"/>
      <c r="AD140" s="6"/>
      <c r="AE140" s="6"/>
      <c r="AF140" s="6"/>
      <c r="AG140" s="6"/>
      <c r="AH140" s="6"/>
      <c r="AI140" s="6"/>
      <c r="AJ140" s="6"/>
      <c r="AK140" s="6"/>
      <c r="AL140" s="59"/>
      <c r="AM140" s="137"/>
      <c r="AN140" s="137"/>
      <c r="AO140" s="216" t="s">
        <v>4753</v>
      </c>
      <c r="AP140" s="251"/>
      <c r="AQ140" s="251"/>
      <c r="AR140" s="252"/>
      <c r="AS140" s="49"/>
      <c r="AT140" s="36"/>
      <c r="AU140" s="36"/>
      <c r="AV140" s="51"/>
      <c r="AW140" s="89">
        <f>ROUND(ROUND(H132*V85,0)*AQ143,0)</f>
        <v>351</v>
      </c>
      <c r="AX140" s="12"/>
    </row>
    <row r="141" spans="1:50" ht="17.2" customHeight="1" x14ac:dyDescent="0.3">
      <c r="A141" s="9">
        <v>43</v>
      </c>
      <c r="B141" s="10" t="s">
        <v>963</v>
      </c>
      <c r="C141" s="53" t="s">
        <v>7990</v>
      </c>
      <c r="D141" s="166"/>
      <c r="E141" s="193"/>
      <c r="F141" s="126"/>
      <c r="G141" s="126"/>
      <c r="H141" s="45"/>
      <c r="I141" s="1"/>
      <c r="J141" s="1"/>
      <c r="K141" s="44"/>
      <c r="L141" s="175"/>
      <c r="M141" s="194"/>
      <c r="N141" s="194"/>
      <c r="O141" s="132"/>
      <c r="P141" s="141"/>
      <c r="Q141" s="141"/>
      <c r="R141" s="168"/>
      <c r="S141" s="141"/>
      <c r="T141" s="142"/>
      <c r="U141" s="130"/>
      <c r="V141" s="64"/>
      <c r="W141" s="202"/>
      <c r="X141" s="231" t="s">
        <v>4712</v>
      </c>
      <c r="Y141" s="232"/>
      <c r="Z141" s="232"/>
      <c r="AA141" s="232"/>
      <c r="AB141" s="232"/>
      <c r="AC141" s="199" t="s">
        <v>4711</v>
      </c>
      <c r="AD141" s="58"/>
      <c r="AE141" s="58"/>
      <c r="AF141" s="6"/>
      <c r="AG141" s="6"/>
      <c r="AH141" s="6"/>
      <c r="AI141" s="6"/>
      <c r="AJ141" s="6"/>
      <c r="AK141" s="6"/>
      <c r="AL141" s="59" t="s">
        <v>4574</v>
      </c>
      <c r="AM141" s="235">
        <f>AM138</f>
        <v>0.7</v>
      </c>
      <c r="AN141" s="235"/>
      <c r="AO141" s="228"/>
      <c r="AP141" s="229"/>
      <c r="AQ141" s="229"/>
      <c r="AR141" s="230"/>
      <c r="AS141" s="45"/>
      <c r="AT141" s="1"/>
      <c r="AU141" s="1"/>
      <c r="AV141" s="44"/>
      <c r="AW141" s="89">
        <f>ROUND(ROUND(ROUND(H132*V85,0)*AM141,0)*AQ143,0)</f>
        <v>245</v>
      </c>
      <c r="AX141" s="12"/>
    </row>
    <row r="142" spans="1:50" ht="17.2" customHeight="1" x14ac:dyDescent="0.3">
      <c r="A142" s="9">
        <v>43</v>
      </c>
      <c r="B142" s="10" t="s">
        <v>964</v>
      </c>
      <c r="C142" s="53" t="s">
        <v>7989</v>
      </c>
      <c r="D142" s="166"/>
      <c r="E142" s="193"/>
      <c r="F142" s="126"/>
      <c r="G142" s="126"/>
      <c r="H142" s="45"/>
      <c r="I142" s="1"/>
      <c r="J142" s="1"/>
      <c r="K142" s="44"/>
      <c r="L142" s="191"/>
      <c r="M142" s="172"/>
      <c r="N142" s="172"/>
      <c r="O142" s="123"/>
      <c r="P142" s="138"/>
      <c r="Q142" s="138"/>
      <c r="R142" s="168"/>
      <c r="S142" s="141"/>
      <c r="T142" s="142"/>
      <c r="U142" s="130"/>
      <c r="V142" s="64"/>
      <c r="W142" s="202"/>
      <c r="X142" s="233"/>
      <c r="Y142" s="234"/>
      <c r="Z142" s="234"/>
      <c r="AA142" s="234"/>
      <c r="AB142" s="234"/>
      <c r="AC142" s="199" t="s">
        <v>4735</v>
      </c>
      <c r="AD142" s="58"/>
      <c r="AE142" s="58"/>
      <c r="AF142" s="6"/>
      <c r="AG142" s="6"/>
      <c r="AH142" s="6"/>
      <c r="AI142" s="6"/>
      <c r="AJ142" s="6"/>
      <c r="AK142" s="6"/>
      <c r="AL142" s="59" t="s">
        <v>4574</v>
      </c>
      <c r="AM142" s="235">
        <f>AM139</f>
        <v>0.5</v>
      </c>
      <c r="AN142" s="235"/>
      <c r="AO142" s="45"/>
      <c r="AP142" s="1"/>
      <c r="AQ142" s="1"/>
      <c r="AR142" s="44"/>
      <c r="AS142" s="45"/>
      <c r="AT142" s="1"/>
      <c r="AU142" s="1"/>
      <c r="AV142" s="44"/>
      <c r="AW142" s="89">
        <f>ROUND(ROUND(ROUND(H132*V85,0)*AM142,0)*AQ143,0)</f>
        <v>176</v>
      </c>
      <c r="AX142" s="12"/>
    </row>
    <row r="143" spans="1:50" ht="17.2" customHeight="1" x14ac:dyDescent="0.3">
      <c r="A143" s="9">
        <v>43</v>
      </c>
      <c r="B143" s="10" t="s">
        <v>965</v>
      </c>
      <c r="C143" s="53" t="s">
        <v>7988</v>
      </c>
      <c r="D143" s="166"/>
      <c r="E143" s="193"/>
      <c r="F143" s="126"/>
      <c r="G143" s="126"/>
      <c r="H143" s="45"/>
      <c r="I143" s="1"/>
      <c r="J143" s="1"/>
      <c r="K143" s="44"/>
      <c r="L143" s="231" t="s">
        <v>4714</v>
      </c>
      <c r="M143" s="232"/>
      <c r="N143" s="232"/>
      <c r="O143" s="232"/>
      <c r="P143" s="232"/>
      <c r="Q143" s="232"/>
      <c r="R143" s="175"/>
      <c r="S143" s="194"/>
      <c r="T143" s="173"/>
      <c r="U143" s="130"/>
      <c r="V143" s="64"/>
      <c r="W143" s="202"/>
      <c r="X143" s="8"/>
      <c r="Y143" s="6"/>
      <c r="Z143" s="59"/>
      <c r="AA143" s="59"/>
      <c r="AB143" s="6"/>
      <c r="AC143" s="203"/>
      <c r="AD143" s="6"/>
      <c r="AE143" s="6"/>
      <c r="AF143" s="6"/>
      <c r="AG143" s="6"/>
      <c r="AH143" s="6"/>
      <c r="AI143" s="6"/>
      <c r="AJ143" s="6"/>
      <c r="AK143" s="6"/>
      <c r="AL143" s="59"/>
      <c r="AM143" s="137"/>
      <c r="AN143" s="137"/>
      <c r="AO143" s="45"/>
      <c r="AP143" s="132" t="s">
        <v>4574</v>
      </c>
      <c r="AQ143" s="247">
        <f>AQ119</f>
        <v>0.95</v>
      </c>
      <c r="AR143" s="248"/>
      <c r="AS143" s="45"/>
      <c r="AT143" s="1"/>
      <c r="AU143" s="1"/>
      <c r="AV143" s="44"/>
      <c r="AW143" s="89">
        <f>ROUND(ROUND(ROUND(H132*P145,0)*V85,0)*AQ143,0)</f>
        <v>338</v>
      </c>
      <c r="AX143" s="12"/>
    </row>
    <row r="144" spans="1:50" ht="17.2" customHeight="1" x14ac:dyDescent="0.3">
      <c r="A144" s="9">
        <v>43</v>
      </c>
      <c r="B144" s="10" t="s">
        <v>966</v>
      </c>
      <c r="C144" s="53" t="s">
        <v>7987</v>
      </c>
      <c r="D144" s="166"/>
      <c r="E144" s="193"/>
      <c r="F144" s="126"/>
      <c r="G144" s="126"/>
      <c r="H144" s="45"/>
      <c r="I144" s="1"/>
      <c r="J144" s="1"/>
      <c r="K144" s="44"/>
      <c r="L144" s="267"/>
      <c r="M144" s="268"/>
      <c r="N144" s="268"/>
      <c r="O144" s="268"/>
      <c r="P144" s="268"/>
      <c r="Q144" s="268"/>
      <c r="R144" s="175"/>
      <c r="S144" s="194"/>
      <c r="T144" s="173"/>
      <c r="U144" s="130"/>
      <c r="V144" s="64"/>
      <c r="W144" s="202"/>
      <c r="X144" s="231" t="s">
        <v>4712</v>
      </c>
      <c r="Y144" s="232"/>
      <c r="Z144" s="232"/>
      <c r="AA144" s="232"/>
      <c r="AB144" s="232"/>
      <c r="AC144" s="199" t="s">
        <v>4711</v>
      </c>
      <c r="AD144" s="58"/>
      <c r="AE144" s="58"/>
      <c r="AF144" s="6"/>
      <c r="AG144" s="6"/>
      <c r="AH144" s="6"/>
      <c r="AI144" s="6"/>
      <c r="AJ144" s="6"/>
      <c r="AK144" s="6"/>
      <c r="AL144" s="59" t="s">
        <v>4574</v>
      </c>
      <c r="AM144" s="235">
        <f>AM141</f>
        <v>0.7</v>
      </c>
      <c r="AN144" s="235"/>
      <c r="AO144" s="45"/>
      <c r="AP144" s="1"/>
      <c r="AQ144" s="1"/>
      <c r="AR144" s="44"/>
      <c r="AS144" s="45"/>
      <c r="AT144" s="1"/>
      <c r="AU144" s="1"/>
      <c r="AV144" s="44"/>
      <c r="AW144" s="89">
        <f>ROUND(ROUND(ROUND(ROUND(H132*P145,0)*V85,0)*AM144,0)*AQ143,0)</f>
        <v>237</v>
      </c>
      <c r="AX144" s="12"/>
    </row>
    <row r="145" spans="1:50" ht="17.2" customHeight="1" x14ac:dyDescent="0.3">
      <c r="A145" s="9">
        <v>43</v>
      </c>
      <c r="B145" s="10" t="s">
        <v>967</v>
      </c>
      <c r="C145" s="53" t="s">
        <v>7986</v>
      </c>
      <c r="D145" s="166"/>
      <c r="E145" s="193"/>
      <c r="F145" s="126"/>
      <c r="G145" s="126"/>
      <c r="H145" s="45"/>
      <c r="I145" s="1"/>
      <c r="J145" s="1"/>
      <c r="K145" s="44"/>
      <c r="L145" s="191"/>
      <c r="M145" s="172"/>
      <c r="N145" s="172"/>
      <c r="O145" s="123" t="s">
        <v>4574</v>
      </c>
      <c r="P145" s="249">
        <f>P139</f>
        <v>0.96499999999999997</v>
      </c>
      <c r="Q145" s="249"/>
      <c r="R145" s="168"/>
      <c r="S145" s="141"/>
      <c r="T145" s="142"/>
      <c r="U145" s="130"/>
      <c r="V145" s="64"/>
      <c r="W145" s="202"/>
      <c r="X145" s="233"/>
      <c r="Y145" s="234"/>
      <c r="Z145" s="234"/>
      <c r="AA145" s="234"/>
      <c r="AB145" s="234"/>
      <c r="AC145" s="199" t="s">
        <v>4735</v>
      </c>
      <c r="AD145" s="58"/>
      <c r="AE145" s="58"/>
      <c r="AF145" s="6"/>
      <c r="AG145" s="6"/>
      <c r="AH145" s="6"/>
      <c r="AI145" s="6"/>
      <c r="AJ145" s="6"/>
      <c r="AK145" s="6"/>
      <c r="AL145" s="59" t="s">
        <v>4574</v>
      </c>
      <c r="AM145" s="235">
        <f>AM142</f>
        <v>0.5</v>
      </c>
      <c r="AN145" s="235"/>
      <c r="AO145" s="45"/>
      <c r="AP145" s="1"/>
      <c r="AQ145" s="1"/>
      <c r="AR145" s="44"/>
      <c r="AS145" s="43"/>
      <c r="AT145" s="7"/>
      <c r="AU145" s="7"/>
      <c r="AV145" s="21"/>
      <c r="AW145" s="89">
        <f>ROUND(ROUND(ROUND(ROUND(H132*P145,0)*V85,0)*AM145,0)*AQ143,0)</f>
        <v>169</v>
      </c>
      <c r="AX145" s="12"/>
    </row>
    <row r="146" spans="1:50" ht="17.2" customHeight="1" x14ac:dyDescent="0.3">
      <c r="A146" s="9">
        <v>43</v>
      </c>
      <c r="B146" s="10" t="s">
        <v>968</v>
      </c>
      <c r="C146" s="53" t="s">
        <v>7985</v>
      </c>
      <c r="D146" s="166"/>
      <c r="E146" s="193"/>
      <c r="F146" s="126"/>
      <c r="G146" s="126"/>
      <c r="H146" s="45"/>
      <c r="I146" s="1"/>
      <c r="J146" s="1"/>
      <c r="K146" s="44"/>
      <c r="L146" s="196"/>
      <c r="M146" s="195"/>
      <c r="N146" s="195"/>
      <c r="O146" s="55"/>
      <c r="P146" s="56"/>
      <c r="Q146" s="56"/>
      <c r="R146" s="168"/>
      <c r="S146" s="141"/>
      <c r="T146" s="142"/>
      <c r="U146" s="130"/>
      <c r="V146" s="64"/>
      <c r="W146" s="202"/>
      <c r="X146" s="8"/>
      <c r="Y146" s="6"/>
      <c r="Z146" s="59"/>
      <c r="AA146" s="59"/>
      <c r="AB146" s="6"/>
      <c r="AC146" s="203"/>
      <c r="AD146" s="6"/>
      <c r="AE146" s="6"/>
      <c r="AF146" s="6"/>
      <c r="AG146" s="6"/>
      <c r="AH146" s="6"/>
      <c r="AI146" s="6"/>
      <c r="AJ146" s="6"/>
      <c r="AK146" s="6"/>
      <c r="AL146" s="59"/>
      <c r="AM146" s="137"/>
      <c r="AN146" s="137"/>
      <c r="AO146" s="146"/>
      <c r="AP146" s="143"/>
      <c r="AQ146" s="143"/>
      <c r="AR146" s="44"/>
      <c r="AS146" s="242" t="s">
        <v>4580</v>
      </c>
      <c r="AT146" s="242"/>
      <c r="AU146" s="242"/>
      <c r="AV146" s="243"/>
      <c r="AW146" s="89">
        <f>ROUND(ROUND(H132*V85,0)*AQ143,0)-AS149</f>
        <v>346</v>
      </c>
      <c r="AX146" s="12"/>
    </row>
    <row r="147" spans="1:50" ht="17.2" customHeight="1" x14ac:dyDescent="0.3">
      <c r="A147" s="9">
        <v>43</v>
      </c>
      <c r="B147" s="10" t="s">
        <v>969</v>
      </c>
      <c r="C147" s="53" t="s">
        <v>7984</v>
      </c>
      <c r="D147" s="166"/>
      <c r="E147" s="193"/>
      <c r="F147" s="126"/>
      <c r="G147" s="126"/>
      <c r="H147" s="45"/>
      <c r="I147" s="1"/>
      <c r="J147" s="1"/>
      <c r="K147" s="44"/>
      <c r="L147" s="175"/>
      <c r="M147" s="194"/>
      <c r="N147" s="194"/>
      <c r="O147" s="132"/>
      <c r="P147" s="141"/>
      <c r="Q147" s="141"/>
      <c r="R147" s="168"/>
      <c r="S147" s="141"/>
      <c r="T147" s="142"/>
      <c r="U147" s="130"/>
      <c r="V147" s="64"/>
      <c r="W147" s="202"/>
      <c r="X147" s="231" t="s">
        <v>4712</v>
      </c>
      <c r="Y147" s="232"/>
      <c r="Z147" s="232"/>
      <c r="AA147" s="232"/>
      <c r="AB147" s="232"/>
      <c r="AC147" s="199" t="s">
        <v>4711</v>
      </c>
      <c r="AD147" s="58"/>
      <c r="AE147" s="58"/>
      <c r="AF147" s="6"/>
      <c r="AG147" s="6"/>
      <c r="AH147" s="6"/>
      <c r="AI147" s="6"/>
      <c r="AJ147" s="6"/>
      <c r="AK147" s="6"/>
      <c r="AL147" s="59" t="s">
        <v>4574</v>
      </c>
      <c r="AM147" s="235">
        <f>AM144</f>
        <v>0.7</v>
      </c>
      <c r="AN147" s="235"/>
      <c r="AO147" s="146"/>
      <c r="AP147" s="143"/>
      <c r="AQ147" s="143"/>
      <c r="AR147" s="44"/>
      <c r="AS147" s="244"/>
      <c r="AT147" s="244"/>
      <c r="AU147" s="244"/>
      <c r="AV147" s="245"/>
      <c r="AW147" s="89">
        <f>ROUND(ROUND(ROUND(H132*V85,0)*AM147,0)*AQ143,0)-AS149</f>
        <v>240</v>
      </c>
      <c r="AX147" s="12"/>
    </row>
    <row r="148" spans="1:50" ht="17.2" customHeight="1" x14ac:dyDescent="0.3">
      <c r="A148" s="9">
        <v>43</v>
      </c>
      <c r="B148" s="10" t="s">
        <v>970</v>
      </c>
      <c r="C148" s="53" t="s">
        <v>7983</v>
      </c>
      <c r="D148" s="166"/>
      <c r="E148" s="193"/>
      <c r="F148" s="126"/>
      <c r="G148" s="126"/>
      <c r="H148" s="45"/>
      <c r="I148" s="1"/>
      <c r="J148" s="1"/>
      <c r="K148" s="44"/>
      <c r="L148" s="191"/>
      <c r="M148" s="172"/>
      <c r="N148" s="172"/>
      <c r="O148" s="123"/>
      <c r="P148" s="138"/>
      <c r="Q148" s="138"/>
      <c r="R148" s="168"/>
      <c r="S148" s="141"/>
      <c r="T148" s="142"/>
      <c r="U148" s="130"/>
      <c r="V148" s="64"/>
      <c r="W148" s="202"/>
      <c r="X148" s="233"/>
      <c r="Y148" s="234"/>
      <c r="Z148" s="234"/>
      <c r="AA148" s="234"/>
      <c r="AB148" s="234"/>
      <c r="AC148" s="199" t="s">
        <v>4735</v>
      </c>
      <c r="AD148" s="58"/>
      <c r="AE148" s="58"/>
      <c r="AF148" s="6"/>
      <c r="AG148" s="6"/>
      <c r="AH148" s="6"/>
      <c r="AI148" s="6"/>
      <c r="AJ148" s="6"/>
      <c r="AK148" s="6"/>
      <c r="AL148" s="59" t="s">
        <v>4574</v>
      </c>
      <c r="AM148" s="235">
        <f>AM145</f>
        <v>0.5</v>
      </c>
      <c r="AN148" s="235"/>
      <c r="AO148" s="146"/>
      <c r="AP148" s="143"/>
      <c r="AQ148" s="143"/>
      <c r="AR148" s="44"/>
      <c r="AS148" s="244"/>
      <c r="AT148" s="244"/>
      <c r="AU148" s="244"/>
      <c r="AV148" s="245"/>
      <c r="AW148" s="89">
        <f>ROUND(ROUND(ROUND(H132*V85,0)*AM148,0)*AQ143,0)-AS149</f>
        <v>171</v>
      </c>
      <c r="AX148" s="12"/>
    </row>
    <row r="149" spans="1:50" ht="17.2" customHeight="1" x14ac:dyDescent="0.3">
      <c r="A149" s="9">
        <v>43</v>
      </c>
      <c r="B149" s="10" t="s">
        <v>971</v>
      </c>
      <c r="C149" s="53" t="s">
        <v>7982</v>
      </c>
      <c r="D149" s="166"/>
      <c r="E149" s="193"/>
      <c r="F149" s="126"/>
      <c r="G149" s="126"/>
      <c r="H149" s="45"/>
      <c r="I149" s="1"/>
      <c r="J149" s="1"/>
      <c r="K149" s="44"/>
      <c r="L149" s="231" t="s">
        <v>4714</v>
      </c>
      <c r="M149" s="232"/>
      <c r="N149" s="232"/>
      <c r="O149" s="232"/>
      <c r="P149" s="232"/>
      <c r="Q149" s="232"/>
      <c r="R149" s="175"/>
      <c r="S149" s="194"/>
      <c r="T149" s="173"/>
      <c r="U149" s="130"/>
      <c r="V149" s="64"/>
      <c r="W149" s="202"/>
      <c r="X149" s="8"/>
      <c r="Y149" s="6"/>
      <c r="Z149" s="59"/>
      <c r="AA149" s="59"/>
      <c r="AB149" s="6"/>
      <c r="AC149" s="203"/>
      <c r="AD149" s="6"/>
      <c r="AE149" s="6"/>
      <c r="AF149" s="6"/>
      <c r="AG149" s="6"/>
      <c r="AH149" s="6"/>
      <c r="AI149" s="6"/>
      <c r="AJ149" s="6"/>
      <c r="AK149" s="6"/>
      <c r="AL149" s="59"/>
      <c r="AM149" s="137"/>
      <c r="AN149" s="137"/>
      <c r="AO149" s="146"/>
      <c r="AP149" s="143"/>
      <c r="AQ149" s="143"/>
      <c r="AR149" s="44"/>
      <c r="AS149" s="38">
        <f>AS137</f>
        <v>5</v>
      </c>
      <c r="AT149" s="62" t="s">
        <v>4579</v>
      </c>
      <c r="AU149" s="143"/>
      <c r="AV149" s="147"/>
      <c r="AW149" s="89">
        <f>ROUND(ROUND(ROUND(H132*P151,0)*V85,0)*AQ143,0)-AS149</f>
        <v>333</v>
      </c>
      <c r="AX149" s="12"/>
    </row>
    <row r="150" spans="1:50" ht="17.2" customHeight="1" x14ac:dyDescent="0.3">
      <c r="A150" s="9">
        <v>43</v>
      </c>
      <c r="B150" s="10" t="s">
        <v>972</v>
      </c>
      <c r="C150" s="53" t="s">
        <v>7981</v>
      </c>
      <c r="D150" s="166"/>
      <c r="E150" s="193"/>
      <c r="F150" s="126"/>
      <c r="G150" s="126"/>
      <c r="H150" s="45"/>
      <c r="I150" s="1"/>
      <c r="J150" s="1"/>
      <c r="K150" s="44"/>
      <c r="L150" s="267"/>
      <c r="M150" s="268"/>
      <c r="N150" s="268"/>
      <c r="O150" s="268"/>
      <c r="P150" s="268"/>
      <c r="Q150" s="268"/>
      <c r="R150" s="175"/>
      <c r="S150" s="194"/>
      <c r="T150" s="173"/>
      <c r="U150" s="130"/>
      <c r="V150" s="64"/>
      <c r="W150" s="202"/>
      <c r="X150" s="231" t="s">
        <v>4712</v>
      </c>
      <c r="Y150" s="232"/>
      <c r="Z150" s="232"/>
      <c r="AA150" s="232"/>
      <c r="AB150" s="232"/>
      <c r="AC150" s="199" t="s">
        <v>4711</v>
      </c>
      <c r="AD150" s="58"/>
      <c r="AE150" s="58"/>
      <c r="AF150" s="6"/>
      <c r="AG150" s="6"/>
      <c r="AH150" s="6"/>
      <c r="AI150" s="6"/>
      <c r="AJ150" s="6"/>
      <c r="AK150" s="6"/>
      <c r="AL150" s="59" t="s">
        <v>4574</v>
      </c>
      <c r="AM150" s="235">
        <f>AM147</f>
        <v>0.7</v>
      </c>
      <c r="AN150" s="235"/>
      <c r="AO150" s="146"/>
      <c r="AP150" s="143"/>
      <c r="AQ150" s="143"/>
      <c r="AR150" s="44"/>
      <c r="AS150" s="1"/>
      <c r="AT150" s="132"/>
      <c r="AU150" s="143"/>
      <c r="AV150" s="147"/>
      <c r="AW150" s="89">
        <f>ROUND(ROUND(ROUND(ROUND(H132*P151,0)*V85,0)*AM150,0)*AQ143,0)-AS149</f>
        <v>232</v>
      </c>
      <c r="AX150" s="12"/>
    </row>
    <row r="151" spans="1:50" ht="17.2" customHeight="1" x14ac:dyDescent="0.3">
      <c r="A151" s="9">
        <v>43</v>
      </c>
      <c r="B151" s="10" t="s">
        <v>973</v>
      </c>
      <c r="C151" s="53" t="s">
        <v>7980</v>
      </c>
      <c r="D151" s="162"/>
      <c r="E151" s="192"/>
      <c r="F151" s="128"/>
      <c r="G151" s="128"/>
      <c r="H151" s="43"/>
      <c r="I151" s="7"/>
      <c r="J151" s="7"/>
      <c r="K151" s="21"/>
      <c r="L151" s="191"/>
      <c r="M151" s="172"/>
      <c r="N151" s="172"/>
      <c r="O151" s="123" t="s">
        <v>4574</v>
      </c>
      <c r="P151" s="249">
        <f>P145</f>
        <v>0.96499999999999997</v>
      </c>
      <c r="Q151" s="249"/>
      <c r="R151" s="201"/>
      <c r="S151" s="138"/>
      <c r="T151" s="139"/>
      <c r="U151" s="78"/>
      <c r="V151" s="79"/>
      <c r="W151" s="200"/>
      <c r="X151" s="233"/>
      <c r="Y151" s="234"/>
      <c r="Z151" s="234"/>
      <c r="AA151" s="234"/>
      <c r="AB151" s="234"/>
      <c r="AC151" s="199" t="s">
        <v>4735</v>
      </c>
      <c r="AD151" s="58"/>
      <c r="AE151" s="58"/>
      <c r="AF151" s="6"/>
      <c r="AG151" s="6"/>
      <c r="AH151" s="6"/>
      <c r="AI151" s="6"/>
      <c r="AJ151" s="6"/>
      <c r="AK151" s="6"/>
      <c r="AL151" s="59" t="s">
        <v>4574</v>
      </c>
      <c r="AM151" s="235">
        <f>AM148</f>
        <v>0.5</v>
      </c>
      <c r="AN151" s="235"/>
      <c r="AO151" s="190"/>
      <c r="AP151" s="136"/>
      <c r="AQ151" s="136"/>
      <c r="AR151" s="21"/>
      <c r="AS151" s="7"/>
      <c r="AT151" s="123"/>
      <c r="AU151" s="136"/>
      <c r="AV151" s="145"/>
      <c r="AW151" s="100">
        <f>ROUND(ROUND(ROUND(ROUND(H132*P151,0)*V85,0)*AM151,0)*AQ143,0)-AS149</f>
        <v>164</v>
      </c>
      <c r="AX151" s="16"/>
    </row>
    <row r="152" spans="1:50" ht="17.2" customHeight="1" x14ac:dyDescent="0.3">
      <c r="A152" s="9">
        <v>43</v>
      </c>
      <c r="B152" s="10" t="s">
        <v>974</v>
      </c>
      <c r="C152" s="53" t="s">
        <v>7979</v>
      </c>
      <c r="D152" s="217" t="s">
        <v>4740</v>
      </c>
      <c r="E152" s="219"/>
      <c r="F152" s="217" t="s">
        <v>5423</v>
      </c>
      <c r="G152" s="252"/>
      <c r="H152" s="217" t="s">
        <v>4738</v>
      </c>
      <c r="I152" s="218"/>
      <c r="J152" s="218"/>
      <c r="K152" s="219"/>
      <c r="L152" s="196"/>
      <c r="M152" s="195"/>
      <c r="N152" s="195"/>
      <c r="O152" s="55"/>
      <c r="P152" s="56"/>
      <c r="Q152" s="56"/>
      <c r="R152" s="303" t="s">
        <v>6455</v>
      </c>
      <c r="S152" s="304"/>
      <c r="T152" s="305"/>
      <c r="U152" s="309" t="s">
        <v>7303</v>
      </c>
      <c r="V152" s="309"/>
      <c r="W152" s="310"/>
      <c r="X152" s="8"/>
      <c r="Y152" s="6"/>
      <c r="Z152" s="59"/>
      <c r="AA152" s="59"/>
      <c r="AB152" s="6"/>
      <c r="AC152" s="203"/>
      <c r="AD152" s="6"/>
      <c r="AE152" s="6"/>
      <c r="AF152" s="6"/>
      <c r="AG152" s="6"/>
      <c r="AH152" s="6"/>
      <c r="AI152" s="6"/>
      <c r="AJ152" s="6"/>
      <c r="AK152" s="6"/>
      <c r="AL152" s="59"/>
      <c r="AM152" s="137"/>
      <c r="AN152" s="137"/>
      <c r="AO152" s="7"/>
      <c r="AP152" s="7"/>
      <c r="AQ152" s="7"/>
      <c r="AR152" s="7"/>
      <c r="AS152" s="7"/>
      <c r="AT152" s="123"/>
      <c r="AU152" s="136"/>
      <c r="AV152" s="145"/>
      <c r="AW152" s="100">
        <f>ROUND(H156*V157,0)</f>
        <v>351</v>
      </c>
      <c r="AX152" s="19" t="s">
        <v>4205</v>
      </c>
    </row>
    <row r="153" spans="1:50" ht="17.2" customHeight="1" x14ac:dyDescent="0.3">
      <c r="A153" s="9">
        <v>43</v>
      </c>
      <c r="B153" s="10" t="s">
        <v>975</v>
      </c>
      <c r="C153" s="53" t="s">
        <v>7978</v>
      </c>
      <c r="D153" s="220"/>
      <c r="E153" s="222"/>
      <c r="F153" s="228"/>
      <c r="G153" s="230"/>
      <c r="H153" s="220"/>
      <c r="I153" s="221"/>
      <c r="J153" s="221"/>
      <c r="K153" s="222"/>
      <c r="L153" s="175"/>
      <c r="M153" s="194"/>
      <c r="N153" s="194"/>
      <c r="O153" s="132"/>
      <c r="P153" s="141"/>
      <c r="Q153" s="141"/>
      <c r="R153" s="306"/>
      <c r="S153" s="307"/>
      <c r="T153" s="308"/>
      <c r="U153" s="311"/>
      <c r="V153" s="312"/>
      <c r="W153" s="313"/>
      <c r="X153" s="231" t="s">
        <v>4712</v>
      </c>
      <c r="Y153" s="232"/>
      <c r="Z153" s="232"/>
      <c r="AA153" s="232"/>
      <c r="AB153" s="232"/>
      <c r="AC153" s="199" t="s">
        <v>4711</v>
      </c>
      <c r="AD153" s="58"/>
      <c r="AE153" s="58"/>
      <c r="AF153" s="6"/>
      <c r="AG153" s="6"/>
      <c r="AH153" s="6"/>
      <c r="AI153" s="6"/>
      <c r="AJ153" s="6"/>
      <c r="AK153" s="6"/>
      <c r="AL153" s="59" t="s">
        <v>4574</v>
      </c>
      <c r="AM153" s="235">
        <f>'15就労移行支援(基本)'!AK153</f>
        <v>0.7</v>
      </c>
      <c r="AN153" s="235"/>
      <c r="AO153" s="6"/>
      <c r="AP153" s="6"/>
      <c r="AQ153" s="6"/>
      <c r="AR153" s="6"/>
      <c r="AS153" s="6"/>
      <c r="AT153" s="59"/>
      <c r="AU153" s="137"/>
      <c r="AV153" s="140"/>
      <c r="AW153" s="89">
        <f>ROUND(ROUND(H156*V157,0)*AM153,0)</f>
        <v>246</v>
      </c>
      <c r="AX153" s="12"/>
    </row>
    <row r="154" spans="1:50" ht="17.2" customHeight="1" x14ac:dyDescent="0.3">
      <c r="A154" s="9">
        <v>43</v>
      </c>
      <c r="B154" s="10" t="s">
        <v>976</v>
      </c>
      <c r="C154" s="53" t="s">
        <v>7977</v>
      </c>
      <c r="D154" s="220"/>
      <c r="E154" s="222"/>
      <c r="F154" s="228"/>
      <c r="G154" s="230"/>
      <c r="H154" s="220"/>
      <c r="I154" s="221"/>
      <c r="J154" s="221"/>
      <c r="K154" s="222"/>
      <c r="L154" s="191"/>
      <c r="M154" s="172"/>
      <c r="N154" s="172"/>
      <c r="O154" s="123"/>
      <c r="P154" s="138"/>
      <c r="Q154" s="138"/>
      <c r="R154" s="306"/>
      <c r="S154" s="307"/>
      <c r="T154" s="308"/>
      <c r="U154" s="311"/>
      <c r="V154" s="312"/>
      <c r="W154" s="313"/>
      <c r="X154" s="233"/>
      <c r="Y154" s="234"/>
      <c r="Z154" s="234"/>
      <c r="AA154" s="234"/>
      <c r="AB154" s="234"/>
      <c r="AC154" s="199" t="s">
        <v>4735</v>
      </c>
      <c r="AD154" s="58"/>
      <c r="AE154" s="58"/>
      <c r="AF154" s="6"/>
      <c r="AG154" s="6"/>
      <c r="AH154" s="6"/>
      <c r="AI154" s="6"/>
      <c r="AJ154" s="6"/>
      <c r="AK154" s="6"/>
      <c r="AL154" s="59" t="s">
        <v>4574</v>
      </c>
      <c r="AM154" s="235">
        <f>'15就労移行支援(基本)'!AK154</f>
        <v>0.5</v>
      </c>
      <c r="AN154" s="235"/>
      <c r="AO154" s="6"/>
      <c r="AP154" s="6"/>
      <c r="AQ154" s="6"/>
      <c r="AR154" s="6"/>
      <c r="AS154" s="6"/>
      <c r="AT154" s="59"/>
      <c r="AU154" s="137"/>
      <c r="AV154" s="140"/>
      <c r="AW154" s="89">
        <f>ROUND(ROUND(H156*V157,0)*AM154,0)</f>
        <v>176</v>
      </c>
      <c r="AX154" s="12"/>
    </row>
    <row r="155" spans="1:50" ht="17.2" customHeight="1" x14ac:dyDescent="0.3">
      <c r="A155" s="9">
        <v>43</v>
      </c>
      <c r="B155" s="10" t="s">
        <v>977</v>
      </c>
      <c r="C155" s="53" t="s">
        <v>7976</v>
      </c>
      <c r="D155" s="238"/>
      <c r="E155" s="240"/>
      <c r="F155" s="238"/>
      <c r="G155" s="240"/>
      <c r="H155" s="220"/>
      <c r="I155" s="221"/>
      <c r="J155" s="221"/>
      <c r="K155" s="222"/>
      <c r="L155" s="231" t="s">
        <v>4714</v>
      </c>
      <c r="M155" s="232"/>
      <c r="N155" s="232"/>
      <c r="O155" s="232"/>
      <c r="P155" s="232"/>
      <c r="Q155" s="232"/>
      <c r="R155" s="306"/>
      <c r="S155" s="307"/>
      <c r="T155" s="308"/>
      <c r="U155" s="130"/>
      <c r="V155" s="64"/>
      <c r="W155" s="202"/>
      <c r="X155" s="8"/>
      <c r="Y155" s="6"/>
      <c r="Z155" s="59"/>
      <c r="AA155" s="59"/>
      <c r="AB155" s="6"/>
      <c r="AC155" s="203"/>
      <c r="AD155" s="6"/>
      <c r="AE155" s="6"/>
      <c r="AF155" s="6"/>
      <c r="AG155" s="6"/>
      <c r="AH155" s="6"/>
      <c r="AI155" s="6"/>
      <c r="AJ155" s="6"/>
      <c r="AK155" s="6"/>
      <c r="AL155" s="59"/>
      <c r="AM155" s="137"/>
      <c r="AN155" s="137"/>
      <c r="AO155" s="6"/>
      <c r="AP155" s="6"/>
      <c r="AQ155" s="7"/>
      <c r="AR155" s="7"/>
      <c r="AS155" s="7"/>
      <c r="AT155" s="123"/>
      <c r="AU155" s="136"/>
      <c r="AV155" s="145"/>
      <c r="AW155" s="89">
        <f>ROUND(ROUND(H156*P157,0)*V157,0)</f>
        <v>339</v>
      </c>
      <c r="AX155" s="12"/>
    </row>
    <row r="156" spans="1:50" ht="17.2" customHeight="1" x14ac:dyDescent="0.3">
      <c r="A156" s="9">
        <v>43</v>
      </c>
      <c r="B156" s="10" t="s">
        <v>978</v>
      </c>
      <c r="C156" s="53" t="s">
        <v>7975</v>
      </c>
      <c r="D156" s="238"/>
      <c r="E156" s="240"/>
      <c r="F156" s="238"/>
      <c r="G156" s="240"/>
      <c r="H156" s="253">
        <f>'15就労移行支援(基本)'!K156</f>
        <v>502</v>
      </c>
      <c r="I156" s="254"/>
      <c r="J156" s="1" t="s">
        <v>4202</v>
      </c>
      <c r="K156" s="68"/>
      <c r="L156" s="267"/>
      <c r="M156" s="268"/>
      <c r="N156" s="268"/>
      <c r="O156" s="268"/>
      <c r="P156" s="268"/>
      <c r="Q156" s="268"/>
      <c r="R156" s="306"/>
      <c r="S156" s="307"/>
      <c r="T156" s="308"/>
      <c r="U156" s="130"/>
      <c r="V156" s="64"/>
      <c r="W156" s="202"/>
      <c r="X156" s="231" t="s">
        <v>4712</v>
      </c>
      <c r="Y156" s="232"/>
      <c r="Z156" s="232"/>
      <c r="AA156" s="232"/>
      <c r="AB156" s="232"/>
      <c r="AC156" s="199" t="s">
        <v>4711</v>
      </c>
      <c r="AD156" s="58"/>
      <c r="AE156" s="58"/>
      <c r="AF156" s="6"/>
      <c r="AG156" s="6"/>
      <c r="AH156" s="6"/>
      <c r="AI156" s="6"/>
      <c r="AJ156" s="6"/>
      <c r="AK156" s="6"/>
      <c r="AL156" s="59" t="s">
        <v>4574</v>
      </c>
      <c r="AM156" s="235">
        <f>AM153</f>
        <v>0.7</v>
      </c>
      <c r="AN156" s="235"/>
      <c r="AO156" s="7"/>
      <c r="AP156" s="7"/>
      <c r="AQ156" s="7"/>
      <c r="AR156" s="7"/>
      <c r="AS156" s="7"/>
      <c r="AT156" s="123"/>
      <c r="AU156" s="136"/>
      <c r="AV156" s="145"/>
      <c r="AW156" s="35">
        <f>ROUND(ROUND(ROUND(H156*P157,0)*V157,0)*AM156,0)</f>
        <v>237</v>
      </c>
      <c r="AX156" s="12"/>
    </row>
    <row r="157" spans="1:50" ht="17.2" customHeight="1" x14ac:dyDescent="0.3">
      <c r="A157" s="9">
        <v>43</v>
      </c>
      <c r="B157" s="10" t="s">
        <v>979</v>
      </c>
      <c r="C157" s="53" t="s">
        <v>7974</v>
      </c>
      <c r="D157" s="238"/>
      <c r="E157" s="240"/>
      <c r="F157" s="238"/>
      <c r="G157" s="240"/>
      <c r="H157" s="175"/>
      <c r="I157" s="194"/>
      <c r="J157" s="194"/>
      <c r="K157" s="173"/>
      <c r="L157" s="191"/>
      <c r="M157" s="172"/>
      <c r="N157" s="172"/>
      <c r="O157" s="123" t="s">
        <v>4574</v>
      </c>
      <c r="P157" s="249">
        <f>P151</f>
        <v>0.96499999999999997</v>
      </c>
      <c r="Q157" s="249"/>
      <c r="R157" s="238"/>
      <c r="S157" s="265"/>
      <c r="T157" s="240"/>
      <c r="U157" s="132" t="s">
        <v>4574</v>
      </c>
      <c r="V157" s="247">
        <f>V85</f>
        <v>0.7</v>
      </c>
      <c r="W157" s="248"/>
      <c r="X157" s="233"/>
      <c r="Y157" s="234"/>
      <c r="Z157" s="234"/>
      <c r="AA157" s="234"/>
      <c r="AB157" s="234"/>
      <c r="AC157" s="199" t="s">
        <v>4735</v>
      </c>
      <c r="AD157" s="58"/>
      <c r="AE157" s="58"/>
      <c r="AF157" s="6"/>
      <c r="AG157" s="6"/>
      <c r="AH157" s="6"/>
      <c r="AI157" s="6"/>
      <c r="AJ157" s="6"/>
      <c r="AK157" s="6"/>
      <c r="AL157" s="59" t="s">
        <v>4574</v>
      </c>
      <c r="AM157" s="235">
        <f>AM154</f>
        <v>0.5</v>
      </c>
      <c r="AN157" s="235"/>
      <c r="AO157" s="7"/>
      <c r="AP157" s="7"/>
      <c r="AQ157" s="7"/>
      <c r="AR157" s="7"/>
      <c r="AS157" s="7"/>
      <c r="AT157" s="123"/>
      <c r="AU157" s="136"/>
      <c r="AV157" s="145"/>
      <c r="AW157" s="89">
        <f>ROUND(ROUND(ROUND(H156*P157,0)*V157,0)*AM157,0)</f>
        <v>170</v>
      </c>
      <c r="AX157" s="12"/>
    </row>
    <row r="158" spans="1:50" ht="17.2" customHeight="1" x14ac:dyDescent="0.3">
      <c r="A158" s="9">
        <v>43</v>
      </c>
      <c r="B158" s="10" t="s">
        <v>980</v>
      </c>
      <c r="C158" s="53" t="s">
        <v>7973</v>
      </c>
      <c r="D158" s="166"/>
      <c r="E158" s="193"/>
      <c r="F158" s="126"/>
      <c r="G158" s="126"/>
      <c r="H158" s="175"/>
      <c r="I158" s="194"/>
      <c r="J158" s="194"/>
      <c r="K158" s="173"/>
      <c r="L158" s="196"/>
      <c r="M158" s="195"/>
      <c r="N158" s="195"/>
      <c r="O158" s="55"/>
      <c r="P158" s="56"/>
      <c r="Q158" s="56"/>
      <c r="R158" s="168"/>
      <c r="S158" s="141"/>
      <c r="T158" s="142"/>
      <c r="U158" s="130"/>
      <c r="V158" s="64"/>
      <c r="W158" s="202"/>
      <c r="X158" s="8"/>
      <c r="Y158" s="6"/>
      <c r="Z158" s="59"/>
      <c r="AA158" s="59"/>
      <c r="AB158" s="6"/>
      <c r="AC158" s="203"/>
      <c r="AD158" s="6"/>
      <c r="AE158" s="6"/>
      <c r="AF158" s="6"/>
      <c r="AG158" s="6"/>
      <c r="AH158" s="6"/>
      <c r="AI158" s="6"/>
      <c r="AJ158" s="6"/>
      <c r="AK158" s="6"/>
      <c r="AL158" s="59"/>
      <c r="AM158" s="137"/>
      <c r="AN158" s="137"/>
      <c r="AO158" s="177"/>
      <c r="AP158" s="81"/>
      <c r="AQ158" s="81"/>
      <c r="AR158" s="82"/>
      <c r="AS158" s="242" t="s">
        <v>4580</v>
      </c>
      <c r="AT158" s="242"/>
      <c r="AU158" s="242"/>
      <c r="AV158" s="243"/>
      <c r="AW158" s="89">
        <f>ROUND(H156*V157,0)-AS161</f>
        <v>346</v>
      </c>
      <c r="AX158" s="12"/>
    </row>
    <row r="159" spans="1:50" ht="17.2" customHeight="1" x14ac:dyDescent="0.3">
      <c r="A159" s="9">
        <v>43</v>
      </c>
      <c r="B159" s="10" t="s">
        <v>981</v>
      </c>
      <c r="C159" s="53" t="s">
        <v>7972</v>
      </c>
      <c r="D159" s="166"/>
      <c r="E159" s="193"/>
      <c r="F159" s="126"/>
      <c r="G159" s="126"/>
      <c r="H159" s="175"/>
      <c r="I159" s="194"/>
      <c r="J159" s="194"/>
      <c r="K159" s="173"/>
      <c r="L159" s="175"/>
      <c r="M159" s="194"/>
      <c r="N159" s="194"/>
      <c r="O159" s="132"/>
      <c r="P159" s="141"/>
      <c r="Q159" s="141"/>
      <c r="R159" s="168"/>
      <c r="S159" s="141"/>
      <c r="T159" s="142"/>
      <c r="U159" s="130"/>
      <c r="V159" s="64"/>
      <c r="W159" s="202"/>
      <c r="X159" s="231" t="s">
        <v>4712</v>
      </c>
      <c r="Y159" s="232"/>
      <c r="Z159" s="232"/>
      <c r="AA159" s="232"/>
      <c r="AB159" s="232"/>
      <c r="AC159" s="199" t="s">
        <v>4711</v>
      </c>
      <c r="AD159" s="58"/>
      <c r="AE159" s="58"/>
      <c r="AF159" s="6"/>
      <c r="AG159" s="6"/>
      <c r="AH159" s="6"/>
      <c r="AI159" s="6"/>
      <c r="AJ159" s="6"/>
      <c r="AK159" s="6"/>
      <c r="AL159" s="59" t="s">
        <v>4574</v>
      </c>
      <c r="AM159" s="235">
        <f>AM156</f>
        <v>0.7</v>
      </c>
      <c r="AN159" s="235"/>
      <c r="AO159" s="81"/>
      <c r="AP159" s="81"/>
      <c r="AQ159" s="81"/>
      <c r="AR159" s="82"/>
      <c r="AS159" s="244"/>
      <c r="AT159" s="244"/>
      <c r="AU159" s="244"/>
      <c r="AV159" s="245"/>
      <c r="AW159" s="89">
        <f>ROUND(ROUND(H156*V157,0)*AM159,0)-AS161</f>
        <v>241</v>
      </c>
      <c r="AX159" s="12"/>
    </row>
    <row r="160" spans="1:50" ht="17.2" customHeight="1" x14ac:dyDescent="0.3">
      <c r="A160" s="9">
        <v>43</v>
      </c>
      <c r="B160" s="10" t="s">
        <v>982</v>
      </c>
      <c r="C160" s="53" t="s">
        <v>7971</v>
      </c>
      <c r="D160" s="166"/>
      <c r="E160" s="193"/>
      <c r="F160" s="126"/>
      <c r="G160" s="126"/>
      <c r="H160" s="175"/>
      <c r="I160" s="194"/>
      <c r="J160" s="194"/>
      <c r="K160" s="173"/>
      <c r="L160" s="191"/>
      <c r="M160" s="172"/>
      <c r="N160" s="172"/>
      <c r="O160" s="123"/>
      <c r="P160" s="138"/>
      <c r="Q160" s="138"/>
      <c r="R160" s="168"/>
      <c r="S160" s="141"/>
      <c r="T160" s="142"/>
      <c r="U160" s="130"/>
      <c r="V160" s="64"/>
      <c r="W160" s="202"/>
      <c r="X160" s="233"/>
      <c r="Y160" s="234"/>
      <c r="Z160" s="234"/>
      <c r="AA160" s="234"/>
      <c r="AB160" s="234"/>
      <c r="AC160" s="199" t="s">
        <v>4735</v>
      </c>
      <c r="AD160" s="58"/>
      <c r="AE160" s="58"/>
      <c r="AF160" s="6"/>
      <c r="AG160" s="6"/>
      <c r="AH160" s="6"/>
      <c r="AI160" s="6"/>
      <c r="AJ160" s="6"/>
      <c r="AK160" s="6"/>
      <c r="AL160" s="59" t="s">
        <v>4574</v>
      </c>
      <c r="AM160" s="235">
        <f>AM157</f>
        <v>0.5</v>
      </c>
      <c r="AN160" s="235"/>
      <c r="AO160" s="198"/>
      <c r="AP160" s="198"/>
      <c r="AQ160" s="198"/>
      <c r="AR160" s="197"/>
      <c r="AS160" s="244"/>
      <c r="AT160" s="244"/>
      <c r="AU160" s="244"/>
      <c r="AV160" s="245"/>
      <c r="AW160" s="89">
        <f>ROUND(ROUND(H156*V157,0)*AM160,0)-AS161</f>
        <v>171</v>
      </c>
      <c r="AX160" s="12"/>
    </row>
    <row r="161" spans="1:50" ht="17.2" customHeight="1" x14ac:dyDescent="0.3">
      <c r="A161" s="9">
        <v>43</v>
      </c>
      <c r="B161" s="10" t="s">
        <v>983</v>
      </c>
      <c r="C161" s="53" t="s">
        <v>7970</v>
      </c>
      <c r="D161" s="166"/>
      <c r="E161" s="193"/>
      <c r="F161" s="126"/>
      <c r="G161" s="126"/>
      <c r="H161" s="175"/>
      <c r="I161" s="194"/>
      <c r="J161" s="194"/>
      <c r="K161" s="173"/>
      <c r="L161" s="231" t="s">
        <v>4714</v>
      </c>
      <c r="M161" s="232"/>
      <c r="N161" s="232"/>
      <c r="O161" s="232"/>
      <c r="P161" s="232"/>
      <c r="Q161" s="232"/>
      <c r="R161" s="175"/>
      <c r="S161" s="194"/>
      <c r="T161" s="173"/>
      <c r="U161" s="130"/>
      <c r="V161" s="64"/>
      <c r="W161" s="202"/>
      <c r="X161" s="8"/>
      <c r="Y161" s="6"/>
      <c r="Z161" s="59"/>
      <c r="AA161" s="59"/>
      <c r="AB161" s="6"/>
      <c r="AC161" s="203"/>
      <c r="AD161" s="6"/>
      <c r="AE161" s="6"/>
      <c r="AF161" s="6"/>
      <c r="AG161" s="6"/>
      <c r="AH161" s="6"/>
      <c r="AI161" s="6"/>
      <c r="AJ161" s="6"/>
      <c r="AK161" s="6"/>
      <c r="AL161" s="59"/>
      <c r="AM161" s="137"/>
      <c r="AN161" s="137"/>
      <c r="AO161" s="198"/>
      <c r="AP161" s="198"/>
      <c r="AQ161" s="198"/>
      <c r="AR161" s="197"/>
      <c r="AS161" s="38">
        <f>AS149</f>
        <v>5</v>
      </c>
      <c r="AT161" s="62" t="s">
        <v>4579</v>
      </c>
      <c r="AU161" s="143"/>
      <c r="AV161" s="147"/>
      <c r="AW161" s="89">
        <f>ROUND(ROUND(H156*P163,0)*V157,0)-AS161</f>
        <v>334</v>
      </c>
      <c r="AX161" s="12"/>
    </row>
    <row r="162" spans="1:50" ht="17.2" customHeight="1" x14ac:dyDescent="0.3">
      <c r="A162" s="9">
        <v>43</v>
      </c>
      <c r="B162" s="10" t="s">
        <v>984</v>
      </c>
      <c r="C162" s="53" t="s">
        <v>7969</v>
      </c>
      <c r="D162" s="166"/>
      <c r="E162" s="193"/>
      <c r="F162" s="126"/>
      <c r="G162" s="126"/>
      <c r="H162" s="175"/>
      <c r="I162" s="194"/>
      <c r="J162" s="194"/>
      <c r="K162" s="173"/>
      <c r="L162" s="267"/>
      <c r="M162" s="268"/>
      <c r="N162" s="268"/>
      <c r="O162" s="268"/>
      <c r="P162" s="268"/>
      <c r="Q162" s="268"/>
      <c r="R162" s="175"/>
      <c r="S162" s="194"/>
      <c r="T162" s="173"/>
      <c r="U162" s="130"/>
      <c r="V162" s="64"/>
      <c r="W162" s="202"/>
      <c r="X162" s="231" t="s">
        <v>4712</v>
      </c>
      <c r="Y162" s="232"/>
      <c r="Z162" s="232"/>
      <c r="AA162" s="232"/>
      <c r="AB162" s="232"/>
      <c r="AC162" s="199" t="s">
        <v>4711</v>
      </c>
      <c r="AD162" s="58"/>
      <c r="AE162" s="58"/>
      <c r="AF162" s="6"/>
      <c r="AG162" s="6"/>
      <c r="AH162" s="6"/>
      <c r="AI162" s="6"/>
      <c r="AJ162" s="6"/>
      <c r="AK162" s="6"/>
      <c r="AL162" s="59" t="s">
        <v>4574</v>
      </c>
      <c r="AM162" s="235">
        <f>AM159</f>
        <v>0.7</v>
      </c>
      <c r="AN162" s="235"/>
      <c r="AO162" s="198"/>
      <c r="AP162" s="198"/>
      <c r="AQ162" s="198"/>
      <c r="AR162" s="197"/>
      <c r="AS162" s="1"/>
      <c r="AT162" s="132"/>
      <c r="AU162" s="143"/>
      <c r="AV162" s="147"/>
      <c r="AW162" s="35">
        <f>ROUND(ROUND(ROUND(H156*P163,0)*V157,0)*AM162,0)-AS161</f>
        <v>232</v>
      </c>
      <c r="AX162" s="12"/>
    </row>
    <row r="163" spans="1:50" ht="17.2" customHeight="1" x14ac:dyDescent="0.3">
      <c r="A163" s="9">
        <v>43</v>
      </c>
      <c r="B163" s="10" t="s">
        <v>985</v>
      </c>
      <c r="C163" s="53" t="s">
        <v>7968</v>
      </c>
      <c r="D163" s="166"/>
      <c r="E163" s="193"/>
      <c r="F163" s="126"/>
      <c r="G163" s="126"/>
      <c r="H163" s="175"/>
      <c r="I163" s="194"/>
      <c r="J163" s="194"/>
      <c r="K163" s="173"/>
      <c r="L163" s="191"/>
      <c r="M163" s="172"/>
      <c r="N163" s="172"/>
      <c r="O163" s="123" t="s">
        <v>4574</v>
      </c>
      <c r="P163" s="249">
        <f>P157</f>
        <v>0.96499999999999997</v>
      </c>
      <c r="Q163" s="249"/>
      <c r="R163" s="168"/>
      <c r="S163" s="141"/>
      <c r="T163" s="142"/>
      <c r="U163" s="130"/>
      <c r="V163" s="64"/>
      <c r="W163" s="202"/>
      <c r="X163" s="233"/>
      <c r="Y163" s="234"/>
      <c r="Z163" s="234"/>
      <c r="AA163" s="234"/>
      <c r="AB163" s="234"/>
      <c r="AC163" s="199" t="s">
        <v>4735</v>
      </c>
      <c r="AD163" s="58"/>
      <c r="AE163" s="58"/>
      <c r="AF163" s="6"/>
      <c r="AG163" s="6"/>
      <c r="AH163" s="6"/>
      <c r="AI163" s="6"/>
      <c r="AJ163" s="6"/>
      <c r="AK163" s="6"/>
      <c r="AL163" s="59" t="s">
        <v>4574</v>
      </c>
      <c r="AM163" s="235">
        <f>AM160</f>
        <v>0.5</v>
      </c>
      <c r="AN163" s="235"/>
      <c r="AO163" s="198"/>
      <c r="AP163" s="198"/>
      <c r="AQ163" s="198"/>
      <c r="AR163" s="197"/>
      <c r="AS163" s="7"/>
      <c r="AT163" s="123"/>
      <c r="AU163" s="136"/>
      <c r="AV163" s="145"/>
      <c r="AW163" s="89">
        <f>ROUND(ROUND(ROUND(H156*P163,0)*V157,0)*AM163,0)-AS161</f>
        <v>165</v>
      </c>
      <c r="AX163" s="12"/>
    </row>
    <row r="164" spans="1:50" ht="17.2" customHeight="1" x14ac:dyDescent="0.3">
      <c r="A164" s="9">
        <v>43</v>
      </c>
      <c r="B164" s="10" t="s">
        <v>986</v>
      </c>
      <c r="C164" s="53" t="s">
        <v>7967</v>
      </c>
      <c r="D164" s="166"/>
      <c r="E164" s="193"/>
      <c r="F164" s="126"/>
      <c r="G164" s="126"/>
      <c r="H164" s="45"/>
      <c r="I164" s="1"/>
      <c r="J164" s="1"/>
      <c r="K164" s="44"/>
      <c r="L164" s="196"/>
      <c r="M164" s="195"/>
      <c r="N164" s="195"/>
      <c r="O164" s="55"/>
      <c r="P164" s="56"/>
      <c r="Q164" s="56"/>
      <c r="R164" s="168"/>
      <c r="S164" s="141"/>
      <c r="T164" s="142"/>
      <c r="U164" s="130"/>
      <c r="V164" s="64"/>
      <c r="W164" s="202"/>
      <c r="X164" s="8"/>
      <c r="Y164" s="6"/>
      <c r="Z164" s="59"/>
      <c r="AA164" s="59"/>
      <c r="AB164" s="6"/>
      <c r="AC164" s="203"/>
      <c r="AD164" s="6"/>
      <c r="AE164" s="6"/>
      <c r="AF164" s="6"/>
      <c r="AG164" s="6"/>
      <c r="AH164" s="6"/>
      <c r="AI164" s="6"/>
      <c r="AJ164" s="6"/>
      <c r="AK164" s="6"/>
      <c r="AL164" s="59"/>
      <c r="AM164" s="137"/>
      <c r="AN164" s="137"/>
      <c r="AO164" s="216" t="s">
        <v>4753</v>
      </c>
      <c r="AP164" s="251"/>
      <c r="AQ164" s="251"/>
      <c r="AR164" s="252"/>
      <c r="AS164" s="49"/>
      <c r="AT164" s="36"/>
      <c r="AU164" s="36"/>
      <c r="AV164" s="51"/>
      <c r="AW164" s="35">
        <f>ROUND(ROUND(H156*V157,0)*AQ167,0)</f>
        <v>333</v>
      </c>
      <c r="AX164" s="12"/>
    </row>
    <row r="165" spans="1:50" ht="17.2" customHeight="1" x14ac:dyDescent="0.3">
      <c r="A165" s="9">
        <v>43</v>
      </c>
      <c r="B165" s="10" t="s">
        <v>987</v>
      </c>
      <c r="C165" s="53" t="s">
        <v>7966</v>
      </c>
      <c r="D165" s="166"/>
      <c r="E165" s="193"/>
      <c r="F165" s="126"/>
      <c r="G165" s="126"/>
      <c r="H165" s="45"/>
      <c r="I165" s="1"/>
      <c r="J165" s="1"/>
      <c r="K165" s="44"/>
      <c r="L165" s="175"/>
      <c r="M165" s="194"/>
      <c r="N165" s="194"/>
      <c r="O165" s="132"/>
      <c r="P165" s="141"/>
      <c r="Q165" s="141"/>
      <c r="R165" s="168"/>
      <c r="S165" s="141"/>
      <c r="T165" s="142"/>
      <c r="U165" s="130"/>
      <c r="V165" s="64"/>
      <c r="W165" s="202"/>
      <c r="X165" s="231" t="s">
        <v>4712</v>
      </c>
      <c r="Y165" s="232"/>
      <c r="Z165" s="232"/>
      <c r="AA165" s="232"/>
      <c r="AB165" s="232"/>
      <c r="AC165" s="199" t="s">
        <v>4711</v>
      </c>
      <c r="AD165" s="58"/>
      <c r="AE165" s="58"/>
      <c r="AF165" s="6"/>
      <c r="AG165" s="6"/>
      <c r="AH165" s="6"/>
      <c r="AI165" s="6"/>
      <c r="AJ165" s="6"/>
      <c r="AK165" s="6"/>
      <c r="AL165" s="59" t="s">
        <v>4574</v>
      </c>
      <c r="AM165" s="235">
        <f>AM162</f>
        <v>0.7</v>
      </c>
      <c r="AN165" s="235"/>
      <c r="AO165" s="228"/>
      <c r="AP165" s="229"/>
      <c r="AQ165" s="229"/>
      <c r="AR165" s="230"/>
      <c r="AS165" s="45"/>
      <c r="AT165" s="1"/>
      <c r="AU165" s="1"/>
      <c r="AV165" s="44"/>
      <c r="AW165" s="89">
        <f>ROUND(ROUND(ROUND(H156*V157,0)*AM165,0)*AQ167,0)</f>
        <v>234</v>
      </c>
      <c r="AX165" s="12"/>
    </row>
    <row r="166" spans="1:50" ht="17.2" customHeight="1" x14ac:dyDescent="0.3">
      <c r="A166" s="9">
        <v>43</v>
      </c>
      <c r="B166" s="10" t="s">
        <v>988</v>
      </c>
      <c r="C166" s="53" t="s">
        <v>7965</v>
      </c>
      <c r="D166" s="166"/>
      <c r="E166" s="193"/>
      <c r="F166" s="126"/>
      <c r="G166" s="126"/>
      <c r="H166" s="45"/>
      <c r="I166" s="1"/>
      <c r="J166" s="1"/>
      <c r="K166" s="44"/>
      <c r="L166" s="191"/>
      <c r="M166" s="172"/>
      <c r="N166" s="172"/>
      <c r="O166" s="123"/>
      <c r="P166" s="138"/>
      <c r="Q166" s="138"/>
      <c r="R166" s="168"/>
      <c r="S166" s="141"/>
      <c r="T166" s="142"/>
      <c r="U166" s="130"/>
      <c r="V166" s="64"/>
      <c r="W166" s="202"/>
      <c r="X166" s="233"/>
      <c r="Y166" s="234"/>
      <c r="Z166" s="234"/>
      <c r="AA166" s="234"/>
      <c r="AB166" s="234"/>
      <c r="AC166" s="199" t="s">
        <v>4735</v>
      </c>
      <c r="AD166" s="58"/>
      <c r="AE166" s="58"/>
      <c r="AF166" s="6"/>
      <c r="AG166" s="6"/>
      <c r="AH166" s="6"/>
      <c r="AI166" s="6"/>
      <c r="AJ166" s="6"/>
      <c r="AK166" s="6"/>
      <c r="AL166" s="59" t="s">
        <v>4574</v>
      </c>
      <c r="AM166" s="235">
        <f>AM163</f>
        <v>0.5</v>
      </c>
      <c r="AN166" s="235"/>
      <c r="AO166" s="45"/>
      <c r="AP166" s="1"/>
      <c r="AQ166" s="1"/>
      <c r="AR166" s="44"/>
      <c r="AS166" s="45"/>
      <c r="AT166" s="1"/>
      <c r="AU166" s="1"/>
      <c r="AV166" s="44"/>
      <c r="AW166" s="89">
        <f>ROUND(ROUND(ROUND(H156*V157,0)*AM166,0)*AQ167,0)</f>
        <v>167</v>
      </c>
      <c r="AX166" s="12"/>
    </row>
    <row r="167" spans="1:50" ht="17.2" customHeight="1" x14ac:dyDescent="0.3">
      <c r="A167" s="9">
        <v>43</v>
      </c>
      <c r="B167" s="10" t="s">
        <v>989</v>
      </c>
      <c r="C167" s="53" t="s">
        <v>7964</v>
      </c>
      <c r="D167" s="166"/>
      <c r="E167" s="193"/>
      <c r="F167" s="126"/>
      <c r="G167" s="126"/>
      <c r="H167" s="45"/>
      <c r="I167" s="1"/>
      <c r="J167" s="1"/>
      <c r="K167" s="44"/>
      <c r="L167" s="231" t="s">
        <v>4714</v>
      </c>
      <c r="M167" s="232"/>
      <c r="N167" s="232"/>
      <c r="O167" s="232"/>
      <c r="P167" s="232"/>
      <c r="Q167" s="232"/>
      <c r="R167" s="175"/>
      <c r="S167" s="194"/>
      <c r="T167" s="173"/>
      <c r="U167" s="130"/>
      <c r="V167" s="64"/>
      <c r="W167" s="202"/>
      <c r="X167" s="8"/>
      <c r="Y167" s="6"/>
      <c r="Z167" s="59"/>
      <c r="AA167" s="59"/>
      <c r="AB167" s="6"/>
      <c r="AC167" s="203"/>
      <c r="AD167" s="6"/>
      <c r="AE167" s="6"/>
      <c r="AF167" s="6"/>
      <c r="AG167" s="6"/>
      <c r="AH167" s="6"/>
      <c r="AI167" s="6"/>
      <c r="AJ167" s="6"/>
      <c r="AK167" s="6"/>
      <c r="AL167" s="59"/>
      <c r="AM167" s="137"/>
      <c r="AN167" s="137"/>
      <c r="AO167" s="45"/>
      <c r="AP167" s="132" t="s">
        <v>4574</v>
      </c>
      <c r="AQ167" s="247">
        <f>AQ143</f>
        <v>0.95</v>
      </c>
      <c r="AR167" s="248"/>
      <c r="AS167" s="45"/>
      <c r="AT167" s="1"/>
      <c r="AU167" s="1"/>
      <c r="AV167" s="44"/>
      <c r="AW167" s="89">
        <f>ROUND(ROUND(ROUND(H156*P169,0)*V157,0)*AQ167,0)</f>
        <v>322</v>
      </c>
      <c r="AX167" s="12"/>
    </row>
    <row r="168" spans="1:50" ht="17.2" customHeight="1" x14ac:dyDescent="0.3">
      <c r="A168" s="9">
        <v>43</v>
      </c>
      <c r="B168" s="10" t="s">
        <v>990</v>
      </c>
      <c r="C168" s="53" t="s">
        <v>7963</v>
      </c>
      <c r="D168" s="166"/>
      <c r="E168" s="193"/>
      <c r="F168" s="126"/>
      <c r="G168" s="126"/>
      <c r="H168" s="45"/>
      <c r="I168" s="1"/>
      <c r="J168" s="1"/>
      <c r="K168" s="44"/>
      <c r="L168" s="267"/>
      <c r="M168" s="268"/>
      <c r="N168" s="268"/>
      <c r="O168" s="268"/>
      <c r="P168" s="268"/>
      <c r="Q168" s="268"/>
      <c r="R168" s="175"/>
      <c r="S168" s="194"/>
      <c r="T168" s="173"/>
      <c r="U168" s="130"/>
      <c r="V168" s="64"/>
      <c r="W168" s="202"/>
      <c r="X168" s="231" t="s">
        <v>4712</v>
      </c>
      <c r="Y168" s="232"/>
      <c r="Z168" s="232"/>
      <c r="AA168" s="232"/>
      <c r="AB168" s="232"/>
      <c r="AC168" s="199" t="s">
        <v>4711</v>
      </c>
      <c r="AD168" s="58"/>
      <c r="AE168" s="58"/>
      <c r="AF168" s="6"/>
      <c r="AG168" s="6"/>
      <c r="AH168" s="6"/>
      <c r="AI168" s="6"/>
      <c r="AJ168" s="6"/>
      <c r="AK168" s="6"/>
      <c r="AL168" s="59" t="s">
        <v>4574</v>
      </c>
      <c r="AM168" s="235">
        <f>AM165</f>
        <v>0.7</v>
      </c>
      <c r="AN168" s="235"/>
      <c r="AO168" s="45"/>
      <c r="AP168" s="1"/>
      <c r="AQ168" s="1"/>
      <c r="AR168" s="44"/>
      <c r="AS168" s="45"/>
      <c r="AT168" s="1"/>
      <c r="AU168" s="1"/>
      <c r="AV168" s="44"/>
      <c r="AW168" s="35">
        <f>ROUND(ROUND(ROUND(ROUND(H156*P169,0)*V157,0)*AM168,0)*AQ167,0)</f>
        <v>225</v>
      </c>
      <c r="AX168" s="12"/>
    </row>
    <row r="169" spans="1:50" ht="17.2" customHeight="1" x14ac:dyDescent="0.3">
      <c r="A169" s="9">
        <v>43</v>
      </c>
      <c r="B169" s="10" t="s">
        <v>991</v>
      </c>
      <c r="C169" s="53" t="s">
        <v>7962</v>
      </c>
      <c r="D169" s="166"/>
      <c r="E169" s="193"/>
      <c r="F169" s="126"/>
      <c r="G169" s="126"/>
      <c r="H169" s="45"/>
      <c r="I169" s="1"/>
      <c r="J169" s="1"/>
      <c r="K169" s="44"/>
      <c r="L169" s="191"/>
      <c r="M169" s="172"/>
      <c r="N169" s="172"/>
      <c r="O169" s="123" t="s">
        <v>4574</v>
      </c>
      <c r="P169" s="249">
        <f>P163</f>
        <v>0.96499999999999997</v>
      </c>
      <c r="Q169" s="249"/>
      <c r="R169" s="168"/>
      <c r="S169" s="141"/>
      <c r="T169" s="142"/>
      <c r="U169" s="130"/>
      <c r="V169" s="64"/>
      <c r="W169" s="202"/>
      <c r="X169" s="233"/>
      <c r="Y169" s="234"/>
      <c r="Z169" s="234"/>
      <c r="AA169" s="234"/>
      <c r="AB169" s="234"/>
      <c r="AC169" s="199" t="s">
        <v>4735</v>
      </c>
      <c r="AD169" s="58"/>
      <c r="AE169" s="58"/>
      <c r="AF169" s="6"/>
      <c r="AG169" s="6"/>
      <c r="AH169" s="6"/>
      <c r="AI169" s="6"/>
      <c r="AJ169" s="6"/>
      <c r="AK169" s="6"/>
      <c r="AL169" s="59" t="s">
        <v>4574</v>
      </c>
      <c r="AM169" s="235">
        <f>AM166</f>
        <v>0.5</v>
      </c>
      <c r="AN169" s="235"/>
      <c r="AO169" s="45"/>
      <c r="AP169" s="1"/>
      <c r="AQ169" s="1"/>
      <c r="AR169" s="44"/>
      <c r="AS169" s="43"/>
      <c r="AT169" s="7"/>
      <c r="AU169" s="7"/>
      <c r="AV169" s="21"/>
      <c r="AW169" s="89">
        <f>ROUND(ROUND(ROUND(ROUND(H156*P169,0)*V157,0)*AM169,0)*AQ167,0)</f>
        <v>162</v>
      </c>
      <c r="AX169" s="12"/>
    </row>
    <row r="170" spans="1:50" ht="17.2" customHeight="1" x14ac:dyDescent="0.3">
      <c r="A170" s="9">
        <v>43</v>
      </c>
      <c r="B170" s="10" t="s">
        <v>992</v>
      </c>
      <c r="C170" s="53" t="s">
        <v>7961</v>
      </c>
      <c r="D170" s="166"/>
      <c r="E170" s="193"/>
      <c r="F170" s="126"/>
      <c r="G170" s="126"/>
      <c r="H170" s="45"/>
      <c r="I170" s="1"/>
      <c r="J170" s="1"/>
      <c r="K170" s="44"/>
      <c r="L170" s="196"/>
      <c r="M170" s="195"/>
      <c r="N170" s="195"/>
      <c r="O170" s="55"/>
      <c r="P170" s="56"/>
      <c r="Q170" s="56"/>
      <c r="R170" s="168"/>
      <c r="S170" s="141"/>
      <c r="T170" s="142"/>
      <c r="U170" s="130"/>
      <c r="V170" s="64"/>
      <c r="W170" s="202"/>
      <c r="X170" s="8"/>
      <c r="Y170" s="6"/>
      <c r="Z170" s="59"/>
      <c r="AA170" s="59"/>
      <c r="AB170" s="6"/>
      <c r="AC170" s="203"/>
      <c r="AD170" s="6"/>
      <c r="AE170" s="6"/>
      <c r="AF170" s="6"/>
      <c r="AG170" s="6"/>
      <c r="AH170" s="6"/>
      <c r="AI170" s="6"/>
      <c r="AJ170" s="6"/>
      <c r="AK170" s="6"/>
      <c r="AL170" s="59"/>
      <c r="AM170" s="137"/>
      <c r="AN170" s="137"/>
      <c r="AO170" s="146"/>
      <c r="AP170" s="143"/>
      <c r="AQ170" s="143"/>
      <c r="AR170" s="44"/>
      <c r="AS170" s="242" t="s">
        <v>4580</v>
      </c>
      <c r="AT170" s="242"/>
      <c r="AU170" s="242"/>
      <c r="AV170" s="243"/>
      <c r="AW170" s="35">
        <f>ROUND(ROUND(H156*V157,0)*AQ167,0)-AS173</f>
        <v>328</v>
      </c>
      <c r="AX170" s="12"/>
    </row>
    <row r="171" spans="1:50" ht="17.2" customHeight="1" x14ac:dyDescent="0.3">
      <c r="A171" s="9">
        <v>43</v>
      </c>
      <c r="B171" s="10" t="s">
        <v>993</v>
      </c>
      <c r="C171" s="53" t="s">
        <v>7960</v>
      </c>
      <c r="D171" s="166"/>
      <c r="E171" s="193"/>
      <c r="F171" s="126"/>
      <c r="G171" s="126"/>
      <c r="H171" s="45"/>
      <c r="I171" s="1"/>
      <c r="J171" s="1"/>
      <c r="K171" s="44"/>
      <c r="L171" s="175"/>
      <c r="M171" s="194"/>
      <c r="N171" s="194"/>
      <c r="O171" s="132"/>
      <c r="P171" s="141"/>
      <c r="Q171" s="141"/>
      <c r="R171" s="168"/>
      <c r="S171" s="141"/>
      <c r="T171" s="142"/>
      <c r="U171" s="130"/>
      <c r="V171" s="64"/>
      <c r="W171" s="202"/>
      <c r="X171" s="231" t="s">
        <v>4712</v>
      </c>
      <c r="Y171" s="232"/>
      <c r="Z171" s="232"/>
      <c r="AA171" s="232"/>
      <c r="AB171" s="232"/>
      <c r="AC171" s="199" t="s">
        <v>4711</v>
      </c>
      <c r="AD171" s="58"/>
      <c r="AE171" s="58"/>
      <c r="AF171" s="6"/>
      <c r="AG171" s="6"/>
      <c r="AH171" s="6"/>
      <c r="AI171" s="6"/>
      <c r="AJ171" s="6"/>
      <c r="AK171" s="6"/>
      <c r="AL171" s="59" t="s">
        <v>4574</v>
      </c>
      <c r="AM171" s="235">
        <f>AM168</f>
        <v>0.7</v>
      </c>
      <c r="AN171" s="235"/>
      <c r="AO171" s="146"/>
      <c r="AP171" s="143"/>
      <c r="AQ171" s="143"/>
      <c r="AR171" s="44"/>
      <c r="AS171" s="244"/>
      <c r="AT171" s="244"/>
      <c r="AU171" s="244"/>
      <c r="AV171" s="245"/>
      <c r="AW171" s="89">
        <f>ROUND(ROUND(ROUND(H156*V157,0)*AM171,0)*AQ167,0)-AS173</f>
        <v>229</v>
      </c>
      <c r="AX171" s="12"/>
    </row>
    <row r="172" spans="1:50" ht="17.2" customHeight="1" x14ac:dyDescent="0.3">
      <c r="A172" s="9">
        <v>43</v>
      </c>
      <c r="B172" s="10" t="s">
        <v>994</v>
      </c>
      <c r="C172" s="53" t="s">
        <v>7959</v>
      </c>
      <c r="D172" s="166"/>
      <c r="E172" s="193"/>
      <c r="F172" s="126"/>
      <c r="G172" s="126"/>
      <c r="H172" s="45"/>
      <c r="I172" s="1"/>
      <c r="J172" s="1"/>
      <c r="K172" s="44"/>
      <c r="L172" s="191"/>
      <c r="M172" s="172"/>
      <c r="N172" s="172"/>
      <c r="O172" s="123"/>
      <c r="P172" s="138"/>
      <c r="Q172" s="138"/>
      <c r="R172" s="168"/>
      <c r="S172" s="141"/>
      <c r="T172" s="142"/>
      <c r="U172" s="130"/>
      <c r="V172" s="64"/>
      <c r="W172" s="202"/>
      <c r="X172" s="233"/>
      <c r="Y172" s="234"/>
      <c r="Z172" s="234"/>
      <c r="AA172" s="234"/>
      <c r="AB172" s="234"/>
      <c r="AC172" s="199" t="s">
        <v>4735</v>
      </c>
      <c r="AD172" s="58"/>
      <c r="AE172" s="58"/>
      <c r="AF172" s="6"/>
      <c r="AG172" s="6"/>
      <c r="AH172" s="6"/>
      <c r="AI172" s="6"/>
      <c r="AJ172" s="6"/>
      <c r="AK172" s="6"/>
      <c r="AL172" s="59" t="s">
        <v>4574</v>
      </c>
      <c r="AM172" s="235">
        <f>AM169</f>
        <v>0.5</v>
      </c>
      <c r="AN172" s="235"/>
      <c r="AO172" s="146"/>
      <c r="AP172" s="143"/>
      <c r="AQ172" s="143"/>
      <c r="AR172" s="44"/>
      <c r="AS172" s="244"/>
      <c r="AT172" s="244"/>
      <c r="AU172" s="244"/>
      <c r="AV172" s="245"/>
      <c r="AW172" s="89">
        <f>ROUND(ROUND(ROUND(H156*V157,0)*AM172,0)*AQ167,0)-AS173</f>
        <v>162</v>
      </c>
      <c r="AX172" s="12"/>
    </row>
    <row r="173" spans="1:50" ht="17.2" customHeight="1" x14ac:dyDescent="0.3">
      <c r="A173" s="9">
        <v>43</v>
      </c>
      <c r="B173" s="10" t="s">
        <v>995</v>
      </c>
      <c r="C173" s="53" t="s">
        <v>7958</v>
      </c>
      <c r="D173" s="166"/>
      <c r="E173" s="193"/>
      <c r="F173" s="126"/>
      <c r="G173" s="126"/>
      <c r="H173" s="45"/>
      <c r="I173" s="1"/>
      <c r="J173" s="1"/>
      <c r="K173" s="44"/>
      <c r="L173" s="231" t="s">
        <v>4714</v>
      </c>
      <c r="M173" s="232"/>
      <c r="N173" s="232"/>
      <c r="O173" s="232"/>
      <c r="P173" s="232"/>
      <c r="Q173" s="232"/>
      <c r="R173" s="175"/>
      <c r="S173" s="194"/>
      <c r="T173" s="173"/>
      <c r="U173" s="130"/>
      <c r="V173" s="64"/>
      <c r="W173" s="202"/>
      <c r="X173" s="8"/>
      <c r="Y173" s="6"/>
      <c r="Z173" s="59"/>
      <c r="AA173" s="59"/>
      <c r="AB173" s="6"/>
      <c r="AC173" s="203"/>
      <c r="AD173" s="6"/>
      <c r="AE173" s="6"/>
      <c r="AF173" s="6"/>
      <c r="AG173" s="6"/>
      <c r="AH173" s="6"/>
      <c r="AI173" s="6"/>
      <c r="AJ173" s="6"/>
      <c r="AK173" s="6"/>
      <c r="AL173" s="59"/>
      <c r="AM173" s="137"/>
      <c r="AN173" s="137"/>
      <c r="AO173" s="146"/>
      <c r="AP173" s="143"/>
      <c r="AQ173" s="143"/>
      <c r="AR173" s="44"/>
      <c r="AS173" s="38">
        <f>AS161</f>
        <v>5</v>
      </c>
      <c r="AT173" s="62" t="s">
        <v>4579</v>
      </c>
      <c r="AU173" s="143"/>
      <c r="AV173" s="147"/>
      <c r="AW173" s="89">
        <f>ROUND(ROUND(ROUND(H156*P175,0)*V157,0)*AQ167,0)-AS173</f>
        <v>317</v>
      </c>
      <c r="AX173" s="12"/>
    </row>
    <row r="174" spans="1:50" ht="17.2" customHeight="1" x14ac:dyDescent="0.3">
      <c r="A174" s="9">
        <v>43</v>
      </c>
      <c r="B174" s="10" t="s">
        <v>996</v>
      </c>
      <c r="C174" s="53" t="s">
        <v>7957</v>
      </c>
      <c r="D174" s="166"/>
      <c r="E174" s="193"/>
      <c r="F174" s="126"/>
      <c r="G174" s="126"/>
      <c r="H174" s="45"/>
      <c r="I174" s="1"/>
      <c r="J174" s="1"/>
      <c r="K174" s="44"/>
      <c r="L174" s="267"/>
      <c r="M174" s="268"/>
      <c r="N174" s="268"/>
      <c r="O174" s="268"/>
      <c r="P174" s="268"/>
      <c r="Q174" s="268"/>
      <c r="R174" s="175"/>
      <c r="S174" s="194"/>
      <c r="T174" s="173"/>
      <c r="U174" s="130"/>
      <c r="V174" s="64"/>
      <c r="W174" s="202"/>
      <c r="X174" s="231" t="s">
        <v>4712</v>
      </c>
      <c r="Y174" s="232"/>
      <c r="Z174" s="232"/>
      <c r="AA174" s="232"/>
      <c r="AB174" s="232"/>
      <c r="AC174" s="199" t="s">
        <v>4711</v>
      </c>
      <c r="AD174" s="58"/>
      <c r="AE174" s="58"/>
      <c r="AF174" s="6"/>
      <c r="AG174" s="6"/>
      <c r="AH174" s="6"/>
      <c r="AI174" s="6"/>
      <c r="AJ174" s="6"/>
      <c r="AK174" s="6"/>
      <c r="AL174" s="59" t="s">
        <v>4574</v>
      </c>
      <c r="AM174" s="235">
        <f>AM171</f>
        <v>0.7</v>
      </c>
      <c r="AN174" s="235"/>
      <c r="AO174" s="146"/>
      <c r="AP174" s="143"/>
      <c r="AQ174" s="143"/>
      <c r="AR174" s="44"/>
      <c r="AS174" s="1"/>
      <c r="AT174" s="132"/>
      <c r="AU174" s="143"/>
      <c r="AV174" s="147"/>
      <c r="AW174" s="35">
        <f>ROUND(ROUND(ROUND(ROUND(H156*P175,0)*V157,0)*AM174,0)*AQ167,0)-AS173</f>
        <v>220</v>
      </c>
      <c r="AX174" s="12"/>
    </row>
    <row r="175" spans="1:50" ht="17.2" customHeight="1" x14ac:dyDescent="0.3">
      <c r="A175" s="9">
        <v>43</v>
      </c>
      <c r="B175" s="10" t="s">
        <v>997</v>
      </c>
      <c r="C175" s="53" t="s">
        <v>7956</v>
      </c>
      <c r="D175" s="162"/>
      <c r="E175" s="192"/>
      <c r="F175" s="128"/>
      <c r="G175" s="128"/>
      <c r="H175" s="43"/>
      <c r="I175" s="7"/>
      <c r="J175" s="7"/>
      <c r="K175" s="21"/>
      <c r="L175" s="191"/>
      <c r="M175" s="172"/>
      <c r="N175" s="172"/>
      <c r="O175" s="123" t="s">
        <v>4574</v>
      </c>
      <c r="P175" s="249">
        <f>P169</f>
        <v>0.96499999999999997</v>
      </c>
      <c r="Q175" s="249"/>
      <c r="R175" s="201"/>
      <c r="S175" s="138"/>
      <c r="T175" s="139"/>
      <c r="U175" s="78"/>
      <c r="V175" s="79"/>
      <c r="W175" s="200"/>
      <c r="X175" s="233"/>
      <c r="Y175" s="234"/>
      <c r="Z175" s="234"/>
      <c r="AA175" s="234"/>
      <c r="AB175" s="234"/>
      <c r="AC175" s="199" t="s">
        <v>4735</v>
      </c>
      <c r="AD175" s="58"/>
      <c r="AE175" s="58"/>
      <c r="AF175" s="6"/>
      <c r="AG175" s="6"/>
      <c r="AH175" s="6"/>
      <c r="AI175" s="6"/>
      <c r="AJ175" s="6"/>
      <c r="AK175" s="6"/>
      <c r="AL175" s="59" t="s">
        <v>4574</v>
      </c>
      <c r="AM175" s="235">
        <f>AM172</f>
        <v>0.5</v>
      </c>
      <c r="AN175" s="235"/>
      <c r="AO175" s="190"/>
      <c r="AP175" s="136"/>
      <c r="AQ175" s="136"/>
      <c r="AR175" s="21"/>
      <c r="AS175" s="7"/>
      <c r="AT175" s="123"/>
      <c r="AU175" s="136"/>
      <c r="AV175" s="145"/>
      <c r="AW175" s="100">
        <f>ROUND(ROUND(ROUND(ROUND(H156*P175,0)*V157,0)*AM175,0)*AQ167,0)-AS173</f>
        <v>157</v>
      </c>
      <c r="AX175" s="16"/>
    </row>
    <row r="176" spans="1:50" ht="17.2" customHeight="1" x14ac:dyDescent="0.3">
      <c r="A176" s="9">
        <v>43</v>
      </c>
      <c r="B176" s="10" t="s">
        <v>998</v>
      </c>
      <c r="C176" s="53" t="s">
        <v>7955</v>
      </c>
      <c r="D176" s="217" t="s">
        <v>4740</v>
      </c>
      <c r="E176" s="219"/>
      <c r="F176" s="217" t="s">
        <v>5254</v>
      </c>
      <c r="G176" s="252"/>
      <c r="H176" s="217" t="s">
        <v>4891</v>
      </c>
      <c r="I176" s="218"/>
      <c r="J176" s="218"/>
      <c r="K176" s="219"/>
      <c r="L176" s="196"/>
      <c r="M176" s="195"/>
      <c r="N176" s="195"/>
      <c r="O176" s="55"/>
      <c r="P176" s="56"/>
      <c r="Q176" s="56"/>
      <c r="R176" s="303" t="s">
        <v>6455</v>
      </c>
      <c r="S176" s="304"/>
      <c r="T176" s="305"/>
      <c r="U176" s="309" t="s">
        <v>7303</v>
      </c>
      <c r="V176" s="309"/>
      <c r="W176" s="310"/>
      <c r="X176" s="8"/>
      <c r="Y176" s="6"/>
      <c r="Z176" s="59"/>
      <c r="AA176" s="59"/>
      <c r="AB176" s="6"/>
      <c r="AC176" s="203"/>
      <c r="AD176" s="6"/>
      <c r="AE176" s="6"/>
      <c r="AF176" s="6"/>
      <c r="AG176" s="6"/>
      <c r="AH176" s="6"/>
      <c r="AI176" s="6"/>
      <c r="AJ176" s="6"/>
      <c r="AK176" s="6"/>
      <c r="AL176" s="59"/>
      <c r="AM176" s="137"/>
      <c r="AN176" s="137"/>
      <c r="AO176" s="7"/>
      <c r="AP176" s="7"/>
      <c r="AQ176" s="7"/>
      <c r="AR176" s="7"/>
      <c r="AS176" s="7"/>
      <c r="AT176" s="123"/>
      <c r="AU176" s="136"/>
      <c r="AV176" s="145"/>
      <c r="AW176" s="100">
        <f>ROUND(H180*V181,0)</f>
        <v>703</v>
      </c>
      <c r="AX176" s="19" t="s">
        <v>4205</v>
      </c>
    </row>
    <row r="177" spans="1:50" ht="17.2" customHeight="1" x14ac:dyDescent="0.3">
      <c r="A177" s="9">
        <v>43</v>
      </c>
      <c r="B177" s="10" t="s">
        <v>999</v>
      </c>
      <c r="C177" s="53" t="s">
        <v>7954</v>
      </c>
      <c r="D177" s="220"/>
      <c r="E177" s="222"/>
      <c r="F177" s="228"/>
      <c r="G177" s="230"/>
      <c r="H177" s="220"/>
      <c r="I177" s="221"/>
      <c r="J177" s="221"/>
      <c r="K177" s="222"/>
      <c r="L177" s="175"/>
      <c r="M177" s="194"/>
      <c r="N177" s="194"/>
      <c r="O177" s="132"/>
      <c r="P177" s="141"/>
      <c r="Q177" s="141"/>
      <c r="R177" s="306"/>
      <c r="S177" s="307"/>
      <c r="T177" s="308"/>
      <c r="U177" s="311"/>
      <c r="V177" s="312"/>
      <c r="W177" s="313"/>
      <c r="X177" s="231" t="s">
        <v>4712</v>
      </c>
      <c r="Y177" s="232"/>
      <c r="Z177" s="232"/>
      <c r="AA177" s="232"/>
      <c r="AB177" s="232"/>
      <c r="AC177" s="199" t="s">
        <v>4711</v>
      </c>
      <c r="AD177" s="58"/>
      <c r="AE177" s="58"/>
      <c r="AF177" s="6"/>
      <c r="AG177" s="6"/>
      <c r="AH177" s="6"/>
      <c r="AI177" s="6"/>
      <c r="AJ177" s="6"/>
      <c r="AK177" s="6"/>
      <c r="AL177" s="59" t="s">
        <v>4574</v>
      </c>
      <c r="AM177" s="235">
        <f>AM174</f>
        <v>0.7</v>
      </c>
      <c r="AN177" s="235"/>
      <c r="AO177" s="6"/>
      <c r="AP177" s="6"/>
      <c r="AQ177" s="6"/>
      <c r="AR177" s="6"/>
      <c r="AS177" s="6"/>
      <c r="AT177" s="59"/>
      <c r="AU177" s="137"/>
      <c r="AV177" s="140"/>
      <c r="AW177" s="89">
        <f>ROUND(ROUND(H180*V181,0)*AM177,0)</f>
        <v>492</v>
      </c>
      <c r="AX177" s="67"/>
    </row>
    <row r="178" spans="1:50" ht="17.2" customHeight="1" x14ac:dyDescent="0.3">
      <c r="A178" s="9">
        <v>43</v>
      </c>
      <c r="B178" s="10" t="s">
        <v>1000</v>
      </c>
      <c r="C178" s="53" t="s">
        <v>7953</v>
      </c>
      <c r="D178" s="220"/>
      <c r="E178" s="222"/>
      <c r="F178" s="228"/>
      <c r="G178" s="230"/>
      <c r="H178" s="220"/>
      <c r="I178" s="221"/>
      <c r="J178" s="221"/>
      <c r="K178" s="222"/>
      <c r="L178" s="191"/>
      <c r="M178" s="172"/>
      <c r="N178" s="172"/>
      <c r="O178" s="123"/>
      <c r="P178" s="138"/>
      <c r="Q178" s="138"/>
      <c r="R178" s="306"/>
      <c r="S178" s="307"/>
      <c r="T178" s="308"/>
      <c r="U178" s="311"/>
      <c r="V178" s="312"/>
      <c r="W178" s="313"/>
      <c r="X178" s="233"/>
      <c r="Y178" s="234"/>
      <c r="Z178" s="234"/>
      <c r="AA178" s="234"/>
      <c r="AB178" s="234"/>
      <c r="AC178" s="199" t="s">
        <v>4735</v>
      </c>
      <c r="AD178" s="58"/>
      <c r="AE178" s="58"/>
      <c r="AF178" s="6"/>
      <c r="AG178" s="6"/>
      <c r="AH178" s="6"/>
      <c r="AI178" s="6"/>
      <c r="AJ178" s="6"/>
      <c r="AK178" s="6"/>
      <c r="AL178" s="59" t="s">
        <v>4574</v>
      </c>
      <c r="AM178" s="235">
        <f>AM175</f>
        <v>0.5</v>
      </c>
      <c r="AN178" s="235"/>
      <c r="AO178" s="6"/>
      <c r="AP178" s="6"/>
      <c r="AQ178" s="6"/>
      <c r="AR178" s="6"/>
      <c r="AS178" s="6"/>
      <c r="AT178" s="59"/>
      <c r="AU178" s="137"/>
      <c r="AV178" s="140"/>
      <c r="AW178" s="89">
        <f>ROUND(ROUND(H180*V181,0)*AM178,0)</f>
        <v>352</v>
      </c>
      <c r="AX178" s="67"/>
    </row>
    <row r="179" spans="1:50" ht="17.2" customHeight="1" x14ac:dyDescent="0.3">
      <c r="A179" s="9">
        <v>43</v>
      </c>
      <c r="B179" s="10" t="s">
        <v>1001</v>
      </c>
      <c r="C179" s="53" t="s">
        <v>7952</v>
      </c>
      <c r="D179" s="238"/>
      <c r="E179" s="240"/>
      <c r="F179" s="238"/>
      <c r="G179" s="240"/>
      <c r="H179" s="220"/>
      <c r="I179" s="221"/>
      <c r="J179" s="221"/>
      <c r="K179" s="222"/>
      <c r="L179" s="231" t="s">
        <v>4714</v>
      </c>
      <c r="M179" s="232"/>
      <c r="N179" s="232"/>
      <c r="O179" s="232"/>
      <c r="P179" s="232"/>
      <c r="Q179" s="232"/>
      <c r="R179" s="306"/>
      <c r="S179" s="307"/>
      <c r="T179" s="308"/>
      <c r="U179" s="130"/>
      <c r="V179" s="64"/>
      <c r="W179" s="202"/>
      <c r="X179" s="8"/>
      <c r="Y179" s="6"/>
      <c r="Z179" s="59"/>
      <c r="AA179" s="59"/>
      <c r="AB179" s="6"/>
      <c r="AC179" s="203"/>
      <c r="AD179" s="6"/>
      <c r="AE179" s="6"/>
      <c r="AF179" s="6"/>
      <c r="AG179" s="6"/>
      <c r="AH179" s="6"/>
      <c r="AI179" s="6"/>
      <c r="AJ179" s="6"/>
      <c r="AK179" s="6"/>
      <c r="AL179" s="59"/>
      <c r="AM179" s="137"/>
      <c r="AN179" s="137"/>
      <c r="AO179" s="6"/>
      <c r="AP179" s="6"/>
      <c r="AQ179" s="7"/>
      <c r="AR179" s="7"/>
      <c r="AS179" s="7"/>
      <c r="AT179" s="123"/>
      <c r="AU179" s="136"/>
      <c r="AV179" s="145"/>
      <c r="AW179" s="89">
        <f>ROUND(ROUND(H180*P181,0)*V181,0)</f>
        <v>678</v>
      </c>
      <c r="AX179" s="67"/>
    </row>
    <row r="180" spans="1:50" ht="17.2" customHeight="1" x14ac:dyDescent="0.3">
      <c r="A180" s="9">
        <v>43</v>
      </c>
      <c r="B180" s="10" t="s">
        <v>1002</v>
      </c>
      <c r="C180" s="53" t="s">
        <v>7951</v>
      </c>
      <c r="D180" s="238"/>
      <c r="E180" s="240"/>
      <c r="F180" s="238"/>
      <c r="G180" s="240"/>
      <c r="H180" s="253">
        <f>'15就労移行支援(基本)'!K180</f>
        <v>1004</v>
      </c>
      <c r="I180" s="254"/>
      <c r="J180" s="1" t="s">
        <v>4202</v>
      </c>
      <c r="K180" s="68"/>
      <c r="L180" s="267"/>
      <c r="M180" s="268"/>
      <c r="N180" s="268"/>
      <c r="O180" s="268"/>
      <c r="P180" s="268"/>
      <c r="Q180" s="268"/>
      <c r="R180" s="306"/>
      <c r="S180" s="307"/>
      <c r="T180" s="308"/>
      <c r="U180" s="130"/>
      <c r="V180" s="64"/>
      <c r="W180" s="202"/>
      <c r="X180" s="231" t="s">
        <v>4712</v>
      </c>
      <c r="Y180" s="232"/>
      <c r="Z180" s="232"/>
      <c r="AA180" s="232"/>
      <c r="AB180" s="232"/>
      <c r="AC180" s="199" t="s">
        <v>4711</v>
      </c>
      <c r="AD180" s="58"/>
      <c r="AE180" s="58"/>
      <c r="AF180" s="6"/>
      <c r="AG180" s="6"/>
      <c r="AH180" s="6"/>
      <c r="AI180" s="6"/>
      <c r="AJ180" s="6"/>
      <c r="AK180" s="6"/>
      <c r="AL180" s="59" t="s">
        <v>4574</v>
      </c>
      <c r="AM180" s="235">
        <f>AM177</f>
        <v>0.7</v>
      </c>
      <c r="AN180" s="235"/>
      <c r="AO180" s="7"/>
      <c r="AP180" s="7"/>
      <c r="AQ180" s="7"/>
      <c r="AR180" s="7"/>
      <c r="AS180" s="7"/>
      <c r="AT180" s="123"/>
      <c r="AU180" s="136"/>
      <c r="AV180" s="145"/>
      <c r="AW180" s="89">
        <f>ROUND(ROUND(ROUND(H180*P181,0)*V181,0)*AM180,0)</f>
        <v>475</v>
      </c>
      <c r="AX180" s="67"/>
    </row>
    <row r="181" spans="1:50" ht="17.2" customHeight="1" x14ac:dyDescent="0.3">
      <c r="A181" s="9">
        <v>43</v>
      </c>
      <c r="B181" s="10" t="s">
        <v>1003</v>
      </c>
      <c r="C181" s="53" t="s">
        <v>7950</v>
      </c>
      <c r="D181" s="238"/>
      <c r="E181" s="240"/>
      <c r="F181" s="238"/>
      <c r="G181" s="240"/>
      <c r="H181" s="175"/>
      <c r="I181" s="194"/>
      <c r="J181" s="194"/>
      <c r="K181" s="173"/>
      <c r="L181" s="191"/>
      <c r="M181" s="172"/>
      <c r="N181" s="172"/>
      <c r="O181" s="123" t="s">
        <v>4574</v>
      </c>
      <c r="P181" s="249">
        <f>P175</f>
        <v>0.96499999999999997</v>
      </c>
      <c r="Q181" s="249"/>
      <c r="R181" s="238"/>
      <c r="S181" s="265"/>
      <c r="T181" s="240"/>
      <c r="U181" s="132" t="s">
        <v>4574</v>
      </c>
      <c r="V181" s="247">
        <f>V157</f>
        <v>0.7</v>
      </c>
      <c r="W181" s="248"/>
      <c r="X181" s="233"/>
      <c r="Y181" s="234"/>
      <c r="Z181" s="234"/>
      <c r="AA181" s="234"/>
      <c r="AB181" s="234"/>
      <c r="AC181" s="199" t="s">
        <v>4735</v>
      </c>
      <c r="AD181" s="58"/>
      <c r="AE181" s="58"/>
      <c r="AF181" s="6"/>
      <c r="AG181" s="6"/>
      <c r="AH181" s="6"/>
      <c r="AI181" s="6"/>
      <c r="AJ181" s="6"/>
      <c r="AK181" s="6"/>
      <c r="AL181" s="59" t="s">
        <v>4574</v>
      </c>
      <c r="AM181" s="235">
        <f>AM178</f>
        <v>0.5</v>
      </c>
      <c r="AN181" s="235"/>
      <c r="AO181" s="7"/>
      <c r="AP181" s="7"/>
      <c r="AQ181" s="7"/>
      <c r="AR181" s="7"/>
      <c r="AS181" s="7"/>
      <c r="AT181" s="123"/>
      <c r="AU181" s="136"/>
      <c r="AV181" s="145"/>
      <c r="AW181" s="89">
        <f>ROUND(ROUND(ROUND(H180*P181,0)*V181,0)*AM181,0)</f>
        <v>339</v>
      </c>
      <c r="AX181" s="67"/>
    </row>
    <row r="182" spans="1:50" ht="17.2" customHeight="1" x14ac:dyDescent="0.3">
      <c r="A182" s="9">
        <v>43</v>
      </c>
      <c r="B182" s="10" t="s">
        <v>1004</v>
      </c>
      <c r="C182" s="53" t="s">
        <v>7949</v>
      </c>
      <c r="D182" s="166"/>
      <c r="E182" s="193"/>
      <c r="F182" s="126"/>
      <c r="G182" s="1"/>
      <c r="H182" s="175"/>
      <c r="I182" s="194"/>
      <c r="J182" s="194"/>
      <c r="K182" s="173"/>
      <c r="L182" s="196"/>
      <c r="M182" s="195"/>
      <c r="N182" s="195"/>
      <c r="O182" s="55"/>
      <c r="P182" s="56"/>
      <c r="Q182" s="56"/>
      <c r="R182" s="168"/>
      <c r="S182" s="141"/>
      <c r="T182" s="142"/>
      <c r="U182" s="130"/>
      <c r="V182" s="64"/>
      <c r="W182" s="202"/>
      <c r="X182" s="8"/>
      <c r="Y182" s="6"/>
      <c r="Z182" s="59"/>
      <c r="AA182" s="59"/>
      <c r="AB182" s="6"/>
      <c r="AC182" s="203"/>
      <c r="AD182" s="6"/>
      <c r="AE182" s="6"/>
      <c r="AF182" s="6"/>
      <c r="AG182" s="6"/>
      <c r="AH182" s="6"/>
      <c r="AI182" s="6"/>
      <c r="AJ182" s="6"/>
      <c r="AK182" s="6"/>
      <c r="AL182" s="59"/>
      <c r="AM182" s="137"/>
      <c r="AN182" s="137"/>
      <c r="AO182" s="177"/>
      <c r="AP182" s="81"/>
      <c r="AQ182" s="81"/>
      <c r="AR182" s="82"/>
      <c r="AS182" s="242" t="s">
        <v>4580</v>
      </c>
      <c r="AT182" s="242"/>
      <c r="AU182" s="242"/>
      <c r="AV182" s="243"/>
      <c r="AW182" s="89">
        <f>ROUND(H180*V181,0)-AS185</f>
        <v>698</v>
      </c>
      <c r="AX182" s="67"/>
    </row>
    <row r="183" spans="1:50" ht="17.2" customHeight="1" x14ac:dyDescent="0.3">
      <c r="A183" s="9">
        <v>43</v>
      </c>
      <c r="B183" s="10" t="s">
        <v>1005</v>
      </c>
      <c r="C183" s="53" t="s">
        <v>7948</v>
      </c>
      <c r="D183" s="166"/>
      <c r="E183" s="193"/>
      <c r="F183" s="126"/>
      <c r="G183" s="1"/>
      <c r="H183" s="175"/>
      <c r="I183" s="194"/>
      <c r="J183" s="194"/>
      <c r="K183" s="173"/>
      <c r="L183" s="175"/>
      <c r="M183" s="194"/>
      <c r="N183" s="194"/>
      <c r="O183" s="132"/>
      <c r="P183" s="141"/>
      <c r="Q183" s="141"/>
      <c r="R183" s="168"/>
      <c r="S183" s="141"/>
      <c r="T183" s="142"/>
      <c r="U183" s="130"/>
      <c r="V183" s="64"/>
      <c r="W183" s="202"/>
      <c r="X183" s="231" t="s">
        <v>4712</v>
      </c>
      <c r="Y183" s="232"/>
      <c r="Z183" s="232"/>
      <c r="AA183" s="232"/>
      <c r="AB183" s="232"/>
      <c r="AC183" s="199" t="s">
        <v>4711</v>
      </c>
      <c r="AD183" s="58"/>
      <c r="AE183" s="58"/>
      <c r="AF183" s="6"/>
      <c r="AG183" s="6"/>
      <c r="AH183" s="6"/>
      <c r="AI183" s="6"/>
      <c r="AJ183" s="6"/>
      <c r="AK183" s="6"/>
      <c r="AL183" s="59" t="s">
        <v>4574</v>
      </c>
      <c r="AM183" s="235">
        <f>AM180</f>
        <v>0.7</v>
      </c>
      <c r="AN183" s="235"/>
      <c r="AO183" s="81"/>
      <c r="AP183" s="81"/>
      <c r="AQ183" s="81"/>
      <c r="AR183" s="82"/>
      <c r="AS183" s="244"/>
      <c r="AT183" s="244"/>
      <c r="AU183" s="244"/>
      <c r="AV183" s="245"/>
      <c r="AW183" s="89">
        <f>ROUND(ROUND(H180*V181,0)*AM183,0)-AS185</f>
        <v>487</v>
      </c>
      <c r="AX183" s="67"/>
    </row>
    <row r="184" spans="1:50" ht="17.2" customHeight="1" x14ac:dyDescent="0.3">
      <c r="A184" s="9">
        <v>43</v>
      </c>
      <c r="B184" s="10" t="s">
        <v>1006</v>
      </c>
      <c r="C184" s="53" t="s">
        <v>7947</v>
      </c>
      <c r="D184" s="166"/>
      <c r="E184" s="193"/>
      <c r="F184" s="126"/>
      <c r="G184" s="1"/>
      <c r="H184" s="175"/>
      <c r="I184" s="194"/>
      <c r="J184" s="194"/>
      <c r="K184" s="173"/>
      <c r="L184" s="191"/>
      <c r="M184" s="172"/>
      <c r="N184" s="172"/>
      <c r="O184" s="123"/>
      <c r="P184" s="138"/>
      <c r="Q184" s="138"/>
      <c r="R184" s="168"/>
      <c r="S184" s="141"/>
      <c r="T184" s="142"/>
      <c r="U184" s="130"/>
      <c r="V184" s="64"/>
      <c r="W184" s="202"/>
      <c r="X184" s="233"/>
      <c r="Y184" s="234"/>
      <c r="Z184" s="234"/>
      <c r="AA184" s="234"/>
      <c r="AB184" s="234"/>
      <c r="AC184" s="199" t="s">
        <v>4735</v>
      </c>
      <c r="AD184" s="58"/>
      <c r="AE184" s="58"/>
      <c r="AF184" s="6"/>
      <c r="AG184" s="6"/>
      <c r="AH184" s="6"/>
      <c r="AI184" s="6"/>
      <c r="AJ184" s="6"/>
      <c r="AK184" s="6"/>
      <c r="AL184" s="59" t="s">
        <v>4574</v>
      </c>
      <c r="AM184" s="235">
        <f>AM181</f>
        <v>0.5</v>
      </c>
      <c r="AN184" s="235"/>
      <c r="AO184" s="198"/>
      <c r="AP184" s="198"/>
      <c r="AQ184" s="198"/>
      <c r="AR184" s="197"/>
      <c r="AS184" s="244"/>
      <c r="AT184" s="244"/>
      <c r="AU184" s="244"/>
      <c r="AV184" s="245"/>
      <c r="AW184" s="89">
        <f>ROUND(ROUND(H180*V181,0)*AM184,0)-AS185</f>
        <v>347</v>
      </c>
      <c r="AX184" s="67"/>
    </row>
    <row r="185" spans="1:50" ht="17.2" customHeight="1" x14ac:dyDescent="0.3">
      <c r="A185" s="9">
        <v>43</v>
      </c>
      <c r="B185" s="10" t="s">
        <v>1007</v>
      </c>
      <c r="C185" s="53" t="s">
        <v>7946</v>
      </c>
      <c r="D185" s="166"/>
      <c r="E185" s="193"/>
      <c r="F185" s="126"/>
      <c r="G185" s="1"/>
      <c r="H185" s="175"/>
      <c r="I185" s="194"/>
      <c r="J185" s="194"/>
      <c r="K185" s="173"/>
      <c r="L185" s="231" t="s">
        <v>4714</v>
      </c>
      <c r="M185" s="232"/>
      <c r="N185" s="232"/>
      <c r="O185" s="232"/>
      <c r="P185" s="232"/>
      <c r="Q185" s="232"/>
      <c r="R185" s="175"/>
      <c r="S185" s="194"/>
      <c r="T185" s="173"/>
      <c r="U185" s="130"/>
      <c r="V185" s="64"/>
      <c r="W185" s="202"/>
      <c r="X185" s="8"/>
      <c r="Y185" s="6"/>
      <c r="Z185" s="59"/>
      <c r="AA185" s="59"/>
      <c r="AB185" s="6"/>
      <c r="AC185" s="203"/>
      <c r="AD185" s="6"/>
      <c r="AE185" s="6"/>
      <c r="AF185" s="6"/>
      <c r="AG185" s="6"/>
      <c r="AH185" s="6"/>
      <c r="AI185" s="6"/>
      <c r="AJ185" s="6"/>
      <c r="AK185" s="6"/>
      <c r="AL185" s="59"/>
      <c r="AM185" s="137"/>
      <c r="AN185" s="137"/>
      <c r="AO185" s="198"/>
      <c r="AP185" s="198"/>
      <c r="AQ185" s="198"/>
      <c r="AR185" s="197"/>
      <c r="AS185" s="38">
        <f>AS173</f>
        <v>5</v>
      </c>
      <c r="AT185" s="62" t="s">
        <v>4579</v>
      </c>
      <c r="AU185" s="143"/>
      <c r="AV185" s="147"/>
      <c r="AW185" s="89">
        <f>ROUND(ROUND(H180*P187,0)*V181,0)-AS185</f>
        <v>673</v>
      </c>
      <c r="AX185" s="67"/>
    </row>
    <row r="186" spans="1:50" ht="17.2" customHeight="1" x14ac:dyDescent="0.3">
      <c r="A186" s="9">
        <v>43</v>
      </c>
      <c r="B186" s="10" t="s">
        <v>1008</v>
      </c>
      <c r="C186" s="53" t="s">
        <v>7945</v>
      </c>
      <c r="D186" s="166"/>
      <c r="E186" s="193"/>
      <c r="F186" s="126"/>
      <c r="G186" s="1"/>
      <c r="H186" s="175"/>
      <c r="I186" s="194"/>
      <c r="J186" s="194"/>
      <c r="K186" s="173"/>
      <c r="L186" s="267"/>
      <c r="M186" s="268"/>
      <c r="N186" s="268"/>
      <c r="O186" s="268"/>
      <c r="P186" s="268"/>
      <c r="Q186" s="268"/>
      <c r="R186" s="175"/>
      <c r="S186" s="194"/>
      <c r="T186" s="173"/>
      <c r="U186" s="130"/>
      <c r="V186" s="64"/>
      <c r="W186" s="202"/>
      <c r="X186" s="231" t="s">
        <v>4712</v>
      </c>
      <c r="Y186" s="232"/>
      <c r="Z186" s="232"/>
      <c r="AA186" s="232"/>
      <c r="AB186" s="232"/>
      <c r="AC186" s="199" t="s">
        <v>4711</v>
      </c>
      <c r="AD186" s="58"/>
      <c r="AE186" s="58"/>
      <c r="AF186" s="6"/>
      <c r="AG186" s="6"/>
      <c r="AH186" s="6"/>
      <c r="AI186" s="6"/>
      <c r="AJ186" s="6"/>
      <c r="AK186" s="6"/>
      <c r="AL186" s="59" t="s">
        <v>4574</v>
      </c>
      <c r="AM186" s="235">
        <f>AM183</f>
        <v>0.7</v>
      </c>
      <c r="AN186" s="235"/>
      <c r="AO186" s="198"/>
      <c r="AP186" s="198"/>
      <c r="AQ186" s="198"/>
      <c r="AR186" s="197"/>
      <c r="AS186" s="1"/>
      <c r="AT186" s="132"/>
      <c r="AU186" s="143"/>
      <c r="AV186" s="147"/>
      <c r="AW186" s="89">
        <f>ROUND(ROUND(ROUND(H180*P187,0)*V181,0)*AM186,0)-AS185</f>
        <v>470</v>
      </c>
      <c r="AX186" s="67"/>
    </row>
    <row r="187" spans="1:50" ht="17.2" customHeight="1" x14ac:dyDescent="0.3">
      <c r="A187" s="9">
        <v>43</v>
      </c>
      <c r="B187" s="10" t="s">
        <v>1009</v>
      </c>
      <c r="C187" s="53" t="s">
        <v>7944</v>
      </c>
      <c r="D187" s="166"/>
      <c r="E187" s="193"/>
      <c r="F187" s="126"/>
      <c r="G187" s="1"/>
      <c r="H187" s="175"/>
      <c r="I187" s="194"/>
      <c r="J187" s="194"/>
      <c r="K187" s="173"/>
      <c r="L187" s="191"/>
      <c r="M187" s="172"/>
      <c r="N187" s="172"/>
      <c r="O187" s="123" t="s">
        <v>4574</v>
      </c>
      <c r="P187" s="249">
        <f>P181</f>
        <v>0.96499999999999997</v>
      </c>
      <c r="Q187" s="249"/>
      <c r="R187" s="168"/>
      <c r="S187" s="141"/>
      <c r="T187" s="142"/>
      <c r="U187" s="130"/>
      <c r="V187" s="64"/>
      <c r="W187" s="202"/>
      <c r="X187" s="233"/>
      <c r="Y187" s="234"/>
      <c r="Z187" s="234"/>
      <c r="AA187" s="234"/>
      <c r="AB187" s="234"/>
      <c r="AC187" s="199" t="s">
        <v>4735</v>
      </c>
      <c r="AD187" s="58"/>
      <c r="AE187" s="58"/>
      <c r="AF187" s="6"/>
      <c r="AG187" s="6"/>
      <c r="AH187" s="6"/>
      <c r="AI187" s="6"/>
      <c r="AJ187" s="6"/>
      <c r="AK187" s="6"/>
      <c r="AL187" s="59" t="s">
        <v>4574</v>
      </c>
      <c r="AM187" s="235">
        <f>AM184</f>
        <v>0.5</v>
      </c>
      <c r="AN187" s="235"/>
      <c r="AO187" s="198"/>
      <c r="AP187" s="198"/>
      <c r="AQ187" s="198"/>
      <c r="AR187" s="197"/>
      <c r="AS187" s="7"/>
      <c r="AT187" s="123"/>
      <c r="AU187" s="136"/>
      <c r="AV187" s="145"/>
      <c r="AW187" s="89">
        <f>ROUND(ROUND(ROUND(H180*P187,0)*V181,0)*AM187,0)-AS185</f>
        <v>334</v>
      </c>
      <c r="AX187" s="67"/>
    </row>
    <row r="188" spans="1:50" ht="17.2" customHeight="1" x14ac:dyDescent="0.3">
      <c r="A188" s="9">
        <v>43</v>
      </c>
      <c r="B188" s="10" t="s">
        <v>1010</v>
      </c>
      <c r="C188" s="53" t="s">
        <v>7943</v>
      </c>
      <c r="D188" s="166"/>
      <c r="E188" s="193"/>
      <c r="F188" s="126"/>
      <c r="G188" s="126"/>
      <c r="H188" s="45"/>
      <c r="I188" s="1"/>
      <c r="J188" s="1"/>
      <c r="K188" s="44"/>
      <c r="L188" s="196"/>
      <c r="M188" s="195"/>
      <c r="N188" s="195"/>
      <c r="O188" s="55"/>
      <c r="P188" s="56"/>
      <c r="Q188" s="56"/>
      <c r="R188" s="168"/>
      <c r="S188" s="141"/>
      <c r="T188" s="142"/>
      <c r="U188" s="130"/>
      <c r="V188" s="64"/>
      <c r="W188" s="202"/>
      <c r="X188" s="8"/>
      <c r="Y188" s="6"/>
      <c r="Z188" s="59"/>
      <c r="AA188" s="59"/>
      <c r="AB188" s="6"/>
      <c r="AC188" s="203"/>
      <c r="AD188" s="6"/>
      <c r="AE188" s="6"/>
      <c r="AF188" s="6"/>
      <c r="AG188" s="6"/>
      <c r="AH188" s="6"/>
      <c r="AI188" s="6"/>
      <c r="AJ188" s="6"/>
      <c r="AK188" s="6"/>
      <c r="AL188" s="59"/>
      <c r="AM188" s="137"/>
      <c r="AN188" s="137"/>
      <c r="AO188" s="216" t="s">
        <v>4753</v>
      </c>
      <c r="AP188" s="251"/>
      <c r="AQ188" s="251"/>
      <c r="AR188" s="252"/>
      <c r="AS188" s="49"/>
      <c r="AT188" s="36"/>
      <c r="AU188" s="36"/>
      <c r="AV188" s="51"/>
      <c r="AW188" s="89">
        <f>ROUND(ROUND(H180*V181,0)*AQ191,0)</f>
        <v>668</v>
      </c>
      <c r="AX188" s="12"/>
    </row>
    <row r="189" spans="1:50" ht="17.2" customHeight="1" x14ac:dyDescent="0.3">
      <c r="A189" s="9">
        <v>43</v>
      </c>
      <c r="B189" s="10" t="s">
        <v>1011</v>
      </c>
      <c r="C189" s="53" t="s">
        <v>7942</v>
      </c>
      <c r="D189" s="166"/>
      <c r="E189" s="193"/>
      <c r="F189" s="126"/>
      <c r="G189" s="126"/>
      <c r="H189" s="45"/>
      <c r="I189" s="1"/>
      <c r="J189" s="1"/>
      <c r="K189" s="44"/>
      <c r="L189" s="175"/>
      <c r="M189" s="194"/>
      <c r="N189" s="194"/>
      <c r="O189" s="132"/>
      <c r="P189" s="141"/>
      <c r="Q189" s="141"/>
      <c r="R189" s="168"/>
      <c r="S189" s="141"/>
      <c r="T189" s="142"/>
      <c r="U189" s="130"/>
      <c r="V189" s="64"/>
      <c r="W189" s="202"/>
      <c r="X189" s="231" t="s">
        <v>4712</v>
      </c>
      <c r="Y189" s="232"/>
      <c r="Z189" s="232"/>
      <c r="AA189" s="232"/>
      <c r="AB189" s="232"/>
      <c r="AC189" s="199" t="s">
        <v>4711</v>
      </c>
      <c r="AD189" s="58"/>
      <c r="AE189" s="58"/>
      <c r="AF189" s="6"/>
      <c r="AG189" s="6"/>
      <c r="AH189" s="6"/>
      <c r="AI189" s="6"/>
      <c r="AJ189" s="6"/>
      <c r="AK189" s="6"/>
      <c r="AL189" s="59" t="s">
        <v>4574</v>
      </c>
      <c r="AM189" s="235">
        <f>AM186</f>
        <v>0.7</v>
      </c>
      <c r="AN189" s="235"/>
      <c r="AO189" s="228"/>
      <c r="AP189" s="229"/>
      <c r="AQ189" s="229"/>
      <c r="AR189" s="230"/>
      <c r="AS189" s="45"/>
      <c r="AT189" s="1"/>
      <c r="AU189" s="1"/>
      <c r="AV189" s="44"/>
      <c r="AW189" s="89">
        <f>ROUND(ROUND(ROUND(H180*V181,0)*AM189,0)*AQ191,0)</f>
        <v>467</v>
      </c>
      <c r="AX189" s="12"/>
    </row>
    <row r="190" spans="1:50" ht="17.2" customHeight="1" x14ac:dyDescent="0.3">
      <c r="A190" s="9">
        <v>43</v>
      </c>
      <c r="B190" s="10" t="s">
        <v>1012</v>
      </c>
      <c r="C190" s="53" t="s">
        <v>7941</v>
      </c>
      <c r="D190" s="166"/>
      <c r="E190" s="193"/>
      <c r="F190" s="126"/>
      <c r="G190" s="126"/>
      <c r="H190" s="45"/>
      <c r="I190" s="1"/>
      <c r="J190" s="1"/>
      <c r="K190" s="44"/>
      <c r="L190" s="191"/>
      <c r="M190" s="172"/>
      <c r="N190" s="172"/>
      <c r="O190" s="123"/>
      <c r="P190" s="138"/>
      <c r="Q190" s="138"/>
      <c r="R190" s="168"/>
      <c r="S190" s="141"/>
      <c r="T190" s="142"/>
      <c r="U190" s="130"/>
      <c r="V190" s="64"/>
      <c r="W190" s="202"/>
      <c r="X190" s="233"/>
      <c r="Y190" s="234"/>
      <c r="Z190" s="234"/>
      <c r="AA190" s="234"/>
      <c r="AB190" s="234"/>
      <c r="AC190" s="199" t="s">
        <v>4735</v>
      </c>
      <c r="AD190" s="58"/>
      <c r="AE190" s="58"/>
      <c r="AF190" s="6"/>
      <c r="AG190" s="6"/>
      <c r="AH190" s="6"/>
      <c r="AI190" s="6"/>
      <c r="AJ190" s="6"/>
      <c r="AK190" s="6"/>
      <c r="AL190" s="59" t="s">
        <v>4574</v>
      </c>
      <c r="AM190" s="235">
        <f>AM187</f>
        <v>0.5</v>
      </c>
      <c r="AN190" s="235"/>
      <c r="AO190" s="45"/>
      <c r="AP190" s="1"/>
      <c r="AQ190" s="1"/>
      <c r="AR190" s="44"/>
      <c r="AS190" s="45"/>
      <c r="AT190" s="1"/>
      <c r="AU190" s="1"/>
      <c r="AV190" s="44"/>
      <c r="AW190" s="89">
        <f>ROUND(ROUND(ROUND(H180*V181,0)*AM190,0)*AQ191,0)</f>
        <v>334</v>
      </c>
      <c r="AX190" s="12"/>
    </row>
    <row r="191" spans="1:50" ht="17.2" customHeight="1" x14ac:dyDescent="0.3">
      <c r="A191" s="9">
        <v>43</v>
      </c>
      <c r="B191" s="10" t="s">
        <v>1013</v>
      </c>
      <c r="C191" s="53" t="s">
        <v>7940</v>
      </c>
      <c r="D191" s="166"/>
      <c r="E191" s="193"/>
      <c r="F191" s="126"/>
      <c r="G191" s="126"/>
      <c r="H191" s="45"/>
      <c r="I191" s="1"/>
      <c r="J191" s="1"/>
      <c r="K191" s="44"/>
      <c r="L191" s="231" t="s">
        <v>4714</v>
      </c>
      <c r="M191" s="232"/>
      <c r="N191" s="232"/>
      <c r="O191" s="232"/>
      <c r="P191" s="232"/>
      <c r="Q191" s="232"/>
      <c r="R191" s="175"/>
      <c r="S191" s="194"/>
      <c r="T191" s="173"/>
      <c r="U191" s="130"/>
      <c r="V191" s="64"/>
      <c r="W191" s="202"/>
      <c r="X191" s="8"/>
      <c r="Y191" s="6"/>
      <c r="Z191" s="59"/>
      <c r="AA191" s="59"/>
      <c r="AB191" s="6"/>
      <c r="AC191" s="203"/>
      <c r="AD191" s="6"/>
      <c r="AE191" s="6"/>
      <c r="AF191" s="6"/>
      <c r="AG191" s="6"/>
      <c r="AH191" s="6"/>
      <c r="AI191" s="6"/>
      <c r="AJ191" s="6"/>
      <c r="AK191" s="6"/>
      <c r="AL191" s="59"/>
      <c r="AM191" s="137"/>
      <c r="AN191" s="137"/>
      <c r="AO191" s="45"/>
      <c r="AP191" s="132" t="s">
        <v>4574</v>
      </c>
      <c r="AQ191" s="247">
        <f>AQ167</f>
        <v>0.95</v>
      </c>
      <c r="AR191" s="248"/>
      <c r="AS191" s="45"/>
      <c r="AT191" s="1"/>
      <c r="AU191" s="1"/>
      <c r="AV191" s="44"/>
      <c r="AW191" s="89">
        <f>ROUND(ROUND(ROUND(H180*P193,0)*V181,0)*AQ191,0)</f>
        <v>644</v>
      </c>
      <c r="AX191" s="12"/>
    </row>
    <row r="192" spans="1:50" ht="17.2" customHeight="1" x14ac:dyDescent="0.3">
      <c r="A192" s="9">
        <v>43</v>
      </c>
      <c r="B192" s="10" t="s">
        <v>1014</v>
      </c>
      <c r="C192" s="53" t="s">
        <v>7939</v>
      </c>
      <c r="D192" s="166"/>
      <c r="E192" s="193"/>
      <c r="F192" s="126"/>
      <c r="G192" s="126"/>
      <c r="H192" s="45"/>
      <c r="I192" s="1"/>
      <c r="J192" s="1"/>
      <c r="K192" s="44"/>
      <c r="L192" s="267"/>
      <c r="M192" s="268"/>
      <c r="N192" s="268"/>
      <c r="O192" s="268"/>
      <c r="P192" s="268"/>
      <c r="Q192" s="268"/>
      <c r="R192" s="175"/>
      <c r="S192" s="194"/>
      <c r="T192" s="173"/>
      <c r="U192" s="130"/>
      <c r="V192" s="64"/>
      <c r="W192" s="202"/>
      <c r="X192" s="231" t="s">
        <v>4712</v>
      </c>
      <c r="Y192" s="232"/>
      <c r="Z192" s="232"/>
      <c r="AA192" s="232"/>
      <c r="AB192" s="232"/>
      <c r="AC192" s="199" t="s">
        <v>4711</v>
      </c>
      <c r="AD192" s="58"/>
      <c r="AE192" s="58"/>
      <c r="AF192" s="6"/>
      <c r="AG192" s="6"/>
      <c r="AH192" s="6"/>
      <c r="AI192" s="6"/>
      <c r="AJ192" s="6"/>
      <c r="AK192" s="6"/>
      <c r="AL192" s="59" t="s">
        <v>4574</v>
      </c>
      <c r="AM192" s="235">
        <f>AM189</f>
        <v>0.7</v>
      </c>
      <c r="AN192" s="235"/>
      <c r="AO192" s="45"/>
      <c r="AP192" s="1"/>
      <c r="AQ192" s="1"/>
      <c r="AR192" s="44"/>
      <c r="AS192" s="45"/>
      <c r="AT192" s="1"/>
      <c r="AU192" s="1"/>
      <c r="AV192" s="44"/>
      <c r="AW192" s="89">
        <f>ROUND(ROUND(ROUND(ROUND(H180*P193,0)*V181,0)*AM192,0)*AQ191,0)</f>
        <v>451</v>
      </c>
      <c r="AX192" s="12"/>
    </row>
    <row r="193" spans="1:50" ht="17.2" customHeight="1" x14ac:dyDescent="0.3">
      <c r="A193" s="9">
        <v>43</v>
      </c>
      <c r="B193" s="10" t="s">
        <v>1015</v>
      </c>
      <c r="C193" s="53" t="s">
        <v>7938</v>
      </c>
      <c r="D193" s="166"/>
      <c r="E193" s="193"/>
      <c r="F193" s="126"/>
      <c r="G193" s="126"/>
      <c r="H193" s="45"/>
      <c r="I193" s="1"/>
      <c r="J193" s="1"/>
      <c r="K193" s="44"/>
      <c r="L193" s="191"/>
      <c r="M193" s="172"/>
      <c r="N193" s="172"/>
      <c r="O193" s="123" t="s">
        <v>4574</v>
      </c>
      <c r="P193" s="249">
        <f>P187</f>
        <v>0.96499999999999997</v>
      </c>
      <c r="Q193" s="249"/>
      <c r="R193" s="168"/>
      <c r="S193" s="141"/>
      <c r="T193" s="142"/>
      <c r="U193" s="130"/>
      <c r="V193" s="64"/>
      <c r="W193" s="202"/>
      <c r="X193" s="233"/>
      <c r="Y193" s="234"/>
      <c r="Z193" s="234"/>
      <c r="AA193" s="234"/>
      <c r="AB193" s="234"/>
      <c r="AC193" s="199" t="s">
        <v>4735</v>
      </c>
      <c r="AD193" s="58"/>
      <c r="AE193" s="58"/>
      <c r="AF193" s="6"/>
      <c r="AG193" s="6"/>
      <c r="AH193" s="6"/>
      <c r="AI193" s="6"/>
      <c r="AJ193" s="6"/>
      <c r="AK193" s="6"/>
      <c r="AL193" s="59" t="s">
        <v>4574</v>
      </c>
      <c r="AM193" s="235">
        <f>AM190</f>
        <v>0.5</v>
      </c>
      <c r="AN193" s="235"/>
      <c r="AO193" s="45"/>
      <c r="AP193" s="1"/>
      <c r="AQ193" s="1"/>
      <c r="AR193" s="44"/>
      <c r="AS193" s="43"/>
      <c r="AT193" s="7"/>
      <c r="AU193" s="7"/>
      <c r="AV193" s="21"/>
      <c r="AW193" s="89">
        <f>ROUND(ROUND(ROUND(ROUND(H180*P193,0)*V181,0)*AM193,0)*AQ191,0)</f>
        <v>322</v>
      </c>
      <c r="AX193" s="12"/>
    </row>
    <row r="194" spans="1:50" ht="17.2" customHeight="1" x14ac:dyDescent="0.3">
      <c r="A194" s="9">
        <v>43</v>
      </c>
      <c r="B194" s="10" t="s">
        <v>1016</v>
      </c>
      <c r="C194" s="53" t="s">
        <v>7937</v>
      </c>
      <c r="D194" s="166"/>
      <c r="E194" s="193"/>
      <c r="F194" s="126"/>
      <c r="G194" s="126"/>
      <c r="H194" s="45"/>
      <c r="I194" s="1"/>
      <c r="J194" s="1"/>
      <c r="K194" s="44"/>
      <c r="L194" s="196"/>
      <c r="M194" s="195"/>
      <c r="N194" s="195"/>
      <c r="O194" s="55"/>
      <c r="P194" s="56"/>
      <c r="Q194" s="56"/>
      <c r="R194" s="168"/>
      <c r="S194" s="141"/>
      <c r="T194" s="142"/>
      <c r="U194" s="130"/>
      <c r="V194" s="64"/>
      <c r="W194" s="202"/>
      <c r="X194" s="8"/>
      <c r="Y194" s="6"/>
      <c r="Z194" s="59"/>
      <c r="AA194" s="59"/>
      <c r="AB194" s="6"/>
      <c r="AC194" s="203"/>
      <c r="AD194" s="6"/>
      <c r="AE194" s="6"/>
      <c r="AF194" s="6"/>
      <c r="AG194" s="6"/>
      <c r="AH194" s="6"/>
      <c r="AI194" s="6"/>
      <c r="AJ194" s="6"/>
      <c r="AK194" s="6"/>
      <c r="AL194" s="59"/>
      <c r="AM194" s="137"/>
      <c r="AN194" s="137"/>
      <c r="AO194" s="146"/>
      <c r="AP194" s="143"/>
      <c r="AQ194" s="143"/>
      <c r="AR194" s="44"/>
      <c r="AS194" s="242" t="s">
        <v>4580</v>
      </c>
      <c r="AT194" s="242"/>
      <c r="AU194" s="242"/>
      <c r="AV194" s="243"/>
      <c r="AW194" s="89">
        <f>ROUND(ROUND(H180*V181,0)*AQ191,0)-AS197</f>
        <v>663</v>
      </c>
      <c r="AX194" s="12"/>
    </row>
    <row r="195" spans="1:50" ht="17.2" customHeight="1" x14ac:dyDescent="0.3">
      <c r="A195" s="9">
        <v>43</v>
      </c>
      <c r="B195" s="10" t="s">
        <v>1017</v>
      </c>
      <c r="C195" s="53" t="s">
        <v>7936</v>
      </c>
      <c r="D195" s="166"/>
      <c r="E195" s="193"/>
      <c r="F195" s="126"/>
      <c r="G195" s="126"/>
      <c r="H195" s="45"/>
      <c r="I195" s="1"/>
      <c r="J195" s="1"/>
      <c r="K195" s="44"/>
      <c r="L195" s="175"/>
      <c r="M195" s="194"/>
      <c r="N195" s="194"/>
      <c r="O195" s="132"/>
      <c r="P195" s="141"/>
      <c r="Q195" s="141"/>
      <c r="R195" s="168"/>
      <c r="S195" s="141"/>
      <c r="T195" s="142"/>
      <c r="U195" s="130"/>
      <c r="V195" s="64"/>
      <c r="W195" s="202"/>
      <c r="X195" s="231" t="s">
        <v>4712</v>
      </c>
      <c r="Y195" s="232"/>
      <c r="Z195" s="232"/>
      <c r="AA195" s="232"/>
      <c r="AB195" s="232"/>
      <c r="AC195" s="199" t="s">
        <v>4711</v>
      </c>
      <c r="AD195" s="58"/>
      <c r="AE195" s="58"/>
      <c r="AF195" s="6"/>
      <c r="AG195" s="6"/>
      <c r="AH195" s="6"/>
      <c r="AI195" s="6"/>
      <c r="AJ195" s="6"/>
      <c r="AK195" s="6"/>
      <c r="AL195" s="59" t="s">
        <v>4574</v>
      </c>
      <c r="AM195" s="235">
        <f>AM192</f>
        <v>0.7</v>
      </c>
      <c r="AN195" s="235"/>
      <c r="AO195" s="146"/>
      <c r="AP195" s="143"/>
      <c r="AQ195" s="143"/>
      <c r="AR195" s="44"/>
      <c r="AS195" s="244"/>
      <c r="AT195" s="244"/>
      <c r="AU195" s="244"/>
      <c r="AV195" s="245"/>
      <c r="AW195" s="89">
        <f>ROUND(ROUND(ROUND(H180*V181,0)*AM195,0)*AQ191,0)-AS197</f>
        <v>462</v>
      </c>
      <c r="AX195" s="12"/>
    </row>
    <row r="196" spans="1:50" ht="17.2" customHeight="1" x14ac:dyDescent="0.3">
      <c r="A196" s="9">
        <v>43</v>
      </c>
      <c r="B196" s="10" t="s">
        <v>1018</v>
      </c>
      <c r="C196" s="53" t="s">
        <v>7935</v>
      </c>
      <c r="D196" s="166"/>
      <c r="E196" s="193"/>
      <c r="F196" s="126"/>
      <c r="G196" s="126"/>
      <c r="H196" s="45"/>
      <c r="I196" s="1"/>
      <c r="J196" s="1"/>
      <c r="K196" s="44"/>
      <c r="L196" s="191"/>
      <c r="M196" s="172"/>
      <c r="N196" s="172"/>
      <c r="O196" s="123"/>
      <c r="P196" s="138"/>
      <c r="Q196" s="138"/>
      <c r="R196" s="168"/>
      <c r="S196" s="141"/>
      <c r="T196" s="142"/>
      <c r="U196" s="130"/>
      <c r="V196" s="64"/>
      <c r="W196" s="202"/>
      <c r="X196" s="233"/>
      <c r="Y196" s="234"/>
      <c r="Z196" s="234"/>
      <c r="AA196" s="234"/>
      <c r="AB196" s="234"/>
      <c r="AC196" s="199" t="s">
        <v>4735</v>
      </c>
      <c r="AD196" s="58"/>
      <c r="AE196" s="58"/>
      <c r="AF196" s="6"/>
      <c r="AG196" s="6"/>
      <c r="AH196" s="6"/>
      <c r="AI196" s="6"/>
      <c r="AJ196" s="6"/>
      <c r="AK196" s="6"/>
      <c r="AL196" s="59" t="s">
        <v>4574</v>
      </c>
      <c r="AM196" s="235">
        <f>AM193</f>
        <v>0.5</v>
      </c>
      <c r="AN196" s="235"/>
      <c r="AO196" s="146"/>
      <c r="AP196" s="143"/>
      <c r="AQ196" s="143"/>
      <c r="AR196" s="44"/>
      <c r="AS196" s="244"/>
      <c r="AT196" s="244"/>
      <c r="AU196" s="244"/>
      <c r="AV196" s="245"/>
      <c r="AW196" s="89">
        <f>ROUND(ROUND(ROUND(H180*V181,0)*AM196,0)*AQ191,0)-AS197</f>
        <v>329</v>
      </c>
      <c r="AX196" s="12"/>
    </row>
    <row r="197" spans="1:50" ht="17.2" customHeight="1" x14ac:dyDescent="0.3">
      <c r="A197" s="9">
        <v>43</v>
      </c>
      <c r="B197" s="10" t="s">
        <v>1019</v>
      </c>
      <c r="C197" s="53" t="s">
        <v>7934</v>
      </c>
      <c r="D197" s="166"/>
      <c r="E197" s="193"/>
      <c r="F197" s="126"/>
      <c r="G197" s="126"/>
      <c r="H197" s="45"/>
      <c r="I197" s="1"/>
      <c r="J197" s="1"/>
      <c r="K197" s="44"/>
      <c r="L197" s="231" t="s">
        <v>4714</v>
      </c>
      <c r="M197" s="232"/>
      <c r="N197" s="232"/>
      <c r="O197" s="232"/>
      <c r="P197" s="232"/>
      <c r="Q197" s="232"/>
      <c r="R197" s="175"/>
      <c r="S197" s="194"/>
      <c r="T197" s="173"/>
      <c r="U197" s="130"/>
      <c r="V197" s="64"/>
      <c r="W197" s="202"/>
      <c r="X197" s="8"/>
      <c r="Y197" s="6"/>
      <c r="Z197" s="59"/>
      <c r="AA197" s="59"/>
      <c r="AB197" s="6"/>
      <c r="AC197" s="203"/>
      <c r="AD197" s="6"/>
      <c r="AE197" s="6"/>
      <c r="AF197" s="6"/>
      <c r="AG197" s="6"/>
      <c r="AH197" s="6"/>
      <c r="AI197" s="6"/>
      <c r="AJ197" s="6"/>
      <c r="AK197" s="6"/>
      <c r="AL197" s="59"/>
      <c r="AM197" s="137"/>
      <c r="AN197" s="137"/>
      <c r="AO197" s="146"/>
      <c r="AP197" s="143"/>
      <c r="AQ197" s="143"/>
      <c r="AR197" s="44"/>
      <c r="AS197" s="38">
        <f>AS185</f>
        <v>5</v>
      </c>
      <c r="AT197" s="62" t="s">
        <v>4579</v>
      </c>
      <c r="AU197" s="143"/>
      <c r="AV197" s="147"/>
      <c r="AW197" s="89">
        <f>ROUND(ROUND(ROUND(H180*P199,0)*V181,0)*AQ191,0)-AS197</f>
        <v>639</v>
      </c>
      <c r="AX197" s="12"/>
    </row>
    <row r="198" spans="1:50" ht="17.2" customHeight="1" x14ac:dyDescent="0.3">
      <c r="A198" s="9">
        <v>43</v>
      </c>
      <c r="B198" s="10" t="s">
        <v>1020</v>
      </c>
      <c r="C198" s="53" t="s">
        <v>7933</v>
      </c>
      <c r="D198" s="166"/>
      <c r="E198" s="193"/>
      <c r="F198" s="126"/>
      <c r="G198" s="126"/>
      <c r="H198" s="45"/>
      <c r="I198" s="1"/>
      <c r="J198" s="1"/>
      <c r="K198" s="44"/>
      <c r="L198" s="267"/>
      <c r="M198" s="268"/>
      <c r="N198" s="268"/>
      <c r="O198" s="268"/>
      <c r="P198" s="268"/>
      <c r="Q198" s="268"/>
      <c r="R198" s="175"/>
      <c r="S198" s="194"/>
      <c r="T198" s="173"/>
      <c r="U198" s="130"/>
      <c r="V198" s="64"/>
      <c r="W198" s="202"/>
      <c r="X198" s="231" t="s">
        <v>4712</v>
      </c>
      <c r="Y198" s="232"/>
      <c r="Z198" s="232"/>
      <c r="AA198" s="232"/>
      <c r="AB198" s="232"/>
      <c r="AC198" s="199" t="s">
        <v>4711</v>
      </c>
      <c r="AD198" s="58"/>
      <c r="AE198" s="58"/>
      <c r="AF198" s="6"/>
      <c r="AG198" s="6"/>
      <c r="AH198" s="6"/>
      <c r="AI198" s="6"/>
      <c r="AJ198" s="6"/>
      <c r="AK198" s="6"/>
      <c r="AL198" s="59" t="s">
        <v>4574</v>
      </c>
      <c r="AM198" s="235">
        <f>AM195</f>
        <v>0.7</v>
      </c>
      <c r="AN198" s="235"/>
      <c r="AO198" s="146"/>
      <c r="AP198" s="143"/>
      <c r="AQ198" s="143"/>
      <c r="AR198" s="44"/>
      <c r="AS198" s="1"/>
      <c r="AT198" s="132"/>
      <c r="AU198" s="143"/>
      <c r="AV198" s="147"/>
      <c r="AW198" s="89">
        <f>ROUND(ROUND(ROUND(ROUND(H180*P199,0)*V181,0)*AM198,0)*AQ191,0)-AS197</f>
        <v>446</v>
      </c>
      <c r="AX198" s="12"/>
    </row>
    <row r="199" spans="1:50" ht="17.2" customHeight="1" x14ac:dyDescent="0.3">
      <c r="A199" s="9">
        <v>43</v>
      </c>
      <c r="B199" s="10" t="s">
        <v>1021</v>
      </c>
      <c r="C199" s="53" t="s">
        <v>7932</v>
      </c>
      <c r="D199" s="166"/>
      <c r="E199" s="193"/>
      <c r="F199" s="126"/>
      <c r="G199" s="126"/>
      <c r="H199" s="43"/>
      <c r="I199" s="7"/>
      <c r="J199" s="7"/>
      <c r="K199" s="21"/>
      <c r="L199" s="191"/>
      <c r="M199" s="172"/>
      <c r="N199" s="172"/>
      <c r="O199" s="123" t="s">
        <v>4574</v>
      </c>
      <c r="P199" s="249">
        <f>P193</f>
        <v>0.96499999999999997</v>
      </c>
      <c r="Q199" s="249"/>
      <c r="R199" s="168"/>
      <c r="S199" s="141"/>
      <c r="T199" s="141"/>
      <c r="U199" s="88"/>
      <c r="V199" s="86"/>
      <c r="W199" s="87"/>
      <c r="X199" s="234"/>
      <c r="Y199" s="234"/>
      <c r="Z199" s="234"/>
      <c r="AA199" s="234"/>
      <c r="AB199" s="234"/>
      <c r="AC199" s="199" t="s">
        <v>4735</v>
      </c>
      <c r="AD199" s="58"/>
      <c r="AE199" s="58"/>
      <c r="AF199" s="6"/>
      <c r="AG199" s="6"/>
      <c r="AH199" s="6"/>
      <c r="AI199" s="6"/>
      <c r="AJ199" s="6"/>
      <c r="AK199" s="6"/>
      <c r="AL199" s="59" t="s">
        <v>4574</v>
      </c>
      <c r="AM199" s="235">
        <f>AM196</f>
        <v>0.5</v>
      </c>
      <c r="AN199" s="235"/>
      <c r="AO199" s="190"/>
      <c r="AP199" s="136"/>
      <c r="AQ199" s="136"/>
      <c r="AR199" s="21"/>
      <c r="AS199" s="7"/>
      <c r="AT199" s="123"/>
      <c r="AU199" s="136"/>
      <c r="AV199" s="145"/>
      <c r="AW199" s="89">
        <f>ROUND(ROUND(ROUND(ROUND(H180*P199,0)*V181,0)*AM199,0)*AQ191,0)-AS197</f>
        <v>317</v>
      </c>
      <c r="AX199" s="12"/>
    </row>
    <row r="200" spans="1:50" ht="17.2" customHeight="1" x14ac:dyDescent="0.3">
      <c r="A200" s="9">
        <v>43</v>
      </c>
      <c r="B200" s="10" t="s">
        <v>1022</v>
      </c>
      <c r="C200" s="53" t="s">
        <v>7931</v>
      </c>
      <c r="D200" s="166"/>
      <c r="E200" s="193"/>
      <c r="F200" s="125"/>
      <c r="G200" s="126"/>
      <c r="H200" s="217" t="s">
        <v>4866</v>
      </c>
      <c r="I200" s="218"/>
      <c r="J200" s="218"/>
      <c r="K200" s="219"/>
      <c r="L200" s="196"/>
      <c r="M200" s="195"/>
      <c r="N200" s="195"/>
      <c r="O200" s="55"/>
      <c r="P200" s="56"/>
      <c r="Q200" s="56"/>
      <c r="R200" s="168"/>
      <c r="S200" s="141"/>
      <c r="T200" s="141"/>
      <c r="U200" s="88"/>
      <c r="V200" s="86"/>
      <c r="W200" s="87"/>
      <c r="X200" s="6"/>
      <c r="Y200" s="6"/>
      <c r="Z200" s="59"/>
      <c r="AA200" s="59"/>
      <c r="AB200" s="6"/>
      <c r="AC200" s="203"/>
      <c r="AD200" s="6"/>
      <c r="AE200" s="6"/>
      <c r="AF200" s="6"/>
      <c r="AG200" s="6"/>
      <c r="AH200" s="6"/>
      <c r="AI200" s="6"/>
      <c r="AJ200" s="6"/>
      <c r="AK200" s="6"/>
      <c r="AL200" s="59"/>
      <c r="AM200" s="137"/>
      <c r="AN200" s="137"/>
      <c r="AO200" s="7"/>
      <c r="AP200" s="7"/>
      <c r="AQ200" s="7"/>
      <c r="AR200" s="7"/>
      <c r="AS200" s="7"/>
      <c r="AT200" s="123"/>
      <c r="AU200" s="136"/>
      <c r="AV200" s="145"/>
      <c r="AW200" s="100">
        <f>ROUND(H204*V181,0)</f>
        <v>592</v>
      </c>
      <c r="AX200" s="12"/>
    </row>
    <row r="201" spans="1:50" ht="17.2" customHeight="1" x14ac:dyDescent="0.3">
      <c r="A201" s="9">
        <v>43</v>
      </c>
      <c r="B201" s="10" t="s">
        <v>1023</v>
      </c>
      <c r="C201" s="53" t="s">
        <v>7930</v>
      </c>
      <c r="D201" s="166"/>
      <c r="E201" s="193"/>
      <c r="F201" s="125"/>
      <c r="G201" s="126"/>
      <c r="H201" s="220"/>
      <c r="I201" s="221"/>
      <c r="J201" s="221"/>
      <c r="K201" s="222"/>
      <c r="L201" s="175"/>
      <c r="M201" s="194"/>
      <c r="N201" s="194"/>
      <c r="O201" s="132"/>
      <c r="P201" s="141"/>
      <c r="Q201" s="141"/>
      <c r="R201" s="168"/>
      <c r="S201" s="141"/>
      <c r="T201" s="141"/>
      <c r="U201" s="88"/>
      <c r="V201" s="86"/>
      <c r="W201" s="87"/>
      <c r="X201" s="232" t="s">
        <v>4712</v>
      </c>
      <c r="Y201" s="232"/>
      <c r="Z201" s="232"/>
      <c r="AA201" s="232"/>
      <c r="AB201" s="232"/>
      <c r="AC201" s="199" t="s">
        <v>4711</v>
      </c>
      <c r="AD201" s="58"/>
      <c r="AE201" s="58"/>
      <c r="AF201" s="6"/>
      <c r="AG201" s="6"/>
      <c r="AH201" s="6"/>
      <c r="AI201" s="6"/>
      <c r="AJ201" s="6"/>
      <c r="AK201" s="6"/>
      <c r="AL201" s="59" t="s">
        <v>4574</v>
      </c>
      <c r="AM201" s="235">
        <f>'15就労移行支援(基本)'!AK201</f>
        <v>0.7</v>
      </c>
      <c r="AN201" s="235"/>
      <c r="AO201" s="6"/>
      <c r="AP201" s="6"/>
      <c r="AQ201" s="6"/>
      <c r="AR201" s="6"/>
      <c r="AS201" s="6"/>
      <c r="AT201" s="59"/>
      <c r="AU201" s="137"/>
      <c r="AV201" s="140"/>
      <c r="AW201" s="89">
        <f>ROUND(ROUND(H204*V181,0)*AM201,0)</f>
        <v>414</v>
      </c>
      <c r="AX201" s="12"/>
    </row>
    <row r="202" spans="1:50" ht="17.2" customHeight="1" x14ac:dyDescent="0.3">
      <c r="A202" s="9">
        <v>43</v>
      </c>
      <c r="B202" s="10" t="s">
        <v>1024</v>
      </c>
      <c r="C202" s="53" t="s">
        <v>7929</v>
      </c>
      <c r="D202" s="166"/>
      <c r="E202" s="193"/>
      <c r="F202" s="125"/>
      <c r="G202" s="126"/>
      <c r="H202" s="220"/>
      <c r="I202" s="221"/>
      <c r="J202" s="221"/>
      <c r="K202" s="222"/>
      <c r="L202" s="191"/>
      <c r="M202" s="172"/>
      <c r="N202" s="172"/>
      <c r="O202" s="123"/>
      <c r="P202" s="138"/>
      <c r="Q202" s="138"/>
      <c r="R202" s="168"/>
      <c r="S202" s="141"/>
      <c r="T202" s="141"/>
      <c r="U202" s="88"/>
      <c r="V202" s="86"/>
      <c r="W202" s="87"/>
      <c r="X202" s="234"/>
      <c r="Y202" s="234"/>
      <c r="Z202" s="234"/>
      <c r="AA202" s="234"/>
      <c r="AB202" s="234"/>
      <c r="AC202" s="199" t="s">
        <v>4735</v>
      </c>
      <c r="AD202" s="58"/>
      <c r="AE202" s="58"/>
      <c r="AF202" s="6"/>
      <c r="AG202" s="6"/>
      <c r="AH202" s="6"/>
      <c r="AI202" s="6"/>
      <c r="AJ202" s="6"/>
      <c r="AK202" s="6"/>
      <c r="AL202" s="59" t="s">
        <v>4574</v>
      </c>
      <c r="AM202" s="235">
        <f>'15就労移行支援(基本)'!AK202</f>
        <v>0.5</v>
      </c>
      <c r="AN202" s="235"/>
      <c r="AO202" s="6"/>
      <c r="AP202" s="6"/>
      <c r="AQ202" s="6"/>
      <c r="AR202" s="6"/>
      <c r="AS202" s="6"/>
      <c r="AT202" s="59"/>
      <c r="AU202" s="137"/>
      <c r="AV202" s="140"/>
      <c r="AW202" s="89">
        <f>ROUND(ROUND(H204*V181,0)*AM202,0)</f>
        <v>296</v>
      </c>
      <c r="AX202" s="12"/>
    </row>
    <row r="203" spans="1:50" ht="17.2" customHeight="1" x14ac:dyDescent="0.3">
      <c r="A203" s="9">
        <v>43</v>
      </c>
      <c r="B203" s="10" t="s">
        <v>1025</v>
      </c>
      <c r="C203" s="53" t="s">
        <v>7928</v>
      </c>
      <c r="D203" s="166"/>
      <c r="E203" s="193"/>
      <c r="F203" s="125"/>
      <c r="G203" s="126"/>
      <c r="H203" s="220"/>
      <c r="I203" s="221"/>
      <c r="J203" s="221"/>
      <c r="K203" s="222"/>
      <c r="L203" s="231" t="s">
        <v>4714</v>
      </c>
      <c r="M203" s="232"/>
      <c r="N203" s="232"/>
      <c r="O203" s="232"/>
      <c r="P203" s="232"/>
      <c r="Q203" s="232"/>
      <c r="R203" s="175"/>
      <c r="S203" s="194"/>
      <c r="T203" s="194"/>
      <c r="U203" s="88"/>
      <c r="V203" s="86"/>
      <c r="W203" s="87"/>
      <c r="X203" s="6"/>
      <c r="Y203" s="6"/>
      <c r="Z203" s="59"/>
      <c r="AA203" s="59"/>
      <c r="AB203" s="6"/>
      <c r="AC203" s="203"/>
      <c r="AD203" s="6"/>
      <c r="AE203" s="6"/>
      <c r="AF203" s="6"/>
      <c r="AG203" s="6"/>
      <c r="AH203" s="6"/>
      <c r="AI203" s="6"/>
      <c r="AJ203" s="6"/>
      <c r="AK203" s="6"/>
      <c r="AL203" s="59"/>
      <c r="AM203" s="137"/>
      <c r="AN203" s="137"/>
      <c r="AO203" s="6"/>
      <c r="AP203" s="6"/>
      <c r="AQ203" s="7"/>
      <c r="AR203" s="7"/>
      <c r="AS203" s="7"/>
      <c r="AT203" s="123"/>
      <c r="AU203" s="136"/>
      <c r="AV203" s="145"/>
      <c r="AW203" s="89">
        <f>ROUND(ROUND(H204*P205,0)*V181,0)</f>
        <v>571</v>
      </c>
      <c r="AX203" s="12"/>
    </row>
    <row r="204" spans="1:50" ht="17.2" customHeight="1" x14ac:dyDescent="0.3">
      <c r="A204" s="9">
        <v>43</v>
      </c>
      <c r="B204" s="10" t="s">
        <v>1026</v>
      </c>
      <c r="C204" s="53" t="s">
        <v>7927</v>
      </c>
      <c r="D204" s="166"/>
      <c r="E204" s="193"/>
      <c r="F204" s="125"/>
      <c r="G204" s="126"/>
      <c r="H204" s="253">
        <f>'15就労移行支援(基本)'!K204</f>
        <v>845</v>
      </c>
      <c r="I204" s="254"/>
      <c r="J204" s="1" t="s">
        <v>4202</v>
      </c>
      <c r="K204" s="68"/>
      <c r="L204" s="267"/>
      <c r="M204" s="268"/>
      <c r="N204" s="268"/>
      <c r="O204" s="268"/>
      <c r="P204" s="268"/>
      <c r="Q204" s="268"/>
      <c r="R204" s="175"/>
      <c r="S204" s="194"/>
      <c r="T204" s="194"/>
      <c r="U204" s="88"/>
      <c r="V204" s="86"/>
      <c r="W204" s="87"/>
      <c r="X204" s="232" t="s">
        <v>4712</v>
      </c>
      <c r="Y204" s="232"/>
      <c r="Z204" s="232"/>
      <c r="AA204" s="232"/>
      <c r="AB204" s="232"/>
      <c r="AC204" s="199" t="s">
        <v>4711</v>
      </c>
      <c r="AD204" s="58"/>
      <c r="AE204" s="58"/>
      <c r="AF204" s="6"/>
      <c r="AG204" s="6"/>
      <c r="AH204" s="6"/>
      <c r="AI204" s="6"/>
      <c r="AJ204" s="6"/>
      <c r="AK204" s="6"/>
      <c r="AL204" s="59" t="s">
        <v>4574</v>
      </c>
      <c r="AM204" s="235">
        <f>AM201</f>
        <v>0.7</v>
      </c>
      <c r="AN204" s="235"/>
      <c r="AO204" s="7"/>
      <c r="AP204" s="7"/>
      <c r="AQ204" s="7"/>
      <c r="AR204" s="7"/>
      <c r="AS204" s="7"/>
      <c r="AT204" s="123"/>
      <c r="AU204" s="136"/>
      <c r="AV204" s="145"/>
      <c r="AW204" s="89">
        <f>ROUND(ROUND(ROUND(H204*P205,0)*V181,0)*AM204,0)</f>
        <v>400</v>
      </c>
      <c r="AX204" s="12"/>
    </row>
    <row r="205" spans="1:50" ht="17.2" customHeight="1" x14ac:dyDescent="0.3">
      <c r="A205" s="9">
        <v>43</v>
      </c>
      <c r="B205" s="10" t="s">
        <v>1027</v>
      </c>
      <c r="C205" s="53" t="s">
        <v>7926</v>
      </c>
      <c r="D205" s="166"/>
      <c r="E205" s="193"/>
      <c r="F205" s="125"/>
      <c r="G205" s="126"/>
      <c r="H205" s="175"/>
      <c r="I205" s="194"/>
      <c r="J205" s="194"/>
      <c r="K205" s="173"/>
      <c r="L205" s="191"/>
      <c r="M205" s="172"/>
      <c r="N205" s="172"/>
      <c r="O205" s="123" t="s">
        <v>4574</v>
      </c>
      <c r="P205" s="249">
        <f>P199</f>
        <v>0.96499999999999997</v>
      </c>
      <c r="Q205" s="249"/>
      <c r="R205" s="168"/>
      <c r="S205" s="141"/>
      <c r="T205" s="141"/>
      <c r="U205" s="88"/>
      <c r="V205" s="86"/>
      <c r="W205" s="87"/>
      <c r="X205" s="234"/>
      <c r="Y205" s="234"/>
      <c r="Z205" s="234"/>
      <c r="AA205" s="234"/>
      <c r="AB205" s="234"/>
      <c r="AC205" s="199" t="s">
        <v>4735</v>
      </c>
      <c r="AD205" s="58"/>
      <c r="AE205" s="58"/>
      <c r="AF205" s="6"/>
      <c r="AG205" s="6"/>
      <c r="AH205" s="6"/>
      <c r="AI205" s="6"/>
      <c r="AJ205" s="6"/>
      <c r="AK205" s="6"/>
      <c r="AL205" s="59" t="s">
        <v>4574</v>
      </c>
      <c r="AM205" s="235">
        <f>AM202</f>
        <v>0.5</v>
      </c>
      <c r="AN205" s="235"/>
      <c r="AO205" s="7"/>
      <c r="AP205" s="7"/>
      <c r="AQ205" s="7"/>
      <c r="AR205" s="7"/>
      <c r="AS205" s="7"/>
      <c r="AT205" s="123"/>
      <c r="AU205" s="136"/>
      <c r="AV205" s="145"/>
      <c r="AW205" s="89">
        <f>ROUND(ROUND(ROUND(H204*P205,0)*V181,0)*AM205,0)</f>
        <v>286</v>
      </c>
      <c r="AX205" s="12"/>
    </row>
    <row r="206" spans="1:50" ht="17.2" customHeight="1" x14ac:dyDescent="0.3">
      <c r="A206" s="9">
        <v>43</v>
      </c>
      <c r="B206" s="10" t="s">
        <v>1028</v>
      </c>
      <c r="C206" s="53" t="s">
        <v>7925</v>
      </c>
      <c r="D206" s="166"/>
      <c r="E206" s="193"/>
      <c r="F206" s="125"/>
      <c r="G206" s="126"/>
      <c r="H206" s="175"/>
      <c r="I206" s="194"/>
      <c r="J206" s="194"/>
      <c r="K206" s="173"/>
      <c r="L206" s="196"/>
      <c r="M206" s="195"/>
      <c r="N206" s="195"/>
      <c r="O206" s="55"/>
      <c r="P206" s="56"/>
      <c r="Q206" s="56"/>
      <c r="R206" s="168"/>
      <c r="S206" s="141"/>
      <c r="T206" s="142"/>
      <c r="U206" s="130"/>
      <c r="V206" s="64"/>
      <c r="W206" s="202"/>
      <c r="X206" s="8"/>
      <c r="Y206" s="6"/>
      <c r="Z206" s="59"/>
      <c r="AA206" s="59"/>
      <c r="AB206" s="6"/>
      <c r="AC206" s="203"/>
      <c r="AD206" s="6"/>
      <c r="AE206" s="6"/>
      <c r="AF206" s="6"/>
      <c r="AG206" s="6"/>
      <c r="AH206" s="6"/>
      <c r="AI206" s="6"/>
      <c r="AJ206" s="6"/>
      <c r="AK206" s="6"/>
      <c r="AL206" s="59"/>
      <c r="AM206" s="137"/>
      <c r="AN206" s="137"/>
      <c r="AO206" s="177"/>
      <c r="AP206" s="81"/>
      <c r="AQ206" s="81"/>
      <c r="AR206" s="82"/>
      <c r="AS206" s="242" t="s">
        <v>4580</v>
      </c>
      <c r="AT206" s="242"/>
      <c r="AU206" s="242"/>
      <c r="AV206" s="243"/>
      <c r="AW206" s="89">
        <f>ROUND(H204*V181,0)-AS209</f>
        <v>587</v>
      </c>
      <c r="AX206" s="12"/>
    </row>
    <row r="207" spans="1:50" ht="17.2" customHeight="1" x14ac:dyDescent="0.3">
      <c r="A207" s="9">
        <v>43</v>
      </c>
      <c r="B207" s="10" t="s">
        <v>1029</v>
      </c>
      <c r="C207" s="53" t="s">
        <v>7924</v>
      </c>
      <c r="D207" s="166"/>
      <c r="E207" s="193"/>
      <c r="F207" s="125"/>
      <c r="G207" s="126"/>
      <c r="H207" s="175"/>
      <c r="I207" s="194"/>
      <c r="J207" s="194"/>
      <c r="K207" s="173"/>
      <c r="L207" s="175"/>
      <c r="M207" s="194"/>
      <c r="N207" s="194"/>
      <c r="O207" s="132"/>
      <c r="P207" s="141"/>
      <c r="Q207" s="141"/>
      <c r="R207" s="168"/>
      <c r="S207" s="141"/>
      <c r="T207" s="142"/>
      <c r="U207" s="130"/>
      <c r="V207" s="64"/>
      <c r="W207" s="202"/>
      <c r="X207" s="231" t="s">
        <v>4712</v>
      </c>
      <c r="Y207" s="232"/>
      <c r="Z207" s="232"/>
      <c r="AA207" s="232"/>
      <c r="AB207" s="232"/>
      <c r="AC207" s="199" t="s">
        <v>4711</v>
      </c>
      <c r="AD207" s="58"/>
      <c r="AE207" s="58"/>
      <c r="AF207" s="6"/>
      <c r="AG207" s="6"/>
      <c r="AH207" s="6"/>
      <c r="AI207" s="6"/>
      <c r="AJ207" s="6"/>
      <c r="AK207" s="6"/>
      <c r="AL207" s="59" t="s">
        <v>4574</v>
      </c>
      <c r="AM207" s="235">
        <f>AM204</f>
        <v>0.7</v>
      </c>
      <c r="AN207" s="235"/>
      <c r="AO207" s="81"/>
      <c r="AP207" s="81"/>
      <c r="AQ207" s="81"/>
      <c r="AR207" s="82"/>
      <c r="AS207" s="244"/>
      <c r="AT207" s="244"/>
      <c r="AU207" s="244"/>
      <c r="AV207" s="245"/>
      <c r="AW207" s="89">
        <f>ROUND(ROUND(H204*V181,0)*AM207,0)-AS209</f>
        <v>409</v>
      </c>
      <c r="AX207" s="12"/>
    </row>
    <row r="208" spans="1:50" ht="17.2" customHeight="1" x14ac:dyDescent="0.3">
      <c r="A208" s="9">
        <v>43</v>
      </c>
      <c r="B208" s="10" t="s">
        <v>1030</v>
      </c>
      <c r="C208" s="53" t="s">
        <v>7923</v>
      </c>
      <c r="D208" s="166"/>
      <c r="E208" s="193"/>
      <c r="F208" s="125"/>
      <c r="G208" s="126"/>
      <c r="H208" s="175"/>
      <c r="I208" s="194"/>
      <c r="J208" s="194"/>
      <c r="K208" s="173"/>
      <c r="L208" s="191"/>
      <c r="M208" s="172"/>
      <c r="N208" s="172"/>
      <c r="O208" s="123"/>
      <c r="P208" s="138"/>
      <c r="Q208" s="138"/>
      <c r="R208" s="168"/>
      <c r="S208" s="141"/>
      <c r="T208" s="142"/>
      <c r="U208" s="130"/>
      <c r="V208" s="64"/>
      <c r="W208" s="202"/>
      <c r="X208" s="233"/>
      <c r="Y208" s="234"/>
      <c r="Z208" s="234"/>
      <c r="AA208" s="234"/>
      <c r="AB208" s="234"/>
      <c r="AC208" s="199" t="s">
        <v>4735</v>
      </c>
      <c r="AD208" s="58"/>
      <c r="AE208" s="58"/>
      <c r="AF208" s="6"/>
      <c r="AG208" s="6"/>
      <c r="AH208" s="6"/>
      <c r="AI208" s="6"/>
      <c r="AJ208" s="6"/>
      <c r="AK208" s="6"/>
      <c r="AL208" s="59" t="s">
        <v>4574</v>
      </c>
      <c r="AM208" s="235">
        <f>AM205</f>
        <v>0.5</v>
      </c>
      <c r="AN208" s="235"/>
      <c r="AO208" s="198"/>
      <c r="AP208" s="198"/>
      <c r="AQ208" s="198"/>
      <c r="AR208" s="197"/>
      <c r="AS208" s="244"/>
      <c r="AT208" s="244"/>
      <c r="AU208" s="244"/>
      <c r="AV208" s="245"/>
      <c r="AW208" s="89">
        <f>ROUND(ROUND(H204*V181,0)*AM208,0)-AS209</f>
        <v>291</v>
      </c>
      <c r="AX208" s="12"/>
    </row>
    <row r="209" spans="1:50" ht="17.2" customHeight="1" x14ac:dyDescent="0.3">
      <c r="A209" s="9">
        <v>43</v>
      </c>
      <c r="B209" s="10" t="s">
        <v>1031</v>
      </c>
      <c r="C209" s="53" t="s">
        <v>7922</v>
      </c>
      <c r="D209" s="166"/>
      <c r="E209" s="193"/>
      <c r="F209" s="125"/>
      <c r="G209" s="126"/>
      <c r="H209" s="175"/>
      <c r="I209" s="194"/>
      <c r="J209" s="194"/>
      <c r="K209" s="173"/>
      <c r="L209" s="231" t="s">
        <v>4714</v>
      </c>
      <c r="M209" s="232"/>
      <c r="N209" s="232"/>
      <c r="O209" s="232"/>
      <c r="P209" s="232"/>
      <c r="Q209" s="232"/>
      <c r="R209" s="175"/>
      <c r="S209" s="194"/>
      <c r="T209" s="173"/>
      <c r="U209" s="130"/>
      <c r="V209" s="64"/>
      <c r="W209" s="202"/>
      <c r="X209" s="8"/>
      <c r="Y209" s="6"/>
      <c r="Z209" s="59"/>
      <c r="AA209" s="59"/>
      <c r="AB209" s="6"/>
      <c r="AC209" s="203"/>
      <c r="AD209" s="6"/>
      <c r="AE209" s="6"/>
      <c r="AF209" s="6"/>
      <c r="AG209" s="6"/>
      <c r="AH209" s="6"/>
      <c r="AI209" s="6"/>
      <c r="AJ209" s="6"/>
      <c r="AK209" s="6"/>
      <c r="AL209" s="59"/>
      <c r="AM209" s="137"/>
      <c r="AN209" s="137"/>
      <c r="AO209" s="198"/>
      <c r="AP209" s="198"/>
      <c r="AQ209" s="198"/>
      <c r="AR209" s="197"/>
      <c r="AS209" s="38">
        <f>AS197</f>
        <v>5</v>
      </c>
      <c r="AT209" s="62" t="s">
        <v>4579</v>
      </c>
      <c r="AU209" s="143"/>
      <c r="AV209" s="147"/>
      <c r="AW209" s="89">
        <f>ROUND(ROUND(H204*P211,0)*V181,0)-AS209</f>
        <v>566</v>
      </c>
      <c r="AX209" s="12"/>
    </row>
    <row r="210" spans="1:50" ht="17.2" customHeight="1" x14ac:dyDescent="0.3">
      <c r="A210" s="9">
        <v>43</v>
      </c>
      <c r="B210" s="10" t="s">
        <v>1032</v>
      </c>
      <c r="C210" s="53" t="s">
        <v>7921</v>
      </c>
      <c r="D210" s="166"/>
      <c r="E210" s="193"/>
      <c r="F210" s="125"/>
      <c r="G210" s="126"/>
      <c r="H210" s="175"/>
      <c r="I210" s="194"/>
      <c r="J210" s="194"/>
      <c r="K210" s="173"/>
      <c r="L210" s="267"/>
      <c r="M210" s="268"/>
      <c r="N210" s="268"/>
      <c r="O210" s="268"/>
      <c r="P210" s="268"/>
      <c r="Q210" s="268"/>
      <c r="R210" s="175"/>
      <c r="S210" s="194"/>
      <c r="T210" s="173"/>
      <c r="U210" s="130"/>
      <c r="V210" s="64"/>
      <c r="W210" s="202"/>
      <c r="X210" s="231" t="s">
        <v>4712</v>
      </c>
      <c r="Y210" s="232"/>
      <c r="Z210" s="232"/>
      <c r="AA210" s="232"/>
      <c r="AB210" s="232"/>
      <c r="AC210" s="199" t="s">
        <v>4711</v>
      </c>
      <c r="AD210" s="58"/>
      <c r="AE210" s="58"/>
      <c r="AF210" s="6"/>
      <c r="AG210" s="6"/>
      <c r="AH210" s="6"/>
      <c r="AI210" s="6"/>
      <c r="AJ210" s="6"/>
      <c r="AK210" s="6"/>
      <c r="AL210" s="59" t="s">
        <v>4574</v>
      </c>
      <c r="AM210" s="235">
        <f>AM207</f>
        <v>0.7</v>
      </c>
      <c r="AN210" s="235"/>
      <c r="AO210" s="198"/>
      <c r="AP210" s="198"/>
      <c r="AQ210" s="198"/>
      <c r="AR210" s="197"/>
      <c r="AS210" s="1"/>
      <c r="AT210" s="132"/>
      <c r="AU210" s="143"/>
      <c r="AV210" s="147"/>
      <c r="AW210" s="89">
        <f>ROUND(ROUND(ROUND(H204*P211,0)*V181,0)*AM210,0)-AS209</f>
        <v>395</v>
      </c>
      <c r="AX210" s="12"/>
    </row>
    <row r="211" spans="1:50" ht="17.2" customHeight="1" x14ac:dyDescent="0.3">
      <c r="A211" s="9">
        <v>43</v>
      </c>
      <c r="B211" s="10" t="s">
        <v>1033</v>
      </c>
      <c r="C211" s="53" t="s">
        <v>7920</v>
      </c>
      <c r="D211" s="166"/>
      <c r="E211" s="193"/>
      <c r="F211" s="125"/>
      <c r="G211" s="126"/>
      <c r="H211" s="175"/>
      <c r="I211" s="194"/>
      <c r="J211" s="194"/>
      <c r="K211" s="173"/>
      <c r="L211" s="191"/>
      <c r="M211" s="172"/>
      <c r="N211" s="172"/>
      <c r="O211" s="123" t="s">
        <v>4574</v>
      </c>
      <c r="P211" s="249">
        <f>P205</f>
        <v>0.96499999999999997</v>
      </c>
      <c r="Q211" s="249"/>
      <c r="R211" s="168"/>
      <c r="S211" s="141"/>
      <c r="T211" s="142"/>
      <c r="U211" s="130"/>
      <c r="V211" s="64"/>
      <c r="W211" s="202"/>
      <c r="X211" s="233"/>
      <c r="Y211" s="234"/>
      <c r="Z211" s="234"/>
      <c r="AA211" s="234"/>
      <c r="AB211" s="234"/>
      <c r="AC211" s="199" t="s">
        <v>4735</v>
      </c>
      <c r="AD211" s="58"/>
      <c r="AE211" s="58"/>
      <c r="AF211" s="6"/>
      <c r="AG211" s="6"/>
      <c r="AH211" s="6"/>
      <c r="AI211" s="6"/>
      <c r="AJ211" s="6"/>
      <c r="AK211" s="6"/>
      <c r="AL211" s="59" t="s">
        <v>4574</v>
      </c>
      <c r="AM211" s="235">
        <f>AM208</f>
        <v>0.5</v>
      </c>
      <c r="AN211" s="235"/>
      <c r="AO211" s="198"/>
      <c r="AP211" s="198"/>
      <c r="AQ211" s="198"/>
      <c r="AR211" s="197"/>
      <c r="AS211" s="7"/>
      <c r="AT211" s="123"/>
      <c r="AU211" s="136"/>
      <c r="AV211" s="145"/>
      <c r="AW211" s="89">
        <f>ROUND(ROUND(ROUND(H204*P211,0)*V181,0)*AM211,0)-AS209</f>
        <v>281</v>
      </c>
      <c r="AX211" s="12"/>
    </row>
    <row r="212" spans="1:50" ht="17.2" customHeight="1" x14ac:dyDescent="0.3">
      <c r="A212" s="9">
        <v>43</v>
      </c>
      <c r="B212" s="10" t="s">
        <v>1034</v>
      </c>
      <c r="C212" s="53" t="s">
        <v>7919</v>
      </c>
      <c r="D212" s="166"/>
      <c r="E212" s="193"/>
      <c r="F212" s="125"/>
      <c r="G212" s="126"/>
      <c r="H212" s="45"/>
      <c r="I212" s="1"/>
      <c r="J212" s="1"/>
      <c r="K212" s="44"/>
      <c r="L212" s="196"/>
      <c r="M212" s="195"/>
      <c r="N212" s="195"/>
      <c r="O212" s="55"/>
      <c r="P212" s="56"/>
      <c r="Q212" s="56"/>
      <c r="R212" s="168"/>
      <c r="S212" s="141"/>
      <c r="T212" s="142"/>
      <c r="U212" s="130"/>
      <c r="V212" s="64"/>
      <c r="W212" s="202"/>
      <c r="X212" s="8"/>
      <c r="Y212" s="6"/>
      <c r="Z212" s="59"/>
      <c r="AA212" s="59"/>
      <c r="AB212" s="6"/>
      <c r="AC212" s="203"/>
      <c r="AD212" s="6"/>
      <c r="AE212" s="6"/>
      <c r="AF212" s="6"/>
      <c r="AG212" s="6"/>
      <c r="AH212" s="6"/>
      <c r="AI212" s="6"/>
      <c r="AJ212" s="6"/>
      <c r="AK212" s="6"/>
      <c r="AL212" s="59"/>
      <c r="AM212" s="137"/>
      <c r="AN212" s="137"/>
      <c r="AO212" s="216" t="s">
        <v>4753</v>
      </c>
      <c r="AP212" s="251"/>
      <c r="AQ212" s="251"/>
      <c r="AR212" s="252"/>
      <c r="AS212" s="49"/>
      <c r="AT212" s="36"/>
      <c r="AU212" s="36"/>
      <c r="AV212" s="51"/>
      <c r="AW212" s="89">
        <f>ROUND(ROUND(H204*V181,0)*AQ215,0)</f>
        <v>562</v>
      </c>
      <c r="AX212" s="12"/>
    </row>
    <row r="213" spans="1:50" ht="17.2" customHeight="1" x14ac:dyDescent="0.3">
      <c r="A213" s="9">
        <v>43</v>
      </c>
      <c r="B213" s="10" t="s">
        <v>1035</v>
      </c>
      <c r="C213" s="53" t="s">
        <v>7918</v>
      </c>
      <c r="D213" s="166"/>
      <c r="E213" s="193"/>
      <c r="F213" s="125"/>
      <c r="G213" s="126"/>
      <c r="H213" s="45"/>
      <c r="I213" s="1"/>
      <c r="J213" s="1"/>
      <c r="K213" s="44"/>
      <c r="L213" s="175"/>
      <c r="M213" s="194"/>
      <c r="N213" s="194"/>
      <c r="O213" s="132"/>
      <c r="P213" s="141"/>
      <c r="Q213" s="141"/>
      <c r="R213" s="168"/>
      <c r="S213" s="141"/>
      <c r="T213" s="142"/>
      <c r="U213" s="130"/>
      <c r="V213" s="64"/>
      <c r="W213" s="202"/>
      <c r="X213" s="231" t="s">
        <v>4712</v>
      </c>
      <c r="Y213" s="232"/>
      <c r="Z213" s="232"/>
      <c r="AA213" s="232"/>
      <c r="AB213" s="232"/>
      <c r="AC213" s="199" t="s">
        <v>4711</v>
      </c>
      <c r="AD213" s="58"/>
      <c r="AE213" s="58"/>
      <c r="AF213" s="6"/>
      <c r="AG213" s="6"/>
      <c r="AH213" s="6"/>
      <c r="AI213" s="6"/>
      <c r="AJ213" s="6"/>
      <c r="AK213" s="6"/>
      <c r="AL213" s="59" t="s">
        <v>4574</v>
      </c>
      <c r="AM213" s="235">
        <f>AM210</f>
        <v>0.7</v>
      </c>
      <c r="AN213" s="235"/>
      <c r="AO213" s="228"/>
      <c r="AP213" s="229"/>
      <c r="AQ213" s="229"/>
      <c r="AR213" s="230"/>
      <c r="AS213" s="45"/>
      <c r="AT213" s="1"/>
      <c r="AU213" s="1"/>
      <c r="AV213" s="44"/>
      <c r="AW213" s="89">
        <f>ROUND(ROUND(ROUND(H204*V181,0)*AM213,0)*AQ215,0)</f>
        <v>393</v>
      </c>
      <c r="AX213" s="12"/>
    </row>
    <row r="214" spans="1:50" ht="17.2" customHeight="1" x14ac:dyDescent="0.3">
      <c r="A214" s="9">
        <v>43</v>
      </c>
      <c r="B214" s="10" t="s">
        <v>1036</v>
      </c>
      <c r="C214" s="53" t="s">
        <v>7917</v>
      </c>
      <c r="D214" s="166"/>
      <c r="E214" s="193"/>
      <c r="F214" s="125"/>
      <c r="G214" s="126"/>
      <c r="H214" s="45"/>
      <c r="I214" s="1"/>
      <c r="J214" s="1"/>
      <c r="K214" s="44"/>
      <c r="L214" s="191"/>
      <c r="M214" s="172"/>
      <c r="N214" s="172"/>
      <c r="O214" s="123"/>
      <c r="P214" s="138"/>
      <c r="Q214" s="138"/>
      <c r="R214" s="168"/>
      <c r="S214" s="141"/>
      <c r="T214" s="142"/>
      <c r="U214" s="130"/>
      <c r="V214" s="64"/>
      <c r="W214" s="202"/>
      <c r="X214" s="233"/>
      <c r="Y214" s="234"/>
      <c r="Z214" s="234"/>
      <c r="AA214" s="234"/>
      <c r="AB214" s="234"/>
      <c r="AC214" s="199" t="s">
        <v>4735</v>
      </c>
      <c r="AD214" s="58"/>
      <c r="AE214" s="58"/>
      <c r="AF214" s="6"/>
      <c r="AG214" s="6"/>
      <c r="AH214" s="6"/>
      <c r="AI214" s="6"/>
      <c r="AJ214" s="6"/>
      <c r="AK214" s="6"/>
      <c r="AL214" s="59" t="s">
        <v>4574</v>
      </c>
      <c r="AM214" s="235">
        <f>AM211</f>
        <v>0.5</v>
      </c>
      <c r="AN214" s="235"/>
      <c r="AO214" s="45"/>
      <c r="AP214" s="1"/>
      <c r="AQ214" s="1"/>
      <c r="AR214" s="44"/>
      <c r="AS214" s="45"/>
      <c r="AT214" s="1"/>
      <c r="AU214" s="1"/>
      <c r="AV214" s="44"/>
      <c r="AW214" s="89">
        <f>ROUND(ROUND(ROUND(H204*V181,0)*AM214,0)*AQ215,0)</f>
        <v>281</v>
      </c>
      <c r="AX214" s="12"/>
    </row>
    <row r="215" spans="1:50" ht="17.2" customHeight="1" x14ac:dyDescent="0.3">
      <c r="A215" s="9">
        <v>43</v>
      </c>
      <c r="B215" s="10" t="s">
        <v>1037</v>
      </c>
      <c r="C215" s="53" t="s">
        <v>7916</v>
      </c>
      <c r="D215" s="166"/>
      <c r="E215" s="193"/>
      <c r="F215" s="125"/>
      <c r="G215" s="126"/>
      <c r="H215" s="45"/>
      <c r="I215" s="1"/>
      <c r="J215" s="1"/>
      <c r="K215" s="44"/>
      <c r="L215" s="231" t="s">
        <v>4714</v>
      </c>
      <c r="M215" s="232"/>
      <c r="N215" s="232"/>
      <c r="O215" s="232"/>
      <c r="P215" s="232"/>
      <c r="Q215" s="232"/>
      <c r="R215" s="175"/>
      <c r="S215" s="194"/>
      <c r="T215" s="173"/>
      <c r="U215" s="130"/>
      <c r="V215" s="64"/>
      <c r="W215" s="202"/>
      <c r="X215" s="8"/>
      <c r="Y215" s="6"/>
      <c r="Z215" s="59"/>
      <c r="AA215" s="59"/>
      <c r="AB215" s="6"/>
      <c r="AC215" s="203"/>
      <c r="AD215" s="6"/>
      <c r="AE215" s="6"/>
      <c r="AF215" s="6"/>
      <c r="AG215" s="6"/>
      <c r="AH215" s="6"/>
      <c r="AI215" s="6"/>
      <c r="AJ215" s="6"/>
      <c r="AK215" s="6"/>
      <c r="AL215" s="59"/>
      <c r="AM215" s="137"/>
      <c r="AN215" s="137"/>
      <c r="AO215" s="45"/>
      <c r="AP215" s="132" t="s">
        <v>4574</v>
      </c>
      <c r="AQ215" s="247">
        <f>AQ191</f>
        <v>0.95</v>
      </c>
      <c r="AR215" s="248"/>
      <c r="AS215" s="45"/>
      <c r="AT215" s="1"/>
      <c r="AU215" s="1"/>
      <c r="AV215" s="44"/>
      <c r="AW215" s="89">
        <f>ROUND(ROUND(ROUND(H204*P217,0)*V181,0)*AQ215,0)</f>
        <v>542</v>
      </c>
      <c r="AX215" s="12"/>
    </row>
    <row r="216" spans="1:50" ht="17.2" customHeight="1" x14ac:dyDescent="0.3">
      <c r="A216" s="9">
        <v>43</v>
      </c>
      <c r="B216" s="10" t="s">
        <v>1038</v>
      </c>
      <c r="C216" s="53" t="s">
        <v>7915</v>
      </c>
      <c r="D216" s="166"/>
      <c r="E216" s="193"/>
      <c r="F216" s="125"/>
      <c r="G216" s="126"/>
      <c r="H216" s="45"/>
      <c r="I216" s="1"/>
      <c r="J216" s="1"/>
      <c r="K216" s="44"/>
      <c r="L216" s="267"/>
      <c r="M216" s="268"/>
      <c r="N216" s="268"/>
      <c r="O216" s="268"/>
      <c r="P216" s="268"/>
      <c r="Q216" s="268"/>
      <c r="R216" s="175"/>
      <c r="S216" s="194"/>
      <c r="T216" s="173"/>
      <c r="U216" s="130"/>
      <c r="V216" s="64"/>
      <c r="W216" s="202"/>
      <c r="X216" s="231" t="s">
        <v>4712</v>
      </c>
      <c r="Y216" s="232"/>
      <c r="Z216" s="232"/>
      <c r="AA216" s="232"/>
      <c r="AB216" s="232"/>
      <c r="AC216" s="199" t="s">
        <v>4711</v>
      </c>
      <c r="AD216" s="58"/>
      <c r="AE216" s="58"/>
      <c r="AF216" s="6"/>
      <c r="AG216" s="6"/>
      <c r="AH216" s="6"/>
      <c r="AI216" s="6"/>
      <c r="AJ216" s="6"/>
      <c r="AK216" s="6"/>
      <c r="AL216" s="59" t="s">
        <v>4574</v>
      </c>
      <c r="AM216" s="235">
        <f>AM213</f>
        <v>0.7</v>
      </c>
      <c r="AN216" s="235"/>
      <c r="AO216" s="45"/>
      <c r="AP216" s="1"/>
      <c r="AQ216" s="1"/>
      <c r="AR216" s="44"/>
      <c r="AS216" s="45"/>
      <c r="AT216" s="1"/>
      <c r="AU216" s="1"/>
      <c r="AV216" s="44"/>
      <c r="AW216" s="89">
        <f>ROUND(ROUND(ROUND(ROUND(H204*P217,0)*V181,0)*AM216,0)*AQ215,0)</f>
        <v>380</v>
      </c>
      <c r="AX216" s="12"/>
    </row>
    <row r="217" spans="1:50" ht="17.2" customHeight="1" x14ac:dyDescent="0.3">
      <c r="A217" s="9">
        <v>43</v>
      </c>
      <c r="B217" s="10" t="s">
        <v>1039</v>
      </c>
      <c r="C217" s="53" t="s">
        <v>7914</v>
      </c>
      <c r="D217" s="166"/>
      <c r="E217" s="193"/>
      <c r="F217" s="125"/>
      <c r="G217" s="126"/>
      <c r="H217" s="45"/>
      <c r="I217" s="1"/>
      <c r="J217" s="1"/>
      <c r="K217" s="44"/>
      <c r="L217" s="191"/>
      <c r="M217" s="172"/>
      <c r="N217" s="172"/>
      <c r="O217" s="123" t="s">
        <v>4574</v>
      </c>
      <c r="P217" s="249">
        <f>P211</f>
        <v>0.96499999999999997</v>
      </c>
      <c r="Q217" s="249"/>
      <c r="R217" s="168"/>
      <c r="S217" s="141"/>
      <c r="T217" s="142"/>
      <c r="U217" s="130"/>
      <c r="V217" s="64"/>
      <c r="W217" s="202"/>
      <c r="X217" s="233"/>
      <c r="Y217" s="234"/>
      <c r="Z217" s="234"/>
      <c r="AA217" s="234"/>
      <c r="AB217" s="234"/>
      <c r="AC217" s="199" t="s">
        <v>4735</v>
      </c>
      <c r="AD217" s="58"/>
      <c r="AE217" s="58"/>
      <c r="AF217" s="6"/>
      <c r="AG217" s="6"/>
      <c r="AH217" s="6"/>
      <c r="AI217" s="6"/>
      <c r="AJ217" s="6"/>
      <c r="AK217" s="6"/>
      <c r="AL217" s="59" t="s">
        <v>4574</v>
      </c>
      <c r="AM217" s="235">
        <f>AM214</f>
        <v>0.5</v>
      </c>
      <c r="AN217" s="235"/>
      <c r="AO217" s="45"/>
      <c r="AP217" s="1"/>
      <c r="AQ217" s="1"/>
      <c r="AR217" s="44"/>
      <c r="AS217" s="43"/>
      <c r="AT217" s="7"/>
      <c r="AU217" s="7"/>
      <c r="AV217" s="21"/>
      <c r="AW217" s="89">
        <f>ROUND(ROUND(ROUND(ROUND(H204*P217,0)*V181,0)*AM217,0)*AQ215,0)</f>
        <v>272</v>
      </c>
      <c r="AX217" s="12"/>
    </row>
    <row r="218" spans="1:50" ht="17.2" customHeight="1" x14ac:dyDescent="0.3">
      <c r="A218" s="9">
        <v>43</v>
      </c>
      <c r="B218" s="10" t="s">
        <v>1040</v>
      </c>
      <c r="C218" s="53" t="s">
        <v>7913</v>
      </c>
      <c r="D218" s="166"/>
      <c r="E218" s="193"/>
      <c r="F218" s="125"/>
      <c r="G218" s="126"/>
      <c r="H218" s="45"/>
      <c r="I218" s="1"/>
      <c r="J218" s="1"/>
      <c r="K218" s="44"/>
      <c r="L218" s="196"/>
      <c r="M218" s="195"/>
      <c r="N218" s="195"/>
      <c r="O218" s="55"/>
      <c r="P218" s="56"/>
      <c r="Q218" s="56"/>
      <c r="R218" s="168"/>
      <c r="S218" s="141"/>
      <c r="T218" s="142"/>
      <c r="U218" s="130"/>
      <c r="V218" s="64"/>
      <c r="W218" s="202"/>
      <c r="X218" s="8"/>
      <c r="Y218" s="6"/>
      <c r="Z218" s="59"/>
      <c r="AA218" s="59"/>
      <c r="AB218" s="6"/>
      <c r="AC218" s="203"/>
      <c r="AD218" s="6"/>
      <c r="AE218" s="6"/>
      <c r="AF218" s="6"/>
      <c r="AG218" s="6"/>
      <c r="AH218" s="6"/>
      <c r="AI218" s="6"/>
      <c r="AJ218" s="6"/>
      <c r="AK218" s="6"/>
      <c r="AL218" s="59"/>
      <c r="AM218" s="137"/>
      <c r="AN218" s="137"/>
      <c r="AO218" s="146"/>
      <c r="AP218" s="143"/>
      <c r="AQ218" s="143"/>
      <c r="AR218" s="44"/>
      <c r="AS218" s="242" t="s">
        <v>4580</v>
      </c>
      <c r="AT218" s="242"/>
      <c r="AU218" s="242"/>
      <c r="AV218" s="243"/>
      <c r="AW218" s="89">
        <f>ROUND(ROUND(H204*V181,0)*AQ215,0)-AS221</f>
        <v>557</v>
      </c>
      <c r="AX218" s="12"/>
    </row>
    <row r="219" spans="1:50" ht="17.2" customHeight="1" x14ac:dyDescent="0.3">
      <c r="A219" s="9">
        <v>43</v>
      </c>
      <c r="B219" s="10" t="s">
        <v>1041</v>
      </c>
      <c r="C219" s="53" t="s">
        <v>7912</v>
      </c>
      <c r="D219" s="166"/>
      <c r="E219" s="193"/>
      <c r="F219" s="125"/>
      <c r="G219" s="126"/>
      <c r="H219" s="45"/>
      <c r="I219" s="1"/>
      <c r="J219" s="1"/>
      <c r="K219" s="44"/>
      <c r="L219" s="175"/>
      <c r="M219" s="194"/>
      <c r="N219" s="194"/>
      <c r="O219" s="132"/>
      <c r="P219" s="141"/>
      <c r="Q219" s="141"/>
      <c r="R219" s="168"/>
      <c r="S219" s="141"/>
      <c r="T219" s="142"/>
      <c r="U219" s="130"/>
      <c r="V219" s="64"/>
      <c r="W219" s="202"/>
      <c r="X219" s="231" t="s">
        <v>4712</v>
      </c>
      <c r="Y219" s="232"/>
      <c r="Z219" s="232"/>
      <c r="AA219" s="232"/>
      <c r="AB219" s="232"/>
      <c r="AC219" s="199" t="s">
        <v>4711</v>
      </c>
      <c r="AD219" s="58"/>
      <c r="AE219" s="58"/>
      <c r="AF219" s="6"/>
      <c r="AG219" s="6"/>
      <c r="AH219" s="6"/>
      <c r="AI219" s="6"/>
      <c r="AJ219" s="6"/>
      <c r="AK219" s="6"/>
      <c r="AL219" s="59" t="s">
        <v>4574</v>
      </c>
      <c r="AM219" s="235">
        <f>AM216</f>
        <v>0.7</v>
      </c>
      <c r="AN219" s="235"/>
      <c r="AO219" s="146"/>
      <c r="AP219" s="143"/>
      <c r="AQ219" s="143"/>
      <c r="AR219" s="44"/>
      <c r="AS219" s="244"/>
      <c r="AT219" s="244"/>
      <c r="AU219" s="244"/>
      <c r="AV219" s="245"/>
      <c r="AW219" s="89">
        <f>ROUND(ROUND(ROUND(H204*V181,0)*AM219,0)*AQ215,0)-AS221</f>
        <v>388</v>
      </c>
      <c r="AX219" s="12"/>
    </row>
    <row r="220" spans="1:50" ht="17.2" customHeight="1" x14ac:dyDescent="0.3">
      <c r="A220" s="9">
        <v>43</v>
      </c>
      <c r="B220" s="10" t="s">
        <v>1042</v>
      </c>
      <c r="C220" s="53" t="s">
        <v>7911</v>
      </c>
      <c r="D220" s="166"/>
      <c r="E220" s="193"/>
      <c r="F220" s="125"/>
      <c r="G220" s="126"/>
      <c r="H220" s="45"/>
      <c r="I220" s="1"/>
      <c r="J220" s="1"/>
      <c r="K220" s="44"/>
      <c r="L220" s="191"/>
      <c r="M220" s="172"/>
      <c r="N220" s="172"/>
      <c r="O220" s="123"/>
      <c r="P220" s="138"/>
      <c r="Q220" s="138"/>
      <c r="R220" s="168"/>
      <c r="S220" s="141"/>
      <c r="T220" s="142"/>
      <c r="U220" s="130"/>
      <c r="V220" s="64"/>
      <c r="W220" s="202"/>
      <c r="X220" s="233"/>
      <c r="Y220" s="234"/>
      <c r="Z220" s="234"/>
      <c r="AA220" s="234"/>
      <c r="AB220" s="234"/>
      <c r="AC220" s="199" t="s">
        <v>4735</v>
      </c>
      <c r="AD220" s="58"/>
      <c r="AE220" s="58"/>
      <c r="AF220" s="6"/>
      <c r="AG220" s="6"/>
      <c r="AH220" s="6"/>
      <c r="AI220" s="6"/>
      <c r="AJ220" s="6"/>
      <c r="AK220" s="6"/>
      <c r="AL220" s="59" t="s">
        <v>4574</v>
      </c>
      <c r="AM220" s="235">
        <f>AM217</f>
        <v>0.5</v>
      </c>
      <c r="AN220" s="235"/>
      <c r="AO220" s="146"/>
      <c r="AP220" s="143"/>
      <c r="AQ220" s="143"/>
      <c r="AR220" s="44"/>
      <c r="AS220" s="244"/>
      <c r="AT220" s="244"/>
      <c r="AU220" s="244"/>
      <c r="AV220" s="245"/>
      <c r="AW220" s="89">
        <f>ROUND(ROUND(ROUND(H204*V181,0)*AM220,0)*AQ215,0)-AS221</f>
        <v>276</v>
      </c>
      <c r="AX220" s="12"/>
    </row>
    <row r="221" spans="1:50" ht="17.2" customHeight="1" x14ac:dyDescent="0.3">
      <c r="A221" s="9">
        <v>43</v>
      </c>
      <c r="B221" s="10" t="s">
        <v>1043</v>
      </c>
      <c r="C221" s="53" t="s">
        <v>7910</v>
      </c>
      <c r="D221" s="166"/>
      <c r="E221" s="193"/>
      <c r="F221" s="125"/>
      <c r="G221" s="126"/>
      <c r="H221" s="45"/>
      <c r="I221" s="1"/>
      <c r="J221" s="1"/>
      <c r="K221" s="44"/>
      <c r="L221" s="231" t="s">
        <v>4714</v>
      </c>
      <c r="M221" s="232"/>
      <c r="N221" s="232"/>
      <c r="O221" s="232"/>
      <c r="P221" s="232"/>
      <c r="Q221" s="232"/>
      <c r="R221" s="175"/>
      <c r="S221" s="194"/>
      <c r="T221" s="173"/>
      <c r="U221" s="130"/>
      <c r="V221" s="64"/>
      <c r="W221" s="202"/>
      <c r="X221" s="8"/>
      <c r="Y221" s="6"/>
      <c r="Z221" s="59"/>
      <c r="AA221" s="59"/>
      <c r="AB221" s="6"/>
      <c r="AC221" s="203"/>
      <c r="AD221" s="6"/>
      <c r="AE221" s="6"/>
      <c r="AF221" s="6"/>
      <c r="AG221" s="6"/>
      <c r="AH221" s="6"/>
      <c r="AI221" s="6"/>
      <c r="AJ221" s="6"/>
      <c r="AK221" s="6"/>
      <c r="AL221" s="59"/>
      <c r="AM221" s="137"/>
      <c r="AN221" s="137"/>
      <c r="AO221" s="146"/>
      <c r="AP221" s="143"/>
      <c r="AQ221" s="143"/>
      <c r="AR221" s="44"/>
      <c r="AS221" s="38">
        <f>AS209</f>
        <v>5</v>
      </c>
      <c r="AT221" s="62" t="s">
        <v>4579</v>
      </c>
      <c r="AU221" s="143"/>
      <c r="AV221" s="147"/>
      <c r="AW221" s="89">
        <f>ROUND(ROUND(ROUND(H204*P223,0)*V181,0)*AQ215,0)-AS221</f>
        <v>537</v>
      </c>
      <c r="AX221" s="12"/>
    </row>
    <row r="222" spans="1:50" ht="17.2" customHeight="1" x14ac:dyDescent="0.3">
      <c r="A222" s="9">
        <v>43</v>
      </c>
      <c r="B222" s="10" t="s">
        <v>1044</v>
      </c>
      <c r="C222" s="53" t="s">
        <v>7909</v>
      </c>
      <c r="D222" s="166"/>
      <c r="E222" s="193"/>
      <c r="F222" s="125"/>
      <c r="G222" s="126"/>
      <c r="H222" s="45"/>
      <c r="I222" s="1"/>
      <c r="J222" s="1"/>
      <c r="K222" s="44"/>
      <c r="L222" s="267"/>
      <c r="M222" s="268"/>
      <c r="N222" s="268"/>
      <c r="O222" s="268"/>
      <c r="P222" s="268"/>
      <c r="Q222" s="268"/>
      <c r="R222" s="175"/>
      <c r="S222" s="194"/>
      <c r="T222" s="173"/>
      <c r="U222" s="130"/>
      <c r="V222" s="64"/>
      <c r="W222" s="202"/>
      <c r="X222" s="231" t="s">
        <v>4712</v>
      </c>
      <c r="Y222" s="232"/>
      <c r="Z222" s="232"/>
      <c r="AA222" s="232"/>
      <c r="AB222" s="232"/>
      <c r="AC222" s="199" t="s">
        <v>4711</v>
      </c>
      <c r="AD222" s="58"/>
      <c r="AE222" s="58"/>
      <c r="AF222" s="6"/>
      <c r="AG222" s="6"/>
      <c r="AH222" s="6"/>
      <c r="AI222" s="6"/>
      <c r="AJ222" s="6"/>
      <c r="AK222" s="6"/>
      <c r="AL222" s="59" t="s">
        <v>4574</v>
      </c>
      <c r="AM222" s="235">
        <f>AM219</f>
        <v>0.7</v>
      </c>
      <c r="AN222" s="235"/>
      <c r="AO222" s="146"/>
      <c r="AP222" s="143"/>
      <c r="AQ222" s="143"/>
      <c r="AR222" s="44"/>
      <c r="AS222" s="1"/>
      <c r="AT222" s="132"/>
      <c r="AU222" s="143"/>
      <c r="AV222" s="147"/>
      <c r="AW222" s="89">
        <f>ROUND(ROUND(ROUND(ROUND(H204*P223,0)*V181,0)*AM222,0)*AQ215,0)-AS221</f>
        <v>375</v>
      </c>
      <c r="AX222" s="12"/>
    </row>
    <row r="223" spans="1:50" ht="17.2" customHeight="1" x14ac:dyDescent="0.3">
      <c r="A223" s="9">
        <v>43</v>
      </c>
      <c r="B223" s="10" t="s">
        <v>1045</v>
      </c>
      <c r="C223" s="53" t="s">
        <v>7908</v>
      </c>
      <c r="D223" s="166"/>
      <c r="E223" s="193"/>
      <c r="F223" s="125"/>
      <c r="G223" s="126"/>
      <c r="H223" s="43"/>
      <c r="I223" s="7"/>
      <c r="J223" s="7"/>
      <c r="K223" s="21"/>
      <c r="L223" s="191"/>
      <c r="M223" s="172"/>
      <c r="N223" s="172"/>
      <c r="O223" s="123" t="s">
        <v>4574</v>
      </c>
      <c r="P223" s="249">
        <f>P217</f>
        <v>0.96499999999999997</v>
      </c>
      <c r="Q223" s="249"/>
      <c r="R223" s="168"/>
      <c r="S223" s="141"/>
      <c r="T223" s="141"/>
      <c r="U223" s="88"/>
      <c r="V223" s="86"/>
      <c r="W223" s="87"/>
      <c r="X223" s="234"/>
      <c r="Y223" s="234"/>
      <c r="Z223" s="234"/>
      <c r="AA223" s="234"/>
      <c r="AB223" s="234"/>
      <c r="AC223" s="199" t="s">
        <v>4735</v>
      </c>
      <c r="AD223" s="58"/>
      <c r="AE223" s="58"/>
      <c r="AF223" s="6"/>
      <c r="AG223" s="6"/>
      <c r="AH223" s="6"/>
      <c r="AI223" s="6"/>
      <c r="AJ223" s="6"/>
      <c r="AK223" s="6"/>
      <c r="AL223" s="59" t="s">
        <v>4574</v>
      </c>
      <c r="AM223" s="235">
        <f>AM220</f>
        <v>0.5</v>
      </c>
      <c r="AN223" s="235"/>
      <c r="AO223" s="190"/>
      <c r="AP223" s="136"/>
      <c r="AQ223" s="136"/>
      <c r="AR223" s="21"/>
      <c r="AS223" s="7"/>
      <c r="AT223" s="123"/>
      <c r="AU223" s="136"/>
      <c r="AV223" s="145"/>
      <c r="AW223" s="89">
        <f>ROUND(ROUND(ROUND(ROUND(H204*P223,0)*V181,0)*AM223,0)*AQ215,0)-AS221</f>
        <v>267</v>
      </c>
      <c r="AX223" s="12"/>
    </row>
    <row r="224" spans="1:50" ht="17.2" customHeight="1" x14ac:dyDescent="0.3">
      <c r="A224" s="9">
        <v>43</v>
      </c>
      <c r="B224" s="10" t="s">
        <v>1046</v>
      </c>
      <c r="C224" s="53" t="s">
        <v>7907</v>
      </c>
      <c r="D224" s="166"/>
      <c r="E224" s="193"/>
      <c r="F224" s="125"/>
      <c r="G224" s="126"/>
      <c r="H224" s="217" t="s">
        <v>4841</v>
      </c>
      <c r="I224" s="218"/>
      <c r="J224" s="218"/>
      <c r="K224" s="219"/>
      <c r="L224" s="196"/>
      <c r="M224" s="195"/>
      <c r="N224" s="195"/>
      <c r="O224" s="55"/>
      <c r="P224" s="56"/>
      <c r="Q224" s="56"/>
      <c r="R224" s="168"/>
      <c r="S224" s="141"/>
      <c r="T224" s="141"/>
      <c r="U224" s="88"/>
      <c r="V224" s="86"/>
      <c r="W224" s="87"/>
      <c r="X224" s="6"/>
      <c r="Y224" s="6"/>
      <c r="Z224" s="59"/>
      <c r="AA224" s="59"/>
      <c r="AB224" s="6"/>
      <c r="AC224" s="203"/>
      <c r="AD224" s="6"/>
      <c r="AE224" s="6"/>
      <c r="AF224" s="6"/>
      <c r="AG224" s="6"/>
      <c r="AH224" s="6"/>
      <c r="AI224" s="6"/>
      <c r="AJ224" s="6"/>
      <c r="AK224" s="6"/>
      <c r="AL224" s="59"/>
      <c r="AM224" s="137"/>
      <c r="AN224" s="137"/>
      <c r="AO224" s="7"/>
      <c r="AP224" s="7"/>
      <c r="AQ224" s="7"/>
      <c r="AR224" s="7"/>
      <c r="AS224" s="7"/>
      <c r="AT224" s="123"/>
      <c r="AU224" s="136"/>
      <c r="AV224" s="145"/>
      <c r="AW224" s="100">
        <f>ROUND(H228*V181,0)</f>
        <v>502</v>
      </c>
      <c r="AX224" s="12"/>
    </row>
    <row r="225" spans="1:50" ht="17.2" customHeight="1" x14ac:dyDescent="0.3">
      <c r="A225" s="9">
        <v>43</v>
      </c>
      <c r="B225" s="10" t="s">
        <v>1047</v>
      </c>
      <c r="C225" s="53" t="s">
        <v>7906</v>
      </c>
      <c r="D225" s="166"/>
      <c r="E225" s="193"/>
      <c r="F225" s="126"/>
      <c r="G225" s="126"/>
      <c r="H225" s="220"/>
      <c r="I225" s="221"/>
      <c r="J225" s="221"/>
      <c r="K225" s="222"/>
      <c r="L225" s="175"/>
      <c r="M225" s="194"/>
      <c r="N225" s="194"/>
      <c r="O225" s="132"/>
      <c r="P225" s="141"/>
      <c r="Q225" s="141"/>
      <c r="R225" s="168"/>
      <c r="S225" s="141"/>
      <c r="T225" s="141"/>
      <c r="U225" s="88"/>
      <c r="V225" s="86"/>
      <c r="W225" s="87"/>
      <c r="X225" s="232" t="s">
        <v>4712</v>
      </c>
      <c r="Y225" s="232"/>
      <c r="Z225" s="232"/>
      <c r="AA225" s="232"/>
      <c r="AB225" s="232"/>
      <c r="AC225" s="199" t="s">
        <v>4711</v>
      </c>
      <c r="AD225" s="58"/>
      <c r="AE225" s="58"/>
      <c r="AF225" s="6"/>
      <c r="AG225" s="6"/>
      <c r="AH225" s="6"/>
      <c r="AI225" s="6"/>
      <c r="AJ225" s="6"/>
      <c r="AK225" s="6"/>
      <c r="AL225" s="59" t="s">
        <v>4574</v>
      </c>
      <c r="AM225" s="235">
        <f>AM222</f>
        <v>0.7</v>
      </c>
      <c r="AN225" s="235"/>
      <c r="AO225" s="6"/>
      <c r="AP225" s="6"/>
      <c r="AQ225" s="6"/>
      <c r="AR225" s="6"/>
      <c r="AS225" s="6"/>
      <c r="AT225" s="59"/>
      <c r="AU225" s="137"/>
      <c r="AV225" s="140"/>
      <c r="AW225" s="89">
        <f>ROUND(ROUND(H228*V181,0)*AM225,0)</f>
        <v>351</v>
      </c>
      <c r="AX225" s="12"/>
    </row>
    <row r="226" spans="1:50" ht="17.2" customHeight="1" x14ac:dyDescent="0.3">
      <c r="A226" s="9">
        <v>43</v>
      </c>
      <c r="B226" s="10" t="s">
        <v>1048</v>
      </c>
      <c r="C226" s="53" t="s">
        <v>7905</v>
      </c>
      <c r="D226" s="166"/>
      <c r="E226" s="193"/>
      <c r="F226" s="126"/>
      <c r="G226" s="126"/>
      <c r="H226" s="220"/>
      <c r="I226" s="221"/>
      <c r="J226" s="221"/>
      <c r="K226" s="222"/>
      <c r="L226" s="191"/>
      <c r="M226" s="172"/>
      <c r="N226" s="172"/>
      <c r="O226" s="123"/>
      <c r="P226" s="138"/>
      <c r="Q226" s="138"/>
      <c r="R226" s="168"/>
      <c r="S226" s="141"/>
      <c r="T226" s="141"/>
      <c r="U226" s="88"/>
      <c r="V226" s="86"/>
      <c r="W226" s="87"/>
      <c r="X226" s="234"/>
      <c r="Y226" s="234"/>
      <c r="Z226" s="234"/>
      <c r="AA226" s="234"/>
      <c r="AB226" s="234"/>
      <c r="AC226" s="199" t="s">
        <v>4735</v>
      </c>
      <c r="AD226" s="58"/>
      <c r="AE226" s="58"/>
      <c r="AF226" s="6"/>
      <c r="AG226" s="6"/>
      <c r="AH226" s="6"/>
      <c r="AI226" s="6"/>
      <c r="AJ226" s="6"/>
      <c r="AK226" s="6"/>
      <c r="AL226" s="59" t="s">
        <v>4574</v>
      </c>
      <c r="AM226" s="235">
        <f>AM223</f>
        <v>0.5</v>
      </c>
      <c r="AN226" s="235"/>
      <c r="AO226" s="6"/>
      <c r="AP226" s="6"/>
      <c r="AQ226" s="6"/>
      <c r="AR226" s="6"/>
      <c r="AS226" s="6"/>
      <c r="AT226" s="59"/>
      <c r="AU226" s="137"/>
      <c r="AV226" s="140"/>
      <c r="AW226" s="89">
        <f>ROUND(ROUND(H228*V181,0)*AM226,0)</f>
        <v>251</v>
      </c>
      <c r="AX226" s="12"/>
    </row>
    <row r="227" spans="1:50" ht="17.2" customHeight="1" x14ac:dyDescent="0.3">
      <c r="A227" s="9">
        <v>43</v>
      </c>
      <c r="B227" s="10" t="s">
        <v>1049</v>
      </c>
      <c r="C227" s="53" t="s">
        <v>7904</v>
      </c>
      <c r="D227" s="166"/>
      <c r="E227" s="193"/>
      <c r="F227" s="126"/>
      <c r="G227" s="126"/>
      <c r="H227" s="220"/>
      <c r="I227" s="221"/>
      <c r="J227" s="221"/>
      <c r="K227" s="222"/>
      <c r="L227" s="231" t="s">
        <v>4714</v>
      </c>
      <c r="M227" s="232"/>
      <c r="N227" s="232"/>
      <c r="O227" s="232"/>
      <c r="P227" s="232"/>
      <c r="Q227" s="232"/>
      <c r="R227" s="175"/>
      <c r="S227" s="194"/>
      <c r="T227" s="194"/>
      <c r="U227" s="88"/>
      <c r="V227" s="86"/>
      <c r="W227" s="87"/>
      <c r="X227" s="6"/>
      <c r="Y227" s="6"/>
      <c r="Z227" s="59"/>
      <c r="AA227" s="59"/>
      <c r="AB227" s="6"/>
      <c r="AC227" s="203"/>
      <c r="AD227" s="6"/>
      <c r="AE227" s="6"/>
      <c r="AF227" s="6"/>
      <c r="AG227" s="6"/>
      <c r="AH227" s="6"/>
      <c r="AI227" s="6"/>
      <c r="AJ227" s="6"/>
      <c r="AK227" s="6"/>
      <c r="AL227" s="59"/>
      <c r="AM227" s="137"/>
      <c r="AN227" s="137"/>
      <c r="AO227" s="6"/>
      <c r="AP227" s="6"/>
      <c r="AQ227" s="7"/>
      <c r="AR227" s="7"/>
      <c r="AS227" s="7"/>
      <c r="AT227" s="123"/>
      <c r="AU227" s="136"/>
      <c r="AV227" s="145"/>
      <c r="AW227" s="89">
        <f>ROUND(ROUND(H228*P229,0)*V181,0)</f>
        <v>484</v>
      </c>
      <c r="AX227" s="12"/>
    </row>
    <row r="228" spans="1:50" ht="17.2" customHeight="1" x14ac:dyDescent="0.3">
      <c r="A228" s="9">
        <v>43</v>
      </c>
      <c r="B228" s="10" t="s">
        <v>1050</v>
      </c>
      <c r="C228" s="53" t="s">
        <v>7903</v>
      </c>
      <c r="D228" s="166"/>
      <c r="E228" s="193"/>
      <c r="F228" s="126"/>
      <c r="G228" s="126"/>
      <c r="H228" s="253">
        <f>'15就労移行支援(基本)'!K228</f>
        <v>717</v>
      </c>
      <c r="I228" s="254"/>
      <c r="J228" s="1" t="s">
        <v>4202</v>
      </c>
      <c r="K228" s="68"/>
      <c r="L228" s="267"/>
      <c r="M228" s="268"/>
      <c r="N228" s="268"/>
      <c r="O228" s="268"/>
      <c r="P228" s="268"/>
      <c r="Q228" s="268"/>
      <c r="R228" s="175"/>
      <c r="S228" s="194"/>
      <c r="T228" s="194"/>
      <c r="U228" s="88"/>
      <c r="V228" s="86"/>
      <c r="W228" s="87"/>
      <c r="X228" s="232" t="s">
        <v>4712</v>
      </c>
      <c r="Y228" s="232"/>
      <c r="Z228" s="232"/>
      <c r="AA228" s="232"/>
      <c r="AB228" s="232"/>
      <c r="AC228" s="199" t="s">
        <v>4711</v>
      </c>
      <c r="AD228" s="58"/>
      <c r="AE228" s="58"/>
      <c r="AF228" s="6"/>
      <c r="AG228" s="6"/>
      <c r="AH228" s="6"/>
      <c r="AI228" s="6"/>
      <c r="AJ228" s="6"/>
      <c r="AK228" s="6"/>
      <c r="AL228" s="59" t="s">
        <v>4574</v>
      </c>
      <c r="AM228" s="235">
        <f>AM225</f>
        <v>0.7</v>
      </c>
      <c r="AN228" s="235"/>
      <c r="AO228" s="7"/>
      <c r="AP228" s="7"/>
      <c r="AQ228" s="7"/>
      <c r="AR228" s="7"/>
      <c r="AS228" s="7"/>
      <c r="AT228" s="123"/>
      <c r="AU228" s="136"/>
      <c r="AV228" s="145"/>
      <c r="AW228" s="89">
        <f>ROUND(ROUND(ROUND(H228*P229,0)*V181,0)*AM228,0)</f>
        <v>339</v>
      </c>
      <c r="AX228" s="12"/>
    </row>
    <row r="229" spans="1:50" ht="17.2" customHeight="1" x14ac:dyDescent="0.3">
      <c r="A229" s="9">
        <v>43</v>
      </c>
      <c r="B229" s="10" t="s">
        <v>1051</v>
      </c>
      <c r="C229" s="53" t="s">
        <v>7902</v>
      </c>
      <c r="D229" s="166"/>
      <c r="E229" s="193"/>
      <c r="F229" s="126"/>
      <c r="G229" s="126"/>
      <c r="H229" s="175"/>
      <c r="I229" s="194"/>
      <c r="J229" s="194"/>
      <c r="K229" s="173"/>
      <c r="L229" s="191"/>
      <c r="M229" s="172"/>
      <c r="N229" s="172"/>
      <c r="O229" s="123" t="s">
        <v>4574</v>
      </c>
      <c r="P229" s="249">
        <f>P223</f>
        <v>0.96499999999999997</v>
      </c>
      <c r="Q229" s="249"/>
      <c r="R229" s="168"/>
      <c r="S229" s="141"/>
      <c r="T229" s="141"/>
      <c r="U229" s="88"/>
      <c r="V229" s="86"/>
      <c r="W229" s="87"/>
      <c r="X229" s="234"/>
      <c r="Y229" s="234"/>
      <c r="Z229" s="234"/>
      <c r="AA229" s="234"/>
      <c r="AB229" s="234"/>
      <c r="AC229" s="199" t="s">
        <v>4735</v>
      </c>
      <c r="AD229" s="58"/>
      <c r="AE229" s="58"/>
      <c r="AF229" s="6"/>
      <c r="AG229" s="6"/>
      <c r="AH229" s="6"/>
      <c r="AI229" s="6"/>
      <c r="AJ229" s="6"/>
      <c r="AK229" s="6"/>
      <c r="AL229" s="59" t="s">
        <v>4574</v>
      </c>
      <c r="AM229" s="235">
        <f>AM226</f>
        <v>0.5</v>
      </c>
      <c r="AN229" s="235"/>
      <c r="AO229" s="7"/>
      <c r="AP229" s="7"/>
      <c r="AQ229" s="7"/>
      <c r="AR229" s="7"/>
      <c r="AS229" s="7"/>
      <c r="AT229" s="123"/>
      <c r="AU229" s="136"/>
      <c r="AV229" s="145"/>
      <c r="AW229" s="89">
        <f>ROUND(ROUND(ROUND(H228*P229,0)*V181,0)*AM229,0)</f>
        <v>242</v>
      </c>
      <c r="AX229" s="12"/>
    </row>
    <row r="230" spans="1:50" ht="17.2" customHeight="1" x14ac:dyDescent="0.3">
      <c r="A230" s="9">
        <v>43</v>
      </c>
      <c r="B230" s="10" t="s">
        <v>1052</v>
      </c>
      <c r="C230" s="53" t="s">
        <v>7901</v>
      </c>
      <c r="D230" s="166"/>
      <c r="E230" s="193"/>
      <c r="F230" s="126"/>
      <c r="G230" s="126"/>
      <c r="H230" s="175"/>
      <c r="I230" s="194"/>
      <c r="J230" s="194"/>
      <c r="K230" s="173"/>
      <c r="L230" s="196"/>
      <c r="M230" s="195"/>
      <c r="N230" s="195"/>
      <c r="O230" s="55"/>
      <c r="P230" s="56"/>
      <c r="Q230" s="56"/>
      <c r="R230" s="168"/>
      <c r="S230" s="141"/>
      <c r="T230" s="142"/>
      <c r="U230" s="130"/>
      <c r="V230" s="64"/>
      <c r="W230" s="202"/>
      <c r="X230" s="8"/>
      <c r="Y230" s="6"/>
      <c r="Z230" s="59"/>
      <c r="AA230" s="59"/>
      <c r="AB230" s="6"/>
      <c r="AC230" s="203"/>
      <c r="AD230" s="6"/>
      <c r="AE230" s="6"/>
      <c r="AF230" s="6"/>
      <c r="AG230" s="6"/>
      <c r="AH230" s="6"/>
      <c r="AI230" s="6"/>
      <c r="AJ230" s="6"/>
      <c r="AK230" s="6"/>
      <c r="AL230" s="59"/>
      <c r="AM230" s="137"/>
      <c r="AN230" s="137"/>
      <c r="AO230" s="177"/>
      <c r="AP230" s="81"/>
      <c r="AQ230" s="81"/>
      <c r="AR230" s="82"/>
      <c r="AS230" s="242" t="s">
        <v>4580</v>
      </c>
      <c r="AT230" s="242"/>
      <c r="AU230" s="242"/>
      <c r="AV230" s="243"/>
      <c r="AW230" s="89">
        <f>ROUND(H228*V181,0)-AS233</f>
        <v>497</v>
      </c>
      <c r="AX230" s="12"/>
    </row>
    <row r="231" spans="1:50" ht="17.2" customHeight="1" x14ac:dyDescent="0.3">
      <c r="A231" s="9">
        <v>43</v>
      </c>
      <c r="B231" s="10" t="s">
        <v>1053</v>
      </c>
      <c r="C231" s="53" t="s">
        <v>7900</v>
      </c>
      <c r="D231" s="166"/>
      <c r="E231" s="193"/>
      <c r="F231" s="126"/>
      <c r="G231" s="126"/>
      <c r="H231" s="175"/>
      <c r="I231" s="194"/>
      <c r="J231" s="194"/>
      <c r="K231" s="173"/>
      <c r="L231" s="175"/>
      <c r="M231" s="194"/>
      <c r="N231" s="194"/>
      <c r="O231" s="132"/>
      <c r="P231" s="141"/>
      <c r="Q231" s="141"/>
      <c r="R231" s="168"/>
      <c r="S231" s="141"/>
      <c r="T231" s="142"/>
      <c r="U231" s="130"/>
      <c r="V231" s="64"/>
      <c r="W231" s="202"/>
      <c r="X231" s="231" t="s">
        <v>4712</v>
      </c>
      <c r="Y231" s="232"/>
      <c r="Z231" s="232"/>
      <c r="AA231" s="232"/>
      <c r="AB231" s="232"/>
      <c r="AC231" s="199" t="s">
        <v>4711</v>
      </c>
      <c r="AD231" s="58"/>
      <c r="AE231" s="58"/>
      <c r="AF231" s="6"/>
      <c r="AG231" s="6"/>
      <c r="AH231" s="6"/>
      <c r="AI231" s="6"/>
      <c r="AJ231" s="6"/>
      <c r="AK231" s="6"/>
      <c r="AL231" s="59" t="s">
        <v>4574</v>
      </c>
      <c r="AM231" s="235">
        <f>AM228</f>
        <v>0.7</v>
      </c>
      <c r="AN231" s="235"/>
      <c r="AO231" s="81"/>
      <c r="AP231" s="81"/>
      <c r="AQ231" s="81"/>
      <c r="AR231" s="82"/>
      <c r="AS231" s="244"/>
      <c r="AT231" s="244"/>
      <c r="AU231" s="244"/>
      <c r="AV231" s="245"/>
      <c r="AW231" s="89">
        <f>ROUND(ROUND(H228*V181,0)*AM231,0)-AS233</f>
        <v>346</v>
      </c>
      <c r="AX231" s="12"/>
    </row>
    <row r="232" spans="1:50" ht="17.2" customHeight="1" x14ac:dyDescent="0.3">
      <c r="A232" s="9">
        <v>43</v>
      </c>
      <c r="B232" s="10" t="s">
        <v>1054</v>
      </c>
      <c r="C232" s="53" t="s">
        <v>7899</v>
      </c>
      <c r="D232" s="166"/>
      <c r="E232" s="193"/>
      <c r="F232" s="126"/>
      <c r="G232" s="126"/>
      <c r="H232" s="175"/>
      <c r="I232" s="194"/>
      <c r="J232" s="194"/>
      <c r="K232" s="173"/>
      <c r="L232" s="191"/>
      <c r="M232" s="172"/>
      <c r="N232" s="172"/>
      <c r="O232" s="123"/>
      <c r="P232" s="138"/>
      <c r="Q232" s="138"/>
      <c r="R232" s="168"/>
      <c r="S232" s="141"/>
      <c r="T232" s="142"/>
      <c r="U232" s="130"/>
      <c r="V232" s="64"/>
      <c r="W232" s="202"/>
      <c r="X232" s="233"/>
      <c r="Y232" s="234"/>
      <c r="Z232" s="234"/>
      <c r="AA232" s="234"/>
      <c r="AB232" s="234"/>
      <c r="AC232" s="199" t="s">
        <v>4735</v>
      </c>
      <c r="AD232" s="58"/>
      <c r="AE232" s="58"/>
      <c r="AF232" s="6"/>
      <c r="AG232" s="6"/>
      <c r="AH232" s="6"/>
      <c r="AI232" s="6"/>
      <c r="AJ232" s="6"/>
      <c r="AK232" s="6"/>
      <c r="AL232" s="59" t="s">
        <v>4574</v>
      </c>
      <c r="AM232" s="235">
        <f>AM229</f>
        <v>0.5</v>
      </c>
      <c r="AN232" s="235"/>
      <c r="AO232" s="198"/>
      <c r="AP232" s="198"/>
      <c r="AQ232" s="198"/>
      <c r="AR232" s="197"/>
      <c r="AS232" s="244"/>
      <c r="AT232" s="244"/>
      <c r="AU232" s="244"/>
      <c r="AV232" s="245"/>
      <c r="AW232" s="89">
        <f>ROUND(ROUND(H228*V181,0)*AM232,0)-AS233</f>
        <v>246</v>
      </c>
      <c r="AX232" s="12"/>
    </row>
    <row r="233" spans="1:50" ht="17.2" customHeight="1" x14ac:dyDescent="0.3">
      <c r="A233" s="9">
        <v>43</v>
      </c>
      <c r="B233" s="10" t="s">
        <v>1055</v>
      </c>
      <c r="C233" s="53" t="s">
        <v>7898</v>
      </c>
      <c r="D233" s="166"/>
      <c r="E233" s="193"/>
      <c r="F233" s="126"/>
      <c r="G233" s="126"/>
      <c r="H233" s="175"/>
      <c r="I233" s="194"/>
      <c r="J233" s="194"/>
      <c r="K233" s="173"/>
      <c r="L233" s="231" t="s">
        <v>4714</v>
      </c>
      <c r="M233" s="232"/>
      <c r="N233" s="232"/>
      <c r="O233" s="232"/>
      <c r="P233" s="232"/>
      <c r="Q233" s="232"/>
      <c r="R233" s="175"/>
      <c r="S233" s="194"/>
      <c r="T233" s="173"/>
      <c r="U233" s="130"/>
      <c r="V233" s="64"/>
      <c r="W233" s="202"/>
      <c r="X233" s="8"/>
      <c r="Y233" s="6"/>
      <c r="Z233" s="59"/>
      <c r="AA233" s="59"/>
      <c r="AB233" s="6"/>
      <c r="AC233" s="203"/>
      <c r="AD233" s="6"/>
      <c r="AE233" s="6"/>
      <c r="AF233" s="6"/>
      <c r="AG233" s="6"/>
      <c r="AH233" s="6"/>
      <c r="AI233" s="6"/>
      <c r="AJ233" s="6"/>
      <c r="AK233" s="6"/>
      <c r="AL233" s="59"/>
      <c r="AM233" s="137"/>
      <c r="AN233" s="137"/>
      <c r="AO233" s="198"/>
      <c r="AP233" s="198"/>
      <c r="AQ233" s="198"/>
      <c r="AR233" s="197"/>
      <c r="AS233" s="38">
        <f>AS221</f>
        <v>5</v>
      </c>
      <c r="AT233" s="62" t="s">
        <v>4579</v>
      </c>
      <c r="AU233" s="143"/>
      <c r="AV233" s="147"/>
      <c r="AW233" s="89">
        <f>ROUND(ROUND(H228*P235,0)*V181,0)-AS233</f>
        <v>479</v>
      </c>
      <c r="AX233" s="12"/>
    </row>
    <row r="234" spans="1:50" ht="17.2" customHeight="1" x14ac:dyDescent="0.3">
      <c r="A234" s="9">
        <v>43</v>
      </c>
      <c r="B234" s="10" t="s">
        <v>1056</v>
      </c>
      <c r="C234" s="53" t="s">
        <v>7897</v>
      </c>
      <c r="D234" s="166"/>
      <c r="E234" s="193"/>
      <c r="F234" s="126"/>
      <c r="G234" s="126"/>
      <c r="H234" s="175"/>
      <c r="I234" s="194"/>
      <c r="J234" s="194"/>
      <c r="K234" s="173"/>
      <c r="L234" s="267"/>
      <c r="M234" s="268"/>
      <c r="N234" s="268"/>
      <c r="O234" s="268"/>
      <c r="P234" s="268"/>
      <c r="Q234" s="268"/>
      <c r="R234" s="175"/>
      <c r="S234" s="194"/>
      <c r="T234" s="173"/>
      <c r="U234" s="130"/>
      <c r="V234" s="64"/>
      <c r="W234" s="202"/>
      <c r="X234" s="231" t="s">
        <v>4712</v>
      </c>
      <c r="Y234" s="232"/>
      <c r="Z234" s="232"/>
      <c r="AA234" s="232"/>
      <c r="AB234" s="232"/>
      <c r="AC234" s="199" t="s">
        <v>4711</v>
      </c>
      <c r="AD234" s="58"/>
      <c r="AE234" s="58"/>
      <c r="AF234" s="6"/>
      <c r="AG234" s="6"/>
      <c r="AH234" s="6"/>
      <c r="AI234" s="6"/>
      <c r="AJ234" s="6"/>
      <c r="AK234" s="6"/>
      <c r="AL234" s="59" t="s">
        <v>4574</v>
      </c>
      <c r="AM234" s="235">
        <f>AM231</f>
        <v>0.7</v>
      </c>
      <c r="AN234" s="235"/>
      <c r="AO234" s="198"/>
      <c r="AP234" s="198"/>
      <c r="AQ234" s="198"/>
      <c r="AR234" s="197"/>
      <c r="AS234" s="1"/>
      <c r="AT234" s="132"/>
      <c r="AU234" s="143"/>
      <c r="AV234" s="147"/>
      <c r="AW234" s="89">
        <f>ROUND(ROUND(ROUND(H228*P235,0)*V181,0)*AM234,0)-AS233</f>
        <v>334</v>
      </c>
      <c r="AX234" s="12"/>
    </row>
    <row r="235" spans="1:50" ht="17.2" customHeight="1" x14ac:dyDescent="0.3">
      <c r="A235" s="9">
        <v>43</v>
      </c>
      <c r="B235" s="10" t="s">
        <v>1057</v>
      </c>
      <c r="C235" s="53" t="s">
        <v>7896</v>
      </c>
      <c r="D235" s="166"/>
      <c r="E235" s="193"/>
      <c r="F235" s="126"/>
      <c r="G235" s="126"/>
      <c r="H235" s="175"/>
      <c r="I235" s="194"/>
      <c r="J235" s="194"/>
      <c r="K235" s="173"/>
      <c r="L235" s="191"/>
      <c r="M235" s="172"/>
      <c r="N235" s="172"/>
      <c r="O235" s="123" t="s">
        <v>4574</v>
      </c>
      <c r="P235" s="249">
        <f>P229</f>
        <v>0.96499999999999997</v>
      </c>
      <c r="Q235" s="249"/>
      <c r="R235" s="168"/>
      <c r="S235" s="141"/>
      <c r="T235" s="142"/>
      <c r="U235" s="130"/>
      <c r="V235" s="64"/>
      <c r="W235" s="202"/>
      <c r="X235" s="233"/>
      <c r="Y235" s="234"/>
      <c r="Z235" s="234"/>
      <c r="AA235" s="234"/>
      <c r="AB235" s="234"/>
      <c r="AC235" s="199" t="s">
        <v>4735</v>
      </c>
      <c r="AD235" s="58"/>
      <c r="AE235" s="58"/>
      <c r="AF235" s="6"/>
      <c r="AG235" s="6"/>
      <c r="AH235" s="6"/>
      <c r="AI235" s="6"/>
      <c r="AJ235" s="6"/>
      <c r="AK235" s="6"/>
      <c r="AL235" s="59" t="s">
        <v>4574</v>
      </c>
      <c r="AM235" s="235">
        <f>AM232</f>
        <v>0.5</v>
      </c>
      <c r="AN235" s="235"/>
      <c r="AO235" s="198"/>
      <c r="AP235" s="198"/>
      <c r="AQ235" s="198"/>
      <c r="AR235" s="197"/>
      <c r="AS235" s="7"/>
      <c r="AT235" s="123"/>
      <c r="AU235" s="136"/>
      <c r="AV235" s="145"/>
      <c r="AW235" s="89">
        <f>ROUND(ROUND(ROUND(H228*P235,0)*V181,0)*AM235,0)-AS233</f>
        <v>237</v>
      </c>
      <c r="AX235" s="12"/>
    </row>
    <row r="236" spans="1:50" ht="17.2" customHeight="1" x14ac:dyDescent="0.3">
      <c r="A236" s="9">
        <v>43</v>
      </c>
      <c r="B236" s="10" t="s">
        <v>1058</v>
      </c>
      <c r="C236" s="53" t="s">
        <v>7895</v>
      </c>
      <c r="D236" s="166"/>
      <c r="E236" s="193"/>
      <c r="F236" s="126"/>
      <c r="G236" s="126"/>
      <c r="H236" s="45"/>
      <c r="I236" s="1"/>
      <c r="J236" s="1"/>
      <c r="K236" s="44"/>
      <c r="L236" s="196"/>
      <c r="M236" s="195"/>
      <c r="N236" s="195"/>
      <c r="O236" s="55"/>
      <c r="P236" s="56"/>
      <c r="Q236" s="56"/>
      <c r="R236" s="168"/>
      <c r="S236" s="141"/>
      <c r="T236" s="142"/>
      <c r="U236" s="130"/>
      <c r="V236" s="64"/>
      <c r="W236" s="202"/>
      <c r="X236" s="8"/>
      <c r="Y236" s="6"/>
      <c r="Z236" s="59"/>
      <c r="AA236" s="59"/>
      <c r="AB236" s="6"/>
      <c r="AC236" s="203"/>
      <c r="AD236" s="6"/>
      <c r="AE236" s="6"/>
      <c r="AF236" s="6"/>
      <c r="AG236" s="6"/>
      <c r="AH236" s="6"/>
      <c r="AI236" s="6"/>
      <c r="AJ236" s="6"/>
      <c r="AK236" s="6"/>
      <c r="AL236" s="59"/>
      <c r="AM236" s="137"/>
      <c r="AN236" s="137"/>
      <c r="AO236" s="216" t="s">
        <v>4753</v>
      </c>
      <c r="AP236" s="251"/>
      <c r="AQ236" s="251"/>
      <c r="AR236" s="252"/>
      <c r="AS236" s="49"/>
      <c r="AT236" s="36"/>
      <c r="AU236" s="36"/>
      <c r="AV236" s="51"/>
      <c r="AW236" s="89">
        <f>ROUND(ROUND(H228*V181,0)*AQ239,0)</f>
        <v>477</v>
      </c>
      <c r="AX236" s="12"/>
    </row>
    <row r="237" spans="1:50" ht="17.2" customHeight="1" x14ac:dyDescent="0.3">
      <c r="A237" s="9">
        <v>43</v>
      </c>
      <c r="B237" s="10" t="s">
        <v>1059</v>
      </c>
      <c r="C237" s="53" t="s">
        <v>7894</v>
      </c>
      <c r="D237" s="166"/>
      <c r="E237" s="193"/>
      <c r="F237" s="126"/>
      <c r="G237" s="126"/>
      <c r="H237" s="45"/>
      <c r="I237" s="1"/>
      <c r="J237" s="1"/>
      <c r="K237" s="44"/>
      <c r="L237" s="175"/>
      <c r="M237" s="194"/>
      <c r="N237" s="194"/>
      <c r="O237" s="132"/>
      <c r="P237" s="141"/>
      <c r="Q237" s="141"/>
      <c r="R237" s="168"/>
      <c r="S237" s="141"/>
      <c r="T237" s="142"/>
      <c r="U237" s="130"/>
      <c r="V237" s="64"/>
      <c r="W237" s="202"/>
      <c r="X237" s="231" t="s">
        <v>4712</v>
      </c>
      <c r="Y237" s="232"/>
      <c r="Z237" s="232"/>
      <c r="AA237" s="232"/>
      <c r="AB237" s="232"/>
      <c r="AC237" s="199" t="s">
        <v>4711</v>
      </c>
      <c r="AD237" s="58"/>
      <c r="AE237" s="58"/>
      <c r="AF237" s="6"/>
      <c r="AG237" s="6"/>
      <c r="AH237" s="6"/>
      <c r="AI237" s="6"/>
      <c r="AJ237" s="6"/>
      <c r="AK237" s="6"/>
      <c r="AL237" s="59" t="s">
        <v>4574</v>
      </c>
      <c r="AM237" s="235">
        <f>AM234</f>
        <v>0.7</v>
      </c>
      <c r="AN237" s="235"/>
      <c r="AO237" s="228"/>
      <c r="AP237" s="229"/>
      <c r="AQ237" s="229"/>
      <c r="AR237" s="230"/>
      <c r="AS237" s="45"/>
      <c r="AT237" s="1"/>
      <c r="AU237" s="1"/>
      <c r="AV237" s="44"/>
      <c r="AW237" s="35">
        <f>ROUND(ROUND(ROUND(H228*V181,0)*AM237,0)*AQ239,0)</f>
        <v>333</v>
      </c>
      <c r="AX237" s="12"/>
    </row>
    <row r="238" spans="1:50" ht="17.2" customHeight="1" x14ac:dyDescent="0.3">
      <c r="A238" s="9">
        <v>43</v>
      </c>
      <c r="B238" s="10" t="s">
        <v>1060</v>
      </c>
      <c r="C238" s="53" t="s">
        <v>7893</v>
      </c>
      <c r="D238" s="166"/>
      <c r="E238" s="193"/>
      <c r="F238" s="126"/>
      <c r="G238" s="126"/>
      <c r="H238" s="45"/>
      <c r="I238" s="1"/>
      <c r="J238" s="1"/>
      <c r="K238" s="44"/>
      <c r="L238" s="191"/>
      <c r="M238" s="172"/>
      <c r="N238" s="172"/>
      <c r="O238" s="123"/>
      <c r="P238" s="138"/>
      <c r="Q238" s="138"/>
      <c r="R238" s="168"/>
      <c r="S238" s="141"/>
      <c r="T238" s="142"/>
      <c r="U238" s="130"/>
      <c r="V238" s="64"/>
      <c r="W238" s="202"/>
      <c r="X238" s="233"/>
      <c r="Y238" s="234"/>
      <c r="Z238" s="234"/>
      <c r="AA238" s="234"/>
      <c r="AB238" s="234"/>
      <c r="AC238" s="199" t="s">
        <v>4735</v>
      </c>
      <c r="AD238" s="58"/>
      <c r="AE238" s="58"/>
      <c r="AF238" s="6"/>
      <c r="AG238" s="6"/>
      <c r="AH238" s="6"/>
      <c r="AI238" s="6"/>
      <c r="AJ238" s="6"/>
      <c r="AK238" s="6"/>
      <c r="AL238" s="59" t="s">
        <v>4574</v>
      </c>
      <c r="AM238" s="235">
        <f>AM235</f>
        <v>0.5</v>
      </c>
      <c r="AN238" s="235"/>
      <c r="AO238" s="45"/>
      <c r="AP238" s="1"/>
      <c r="AQ238" s="1"/>
      <c r="AR238" s="44"/>
      <c r="AS238" s="45"/>
      <c r="AT238" s="1"/>
      <c r="AU238" s="1"/>
      <c r="AV238" s="44"/>
      <c r="AW238" s="35">
        <f>ROUND(ROUND(ROUND(H228*V181,0)*AM238,0)*AQ239,0)</f>
        <v>238</v>
      </c>
      <c r="AX238" s="12"/>
    </row>
    <row r="239" spans="1:50" ht="17.2" customHeight="1" x14ac:dyDescent="0.3">
      <c r="A239" s="9">
        <v>43</v>
      </c>
      <c r="B239" s="10" t="s">
        <v>1061</v>
      </c>
      <c r="C239" s="53" t="s">
        <v>7892</v>
      </c>
      <c r="D239" s="166"/>
      <c r="E239" s="193"/>
      <c r="F239" s="126"/>
      <c r="G239" s="126"/>
      <c r="H239" s="45"/>
      <c r="I239" s="1"/>
      <c r="J239" s="1"/>
      <c r="K239" s="44"/>
      <c r="L239" s="231" t="s">
        <v>4714</v>
      </c>
      <c r="M239" s="232"/>
      <c r="N239" s="232"/>
      <c r="O239" s="232"/>
      <c r="P239" s="232"/>
      <c r="Q239" s="232"/>
      <c r="R239" s="175"/>
      <c r="S239" s="194"/>
      <c r="T239" s="173"/>
      <c r="U239" s="130"/>
      <c r="V239" s="64"/>
      <c r="W239" s="202"/>
      <c r="X239" s="8"/>
      <c r="Y239" s="6"/>
      <c r="Z239" s="59"/>
      <c r="AA239" s="59"/>
      <c r="AB239" s="6"/>
      <c r="AC239" s="203"/>
      <c r="AD239" s="6"/>
      <c r="AE239" s="6"/>
      <c r="AF239" s="6"/>
      <c r="AG239" s="6"/>
      <c r="AH239" s="6"/>
      <c r="AI239" s="6"/>
      <c r="AJ239" s="6"/>
      <c r="AK239" s="6"/>
      <c r="AL239" s="59"/>
      <c r="AM239" s="137"/>
      <c r="AN239" s="137"/>
      <c r="AO239" s="45"/>
      <c r="AP239" s="132" t="s">
        <v>4574</v>
      </c>
      <c r="AQ239" s="247">
        <f>AQ215</f>
        <v>0.95</v>
      </c>
      <c r="AR239" s="248"/>
      <c r="AS239" s="45"/>
      <c r="AT239" s="1"/>
      <c r="AU239" s="1"/>
      <c r="AV239" s="44"/>
      <c r="AW239" s="89">
        <f>ROUND(ROUND(ROUND(H228*P241,0)*V181,0)*AQ239,0)</f>
        <v>460</v>
      </c>
      <c r="AX239" s="12"/>
    </row>
    <row r="240" spans="1:50" ht="17.2" customHeight="1" x14ac:dyDescent="0.3">
      <c r="A240" s="9">
        <v>43</v>
      </c>
      <c r="B240" s="10" t="s">
        <v>1062</v>
      </c>
      <c r="C240" s="53" t="s">
        <v>7891</v>
      </c>
      <c r="D240" s="166"/>
      <c r="E240" s="193"/>
      <c r="F240" s="126"/>
      <c r="G240" s="126"/>
      <c r="H240" s="45"/>
      <c r="I240" s="1"/>
      <c r="J240" s="1"/>
      <c r="K240" s="44"/>
      <c r="L240" s="267"/>
      <c r="M240" s="268"/>
      <c r="N240" s="268"/>
      <c r="O240" s="268"/>
      <c r="P240" s="268"/>
      <c r="Q240" s="268"/>
      <c r="R240" s="175"/>
      <c r="S240" s="194"/>
      <c r="T240" s="173"/>
      <c r="U240" s="130"/>
      <c r="V240" s="64"/>
      <c r="W240" s="202"/>
      <c r="X240" s="231" t="s">
        <v>4712</v>
      </c>
      <c r="Y240" s="232"/>
      <c r="Z240" s="232"/>
      <c r="AA240" s="232"/>
      <c r="AB240" s="232"/>
      <c r="AC240" s="199" t="s">
        <v>4711</v>
      </c>
      <c r="AD240" s="58"/>
      <c r="AE240" s="58"/>
      <c r="AF240" s="6"/>
      <c r="AG240" s="6"/>
      <c r="AH240" s="6"/>
      <c r="AI240" s="6"/>
      <c r="AJ240" s="6"/>
      <c r="AK240" s="6"/>
      <c r="AL240" s="59" t="s">
        <v>4574</v>
      </c>
      <c r="AM240" s="235">
        <f>AM237</f>
        <v>0.7</v>
      </c>
      <c r="AN240" s="235"/>
      <c r="AO240" s="45"/>
      <c r="AP240" s="1"/>
      <c r="AQ240" s="1"/>
      <c r="AR240" s="44"/>
      <c r="AS240" s="45"/>
      <c r="AT240" s="1"/>
      <c r="AU240" s="1"/>
      <c r="AV240" s="44"/>
      <c r="AW240" s="89">
        <f>ROUND(ROUND(ROUND(ROUND(H228*P241,0)*V181,0)*AM240,0)*AQ239,0)</f>
        <v>322</v>
      </c>
      <c r="AX240" s="12"/>
    </row>
    <row r="241" spans="1:50" ht="17.2" customHeight="1" x14ac:dyDescent="0.3">
      <c r="A241" s="9">
        <v>43</v>
      </c>
      <c r="B241" s="10" t="s">
        <v>1063</v>
      </c>
      <c r="C241" s="53" t="s">
        <v>7890</v>
      </c>
      <c r="D241" s="166"/>
      <c r="E241" s="193"/>
      <c r="F241" s="126"/>
      <c r="G241" s="126"/>
      <c r="H241" s="45"/>
      <c r="I241" s="1"/>
      <c r="J241" s="1"/>
      <c r="K241" s="44"/>
      <c r="L241" s="191"/>
      <c r="M241" s="172"/>
      <c r="N241" s="172"/>
      <c r="O241" s="123" t="s">
        <v>4574</v>
      </c>
      <c r="P241" s="249">
        <f>P235</f>
        <v>0.96499999999999997</v>
      </c>
      <c r="Q241" s="249"/>
      <c r="R241" s="168"/>
      <c r="S241" s="141"/>
      <c r="T241" s="142"/>
      <c r="U241" s="130"/>
      <c r="V241" s="64"/>
      <c r="W241" s="202"/>
      <c r="X241" s="233"/>
      <c r="Y241" s="234"/>
      <c r="Z241" s="234"/>
      <c r="AA241" s="234"/>
      <c r="AB241" s="234"/>
      <c r="AC241" s="199" t="s">
        <v>4735</v>
      </c>
      <c r="AD241" s="58"/>
      <c r="AE241" s="58"/>
      <c r="AF241" s="6"/>
      <c r="AG241" s="6"/>
      <c r="AH241" s="6"/>
      <c r="AI241" s="6"/>
      <c r="AJ241" s="6"/>
      <c r="AK241" s="6"/>
      <c r="AL241" s="59" t="s">
        <v>4574</v>
      </c>
      <c r="AM241" s="235">
        <f>AM238</f>
        <v>0.5</v>
      </c>
      <c r="AN241" s="235"/>
      <c r="AO241" s="45"/>
      <c r="AP241" s="1"/>
      <c r="AQ241" s="1"/>
      <c r="AR241" s="44"/>
      <c r="AS241" s="43"/>
      <c r="AT241" s="7"/>
      <c r="AU241" s="7"/>
      <c r="AV241" s="21"/>
      <c r="AW241" s="89">
        <f>ROUND(ROUND(ROUND(ROUND(H228*P241,0)*V181,0)*AM241,0)*AQ239,0)</f>
        <v>230</v>
      </c>
      <c r="AX241" s="12"/>
    </row>
    <row r="242" spans="1:50" ht="17.2" customHeight="1" x14ac:dyDescent="0.3">
      <c r="A242" s="9">
        <v>43</v>
      </c>
      <c r="B242" s="10" t="s">
        <v>1064</v>
      </c>
      <c r="C242" s="53" t="s">
        <v>7889</v>
      </c>
      <c r="D242" s="166"/>
      <c r="E242" s="193"/>
      <c r="F242" s="126"/>
      <c r="G242" s="126"/>
      <c r="H242" s="45"/>
      <c r="I242" s="1"/>
      <c r="J242" s="1"/>
      <c r="K242" s="44"/>
      <c r="L242" s="196"/>
      <c r="M242" s="195"/>
      <c r="N242" s="195"/>
      <c r="O242" s="55"/>
      <c r="P242" s="56"/>
      <c r="Q242" s="56"/>
      <c r="R242" s="168"/>
      <c r="S242" s="141"/>
      <c r="T242" s="142"/>
      <c r="U242" s="130"/>
      <c r="V242" s="64"/>
      <c r="W242" s="202"/>
      <c r="X242" s="8"/>
      <c r="Y242" s="6"/>
      <c r="Z242" s="59"/>
      <c r="AA242" s="59"/>
      <c r="AB242" s="6"/>
      <c r="AC242" s="203"/>
      <c r="AD242" s="6"/>
      <c r="AE242" s="6"/>
      <c r="AF242" s="6"/>
      <c r="AG242" s="6"/>
      <c r="AH242" s="6"/>
      <c r="AI242" s="6"/>
      <c r="AJ242" s="6"/>
      <c r="AK242" s="6"/>
      <c r="AL242" s="59"/>
      <c r="AM242" s="137"/>
      <c r="AN242" s="137"/>
      <c r="AO242" s="146"/>
      <c r="AP242" s="143"/>
      <c r="AQ242" s="143"/>
      <c r="AR242" s="44"/>
      <c r="AS242" s="242" t="s">
        <v>4580</v>
      </c>
      <c r="AT242" s="242"/>
      <c r="AU242" s="242"/>
      <c r="AV242" s="243"/>
      <c r="AW242" s="89">
        <f>ROUND(ROUND(H228*V181,0)*AQ239,0)-AS245</f>
        <v>472</v>
      </c>
      <c r="AX242" s="12"/>
    </row>
    <row r="243" spans="1:50" ht="17.2" customHeight="1" x14ac:dyDescent="0.3">
      <c r="A243" s="9">
        <v>43</v>
      </c>
      <c r="B243" s="10" t="s">
        <v>1065</v>
      </c>
      <c r="C243" s="53" t="s">
        <v>7888</v>
      </c>
      <c r="D243" s="166"/>
      <c r="E243" s="193"/>
      <c r="F243" s="126"/>
      <c r="G243" s="126"/>
      <c r="H243" s="45"/>
      <c r="I243" s="1"/>
      <c r="J243" s="1"/>
      <c r="K243" s="44"/>
      <c r="L243" s="175"/>
      <c r="M243" s="194"/>
      <c r="N243" s="194"/>
      <c r="O243" s="132"/>
      <c r="P243" s="141"/>
      <c r="Q243" s="141"/>
      <c r="R243" s="168"/>
      <c r="S243" s="141"/>
      <c r="T243" s="142"/>
      <c r="U243" s="130"/>
      <c r="V243" s="64"/>
      <c r="W243" s="202"/>
      <c r="X243" s="231" t="s">
        <v>4712</v>
      </c>
      <c r="Y243" s="232"/>
      <c r="Z243" s="232"/>
      <c r="AA243" s="232"/>
      <c r="AB243" s="232"/>
      <c r="AC243" s="199" t="s">
        <v>4711</v>
      </c>
      <c r="AD243" s="58"/>
      <c r="AE243" s="58"/>
      <c r="AF243" s="6"/>
      <c r="AG243" s="6"/>
      <c r="AH243" s="6"/>
      <c r="AI243" s="6"/>
      <c r="AJ243" s="6"/>
      <c r="AK243" s="6"/>
      <c r="AL243" s="59" t="s">
        <v>4574</v>
      </c>
      <c r="AM243" s="235">
        <f>AM240</f>
        <v>0.7</v>
      </c>
      <c r="AN243" s="235"/>
      <c r="AO243" s="146"/>
      <c r="AP243" s="143"/>
      <c r="AQ243" s="143"/>
      <c r="AR243" s="44"/>
      <c r="AS243" s="244"/>
      <c r="AT243" s="244"/>
      <c r="AU243" s="244"/>
      <c r="AV243" s="245"/>
      <c r="AW243" s="35">
        <f>ROUND(ROUND(ROUND(H228*V181,0)*AM243,0)*AQ239,0)-AS245</f>
        <v>328</v>
      </c>
      <c r="AX243" s="12"/>
    </row>
    <row r="244" spans="1:50" ht="17.2" customHeight="1" x14ac:dyDescent="0.3">
      <c r="A244" s="9">
        <v>43</v>
      </c>
      <c r="B244" s="10" t="s">
        <v>1066</v>
      </c>
      <c r="C244" s="53" t="s">
        <v>7887</v>
      </c>
      <c r="D244" s="166"/>
      <c r="E244" s="193"/>
      <c r="F244" s="126"/>
      <c r="G244" s="126"/>
      <c r="H244" s="45"/>
      <c r="I244" s="1"/>
      <c r="J244" s="1"/>
      <c r="K244" s="44"/>
      <c r="L244" s="191"/>
      <c r="M244" s="172"/>
      <c r="N244" s="172"/>
      <c r="O244" s="123"/>
      <c r="P244" s="138"/>
      <c r="Q244" s="138"/>
      <c r="R244" s="168"/>
      <c r="S244" s="141"/>
      <c r="T244" s="142"/>
      <c r="U244" s="130"/>
      <c r="V244" s="64"/>
      <c r="W244" s="202"/>
      <c r="X244" s="233"/>
      <c r="Y244" s="234"/>
      <c r="Z244" s="234"/>
      <c r="AA244" s="234"/>
      <c r="AB244" s="234"/>
      <c r="AC244" s="199" t="s">
        <v>4735</v>
      </c>
      <c r="AD244" s="58"/>
      <c r="AE244" s="58"/>
      <c r="AF244" s="6"/>
      <c r="AG244" s="6"/>
      <c r="AH244" s="6"/>
      <c r="AI244" s="6"/>
      <c r="AJ244" s="6"/>
      <c r="AK244" s="6"/>
      <c r="AL244" s="59" t="s">
        <v>4574</v>
      </c>
      <c r="AM244" s="235">
        <f>AM241</f>
        <v>0.5</v>
      </c>
      <c r="AN244" s="235"/>
      <c r="AO244" s="146"/>
      <c r="AP244" s="143"/>
      <c r="AQ244" s="143"/>
      <c r="AR244" s="44"/>
      <c r="AS244" s="244"/>
      <c r="AT244" s="244"/>
      <c r="AU244" s="244"/>
      <c r="AV244" s="245"/>
      <c r="AW244" s="35">
        <f>ROUND(ROUND(ROUND(H228*V181,0)*AM244,0)*AQ239,0)-AS245</f>
        <v>233</v>
      </c>
      <c r="AX244" s="12"/>
    </row>
    <row r="245" spans="1:50" ht="17.2" customHeight="1" x14ac:dyDescent="0.3">
      <c r="A245" s="9">
        <v>43</v>
      </c>
      <c r="B245" s="10" t="s">
        <v>1067</v>
      </c>
      <c r="C245" s="53" t="s">
        <v>7886</v>
      </c>
      <c r="D245" s="166"/>
      <c r="E245" s="193"/>
      <c r="F245" s="126"/>
      <c r="G245" s="126"/>
      <c r="H245" s="45"/>
      <c r="I245" s="1"/>
      <c r="J245" s="1"/>
      <c r="K245" s="44"/>
      <c r="L245" s="231" t="s">
        <v>4714</v>
      </c>
      <c r="M245" s="232"/>
      <c r="N245" s="232"/>
      <c r="O245" s="232"/>
      <c r="P245" s="232"/>
      <c r="Q245" s="232"/>
      <c r="R245" s="175"/>
      <c r="S245" s="194"/>
      <c r="T245" s="173"/>
      <c r="U245" s="130"/>
      <c r="V245" s="64"/>
      <c r="W245" s="202"/>
      <c r="X245" s="8"/>
      <c r="Y245" s="6"/>
      <c r="Z245" s="59"/>
      <c r="AA245" s="59"/>
      <c r="AB245" s="6"/>
      <c r="AC245" s="203"/>
      <c r="AD245" s="6"/>
      <c r="AE245" s="6"/>
      <c r="AF245" s="6"/>
      <c r="AG245" s="6"/>
      <c r="AH245" s="6"/>
      <c r="AI245" s="6"/>
      <c r="AJ245" s="6"/>
      <c r="AK245" s="6"/>
      <c r="AL245" s="59"/>
      <c r="AM245" s="137"/>
      <c r="AN245" s="137"/>
      <c r="AO245" s="146"/>
      <c r="AP245" s="143"/>
      <c r="AQ245" s="143"/>
      <c r="AR245" s="44"/>
      <c r="AS245" s="38">
        <f>AS233</f>
        <v>5</v>
      </c>
      <c r="AT245" s="62" t="s">
        <v>4579</v>
      </c>
      <c r="AU245" s="143"/>
      <c r="AV245" s="147"/>
      <c r="AW245" s="89">
        <f>ROUND(ROUND(ROUND(H228*P247,0)*V181,0)*AQ239,0)-AS245</f>
        <v>455</v>
      </c>
      <c r="AX245" s="12"/>
    </row>
    <row r="246" spans="1:50" ht="17.2" customHeight="1" x14ac:dyDescent="0.3">
      <c r="A246" s="9">
        <v>43</v>
      </c>
      <c r="B246" s="10" t="s">
        <v>1068</v>
      </c>
      <c r="C246" s="53" t="s">
        <v>7885</v>
      </c>
      <c r="D246" s="166"/>
      <c r="E246" s="193"/>
      <c r="F246" s="126"/>
      <c r="G246" s="126"/>
      <c r="H246" s="45"/>
      <c r="I246" s="1"/>
      <c r="J246" s="1"/>
      <c r="K246" s="44"/>
      <c r="L246" s="267"/>
      <c r="M246" s="268"/>
      <c r="N246" s="268"/>
      <c r="O246" s="268"/>
      <c r="P246" s="268"/>
      <c r="Q246" s="268"/>
      <c r="R246" s="175"/>
      <c r="S246" s="194"/>
      <c r="T246" s="173"/>
      <c r="U246" s="130"/>
      <c r="V246" s="64"/>
      <c r="W246" s="202"/>
      <c r="X246" s="231" t="s">
        <v>4712</v>
      </c>
      <c r="Y246" s="232"/>
      <c r="Z246" s="232"/>
      <c r="AA246" s="232"/>
      <c r="AB246" s="232"/>
      <c r="AC246" s="199" t="s">
        <v>4711</v>
      </c>
      <c r="AD246" s="58"/>
      <c r="AE246" s="58"/>
      <c r="AF246" s="6"/>
      <c r="AG246" s="6"/>
      <c r="AH246" s="6"/>
      <c r="AI246" s="6"/>
      <c r="AJ246" s="6"/>
      <c r="AK246" s="6"/>
      <c r="AL246" s="59" t="s">
        <v>4574</v>
      </c>
      <c r="AM246" s="235">
        <f>AM243</f>
        <v>0.7</v>
      </c>
      <c r="AN246" s="235"/>
      <c r="AO246" s="146"/>
      <c r="AP246" s="143"/>
      <c r="AQ246" s="143"/>
      <c r="AR246" s="44"/>
      <c r="AS246" s="1"/>
      <c r="AT246" s="132"/>
      <c r="AU246" s="143"/>
      <c r="AV246" s="147"/>
      <c r="AW246" s="89">
        <f>ROUND(ROUND(ROUND(ROUND(H228*P247,0)*V181,0)*AM246,0)*AQ239,0)-AS245</f>
        <v>317</v>
      </c>
      <c r="AX246" s="12"/>
    </row>
    <row r="247" spans="1:50" ht="17.2" customHeight="1" x14ac:dyDescent="0.3">
      <c r="A247" s="9">
        <v>43</v>
      </c>
      <c r="B247" s="10" t="s">
        <v>1069</v>
      </c>
      <c r="C247" s="53" t="s">
        <v>7884</v>
      </c>
      <c r="D247" s="162"/>
      <c r="E247" s="192"/>
      <c r="F247" s="128"/>
      <c r="G247" s="128"/>
      <c r="H247" s="43"/>
      <c r="I247" s="7"/>
      <c r="J247" s="7"/>
      <c r="K247" s="21"/>
      <c r="L247" s="191"/>
      <c r="M247" s="172"/>
      <c r="N247" s="172"/>
      <c r="O247" s="123" t="s">
        <v>4574</v>
      </c>
      <c r="P247" s="249">
        <f>P241</f>
        <v>0.96499999999999997</v>
      </c>
      <c r="Q247" s="249"/>
      <c r="R247" s="201"/>
      <c r="S247" s="138"/>
      <c r="T247" s="139"/>
      <c r="U247" s="78"/>
      <c r="V247" s="79"/>
      <c r="W247" s="200"/>
      <c r="X247" s="233"/>
      <c r="Y247" s="234"/>
      <c r="Z247" s="234"/>
      <c r="AA247" s="234"/>
      <c r="AB247" s="234"/>
      <c r="AC247" s="199" t="s">
        <v>4735</v>
      </c>
      <c r="AD247" s="58"/>
      <c r="AE247" s="58"/>
      <c r="AF247" s="6"/>
      <c r="AG247" s="6"/>
      <c r="AH247" s="6"/>
      <c r="AI247" s="6"/>
      <c r="AJ247" s="6"/>
      <c r="AK247" s="6"/>
      <c r="AL247" s="59" t="s">
        <v>4574</v>
      </c>
      <c r="AM247" s="235">
        <f>AM244</f>
        <v>0.5</v>
      </c>
      <c r="AN247" s="235"/>
      <c r="AO247" s="190"/>
      <c r="AP247" s="136"/>
      <c r="AQ247" s="136"/>
      <c r="AR247" s="21"/>
      <c r="AS247" s="7"/>
      <c r="AT247" s="123"/>
      <c r="AU247" s="136"/>
      <c r="AV247" s="145"/>
      <c r="AW247" s="100">
        <f>ROUND(ROUND(ROUND(ROUND(H228*P247,0)*V181,0)*AM247,0)*AQ239,0)-AS245</f>
        <v>225</v>
      </c>
      <c r="AX247" s="16"/>
    </row>
    <row r="248" spans="1:50" ht="17.2" customHeight="1" x14ac:dyDescent="0.3">
      <c r="A248" s="9">
        <v>43</v>
      </c>
      <c r="B248" s="10" t="s">
        <v>1070</v>
      </c>
      <c r="C248" s="53" t="s">
        <v>7883</v>
      </c>
      <c r="D248" s="217" t="s">
        <v>4740</v>
      </c>
      <c r="E248" s="219"/>
      <c r="F248" s="217" t="s">
        <v>5254</v>
      </c>
      <c r="G248" s="252"/>
      <c r="H248" s="217" t="s">
        <v>4816</v>
      </c>
      <c r="I248" s="218"/>
      <c r="J248" s="218"/>
      <c r="K248" s="219"/>
      <c r="L248" s="196"/>
      <c r="M248" s="195"/>
      <c r="N248" s="195"/>
      <c r="O248" s="55"/>
      <c r="P248" s="56"/>
      <c r="Q248" s="56"/>
      <c r="R248" s="303" t="s">
        <v>6455</v>
      </c>
      <c r="S248" s="304"/>
      <c r="T248" s="305"/>
      <c r="U248" s="309" t="s">
        <v>7303</v>
      </c>
      <c r="V248" s="309"/>
      <c r="W248" s="310"/>
      <c r="X248" s="8"/>
      <c r="Y248" s="6"/>
      <c r="Z248" s="59"/>
      <c r="AA248" s="59"/>
      <c r="AB248" s="6"/>
      <c r="AC248" s="203"/>
      <c r="AD248" s="6"/>
      <c r="AE248" s="6"/>
      <c r="AF248" s="6"/>
      <c r="AG248" s="6"/>
      <c r="AH248" s="6"/>
      <c r="AI248" s="6"/>
      <c r="AJ248" s="6"/>
      <c r="AK248" s="6"/>
      <c r="AL248" s="59"/>
      <c r="AM248" s="137"/>
      <c r="AN248" s="137"/>
      <c r="AO248" s="7"/>
      <c r="AP248" s="7"/>
      <c r="AQ248" s="7"/>
      <c r="AR248" s="7"/>
      <c r="AS248" s="7"/>
      <c r="AT248" s="123"/>
      <c r="AU248" s="136"/>
      <c r="AV248" s="145"/>
      <c r="AW248" s="100">
        <f>ROUND(H252*V253,0)</f>
        <v>441</v>
      </c>
      <c r="AX248" s="19" t="s">
        <v>4205</v>
      </c>
    </row>
    <row r="249" spans="1:50" ht="17.2" customHeight="1" x14ac:dyDescent="0.3">
      <c r="A249" s="9">
        <v>43</v>
      </c>
      <c r="B249" s="10" t="s">
        <v>1071</v>
      </c>
      <c r="C249" s="53" t="s">
        <v>7882</v>
      </c>
      <c r="D249" s="220"/>
      <c r="E249" s="222"/>
      <c r="F249" s="228"/>
      <c r="G249" s="230"/>
      <c r="H249" s="220"/>
      <c r="I249" s="221"/>
      <c r="J249" s="221"/>
      <c r="K249" s="222"/>
      <c r="L249" s="175"/>
      <c r="M249" s="194"/>
      <c r="N249" s="194"/>
      <c r="O249" s="132"/>
      <c r="P249" s="141"/>
      <c r="Q249" s="141"/>
      <c r="R249" s="306"/>
      <c r="S249" s="307"/>
      <c r="T249" s="308"/>
      <c r="U249" s="311"/>
      <c r="V249" s="312"/>
      <c r="W249" s="313"/>
      <c r="X249" s="231" t="s">
        <v>4712</v>
      </c>
      <c r="Y249" s="232"/>
      <c r="Z249" s="232"/>
      <c r="AA249" s="232"/>
      <c r="AB249" s="232"/>
      <c r="AC249" s="199" t="s">
        <v>4711</v>
      </c>
      <c r="AD249" s="58"/>
      <c r="AE249" s="58"/>
      <c r="AF249" s="6"/>
      <c r="AG249" s="6"/>
      <c r="AH249" s="6"/>
      <c r="AI249" s="6"/>
      <c r="AJ249" s="6"/>
      <c r="AK249" s="6"/>
      <c r="AL249" s="59" t="s">
        <v>4574</v>
      </c>
      <c r="AM249" s="235">
        <f>'15就労移行支援(基本)'!AK249</f>
        <v>0.7</v>
      </c>
      <c r="AN249" s="235"/>
      <c r="AO249" s="6"/>
      <c r="AP249" s="6"/>
      <c r="AQ249" s="6"/>
      <c r="AR249" s="6"/>
      <c r="AS249" s="6"/>
      <c r="AT249" s="59"/>
      <c r="AU249" s="137"/>
      <c r="AV249" s="140"/>
      <c r="AW249" s="89">
        <f>ROUND(ROUND(H252*V253,0)*AM249,0)</f>
        <v>309</v>
      </c>
      <c r="AX249" s="12"/>
    </row>
    <row r="250" spans="1:50" ht="17.2" customHeight="1" x14ac:dyDescent="0.3">
      <c r="A250" s="9">
        <v>43</v>
      </c>
      <c r="B250" s="10" t="s">
        <v>1072</v>
      </c>
      <c r="C250" s="53" t="s">
        <v>7881</v>
      </c>
      <c r="D250" s="220"/>
      <c r="E250" s="222"/>
      <c r="F250" s="228"/>
      <c r="G250" s="230"/>
      <c r="H250" s="220"/>
      <c r="I250" s="221"/>
      <c r="J250" s="221"/>
      <c r="K250" s="222"/>
      <c r="L250" s="191"/>
      <c r="M250" s="172"/>
      <c r="N250" s="172"/>
      <c r="O250" s="123"/>
      <c r="P250" s="138"/>
      <c r="Q250" s="138"/>
      <c r="R250" s="306"/>
      <c r="S250" s="307"/>
      <c r="T250" s="308"/>
      <c r="U250" s="311"/>
      <c r="V250" s="312"/>
      <c r="W250" s="313"/>
      <c r="X250" s="233"/>
      <c r="Y250" s="234"/>
      <c r="Z250" s="234"/>
      <c r="AA250" s="234"/>
      <c r="AB250" s="234"/>
      <c r="AC250" s="199" t="s">
        <v>4735</v>
      </c>
      <c r="AD250" s="58"/>
      <c r="AE250" s="58"/>
      <c r="AF250" s="6"/>
      <c r="AG250" s="6"/>
      <c r="AH250" s="6"/>
      <c r="AI250" s="6"/>
      <c r="AJ250" s="6"/>
      <c r="AK250" s="6"/>
      <c r="AL250" s="59" t="s">
        <v>4574</v>
      </c>
      <c r="AM250" s="235">
        <f>'15就労移行支援(基本)'!AK250</f>
        <v>0.5</v>
      </c>
      <c r="AN250" s="235"/>
      <c r="AO250" s="6"/>
      <c r="AP250" s="6"/>
      <c r="AQ250" s="6"/>
      <c r="AR250" s="6"/>
      <c r="AS250" s="6"/>
      <c r="AT250" s="59"/>
      <c r="AU250" s="137"/>
      <c r="AV250" s="140"/>
      <c r="AW250" s="89">
        <f>ROUND(ROUND(H252*V253,0)*AM250,0)</f>
        <v>221</v>
      </c>
      <c r="AX250" s="12"/>
    </row>
    <row r="251" spans="1:50" ht="17.2" customHeight="1" x14ac:dyDescent="0.3">
      <c r="A251" s="9">
        <v>43</v>
      </c>
      <c r="B251" s="10" t="s">
        <v>1073</v>
      </c>
      <c r="C251" s="53" t="s">
        <v>7880</v>
      </c>
      <c r="D251" s="238"/>
      <c r="E251" s="240"/>
      <c r="F251" s="238"/>
      <c r="G251" s="240"/>
      <c r="H251" s="220"/>
      <c r="I251" s="221"/>
      <c r="J251" s="221"/>
      <c r="K251" s="222"/>
      <c r="L251" s="231" t="s">
        <v>4714</v>
      </c>
      <c r="M251" s="232"/>
      <c r="N251" s="232"/>
      <c r="O251" s="232"/>
      <c r="P251" s="232"/>
      <c r="Q251" s="232"/>
      <c r="R251" s="306"/>
      <c r="S251" s="307"/>
      <c r="T251" s="308"/>
      <c r="U251" s="130"/>
      <c r="V251" s="64"/>
      <c r="W251" s="202"/>
      <c r="X251" s="8"/>
      <c r="Y251" s="6"/>
      <c r="Z251" s="59"/>
      <c r="AA251" s="59"/>
      <c r="AB251" s="6"/>
      <c r="AC251" s="203"/>
      <c r="AD251" s="6"/>
      <c r="AE251" s="6"/>
      <c r="AF251" s="6"/>
      <c r="AG251" s="6"/>
      <c r="AH251" s="6"/>
      <c r="AI251" s="6"/>
      <c r="AJ251" s="6"/>
      <c r="AK251" s="6"/>
      <c r="AL251" s="59"/>
      <c r="AM251" s="137"/>
      <c r="AN251" s="137"/>
      <c r="AO251" s="6"/>
      <c r="AP251" s="6"/>
      <c r="AQ251" s="7"/>
      <c r="AR251" s="7"/>
      <c r="AS251" s="7"/>
      <c r="AT251" s="123"/>
      <c r="AU251" s="136"/>
      <c r="AV251" s="145"/>
      <c r="AW251" s="89">
        <f>ROUND(ROUND(H252*P253,0)*V253,0)</f>
        <v>426</v>
      </c>
      <c r="AX251" s="12"/>
    </row>
    <row r="252" spans="1:50" ht="17.2" customHeight="1" x14ac:dyDescent="0.3">
      <c r="A252" s="9">
        <v>43</v>
      </c>
      <c r="B252" s="10" t="s">
        <v>1074</v>
      </c>
      <c r="C252" s="53" t="s">
        <v>7879</v>
      </c>
      <c r="D252" s="238"/>
      <c r="E252" s="240"/>
      <c r="F252" s="238"/>
      <c r="G252" s="240"/>
      <c r="H252" s="253">
        <f>'15就労移行支援(基本)'!K252</f>
        <v>630</v>
      </c>
      <c r="I252" s="254"/>
      <c r="J252" s="1" t="s">
        <v>4202</v>
      </c>
      <c r="K252" s="68"/>
      <c r="L252" s="267"/>
      <c r="M252" s="268"/>
      <c r="N252" s="268"/>
      <c r="O252" s="268"/>
      <c r="P252" s="268"/>
      <c r="Q252" s="268"/>
      <c r="R252" s="306"/>
      <c r="S252" s="307"/>
      <c r="T252" s="308"/>
      <c r="U252" s="130"/>
      <c r="V252" s="64"/>
      <c r="W252" s="202"/>
      <c r="X252" s="231" t="s">
        <v>4712</v>
      </c>
      <c r="Y252" s="232"/>
      <c r="Z252" s="232"/>
      <c r="AA252" s="232"/>
      <c r="AB252" s="232"/>
      <c r="AC252" s="199" t="s">
        <v>4711</v>
      </c>
      <c r="AD252" s="58"/>
      <c r="AE252" s="58"/>
      <c r="AF252" s="6"/>
      <c r="AG252" s="6"/>
      <c r="AH252" s="6"/>
      <c r="AI252" s="6"/>
      <c r="AJ252" s="6"/>
      <c r="AK252" s="6"/>
      <c r="AL252" s="59" t="s">
        <v>4574</v>
      </c>
      <c r="AM252" s="235">
        <f>AM249</f>
        <v>0.7</v>
      </c>
      <c r="AN252" s="235"/>
      <c r="AO252" s="7"/>
      <c r="AP252" s="7"/>
      <c r="AQ252" s="7"/>
      <c r="AR252" s="7"/>
      <c r="AS252" s="7"/>
      <c r="AT252" s="123"/>
      <c r="AU252" s="136"/>
      <c r="AV252" s="145"/>
      <c r="AW252" s="89">
        <f>ROUND(ROUND(ROUND(H252*P253,0)*V253,0)*AM252,0)</f>
        <v>298</v>
      </c>
      <c r="AX252" s="12"/>
    </row>
    <row r="253" spans="1:50" ht="17.2" customHeight="1" x14ac:dyDescent="0.3">
      <c r="A253" s="9">
        <v>43</v>
      </c>
      <c r="B253" s="10" t="s">
        <v>1075</v>
      </c>
      <c r="C253" s="53" t="s">
        <v>7878</v>
      </c>
      <c r="D253" s="238"/>
      <c r="E253" s="240"/>
      <c r="F253" s="238"/>
      <c r="G253" s="240"/>
      <c r="H253" s="175"/>
      <c r="I253" s="194"/>
      <c r="J253" s="194"/>
      <c r="K253" s="173"/>
      <c r="L253" s="191"/>
      <c r="M253" s="172"/>
      <c r="N253" s="172"/>
      <c r="O253" s="123" t="s">
        <v>4574</v>
      </c>
      <c r="P253" s="249">
        <f>P247</f>
        <v>0.96499999999999997</v>
      </c>
      <c r="Q253" s="249"/>
      <c r="R253" s="238"/>
      <c r="S253" s="265"/>
      <c r="T253" s="240"/>
      <c r="U253" s="132" t="s">
        <v>4574</v>
      </c>
      <c r="V253" s="247">
        <f>V181</f>
        <v>0.7</v>
      </c>
      <c r="W253" s="248"/>
      <c r="X253" s="233"/>
      <c r="Y253" s="234"/>
      <c r="Z253" s="234"/>
      <c r="AA253" s="234"/>
      <c r="AB253" s="234"/>
      <c r="AC253" s="199" t="s">
        <v>4735</v>
      </c>
      <c r="AD253" s="58"/>
      <c r="AE253" s="58"/>
      <c r="AF253" s="6"/>
      <c r="AG253" s="6"/>
      <c r="AH253" s="6"/>
      <c r="AI253" s="6"/>
      <c r="AJ253" s="6"/>
      <c r="AK253" s="6"/>
      <c r="AL253" s="59" t="s">
        <v>4574</v>
      </c>
      <c r="AM253" s="235">
        <f>AM250</f>
        <v>0.5</v>
      </c>
      <c r="AN253" s="235"/>
      <c r="AO253" s="7"/>
      <c r="AP253" s="7"/>
      <c r="AQ253" s="7"/>
      <c r="AR253" s="7"/>
      <c r="AS253" s="7"/>
      <c r="AT253" s="123"/>
      <c r="AU253" s="136"/>
      <c r="AV253" s="145"/>
      <c r="AW253" s="89">
        <f>ROUND(ROUND(ROUND(H252*P253,0)*V253,0)*AM253,0)</f>
        <v>213</v>
      </c>
      <c r="AX253" s="12"/>
    </row>
    <row r="254" spans="1:50" ht="17.2" customHeight="1" x14ac:dyDescent="0.3">
      <c r="A254" s="9">
        <v>43</v>
      </c>
      <c r="B254" s="10" t="s">
        <v>1076</v>
      </c>
      <c r="C254" s="53" t="s">
        <v>7877</v>
      </c>
      <c r="D254" s="166"/>
      <c r="E254" s="193"/>
      <c r="F254" s="126"/>
      <c r="G254" s="126"/>
      <c r="H254" s="175"/>
      <c r="I254" s="194"/>
      <c r="J254" s="194"/>
      <c r="K254" s="173"/>
      <c r="L254" s="196"/>
      <c r="M254" s="195"/>
      <c r="N254" s="195"/>
      <c r="O254" s="55"/>
      <c r="P254" s="56"/>
      <c r="Q254" s="56"/>
      <c r="R254" s="168"/>
      <c r="S254" s="141"/>
      <c r="T254" s="142"/>
      <c r="U254" s="130"/>
      <c r="V254" s="64"/>
      <c r="W254" s="202"/>
      <c r="X254" s="8"/>
      <c r="Y254" s="6"/>
      <c r="Z254" s="59"/>
      <c r="AA254" s="59"/>
      <c r="AB254" s="6"/>
      <c r="AC254" s="203"/>
      <c r="AD254" s="6"/>
      <c r="AE254" s="6"/>
      <c r="AF254" s="6"/>
      <c r="AG254" s="6"/>
      <c r="AH254" s="6"/>
      <c r="AI254" s="6"/>
      <c r="AJ254" s="6"/>
      <c r="AK254" s="6"/>
      <c r="AL254" s="59"/>
      <c r="AM254" s="137"/>
      <c r="AN254" s="137"/>
      <c r="AO254" s="177"/>
      <c r="AP254" s="81"/>
      <c r="AQ254" s="81"/>
      <c r="AR254" s="82"/>
      <c r="AS254" s="242" t="s">
        <v>4580</v>
      </c>
      <c r="AT254" s="242"/>
      <c r="AU254" s="242"/>
      <c r="AV254" s="243"/>
      <c r="AW254" s="89">
        <f>ROUND(H252*V253,0)-AS257</f>
        <v>436</v>
      </c>
      <c r="AX254" s="12"/>
    </row>
    <row r="255" spans="1:50" ht="17.2" customHeight="1" x14ac:dyDescent="0.3">
      <c r="A255" s="9">
        <v>43</v>
      </c>
      <c r="B255" s="10" t="s">
        <v>1077</v>
      </c>
      <c r="C255" s="53" t="s">
        <v>7876</v>
      </c>
      <c r="D255" s="166"/>
      <c r="E255" s="193"/>
      <c r="F255" s="126"/>
      <c r="G255" s="126"/>
      <c r="H255" s="175"/>
      <c r="I255" s="194"/>
      <c r="J255" s="194"/>
      <c r="K255" s="173"/>
      <c r="L255" s="175"/>
      <c r="M255" s="194"/>
      <c r="N255" s="194"/>
      <c r="O255" s="132"/>
      <c r="P255" s="141"/>
      <c r="Q255" s="141"/>
      <c r="R255" s="168"/>
      <c r="S255" s="141"/>
      <c r="T255" s="142"/>
      <c r="U255" s="130"/>
      <c r="V255" s="64"/>
      <c r="W255" s="202"/>
      <c r="X255" s="231" t="s">
        <v>4712</v>
      </c>
      <c r="Y255" s="232"/>
      <c r="Z255" s="232"/>
      <c r="AA255" s="232"/>
      <c r="AB255" s="232"/>
      <c r="AC255" s="199" t="s">
        <v>4711</v>
      </c>
      <c r="AD255" s="58"/>
      <c r="AE255" s="58"/>
      <c r="AF255" s="6"/>
      <c r="AG255" s="6"/>
      <c r="AH255" s="6"/>
      <c r="AI255" s="6"/>
      <c r="AJ255" s="6"/>
      <c r="AK255" s="6"/>
      <c r="AL255" s="59" t="s">
        <v>4574</v>
      </c>
      <c r="AM255" s="235">
        <f>AM252</f>
        <v>0.7</v>
      </c>
      <c r="AN255" s="235"/>
      <c r="AO255" s="81"/>
      <c r="AP255" s="81"/>
      <c r="AQ255" s="81"/>
      <c r="AR255" s="82"/>
      <c r="AS255" s="244"/>
      <c r="AT255" s="244"/>
      <c r="AU255" s="244"/>
      <c r="AV255" s="245"/>
      <c r="AW255" s="89">
        <f>ROUND(ROUND(H252*V253,0)*AM255,0)-AS257</f>
        <v>304</v>
      </c>
      <c r="AX255" s="12"/>
    </row>
    <row r="256" spans="1:50" ht="17.2" customHeight="1" x14ac:dyDescent="0.3">
      <c r="A256" s="9">
        <v>43</v>
      </c>
      <c r="B256" s="10" t="s">
        <v>1078</v>
      </c>
      <c r="C256" s="53" t="s">
        <v>7875</v>
      </c>
      <c r="D256" s="166"/>
      <c r="E256" s="193"/>
      <c r="F256" s="126"/>
      <c r="G256" s="126"/>
      <c r="H256" s="175"/>
      <c r="I256" s="194"/>
      <c r="J256" s="194"/>
      <c r="K256" s="173"/>
      <c r="L256" s="191"/>
      <c r="M256" s="172"/>
      <c r="N256" s="172"/>
      <c r="O256" s="123"/>
      <c r="P256" s="138"/>
      <c r="Q256" s="138"/>
      <c r="R256" s="168"/>
      <c r="S256" s="141"/>
      <c r="T256" s="142"/>
      <c r="U256" s="130"/>
      <c r="V256" s="64"/>
      <c r="W256" s="202"/>
      <c r="X256" s="233"/>
      <c r="Y256" s="234"/>
      <c r="Z256" s="234"/>
      <c r="AA256" s="234"/>
      <c r="AB256" s="234"/>
      <c r="AC256" s="199" t="s">
        <v>4735</v>
      </c>
      <c r="AD256" s="58"/>
      <c r="AE256" s="58"/>
      <c r="AF256" s="6"/>
      <c r="AG256" s="6"/>
      <c r="AH256" s="6"/>
      <c r="AI256" s="6"/>
      <c r="AJ256" s="6"/>
      <c r="AK256" s="6"/>
      <c r="AL256" s="59" t="s">
        <v>4574</v>
      </c>
      <c r="AM256" s="235">
        <f>AM253</f>
        <v>0.5</v>
      </c>
      <c r="AN256" s="235"/>
      <c r="AO256" s="198"/>
      <c r="AP256" s="198"/>
      <c r="AQ256" s="198"/>
      <c r="AR256" s="197"/>
      <c r="AS256" s="244"/>
      <c r="AT256" s="244"/>
      <c r="AU256" s="244"/>
      <c r="AV256" s="245"/>
      <c r="AW256" s="89">
        <f>ROUND(ROUND(H252*V253,0)*AM256,0)-AS257</f>
        <v>216</v>
      </c>
      <c r="AX256" s="12"/>
    </row>
    <row r="257" spans="1:50" ht="17.2" customHeight="1" x14ac:dyDescent="0.3">
      <c r="A257" s="9">
        <v>43</v>
      </c>
      <c r="B257" s="10" t="s">
        <v>1079</v>
      </c>
      <c r="C257" s="53" t="s">
        <v>7874</v>
      </c>
      <c r="D257" s="166"/>
      <c r="E257" s="193"/>
      <c r="F257" s="126"/>
      <c r="G257" s="126"/>
      <c r="H257" s="175"/>
      <c r="I257" s="194"/>
      <c r="J257" s="194"/>
      <c r="K257" s="173"/>
      <c r="L257" s="231" t="s">
        <v>4714</v>
      </c>
      <c r="M257" s="232"/>
      <c r="N257" s="232"/>
      <c r="O257" s="232"/>
      <c r="P257" s="232"/>
      <c r="Q257" s="232"/>
      <c r="R257" s="175"/>
      <c r="S257" s="194"/>
      <c r="T257" s="173"/>
      <c r="U257" s="130"/>
      <c r="V257" s="64"/>
      <c r="W257" s="202"/>
      <c r="X257" s="8"/>
      <c r="Y257" s="6"/>
      <c r="Z257" s="59"/>
      <c r="AA257" s="59"/>
      <c r="AB257" s="6"/>
      <c r="AC257" s="203"/>
      <c r="AD257" s="6"/>
      <c r="AE257" s="6"/>
      <c r="AF257" s="6"/>
      <c r="AG257" s="6"/>
      <c r="AH257" s="6"/>
      <c r="AI257" s="6"/>
      <c r="AJ257" s="6"/>
      <c r="AK257" s="6"/>
      <c r="AL257" s="59"/>
      <c r="AM257" s="137"/>
      <c r="AN257" s="137"/>
      <c r="AO257" s="198"/>
      <c r="AP257" s="198"/>
      <c r="AQ257" s="198"/>
      <c r="AR257" s="197"/>
      <c r="AS257" s="38">
        <f>AS245</f>
        <v>5</v>
      </c>
      <c r="AT257" s="62" t="s">
        <v>4579</v>
      </c>
      <c r="AU257" s="143"/>
      <c r="AV257" s="147"/>
      <c r="AW257" s="89">
        <f>ROUND(ROUND(H252*P259,0)*V253,0)-AS257</f>
        <v>421</v>
      </c>
      <c r="AX257" s="12"/>
    </row>
    <row r="258" spans="1:50" ht="17.2" customHeight="1" x14ac:dyDescent="0.3">
      <c r="A258" s="9">
        <v>43</v>
      </c>
      <c r="B258" s="10" t="s">
        <v>1080</v>
      </c>
      <c r="C258" s="53" t="s">
        <v>7873</v>
      </c>
      <c r="D258" s="166"/>
      <c r="E258" s="193"/>
      <c r="F258" s="126"/>
      <c r="G258" s="126"/>
      <c r="H258" s="175"/>
      <c r="I258" s="194"/>
      <c r="J258" s="194"/>
      <c r="K258" s="173"/>
      <c r="L258" s="267"/>
      <c r="M258" s="268"/>
      <c r="N258" s="268"/>
      <c r="O258" s="268"/>
      <c r="P258" s="268"/>
      <c r="Q258" s="268"/>
      <c r="R258" s="175"/>
      <c r="S258" s="194"/>
      <c r="T258" s="173"/>
      <c r="U258" s="130"/>
      <c r="V258" s="64"/>
      <c r="W258" s="202"/>
      <c r="X258" s="231" t="s">
        <v>4712</v>
      </c>
      <c r="Y258" s="232"/>
      <c r="Z258" s="232"/>
      <c r="AA258" s="232"/>
      <c r="AB258" s="232"/>
      <c r="AC258" s="199" t="s">
        <v>4711</v>
      </c>
      <c r="AD258" s="58"/>
      <c r="AE258" s="58"/>
      <c r="AF258" s="6"/>
      <c r="AG258" s="6"/>
      <c r="AH258" s="6"/>
      <c r="AI258" s="6"/>
      <c r="AJ258" s="6"/>
      <c r="AK258" s="6"/>
      <c r="AL258" s="59" t="s">
        <v>4574</v>
      </c>
      <c r="AM258" s="235">
        <f>AM255</f>
        <v>0.7</v>
      </c>
      <c r="AN258" s="235"/>
      <c r="AO258" s="198"/>
      <c r="AP258" s="198"/>
      <c r="AQ258" s="198"/>
      <c r="AR258" s="197"/>
      <c r="AS258" s="1"/>
      <c r="AT258" s="132"/>
      <c r="AU258" s="143"/>
      <c r="AV258" s="147"/>
      <c r="AW258" s="89">
        <f>ROUND(ROUND(ROUND(H252*P259,0)*V253,0)*AM258,0)-AS257</f>
        <v>293</v>
      </c>
      <c r="AX258" s="12"/>
    </row>
    <row r="259" spans="1:50" ht="17.2" customHeight="1" x14ac:dyDescent="0.3">
      <c r="A259" s="9">
        <v>43</v>
      </c>
      <c r="B259" s="10" t="s">
        <v>1081</v>
      </c>
      <c r="C259" s="53" t="s">
        <v>7872</v>
      </c>
      <c r="D259" s="166"/>
      <c r="E259" s="193"/>
      <c r="F259" s="126"/>
      <c r="G259" s="126"/>
      <c r="H259" s="175"/>
      <c r="I259" s="194"/>
      <c r="J259" s="194"/>
      <c r="K259" s="173"/>
      <c r="L259" s="191"/>
      <c r="M259" s="172"/>
      <c r="N259" s="172"/>
      <c r="O259" s="123" t="s">
        <v>4574</v>
      </c>
      <c r="P259" s="249">
        <f>P253</f>
        <v>0.96499999999999997</v>
      </c>
      <c r="Q259" s="249"/>
      <c r="R259" s="168"/>
      <c r="S259" s="141"/>
      <c r="T259" s="142"/>
      <c r="U259" s="130"/>
      <c r="V259" s="64"/>
      <c r="W259" s="202"/>
      <c r="X259" s="233"/>
      <c r="Y259" s="234"/>
      <c r="Z259" s="234"/>
      <c r="AA259" s="234"/>
      <c r="AB259" s="234"/>
      <c r="AC259" s="199" t="s">
        <v>4735</v>
      </c>
      <c r="AD259" s="58"/>
      <c r="AE259" s="58"/>
      <c r="AF259" s="6"/>
      <c r="AG259" s="6"/>
      <c r="AH259" s="6"/>
      <c r="AI259" s="6"/>
      <c r="AJ259" s="6"/>
      <c r="AK259" s="6"/>
      <c r="AL259" s="59" t="s">
        <v>4574</v>
      </c>
      <c r="AM259" s="235">
        <f>AM256</f>
        <v>0.5</v>
      </c>
      <c r="AN259" s="235"/>
      <c r="AO259" s="198"/>
      <c r="AP259" s="198"/>
      <c r="AQ259" s="198"/>
      <c r="AR259" s="197"/>
      <c r="AS259" s="7"/>
      <c r="AT259" s="123"/>
      <c r="AU259" s="136"/>
      <c r="AV259" s="145"/>
      <c r="AW259" s="89">
        <f>ROUND(ROUND(ROUND(H252*P259,0)*V253,0)*AM259,0)-AS257</f>
        <v>208</v>
      </c>
      <c r="AX259" s="12"/>
    </row>
    <row r="260" spans="1:50" ht="17.2" customHeight="1" x14ac:dyDescent="0.3">
      <c r="A260" s="9">
        <v>43</v>
      </c>
      <c r="B260" s="10" t="s">
        <v>1082</v>
      </c>
      <c r="C260" s="53" t="s">
        <v>7871</v>
      </c>
      <c r="D260" s="166"/>
      <c r="E260" s="193"/>
      <c r="F260" s="126"/>
      <c r="G260" s="126"/>
      <c r="H260" s="45"/>
      <c r="I260" s="1"/>
      <c r="J260" s="1"/>
      <c r="K260" s="44"/>
      <c r="L260" s="196"/>
      <c r="M260" s="195"/>
      <c r="N260" s="195"/>
      <c r="O260" s="55"/>
      <c r="P260" s="56"/>
      <c r="Q260" s="56"/>
      <c r="R260" s="168"/>
      <c r="S260" s="141"/>
      <c r="T260" s="142"/>
      <c r="U260" s="130"/>
      <c r="V260" s="64"/>
      <c r="W260" s="202"/>
      <c r="X260" s="8"/>
      <c r="Y260" s="6"/>
      <c r="Z260" s="59"/>
      <c r="AA260" s="59"/>
      <c r="AB260" s="6"/>
      <c r="AC260" s="203"/>
      <c r="AD260" s="6"/>
      <c r="AE260" s="6"/>
      <c r="AF260" s="6"/>
      <c r="AG260" s="6"/>
      <c r="AH260" s="6"/>
      <c r="AI260" s="6"/>
      <c r="AJ260" s="6"/>
      <c r="AK260" s="6"/>
      <c r="AL260" s="59"/>
      <c r="AM260" s="137"/>
      <c r="AN260" s="137"/>
      <c r="AO260" s="216" t="s">
        <v>4753</v>
      </c>
      <c r="AP260" s="251"/>
      <c r="AQ260" s="251"/>
      <c r="AR260" s="252"/>
      <c r="AS260" s="49"/>
      <c r="AT260" s="36"/>
      <c r="AU260" s="36"/>
      <c r="AV260" s="51"/>
      <c r="AW260" s="89">
        <f>ROUND(ROUND(H252*V253,0)*AQ263,0)</f>
        <v>419</v>
      </c>
      <c r="AX260" s="12"/>
    </row>
    <row r="261" spans="1:50" ht="17.2" customHeight="1" x14ac:dyDescent="0.3">
      <c r="A261" s="9">
        <v>43</v>
      </c>
      <c r="B261" s="10" t="s">
        <v>1083</v>
      </c>
      <c r="C261" s="53" t="s">
        <v>7870</v>
      </c>
      <c r="D261" s="166"/>
      <c r="E261" s="193"/>
      <c r="F261" s="126"/>
      <c r="G261" s="126"/>
      <c r="H261" s="45"/>
      <c r="I261" s="1"/>
      <c r="J261" s="1"/>
      <c r="K261" s="44"/>
      <c r="L261" s="175"/>
      <c r="M261" s="194"/>
      <c r="N261" s="194"/>
      <c r="O261" s="132"/>
      <c r="P261" s="141"/>
      <c r="Q261" s="141"/>
      <c r="R261" s="168"/>
      <c r="S261" s="141"/>
      <c r="T261" s="142"/>
      <c r="U261" s="130"/>
      <c r="V261" s="64"/>
      <c r="W261" s="202"/>
      <c r="X261" s="231" t="s">
        <v>4712</v>
      </c>
      <c r="Y261" s="232"/>
      <c r="Z261" s="232"/>
      <c r="AA261" s="232"/>
      <c r="AB261" s="232"/>
      <c r="AC261" s="199" t="s">
        <v>4711</v>
      </c>
      <c r="AD261" s="58"/>
      <c r="AE261" s="58"/>
      <c r="AF261" s="6"/>
      <c r="AG261" s="6"/>
      <c r="AH261" s="6"/>
      <c r="AI261" s="6"/>
      <c r="AJ261" s="6"/>
      <c r="AK261" s="6"/>
      <c r="AL261" s="59" t="s">
        <v>4574</v>
      </c>
      <c r="AM261" s="235">
        <f>AM258</f>
        <v>0.7</v>
      </c>
      <c r="AN261" s="235"/>
      <c r="AO261" s="228"/>
      <c r="AP261" s="229"/>
      <c r="AQ261" s="229"/>
      <c r="AR261" s="230"/>
      <c r="AS261" s="45"/>
      <c r="AT261" s="1"/>
      <c r="AU261" s="1"/>
      <c r="AV261" s="44"/>
      <c r="AW261" s="89">
        <f>ROUND(ROUND(ROUND(H252*V253,0)*AM261,0)*AQ263,0)</f>
        <v>294</v>
      </c>
      <c r="AX261" s="12"/>
    </row>
    <row r="262" spans="1:50" ht="17.2" customHeight="1" x14ac:dyDescent="0.3">
      <c r="A262" s="9">
        <v>43</v>
      </c>
      <c r="B262" s="10" t="s">
        <v>1084</v>
      </c>
      <c r="C262" s="53" t="s">
        <v>7869</v>
      </c>
      <c r="D262" s="166"/>
      <c r="E262" s="193"/>
      <c r="F262" s="126"/>
      <c r="G262" s="126"/>
      <c r="H262" s="45"/>
      <c r="I262" s="1"/>
      <c r="J262" s="1"/>
      <c r="K262" s="44"/>
      <c r="L262" s="191"/>
      <c r="M262" s="172"/>
      <c r="N262" s="172"/>
      <c r="O262" s="123"/>
      <c r="P262" s="138"/>
      <c r="Q262" s="138"/>
      <c r="R262" s="168"/>
      <c r="S262" s="141"/>
      <c r="T262" s="142"/>
      <c r="U262" s="130"/>
      <c r="V262" s="64"/>
      <c r="W262" s="202"/>
      <c r="X262" s="233"/>
      <c r="Y262" s="234"/>
      <c r="Z262" s="234"/>
      <c r="AA262" s="234"/>
      <c r="AB262" s="234"/>
      <c r="AC262" s="199" t="s">
        <v>4735</v>
      </c>
      <c r="AD262" s="58"/>
      <c r="AE262" s="58"/>
      <c r="AF262" s="6"/>
      <c r="AG262" s="6"/>
      <c r="AH262" s="6"/>
      <c r="AI262" s="6"/>
      <c r="AJ262" s="6"/>
      <c r="AK262" s="6"/>
      <c r="AL262" s="59" t="s">
        <v>4574</v>
      </c>
      <c r="AM262" s="235">
        <f>AM259</f>
        <v>0.5</v>
      </c>
      <c r="AN262" s="235"/>
      <c r="AO262" s="45"/>
      <c r="AP262" s="1"/>
      <c r="AQ262" s="1"/>
      <c r="AR262" s="44"/>
      <c r="AS262" s="45"/>
      <c r="AT262" s="1"/>
      <c r="AU262" s="1"/>
      <c r="AV262" s="44"/>
      <c r="AW262" s="89">
        <f>ROUND(ROUND(ROUND(H252*V253,0)*AM262,0)*AQ263,0)</f>
        <v>210</v>
      </c>
      <c r="AX262" s="12"/>
    </row>
    <row r="263" spans="1:50" ht="17.2" customHeight="1" x14ac:dyDescent="0.3">
      <c r="A263" s="9">
        <v>43</v>
      </c>
      <c r="B263" s="10" t="s">
        <v>1085</v>
      </c>
      <c r="C263" s="53" t="s">
        <v>7868</v>
      </c>
      <c r="D263" s="166"/>
      <c r="E263" s="193"/>
      <c r="F263" s="126"/>
      <c r="G263" s="126"/>
      <c r="H263" s="45"/>
      <c r="I263" s="1"/>
      <c r="J263" s="1"/>
      <c r="K263" s="44"/>
      <c r="L263" s="231" t="s">
        <v>4714</v>
      </c>
      <c r="M263" s="232"/>
      <c r="N263" s="232"/>
      <c r="O263" s="232"/>
      <c r="P263" s="232"/>
      <c r="Q263" s="232"/>
      <c r="R263" s="175"/>
      <c r="S263" s="194"/>
      <c r="T263" s="173"/>
      <c r="U263" s="130"/>
      <c r="V263" s="64"/>
      <c r="W263" s="202"/>
      <c r="X263" s="8"/>
      <c r="Y263" s="6"/>
      <c r="Z263" s="59"/>
      <c r="AA263" s="59"/>
      <c r="AB263" s="6"/>
      <c r="AC263" s="203"/>
      <c r="AD263" s="6"/>
      <c r="AE263" s="6"/>
      <c r="AF263" s="6"/>
      <c r="AG263" s="6"/>
      <c r="AH263" s="6"/>
      <c r="AI263" s="6"/>
      <c r="AJ263" s="6"/>
      <c r="AK263" s="6"/>
      <c r="AL263" s="59"/>
      <c r="AM263" s="137"/>
      <c r="AN263" s="137"/>
      <c r="AO263" s="45"/>
      <c r="AP263" s="132" t="s">
        <v>4574</v>
      </c>
      <c r="AQ263" s="247">
        <f>AQ239</f>
        <v>0.95</v>
      </c>
      <c r="AR263" s="248"/>
      <c r="AS263" s="45"/>
      <c r="AT263" s="1"/>
      <c r="AU263" s="1"/>
      <c r="AV263" s="44"/>
      <c r="AW263" s="89">
        <f>ROUND(ROUND(ROUND(H252*P265,0)*V253,0)*AQ263,0)</f>
        <v>405</v>
      </c>
      <c r="AX263" s="12"/>
    </row>
    <row r="264" spans="1:50" ht="17.2" customHeight="1" x14ac:dyDescent="0.3">
      <c r="A264" s="9">
        <v>43</v>
      </c>
      <c r="B264" s="10" t="s">
        <v>1086</v>
      </c>
      <c r="C264" s="53" t="s">
        <v>7867</v>
      </c>
      <c r="D264" s="166"/>
      <c r="E264" s="193"/>
      <c r="F264" s="126"/>
      <c r="G264" s="126"/>
      <c r="H264" s="45"/>
      <c r="I264" s="1"/>
      <c r="J264" s="1"/>
      <c r="K264" s="44"/>
      <c r="L264" s="267"/>
      <c r="M264" s="268"/>
      <c r="N264" s="268"/>
      <c r="O264" s="268"/>
      <c r="P264" s="268"/>
      <c r="Q264" s="268"/>
      <c r="R264" s="175"/>
      <c r="S264" s="194"/>
      <c r="T264" s="173"/>
      <c r="U264" s="130"/>
      <c r="V264" s="64"/>
      <c r="W264" s="202"/>
      <c r="X264" s="231" t="s">
        <v>4712</v>
      </c>
      <c r="Y264" s="232"/>
      <c r="Z264" s="232"/>
      <c r="AA264" s="232"/>
      <c r="AB264" s="232"/>
      <c r="AC264" s="199" t="s">
        <v>4711</v>
      </c>
      <c r="AD264" s="58"/>
      <c r="AE264" s="58"/>
      <c r="AF264" s="6"/>
      <c r="AG264" s="6"/>
      <c r="AH264" s="6"/>
      <c r="AI264" s="6"/>
      <c r="AJ264" s="6"/>
      <c r="AK264" s="6"/>
      <c r="AL264" s="59" t="s">
        <v>4574</v>
      </c>
      <c r="AM264" s="235">
        <f>AM261</f>
        <v>0.7</v>
      </c>
      <c r="AN264" s="235"/>
      <c r="AO264" s="45"/>
      <c r="AP264" s="1"/>
      <c r="AQ264" s="1"/>
      <c r="AR264" s="44"/>
      <c r="AS264" s="45"/>
      <c r="AT264" s="1"/>
      <c r="AU264" s="1"/>
      <c r="AV264" s="44"/>
      <c r="AW264" s="89">
        <f>ROUND(ROUND(ROUND(ROUND(H252*P265,0)*V253,0)*AM264,0)*AQ263,0)</f>
        <v>283</v>
      </c>
      <c r="AX264" s="12"/>
    </row>
    <row r="265" spans="1:50" ht="17.2" customHeight="1" x14ac:dyDescent="0.3">
      <c r="A265" s="9">
        <v>43</v>
      </c>
      <c r="B265" s="10" t="s">
        <v>1087</v>
      </c>
      <c r="C265" s="53" t="s">
        <v>7866</v>
      </c>
      <c r="D265" s="166"/>
      <c r="E265" s="193"/>
      <c r="F265" s="126"/>
      <c r="G265" s="126"/>
      <c r="H265" s="45"/>
      <c r="I265" s="1"/>
      <c r="J265" s="1"/>
      <c r="K265" s="44"/>
      <c r="L265" s="191"/>
      <c r="M265" s="172"/>
      <c r="N265" s="172"/>
      <c r="O265" s="123" t="s">
        <v>4574</v>
      </c>
      <c r="P265" s="249">
        <f>P259</f>
        <v>0.96499999999999997</v>
      </c>
      <c r="Q265" s="249"/>
      <c r="R265" s="168"/>
      <c r="S265" s="141"/>
      <c r="T265" s="142"/>
      <c r="U265" s="130"/>
      <c r="V265" s="64"/>
      <c r="W265" s="202"/>
      <c r="X265" s="233"/>
      <c r="Y265" s="234"/>
      <c r="Z265" s="234"/>
      <c r="AA265" s="234"/>
      <c r="AB265" s="234"/>
      <c r="AC265" s="199" t="s">
        <v>4735</v>
      </c>
      <c r="AD265" s="58"/>
      <c r="AE265" s="58"/>
      <c r="AF265" s="6"/>
      <c r="AG265" s="6"/>
      <c r="AH265" s="6"/>
      <c r="AI265" s="6"/>
      <c r="AJ265" s="6"/>
      <c r="AK265" s="6"/>
      <c r="AL265" s="59" t="s">
        <v>4574</v>
      </c>
      <c r="AM265" s="235">
        <f>AM262</f>
        <v>0.5</v>
      </c>
      <c r="AN265" s="235"/>
      <c r="AO265" s="45"/>
      <c r="AP265" s="1"/>
      <c r="AQ265" s="1"/>
      <c r="AR265" s="44"/>
      <c r="AS265" s="43"/>
      <c r="AT265" s="7"/>
      <c r="AU265" s="7"/>
      <c r="AV265" s="21"/>
      <c r="AW265" s="89">
        <f>ROUND(ROUND(ROUND(ROUND(H252*P265,0)*V253,0)*AM265,0)*AQ263,0)</f>
        <v>202</v>
      </c>
      <c r="AX265" s="12"/>
    </row>
    <row r="266" spans="1:50" ht="17.2" customHeight="1" x14ac:dyDescent="0.3">
      <c r="A266" s="9">
        <v>43</v>
      </c>
      <c r="B266" s="10" t="s">
        <v>1088</v>
      </c>
      <c r="C266" s="53" t="s">
        <v>7865</v>
      </c>
      <c r="D266" s="166"/>
      <c r="E266" s="193"/>
      <c r="F266" s="126"/>
      <c r="G266" s="126"/>
      <c r="H266" s="45"/>
      <c r="I266" s="1"/>
      <c r="J266" s="1"/>
      <c r="K266" s="44"/>
      <c r="L266" s="196"/>
      <c r="M266" s="195"/>
      <c r="N266" s="195"/>
      <c r="O266" s="55"/>
      <c r="P266" s="56"/>
      <c r="Q266" s="56"/>
      <c r="R266" s="168"/>
      <c r="S266" s="141"/>
      <c r="T266" s="142"/>
      <c r="U266" s="130"/>
      <c r="V266" s="64"/>
      <c r="W266" s="202"/>
      <c r="X266" s="8"/>
      <c r="Y266" s="6"/>
      <c r="Z266" s="59"/>
      <c r="AA266" s="59"/>
      <c r="AB266" s="6"/>
      <c r="AC266" s="203"/>
      <c r="AD266" s="6"/>
      <c r="AE266" s="6"/>
      <c r="AF266" s="6"/>
      <c r="AG266" s="6"/>
      <c r="AH266" s="6"/>
      <c r="AI266" s="6"/>
      <c r="AJ266" s="6"/>
      <c r="AK266" s="6"/>
      <c r="AL266" s="59"/>
      <c r="AM266" s="137"/>
      <c r="AN266" s="137"/>
      <c r="AO266" s="146"/>
      <c r="AP266" s="143"/>
      <c r="AQ266" s="143"/>
      <c r="AR266" s="44"/>
      <c r="AS266" s="242" t="s">
        <v>4580</v>
      </c>
      <c r="AT266" s="242"/>
      <c r="AU266" s="242"/>
      <c r="AV266" s="243"/>
      <c r="AW266" s="89">
        <f>ROUND(ROUND(H252*V253,0)*AQ263,0)-AS269</f>
        <v>414</v>
      </c>
      <c r="AX266" s="12"/>
    </row>
    <row r="267" spans="1:50" ht="17.2" customHeight="1" x14ac:dyDescent="0.3">
      <c r="A267" s="9">
        <v>43</v>
      </c>
      <c r="B267" s="10" t="s">
        <v>1089</v>
      </c>
      <c r="C267" s="53" t="s">
        <v>7864</v>
      </c>
      <c r="D267" s="166"/>
      <c r="E267" s="193"/>
      <c r="F267" s="126"/>
      <c r="G267" s="126"/>
      <c r="H267" s="45"/>
      <c r="I267" s="1"/>
      <c r="J267" s="1"/>
      <c r="K267" s="44"/>
      <c r="L267" s="175"/>
      <c r="M267" s="194"/>
      <c r="N267" s="194"/>
      <c r="O267" s="132"/>
      <c r="P267" s="141"/>
      <c r="Q267" s="141"/>
      <c r="R267" s="168"/>
      <c r="S267" s="141"/>
      <c r="T267" s="142"/>
      <c r="U267" s="130"/>
      <c r="V267" s="64"/>
      <c r="W267" s="202"/>
      <c r="X267" s="231" t="s">
        <v>4712</v>
      </c>
      <c r="Y267" s="232"/>
      <c r="Z267" s="232"/>
      <c r="AA267" s="232"/>
      <c r="AB267" s="232"/>
      <c r="AC267" s="199" t="s">
        <v>4711</v>
      </c>
      <c r="AD267" s="58"/>
      <c r="AE267" s="58"/>
      <c r="AF267" s="6"/>
      <c r="AG267" s="6"/>
      <c r="AH267" s="6"/>
      <c r="AI267" s="6"/>
      <c r="AJ267" s="6"/>
      <c r="AK267" s="6"/>
      <c r="AL267" s="59" t="s">
        <v>4574</v>
      </c>
      <c r="AM267" s="235">
        <f>AM264</f>
        <v>0.7</v>
      </c>
      <c r="AN267" s="235"/>
      <c r="AO267" s="146"/>
      <c r="AP267" s="143"/>
      <c r="AQ267" s="143"/>
      <c r="AR267" s="44"/>
      <c r="AS267" s="244"/>
      <c r="AT267" s="244"/>
      <c r="AU267" s="244"/>
      <c r="AV267" s="245"/>
      <c r="AW267" s="89">
        <f>ROUND(ROUND(ROUND(H252*V253,0)*AM267,0)*AQ263,0)-AS269</f>
        <v>289</v>
      </c>
      <c r="AX267" s="12"/>
    </row>
    <row r="268" spans="1:50" ht="17.2" customHeight="1" x14ac:dyDescent="0.3">
      <c r="A268" s="9">
        <v>43</v>
      </c>
      <c r="B268" s="10" t="s">
        <v>1090</v>
      </c>
      <c r="C268" s="53" t="s">
        <v>7863</v>
      </c>
      <c r="D268" s="166"/>
      <c r="E268" s="193"/>
      <c r="F268" s="126"/>
      <c r="G268" s="126"/>
      <c r="H268" s="45"/>
      <c r="I268" s="1"/>
      <c r="J268" s="1"/>
      <c r="K268" s="44"/>
      <c r="L268" s="191"/>
      <c r="M268" s="172"/>
      <c r="N268" s="172"/>
      <c r="O268" s="123"/>
      <c r="P268" s="138"/>
      <c r="Q268" s="138"/>
      <c r="R268" s="168"/>
      <c r="S268" s="141"/>
      <c r="T268" s="142"/>
      <c r="U268" s="130"/>
      <c r="V268" s="64"/>
      <c r="W268" s="202"/>
      <c r="X268" s="233"/>
      <c r="Y268" s="234"/>
      <c r="Z268" s="234"/>
      <c r="AA268" s="234"/>
      <c r="AB268" s="234"/>
      <c r="AC268" s="199" t="s">
        <v>4735</v>
      </c>
      <c r="AD268" s="58"/>
      <c r="AE268" s="58"/>
      <c r="AF268" s="6"/>
      <c r="AG268" s="6"/>
      <c r="AH268" s="6"/>
      <c r="AI268" s="6"/>
      <c r="AJ268" s="6"/>
      <c r="AK268" s="6"/>
      <c r="AL268" s="59" t="s">
        <v>4574</v>
      </c>
      <c r="AM268" s="235">
        <f>AM265</f>
        <v>0.5</v>
      </c>
      <c r="AN268" s="235"/>
      <c r="AO268" s="146"/>
      <c r="AP268" s="143"/>
      <c r="AQ268" s="143"/>
      <c r="AR268" s="44"/>
      <c r="AS268" s="244"/>
      <c r="AT268" s="244"/>
      <c r="AU268" s="244"/>
      <c r="AV268" s="245"/>
      <c r="AW268" s="89">
        <f>ROUND(ROUND(ROUND(H252*V253,0)*AM268,0)*AQ263,0)-AS269</f>
        <v>205</v>
      </c>
      <c r="AX268" s="12"/>
    </row>
    <row r="269" spans="1:50" ht="17.2" customHeight="1" x14ac:dyDescent="0.3">
      <c r="A269" s="9">
        <v>43</v>
      </c>
      <c r="B269" s="10" t="s">
        <v>1091</v>
      </c>
      <c r="C269" s="53" t="s">
        <v>7862</v>
      </c>
      <c r="D269" s="166"/>
      <c r="E269" s="193"/>
      <c r="F269" s="126"/>
      <c r="G269" s="126"/>
      <c r="H269" s="45"/>
      <c r="I269" s="1"/>
      <c r="J269" s="1"/>
      <c r="K269" s="44"/>
      <c r="L269" s="231" t="s">
        <v>4714</v>
      </c>
      <c r="M269" s="232"/>
      <c r="N269" s="232"/>
      <c r="O269" s="232"/>
      <c r="P269" s="232"/>
      <c r="Q269" s="232"/>
      <c r="R269" s="175"/>
      <c r="S269" s="194"/>
      <c r="T269" s="173"/>
      <c r="U269" s="130"/>
      <c r="V269" s="64"/>
      <c r="W269" s="202"/>
      <c r="X269" s="8"/>
      <c r="Y269" s="6"/>
      <c r="Z269" s="59"/>
      <c r="AA269" s="59"/>
      <c r="AB269" s="6"/>
      <c r="AC269" s="203"/>
      <c r="AD269" s="6"/>
      <c r="AE269" s="6"/>
      <c r="AF269" s="6"/>
      <c r="AG269" s="6"/>
      <c r="AH269" s="6"/>
      <c r="AI269" s="6"/>
      <c r="AJ269" s="6"/>
      <c r="AK269" s="6"/>
      <c r="AL269" s="59"/>
      <c r="AM269" s="137"/>
      <c r="AN269" s="137"/>
      <c r="AO269" s="146"/>
      <c r="AP269" s="143"/>
      <c r="AQ269" s="143"/>
      <c r="AR269" s="44"/>
      <c r="AS269" s="38">
        <f>AS257</f>
        <v>5</v>
      </c>
      <c r="AT269" s="62" t="s">
        <v>4579</v>
      </c>
      <c r="AU269" s="143"/>
      <c r="AV269" s="147"/>
      <c r="AW269" s="89">
        <f>ROUND(ROUND(ROUND(H252*P271,0)*V253,0)*AQ263,0)-AS269</f>
        <v>400</v>
      </c>
      <c r="AX269" s="12"/>
    </row>
    <row r="270" spans="1:50" ht="17.2" customHeight="1" x14ac:dyDescent="0.3">
      <c r="A270" s="9">
        <v>43</v>
      </c>
      <c r="B270" s="10" t="s">
        <v>1092</v>
      </c>
      <c r="C270" s="53" t="s">
        <v>7861</v>
      </c>
      <c r="D270" s="166"/>
      <c r="E270" s="193"/>
      <c r="F270" s="126"/>
      <c r="G270" s="126"/>
      <c r="H270" s="45"/>
      <c r="I270" s="1"/>
      <c r="J270" s="1"/>
      <c r="K270" s="44"/>
      <c r="L270" s="267"/>
      <c r="M270" s="268"/>
      <c r="N270" s="268"/>
      <c r="O270" s="268"/>
      <c r="P270" s="268"/>
      <c r="Q270" s="268"/>
      <c r="R270" s="175"/>
      <c r="S270" s="194"/>
      <c r="T270" s="173"/>
      <c r="U270" s="130"/>
      <c r="V270" s="64"/>
      <c r="W270" s="202"/>
      <c r="X270" s="231" t="s">
        <v>4712</v>
      </c>
      <c r="Y270" s="232"/>
      <c r="Z270" s="232"/>
      <c r="AA270" s="232"/>
      <c r="AB270" s="232"/>
      <c r="AC270" s="199" t="s">
        <v>4711</v>
      </c>
      <c r="AD270" s="58"/>
      <c r="AE270" s="58"/>
      <c r="AF270" s="6"/>
      <c r="AG270" s="6"/>
      <c r="AH270" s="6"/>
      <c r="AI270" s="6"/>
      <c r="AJ270" s="6"/>
      <c r="AK270" s="6"/>
      <c r="AL270" s="59" t="s">
        <v>4574</v>
      </c>
      <c r="AM270" s="235">
        <f>AM267</f>
        <v>0.7</v>
      </c>
      <c r="AN270" s="235"/>
      <c r="AO270" s="146"/>
      <c r="AP270" s="143"/>
      <c r="AQ270" s="143"/>
      <c r="AR270" s="44"/>
      <c r="AS270" s="1"/>
      <c r="AT270" s="132"/>
      <c r="AU270" s="143"/>
      <c r="AV270" s="147"/>
      <c r="AW270" s="89">
        <f>ROUND(ROUND(ROUND(ROUND(H252*P271,0)*V253,0)*AM270,0)*AQ263,0)-AS269</f>
        <v>278</v>
      </c>
      <c r="AX270" s="12"/>
    </row>
    <row r="271" spans="1:50" ht="17.2" customHeight="1" x14ac:dyDescent="0.3">
      <c r="A271" s="9">
        <v>43</v>
      </c>
      <c r="B271" s="10" t="s">
        <v>1093</v>
      </c>
      <c r="C271" s="53" t="s">
        <v>7860</v>
      </c>
      <c r="D271" s="166"/>
      <c r="E271" s="193"/>
      <c r="F271" s="126"/>
      <c r="G271" s="126"/>
      <c r="H271" s="43"/>
      <c r="I271" s="7"/>
      <c r="J271" s="7"/>
      <c r="K271" s="21"/>
      <c r="L271" s="191"/>
      <c r="M271" s="172"/>
      <c r="N271" s="172"/>
      <c r="O271" s="123" t="s">
        <v>4574</v>
      </c>
      <c r="P271" s="249">
        <f>P265</f>
        <v>0.96499999999999997</v>
      </c>
      <c r="Q271" s="249"/>
      <c r="R271" s="168"/>
      <c r="S271" s="141"/>
      <c r="T271" s="141"/>
      <c r="U271" s="88"/>
      <c r="V271" s="86"/>
      <c r="W271" s="87"/>
      <c r="X271" s="234"/>
      <c r="Y271" s="234"/>
      <c r="Z271" s="234"/>
      <c r="AA271" s="234"/>
      <c r="AB271" s="234"/>
      <c r="AC271" s="199" t="s">
        <v>4735</v>
      </c>
      <c r="AD271" s="58"/>
      <c r="AE271" s="58"/>
      <c r="AF271" s="6"/>
      <c r="AG271" s="6"/>
      <c r="AH271" s="6"/>
      <c r="AI271" s="6"/>
      <c r="AJ271" s="6"/>
      <c r="AK271" s="6"/>
      <c r="AL271" s="59" t="s">
        <v>4574</v>
      </c>
      <c r="AM271" s="235">
        <f>AM268</f>
        <v>0.5</v>
      </c>
      <c r="AN271" s="235"/>
      <c r="AO271" s="190"/>
      <c r="AP271" s="136"/>
      <c r="AQ271" s="136"/>
      <c r="AR271" s="21"/>
      <c r="AS271" s="7"/>
      <c r="AT271" s="123"/>
      <c r="AU271" s="136"/>
      <c r="AV271" s="145"/>
      <c r="AW271" s="89">
        <f>ROUND(ROUND(ROUND(ROUND(H252*P271,0)*V253,0)*AM271,0)*AQ263,0)-AS269</f>
        <v>197</v>
      </c>
      <c r="AX271" s="12"/>
    </row>
    <row r="272" spans="1:50" ht="17.2" customHeight="1" x14ac:dyDescent="0.3">
      <c r="A272" s="9">
        <v>43</v>
      </c>
      <c r="B272" s="10" t="s">
        <v>1094</v>
      </c>
      <c r="C272" s="53" t="s">
        <v>7859</v>
      </c>
      <c r="D272" s="166"/>
      <c r="E272" s="193"/>
      <c r="F272" s="126"/>
      <c r="G272" s="126"/>
      <c r="H272" s="217" t="s">
        <v>4791</v>
      </c>
      <c r="I272" s="218"/>
      <c r="J272" s="218"/>
      <c r="K272" s="219"/>
      <c r="L272" s="196"/>
      <c r="M272" s="195"/>
      <c r="N272" s="195"/>
      <c r="O272" s="55"/>
      <c r="P272" s="56"/>
      <c r="Q272" s="56"/>
      <c r="R272" s="168"/>
      <c r="S272" s="141"/>
      <c r="T272" s="141"/>
      <c r="U272" s="88"/>
      <c r="V272" s="86"/>
      <c r="W272" s="87"/>
      <c r="X272" s="6"/>
      <c r="Y272" s="6"/>
      <c r="Z272" s="59"/>
      <c r="AA272" s="59"/>
      <c r="AB272" s="6"/>
      <c r="AC272" s="203"/>
      <c r="AD272" s="6"/>
      <c r="AE272" s="6"/>
      <c r="AF272" s="6"/>
      <c r="AG272" s="6"/>
      <c r="AH272" s="6"/>
      <c r="AI272" s="6"/>
      <c r="AJ272" s="6"/>
      <c r="AK272" s="6"/>
      <c r="AL272" s="59"/>
      <c r="AM272" s="137"/>
      <c r="AN272" s="137"/>
      <c r="AO272" s="7"/>
      <c r="AP272" s="7"/>
      <c r="AQ272" s="7"/>
      <c r="AR272" s="7"/>
      <c r="AS272" s="7"/>
      <c r="AT272" s="123"/>
      <c r="AU272" s="136"/>
      <c r="AV272" s="145"/>
      <c r="AW272" s="100">
        <f>ROUND(H276*V253,0)</f>
        <v>361</v>
      </c>
      <c r="AX272" s="12"/>
    </row>
    <row r="273" spans="1:50" ht="17.2" customHeight="1" x14ac:dyDescent="0.3">
      <c r="A273" s="9">
        <v>43</v>
      </c>
      <c r="B273" s="10" t="s">
        <v>1095</v>
      </c>
      <c r="C273" s="53" t="s">
        <v>7858</v>
      </c>
      <c r="D273" s="166"/>
      <c r="E273" s="193"/>
      <c r="F273" s="126"/>
      <c r="G273" s="126"/>
      <c r="H273" s="220"/>
      <c r="I273" s="221"/>
      <c r="J273" s="221"/>
      <c r="K273" s="222"/>
      <c r="L273" s="175"/>
      <c r="M273" s="194"/>
      <c r="N273" s="194"/>
      <c r="O273" s="132"/>
      <c r="P273" s="141"/>
      <c r="Q273" s="141"/>
      <c r="R273" s="168"/>
      <c r="S273" s="141"/>
      <c r="T273" s="141"/>
      <c r="U273" s="88"/>
      <c r="V273" s="86"/>
      <c r="W273" s="87"/>
      <c r="X273" s="232" t="s">
        <v>4712</v>
      </c>
      <c r="Y273" s="232"/>
      <c r="Z273" s="232"/>
      <c r="AA273" s="232"/>
      <c r="AB273" s="232"/>
      <c r="AC273" s="199" t="s">
        <v>4711</v>
      </c>
      <c r="AD273" s="58"/>
      <c r="AE273" s="58"/>
      <c r="AF273" s="6"/>
      <c r="AG273" s="6"/>
      <c r="AH273" s="6"/>
      <c r="AI273" s="6"/>
      <c r="AJ273" s="6"/>
      <c r="AK273" s="6"/>
      <c r="AL273" s="59" t="s">
        <v>4574</v>
      </c>
      <c r="AM273" s="235">
        <f>AM270</f>
        <v>0.7</v>
      </c>
      <c r="AN273" s="235"/>
      <c r="AO273" s="6"/>
      <c r="AP273" s="6"/>
      <c r="AQ273" s="6"/>
      <c r="AR273" s="6"/>
      <c r="AS273" s="6"/>
      <c r="AT273" s="59"/>
      <c r="AU273" s="137"/>
      <c r="AV273" s="140"/>
      <c r="AW273" s="89">
        <f>ROUND(ROUND(H276*V253,0)*AM273,0)</f>
        <v>253</v>
      </c>
      <c r="AX273" s="12"/>
    </row>
    <row r="274" spans="1:50" ht="17.2" customHeight="1" x14ac:dyDescent="0.3">
      <c r="A274" s="9">
        <v>43</v>
      </c>
      <c r="B274" s="10" t="s">
        <v>1096</v>
      </c>
      <c r="C274" s="53" t="s">
        <v>7857</v>
      </c>
      <c r="D274" s="166"/>
      <c r="E274" s="193"/>
      <c r="F274" s="126"/>
      <c r="G274" s="126"/>
      <c r="H274" s="220"/>
      <c r="I274" s="221"/>
      <c r="J274" s="221"/>
      <c r="K274" s="222"/>
      <c r="L274" s="191"/>
      <c r="M274" s="172"/>
      <c r="N274" s="172"/>
      <c r="O274" s="123"/>
      <c r="P274" s="138"/>
      <c r="Q274" s="138"/>
      <c r="R274" s="168"/>
      <c r="S274" s="141"/>
      <c r="T274" s="141"/>
      <c r="U274" s="88"/>
      <c r="V274" s="86"/>
      <c r="W274" s="87"/>
      <c r="X274" s="234"/>
      <c r="Y274" s="234"/>
      <c r="Z274" s="234"/>
      <c r="AA274" s="234"/>
      <c r="AB274" s="234"/>
      <c r="AC274" s="199" t="s">
        <v>4735</v>
      </c>
      <c r="AD274" s="58"/>
      <c r="AE274" s="58"/>
      <c r="AF274" s="6"/>
      <c r="AG274" s="6"/>
      <c r="AH274" s="6"/>
      <c r="AI274" s="6"/>
      <c r="AJ274" s="6"/>
      <c r="AK274" s="6"/>
      <c r="AL274" s="59" t="s">
        <v>4574</v>
      </c>
      <c r="AM274" s="235">
        <f>AM271</f>
        <v>0.5</v>
      </c>
      <c r="AN274" s="235"/>
      <c r="AO274" s="6"/>
      <c r="AP274" s="6"/>
      <c r="AQ274" s="6"/>
      <c r="AR274" s="6"/>
      <c r="AS274" s="6"/>
      <c r="AT274" s="59"/>
      <c r="AU274" s="137"/>
      <c r="AV274" s="140"/>
      <c r="AW274" s="89">
        <f>ROUND(ROUND(H276*V253,0)*AM274,0)</f>
        <v>181</v>
      </c>
      <c r="AX274" s="12"/>
    </row>
    <row r="275" spans="1:50" ht="17.2" customHeight="1" x14ac:dyDescent="0.3">
      <c r="A275" s="9">
        <v>43</v>
      </c>
      <c r="B275" s="10" t="s">
        <v>1097</v>
      </c>
      <c r="C275" s="53" t="s">
        <v>7856</v>
      </c>
      <c r="D275" s="166"/>
      <c r="E275" s="193"/>
      <c r="F275" s="126"/>
      <c r="G275" s="126"/>
      <c r="H275" s="220"/>
      <c r="I275" s="221"/>
      <c r="J275" s="221"/>
      <c r="K275" s="222"/>
      <c r="L275" s="231" t="s">
        <v>4714</v>
      </c>
      <c r="M275" s="232"/>
      <c r="N275" s="232"/>
      <c r="O275" s="232"/>
      <c r="P275" s="232"/>
      <c r="Q275" s="232"/>
      <c r="R275" s="175"/>
      <c r="S275" s="194"/>
      <c r="T275" s="194"/>
      <c r="U275" s="88"/>
      <c r="V275" s="86"/>
      <c r="W275" s="87"/>
      <c r="X275" s="6"/>
      <c r="Y275" s="6"/>
      <c r="Z275" s="59"/>
      <c r="AA275" s="59"/>
      <c r="AB275" s="6"/>
      <c r="AC275" s="203"/>
      <c r="AD275" s="6"/>
      <c r="AE275" s="6"/>
      <c r="AF275" s="6"/>
      <c r="AG275" s="6"/>
      <c r="AH275" s="6"/>
      <c r="AI275" s="6"/>
      <c r="AJ275" s="6"/>
      <c r="AK275" s="6"/>
      <c r="AL275" s="59"/>
      <c r="AM275" s="137"/>
      <c r="AN275" s="137"/>
      <c r="AO275" s="6"/>
      <c r="AP275" s="6"/>
      <c r="AQ275" s="7"/>
      <c r="AR275" s="7"/>
      <c r="AS275" s="7"/>
      <c r="AT275" s="123"/>
      <c r="AU275" s="136"/>
      <c r="AV275" s="145"/>
      <c r="AW275" s="89">
        <f>ROUND(ROUND(H276*P277,0)*V253,0)</f>
        <v>348</v>
      </c>
      <c r="AX275" s="12"/>
    </row>
    <row r="276" spans="1:50" ht="17.2" customHeight="1" x14ac:dyDescent="0.3">
      <c r="A276" s="9">
        <v>43</v>
      </c>
      <c r="B276" s="10" t="s">
        <v>1098</v>
      </c>
      <c r="C276" s="53" t="s">
        <v>7855</v>
      </c>
      <c r="D276" s="166"/>
      <c r="E276" s="193"/>
      <c r="F276" s="126"/>
      <c r="G276" s="126"/>
      <c r="H276" s="253">
        <f>'15就労移行支援(基本)'!K276</f>
        <v>515</v>
      </c>
      <c r="I276" s="254"/>
      <c r="J276" s="1" t="s">
        <v>4202</v>
      </c>
      <c r="K276" s="68"/>
      <c r="L276" s="267"/>
      <c r="M276" s="268"/>
      <c r="N276" s="268"/>
      <c r="O276" s="268"/>
      <c r="P276" s="268"/>
      <c r="Q276" s="268"/>
      <c r="R276" s="175"/>
      <c r="S276" s="194"/>
      <c r="T276" s="194"/>
      <c r="U276" s="88"/>
      <c r="V276" s="86"/>
      <c r="W276" s="87"/>
      <c r="X276" s="232" t="s">
        <v>4712</v>
      </c>
      <c r="Y276" s="232"/>
      <c r="Z276" s="232"/>
      <c r="AA276" s="232"/>
      <c r="AB276" s="232"/>
      <c r="AC276" s="199" t="s">
        <v>4711</v>
      </c>
      <c r="AD276" s="58"/>
      <c r="AE276" s="58"/>
      <c r="AF276" s="6"/>
      <c r="AG276" s="6"/>
      <c r="AH276" s="6"/>
      <c r="AI276" s="6"/>
      <c r="AJ276" s="6"/>
      <c r="AK276" s="6"/>
      <c r="AL276" s="59" t="s">
        <v>4574</v>
      </c>
      <c r="AM276" s="235">
        <f>AM273</f>
        <v>0.7</v>
      </c>
      <c r="AN276" s="235"/>
      <c r="AO276" s="7"/>
      <c r="AP276" s="7"/>
      <c r="AQ276" s="7"/>
      <c r="AR276" s="7"/>
      <c r="AS276" s="7"/>
      <c r="AT276" s="123"/>
      <c r="AU276" s="136"/>
      <c r="AV276" s="145"/>
      <c r="AW276" s="89">
        <f>ROUND(ROUND(ROUND(H276*P277,0)*V253,0)*AM276,0)</f>
        <v>244</v>
      </c>
      <c r="AX276" s="12"/>
    </row>
    <row r="277" spans="1:50" ht="17.2" customHeight="1" x14ac:dyDescent="0.3">
      <c r="A277" s="9">
        <v>43</v>
      </c>
      <c r="B277" s="10" t="s">
        <v>1099</v>
      </c>
      <c r="C277" s="53" t="s">
        <v>7854</v>
      </c>
      <c r="D277" s="166"/>
      <c r="E277" s="193"/>
      <c r="F277" s="126"/>
      <c r="G277" s="126"/>
      <c r="H277" s="175"/>
      <c r="I277" s="194"/>
      <c r="J277" s="194"/>
      <c r="K277" s="173"/>
      <c r="L277" s="191"/>
      <c r="M277" s="172"/>
      <c r="N277" s="172"/>
      <c r="O277" s="123" t="s">
        <v>4574</v>
      </c>
      <c r="P277" s="249">
        <f>P271</f>
        <v>0.96499999999999997</v>
      </c>
      <c r="Q277" s="249"/>
      <c r="R277" s="168"/>
      <c r="S277" s="141"/>
      <c r="T277" s="141"/>
      <c r="U277" s="88"/>
      <c r="V277" s="86"/>
      <c r="W277" s="87"/>
      <c r="X277" s="234"/>
      <c r="Y277" s="234"/>
      <c r="Z277" s="234"/>
      <c r="AA277" s="234"/>
      <c r="AB277" s="234"/>
      <c r="AC277" s="199" t="s">
        <v>4735</v>
      </c>
      <c r="AD277" s="58"/>
      <c r="AE277" s="58"/>
      <c r="AF277" s="6"/>
      <c r="AG277" s="6"/>
      <c r="AH277" s="6"/>
      <c r="AI277" s="6"/>
      <c r="AJ277" s="6"/>
      <c r="AK277" s="6"/>
      <c r="AL277" s="59" t="s">
        <v>4574</v>
      </c>
      <c r="AM277" s="235">
        <f>AM274</f>
        <v>0.5</v>
      </c>
      <c r="AN277" s="235"/>
      <c r="AO277" s="7"/>
      <c r="AP277" s="7"/>
      <c r="AQ277" s="7"/>
      <c r="AR277" s="7"/>
      <c r="AS277" s="7"/>
      <c r="AT277" s="123"/>
      <c r="AU277" s="136"/>
      <c r="AV277" s="145"/>
      <c r="AW277" s="35">
        <f>ROUND(ROUND(ROUND(H276*P277,0)*V253,0)*AM277,0)</f>
        <v>174</v>
      </c>
      <c r="AX277" s="12"/>
    </row>
    <row r="278" spans="1:50" ht="17.2" customHeight="1" x14ac:dyDescent="0.3">
      <c r="A278" s="9">
        <v>43</v>
      </c>
      <c r="B278" s="10" t="s">
        <v>1100</v>
      </c>
      <c r="C278" s="53" t="s">
        <v>7853</v>
      </c>
      <c r="D278" s="166"/>
      <c r="E278" s="193"/>
      <c r="F278" s="126"/>
      <c r="G278" s="126"/>
      <c r="H278" s="175"/>
      <c r="I278" s="194"/>
      <c r="J278" s="194"/>
      <c r="K278" s="173"/>
      <c r="L278" s="196"/>
      <c r="M278" s="195"/>
      <c r="N278" s="195"/>
      <c r="O278" s="55"/>
      <c r="P278" s="56"/>
      <c r="Q278" s="56"/>
      <c r="R278" s="168"/>
      <c r="S278" s="141"/>
      <c r="T278" s="142"/>
      <c r="U278" s="130"/>
      <c r="V278" s="64"/>
      <c r="W278" s="202"/>
      <c r="X278" s="8"/>
      <c r="Y278" s="6"/>
      <c r="Z278" s="59"/>
      <c r="AA278" s="59"/>
      <c r="AB278" s="6"/>
      <c r="AC278" s="203"/>
      <c r="AD278" s="6"/>
      <c r="AE278" s="6"/>
      <c r="AF278" s="6"/>
      <c r="AG278" s="6"/>
      <c r="AH278" s="6"/>
      <c r="AI278" s="6"/>
      <c r="AJ278" s="6"/>
      <c r="AK278" s="6"/>
      <c r="AL278" s="59"/>
      <c r="AM278" s="137"/>
      <c r="AN278" s="137"/>
      <c r="AO278" s="177"/>
      <c r="AP278" s="81"/>
      <c r="AQ278" s="81"/>
      <c r="AR278" s="82"/>
      <c r="AS278" s="242" t="s">
        <v>4580</v>
      </c>
      <c r="AT278" s="242"/>
      <c r="AU278" s="242"/>
      <c r="AV278" s="243"/>
      <c r="AW278" s="89">
        <f>ROUND(H276*V253,0)-AS281</f>
        <v>356</v>
      </c>
      <c r="AX278" s="12"/>
    </row>
    <row r="279" spans="1:50" ht="17.2" customHeight="1" x14ac:dyDescent="0.3">
      <c r="A279" s="9">
        <v>43</v>
      </c>
      <c r="B279" s="10" t="s">
        <v>1101</v>
      </c>
      <c r="C279" s="53" t="s">
        <v>7852</v>
      </c>
      <c r="D279" s="166"/>
      <c r="E279" s="193"/>
      <c r="F279" s="126"/>
      <c r="G279" s="126"/>
      <c r="H279" s="175"/>
      <c r="I279" s="194"/>
      <c r="J279" s="194"/>
      <c r="K279" s="173"/>
      <c r="L279" s="175"/>
      <c r="M279" s="194"/>
      <c r="N279" s="194"/>
      <c r="O279" s="132"/>
      <c r="P279" s="141"/>
      <c r="Q279" s="141"/>
      <c r="R279" s="168"/>
      <c r="S279" s="141"/>
      <c r="T279" s="142"/>
      <c r="U279" s="130"/>
      <c r="V279" s="64"/>
      <c r="W279" s="202"/>
      <c r="X279" s="231" t="s">
        <v>4712</v>
      </c>
      <c r="Y279" s="232"/>
      <c r="Z279" s="232"/>
      <c r="AA279" s="232"/>
      <c r="AB279" s="232"/>
      <c r="AC279" s="199" t="s">
        <v>4711</v>
      </c>
      <c r="AD279" s="58"/>
      <c r="AE279" s="58"/>
      <c r="AF279" s="6"/>
      <c r="AG279" s="6"/>
      <c r="AH279" s="6"/>
      <c r="AI279" s="6"/>
      <c r="AJ279" s="6"/>
      <c r="AK279" s="6"/>
      <c r="AL279" s="59" t="s">
        <v>4574</v>
      </c>
      <c r="AM279" s="235">
        <f>AM276</f>
        <v>0.7</v>
      </c>
      <c r="AN279" s="235"/>
      <c r="AO279" s="81"/>
      <c r="AP279" s="81"/>
      <c r="AQ279" s="81"/>
      <c r="AR279" s="82"/>
      <c r="AS279" s="244"/>
      <c r="AT279" s="244"/>
      <c r="AU279" s="244"/>
      <c r="AV279" s="245"/>
      <c r="AW279" s="89">
        <f>ROUND(ROUND(H276*V253,0)*AM279,0)-AS281</f>
        <v>248</v>
      </c>
      <c r="AX279" s="12"/>
    </row>
    <row r="280" spans="1:50" ht="17.2" customHeight="1" x14ac:dyDescent="0.3">
      <c r="A280" s="9">
        <v>43</v>
      </c>
      <c r="B280" s="10" t="s">
        <v>1102</v>
      </c>
      <c r="C280" s="53" t="s">
        <v>7851</v>
      </c>
      <c r="D280" s="166"/>
      <c r="E280" s="193"/>
      <c r="F280" s="126"/>
      <c r="G280" s="126"/>
      <c r="H280" s="175"/>
      <c r="I280" s="194"/>
      <c r="J280" s="194"/>
      <c r="K280" s="173"/>
      <c r="L280" s="191"/>
      <c r="M280" s="172"/>
      <c r="N280" s="172"/>
      <c r="O280" s="123"/>
      <c r="P280" s="138"/>
      <c r="Q280" s="138"/>
      <c r="R280" s="168"/>
      <c r="S280" s="141"/>
      <c r="T280" s="142"/>
      <c r="U280" s="130"/>
      <c r="V280" s="64"/>
      <c r="W280" s="202"/>
      <c r="X280" s="233"/>
      <c r="Y280" s="234"/>
      <c r="Z280" s="234"/>
      <c r="AA280" s="234"/>
      <c r="AB280" s="234"/>
      <c r="AC280" s="199" t="s">
        <v>4735</v>
      </c>
      <c r="AD280" s="58"/>
      <c r="AE280" s="58"/>
      <c r="AF280" s="6"/>
      <c r="AG280" s="6"/>
      <c r="AH280" s="6"/>
      <c r="AI280" s="6"/>
      <c r="AJ280" s="6"/>
      <c r="AK280" s="6"/>
      <c r="AL280" s="59" t="s">
        <v>4574</v>
      </c>
      <c r="AM280" s="235">
        <f>AM277</f>
        <v>0.5</v>
      </c>
      <c r="AN280" s="235"/>
      <c r="AO280" s="198"/>
      <c r="AP280" s="198"/>
      <c r="AQ280" s="198"/>
      <c r="AR280" s="197"/>
      <c r="AS280" s="244"/>
      <c r="AT280" s="244"/>
      <c r="AU280" s="244"/>
      <c r="AV280" s="245"/>
      <c r="AW280" s="89">
        <f>ROUND(ROUND(H276*V253,0)*AM280,0)-AS281</f>
        <v>176</v>
      </c>
      <c r="AX280" s="12"/>
    </row>
    <row r="281" spans="1:50" ht="17.2" customHeight="1" x14ac:dyDescent="0.3">
      <c r="A281" s="9">
        <v>43</v>
      </c>
      <c r="B281" s="10" t="s">
        <v>1103</v>
      </c>
      <c r="C281" s="53" t="s">
        <v>7850</v>
      </c>
      <c r="D281" s="166"/>
      <c r="E281" s="193"/>
      <c r="F281" s="126"/>
      <c r="G281" s="126"/>
      <c r="H281" s="175"/>
      <c r="I281" s="194"/>
      <c r="J281" s="194"/>
      <c r="K281" s="173"/>
      <c r="L281" s="231" t="s">
        <v>4714</v>
      </c>
      <c r="M281" s="232"/>
      <c r="N281" s="232"/>
      <c r="O281" s="232"/>
      <c r="P281" s="232"/>
      <c r="Q281" s="232"/>
      <c r="R281" s="175"/>
      <c r="S281" s="194"/>
      <c r="T281" s="173"/>
      <c r="U281" s="130"/>
      <c r="V281" s="64"/>
      <c r="W281" s="202"/>
      <c r="X281" s="8"/>
      <c r="Y281" s="6"/>
      <c r="Z281" s="59"/>
      <c r="AA281" s="59"/>
      <c r="AB281" s="6"/>
      <c r="AC281" s="203"/>
      <c r="AD281" s="6"/>
      <c r="AE281" s="6"/>
      <c r="AF281" s="6"/>
      <c r="AG281" s="6"/>
      <c r="AH281" s="6"/>
      <c r="AI281" s="6"/>
      <c r="AJ281" s="6"/>
      <c r="AK281" s="6"/>
      <c r="AL281" s="59"/>
      <c r="AM281" s="137"/>
      <c r="AN281" s="137"/>
      <c r="AO281" s="198"/>
      <c r="AP281" s="198"/>
      <c r="AQ281" s="198"/>
      <c r="AR281" s="197"/>
      <c r="AS281" s="38">
        <f>AS269</f>
        <v>5</v>
      </c>
      <c r="AT281" s="62" t="s">
        <v>4579</v>
      </c>
      <c r="AU281" s="143"/>
      <c r="AV281" s="147"/>
      <c r="AW281" s="89">
        <f>ROUND(ROUND(H276*P283,0)*V253,0)-AS281</f>
        <v>343</v>
      </c>
      <c r="AX281" s="12"/>
    </row>
    <row r="282" spans="1:50" ht="17.2" customHeight="1" x14ac:dyDescent="0.3">
      <c r="A282" s="9">
        <v>43</v>
      </c>
      <c r="B282" s="10" t="s">
        <v>1104</v>
      </c>
      <c r="C282" s="53" t="s">
        <v>7849</v>
      </c>
      <c r="D282" s="166"/>
      <c r="E282" s="193"/>
      <c r="F282" s="126"/>
      <c r="G282" s="126"/>
      <c r="H282" s="175"/>
      <c r="I282" s="194"/>
      <c r="J282" s="194"/>
      <c r="K282" s="173"/>
      <c r="L282" s="267"/>
      <c r="M282" s="268"/>
      <c r="N282" s="268"/>
      <c r="O282" s="268"/>
      <c r="P282" s="268"/>
      <c r="Q282" s="268"/>
      <c r="R282" s="175"/>
      <c r="S282" s="194"/>
      <c r="T282" s="173"/>
      <c r="U282" s="130"/>
      <c r="V282" s="64"/>
      <c r="W282" s="202"/>
      <c r="X282" s="231" t="s">
        <v>4712</v>
      </c>
      <c r="Y282" s="232"/>
      <c r="Z282" s="232"/>
      <c r="AA282" s="232"/>
      <c r="AB282" s="232"/>
      <c r="AC282" s="199" t="s">
        <v>4711</v>
      </c>
      <c r="AD282" s="58"/>
      <c r="AE282" s="58"/>
      <c r="AF282" s="6"/>
      <c r="AG282" s="6"/>
      <c r="AH282" s="6"/>
      <c r="AI282" s="6"/>
      <c r="AJ282" s="6"/>
      <c r="AK282" s="6"/>
      <c r="AL282" s="59" t="s">
        <v>4574</v>
      </c>
      <c r="AM282" s="235">
        <f>AM279</f>
        <v>0.7</v>
      </c>
      <c r="AN282" s="235"/>
      <c r="AO282" s="198"/>
      <c r="AP282" s="198"/>
      <c r="AQ282" s="198"/>
      <c r="AR282" s="197"/>
      <c r="AS282" s="1"/>
      <c r="AT282" s="132"/>
      <c r="AU282" s="143"/>
      <c r="AV282" s="147"/>
      <c r="AW282" s="89">
        <f>ROUND(ROUND(ROUND(H276*P283,0)*V253,0)*AM282,0)-AS281</f>
        <v>239</v>
      </c>
      <c r="AX282" s="12"/>
    </row>
    <row r="283" spans="1:50" ht="17.2" customHeight="1" x14ac:dyDescent="0.3">
      <c r="A283" s="9">
        <v>43</v>
      </c>
      <c r="B283" s="10" t="s">
        <v>1105</v>
      </c>
      <c r="C283" s="53" t="s">
        <v>7848</v>
      </c>
      <c r="D283" s="166"/>
      <c r="E283" s="193"/>
      <c r="F283" s="126"/>
      <c r="G283" s="126"/>
      <c r="H283" s="175"/>
      <c r="I283" s="194"/>
      <c r="J283" s="194"/>
      <c r="K283" s="173"/>
      <c r="L283" s="191"/>
      <c r="M283" s="172"/>
      <c r="N283" s="172"/>
      <c r="O283" s="123" t="s">
        <v>4574</v>
      </c>
      <c r="P283" s="249">
        <f>P277</f>
        <v>0.96499999999999997</v>
      </c>
      <c r="Q283" s="249"/>
      <c r="R283" s="168"/>
      <c r="S283" s="141"/>
      <c r="T283" s="142"/>
      <c r="U283" s="130"/>
      <c r="V283" s="64"/>
      <c r="W283" s="202"/>
      <c r="X283" s="233"/>
      <c r="Y283" s="234"/>
      <c r="Z283" s="234"/>
      <c r="AA283" s="234"/>
      <c r="AB283" s="234"/>
      <c r="AC283" s="199" t="s">
        <v>4735</v>
      </c>
      <c r="AD283" s="58"/>
      <c r="AE283" s="58"/>
      <c r="AF283" s="6"/>
      <c r="AG283" s="6"/>
      <c r="AH283" s="6"/>
      <c r="AI283" s="6"/>
      <c r="AJ283" s="6"/>
      <c r="AK283" s="6"/>
      <c r="AL283" s="59" t="s">
        <v>4574</v>
      </c>
      <c r="AM283" s="235">
        <f>AM280</f>
        <v>0.5</v>
      </c>
      <c r="AN283" s="235"/>
      <c r="AO283" s="198"/>
      <c r="AP283" s="198"/>
      <c r="AQ283" s="198"/>
      <c r="AR283" s="197"/>
      <c r="AS283" s="7"/>
      <c r="AT283" s="123"/>
      <c r="AU283" s="136"/>
      <c r="AV283" s="145"/>
      <c r="AW283" s="35">
        <f>ROUND(ROUND(ROUND(H276*P283,0)*V253,0)*AM283,0)-AS281</f>
        <v>169</v>
      </c>
      <c r="AX283" s="12"/>
    </row>
    <row r="284" spans="1:50" ht="17.2" customHeight="1" x14ac:dyDescent="0.3">
      <c r="A284" s="9">
        <v>43</v>
      </c>
      <c r="B284" s="10" t="s">
        <v>1106</v>
      </c>
      <c r="C284" s="53" t="s">
        <v>7847</v>
      </c>
      <c r="D284" s="166"/>
      <c r="E284" s="193"/>
      <c r="F284" s="126"/>
      <c r="G284" s="126"/>
      <c r="H284" s="45"/>
      <c r="I284" s="1"/>
      <c r="J284" s="1"/>
      <c r="K284" s="44"/>
      <c r="L284" s="196"/>
      <c r="M284" s="195"/>
      <c r="N284" s="195"/>
      <c r="O284" s="55"/>
      <c r="P284" s="56"/>
      <c r="Q284" s="56"/>
      <c r="R284" s="168"/>
      <c r="S284" s="141"/>
      <c r="T284" s="142"/>
      <c r="U284" s="130"/>
      <c r="V284" s="64"/>
      <c r="W284" s="202"/>
      <c r="X284" s="8"/>
      <c r="Y284" s="6"/>
      <c r="Z284" s="59"/>
      <c r="AA284" s="59"/>
      <c r="AB284" s="6"/>
      <c r="AC284" s="203"/>
      <c r="AD284" s="6"/>
      <c r="AE284" s="6"/>
      <c r="AF284" s="6"/>
      <c r="AG284" s="6"/>
      <c r="AH284" s="6"/>
      <c r="AI284" s="6"/>
      <c r="AJ284" s="6"/>
      <c r="AK284" s="6"/>
      <c r="AL284" s="59"/>
      <c r="AM284" s="137"/>
      <c r="AN284" s="137"/>
      <c r="AO284" s="216" t="s">
        <v>4753</v>
      </c>
      <c r="AP284" s="251"/>
      <c r="AQ284" s="251"/>
      <c r="AR284" s="252"/>
      <c r="AS284" s="49"/>
      <c r="AT284" s="36"/>
      <c r="AU284" s="36"/>
      <c r="AV284" s="51"/>
      <c r="AW284" s="89">
        <f>ROUND(ROUND(H276*V253,0)*AQ287,0)</f>
        <v>343</v>
      </c>
      <c r="AX284" s="12"/>
    </row>
    <row r="285" spans="1:50" ht="17.2" customHeight="1" x14ac:dyDescent="0.3">
      <c r="A285" s="9">
        <v>43</v>
      </c>
      <c r="B285" s="10" t="s">
        <v>1107</v>
      </c>
      <c r="C285" s="53" t="s">
        <v>7846</v>
      </c>
      <c r="D285" s="166"/>
      <c r="E285" s="193"/>
      <c r="F285" s="126"/>
      <c r="G285" s="126"/>
      <c r="H285" s="45"/>
      <c r="I285" s="1"/>
      <c r="J285" s="1"/>
      <c r="K285" s="44"/>
      <c r="L285" s="175"/>
      <c r="M285" s="194"/>
      <c r="N285" s="194"/>
      <c r="O285" s="132"/>
      <c r="P285" s="141"/>
      <c r="Q285" s="141"/>
      <c r="R285" s="168"/>
      <c r="S285" s="141"/>
      <c r="T285" s="142"/>
      <c r="U285" s="130"/>
      <c r="V285" s="64"/>
      <c r="W285" s="202"/>
      <c r="X285" s="231" t="s">
        <v>4712</v>
      </c>
      <c r="Y285" s="232"/>
      <c r="Z285" s="232"/>
      <c r="AA285" s="232"/>
      <c r="AB285" s="232"/>
      <c r="AC285" s="199" t="s">
        <v>4711</v>
      </c>
      <c r="AD285" s="58"/>
      <c r="AE285" s="58"/>
      <c r="AF285" s="6"/>
      <c r="AG285" s="6"/>
      <c r="AH285" s="6"/>
      <c r="AI285" s="6"/>
      <c r="AJ285" s="6"/>
      <c r="AK285" s="6"/>
      <c r="AL285" s="59" t="s">
        <v>4574</v>
      </c>
      <c r="AM285" s="235">
        <f>AM282</f>
        <v>0.7</v>
      </c>
      <c r="AN285" s="235"/>
      <c r="AO285" s="228"/>
      <c r="AP285" s="229"/>
      <c r="AQ285" s="229"/>
      <c r="AR285" s="230"/>
      <c r="AS285" s="45"/>
      <c r="AT285" s="1"/>
      <c r="AU285" s="1"/>
      <c r="AV285" s="44"/>
      <c r="AW285" s="89">
        <f>ROUND(ROUND(ROUND(H276*V253,0)*AM285,0)*AQ287,0)</f>
        <v>240</v>
      </c>
      <c r="AX285" s="12"/>
    </row>
    <row r="286" spans="1:50" ht="17.2" customHeight="1" x14ac:dyDescent="0.3">
      <c r="A286" s="9">
        <v>43</v>
      </c>
      <c r="B286" s="10" t="s">
        <v>1108</v>
      </c>
      <c r="C286" s="53" t="s">
        <v>7845</v>
      </c>
      <c r="D286" s="166"/>
      <c r="E286" s="193"/>
      <c r="F286" s="126"/>
      <c r="G286" s="126"/>
      <c r="H286" s="45"/>
      <c r="I286" s="1"/>
      <c r="J286" s="1"/>
      <c r="K286" s="44"/>
      <c r="L286" s="191"/>
      <c r="M286" s="172"/>
      <c r="N286" s="172"/>
      <c r="O286" s="123"/>
      <c r="P286" s="138"/>
      <c r="Q286" s="138"/>
      <c r="R286" s="168"/>
      <c r="S286" s="141"/>
      <c r="T286" s="142"/>
      <c r="U286" s="130"/>
      <c r="V286" s="64"/>
      <c r="W286" s="202"/>
      <c r="X286" s="233"/>
      <c r="Y286" s="234"/>
      <c r="Z286" s="234"/>
      <c r="AA286" s="234"/>
      <c r="AB286" s="234"/>
      <c r="AC286" s="199" t="s">
        <v>4735</v>
      </c>
      <c r="AD286" s="58"/>
      <c r="AE286" s="58"/>
      <c r="AF286" s="6"/>
      <c r="AG286" s="6"/>
      <c r="AH286" s="6"/>
      <c r="AI286" s="6"/>
      <c r="AJ286" s="6"/>
      <c r="AK286" s="6"/>
      <c r="AL286" s="59" t="s">
        <v>4574</v>
      </c>
      <c r="AM286" s="235">
        <f>AM283</f>
        <v>0.5</v>
      </c>
      <c r="AN286" s="235"/>
      <c r="AO286" s="45"/>
      <c r="AP286" s="1"/>
      <c r="AQ286" s="1"/>
      <c r="AR286" s="44"/>
      <c r="AS286" s="45"/>
      <c r="AT286" s="1"/>
      <c r="AU286" s="1"/>
      <c r="AV286" s="44"/>
      <c r="AW286" s="89">
        <f>ROUND(ROUND(ROUND(H276*V253,0)*AM286,0)*AQ287,0)</f>
        <v>172</v>
      </c>
      <c r="AX286" s="12"/>
    </row>
    <row r="287" spans="1:50" ht="17.2" customHeight="1" x14ac:dyDescent="0.3">
      <c r="A287" s="9">
        <v>43</v>
      </c>
      <c r="B287" s="10" t="s">
        <v>1109</v>
      </c>
      <c r="C287" s="53" t="s">
        <v>7844</v>
      </c>
      <c r="D287" s="166"/>
      <c r="E287" s="193"/>
      <c r="F287" s="126"/>
      <c r="G287" s="126"/>
      <c r="H287" s="45"/>
      <c r="I287" s="1"/>
      <c r="J287" s="1"/>
      <c r="K287" s="44"/>
      <c r="L287" s="231" t="s">
        <v>4714</v>
      </c>
      <c r="M287" s="232"/>
      <c r="N287" s="232"/>
      <c r="O287" s="232"/>
      <c r="P287" s="232"/>
      <c r="Q287" s="232"/>
      <c r="R287" s="175"/>
      <c r="S287" s="194"/>
      <c r="T287" s="173"/>
      <c r="U287" s="130"/>
      <c r="V287" s="64"/>
      <c r="W287" s="202"/>
      <c r="X287" s="8"/>
      <c r="Y287" s="6"/>
      <c r="Z287" s="59"/>
      <c r="AA287" s="59"/>
      <c r="AB287" s="6"/>
      <c r="AC287" s="203"/>
      <c r="AD287" s="6"/>
      <c r="AE287" s="6"/>
      <c r="AF287" s="6"/>
      <c r="AG287" s="6"/>
      <c r="AH287" s="6"/>
      <c r="AI287" s="6"/>
      <c r="AJ287" s="6"/>
      <c r="AK287" s="6"/>
      <c r="AL287" s="59"/>
      <c r="AM287" s="137"/>
      <c r="AN287" s="137"/>
      <c r="AO287" s="45"/>
      <c r="AP287" s="132" t="s">
        <v>4574</v>
      </c>
      <c r="AQ287" s="247">
        <f>AQ263</f>
        <v>0.95</v>
      </c>
      <c r="AR287" s="248"/>
      <c r="AS287" s="45"/>
      <c r="AT287" s="1"/>
      <c r="AU287" s="1"/>
      <c r="AV287" s="44"/>
      <c r="AW287" s="89">
        <f>ROUND(ROUND(ROUND(H276*P289,0)*V253,0)*AQ287,0)</f>
        <v>331</v>
      </c>
      <c r="AX287" s="12"/>
    </row>
    <row r="288" spans="1:50" ht="17.2" customHeight="1" x14ac:dyDescent="0.3">
      <c r="A288" s="9">
        <v>43</v>
      </c>
      <c r="B288" s="10" t="s">
        <v>1110</v>
      </c>
      <c r="C288" s="53" t="s">
        <v>7843</v>
      </c>
      <c r="D288" s="166"/>
      <c r="E288" s="193"/>
      <c r="F288" s="126"/>
      <c r="G288" s="126"/>
      <c r="H288" s="45"/>
      <c r="I288" s="1"/>
      <c r="J288" s="1"/>
      <c r="K288" s="44"/>
      <c r="L288" s="267"/>
      <c r="M288" s="268"/>
      <c r="N288" s="268"/>
      <c r="O288" s="268"/>
      <c r="P288" s="268"/>
      <c r="Q288" s="268"/>
      <c r="R288" s="175"/>
      <c r="S288" s="194"/>
      <c r="T288" s="173"/>
      <c r="U288" s="130"/>
      <c r="V288" s="64"/>
      <c r="W288" s="202"/>
      <c r="X288" s="231" t="s">
        <v>4712</v>
      </c>
      <c r="Y288" s="232"/>
      <c r="Z288" s="232"/>
      <c r="AA288" s="232"/>
      <c r="AB288" s="232"/>
      <c r="AC288" s="199" t="s">
        <v>4711</v>
      </c>
      <c r="AD288" s="58"/>
      <c r="AE288" s="58"/>
      <c r="AF288" s="6"/>
      <c r="AG288" s="6"/>
      <c r="AH288" s="6"/>
      <c r="AI288" s="6"/>
      <c r="AJ288" s="6"/>
      <c r="AK288" s="6"/>
      <c r="AL288" s="59" t="s">
        <v>4574</v>
      </c>
      <c r="AM288" s="235">
        <f>AM285</f>
        <v>0.7</v>
      </c>
      <c r="AN288" s="235"/>
      <c r="AO288" s="45"/>
      <c r="AP288" s="1"/>
      <c r="AQ288" s="1"/>
      <c r="AR288" s="44"/>
      <c r="AS288" s="45"/>
      <c r="AT288" s="1"/>
      <c r="AU288" s="1"/>
      <c r="AV288" s="44"/>
      <c r="AW288" s="89">
        <f>ROUND(ROUND(ROUND(ROUND(H276*P289,0)*V253,0)*AM288,0)*AQ287,0)</f>
        <v>232</v>
      </c>
      <c r="AX288" s="12"/>
    </row>
    <row r="289" spans="1:50" ht="17.2" customHeight="1" x14ac:dyDescent="0.3">
      <c r="A289" s="9">
        <v>43</v>
      </c>
      <c r="B289" s="10" t="s">
        <v>1111</v>
      </c>
      <c r="C289" s="53" t="s">
        <v>7842</v>
      </c>
      <c r="D289" s="166"/>
      <c r="E289" s="193"/>
      <c r="F289" s="126"/>
      <c r="G289" s="126"/>
      <c r="H289" s="45"/>
      <c r="I289" s="1"/>
      <c r="J289" s="1"/>
      <c r="K289" s="44"/>
      <c r="L289" s="191"/>
      <c r="M289" s="172"/>
      <c r="N289" s="172"/>
      <c r="O289" s="123" t="s">
        <v>4574</v>
      </c>
      <c r="P289" s="249">
        <f>P283</f>
        <v>0.96499999999999997</v>
      </c>
      <c r="Q289" s="249"/>
      <c r="R289" s="168"/>
      <c r="S289" s="141"/>
      <c r="T289" s="142"/>
      <c r="U289" s="130"/>
      <c r="V289" s="64"/>
      <c r="W289" s="202"/>
      <c r="X289" s="233"/>
      <c r="Y289" s="234"/>
      <c r="Z289" s="234"/>
      <c r="AA289" s="234"/>
      <c r="AB289" s="234"/>
      <c r="AC289" s="199" t="s">
        <v>4735</v>
      </c>
      <c r="AD289" s="58"/>
      <c r="AE289" s="58"/>
      <c r="AF289" s="6"/>
      <c r="AG289" s="6"/>
      <c r="AH289" s="6"/>
      <c r="AI289" s="6"/>
      <c r="AJ289" s="6"/>
      <c r="AK289" s="6"/>
      <c r="AL289" s="59" t="s">
        <v>4574</v>
      </c>
      <c r="AM289" s="235">
        <f>AM286</f>
        <v>0.5</v>
      </c>
      <c r="AN289" s="235"/>
      <c r="AO289" s="45"/>
      <c r="AP289" s="1"/>
      <c r="AQ289" s="1"/>
      <c r="AR289" s="44"/>
      <c r="AS289" s="43"/>
      <c r="AT289" s="7"/>
      <c r="AU289" s="7"/>
      <c r="AV289" s="21"/>
      <c r="AW289" s="35">
        <f>ROUND(ROUND(ROUND(ROUND(H276*P289,0)*V253,0)*AM289,0)*AQ287,0)</f>
        <v>165</v>
      </c>
      <c r="AX289" s="12"/>
    </row>
    <row r="290" spans="1:50" ht="17.2" customHeight="1" x14ac:dyDescent="0.3">
      <c r="A290" s="9">
        <v>43</v>
      </c>
      <c r="B290" s="10" t="s">
        <v>1112</v>
      </c>
      <c r="C290" s="53" t="s">
        <v>7841</v>
      </c>
      <c r="D290" s="166"/>
      <c r="E290" s="193"/>
      <c r="F290" s="126"/>
      <c r="G290" s="126"/>
      <c r="H290" s="45"/>
      <c r="I290" s="1"/>
      <c r="J290" s="1"/>
      <c r="K290" s="44"/>
      <c r="L290" s="196"/>
      <c r="M290" s="195"/>
      <c r="N290" s="195"/>
      <c r="O290" s="55"/>
      <c r="P290" s="56"/>
      <c r="Q290" s="56"/>
      <c r="R290" s="168"/>
      <c r="S290" s="141"/>
      <c r="T290" s="142"/>
      <c r="U290" s="130"/>
      <c r="V290" s="64"/>
      <c r="W290" s="202"/>
      <c r="X290" s="8"/>
      <c r="Y290" s="6"/>
      <c r="Z290" s="59"/>
      <c r="AA290" s="59"/>
      <c r="AB290" s="6"/>
      <c r="AC290" s="203"/>
      <c r="AD290" s="6"/>
      <c r="AE290" s="6"/>
      <c r="AF290" s="6"/>
      <c r="AG290" s="6"/>
      <c r="AH290" s="6"/>
      <c r="AI290" s="6"/>
      <c r="AJ290" s="6"/>
      <c r="AK290" s="6"/>
      <c r="AL290" s="59"/>
      <c r="AM290" s="137"/>
      <c r="AN290" s="137"/>
      <c r="AO290" s="146"/>
      <c r="AP290" s="143"/>
      <c r="AQ290" s="143"/>
      <c r="AR290" s="44"/>
      <c r="AS290" s="242" t="s">
        <v>4580</v>
      </c>
      <c r="AT290" s="242"/>
      <c r="AU290" s="242"/>
      <c r="AV290" s="243"/>
      <c r="AW290" s="89">
        <f>ROUND(ROUND(H276*V253,0)*AQ287,0)-AS293</f>
        <v>338</v>
      </c>
      <c r="AX290" s="12"/>
    </row>
    <row r="291" spans="1:50" ht="17.2" customHeight="1" x14ac:dyDescent="0.3">
      <c r="A291" s="9">
        <v>43</v>
      </c>
      <c r="B291" s="10" t="s">
        <v>1113</v>
      </c>
      <c r="C291" s="53" t="s">
        <v>7840</v>
      </c>
      <c r="D291" s="166"/>
      <c r="E291" s="193"/>
      <c r="F291" s="126"/>
      <c r="G291" s="126"/>
      <c r="H291" s="45"/>
      <c r="I291" s="1"/>
      <c r="J291" s="1"/>
      <c r="K291" s="44"/>
      <c r="L291" s="175"/>
      <c r="M291" s="194"/>
      <c r="N291" s="194"/>
      <c r="O291" s="132"/>
      <c r="P291" s="141"/>
      <c r="Q291" s="141"/>
      <c r="R291" s="168"/>
      <c r="S291" s="141"/>
      <c r="T291" s="142"/>
      <c r="U291" s="130"/>
      <c r="V291" s="64"/>
      <c r="W291" s="202"/>
      <c r="X291" s="231" t="s">
        <v>4712</v>
      </c>
      <c r="Y291" s="232"/>
      <c r="Z291" s="232"/>
      <c r="AA291" s="232"/>
      <c r="AB291" s="232"/>
      <c r="AC291" s="199" t="s">
        <v>4711</v>
      </c>
      <c r="AD291" s="58"/>
      <c r="AE291" s="58"/>
      <c r="AF291" s="6"/>
      <c r="AG291" s="6"/>
      <c r="AH291" s="6"/>
      <c r="AI291" s="6"/>
      <c r="AJ291" s="6"/>
      <c r="AK291" s="6"/>
      <c r="AL291" s="59" t="s">
        <v>4574</v>
      </c>
      <c r="AM291" s="235">
        <f>AM288</f>
        <v>0.7</v>
      </c>
      <c r="AN291" s="235"/>
      <c r="AO291" s="146"/>
      <c r="AP291" s="143"/>
      <c r="AQ291" s="143"/>
      <c r="AR291" s="44"/>
      <c r="AS291" s="244"/>
      <c r="AT291" s="244"/>
      <c r="AU291" s="244"/>
      <c r="AV291" s="245"/>
      <c r="AW291" s="89">
        <f>ROUND(ROUND(ROUND(H276*V253,0)*AM291,0)*AQ287,0)-AS293</f>
        <v>235</v>
      </c>
      <c r="AX291" s="12"/>
    </row>
    <row r="292" spans="1:50" ht="17.2" customHeight="1" x14ac:dyDescent="0.3">
      <c r="A292" s="9">
        <v>43</v>
      </c>
      <c r="B292" s="10" t="s">
        <v>1114</v>
      </c>
      <c r="C292" s="53" t="s">
        <v>7839</v>
      </c>
      <c r="D292" s="166"/>
      <c r="E292" s="193"/>
      <c r="F292" s="126"/>
      <c r="G292" s="126"/>
      <c r="H292" s="45"/>
      <c r="I292" s="1"/>
      <c r="J292" s="1"/>
      <c r="K292" s="44"/>
      <c r="L292" s="191"/>
      <c r="M292" s="172"/>
      <c r="N292" s="172"/>
      <c r="O292" s="123"/>
      <c r="P292" s="138"/>
      <c r="Q292" s="138"/>
      <c r="R292" s="168"/>
      <c r="S292" s="141"/>
      <c r="T292" s="142"/>
      <c r="U292" s="130"/>
      <c r="V292" s="64"/>
      <c r="W292" s="202"/>
      <c r="X292" s="233"/>
      <c r="Y292" s="234"/>
      <c r="Z292" s="234"/>
      <c r="AA292" s="234"/>
      <c r="AB292" s="234"/>
      <c r="AC292" s="199" t="s">
        <v>4735</v>
      </c>
      <c r="AD292" s="58"/>
      <c r="AE292" s="58"/>
      <c r="AF292" s="6"/>
      <c r="AG292" s="6"/>
      <c r="AH292" s="6"/>
      <c r="AI292" s="6"/>
      <c r="AJ292" s="6"/>
      <c r="AK292" s="6"/>
      <c r="AL292" s="59" t="s">
        <v>4574</v>
      </c>
      <c r="AM292" s="235">
        <f>AM289</f>
        <v>0.5</v>
      </c>
      <c r="AN292" s="235"/>
      <c r="AO292" s="146"/>
      <c r="AP292" s="143"/>
      <c r="AQ292" s="143"/>
      <c r="AR292" s="44"/>
      <c r="AS292" s="244"/>
      <c r="AT292" s="244"/>
      <c r="AU292" s="244"/>
      <c r="AV292" s="245"/>
      <c r="AW292" s="89">
        <f>ROUND(ROUND(ROUND(H276*V253,0)*AM292,0)*AQ287,0)-AS293</f>
        <v>167</v>
      </c>
      <c r="AX292" s="12"/>
    </row>
    <row r="293" spans="1:50" ht="17.2" customHeight="1" x14ac:dyDescent="0.3">
      <c r="A293" s="9">
        <v>43</v>
      </c>
      <c r="B293" s="10" t="s">
        <v>1115</v>
      </c>
      <c r="C293" s="53" t="s">
        <v>7838</v>
      </c>
      <c r="D293" s="166"/>
      <c r="E293" s="193"/>
      <c r="F293" s="126"/>
      <c r="G293" s="126"/>
      <c r="H293" s="45"/>
      <c r="I293" s="1"/>
      <c r="J293" s="1"/>
      <c r="K293" s="44"/>
      <c r="L293" s="231" t="s">
        <v>4714</v>
      </c>
      <c r="M293" s="232"/>
      <c r="N293" s="232"/>
      <c r="O293" s="232"/>
      <c r="P293" s="232"/>
      <c r="Q293" s="232"/>
      <c r="R293" s="175"/>
      <c r="S293" s="194"/>
      <c r="T293" s="173"/>
      <c r="U293" s="130"/>
      <c r="V293" s="64"/>
      <c r="W293" s="202"/>
      <c r="X293" s="8"/>
      <c r="Y293" s="6"/>
      <c r="Z293" s="59"/>
      <c r="AA293" s="59"/>
      <c r="AB293" s="6"/>
      <c r="AC293" s="203"/>
      <c r="AD293" s="6"/>
      <c r="AE293" s="6"/>
      <c r="AF293" s="6"/>
      <c r="AG293" s="6"/>
      <c r="AH293" s="6"/>
      <c r="AI293" s="6"/>
      <c r="AJ293" s="6"/>
      <c r="AK293" s="6"/>
      <c r="AL293" s="59"/>
      <c r="AM293" s="137"/>
      <c r="AN293" s="137"/>
      <c r="AO293" s="146"/>
      <c r="AP293" s="143"/>
      <c r="AQ293" s="143"/>
      <c r="AR293" s="44"/>
      <c r="AS293" s="38">
        <f>AS281</f>
        <v>5</v>
      </c>
      <c r="AT293" s="62" t="s">
        <v>4579</v>
      </c>
      <c r="AU293" s="143"/>
      <c r="AV293" s="147"/>
      <c r="AW293" s="89">
        <f>ROUND(ROUND(ROUND(H276*P295,0)*V253,0)*AQ287,0)-AS293</f>
        <v>326</v>
      </c>
      <c r="AX293" s="12"/>
    </row>
    <row r="294" spans="1:50" ht="17.2" customHeight="1" x14ac:dyDescent="0.3">
      <c r="A294" s="9">
        <v>43</v>
      </c>
      <c r="B294" s="10" t="s">
        <v>1116</v>
      </c>
      <c r="C294" s="53" t="s">
        <v>7837</v>
      </c>
      <c r="D294" s="166"/>
      <c r="E294" s="193"/>
      <c r="F294" s="126"/>
      <c r="G294" s="126"/>
      <c r="H294" s="45"/>
      <c r="I294" s="1"/>
      <c r="J294" s="1"/>
      <c r="K294" s="44"/>
      <c r="L294" s="267"/>
      <c r="M294" s="268"/>
      <c r="N294" s="268"/>
      <c r="O294" s="268"/>
      <c r="P294" s="268"/>
      <c r="Q294" s="268"/>
      <c r="R294" s="175"/>
      <c r="S294" s="194"/>
      <c r="T294" s="173"/>
      <c r="U294" s="130"/>
      <c r="V294" s="64"/>
      <c r="W294" s="202"/>
      <c r="X294" s="231" t="s">
        <v>4712</v>
      </c>
      <c r="Y294" s="232"/>
      <c r="Z294" s="232"/>
      <c r="AA294" s="232"/>
      <c r="AB294" s="232"/>
      <c r="AC294" s="199" t="s">
        <v>4711</v>
      </c>
      <c r="AD294" s="58"/>
      <c r="AE294" s="58"/>
      <c r="AF294" s="6"/>
      <c r="AG294" s="6"/>
      <c r="AH294" s="6"/>
      <c r="AI294" s="6"/>
      <c r="AJ294" s="6"/>
      <c r="AK294" s="6"/>
      <c r="AL294" s="59" t="s">
        <v>4574</v>
      </c>
      <c r="AM294" s="235">
        <f>AM291</f>
        <v>0.7</v>
      </c>
      <c r="AN294" s="235"/>
      <c r="AO294" s="146"/>
      <c r="AP294" s="143"/>
      <c r="AQ294" s="143"/>
      <c r="AR294" s="44"/>
      <c r="AS294" s="1"/>
      <c r="AT294" s="132"/>
      <c r="AU294" s="143"/>
      <c r="AV294" s="147"/>
      <c r="AW294" s="89">
        <f>ROUND(ROUND(ROUND(ROUND(H276*P295,0)*V253,0)*AM294,0)*AQ287,0)-AS293</f>
        <v>227</v>
      </c>
      <c r="AX294" s="12"/>
    </row>
    <row r="295" spans="1:50" ht="17.2" customHeight="1" x14ac:dyDescent="0.3">
      <c r="A295" s="9">
        <v>43</v>
      </c>
      <c r="B295" s="10" t="s">
        <v>1117</v>
      </c>
      <c r="C295" s="53" t="s">
        <v>7836</v>
      </c>
      <c r="D295" s="166"/>
      <c r="E295" s="193"/>
      <c r="F295" s="126"/>
      <c r="G295" s="126"/>
      <c r="H295" s="43"/>
      <c r="I295" s="7"/>
      <c r="J295" s="7"/>
      <c r="K295" s="21"/>
      <c r="L295" s="191"/>
      <c r="M295" s="172"/>
      <c r="N295" s="172"/>
      <c r="O295" s="123" t="s">
        <v>4574</v>
      </c>
      <c r="P295" s="249">
        <f>P289</f>
        <v>0.96499999999999997</v>
      </c>
      <c r="Q295" s="249"/>
      <c r="R295" s="168"/>
      <c r="S295" s="141"/>
      <c r="T295" s="141"/>
      <c r="U295" s="88"/>
      <c r="V295" s="86"/>
      <c r="W295" s="87"/>
      <c r="X295" s="234"/>
      <c r="Y295" s="234"/>
      <c r="Z295" s="234"/>
      <c r="AA295" s="234"/>
      <c r="AB295" s="234"/>
      <c r="AC295" s="199" t="s">
        <v>4735</v>
      </c>
      <c r="AD295" s="58"/>
      <c r="AE295" s="58"/>
      <c r="AF295" s="6"/>
      <c r="AG295" s="6"/>
      <c r="AH295" s="6"/>
      <c r="AI295" s="6"/>
      <c r="AJ295" s="6"/>
      <c r="AK295" s="6"/>
      <c r="AL295" s="59" t="s">
        <v>4574</v>
      </c>
      <c r="AM295" s="235">
        <f>AM292</f>
        <v>0.5</v>
      </c>
      <c r="AN295" s="235"/>
      <c r="AO295" s="190"/>
      <c r="AP295" s="136"/>
      <c r="AQ295" s="136"/>
      <c r="AR295" s="21"/>
      <c r="AS295" s="7"/>
      <c r="AT295" s="123"/>
      <c r="AU295" s="136"/>
      <c r="AV295" s="145"/>
      <c r="AW295" s="35">
        <f>ROUND(ROUND(ROUND(ROUND(H276*P295,0)*V253,0)*AM295,0)*AQ287,0)-AS293</f>
        <v>160</v>
      </c>
      <c r="AX295" s="12"/>
    </row>
    <row r="296" spans="1:50" ht="17.2" customHeight="1" x14ac:dyDescent="0.3">
      <c r="A296" s="9">
        <v>43</v>
      </c>
      <c r="B296" s="10" t="s">
        <v>1118</v>
      </c>
      <c r="C296" s="53" t="s">
        <v>7835</v>
      </c>
      <c r="D296" s="166"/>
      <c r="E296" s="193"/>
      <c r="F296" s="126"/>
      <c r="G296" s="126"/>
      <c r="H296" s="217" t="s">
        <v>4766</v>
      </c>
      <c r="I296" s="218"/>
      <c r="J296" s="218"/>
      <c r="K296" s="219"/>
      <c r="L296" s="196"/>
      <c r="M296" s="195"/>
      <c r="N296" s="195"/>
      <c r="O296" s="55"/>
      <c r="P296" s="56"/>
      <c r="Q296" s="56"/>
      <c r="R296" s="168"/>
      <c r="S296" s="141"/>
      <c r="T296" s="141"/>
      <c r="U296" s="88"/>
      <c r="V296" s="86"/>
      <c r="W296" s="87"/>
      <c r="X296" s="6"/>
      <c r="Y296" s="6"/>
      <c r="Z296" s="59"/>
      <c r="AA296" s="59"/>
      <c r="AB296" s="6"/>
      <c r="AC296" s="203"/>
      <c r="AD296" s="6"/>
      <c r="AE296" s="6"/>
      <c r="AF296" s="6"/>
      <c r="AG296" s="6"/>
      <c r="AH296" s="6"/>
      <c r="AI296" s="6"/>
      <c r="AJ296" s="6"/>
      <c r="AK296" s="6"/>
      <c r="AL296" s="59"/>
      <c r="AM296" s="137"/>
      <c r="AN296" s="137"/>
      <c r="AO296" s="7"/>
      <c r="AP296" s="7"/>
      <c r="AQ296" s="7"/>
      <c r="AR296" s="7"/>
      <c r="AS296" s="7"/>
      <c r="AT296" s="123"/>
      <c r="AU296" s="136"/>
      <c r="AV296" s="145"/>
      <c r="AW296" s="100">
        <f>ROUND(H300*V253,0)</f>
        <v>326</v>
      </c>
      <c r="AX296" s="12"/>
    </row>
    <row r="297" spans="1:50" ht="17.2" customHeight="1" x14ac:dyDescent="0.3">
      <c r="A297" s="9">
        <v>43</v>
      </c>
      <c r="B297" s="10" t="s">
        <v>1119</v>
      </c>
      <c r="C297" s="53" t="s">
        <v>7834</v>
      </c>
      <c r="D297" s="166"/>
      <c r="E297" s="193"/>
      <c r="F297" s="126"/>
      <c r="G297" s="126"/>
      <c r="H297" s="220"/>
      <c r="I297" s="221"/>
      <c r="J297" s="221"/>
      <c r="K297" s="222"/>
      <c r="L297" s="175"/>
      <c r="M297" s="194"/>
      <c r="N297" s="194"/>
      <c r="O297" s="132"/>
      <c r="P297" s="141"/>
      <c r="Q297" s="141"/>
      <c r="R297" s="168"/>
      <c r="S297" s="141"/>
      <c r="T297" s="141"/>
      <c r="U297" s="88"/>
      <c r="V297" s="86"/>
      <c r="W297" s="87"/>
      <c r="X297" s="232" t="s">
        <v>4712</v>
      </c>
      <c r="Y297" s="232"/>
      <c r="Z297" s="232"/>
      <c r="AA297" s="232"/>
      <c r="AB297" s="232"/>
      <c r="AC297" s="199" t="s">
        <v>4711</v>
      </c>
      <c r="AD297" s="58"/>
      <c r="AE297" s="58"/>
      <c r="AF297" s="6"/>
      <c r="AG297" s="6"/>
      <c r="AH297" s="6"/>
      <c r="AI297" s="6"/>
      <c r="AJ297" s="6"/>
      <c r="AK297" s="6"/>
      <c r="AL297" s="59" t="s">
        <v>4574</v>
      </c>
      <c r="AM297" s="235">
        <f>'15就労移行支援(基本)'!AK297</f>
        <v>0.7</v>
      </c>
      <c r="AN297" s="235"/>
      <c r="AO297" s="6"/>
      <c r="AP297" s="6"/>
      <c r="AQ297" s="6"/>
      <c r="AR297" s="6"/>
      <c r="AS297" s="6"/>
      <c r="AT297" s="59"/>
      <c r="AU297" s="137"/>
      <c r="AV297" s="140"/>
      <c r="AW297" s="35">
        <f>ROUND(ROUND(H300*V253,0)*AM297,0)</f>
        <v>228</v>
      </c>
      <c r="AX297" s="12"/>
    </row>
    <row r="298" spans="1:50" ht="17.2" customHeight="1" x14ac:dyDescent="0.3">
      <c r="A298" s="9">
        <v>43</v>
      </c>
      <c r="B298" s="10" t="s">
        <v>1120</v>
      </c>
      <c r="C298" s="53" t="s">
        <v>7833</v>
      </c>
      <c r="D298" s="166"/>
      <c r="E298" s="193"/>
      <c r="F298" s="126"/>
      <c r="G298" s="126"/>
      <c r="H298" s="220"/>
      <c r="I298" s="221"/>
      <c r="J298" s="221"/>
      <c r="K298" s="222"/>
      <c r="L298" s="191"/>
      <c r="M298" s="172"/>
      <c r="N298" s="172"/>
      <c r="O298" s="123"/>
      <c r="P298" s="138"/>
      <c r="Q298" s="138"/>
      <c r="R298" s="168"/>
      <c r="S298" s="141"/>
      <c r="T298" s="141"/>
      <c r="U298" s="88"/>
      <c r="V298" s="86"/>
      <c r="W298" s="87"/>
      <c r="X298" s="234"/>
      <c r="Y298" s="234"/>
      <c r="Z298" s="234"/>
      <c r="AA298" s="234"/>
      <c r="AB298" s="234"/>
      <c r="AC298" s="199" t="s">
        <v>4735</v>
      </c>
      <c r="AD298" s="58"/>
      <c r="AE298" s="58"/>
      <c r="AF298" s="6"/>
      <c r="AG298" s="6"/>
      <c r="AH298" s="6"/>
      <c r="AI298" s="6"/>
      <c r="AJ298" s="6"/>
      <c r="AK298" s="6"/>
      <c r="AL298" s="59" t="s">
        <v>4574</v>
      </c>
      <c r="AM298" s="235">
        <f>'15就労移行支援(基本)'!AK298</f>
        <v>0.5</v>
      </c>
      <c r="AN298" s="235"/>
      <c r="AO298" s="6"/>
      <c r="AP298" s="6"/>
      <c r="AQ298" s="6"/>
      <c r="AR298" s="6"/>
      <c r="AS298" s="6"/>
      <c r="AT298" s="59"/>
      <c r="AU298" s="137"/>
      <c r="AV298" s="140"/>
      <c r="AW298" s="35">
        <f>ROUND(ROUND(H300*V253,0)*AM298,0)</f>
        <v>163</v>
      </c>
      <c r="AX298" s="12"/>
    </row>
    <row r="299" spans="1:50" ht="17.2" customHeight="1" x14ac:dyDescent="0.3">
      <c r="A299" s="9">
        <v>43</v>
      </c>
      <c r="B299" s="10" t="s">
        <v>1121</v>
      </c>
      <c r="C299" s="53" t="s">
        <v>7832</v>
      </c>
      <c r="D299" s="166"/>
      <c r="E299" s="193"/>
      <c r="F299" s="126"/>
      <c r="G299" s="126"/>
      <c r="H299" s="220"/>
      <c r="I299" s="221"/>
      <c r="J299" s="221"/>
      <c r="K299" s="222"/>
      <c r="L299" s="231" t="s">
        <v>4714</v>
      </c>
      <c r="M299" s="232"/>
      <c r="N299" s="232"/>
      <c r="O299" s="232"/>
      <c r="P299" s="232"/>
      <c r="Q299" s="232"/>
      <c r="R299" s="175"/>
      <c r="S299" s="194"/>
      <c r="T299" s="194"/>
      <c r="U299" s="88"/>
      <c r="V299" s="86"/>
      <c r="W299" s="87"/>
      <c r="X299" s="6"/>
      <c r="Y299" s="6"/>
      <c r="Z299" s="59"/>
      <c r="AA299" s="59"/>
      <c r="AB299" s="6"/>
      <c r="AC299" s="203"/>
      <c r="AD299" s="6"/>
      <c r="AE299" s="6"/>
      <c r="AF299" s="6"/>
      <c r="AG299" s="6"/>
      <c r="AH299" s="6"/>
      <c r="AI299" s="6"/>
      <c r="AJ299" s="6"/>
      <c r="AK299" s="6"/>
      <c r="AL299" s="59"/>
      <c r="AM299" s="137"/>
      <c r="AN299" s="137"/>
      <c r="AO299" s="6"/>
      <c r="AP299" s="6"/>
      <c r="AQ299" s="7"/>
      <c r="AR299" s="7"/>
      <c r="AS299" s="7"/>
      <c r="AT299" s="123"/>
      <c r="AU299" s="136"/>
      <c r="AV299" s="145"/>
      <c r="AW299" s="89">
        <f>ROUND(ROUND(H300*P301,0)*V253,0)</f>
        <v>315</v>
      </c>
      <c r="AX299" s="12"/>
    </row>
    <row r="300" spans="1:50" ht="17.2" customHeight="1" x14ac:dyDescent="0.3">
      <c r="A300" s="9">
        <v>43</v>
      </c>
      <c r="B300" s="10" t="s">
        <v>1122</v>
      </c>
      <c r="C300" s="53" t="s">
        <v>7831</v>
      </c>
      <c r="D300" s="166"/>
      <c r="E300" s="193"/>
      <c r="F300" s="126"/>
      <c r="G300" s="126"/>
      <c r="H300" s="253">
        <f>'15就労移行支援(基本)'!K300</f>
        <v>466</v>
      </c>
      <c r="I300" s="254"/>
      <c r="J300" s="1" t="s">
        <v>4202</v>
      </c>
      <c r="K300" s="68"/>
      <c r="L300" s="267"/>
      <c r="M300" s="268"/>
      <c r="N300" s="268"/>
      <c r="O300" s="268"/>
      <c r="P300" s="268"/>
      <c r="Q300" s="268"/>
      <c r="R300" s="175"/>
      <c r="S300" s="194"/>
      <c r="T300" s="194"/>
      <c r="U300" s="88"/>
      <c r="V300" s="86"/>
      <c r="W300" s="87"/>
      <c r="X300" s="232" t="s">
        <v>4712</v>
      </c>
      <c r="Y300" s="232"/>
      <c r="Z300" s="232"/>
      <c r="AA300" s="232"/>
      <c r="AB300" s="232"/>
      <c r="AC300" s="199" t="s">
        <v>4711</v>
      </c>
      <c r="AD300" s="58"/>
      <c r="AE300" s="58"/>
      <c r="AF300" s="6"/>
      <c r="AG300" s="6"/>
      <c r="AH300" s="6"/>
      <c r="AI300" s="6"/>
      <c r="AJ300" s="6"/>
      <c r="AK300" s="6"/>
      <c r="AL300" s="59" t="s">
        <v>4574</v>
      </c>
      <c r="AM300" s="235">
        <f>AM297</f>
        <v>0.7</v>
      </c>
      <c r="AN300" s="235"/>
      <c r="AO300" s="7"/>
      <c r="AP300" s="7"/>
      <c r="AQ300" s="7"/>
      <c r="AR300" s="7"/>
      <c r="AS300" s="7"/>
      <c r="AT300" s="123"/>
      <c r="AU300" s="136"/>
      <c r="AV300" s="145"/>
      <c r="AW300" s="89">
        <f>ROUND(ROUND(ROUND(H300*P301,0)*V253,0)*AM300,0)</f>
        <v>221</v>
      </c>
      <c r="AX300" s="12"/>
    </row>
    <row r="301" spans="1:50" ht="17.2" customHeight="1" x14ac:dyDescent="0.3">
      <c r="A301" s="9">
        <v>43</v>
      </c>
      <c r="B301" s="10" t="s">
        <v>1123</v>
      </c>
      <c r="C301" s="53" t="s">
        <v>7830</v>
      </c>
      <c r="D301" s="166"/>
      <c r="E301" s="193"/>
      <c r="F301" s="126"/>
      <c r="G301" s="126"/>
      <c r="H301" s="175"/>
      <c r="I301" s="194"/>
      <c r="J301" s="194"/>
      <c r="K301" s="173"/>
      <c r="L301" s="191"/>
      <c r="M301" s="172"/>
      <c r="N301" s="172"/>
      <c r="O301" s="123" t="s">
        <v>4574</v>
      </c>
      <c r="P301" s="249">
        <f>P295</f>
        <v>0.96499999999999997</v>
      </c>
      <c r="Q301" s="249"/>
      <c r="R301" s="168"/>
      <c r="S301" s="141"/>
      <c r="T301" s="141"/>
      <c r="U301" s="88"/>
      <c r="V301" s="86"/>
      <c r="W301" s="87"/>
      <c r="X301" s="234"/>
      <c r="Y301" s="234"/>
      <c r="Z301" s="234"/>
      <c r="AA301" s="234"/>
      <c r="AB301" s="234"/>
      <c r="AC301" s="199" t="s">
        <v>4735</v>
      </c>
      <c r="AD301" s="58"/>
      <c r="AE301" s="58"/>
      <c r="AF301" s="6"/>
      <c r="AG301" s="6"/>
      <c r="AH301" s="6"/>
      <c r="AI301" s="6"/>
      <c r="AJ301" s="6"/>
      <c r="AK301" s="6"/>
      <c r="AL301" s="59" t="s">
        <v>4574</v>
      </c>
      <c r="AM301" s="235">
        <f>AM298</f>
        <v>0.5</v>
      </c>
      <c r="AN301" s="235"/>
      <c r="AO301" s="7"/>
      <c r="AP301" s="7"/>
      <c r="AQ301" s="7"/>
      <c r="AR301" s="7"/>
      <c r="AS301" s="7"/>
      <c r="AT301" s="123"/>
      <c r="AU301" s="136"/>
      <c r="AV301" s="145"/>
      <c r="AW301" s="89">
        <f>ROUND(ROUND(ROUND(H300*P301,0)*V253,0)*AM301,0)</f>
        <v>158</v>
      </c>
      <c r="AX301" s="12"/>
    </row>
    <row r="302" spans="1:50" ht="17.2" customHeight="1" x14ac:dyDescent="0.3">
      <c r="A302" s="9">
        <v>43</v>
      </c>
      <c r="B302" s="10" t="s">
        <v>1124</v>
      </c>
      <c r="C302" s="53" t="s">
        <v>7829</v>
      </c>
      <c r="D302" s="166"/>
      <c r="E302" s="193"/>
      <c r="F302" s="126"/>
      <c r="G302" s="126"/>
      <c r="H302" s="175"/>
      <c r="I302" s="194"/>
      <c r="J302" s="194"/>
      <c r="K302" s="173"/>
      <c r="L302" s="196"/>
      <c r="M302" s="195"/>
      <c r="N302" s="195"/>
      <c r="O302" s="55"/>
      <c r="P302" s="56"/>
      <c r="Q302" s="56"/>
      <c r="R302" s="168"/>
      <c r="S302" s="141"/>
      <c r="T302" s="142"/>
      <c r="U302" s="130"/>
      <c r="V302" s="64"/>
      <c r="W302" s="202"/>
      <c r="X302" s="8"/>
      <c r="Y302" s="6"/>
      <c r="Z302" s="59"/>
      <c r="AA302" s="59"/>
      <c r="AB302" s="6"/>
      <c r="AC302" s="203"/>
      <c r="AD302" s="6"/>
      <c r="AE302" s="6"/>
      <c r="AF302" s="6"/>
      <c r="AG302" s="6"/>
      <c r="AH302" s="6"/>
      <c r="AI302" s="6"/>
      <c r="AJ302" s="6"/>
      <c r="AK302" s="6"/>
      <c r="AL302" s="59"/>
      <c r="AM302" s="137"/>
      <c r="AN302" s="137"/>
      <c r="AO302" s="177"/>
      <c r="AP302" s="81"/>
      <c r="AQ302" s="81"/>
      <c r="AR302" s="82"/>
      <c r="AS302" s="242" t="s">
        <v>4580</v>
      </c>
      <c r="AT302" s="242"/>
      <c r="AU302" s="242"/>
      <c r="AV302" s="243"/>
      <c r="AW302" s="89">
        <f>ROUND(H300*V253,0)-AS305</f>
        <v>321</v>
      </c>
      <c r="AX302" s="12"/>
    </row>
    <row r="303" spans="1:50" ht="17.2" customHeight="1" x14ac:dyDescent="0.3">
      <c r="A303" s="9">
        <v>43</v>
      </c>
      <c r="B303" s="10" t="s">
        <v>1125</v>
      </c>
      <c r="C303" s="53" t="s">
        <v>7828</v>
      </c>
      <c r="D303" s="166"/>
      <c r="E303" s="193"/>
      <c r="F303" s="126"/>
      <c r="G303" s="126"/>
      <c r="H303" s="175"/>
      <c r="I303" s="194"/>
      <c r="J303" s="194"/>
      <c r="K303" s="173"/>
      <c r="L303" s="175"/>
      <c r="M303" s="194"/>
      <c r="N303" s="194"/>
      <c r="O303" s="132"/>
      <c r="P303" s="141"/>
      <c r="Q303" s="141"/>
      <c r="R303" s="168"/>
      <c r="S303" s="141"/>
      <c r="T303" s="142"/>
      <c r="U303" s="130"/>
      <c r="V303" s="64"/>
      <c r="W303" s="202"/>
      <c r="X303" s="231" t="s">
        <v>4712</v>
      </c>
      <c r="Y303" s="232"/>
      <c r="Z303" s="232"/>
      <c r="AA303" s="232"/>
      <c r="AB303" s="232"/>
      <c r="AC303" s="199" t="s">
        <v>4711</v>
      </c>
      <c r="AD303" s="58"/>
      <c r="AE303" s="58"/>
      <c r="AF303" s="6"/>
      <c r="AG303" s="6"/>
      <c r="AH303" s="6"/>
      <c r="AI303" s="6"/>
      <c r="AJ303" s="6"/>
      <c r="AK303" s="6"/>
      <c r="AL303" s="59" t="s">
        <v>4574</v>
      </c>
      <c r="AM303" s="235">
        <f>AM300</f>
        <v>0.7</v>
      </c>
      <c r="AN303" s="235"/>
      <c r="AO303" s="81"/>
      <c r="AP303" s="81"/>
      <c r="AQ303" s="81"/>
      <c r="AR303" s="82"/>
      <c r="AS303" s="244"/>
      <c r="AT303" s="244"/>
      <c r="AU303" s="244"/>
      <c r="AV303" s="245"/>
      <c r="AW303" s="35">
        <f>ROUND(ROUND(H300*V253,0)*AM303,0)-AS305</f>
        <v>223</v>
      </c>
      <c r="AX303" s="12"/>
    </row>
    <row r="304" spans="1:50" ht="17.2" customHeight="1" x14ac:dyDescent="0.3">
      <c r="A304" s="9">
        <v>43</v>
      </c>
      <c r="B304" s="10" t="s">
        <v>1126</v>
      </c>
      <c r="C304" s="53" t="s">
        <v>7827</v>
      </c>
      <c r="D304" s="166"/>
      <c r="E304" s="193"/>
      <c r="F304" s="126"/>
      <c r="G304" s="126"/>
      <c r="H304" s="175"/>
      <c r="I304" s="194"/>
      <c r="J304" s="194"/>
      <c r="K304" s="173"/>
      <c r="L304" s="191"/>
      <c r="M304" s="172"/>
      <c r="N304" s="172"/>
      <c r="O304" s="123"/>
      <c r="P304" s="138"/>
      <c r="Q304" s="138"/>
      <c r="R304" s="168"/>
      <c r="S304" s="141"/>
      <c r="T304" s="142"/>
      <c r="U304" s="130"/>
      <c r="V304" s="64"/>
      <c r="W304" s="202"/>
      <c r="X304" s="233"/>
      <c r="Y304" s="234"/>
      <c r="Z304" s="234"/>
      <c r="AA304" s="234"/>
      <c r="AB304" s="234"/>
      <c r="AC304" s="199" t="s">
        <v>4735</v>
      </c>
      <c r="AD304" s="58"/>
      <c r="AE304" s="58"/>
      <c r="AF304" s="6"/>
      <c r="AG304" s="6"/>
      <c r="AH304" s="6"/>
      <c r="AI304" s="6"/>
      <c r="AJ304" s="6"/>
      <c r="AK304" s="6"/>
      <c r="AL304" s="59" t="s">
        <v>4574</v>
      </c>
      <c r="AM304" s="235">
        <f>AM301</f>
        <v>0.5</v>
      </c>
      <c r="AN304" s="235"/>
      <c r="AO304" s="198"/>
      <c r="AP304" s="198"/>
      <c r="AQ304" s="198"/>
      <c r="AR304" s="197"/>
      <c r="AS304" s="244"/>
      <c r="AT304" s="244"/>
      <c r="AU304" s="244"/>
      <c r="AV304" s="245"/>
      <c r="AW304" s="35">
        <f>ROUND(ROUND(H300*V253,0)*AM304,0)-AS305</f>
        <v>158</v>
      </c>
      <c r="AX304" s="12"/>
    </row>
    <row r="305" spans="1:50" ht="17.2" customHeight="1" x14ac:dyDescent="0.3">
      <c r="A305" s="9">
        <v>43</v>
      </c>
      <c r="B305" s="10" t="s">
        <v>1127</v>
      </c>
      <c r="C305" s="53" t="s">
        <v>7826</v>
      </c>
      <c r="D305" s="166"/>
      <c r="E305" s="193"/>
      <c r="F305" s="126"/>
      <c r="G305" s="126"/>
      <c r="H305" s="175"/>
      <c r="I305" s="194"/>
      <c r="J305" s="194"/>
      <c r="K305" s="173"/>
      <c r="L305" s="231" t="s">
        <v>4714</v>
      </c>
      <c r="M305" s="232"/>
      <c r="N305" s="232"/>
      <c r="O305" s="232"/>
      <c r="P305" s="232"/>
      <c r="Q305" s="232"/>
      <c r="R305" s="175"/>
      <c r="S305" s="194"/>
      <c r="T305" s="173"/>
      <c r="U305" s="130"/>
      <c r="V305" s="64"/>
      <c r="W305" s="202"/>
      <c r="X305" s="8"/>
      <c r="Y305" s="6"/>
      <c r="Z305" s="59"/>
      <c r="AA305" s="59"/>
      <c r="AB305" s="6"/>
      <c r="AC305" s="203"/>
      <c r="AD305" s="6"/>
      <c r="AE305" s="6"/>
      <c r="AF305" s="6"/>
      <c r="AG305" s="6"/>
      <c r="AH305" s="6"/>
      <c r="AI305" s="6"/>
      <c r="AJ305" s="6"/>
      <c r="AK305" s="6"/>
      <c r="AL305" s="59"/>
      <c r="AM305" s="137"/>
      <c r="AN305" s="137"/>
      <c r="AO305" s="198"/>
      <c r="AP305" s="198"/>
      <c r="AQ305" s="198"/>
      <c r="AR305" s="197"/>
      <c r="AS305" s="38">
        <f>AS293</f>
        <v>5</v>
      </c>
      <c r="AT305" s="62" t="s">
        <v>4579</v>
      </c>
      <c r="AU305" s="143"/>
      <c r="AV305" s="147"/>
      <c r="AW305" s="89">
        <f>ROUND(ROUND(H300*P307,0)*V253,0)-AS305</f>
        <v>310</v>
      </c>
      <c r="AX305" s="12"/>
    </row>
    <row r="306" spans="1:50" ht="17.2" customHeight="1" x14ac:dyDescent="0.3">
      <c r="A306" s="9">
        <v>43</v>
      </c>
      <c r="B306" s="10" t="s">
        <v>1128</v>
      </c>
      <c r="C306" s="53" t="s">
        <v>7825</v>
      </c>
      <c r="D306" s="166"/>
      <c r="E306" s="193"/>
      <c r="F306" s="126"/>
      <c r="G306" s="126"/>
      <c r="H306" s="175"/>
      <c r="I306" s="194"/>
      <c r="J306" s="194"/>
      <c r="K306" s="173"/>
      <c r="L306" s="267"/>
      <c r="M306" s="268"/>
      <c r="N306" s="268"/>
      <c r="O306" s="268"/>
      <c r="P306" s="268"/>
      <c r="Q306" s="268"/>
      <c r="R306" s="175"/>
      <c r="S306" s="194"/>
      <c r="T306" s="173"/>
      <c r="U306" s="130"/>
      <c r="V306" s="64"/>
      <c r="W306" s="202"/>
      <c r="X306" s="231" t="s">
        <v>4712</v>
      </c>
      <c r="Y306" s="232"/>
      <c r="Z306" s="232"/>
      <c r="AA306" s="232"/>
      <c r="AB306" s="232"/>
      <c r="AC306" s="199" t="s">
        <v>4711</v>
      </c>
      <c r="AD306" s="58"/>
      <c r="AE306" s="58"/>
      <c r="AF306" s="6"/>
      <c r="AG306" s="6"/>
      <c r="AH306" s="6"/>
      <c r="AI306" s="6"/>
      <c r="AJ306" s="6"/>
      <c r="AK306" s="6"/>
      <c r="AL306" s="59" t="s">
        <v>4574</v>
      </c>
      <c r="AM306" s="235">
        <f>AM303</f>
        <v>0.7</v>
      </c>
      <c r="AN306" s="235"/>
      <c r="AO306" s="198"/>
      <c r="AP306" s="198"/>
      <c r="AQ306" s="198"/>
      <c r="AR306" s="197"/>
      <c r="AS306" s="1"/>
      <c r="AT306" s="132"/>
      <c r="AU306" s="143"/>
      <c r="AV306" s="147"/>
      <c r="AW306" s="89">
        <f>ROUND(ROUND(ROUND(H300*P307,0)*V253,0)*AM306,0)-AS305</f>
        <v>216</v>
      </c>
      <c r="AX306" s="12"/>
    </row>
    <row r="307" spans="1:50" ht="17.2" customHeight="1" x14ac:dyDescent="0.3">
      <c r="A307" s="9">
        <v>43</v>
      </c>
      <c r="B307" s="10" t="s">
        <v>1129</v>
      </c>
      <c r="C307" s="53" t="s">
        <v>7824</v>
      </c>
      <c r="D307" s="166"/>
      <c r="E307" s="193"/>
      <c r="F307" s="126"/>
      <c r="G307" s="126"/>
      <c r="H307" s="175"/>
      <c r="I307" s="194"/>
      <c r="J307" s="194"/>
      <c r="K307" s="173"/>
      <c r="L307" s="191"/>
      <c r="M307" s="172"/>
      <c r="N307" s="172"/>
      <c r="O307" s="123" t="s">
        <v>4574</v>
      </c>
      <c r="P307" s="249">
        <f>P301</f>
        <v>0.96499999999999997</v>
      </c>
      <c r="Q307" s="249"/>
      <c r="R307" s="168"/>
      <c r="S307" s="141"/>
      <c r="T307" s="142"/>
      <c r="U307" s="130"/>
      <c r="V307" s="64"/>
      <c r="W307" s="202"/>
      <c r="X307" s="233"/>
      <c r="Y307" s="234"/>
      <c r="Z307" s="234"/>
      <c r="AA307" s="234"/>
      <c r="AB307" s="234"/>
      <c r="AC307" s="199" t="s">
        <v>4735</v>
      </c>
      <c r="AD307" s="58"/>
      <c r="AE307" s="58"/>
      <c r="AF307" s="6"/>
      <c r="AG307" s="6"/>
      <c r="AH307" s="6"/>
      <c r="AI307" s="6"/>
      <c r="AJ307" s="6"/>
      <c r="AK307" s="6"/>
      <c r="AL307" s="59" t="s">
        <v>4574</v>
      </c>
      <c r="AM307" s="235">
        <f>AM304</f>
        <v>0.5</v>
      </c>
      <c r="AN307" s="235"/>
      <c r="AO307" s="198"/>
      <c r="AP307" s="198"/>
      <c r="AQ307" s="198"/>
      <c r="AR307" s="197"/>
      <c r="AS307" s="7"/>
      <c r="AT307" s="123"/>
      <c r="AU307" s="136"/>
      <c r="AV307" s="145"/>
      <c r="AW307" s="89">
        <f>ROUND(ROUND(ROUND(H300*P307,0)*V253,0)*AM307,0)-AS305</f>
        <v>153</v>
      </c>
      <c r="AX307" s="12"/>
    </row>
    <row r="308" spans="1:50" ht="17.2" customHeight="1" x14ac:dyDescent="0.3">
      <c r="A308" s="9">
        <v>43</v>
      </c>
      <c r="B308" s="10" t="s">
        <v>1130</v>
      </c>
      <c r="C308" s="53" t="s">
        <v>7823</v>
      </c>
      <c r="D308" s="166"/>
      <c r="E308" s="193"/>
      <c r="F308" s="126"/>
      <c r="G308" s="126"/>
      <c r="H308" s="45"/>
      <c r="I308" s="1"/>
      <c r="J308" s="1"/>
      <c r="K308" s="44"/>
      <c r="L308" s="196"/>
      <c r="M308" s="195"/>
      <c r="N308" s="195"/>
      <c r="O308" s="55"/>
      <c r="P308" s="56"/>
      <c r="Q308" s="56"/>
      <c r="R308" s="168"/>
      <c r="S308" s="141"/>
      <c r="T308" s="142"/>
      <c r="U308" s="130"/>
      <c r="V308" s="64"/>
      <c r="W308" s="202"/>
      <c r="X308" s="8"/>
      <c r="Y308" s="6"/>
      <c r="Z308" s="59"/>
      <c r="AA308" s="59"/>
      <c r="AB308" s="6"/>
      <c r="AC308" s="203"/>
      <c r="AD308" s="6"/>
      <c r="AE308" s="6"/>
      <c r="AF308" s="6"/>
      <c r="AG308" s="6"/>
      <c r="AH308" s="6"/>
      <c r="AI308" s="6"/>
      <c r="AJ308" s="6"/>
      <c r="AK308" s="6"/>
      <c r="AL308" s="59"/>
      <c r="AM308" s="137"/>
      <c r="AN308" s="137"/>
      <c r="AO308" s="216" t="s">
        <v>4753</v>
      </c>
      <c r="AP308" s="251"/>
      <c r="AQ308" s="251"/>
      <c r="AR308" s="252"/>
      <c r="AS308" s="49"/>
      <c r="AT308" s="36"/>
      <c r="AU308" s="36"/>
      <c r="AV308" s="51"/>
      <c r="AW308" s="89">
        <f>ROUND(ROUND(H300*V253,0)*AQ311,0)</f>
        <v>310</v>
      </c>
      <c r="AX308" s="12"/>
    </row>
    <row r="309" spans="1:50" ht="17.2" customHeight="1" x14ac:dyDescent="0.3">
      <c r="A309" s="9">
        <v>43</v>
      </c>
      <c r="B309" s="10" t="s">
        <v>1131</v>
      </c>
      <c r="C309" s="53" t="s">
        <v>7822</v>
      </c>
      <c r="D309" s="166"/>
      <c r="E309" s="193"/>
      <c r="F309" s="126"/>
      <c r="G309" s="126"/>
      <c r="H309" s="45"/>
      <c r="I309" s="1"/>
      <c r="J309" s="1"/>
      <c r="K309" s="44"/>
      <c r="L309" s="175"/>
      <c r="M309" s="194"/>
      <c r="N309" s="194"/>
      <c r="O309" s="132"/>
      <c r="P309" s="141"/>
      <c r="Q309" s="141"/>
      <c r="R309" s="168"/>
      <c r="S309" s="141"/>
      <c r="T309" s="142"/>
      <c r="U309" s="130"/>
      <c r="V309" s="64"/>
      <c r="W309" s="202"/>
      <c r="X309" s="231" t="s">
        <v>4712</v>
      </c>
      <c r="Y309" s="232"/>
      <c r="Z309" s="232"/>
      <c r="AA309" s="232"/>
      <c r="AB309" s="232"/>
      <c r="AC309" s="199" t="s">
        <v>4711</v>
      </c>
      <c r="AD309" s="58"/>
      <c r="AE309" s="58"/>
      <c r="AF309" s="6"/>
      <c r="AG309" s="6"/>
      <c r="AH309" s="6"/>
      <c r="AI309" s="6"/>
      <c r="AJ309" s="6"/>
      <c r="AK309" s="6"/>
      <c r="AL309" s="59" t="s">
        <v>4574</v>
      </c>
      <c r="AM309" s="235">
        <f>AM306</f>
        <v>0.7</v>
      </c>
      <c r="AN309" s="235"/>
      <c r="AO309" s="228"/>
      <c r="AP309" s="229"/>
      <c r="AQ309" s="229"/>
      <c r="AR309" s="230"/>
      <c r="AS309" s="45"/>
      <c r="AT309" s="1"/>
      <c r="AU309" s="1"/>
      <c r="AV309" s="44"/>
      <c r="AW309" s="35">
        <f>ROUND(ROUND(ROUND(H300*V253,0)*AM309,0)*AQ311,0)</f>
        <v>217</v>
      </c>
      <c r="AX309" s="12"/>
    </row>
    <row r="310" spans="1:50" ht="17.2" customHeight="1" x14ac:dyDescent="0.3">
      <c r="A310" s="9">
        <v>43</v>
      </c>
      <c r="B310" s="10" t="s">
        <v>1132</v>
      </c>
      <c r="C310" s="53" t="s">
        <v>7821</v>
      </c>
      <c r="D310" s="166"/>
      <c r="E310" s="193"/>
      <c r="F310" s="126"/>
      <c r="G310" s="126"/>
      <c r="H310" s="45"/>
      <c r="I310" s="1"/>
      <c r="J310" s="1"/>
      <c r="K310" s="44"/>
      <c r="L310" s="191"/>
      <c r="M310" s="172"/>
      <c r="N310" s="172"/>
      <c r="O310" s="123"/>
      <c r="P310" s="138"/>
      <c r="Q310" s="138"/>
      <c r="R310" s="168"/>
      <c r="S310" s="141"/>
      <c r="T310" s="142"/>
      <c r="U310" s="130"/>
      <c r="V310" s="64"/>
      <c r="W310" s="202"/>
      <c r="X310" s="233"/>
      <c r="Y310" s="234"/>
      <c r="Z310" s="234"/>
      <c r="AA310" s="234"/>
      <c r="AB310" s="234"/>
      <c r="AC310" s="199" t="s">
        <v>4735</v>
      </c>
      <c r="AD310" s="58"/>
      <c r="AE310" s="58"/>
      <c r="AF310" s="6"/>
      <c r="AG310" s="6"/>
      <c r="AH310" s="6"/>
      <c r="AI310" s="6"/>
      <c r="AJ310" s="6"/>
      <c r="AK310" s="6"/>
      <c r="AL310" s="59" t="s">
        <v>4574</v>
      </c>
      <c r="AM310" s="235">
        <f>AM307</f>
        <v>0.5</v>
      </c>
      <c r="AN310" s="235"/>
      <c r="AO310" s="45"/>
      <c r="AP310" s="1"/>
      <c r="AQ310" s="1"/>
      <c r="AR310" s="44"/>
      <c r="AS310" s="45"/>
      <c r="AT310" s="1"/>
      <c r="AU310" s="1"/>
      <c r="AV310" s="44"/>
      <c r="AW310" s="35">
        <f>ROUND(ROUND(ROUND(H300*V253,0)*AM310,0)*AQ311,0)</f>
        <v>155</v>
      </c>
      <c r="AX310" s="12"/>
    </row>
    <row r="311" spans="1:50" ht="17.2" customHeight="1" x14ac:dyDescent="0.3">
      <c r="A311" s="9">
        <v>43</v>
      </c>
      <c r="B311" s="10" t="s">
        <v>1133</v>
      </c>
      <c r="C311" s="53" t="s">
        <v>7820</v>
      </c>
      <c r="D311" s="166"/>
      <c r="E311" s="193"/>
      <c r="F311" s="126"/>
      <c r="G311" s="126"/>
      <c r="H311" s="45"/>
      <c r="I311" s="1"/>
      <c r="J311" s="1"/>
      <c r="K311" s="44"/>
      <c r="L311" s="231" t="s">
        <v>4714</v>
      </c>
      <c r="M311" s="232"/>
      <c r="N311" s="232"/>
      <c r="O311" s="232"/>
      <c r="P311" s="232"/>
      <c r="Q311" s="232"/>
      <c r="R311" s="175"/>
      <c r="S311" s="194"/>
      <c r="T311" s="173"/>
      <c r="U311" s="130"/>
      <c r="V311" s="64"/>
      <c r="W311" s="202"/>
      <c r="X311" s="8"/>
      <c r="Y311" s="6"/>
      <c r="Z311" s="59"/>
      <c r="AA311" s="59"/>
      <c r="AB311" s="6"/>
      <c r="AC311" s="203"/>
      <c r="AD311" s="6"/>
      <c r="AE311" s="6"/>
      <c r="AF311" s="6"/>
      <c r="AG311" s="6"/>
      <c r="AH311" s="6"/>
      <c r="AI311" s="6"/>
      <c r="AJ311" s="6"/>
      <c r="AK311" s="6"/>
      <c r="AL311" s="59"/>
      <c r="AM311" s="137"/>
      <c r="AN311" s="137"/>
      <c r="AO311" s="45"/>
      <c r="AP311" s="132" t="s">
        <v>4574</v>
      </c>
      <c r="AQ311" s="247">
        <f>AQ287</f>
        <v>0.95</v>
      </c>
      <c r="AR311" s="248"/>
      <c r="AS311" s="45"/>
      <c r="AT311" s="1"/>
      <c r="AU311" s="1"/>
      <c r="AV311" s="44"/>
      <c r="AW311" s="89">
        <f>ROUND(ROUND(ROUND(H300*P313,0)*V253,0)*AQ311,0)</f>
        <v>299</v>
      </c>
      <c r="AX311" s="12"/>
    </row>
    <row r="312" spans="1:50" ht="17.2" customHeight="1" x14ac:dyDescent="0.3">
      <c r="A312" s="9">
        <v>43</v>
      </c>
      <c r="B312" s="10" t="s">
        <v>1134</v>
      </c>
      <c r="C312" s="53" t="s">
        <v>7819</v>
      </c>
      <c r="D312" s="166"/>
      <c r="E312" s="193"/>
      <c r="F312" s="126"/>
      <c r="G312" s="126"/>
      <c r="H312" s="45"/>
      <c r="I312" s="1"/>
      <c r="J312" s="1"/>
      <c r="K312" s="44"/>
      <c r="L312" s="267"/>
      <c r="M312" s="268"/>
      <c r="N312" s="268"/>
      <c r="O312" s="268"/>
      <c r="P312" s="268"/>
      <c r="Q312" s="268"/>
      <c r="R312" s="175"/>
      <c r="S312" s="194"/>
      <c r="T312" s="173"/>
      <c r="U312" s="130"/>
      <c r="V312" s="64"/>
      <c r="W312" s="202"/>
      <c r="X312" s="231" t="s">
        <v>4712</v>
      </c>
      <c r="Y312" s="232"/>
      <c r="Z312" s="232"/>
      <c r="AA312" s="232"/>
      <c r="AB312" s="232"/>
      <c r="AC312" s="199" t="s">
        <v>4711</v>
      </c>
      <c r="AD312" s="58"/>
      <c r="AE312" s="58"/>
      <c r="AF312" s="6"/>
      <c r="AG312" s="6"/>
      <c r="AH312" s="6"/>
      <c r="AI312" s="6"/>
      <c r="AJ312" s="6"/>
      <c r="AK312" s="6"/>
      <c r="AL312" s="59" t="s">
        <v>4574</v>
      </c>
      <c r="AM312" s="235">
        <f>AM309</f>
        <v>0.7</v>
      </c>
      <c r="AN312" s="235"/>
      <c r="AO312" s="45"/>
      <c r="AP312" s="1"/>
      <c r="AQ312" s="1"/>
      <c r="AR312" s="44"/>
      <c r="AS312" s="45"/>
      <c r="AT312" s="1"/>
      <c r="AU312" s="1"/>
      <c r="AV312" s="44"/>
      <c r="AW312" s="89">
        <f>ROUND(ROUND(ROUND(ROUND(H300*P313,0)*V253,0)*AM312,0)*AQ311,0)</f>
        <v>210</v>
      </c>
      <c r="AX312" s="12"/>
    </row>
    <row r="313" spans="1:50" ht="17.2" customHeight="1" x14ac:dyDescent="0.3">
      <c r="A313" s="9">
        <v>43</v>
      </c>
      <c r="B313" s="10" t="s">
        <v>1135</v>
      </c>
      <c r="C313" s="53" t="s">
        <v>7818</v>
      </c>
      <c r="D313" s="166"/>
      <c r="E313" s="193"/>
      <c r="F313" s="126"/>
      <c r="G313" s="126"/>
      <c r="H313" s="45"/>
      <c r="I313" s="1"/>
      <c r="J313" s="1"/>
      <c r="K313" s="44"/>
      <c r="L313" s="191"/>
      <c r="M313" s="172"/>
      <c r="N313" s="172"/>
      <c r="O313" s="123" t="s">
        <v>4574</v>
      </c>
      <c r="P313" s="249">
        <f>P307</f>
        <v>0.96499999999999997</v>
      </c>
      <c r="Q313" s="249"/>
      <c r="R313" s="168"/>
      <c r="S313" s="141"/>
      <c r="T313" s="142"/>
      <c r="U313" s="130"/>
      <c r="V313" s="64"/>
      <c r="W313" s="202"/>
      <c r="X313" s="233"/>
      <c r="Y313" s="234"/>
      <c r="Z313" s="234"/>
      <c r="AA313" s="234"/>
      <c r="AB313" s="234"/>
      <c r="AC313" s="199" t="s">
        <v>4735</v>
      </c>
      <c r="AD313" s="58"/>
      <c r="AE313" s="58"/>
      <c r="AF313" s="6"/>
      <c r="AG313" s="6"/>
      <c r="AH313" s="6"/>
      <c r="AI313" s="6"/>
      <c r="AJ313" s="6"/>
      <c r="AK313" s="6"/>
      <c r="AL313" s="59" t="s">
        <v>4574</v>
      </c>
      <c r="AM313" s="235">
        <f>AM310</f>
        <v>0.5</v>
      </c>
      <c r="AN313" s="235"/>
      <c r="AO313" s="45"/>
      <c r="AP313" s="1"/>
      <c r="AQ313" s="1"/>
      <c r="AR313" s="44"/>
      <c r="AS313" s="43"/>
      <c r="AT313" s="7"/>
      <c r="AU313" s="7"/>
      <c r="AV313" s="21"/>
      <c r="AW313" s="89">
        <f>ROUND(ROUND(ROUND(ROUND(H300*P313,0)*V253,0)*AM313,0)*AQ311,0)</f>
        <v>150</v>
      </c>
      <c r="AX313" s="12"/>
    </row>
    <row r="314" spans="1:50" ht="17.2" customHeight="1" x14ac:dyDescent="0.3">
      <c r="A314" s="9">
        <v>43</v>
      </c>
      <c r="B314" s="10" t="s">
        <v>1136</v>
      </c>
      <c r="C314" s="53" t="s">
        <v>7817</v>
      </c>
      <c r="D314" s="166"/>
      <c r="E314" s="193"/>
      <c r="F314" s="126"/>
      <c r="G314" s="126"/>
      <c r="H314" s="45"/>
      <c r="I314" s="1"/>
      <c r="J314" s="1"/>
      <c r="K314" s="44"/>
      <c r="L314" s="196"/>
      <c r="M314" s="195"/>
      <c r="N314" s="195"/>
      <c r="O314" s="55"/>
      <c r="P314" s="56"/>
      <c r="Q314" s="56"/>
      <c r="R314" s="168"/>
      <c r="S314" s="141"/>
      <c r="T314" s="142"/>
      <c r="U314" s="130"/>
      <c r="V314" s="64"/>
      <c r="W314" s="202"/>
      <c r="X314" s="8"/>
      <c r="Y314" s="6"/>
      <c r="Z314" s="59"/>
      <c r="AA314" s="59"/>
      <c r="AB314" s="6"/>
      <c r="AC314" s="203"/>
      <c r="AD314" s="6"/>
      <c r="AE314" s="6"/>
      <c r="AF314" s="6"/>
      <c r="AG314" s="6"/>
      <c r="AH314" s="6"/>
      <c r="AI314" s="6"/>
      <c r="AJ314" s="6"/>
      <c r="AK314" s="6"/>
      <c r="AL314" s="59"/>
      <c r="AM314" s="137"/>
      <c r="AN314" s="137"/>
      <c r="AO314" s="146"/>
      <c r="AP314" s="143"/>
      <c r="AQ314" s="143"/>
      <c r="AR314" s="44"/>
      <c r="AS314" s="242" t="s">
        <v>4580</v>
      </c>
      <c r="AT314" s="242"/>
      <c r="AU314" s="242"/>
      <c r="AV314" s="243"/>
      <c r="AW314" s="89">
        <f>ROUND(ROUND(H300*V253,0)*AQ311,0)-AS317</f>
        <v>305</v>
      </c>
      <c r="AX314" s="12"/>
    </row>
    <row r="315" spans="1:50" ht="17.2" customHeight="1" x14ac:dyDescent="0.3">
      <c r="A315" s="9">
        <v>43</v>
      </c>
      <c r="B315" s="10" t="s">
        <v>1137</v>
      </c>
      <c r="C315" s="53" t="s">
        <v>7816</v>
      </c>
      <c r="D315" s="166"/>
      <c r="E315" s="193"/>
      <c r="F315" s="126"/>
      <c r="G315" s="126"/>
      <c r="H315" s="45"/>
      <c r="I315" s="1"/>
      <c r="J315" s="1"/>
      <c r="K315" s="44"/>
      <c r="L315" s="175"/>
      <c r="M315" s="194"/>
      <c r="N315" s="194"/>
      <c r="O315" s="132"/>
      <c r="P315" s="141"/>
      <c r="Q315" s="141"/>
      <c r="R315" s="168"/>
      <c r="S315" s="141"/>
      <c r="T315" s="142"/>
      <c r="U315" s="130"/>
      <c r="V315" s="64"/>
      <c r="W315" s="202"/>
      <c r="X315" s="231" t="s">
        <v>4712</v>
      </c>
      <c r="Y315" s="232"/>
      <c r="Z315" s="232"/>
      <c r="AA315" s="232"/>
      <c r="AB315" s="232"/>
      <c r="AC315" s="199" t="s">
        <v>4711</v>
      </c>
      <c r="AD315" s="58"/>
      <c r="AE315" s="58"/>
      <c r="AF315" s="6"/>
      <c r="AG315" s="6"/>
      <c r="AH315" s="6"/>
      <c r="AI315" s="6"/>
      <c r="AJ315" s="6"/>
      <c r="AK315" s="6"/>
      <c r="AL315" s="59" t="s">
        <v>4574</v>
      </c>
      <c r="AM315" s="235">
        <f>AM312</f>
        <v>0.7</v>
      </c>
      <c r="AN315" s="235"/>
      <c r="AO315" s="146"/>
      <c r="AP315" s="143"/>
      <c r="AQ315" s="143"/>
      <c r="AR315" s="44"/>
      <c r="AS315" s="244"/>
      <c r="AT315" s="244"/>
      <c r="AU315" s="244"/>
      <c r="AV315" s="245"/>
      <c r="AW315" s="35">
        <f>ROUND(ROUND(ROUND(H300*V253,0)*AM315,0)*AQ311,0)-AS317</f>
        <v>212</v>
      </c>
      <c r="AX315" s="12"/>
    </row>
    <row r="316" spans="1:50" ht="17.2" customHeight="1" x14ac:dyDescent="0.3">
      <c r="A316" s="9">
        <v>43</v>
      </c>
      <c r="B316" s="10" t="s">
        <v>1138</v>
      </c>
      <c r="C316" s="53" t="s">
        <v>7815</v>
      </c>
      <c r="D316" s="166"/>
      <c r="E316" s="193"/>
      <c r="F316" s="126"/>
      <c r="G316" s="126"/>
      <c r="H316" s="45"/>
      <c r="I316" s="1"/>
      <c r="J316" s="1"/>
      <c r="K316" s="44"/>
      <c r="L316" s="191"/>
      <c r="M316" s="172"/>
      <c r="N316" s="172"/>
      <c r="O316" s="123"/>
      <c r="P316" s="138"/>
      <c r="Q316" s="138"/>
      <c r="R316" s="168"/>
      <c r="S316" s="141"/>
      <c r="T316" s="142"/>
      <c r="U316" s="130"/>
      <c r="V316" s="64"/>
      <c r="W316" s="202"/>
      <c r="X316" s="233"/>
      <c r="Y316" s="234"/>
      <c r="Z316" s="234"/>
      <c r="AA316" s="234"/>
      <c r="AB316" s="234"/>
      <c r="AC316" s="199" t="s">
        <v>4735</v>
      </c>
      <c r="AD316" s="58"/>
      <c r="AE316" s="58"/>
      <c r="AF316" s="6"/>
      <c r="AG316" s="6"/>
      <c r="AH316" s="6"/>
      <c r="AI316" s="6"/>
      <c r="AJ316" s="6"/>
      <c r="AK316" s="6"/>
      <c r="AL316" s="59" t="s">
        <v>4574</v>
      </c>
      <c r="AM316" s="235">
        <f>AM313</f>
        <v>0.5</v>
      </c>
      <c r="AN316" s="235"/>
      <c r="AO316" s="146"/>
      <c r="AP316" s="143"/>
      <c r="AQ316" s="143"/>
      <c r="AR316" s="44"/>
      <c r="AS316" s="244"/>
      <c r="AT316" s="244"/>
      <c r="AU316" s="244"/>
      <c r="AV316" s="245"/>
      <c r="AW316" s="35">
        <f>ROUND(ROUND(ROUND(H300*V253,0)*AM316,0)*AQ311,0)-AS317</f>
        <v>150</v>
      </c>
      <c r="AX316" s="12"/>
    </row>
    <row r="317" spans="1:50" ht="17.2" customHeight="1" x14ac:dyDescent="0.3">
      <c r="A317" s="9">
        <v>43</v>
      </c>
      <c r="B317" s="10" t="s">
        <v>1139</v>
      </c>
      <c r="C317" s="53" t="s">
        <v>7814</v>
      </c>
      <c r="D317" s="166"/>
      <c r="E317" s="193"/>
      <c r="F317" s="126"/>
      <c r="G317" s="126"/>
      <c r="H317" s="45"/>
      <c r="I317" s="1"/>
      <c r="J317" s="1"/>
      <c r="K317" s="44"/>
      <c r="L317" s="231" t="s">
        <v>4714</v>
      </c>
      <c r="M317" s="232"/>
      <c r="N317" s="232"/>
      <c r="O317" s="232"/>
      <c r="P317" s="232"/>
      <c r="Q317" s="232"/>
      <c r="R317" s="175"/>
      <c r="S317" s="194"/>
      <c r="T317" s="173"/>
      <c r="U317" s="130"/>
      <c r="V317" s="64"/>
      <c r="W317" s="202"/>
      <c r="X317" s="8"/>
      <c r="Y317" s="6"/>
      <c r="Z317" s="59"/>
      <c r="AA317" s="59"/>
      <c r="AB317" s="6"/>
      <c r="AC317" s="203"/>
      <c r="AD317" s="6"/>
      <c r="AE317" s="6"/>
      <c r="AF317" s="6"/>
      <c r="AG317" s="6"/>
      <c r="AH317" s="6"/>
      <c r="AI317" s="6"/>
      <c r="AJ317" s="6"/>
      <c r="AK317" s="6"/>
      <c r="AL317" s="59"/>
      <c r="AM317" s="137"/>
      <c r="AN317" s="137"/>
      <c r="AO317" s="146"/>
      <c r="AP317" s="143"/>
      <c r="AQ317" s="143"/>
      <c r="AR317" s="44"/>
      <c r="AS317" s="38">
        <f>AS305</f>
        <v>5</v>
      </c>
      <c r="AT317" s="62" t="s">
        <v>4579</v>
      </c>
      <c r="AU317" s="143"/>
      <c r="AV317" s="147"/>
      <c r="AW317" s="89">
        <f>ROUND(ROUND(ROUND(H300*P319,0)*V253,0)*AQ311,0)-AS317</f>
        <v>294</v>
      </c>
      <c r="AX317" s="12"/>
    </row>
    <row r="318" spans="1:50" ht="17.2" customHeight="1" x14ac:dyDescent="0.3">
      <c r="A318" s="9">
        <v>43</v>
      </c>
      <c r="B318" s="10" t="s">
        <v>1140</v>
      </c>
      <c r="C318" s="53" t="s">
        <v>7813</v>
      </c>
      <c r="D318" s="166"/>
      <c r="E318" s="193"/>
      <c r="F318" s="126"/>
      <c r="G318" s="126"/>
      <c r="H318" s="45"/>
      <c r="I318" s="1"/>
      <c r="J318" s="1"/>
      <c r="K318" s="44"/>
      <c r="L318" s="267"/>
      <c r="M318" s="268"/>
      <c r="N318" s="268"/>
      <c r="O318" s="268"/>
      <c r="P318" s="268"/>
      <c r="Q318" s="268"/>
      <c r="R318" s="175"/>
      <c r="S318" s="194"/>
      <c r="T318" s="173"/>
      <c r="U318" s="130"/>
      <c r="V318" s="64"/>
      <c r="W318" s="202"/>
      <c r="X318" s="231" t="s">
        <v>4712</v>
      </c>
      <c r="Y318" s="232"/>
      <c r="Z318" s="232"/>
      <c r="AA318" s="232"/>
      <c r="AB318" s="232"/>
      <c r="AC318" s="199" t="s">
        <v>4711</v>
      </c>
      <c r="AD318" s="58"/>
      <c r="AE318" s="58"/>
      <c r="AF318" s="6"/>
      <c r="AG318" s="6"/>
      <c r="AH318" s="6"/>
      <c r="AI318" s="6"/>
      <c r="AJ318" s="6"/>
      <c r="AK318" s="6"/>
      <c r="AL318" s="59" t="s">
        <v>4574</v>
      </c>
      <c r="AM318" s="235">
        <f>AM315</f>
        <v>0.7</v>
      </c>
      <c r="AN318" s="235"/>
      <c r="AO318" s="146"/>
      <c r="AP318" s="143"/>
      <c r="AQ318" s="143"/>
      <c r="AR318" s="44"/>
      <c r="AS318" s="1"/>
      <c r="AT318" s="132"/>
      <c r="AU318" s="143"/>
      <c r="AV318" s="147"/>
      <c r="AW318" s="89">
        <f>ROUND(ROUND(ROUND(ROUND(H300*P319,0)*V253,0)*AM318,0)*AQ311,0)-AS317</f>
        <v>205</v>
      </c>
      <c r="AX318" s="12"/>
    </row>
    <row r="319" spans="1:50" ht="17.2" customHeight="1" x14ac:dyDescent="0.3">
      <c r="A319" s="9">
        <v>43</v>
      </c>
      <c r="B319" s="10" t="s">
        <v>1141</v>
      </c>
      <c r="C319" s="53" t="s">
        <v>7812</v>
      </c>
      <c r="D319" s="162"/>
      <c r="E319" s="192"/>
      <c r="F319" s="128"/>
      <c r="G319" s="128"/>
      <c r="H319" s="43"/>
      <c r="I319" s="7"/>
      <c r="J319" s="7"/>
      <c r="K319" s="21"/>
      <c r="L319" s="191"/>
      <c r="M319" s="172"/>
      <c r="N319" s="172"/>
      <c r="O319" s="123" t="s">
        <v>4574</v>
      </c>
      <c r="P319" s="249">
        <f>P313</f>
        <v>0.96499999999999997</v>
      </c>
      <c r="Q319" s="249"/>
      <c r="R319" s="201"/>
      <c r="S319" s="138"/>
      <c r="T319" s="139"/>
      <c r="U319" s="78"/>
      <c r="V319" s="79"/>
      <c r="W319" s="200"/>
      <c r="X319" s="233"/>
      <c r="Y319" s="234"/>
      <c r="Z319" s="234"/>
      <c r="AA319" s="234"/>
      <c r="AB319" s="234"/>
      <c r="AC319" s="199" t="s">
        <v>4735</v>
      </c>
      <c r="AD319" s="58"/>
      <c r="AE319" s="58"/>
      <c r="AF319" s="6"/>
      <c r="AG319" s="6"/>
      <c r="AH319" s="6"/>
      <c r="AI319" s="6"/>
      <c r="AJ319" s="6"/>
      <c r="AK319" s="6"/>
      <c r="AL319" s="59" t="s">
        <v>4574</v>
      </c>
      <c r="AM319" s="235">
        <f>AM316</f>
        <v>0.5</v>
      </c>
      <c r="AN319" s="235"/>
      <c r="AO319" s="190"/>
      <c r="AP319" s="136"/>
      <c r="AQ319" s="136"/>
      <c r="AR319" s="21"/>
      <c r="AS319" s="7"/>
      <c r="AT319" s="123"/>
      <c r="AU319" s="136"/>
      <c r="AV319" s="145"/>
      <c r="AW319" s="100">
        <f>ROUND(ROUND(ROUND(ROUND(H300*P319,0)*V253,0)*AM319,0)*AQ311,0)-AS317</f>
        <v>145</v>
      </c>
      <c r="AX319" s="16"/>
    </row>
    <row r="320" spans="1:50" ht="17.2" customHeight="1" x14ac:dyDescent="0.3">
      <c r="A320" s="9">
        <v>43</v>
      </c>
      <c r="B320" s="10" t="s">
        <v>1142</v>
      </c>
      <c r="C320" s="53" t="s">
        <v>7811</v>
      </c>
      <c r="D320" s="217" t="s">
        <v>4740</v>
      </c>
      <c r="E320" s="219"/>
      <c r="F320" s="217" t="s">
        <v>5254</v>
      </c>
      <c r="G320" s="252"/>
      <c r="H320" s="217" t="s">
        <v>4738</v>
      </c>
      <c r="I320" s="218"/>
      <c r="J320" s="218"/>
      <c r="K320" s="219"/>
      <c r="L320" s="196"/>
      <c r="M320" s="195"/>
      <c r="N320" s="195"/>
      <c r="O320" s="55"/>
      <c r="P320" s="56"/>
      <c r="Q320" s="56"/>
      <c r="R320" s="303" t="s">
        <v>6455</v>
      </c>
      <c r="S320" s="304"/>
      <c r="T320" s="305"/>
      <c r="U320" s="309" t="s">
        <v>7303</v>
      </c>
      <c r="V320" s="309"/>
      <c r="W320" s="310"/>
      <c r="X320" s="8"/>
      <c r="Y320" s="6"/>
      <c r="Z320" s="59"/>
      <c r="AA320" s="59"/>
      <c r="AB320" s="6"/>
      <c r="AC320" s="203"/>
      <c r="AD320" s="6"/>
      <c r="AE320" s="6"/>
      <c r="AF320" s="6"/>
      <c r="AG320" s="6"/>
      <c r="AH320" s="6"/>
      <c r="AI320" s="6"/>
      <c r="AJ320" s="6"/>
      <c r="AK320" s="6"/>
      <c r="AL320" s="59"/>
      <c r="AM320" s="137"/>
      <c r="AN320" s="137"/>
      <c r="AO320" s="7"/>
      <c r="AP320" s="7"/>
      <c r="AQ320" s="7"/>
      <c r="AR320" s="7"/>
      <c r="AS320" s="7"/>
      <c r="AT320" s="123"/>
      <c r="AU320" s="136"/>
      <c r="AV320" s="145"/>
      <c r="AW320" s="100">
        <f>ROUND(H324*V325,0)</f>
        <v>311</v>
      </c>
      <c r="AX320" s="19" t="s">
        <v>4205</v>
      </c>
    </row>
    <row r="321" spans="1:50" ht="17.2" customHeight="1" x14ac:dyDescent="0.3">
      <c r="A321" s="9">
        <v>43</v>
      </c>
      <c r="B321" s="10" t="s">
        <v>1143</v>
      </c>
      <c r="C321" s="53" t="s">
        <v>7810</v>
      </c>
      <c r="D321" s="220"/>
      <c r="E321" s="222"/>
      <c r="F321" s="228"/>
      <c r="G321" s="230"/>
      <c r="H321" s="220"/>
      <c r="I321" s="221"/>
      <c r="J321" s="221"/>
      <c r="K321" s="222"/>
      <c r="L321" s="175"/>
      <c r="M321" s="194"/>
      <c r="N321" s="194"/>
      <c r="O321" s="132"/>
      <c r="P321" s="141"/>
      <c r="Q321" s="141"/>
      <c r="R321" s="306"/>
      <c r="S321" s="307"/>
      <c r="T321" s="308"/>
      <c r="U321" s="311"/>
      <c r="V321" s="312"/>
      <c r="W321" s="313"/>
      <c r="X321" s="231" t="s">
        <v>4712</v>
      </c>
      <c r="Y321" s="232"/>
      <c r="Z321" s="232"/>
      <c r="AA321" s="232"/>
      <c r="AB321" s="232"/>
      <c r="AC321" s="199" t="s">
        <v>4711</v>
      </c>
      <c r="AD321" s="58"/>
      <c r="AE321" s="58"/>
      <c r="AF321" s="6"/>
      <c r="AG321" s="6"/>
      <c r="AH321" s="6"/>
      <c r="AI321" s="6"/>
      <c r="AJ321" s="6"/>
      <c r="AK321" s="6"/>
      <c r="AL321" s="59" t="s">
        <v>4574</v>
      </c>
      <c r="AM321" s="235">
        <f>AM318</f>
        <v>0.7</v>
      </c>
      <c r="AN321" s="235"/>
      <c r="AO321" s="6"/>
      <c r="AP321" s="6"/>
      <c r="AQ321" s="6"/>
      <c r="AR321" s="6"/>
      <c r="AS321" s="6"/>
      <c r="AT321" s="59"/>
      <c r="AU321" s="137"/>
      <c r="AV321" s="140"/>
      <c r="AW321" s="89">
        <f>ROUND(ROUND(H324*V325,0)*AM321,0)</f>
        <v>218</v>
      </c>
      <c r="AX321" s="12"/>
    </row>
    <row r="322" spans="1:50" ht="17.2" customHeight="1" x14ac:dyDescent="0.3">
      <c r="A322" s="9">
        <v>43</v>
      </c>
      <c r="B322" s="10" t="s">
        <v>1144</v>
      </c>
      <c r="C322" s="53" t="s">
        <v>7809</v>
      </c>
      <c r="D322" s="220"/>
      <c r="E322" s="222"/>
      <c r="F322" s="228"/>
      <c r="G322" s="230"/>
      <c r="H322" s="220"/>
      <c r="I322" s="221"/>
      <c r="J322" s="221"/>
      <c r="K322" s="222"/>
      <c r="L322" s="191"/>
      <c r="M322" s="172"/>
      <c r="N322" s="172"/>
      <c r="O322" s="123"/>
      <c r="P322" s="138"/>
      <c r="Q322" s="138"/>
      <c r="R322" s="306"/>
      <c r="S322" s="307"/>
      <c r="T322" s="308"/>
      <c r="U322" s="311"/>
      <c r="V322" s="312"/>
      <c r="W322" s="313"/>
      <c r="X322" s="233"/>
      <c r="Y322" s="234"/>
      <c r="Z322" s="234"/>
      <c r="AA322" s="234"/>
      <c r="AB322" s="234"/>
      <c r="AC322" s="199" t="s">
        <v>4735</v>
      </c>
      <c r="AD322" s="58"/>
      <c r="AE322" s="58"/>
      <c r="AF322" s="6"/>
      <c r="AG322" s="6"/>
      <c r="AH322" s="6"/>
      <c r="AI322" s="6"/>
      <c r="AJ322" s="6"/>
      <c r="AK322" s="6"/>
      <c r="AL322" s="59" t="s">
        <v>4574</v>
      </c>
      <c r="AM322" s="235">
        <f>AM319</f>
        <v>0.5</v>
      </c>
      <c r="AN322" s="235"/>
      <c r="AO322" s="6"/>
      <c r="AP322" s="6"/>
      <c r="AQ322" s="6"/>
      <c r="AR322" s="6"/>
      <c r="AS322" s="6"/>
      <c r="AT322" s="59"/>
      <c r="AU322" s="137"/>
      <c r="AV322" s="140"/>
      <c r="AW322" s="89">
        <f>ROUND(ROUND(H324*V325,0)*AM322,0)</f>
        <v>156</v>
      </c>
      <c r="AX322" s="12"/>
    </row>
    <row r="323" spans="1:50" ht="17.2" customHeight="1" x14ac:dyDescent="0.3">
      <c r="A323" s="9">
        <v>43</v>
      </c>
      <c r="B323" s="10" t="s">
        <v>1145</v>
      </c>
      <c r="C323" s="53" t="s">
        <v>7808</v>
      </c>
      <c r="D323" s="238"/>
      <c r="E323" s="240"/>
      <c r="F323" s="238"/>
      <c r="G323" s="240"/>
      <c r="H323" s="220"/>
      <c r="I323" s="221"/>
      <c r="J323" s="221"/>
      <c r="K323" s="222"/>
      <c r="L323" s="231" t="s">
        <v>4714</v>
      </c>
      <c r="M323" s="232"/>
      <c r="N323" s="232"/>
      <c r="O323" s="232"/>
      <c r="P323" s="232"/>
      <c r="Q323" s="232"/>
      <c r="R323" s="306"/>
      <c r="S323" s="307"/>
      <c r="T323" s="308"/>
      <c r="U323" s="130"/>
      <c r="V323" s="64"/>
      <c r="W323" s="202"/>
      <c r="X323" s="8"/>
      <c r="Y323" s="6"/>
      <c r="Z323" s="59"/>
      <c r="AA323" s="59"/>
      <c r="AB323" s="6"/>
      <c r="AC323" s="203"/>
      <c r="AD323" s="6"/>
      <c r="AE323" s="6"/>
      <c r="AF323" s="6"/>
      <c r="AG323" s="6"/>
      <c r="AH323" s="6"/>
      <c r="AI323" s="6"/>
      <c r="AJ323" s="6"/>
      <c r="AK323" s="6"/>
      <c r="AL323" s="59"/>
      <c r="AM323" s="137"/>
      <c r="AN323" s="137"/>
      <c r="AO323" s="6"/>
      <c r="AP323" s="6"/>
      <c r="AQ323" s="7"/>
      <c r="AR323" s="7"/>
      <c r="AS323" s="7"/>
      <c r="AT323" s="123"/>
      <c r="AU323" s="136"/>
      <c r="AV323" s="145"/>
      <c r="AW323" s="89">
        <f>ROUND(ROUND(H324*P325,0)*V325,0)</f>
        <v>300</v>
      </c>
      <c r="AX323" s="12"/>
    </row>
    <row r="324" spans="1:50" ht="17.2" customHeight="1" x14ac:dyDescent="0.3">
      <c r="A324" s="9">
        <v>43</v>
      </c>
      <c r="B324" s="10" t="s">
        <v>1146</v>
      </c>
      <c r="C324" s="53" t="s">
        <v>7807</v>
      </c>
      <c r="D324" s="238"/>
      <c r="E324" s="240"/>
      <c r="F324" s="238"/>
      <c r="G324" s="240"/>
      <c r="H324" s="253">
        <f>'15就労移行支援(基本)'!K324</f>
        <v>444</v>
      </c>
      <c r="I324" s="254"/>
      <c r="J324" s="1" t="s">
        <v>4202</v>
      </c>
      <c r="K324" s="68"/>
      <c r="L324" s="267"/>
      <c r="M324" s="268"/>
      <c r="N324" s="268"/>
      <c r="O324" s="268"/>
      <c r="P324" s="268"/>
      <c r="Q324" s="268"/>
      <c r="R324" s="306"/>
      <c r="S324" s="307"/>
      <c r="T324" s="308"/>
      <c r="U324" s="130"/>
      <c r="V324" s="64"/>
      <c r="W324" s="202"/>
      <c r="X324" s="231" t="s">
        <v>4712</v>
      </c>
      <c r="Y324" s="232"/>
      <c r="Z324" s="232"/>
      <c r="AA324" s="232"/>
      <c r="AB324" s="232"/>
      <c r="AC324" s="199" t="s">
        <v>4711</v>
      </c>
      <c r="AD324" s="58"/>
      <c r="AE324" s="58"/>
      <c r="AF324" s="6"/>
      <c r="AG324" s="6"/>
      <c r="AH324" s="6"/>
      <c r="AI324" s="6"/>
      <c r="AJ324" s="6"/>
      <c r="AK324" s="6"/>
      <c r="AL324" s="59" t="s">
        <v>4574</v>
      </c>
      <c r="AM324" s="235">
        <f>AM321</f>
        <v>0.7</v>
      </c>
      <c r="AN324" s="235"/>
      <c r="AO324" s="7"/>
      <c r="AP324" s="7"/>
      <c r="AQ324" s="7"/>
      <c r="AR324" s="7"/>
      <c r="AS324" s="7"/>
      <c r="AT324" s="123"/>
      <c r="AU324" s="136"/>
      <c r="AV324" s="145"/>
      <c r="AW324" s="89">
        <f>ROUND(ROUND(ROUND(H324*P325,0)*V325,0)*AM324,0)</f>
        <v>210</v>
      </c>
      <c r="AX324" s="12"/>
    </row>
    <row r="325" spans="1:50" ht="17.2" customHeight="1" x14ac:dyDescent="0.3">
      <c r="A325" s="9">
        <v>43</v>
      </c>
      <c r="B325" s="10" t="s">
        <v>1147</v>
      </c>
      <c r="C325" s="53" t="s">
        <v>7806</v>
      </c>
      <c r="D325" s="238"/>
      <c r="E325" s="240"/>
      <c r="F325" s="238"/>
      <c r="G325" s="240"/>
      <c r="H325" s="175"/>
      <c r="I325" s="194"/>
      <c r="J325" s="194"/>
      <c r="K325" s="173"/>
      <c r="L325" s="191"/>
      <c r="M325" s="172"/>
      <c r="N325" s="172"/>
      <c r="O325" s="123" t="s">
        <v>4574</v>
      </c>
      <c r="P325" s="249">
        <f>P319</f>
        <v>0.96499999999999997</v>
      </c>
      <c r="Q325" s="249"/>
      <c r="R325" s="238"/>
      <c r="S325" s="265"/>
      <c r="T325" s="240"/>
      <c r="U325" s="132" t="s">
        <v>4574</v>
      </c>
      <c r="V325" s="247">
        <f>V253</f>
        <v>0.7</v>
      </c>
      <c r="W325" s="248"/>
      <c r="X325" s="233"/>
      <c r="Y325" s="234"/>
      <c r="Z325" s="234"/>
      <c r="AA325" s="234"/>
      <c r="AB325" s="234"/>
      <c r="AC325" s="199" t="s">
        <v>4735</v>
      </c>
      <c r="AD325" s="58"/>
      <c r="AE325" s="58"/>
      <c r="AF325" s="6"/>
      <c r="AG325" s="6"/>
      <c r="AH325" s="6"/>
      <c r="AI325" s="6"/>
      <c r="AJ325" s="6"/>
      <c r="AK325" s="6"/>
      <c r="AL325" s="59" t="s">
        <v>4574</v>
      </c>
      <c r="AM325" s="235">
        <f>AM322</f>
        <v>0.5</v>
      </c>
      <c r="AN325" s="235"/>
      <c r="AO325" s="7"/>
      <c r="AP325" s="7"/>
      <c r="AQ325" s="7"/>
      <c r="AR325" s="7"/>
      <c r="AS325" s="7"/>
      <c r="AT325" s="123"/>
      <c r="AU325" s="136"/>
      <c r="AV325" s="145"/>
      <c r="AW325" s="35">
        <f>ROUND(ROUND(ROUND(H324*P325,0)*V325,0)*AM325,0)</f>
        <v>150</v>
      </c>
      <c r="AX325" s="12"/>
    </row>
    <row r="326" spans="1:50" ht="17.2" customHeight="1" x14ac:dyDescent="0.3">
      <c r="A326" s="9">
        <v>43</v>
      </c>
      <c r="B326" s="10" t="s">
        <v>1148</v>
      </c>
      <c r="C326" s="53" t="s">
        <v>7805</v>
      </c>
      <c r="D326" s="166"/>
      <c r="E326" s="193"/>
      <c r="F326" s="126"/>
      <c r="G326" s="126"/>
      <c r="H326" s="175"/>
      <c r="I326" s="194"/>
      <c r="J326" s="194"/>
      <c r="K326" s="173"/>
      <c r="L326" s="196"/>
      <c r="M326" s="195"/>
      <c r="N326" s="195"/>
      <c r="O326" s="55"/>
      <c r="P326" s="56"/>
      <c r="Q326" s="56"/>
      <c r="R326" s="168"/>
      <c r="S326" s="141"/>
      <c r="T326" s="142"/>
      <c r="U326" s="130"/>
      <c r="V326" s="64"/>
      <c r="W326" s="202"/>
      <c r="X326" s="8"/>
      <c r="Y326" s="6"/>
      <c r="Z326" s="59"/>
      <c r="AA326" s="59"/>
      <c r="AB326" s="6"/>
      <c r="AC326" s="203"/>
      <c r="AD326" s="6"/>
      <c r="AE326" s="6"/>
      <c r="AF326" s="6"/>
      <c r="AG326" s="6"/>
      <c r="AH326" s="6"/>
      <c r="AI326" s="6"/>
      <c r="AJ326" s="6"/>
      <c r="AK326" s="6"/>
      <c r="AL326" s="59"/>
      <c r="AM326" s="137"/>
      <c r="AN326" s="137"/>
      <c r="AO326" s="177"/>
      <c r="AP326" s="81"/>
      <c r="AQ326" s="81"/>
      <c r="AR326" s="82"/>
      <c r="AS326" s="242" t="s">
        <v>4580</v>
      </c>
      <c r="AT326" s="242"/>
      <c r="AU326" s="242"/>
      <c r="AV326" s="243"/>
      <c r="AW326" s="89">
        <f>ROUND(H324*V325,0)-AS329</f>
        <v>306</v>
      </c>
      <c r="AX326" s="12"/>
    </row>
    <row r="327" spans="1:50" ht="17.2" customHeight="1" x14ac:dyDescent="0.3">
      <c r="A327" s="9">
        <v>43</v>
      </c>
      <c r="B327" s="10" t="s">
        <v>1149</v>
      </c>
      <c r="C327" s="53" t="s">
        <v>7804</v>
      </c>
      <c r="D327" s="166"/>
      <c r="E327" s="193"/>
      <c r="F327" s="126"/>
      <c r="G327" s="126"/>
      <c r="H327" s="175"/>
      <c r="I327" s="194"/>
      <c r="J327" s="194"/>
      <c r="K327" s="173"/>
      <c r="L327" s="175"/>
      <c r="M327" s="194"/>
      <c r="N327" s="194"/>
      <c r="O327" s="132"/>
      <c r="P327" s="141"/>
      <c r="Q327" s="141"/>
      <c r="R327" s="168"/>
      <c r="S327" s="141"/>
      <c r="T327" s="142"/>
      <c r="U327" s="130"/>
      <c r="V327" s="64"/>
      <c r="W327" s="202"/>
      <c r="X327" s="231" t="s">
        <v>4712</v>
      </c>
      <c r="Y327" s="232"/>
      <c r="Z327" s="232"/>
      <c r="AA327" s="232"/>
      <c r="AB327" s="232"/>
      <c r="AC327" s="199" t="s">
        <v>4711</v>
      </c>
      <c r="AD327" s="58"/>
      <c r="AE327" s="58"/>
      <c r="AF327" s="6"/>
      <c r="AG327" s="6"/>
      <c r="AH327" s="6"/>
      <c r="AI327" s="6"/>
      <c r="AJ327" s="6"/>
      <c r="AK327" s="6"/>
      <c r="AL327" s="59" t="s">
        <v>4574</v>
      </c>
      <c r="AM327" s="235">
        <f>AM324</f>
        <v>0.7</v>
      </c>
      <c r="AN327" s="235"/>
      <c r="AO327" s="81"/>
      <c r="AP327" s="81"/>
      <c r="AQ327" s="81"/>
      <c r="AR327" s="82"/>
      <c r="AS327" s="244"/>
      <c r="AT327" s="244"/>
      <c r="AU327" s="244"/>
      <c r="AV327" s="245"/>
      <c r="AW327" s="89">
        <f>ROUND(ROUND(H324*V325,0)*AM327,0)-AS329</f>
        <v>213</v>
      </c>
      <c r="AX327" s="12"/>
    </row>
    <row r="328" spans="1:50" ht="17.2" customHeight="1" x14ac:dyDescent="0.3">
      <c r="A328" s="9">
        <v>43</v>
      </c>
      <c r="B328" s="10" t="s">
        <v>1150</v>
      </c>
      <c r="C328" s="53" t="s">
        <v>7803</v>
      </c>
      <c r="D328" s="166"/>
      <c r="E328" s="193"/>
      <c r="F328" s="126"/>
      <c r="G328" s="126"/>
      <c r="H328" s="175"/>
      <c r="I328" s="194"/>
      <c r="J328" s="194"/>
      <c r="K328" s="173"/>
      <c r="L328" s="191"/>
      <c r="M328" s="172"/>
      <c r="N328" s="172"/>
      <c r="O328" s="123"/>
      <c r="P328" s="138"/>
      <c r="Q328" s="138"/>
      <c r="R328" s="168"/>
      <c r="S328" s="141"/>
      <c r="T328" s="142"/>
      <c r="U328" s="130"/>
      <c r="V328" s="64"/>
      <c r="W328" s="202"/>
      <c r="X328" s="233"/>
      <c r="Y328" s="234"/>
      <c r="Z328" s="234"/>
      <c r="AA328" s="234"/>
      <c r="AB328" s="234"/>
      <c r="AC328" s="199" t="s">
        <v>4735</v>
      </c>
      <c r="AD328" s="58"/>
      <c r="AE328" s="58"/>
      <c r="AF328" s="6"/>
      <c r="AG328" s="6"/>
      <c r="AH328" s="6"/>
      <c r="AI328" s="6"/>
      <c r="AJ328" s="6"/>
      <c r="AK328" s="6"/>
      <c r="AL328" s="59" t="s">
        <v>4574</v>
      </c>
      <c r="AM328" s="235">
        <f>AM325</f>
        <v>0.5</v>
      </c>
      <c r="AN328" s="235"/>
      <c r="AO328" s="198"/>
      <c r="AP328" s="198"/>
      <c r="AQ328" s="198"/>
      <c r="AR328" s="197"/>
      <c r="AS328" s="244"/>
      <c r="AT328" s="244"/>
      <c r="AU328" s="244"/>
      <c r="AV328" s="245"/>
      <c r="AW328" s="89">
        <f>ROUND(ROUND(H324*V325,0)*AM328,0)-AS329</f>
        <v>151</v>
      </c>
      <c r="AX328" s="12"/>
    </row>
    <row r="329" spans="1:50" ht="17.2" customHeight="1" x14ac:dyDescent="0.3">
      <c r="A329" s="9">
        <v>43</v>
      </c>
      <c r="B329" s="10" t="s">
        <v>1151</v>
      </c>
      <c r="C329" s="53" t="s">
        <v>7802</v>
      </c>
      <c r="D329" s="166"/>
      <c r="E329" s="193"/>
      <c r="F329" s="126"/>
      <c r="G329" s="126"/>
      <c r="H329" s="175"/>
      <c r="I329" s="194"/>
      <c r="J329" s="194"/>
      <c r="K329" s="173"/>
      <c r="L329" s="231" t="s">
        <v>4714</v>
      </c>
      <c r="M329" s="232"/>
      <c r="N329" s="232"/>
      <c r="O329" s="232"/>
      <c r="P329" s="232"/>
      <c r="Q329" s="232"/>
      <c r="R329" s="175"/>
      <c r="S329" s="194"/>
      <c r="T329" s="173"/>
      <c r="U329" s="130"/>
      <c r="V329" s="64"/>
      <c r="W329" s="202"/>
      <c r="X329" s="8"/>
      <c r="Y329" s="6"/>
      <c r="Z329" s="59"/>
      <c r="AA329" s="59"/>
      <c r="AB329" s="6"/>
      <c r="AC329" s="203"/>
      <c r="AD329" s="6"/>
      <c r="AE329" s="6"/>
      <c r="AF329" s="6"/>
      <c r="AG329" s="6"/>
      <c r="AH329" s="6"/>
      <c r="AI329" s="6"/>
      <c r="AJ329" s="6"/>
      <c r="AK329" s="6"/>
      <c r="AL329" s="59"/>
      <c r="AM329" s="137"/>
      <c r="AN329" s="137"/>
      <c r="AO329" s="198"/>
      <c r="AP329" s="198"/>
      <c r="AQ329" s="198"/>
      <c r="AR329" s="197"/>
      <c r="AS329" s="38">
        <f>AS317</f>
        <v>5</v>
      </c>
      <c r="AT329" s="62" t="s">
        <v>4579</v>
      </c>
      <c r="AU329" s="143"/>
      <c r="AV329" s="147"/>
      <c r="AW329" s="89">
        <f>ROUND(ROUND(H324*P331,0)*V325,0)-AS329</f>
        <v>295</v>
      </c>
      <c r="AX329" s="12"/>
    </row>
    <row r="330" spans="1:50" ht="17.2" customHeight="1" x14ac:dyDescent="0.3">
      <c r="A330" s="9">
        <v>43</v>
      </c>
      <c r="B330" s="10" t="s">
        <v>1152</v>
      </c>
      <c r="C330" s="53" t="s">
        <v>7801</v>
      </c>
      <c r="D330" s="166"/>
      <c r="E330" s="193"/>
      <c r="F330" s="126"/>
      <c r="G330" s="126"/>
      <c r="H330" s="175"/>
      <c r="I330" s="194"/>
      <c r="J330" s="194"/>
      <c r="K330" s="173"/>
      <c r="L330" s="267"/>
      <c r="M330" s="268"/>
      <c r="N330" s="268"/>
      <c r="O330" s="268"/>
      <c r="P330" s="268"/>
      <c r="Q330" s="268"/>
      <c r="R330" s="175"/>
      <c r="S330" s="194"/>
      <c r="T330" s="173"/>
      <c r="U330" s="130"/>
      <c r="V330" s="64"/>
      <c r="W330" s="202"/>
      <c r="X330" s="231" t="s">
        <v>4712</v>
      </c>
      <c r="Y330" s="232"/>
      <c r="Z330" s="232"/>
      <c r="AA330" s="232"/>
      <c r="AB330" s="232"/>
      <c r="AC330" s="199" t="s">
        <v>4711</v>
      </c>
      <c r="AD330" s="58"/>
      <c r="AE330" s="58"/>
      <c r="AF330" s="6"/>
      <c r="AG330" s="6"/>
      <c r="AH330" s="6"/>
      <c r="AI330" s="6"/>
      <c r="AJ330" s="6"/>
      <c r="AK330" s="6"/>
      <c r="AL330" s="59" t="s">
        <v>4574</v>
      </c>
      <c r="AM330" s="235">
        <f>AM327</f>
        <v>0.7</v>
      </c>
      <c r="AN330" s="235"/>
      <c r="AO330" s="198"/>
      <c r="AP330" s="198"/>
      <c r="AQ330" s="198"/>
      <c r="AR330" s="197"/>
      <c r="AS330" s="1"/>
      <c r="AT330" s="132"/>
      <c r="AU330" s="143"/>
      <c r="AV330" s="147"/>
      <c r="AW330" s="89">
        <f>ROUND(ROUND(ROUND(H324*P331,0)*V325,0)*AM330,0)-AS329</f>
        <v>205</v>
      </c>
      <c r="AX330" s="12"/>
    </row>
    <row r="331" spans="1:50" ht="17.2" customHeight="1" x14ac:dyDescent="0.3">
      <c r="A331" s="9">
        <v>43</v>
      </c>
      <c r="B331" s="10" t="s">
        <v>1153</v>
      </c>
      <c r="C331" s="53" t="s">
        <v>7800</v>
      </c>
      <c r="D331" s="166"/>
      <c r="E331" s="193"/>
      <c r="F331" s="126"/>
      <c r="G331" s="126"/>
      <c r="H331" s="175"/>
      <c r="I331" s="194"/>
      <c r="J331" s="194"/>
      <c r="K331" s="173"/>
      <c r="L331" s="191"/>
      <c r="M331" s="172"/>
      <c r="N331" s="172"/>
      <c r="O331" s="123" t="s">
        <v>4574</v>
      </c>
      <c r="P331" s="249">
        <f>P325</f>
        <v>0.96499999999999997</v>
      </c>
      <c r="Q331" s="249"/>
      <c r="R331" s="168"/>
      <c r="S331" s="141"/>
      <c r="T331" s="142"/>
      <c r="U331" s="130"/>
      <c r="V331" s="64"/>
      <c r="W331" s="202"/>
      <c r="X331" s="233"/>
      <c r="Y331" s="234"/>
      <c r="Z331" s="234"/>
      <c r="AA331" s="234"/>
      <c r="AB331" s="234"/>
      <c r="AC331" s="199" t="s">
        <v>4735</v>
      </c>
      <c r="AD331" s="58"/>
      <c r="AE331" s="58"/>
      <c r="AF331" s="6"/>
      <c r="AG331" s="6"/>
      <c r="AH331" s="6"/>
      <c r="AI331" s="6"/>
      <c r="AJ331" s="6"/>
      <c r="AK331" s="6"/>
      <c r="AL331" s="59" t="s">
        <v>4574</v>
      </c>
      <c r="AM331" s="235">
        <f>AM328</f>
        <v>0.5</v>
      </c>
      <c r="AN331" s="235"/>
      <c r="AO331" s="198"/>
      <c r="AP331" s="198"/>
      <c r="AQ331" s="198"/>
      <c r="AR331" s="197"/>
      <c r="AS331" s="7"/>
      <c r="AT331" s="123"/>
      <c r="AU331" s="136"/>
      <c r="AV331" s="145"/>
      <c r="AW331" s="35">
        <f>ROUND(ROUND(ROUND(H324*P331,0)*V325,0)*AM331,0)-AS329</f>
        <v>145</v>
      </c>
      <c r="AX331" s="12"/>
    </row>
    <row r="332" spans="1:50" ht="17.2" customHeight="1" x14ac:dyDescent="0.3">
      <c r="A332" s="9">
        <v>43</v>
      </c>
      <c r="B332" s="10" t="s">
        <v>1154</v>
      </c>
      <c r="C332" s="53" t="s">
        <v>7799</v>
      </c>
      <c r="D332" s="166"/>
      <c r="E332" s="193"/>
      <c r="F332" s="126"/>
      <c r="G332" s="126"/>
      <c r="H332" s="45"/>
      <c r="I332" s="1"/>
      <c r="J332" s="1"/>
      <c r="K332" s="44"/>
      <c r="L332" s="196"/>
      <c r="M332" s="195"/>
      <c r="N332" s="195"/>
      <c r="O332" s="55"/>
      <c r="P332" s="56"/>
      <c r="Q332" s="56"/>
      <c r="R332" s="168"/>
      <c r="S332" s="141"/>
      <c r="T332" s="142"/>
      <c r="U332" s="130"/>
      <c r="V332" s="64"/>
      <c r="W332" s="202"/>
      <c r="X332" s="8"/>
      <c r="Y332" s="6"/>
      <c r="Z332" s="59"/>
      <c r="AA332" s="59"/>
      <c r="AB332" s="6"/>
      <c r="AC332" s="203"/>
      <c r="AD332" s="6"/>
      <c r="AE332" s="6"/>
      <c r="AF332" s="6"/>
      <c r="AG332" s="6"/>
      <c r="AH332" s="6"/>
      <c r="AI332" s="6"/>
      <c r="AJ332" s="6"/>
      <c r="AK332" s="6"/>
      <c r="AL332" s="59"/>
      <c r="AM332" s="137"/>
      <c r="AN332" s="137"/>
      <c r="AO332" s="216" t="s">
        <v>4753</v>
      </c>
      <c r="AP332" s="251"/>
      <c r="AQ332" s="251"/>
      <c r="AR332" s="252"/>
      <c r="AS332" s="49"/>
      <c r="AT332" s="36"/>
      <c r="AU332" s="36"/>
      <c r="AV332" s="51"/>
      <c r="AW332" s="89">
        <f>ROUND(ROUND(H324*V325,0)*AQ335,0)</f>
        <v>295</v>
      </c>
      <c r="AX332" s="12"/>
    </row>
    <row r="333" spans="1:50" ht="17.2" customHeight="1" x14ac:dyDescent="0.3">
      <c r="A333" s="9">
        <v>43</v>
      </c>
      <c r="B333" s="10" t="s">
        <v>1155</v>
      </c>
      <c r="C333" s="53" t="s">
        <v>7798</v>
      </c>
      <c r="D333" s="166"/>
      <c r="E333" s="193"/>
      <c r="F333" s="126"/>
      <c r="G333" s="126"/>
      <c r="H333" s="45"/>
      <c r="I333" s="1"/>
      <c r="J333" s="1"/>
      <c r="K333" s="44"/>
      <c r="L333" s="175"/>
      <c r="M333" s="194"/>
      <c r="N333" s="194"/>
      <c r="O333" s="132"/>
      <c r="P333" s="141"/>
      <c r="Q333" s="141"/>
      <c r="R333" s="168"/>
      <c r="S333" s="141"/>
      <c r="T333" s="142"/>
      <c r="U333" s="130"/>
      <c r="V333" s="64"/>
      <c r="W333" s="202"/>
      <c r="X333" s="231" t="s">
        <v>4712</v>
      </c>
      <c r="Y333" s="232"/>
      <c r="Z333" s="232"/>
      <c r="AA333" s="232"/>
      <c r="AB333" s="232"/>
      <c r="AC333" s="199" t="s">
        <v>4711</v>
      </c>
      <c r="AD333" s="58"/>
      <c r="AE333" s="58"/>
      <c r="AF333" s="6"/>
      <c r="AG333" s="6"/>
      <c r="AH333" s="6"/>
      <c r="AI333" s="6"/>
      <c r="AJ333" s="6"/>
      <c r="AK333" s="6"/>
      <c r="AL333" s="59" t="s">
        <v>4574</v>
      </c>
      <c r="AM333" s="235">
        <f>AM330</f>
        <v>0.7</v>
      </c>
      <c r="AN333" s="235"/>
      <c r="AO333" s="228"/>
      <c r="AP333" s="229"/>
      <c r="AQ333" s="229"/>
      <c r="AR333" s="230"/>
      <c r="AS333" s="45"/>
      <c r="AT333" s="1"/>
      <c r="AU333" s="1"/>
      <c r="AV333" s="44"/>
      <c r="AW333" s="89">
        <f>ROUND(ROUND(ROUND(H324*V325,0)*AM333,0)*AQ335,0)</f>
        <v>207</v>
      </c>
      <c r="AX333" s="12"/>
    </row>
    <row r="334" spans="1:50" ht="17.2" customHeight="1" x14ac:dyDescent="0.3">
      <c r="A334" s="9">
        <v>43</v>
      </c>
      <c r="B334" s="10" t="s">
        <v>1156</v>
      </c>
      <c r="C334" s="53" t="s">
        <v>7797</v>
      </c>
      <c r="D334" s="166"/>
      <c r="E334" s="193"/>
      <c r="F334" s="126"/>
      <c r="G334" s="126"/>
      <c r="H334" s="45"/>
      <c r="I334" s="1"/>
      <c r="J334" s="1"/>
      <c r="K334" s="44"/>
      <c r="L334" s="191"/>
      <c r="M334" s="172"/>
      <c r="N334" s="172"/>
      <c r="O334" s="123"/>
      <c r="P334" s="138"/>
      <c r="Q334" s="138"/>
      <c r="R334" s="168"/>
      <c r="S334" s="141"/>
      <c r="T334" s="142"/>
      <c r="U334" s="130"/>
      <c r="V334" s="64"/>
      <c r="W334" s="202"/>
      <c r="X334" s="233"/>
      <c r="Y334" s="234"/>
      <c r="Z334" s="234"/>
      <c r="AA334" s="234"/>
      <c r="AB334" s="234"/>
      <c r="AC334" s="199" t="s">
        <v>4735</v>
      </c>
      <c r="AD334" s="58"/>
      <c r="AE334" s="58"/>
      <c r="AF334" s="6"/>
      <c r="AG334" s="6"/>
      <c r="AH334" s="6"/>
      <c r="AI334" s="6"/>
      <c r="AJ334" s="6"/>
      <c r="AK334" s="6"/>
      <c r="AL334" s="59" t="s">
        <v>4574</v>
      </c>
      <c r="AM334" s="235">
        <f>AM331</f>
        <v>0.5</v>
      </c>
      <c r="AN334" s="235"/>
      <c r="AO334" s="45"/>
      <c r="AP334" s="1"/>
      <c r="AQ334" s="1"/>
      <c r="AR334" s="44"/>
      <c r="AS334" s="45"/>
      <c r="AT334" s="1"/>
      <c r="AU334" s="1"/>
      <c r="AV334" s="44"/>
      <c r="AW334" s="89">
        <f>ROUND(ROUND(ROUND(H324*V325,0)*AM334,0)*AQ335,0)</f>
        <v>148</v>
      </c>
      <c r="AX334" s="12"/>
    </row>
    <row r="335" spans="1:50" ht="17.2" customHeight="1" x14ac:dyDescent="0.3">
      <c r="A335" s="9">
        <v>43</v>
      </c>
      <c r="B335" s="10" t="s">
        <v>1157</v>
      </c>
      <c r="C335" s="53" t="s">
        <v>7796</v>
      </c>
      <c r="D335" s="166"/>
      <c r="E335" s="193"/>
      <c r="F335" s="126"/>
      <c r="G335" s="126"/>
      <c r="H335" s="45"/>
      <c r="I335" s="1"/>
      <c r="J335" s="1"/>
      <c r="K335" s="44"/>
      <c r="L335" s="231" t="s">
        <v>4714</v>
      </c>
      <c r="M335" s="232"/>
      <c r="N335" s="232"/>
      <c r="O335" s="232"/>
      <c r="P335" s="232"/>
      <c r="Q335" s="232"/>
      <c r="R335" s="175"/>
      <c r="S335" s="194"/>
      <c r="T335" s="173"/>
      <c r="U335" s="130"/>
      <c r="V335" s="64"/>
      <c r="W335" s="202"/>
      <c r="X335" s="8"/>
      <c r="Y335" s="6"/>
      <c r="Z335" s="59"/>
      <c r="AA335" s="59"/>
      <c r="AB335" s="6"/>
      <c r="AC335" s="203"/>
      <c r="AD335" s="6"/>
      <c r="AE335" s="6"/>
      <c r="AF335" s="6"/>
      <c r="AG335" s="6"/>
      <c r="AH335" s="6"/>
      <c r="AI335" s="6"/>
      <c r="AJ335" s="6"/>
      <c r="AK335" s="6"/>
      <c r="AL335" s="59"/>
      <c r="AM335" s="137"/>
      <c r="AN335" s="137"/>
      <c r="AO335" s="45"/>
      <c r="AP335" s="132" t="s">
        <v>4574</v>
      </c>
      <c r="AQ335" s="247">
        <f>AQ311</f>
        <v>0.95</v>
      </c>
      <c r="AR335" s="248"/>
      <c r="AS335" s="45"/>
      <c r="AT335" s="1"/>
      <c r="AU335" s="1"/>
      <c r="AV335" s="44"/>
      <c r="AW335" s="89">
        <f>ROUND(ROUND(ROUND(H324*P337,0)*V325,0)*AQ335,0)</f>
        <v>285</v>
      </c>
      <c r="AX335" s="12"/>
    </row>
    <row r="336" spans="1:50" ht="17.2" customHeight="1" x14ac:dyDescent="0.3">
      <c r="A336" s="9">
        <v>43</v>
      </c>
      <c r="B336" s="10" t="s">
        <v>1158</v>
      </c>
      <c r="C336" s="53" t="s">
        <v>7795</v>
      </c>
      <c r="D336" s="166"/>
      <c r="E336" s="193"/>
      <c r="F336" s="126"/>
      <c r="G336" s="126"/>
      <c r="H336" s="45"/>
      <c r="I336" s="1"/>
      <c r="J336" s="1"/>
      <c r="K336" s="44"/>
      <c r="L336" s="267"/>
      <c r="M336" s="268"/>
      <c r="N336" s="268"/>
      <c r="O336" s="268"/>
      <c r="P336" s="268"/>
      <c r="Q336" s="268"/>
      <c r="R336" s="175"/>
      <c r="S336" s="194"/>
      <c r="T336" s="173"/>
      <c r="U336" s="130"/>
      <c r="V336" s="64"/>
      <c r="W336" s="202"/>
      <c r="X336" s="231" t="s">
        <v>4712</v>
      </c>
      <c r="Y336" s="232"/>
      <c r="Z336" s="232"/>
      <c r="AA336" s="232"/>
      <c r="AB336" s="232"/>
      <c r="AC336" s="199" t="s">
        <v>4711</v>
      </c>
      <c r="AD336" s="58"/>
      <c r="AE336" s="58"/>
      <c r="AF336" s="6"/>
      <c r="AG336" s="6"/>
      <c r="AH336" s="6"/>
      <c r="AI336" s="6"/>
      <c r="AJ336" s="6"/>
      <c r="AK336" s="6"/>
      <c r="AL336" s="59" t="s">
        <v>4574</v>
      </c>
      <c r="AM336" s="235">
        <f>AM333</f>
        <v>0.7</v>
      </c>
      <c r="AN336" s="235"/>
      <c r="AO336" s="45"/>
      <c r="AP336" s="1"/>
      <c r="AQ336" s="1"/>
      <c r="AR336" s="44"/>
      <c r="AS336" s="45"/>
      <c r="AT336" s="1"/>
      <c r="AU336" s="1"/>
      <c r="AV336" s="44"/>
      <c r="AW336" s="89">
        <f>ROUND(ROUND(ROUND(ROUND(H324*P337,0)*V325,0)*AM336,0)*AQ335,0)</f>
        <v>200</v>
      </c>
      <c r="AX336" s="12"/>
    </row>
    <row r="337" spans="1:50" ht="17.2" customHeight="1" x14ac:dyDescent="0.3">
      <c r="A337" s="9">
        <v>43</v>
      </c>
      <c r="B337" s="10" t="s">
        <v>1159</v>
      </c>
      <c r="C337" s="53" t="s">
        <v>7794</v>
      </c>
      <c r="D337" s="166"/>
      <c r="E337" s="193"/>
      <c r="F337" s="126"/>
      <c r="G337" s="126"/>
      <c r="H337" s="45"/>
      <c r="I337" s="1"/>
      <c r="J337" s="1"/>
      <c r="K337" s="44"/>
      <c r="L337" s="191"/>
      <c r="M337" s="172"/>
      <c r="N337" s="172"/>
      <c r="O337" s="123" t="s">
        <v>4574</v>
      </c>
      <c r="P337" s="249">
        <f>P331</f>
        <v>0.96499999999999997</v>
      </c>
      <c r="Q337" s="249"/>
      <c r="R337" s="168"/>
      <c r="S337" s="141"/>
      <c r="T337" s="142"/>
      <c r="U337" s="130"/>
      <c r="V337" s="64"/>
      <c r="W337" s="202"/>
      <c r="X337" s="233"/>
      <c r="Y337" s="234"/>
      <c r="Z337" s="234"/>
      <c r="AA337" s="234"/>
      <c r="AB337" s="234"/>
      <c r="AC337" s="199" t="s">
        <v>4735</v>
      </c>
      <c r="AD337" s="58"/>
      <c r="AE337" s="58"/>
      <c r="AF337" s="6"/>
      <c r="AG337" s="6"/>
      <c r="AH337" s="6"/>
      <c r="AI337" s="6"/>
      <c r="AJ337" s="6"/>
      <c r="AK337" s="6"/>
      <c r="AL337" s="59" t="s">
        <v>4574</v>
      </c>
      <c r="AM337" s="235">
        <f>AM334</f>
        <v>0.5</v>
      </c>
      <c r="AN337" s="235"/>
      <c r="AO337" s="45"/>
      <c r="AP337" s="1"/>
      <c r="AQ337" s="1"/>
      <c r="AR337" s="44"/>
      <c r="AS337" s="43"/>
      <c r="AT337" s="7"/>
      <c r="AU337" s="7"/>
      <c r="AV337" s="21"/>
      <c r="AW337" s="35">
        <f>ROUND(ROUND(ROUND(ROUND(H324*P337,0)*V325,0)*AM337,0)*AQ335,0)</f>
        <v>143</v>
      </c>
      <c r="AX337" s="12"/>
    </row>
    <row r="338" spans="1:50" ht="17.2" customHeight="1" x14ac:dyDescent="0.3">
      <c r="A338" s="9">
        <v>43</v>
      </c>
      <c r="B338" s="10" t="s">
        <v>1160</v>
      </c>
      <c r="C338" s="53" t="s">
        <v>7793</v>
      </c>
      <c r="D338" s="166"/>
      <c r="E338" s="193"/>
      <c r="F338" s="126"/>
      <c r="G338" s="126"/>
      <c r="H338" s="45"/>
      <c r="I338" s="1"/>
      <c r="J338" s="1"/>
      <c r="K338" s="44"/>
      <c r="L338" s="196"/>
      <c r="M338" s="195"/>
      <c r="N338" s="195"/>
      <c r="O338" s="55"/>
      <c r="P338" s="56"/>
      <c r="Q338" s="56"/>
      <c r="R338" s="168"/>
      <c r="S338" s="141"/>
      <c r="T338" s="142"/>
      <c r="U338" s="130"/>
      <c r="V338" s="64"/>
      <c r="W338" s="202"/>
      <c r="X338" s="8"/>
      <c r="Y338" s="6"/>
      <c r="Z338" s="59"/>
      <c r="AA338" s="59"/>
      <c r="AB338" s="6"/>
      <c r="AC338" s="203"/>
      <c r="AD338" s="6"/>
      <c r="AE338" s="6"/>
      <c r="AF338" s="6"/>
      <c r="AG338" s="6"/>
      <c r="AH338" s="6"/>
      <c r="AI338" s="6"/>
      <c r="AJ338" s="6"/>
      <c r="AK338" s="6"/>
      <c r="AL338" s="59"/>
      <c r="AM338" s="137"/>
      <c r="AN338" s="137"/>
      <c r="AO338" s="146"/>
      <c r="AP338" s="143"/>
      <c r="AQ338" s="143"/>
      <c r="AR338" s="44"/>
      <c r="AS338" s="242" t="s">
        <v>4580</v>
      </c>
      <c r="AT338" s="242"/>
      <c r="AU338" s="242"/>
      <c r="AV338" s="243"/>
      <c r="AW338" s="89">
        <f>ROUND(ROUND(H324*V325,0)*AQ335,0)-AS341</f>
        <v>290</v>
      </c>
      <c r="AX338" s="12"/>
    </row>
    <row r="339" spans="1:50" ht="17.2" customHeight="1" x14ac:dyDescent="0.3">
      <c r="A339" s="9">
        <v>43</v>
      </c>
      <c r="B339" s="10" t="s">
        <v>1161</v>
      </c>
      <c r="C339" s="53" t="s">
        <v>7792</v>
      </c>
      <c r="D339" s="166"/>
      <c r="E339" s="193"/>
      <c r="F339" s="126"/>
      <c r="G339" s="126"/>
      <c r="H339" s="45"/>
      <c r="I339" s="1"/>
      <c r="J339" s="1"/>
      <c r="K339" s="44"/>
      <c r="L339" s="175"/>
      <c r="M339" s="194"/>
      <c r="N339" s="194"/>
      <c r="O339" s="132"/>
      <c r="P339" s="141"/>
      <c r="Q339" s="141"/>
      <c r="R339" s="168"/>
      <c r="S339" s="141"/>
      <c r="T339" s="142"/>
      <c r="U339" s="130"/>
      <c r="V339" s="64"/>
      <c r="W339" s="202"/>
      <c r="X339" s="231" t="s">
        <v>4712</v>
      </c>
      <c r="Y339" s="232"/>
      <c r="Z339" s="232"/>
      <c r="AA339" s="232"/>
      <c r="AB339" s="232"/>
      <c r="AC339" s="199" t="s">
        <v>4711</v>
      </c>
      <c r="AD339" s="58"/>
      <c r="AE339" s="58"/>
      <c r="AF339" s="6"/>
      <c r="AG339" s="6"/>
      <c r="AH339" s="6"/>
      <c r="AI339" s="6"/>
      <c r="AJ339" s="6"/>
      <c r="AK339" s="6"/>
      <c r="AL339" s="59" t="s">
        <v>4574</v>
      </c>
      <c r="AM339" s="235">
        <f>AM336</f>
        <v>0.7</v>
      </c>
      <c r="AN339" s="235"/>
      <c r="AO339" s="146"/>
      <c r="AP339" s="143"/>
      <c r="AQ339" s="143"/>
      <c r="AR339" s="44"/>
      <c r="AS339" s="244"/>
      <c r="AT339" s="244"/>
      <c r="AU339" s="244"/>
      <c r="AV339" s="245"/>
      <c r="AW339" s="89">
        <f>ROUND(ROUND(ROUND(H324*V325,0)*AM339,0)*AQ335,0)-AS341</f>
        <v>202</v>
      </c>
      <c r="AX339" s="12"/>
    </row>
    <row r="340" spans="1:50" ht="17.2" customHeight="1" x14ac:dyDescent="0.3">
      <c r="A340" s="9">
        <v>43</v>
      </c>
      <c r="B340" s="10" t="s">
        <v>1162</v>
      </c>
      <c r="C340" s="53" t="s">
        <v>7791</v>
      </c>
      <c r="D340" s="166"/>
      <c r="E340" s="193"/>
      <c r="F340" s="126"/>
      <c r="G340" s="126"/>
      <c r="H340" s="45"/>
      <c r="I340" s="1"/>
      <c r="J340" s="1"/>
      <c r="K340" s="44"/>
      <c r="L340" s="191"/>
      <c r="M340" s="172"/>
      <c r="N340" s="172"/>
      <c r="O340" s="123"/>
      <c r="P340" s="138"/>
      <c r="Q340" s="138"/>
      <c r="R340" s="168"/>
      <c r="S340" s="141"/>
      <c r="T340" s="142"/>
      <c r="U340" s="130"/>
      <c r="V340" s="64"/>
      <c r="W340" s="202"/>
      <c r="X340" s="233"/>
      <c r="Y340" s="234"/>
      <c r="Z340" s="234"/>
      <c r="AA340" s="234"/>
      <c r="AB340" s="234"/>
      <c r="AC340" s="199" t="s">
        <v>4735</v>
      </c>
      <c r="AD340" s="58"/>
      <c r="AE340" s="58"/>
      <c r="AF340" s="6"/>
      <c r="AG340" s="6"/>
      <c r="AH340" s="6"/>
      <c r="AI340" s="6"/>
      <c r="AJ340" s="6"/>
      <c r="AK340" s="6"/>
      <c r="AL340" s="59" t="s">
        <v>4574</v>
      </c>
      <c r="AM340" s="235">
        <f>AM337</f>
        <v>0.5</v>
      </c>
      <c r="AN340" s="235"/>
      <c r="AO340" s="146"/>
      <c r="AP340" s="143"/>
      <c r="AQ340" s="143"/>
      <c r="AR340" s="44"/>
      <c r="AS340" s="244"/>
      <c r="AT340" s="244"/>
      <c r="AU340" s="244"/>
      <c r="AV340" s="245"/>
      <c r="AW340" s="89">
        <f>ROUND(ROUND(ROUND(H324*V325,0)*AM340,0)*AQ335,0)-AS341</f>
        <v>143</v>
      </c>
      <c r="AX340" s="12"/>
    </row>
    <row r="341" spans="1:50" ht="17.2" customHeight="1" x14ac:dyDescent="0.3">
      <c r="A341" s="9">
        <v>43</v>
      </c>
      <c r="B341" s="10" t="s">
        <v>1163</v>
      </c>
      <c r="C341" s="53" t="s">
        <v>7790</v>
      </c>
      <c r="D341" s="166"/>
      <c r="E341" s="193"/>
      <c r="F341" s="126"/>
      <c r="G341" s="126"/>
      <c r="H341" s="45"/>
      <c r="I341" s="1"/>
      <c r="J341" s="1"/>
      <c r="K341" s="44"/>
      <c r="L341" s="231" t="s">
        <v>4714</v>
      </c>
      <c r="M341" s="232"/>
      <c r="N341" s="232"/>
      <c r="O341" s="232"/>
      <c r="P341" s="232"/>
      <c r="Q341" s="232"/>
      <c r="R341" s="175"/>
      <c r="S341" s="194"/>
      <c r="T341" s="173"/>
      <c r="U341" s="130"/>
      <c r="V341" s="64"/>
      <c r="W341" s="202"/>
      <c r="X341" s="8"/>
      <c r="Y341" s="6"/>
      <c r="Z341" s="59"/>
      <c r="AA341" s="59"/>
      <c r="AB341" s="6"/>
      <c r="AC341" s="203"/>
      <c r="AD341" s="6"/>
      <c r="AE341" s="6"/>
      <c r="AF341" s="6"/>
      <c r="AG341" s="6"/>
      <c r="AH341" s="6"/>
      <c r="AI341" s="6"/>
      <c r="AJ341" s="6"/>
      <c r="AK341" s="6"/>
      <c r="AL341" s="59"/>
      <c r="AM341" s="137"/>
      <c r="AN341" s="137"/>
      <c r="AO341" s="146"/>
      <c r="AP341" s="143"/>
      <c r="AQ341" s="143"/>
      <c r="AR341" s="44"/>
      <c r="AS341" s="38">
        <f>AS329</f>
        <v>5</v>
      </c>
      <c r="AT341" s="62" t="s">
        <v>4579</v>
      </c>
      <c r="AU341" s="143"/>
      <c r="AV341" s="147"/>
      <c r="AW341" s="89">
        <f>ROUND(ROUND(ROUND(H324*P343,0)*V325,0)*AQ335,0)-AS341</f>
        <v>280</v>
      </c>
      <c r="AX341" s="12"/>
    </row>
    <row r="342" spans="1:50" ht="17.2" customHeight="1" x14ac:dyDescent="0.3">
      <c r="A342" s="9">
        <v>43</v>
      </c>
      <c r="B342" s="10" t="s">
        <v>1164</v>
      </c>
      <c r="C342" s="53" t="s">
        <v>7789</v>
      </c>
      <c r="D342" s="166"/>
      <c r="E342" s="193"/>
      <c r="F342" s="126"/>
      <c r="G342" s="126"/>
      <c r="H342" s="45"/>
      <c r="I342" s="1"/>
      <c r="J342" s="1"/>
      <c r="K342" s="44"/>
      <c r="L342" s="267"/>
      <c r="M342" s="268"/>
      <c r="N342" s="268"/>
      <c r="O342" s="268"/>
      <c r="P342" s="268"/>
      <c r="Q342" s="268"/>
      <c r="R342" s="175"/>
      <c r="S342" s="194"/>
      <c r="T342" s="173"/>
      <c r="U342" s="130"/>
      <c r="V342" s="64"/>
      <c r="W342" s="202"/>
      <c r="X342" s="231" t="s">
        <v>4712</v>
      </c>
      <c r="Y342" s="232"/>
      <c r="Z342" s="232"/>
      <c r="AA342" s="232"/>
      <c r="AB342" s="232"/>
      <c r="AC342" s="199" t="s">
        <v>4711</v>
      </c>
      <c r="AD342" s="58"/>
      <c r="AE342" s="58"/>
      <c r="AF342" s="6"/>
      <c r="AG342" s="6"/>
      <c r="AH342" s="6"/>
      <c r="AI342" s="6"/>
      <c r="AJ342" s="6"/>
      <c r="AK342" s="6"/>
      <c r="AL342" s="59" t="s">
        <v>4574</v>
      </c>
      <c r="AM342" s="235">
        <f>AM339</f>
        <v>0.7</v>
      </c>
      <c r="AN342" s="235"/>
      <c r="AO342" s="146"/>
      <c r="AP342" s="143"/>
      <c r="AQ342" s="143"/>
      <c r="AR342" s="44"/>
      <c r="AS342" s="1"/>
      <c r="AT342" s="132"/>
      <c r="AU342" s="143"/>
      <c r="AV342" s="147"/>
      <c r="AW342" s="89">
        <f>ROUND(ROUND(ROUND(ROUND(H324*P343,0)*V325,0)*AM342,0)*AQ335,0)-AS341</f>
        <v>195</v>
      </c>
      <c r="AX342" s="12"/>
    </row>
    <row r="343" spans="1:50" ht="17.2" customHeight="1" x14ac:dyDescent="0.3">
      <c r="A343" s="9">
        <v>43</v>
      </c>
      <c r="B343" s="10" t="s">
        <v>1165</v>
      </c>
      <c r="C343" s="53" t="s">
        <v>7788</v>
      </c>
      <c r="D343" s="162"/>
      <c r="E343" s="192"/>
      <c r="F343" s="128"/>
      <c r="G343" s="128"/>
      <c r="H343" s="43"/>
      <c r="I343" s="7"/>
      <c r="J343" s="7"/>
      <c r="K343" s="21"/>
      <c r="L343" s="191"/>
      <c r="M343" s="172"/>
      <c r="N343" s="172"/>
      <c r="O343" s="123" t="s">
        <v>4574</v>
      </c>
      <c r="P343" s="249">
        <f>P337</f>
        <v>0.96499999999999997</v>
      </c>
      <c r="Q343" s="249"/>
      <c r="R343" s="201"/>
      <c r="S343" s="138"/>
      <c r="T343" s="139"/>
      <c r="U343" s="78"/>
      <c r="V343" s="79"/>
      <c r="W343" s="200"/>
      <c r="X343" s="233"/>
      <c r="Y343" s="234"/>
      <c r="Z343" s="234"/>
      <c r="AA343" s="234"/>
      <c r="AB343" s="234"/>
      <c r="AC343" s="199" t="s">
        <v>4735</v>
      </c>
      <c r="AD343" s="58"/>
      <c r="AE343" s="58"/>
      <c r="AF343" s="6"/>
      <c r="AG343" s="6"/>
      <c r="AH343" s="6"/>
      <c r="AI343" s="6"/>
      <c r="AJ343" s="6"/>
      <c r="AK343" s="6"/>
      <c r="AL343" s="59" t="s">
        <v>4574</v>
      </c>
      <c r="AM343" s="235">
        <f>AM340</f>
        <v>0.5</v>
      </c>
      <c r="AN343" s="235"/>
      <c r="AO343" s="190"/>
      <c r="AP343" s="136"/>
      <c r="AQ343" s="136"/>
      <c r="AR343" s="21"/>
      <c r="AS343" s="7"/>
      <c r="AT343" s="123"/>
      <c r="AU343" s="136"/>
      <c r="AV343" s="145"/>
      <c r="AW343" s="4">
        <f>ROUND(ROUND(ROUND(ROUND(H324*P343,0)*V325,0)*AM343,0)*AQ335,0)-AS341</f>
        <v>138</v>
      </c>
      <c r="AX343" s="16"/>
    </row>
    <row r="344" spans="1:50" ht="17.2" customHeight="1" x14ac:dyDescent="0.3">
      <c r="A344" s="9">
        <v>43</v>
      </c>
      <c r="B344" s="10" t="s">
        <v>1166</v>
      </c>
      <c r="C344" s="53" t="s">
        <v>7787</v>
      </c>
      <c r="D344" s="217" t="s">
        <v>4740</v>
      </c>
      <c r="E344" s="219"/>
      <c r="F344" s="217" t="s">
        <v>5085</v>
      </c>
      <c r="G344" s="237"/>
      <c r="H344" s="217" t="s">
        <v>4891</v>
      </c>
      <c r="I344" s="218"/>
      <c r="J344" s="218"/>
      <c r="K344" s="219"/>
      <c r="L344" s="196"/>
      <c r="M344" s="195"/>
      <c r="N344" s="195"/>
      <c r="O344" s="55"/>
      <c r="P344" s="56"/>
      <c r="Q344" s="56"/>
      <c r="R344" s="303" t="s">
        <v>6455</v>
      </c>
      <c r="S344" s="304"/>
      <c r="T344" s="305"/>
      <c r="U344" s="309" t="s">
        <v>7303</v>
      </c>
      <c r="V344" s="309"/>
      <c r="W344" s="310"/>
      <c r="X344" s="8"/>
      <c r="Y344" s="6"/>
      <c r="Z344" s="59"/>
      <c r="AA344" s="59"/>
      <c r="AB344" s="6"/>
      <c r="AC344" s="203"/>
      <c r="AD344" s="6"/>
      <c r="AE344" s="6"/>
      <c r="AF344" s="6"/>
      <c r="AG344" s="6"/>
      <c r="AH344" s="6"/>
      <c r="AI344" s="6"/>
      <c r="AJ344" s="6"/>
      <c r="AK344" s="6"/>
      <c r="AL344" s="59"/>
      <c r="AM344" s="137"/>
      <c r="AN344" s="137"/>
      <c r="AO344" s="7"/>
      <c r="AP344" s="7"/>
      <c r="AQ344" s="7"/>
      <c r="AR344" s="7"/>
      <c r="AS344" s="7"/>
      <c r="AT344" s="123"/>
      <c r="AU344" s="136"/>
      <c r="AV344" s="145"/>
      <c r="AW344" s="100">
        <f>ROUND(H348*V349,0)</f>
        <v>681</v>
      </c>
      <c r="AX344" s="19" t="s">
        <v>4205</v>
      </c>
    </row>
    <row r="345" spans="1:50" ht="17.2" customHeight="1" x14ac:dyDescent="0.3">
      <c r="A345" s="9">
        <v>43</v>
      </c>
      <c r="B345" s="10" t="s">
        <v>1167</v>
      </c>
      <c r="C345" s="53" t="s">
        <v>7786</v>
      </c>
      <c r="D345" s="220"/>
      <c r="E345" s="222"/>
      <c r="F345" s="238"/>
      <c r="G345" s="240"/>
      <c r="H345" s="220"/>
      <c r="I345" s="221"/>
      <c r="J345" s="221"/>
      <c r="K345" s="222"/>
      <c r="L345" s="175"/>
      <c r="M345" s="194"/>
      <c r="N345" s="194"/>
      <c r="O345" s="132"/>
      <c r="P345" s="141"/>
      <c r="Q345" s="141"/>
      <c r="R345" s="306"/>
      <c r="S345" s="307"/>
      <c r="T345" s="308"/>
      <c r="U345" s="311"/>
      <c r="V345" s="312"/>
      <c r="W345" s="313"/>
      <c r="X345" s="231" t="s">
        <v>4712</v>
      </c>
      <c r="Y345" s="232"/>
      <c r="Z345" s="232"/>
      <c r="AA345" s="232"/>
      <c r="AB345" s="232"/>
      <c r="AC345" s="199" t="s">
        <v>4711</v>
      </c>
      <c r="AD345" s="58"/>
      <c r="AE345" s="58"/>
      <c r="AF345" s="6"/>
      <c r="AG345" s="6"/>
      <c r="AH345" s="6"/>
      <c r="AI345" s="6"/>
      <c r="AJ345" s="6"/>
      <c r="AK345" s="6"/>
      <c r="AL345" s="59" t="s">
        <v>4574</v>
      </c>
      <c r="AM345" s="235">
        <f>'15就労移行支援(基本)'!AK345</f>
        <v>0.7</v>
      </c>
      <c r="AN345" s="235"/>
      <c r="AO345" s="6"/>
      <c r="AP345" s="6"/>
      <c r="AQ345" s="6"/>
      <c r="AR345" s="6"/>
      <c r="AS345" s="6"/>
      <c r="AT345" s="59"/>
      <c r="AU345" s="137"/>
      <c r="AV345" s="140"/>
      <c r="AW345" s="89">
        <f>ROUND(ROUND(H348*V349,0)*AM345,0)</f>
        <v>477</v>
      </c>
      <c r="AX345" s="67"/>
    </row>
    <row r="346" spans="1:50" ht="17.2" customHeight="1" x14ac:dyDescent="0.3">
      <c r="A346" s="9">
        <v>43</v>
      </c>
      <c r="B346" s="10" t="s">
        <v>1168</v>
      </c>
      <c r="C346" s="53" t="s">
        <v>7785</v>
      </c>
      <c r="D346" s="220"/>
      <c r="E346" s="222"/>
      <c r="F346" s="238"/>
      <c r="G346" s="240"/>
      <c r="H346" s="220"/>
      <c r="I346" s="221"/>
      <c r="J346" s="221"/>
      <c r="K346" s="222"/>
      <c r="L346" s="191"/>
      <c r="M346" s="172"/>
      <c r="N346" s="172"/>
      <c r="O346" s="123"/>
      <c r="P346" s="138"/>
      <c r="Q346" s="138"/>
      <c r="R346" s="306"/>
      <c r="S346" s="307"/>
      <c r="T346" s="308"/>
      <c r="U346" s="311"/>
      <c r="V346" s="312"/>
      <c r="W346" s="313"/>
      <c r="X346" s="233"/>
      <c r="Y346" s="234"/>
      <c r="Z346" s="234"/>
      <c r="AA346" s="234"/>
      <c r="AB346" s="234"/>
      <c r="AC346" s="199" t="s">
        <v>4735</v>
      </c>
      <c r="AD346" s="58"/>
      <c r="AE346" s="58"/>
      <c r="AF346" s="6"/>
      <c r="AG346" s="6"/>
      <c r="AH346" s="6"/>
      <c r="AI346" s="6"/>
      <c r="AJ346" s="6"/>
      <c r="AK346" s="6"/>
      <c r="AL346" s="59" t="s">
        <v>4574</v>
      </c>
      <c r="AM346" s="235">
        <f>'15就労移行支援(基本)'!AK346</f>
        <v>0.5</v>
      </c>
      <c r="AN346" s="235"/>
      <c r="AO346" s="6"/>
      <c r="AP346" s="6"/>
      <c r="AQ346" s="6"/>
      <c r="AR346" s="6"/>
      <c r="AS346" s="6"/>
      <c r="AT346" s="59"/>
      <c r="AU346" s="137"/>
      <c r="AV346" s="140"/>
      <c r="AW346" s="89">
        <f>ROUND(ROUND(H348*V349,0)*AM346,0)</f>
        <v>341</v>
      </c>
      <c r="AX346" s="67"/>
    </row>
    <row r="347" spans="1:50" ht="17.2" customHeight="1" x14ac:dyDescent="0.3">
      <c r="A347" s="9">
        <v>43</v>
      </c>
      <c r="B347" s="10" t="s">
        <v>1169</v>
      </c>
      <c r="C347" s="53" t="s">
        <v>7784</v>
      </c>
      <c r="D347" s="238"/>
      <c r="E347" s="240"/>
      <c r="F347" s="238"/>
      <c r="G347" s="240"/>
      <c r="H347" s="220"/>
      <c r="I347" s="221"/>
      <c r="J347" s="221"/>
      <c r="K347" s="222"/>
      <c r="L347" s="231" t="s">
        <v>4714</v>
      </c>
      <c r="M347" s="232"/>
      <c r="N347" s="232"/>
      <c r="O347" s="232"/>
      <c r="P347" s="232"/>
      <c r="Q347" s="232"/>
      <c r="R347" s="306"/>
      <c r="S347" s="307"/>
      <c r="T347" s="308"/>
      <c r="U347" s="130"/>
      <c r="V347" s="64"/>
      <c r="W347" s="202"/>
      <c r="X347" s="8"/>
      <c r="Y347" s="6"/>
      <c r="Z347" s="59"/>
      <c r="AA347" s="59"/>
      <c r="AB347" s="6"/>
      <c r="AC347" s="203"/>
      <c r="AD347" s="6"/>
      <c r="AE347" s="6"/>
      <c r="AF347" s="6"/>
      <c r="AG347" s="6"/>
      <c r="AH347" s="6"/>
      <c r="AI347" s="6"/>
      <c r="AJ347" s="6"/>
      <c r="AK347" s="6"/>
      <c r="AL347" s="59"/>
      <c r="AM347" s="137"/>
      <c r="AN347" s="137"/>
      <c r="AO347" s="6"/>
      <c r="AP347" s="6"/>
      <c r="AQ347" s="7"/>
      <c r="AR347" s="7"/>
      <c r="AS347" s="7"/>
      <c r="AT347" s="123"/>
      <c r="AU347" s="136"/>
      <c r="AV347" s="145"/>
      <c r="AW347" s="89">
        <f>ROUND(ROUND(H348*P349,0)*V349,0)</f>
        <v>657</v>
      </c>
      <c r="AX347" s="67"/>
    </row>
    <row r="348" spans="1:50" ht="17.2" customHeight="1" x14ac:dyDescent="0.3">
      <c r="A348" s="9">
        <v>43</v>
      </c>
      <c r="B348" s="10" t="s">
        <v>1170</v>
      </c>
      <c r="C348" s="53" t="s">
        <v>7783</v>
      </c>
      <c r="D348" s="238"/>
      <c r="E348" s="240"/>
      <c r="F348" s="238"/>
      <c r="G348" s="240"/>
      <c r="H348" s="253">
        <f>'15就労移行支援(基本)'!K348</f>
        <v>973</v>
      </c>
      <c r="I348" s="254"/>
      <c r="J348" s="1" t="s">
        <v>4202</v>
      </c>
      <c r="K348" s="68"/>
      <c r="L348" s="267"/>
      <c r="M348" s="268"/>
      <c r="N348" s="268"/>
      <c r="O348" s="268"/>
      <c r="P348" s="268"/>
      <c r="Q348" s="268"/>
      <c r="R348" s="306"/>
      <c r="S348" s="307"/>
      <c r="T348" s="308"/>
      <c r="U348" s="130"/>
      <c r="V348" s="64"/>
      <c r="W348" s="202"/>
      <c r="X348" s="231" t="s">
        <v>4712</v>
      </c>
      <c r="Y348" s="232"/>
      <c r="Z348" s="232"/>
      <c r="AA348" s="232"/>
      <c r="AB348" s="232"/>
      <c r="AC348" s="199" t="s">
        <v>4711</v>
      </c>
      <c r="AD348" s="58"/>
      <c r="AE348" s="58"/>
      <c r="AF348" s="6"/>
      <c r="AG348" s="6"/>
      <c r="AH348" s="6"/>
      <c r="AI348" s="6"/>
      <c r="AJ348" s="6"/>
      <c r="AK348" s="6"/>
      <c r="AL348" s="59" t="s">
        <v>4574</v>
      </c>
      <c r="AM348" s="235">
        <f>AM345</f>
        <v>0.7</v>
      </c>
      <c r="AN348" s="235"/>
      <c r="AO348" s="7"/>
      <c r="AP348" s="7"/>
      <c r="AQ348" s="7"/>
      <c r="AR348" s="7"/>
      <c r="AS348" s="7"/>
      <c r="AT348" s="123"/>
      <c r="AU348" s="136"/>
      <c r="AV348" s="145"/>
      <c r="AW348" s="89">
        <f>ROUND(ROUND(ROUND(H348*P349,0)*V349,0)*AM348,0)</f>
        <v>460</v>
      </c>
      <c r="AX348" s="67"/>
    </row>
    <row r="349" spans="1:50" ht="17.2" customHeight="1" x14ac:dyDescent="0.3">
      <c r="A349" s="9">
        <v>43</v>
      </c>
      <c r="B349" s="10" t="s">
        <v>1171</v>
      </c>
      <c r="C349" s="53" t="s">
        <v>7782</v>
      </c>
      <c r="D349" s="238"/>
      <c r="E349" s="240"/>
      <c r="F349" s="238"/>
      <c r="G349" s="240"/>
      <c r="H349" s="175"/>
      <c r="I349" s="194"/>
      <c r="J349" s="194"/>
      <c r="K349" s="173"/>
      <c r="L349" s="191"/>
      <c r="M349" s="172"/>
      <c r="N349" s="172"/>
      <c r="O349" s="123" t="s">
        <v>4574</v>
      </c>
      <c r="P349" s="249">
        <f>P343</f>
        <v>0.96499999999999997</v>
      </c>
      <c r="Q349" s="249"/>
      <c r="R349" s="238"/>
      <c r="S349" s="265"/>
      <c r="T349" s="240"/>
      <c r="U349" s="132" t="s">
        <v>4574</v>
      </c>
      <c r="V349" s="247">
        <f>V325</f>
        <v>0.7</v>
      </c>
      <c r="W349" s="248"/>
      <c r="X349" s="233"/>
      <c r="Y349" s="234"/>
      <c r="Z349" s="234"/>
      <c r="AA349" s="234"/>
      <c r="AB349" s="234"/>
      <c r="AC349" s="199" t="s">
        <v>4735</v>
      </c>
      <c r="AD349" s="58"/>
      <c r="AE349" s="58"/>
      <c r="AF349" s="6"/>
      <c r="AG349" s="6"/>
      <c r="AH349" s="6"/>
      <c r="AI349" s="6"/>
      <c r="AJ349" s="6"/>
      <c r="AK349" s="6"/>
      <c r="AL349" s="59" t="s">
        <v>4574</v>
      </c>
      <c r="AM349" s="235">
        <f>AM346</f>
        <v>0.5</v>
      </c>
      <c r="AN349" s="235"/>
      <c r="AO349" s="7"/>
      <c r="AP349" s="7"/>
      <c r="AQ349" s="7"/>
      <c r="AR349" s="7"/>
      <c r="AS349" s="7"/>
      <c r="AT349" s="123"/>
      <c r="AU349" s="136"/>
      <c r="AV349" s="145"/>
      <c r="AW349" s="89">
        <f>ROUND(ROUND(ROUND(H348*P349,0)*V349,0)*AM349,0)</f>
        <v>329</v>
      </c>
      <c r="AX349" s="67"/>
    </row>
    <row r="350" spans="1:50" ht="17.2" customHeight="1" x14ac:dyDescent="0.3">
      <c r="A350" s="9">
        <v>43</v>
      </c>
      <c r="B350" s="10" t="s">
        <v>1172</v>
      </c>
      <c r="C350" s="53" t="s">
        <v>7781</v>
      </c>
      <c r="D350" s="166"/>
      <c r="E350" s="193"/>
      <c r="F350" s="126"/>
      <c r="G350" s="1"/>
      <c r="H350" s="175"/>
      <c r="I350" s="194"/>
      <c r="J350" s="194"/>
      <c r="K350" s="173"/>
      <c r="L350" s="196"/>
      <c r="M350" s="195"/>
      <c r="N350" s="195"/>
      <c r="O350" s="55"/>
      <c r="P350" s="56"/>
      <c r="Q350" s="56"/>
      <c r="R350" s="168"/>
      <c r="S350" s="141"/>
      <c r="T350" s="142"/>
      <c r="U350" s="130"/>
      <c r="V350" s="64"/>
      <c r="W350" s="202"/>
      <c r="X350" s="8"/>
      <c r="Y350" s="6"/>
      <c r="Z350" s="59"/>
      <c r="AA350" s="59"/>
      <c r="AB350" s="6"/>
      <c r="AC350" s="203"/>
      <c r="AD350" s="6"/>
      <c r="AE350" s="6"/>
      <c r="AF350" s="6"/>
      <c r="AG350" s="6"/>
      <c r="AH350" s="6"/>
      <c r="AI350" s="6"/>
      <c r="AJ350" s="6"/>
      <c r="AK350" s="6"/>
      <c r="AL350" s="59"/>
      <c r="AM350" s="137"/>
      <c r="AN350" s="137"/>
      <c r="AO350" s="177"/>
      <c r="AP350" s="81"/>
      <c r="AQ350" s="81"/>
      <c r="AR350" s="82"/>
      <c r="AS350" s="242" t="s">
        <v>4580</v>
      </c>
      <c r="AT350" s="242"/>
      <c r="AU350" s="242"/>
      <c r="AV350" s="243"/>
      <c r="AW350" s="89">
        <f>ROUND(H348*V349,0)-AS353</f>
        <v>676</v>
      </c>
      <c r="AX350" s="67"/>
    </row>
    <row r="351" spans="1:50" ht="17.2" customHeight="1" x14ac:dyDescent="0.3">
      <c r="A351" s="9">
        <v>43</v>
      </c>
      <c r="B351" s="10" t="s">
        <v>1173</v>
      </c>
      <c r="C351" s="53" t="s">
        <v>7780</v>
      </c>
      <c r="D351" s="166"/>
      <c r="E351" s="193"/>
      <c r="F351" s="126"/>
      <c r="G351" s="1"/>
      <c r="H351" s="175"/>
      <c r="I351" s="194"/>
      <c r="J351" s="194"/>
      <c r="K351" s="173"/>
      <c r="L351" s="175"/>
      <c r="M351" s="194"/>
      <c r="N351" s="194"/>
      <c r="O351" s="132"/>
      <c r="P351" s="141"/>
      <c r="Q351" s="141"/>
      <c r="R351" s="168"/>
      <c r="S351" s="141"/>
      <c r="T351" s="142"/>
      <c r="U351" s="130"/>
      <c r="V351" s="64"/>
      <c r="W351" s="202"/>
      <c r="X351" s="231" t="s">
        <v>4712</v>
      </c>
      <c r="Y351" s="232"/>
      <c r="Z351" s="232"/>
      <c r="AA351" s="232"/>
      <c r="AB351" s="232"/>
      <c r="AC351" s="199" t="s">
        <v>4711</v>
      </c>
      <c r="AD351" s="58"/>
      <c r="AE351" s="58"/>
      <c r="AF351" s="6"/>
      <c r="AG351" s="6"/>
      <c r="AH351" s="6"/>
      <c r="AI351" s="6"/>
      <c r="AJ351" s="6"/>
      <c r="AK351" s="6"/>
      <c r="AL351" s="59" t="s">
        <v>4574</v>
      </c>
      <c r="AM351" s="235">
        <f>AM348</f>
        <v>0.7</v>
      </c>
      <c r="AN351" s="235"/>
      <c r="AO351" s="81"/>
      <c r="AP351" s="81"/>
      <c r="AQ351" s="81"/>
      <c r="AR351" s="82"/>
      <c r="AS351" s="244"/>
      <c r="AT351" s="244"/>
      <c r="AU351" s="244"/>
      <c r="AV351" s="245"/>
      <c r="AW351" s="89">
        <f>ROUND(ROUND(H348*V349,0)*AM351,0)-AS353</f>
        <v>472</v>
      </c>
      <c r="AX351" s="67"/>
    </row>
    <row r="352" spans="1:50" ht="17.2" customHeight="1" x14ac:dyDescent="0.3">
      <c r="A352" s="9">
        <v>43</v>
      </c>
      <c r="B352" s="10" t="s">
        <v>1174</v>
      </c>
      <c r="C352" s="53" t="s">
        <v>7779</v>
      </c>
      <c r="D352" s="166"/>
      <c r="E352" s="193"/>
      <c r="F352" s="126"/>
      <c r="G352" s="1"/>
      <c r="H352" s="175"/>
      <c r="I352" s="194"/>
      <c r="J352" s="194"/>
      <c r="K352" s="173"/>
      <c r="L352" s="191"/>
      <c r="M352" s="172"/>
      <c r="N352" s="172"/>
      <c r="O352" s="123"/>
      <c r="P352" s="138"/>
      <c r="Q352" s="138"/>
      <c r="R352" s="168"/>
      <c r="S352" s="141"/>
      <c r="T352" s="142"/>
      <c r="U352" s="130"/>
      <c r="V352" s="64"/>
      <c r="W352" s="202"/>
      <c r="X352" s="233"/>
      <c r="Y352" s="234"/>
      <c r="Z352" s="234"/>
      <c r="AA352" s="234"/>
      <c r="AB352" s="234"/>
      <c r="AC352" s="199" t="s">
        <v>4735</v>
      </c>
      <c r="AD352" s="58"/>
      <c r="AE352" s="58"/>
      <c r="AF352" s="6"/>
      <c r="AG352" s="6"/>
      <c r="AH352" s="6"/>
      <c r="AI352" s="6"/>
      <c r="AJ352" s="6"/>
      <c r="AK352" s="6"/>
      <c r="AL352" s="59" t="s">
        <v>4574</v>
      </c>
      <c r="AM352" s="235">
        <f>AM349</f>
        <v>0.5</v>
      </c>
      <c r="AN352" s="235"/>
      <c r="AO352" s="198"/>
      <c r="AP352" s="198"/>
      <c r="AQ352" s="198"/>
      <c r="AR352" s="197"/>
      <c r="AS352" s="244"/>
      <c r="AT352" s="244"/>
      <c r="AU352" s="244"/>
      <c r="AV352" s="245"/>
      <c r="AW352" s="89">
        <f>ROUND(ROUND(H348*V349,0)*AM352,0)-AS353</f>
        <v>336</v>
      </c>
      <c r="AX352" s="67"/>
    </row>
    <row r="353" spans="1:50" ht="17.2" customHeight="1" x14ac:dyDescent="0.3">
      <c r="A353" s="9">
        <v>43</v>
      </c>
      <c r="B353" s="10" t="s">
        <v>1175</v>
      </c>
      <c r="C353" s="53" t="s">
        <v>7778</v>
      </c>
      <c r="D353" s="166"/>
      <c r="E353" s="193"/>
      <c r="F353" s="126"/>
      <c r="G353" s="1"/>
      <c r="H353" s="175"/>
      <c r="I353" s="194"/>
      <c r="J353" s="194"/>
      <c r="K353" s="173"/>
      <c r="L353" s="231" t="s">
        <v>4714</v>
      </c>
      <c r="M353" s="232"/>
      <c r="N353" s="232"/>
      <c r="O353" s="232"/>
      <c r="P353" s="232"/>
      <c r="Q353" s="232"/>
      <c r="R353" s="175"/>
      <c r="S353" s="194"/>
      <c r="T353" s="173"/>
      <c r="U353" s="130"/>
      <c r="V353" s="64"/>
      <c r="W353" s="202"/>
      <c r="X353" s="8"/>
      <c r="Y353" s="6"/>
      <c r="Z353" s="59"/>
      <c r="AA353" s="59"/>
      <c r="AB353" s="6"/>
      <c r="AC353" s="203"/>
      <c r="AD353" s="6"/>
      <c r="AE353" s="6"/>
      <c r="AF353" s="6"/>
      <c r="AG353" s="6"/>
      <c r="AH353" s="6"/>
      <c r="AI353" s="6"/>
      <c r="AJ353" s="6"/>
      <c r="AK353" s="6"/>
      <c r="AL353" s="59"/>
      <c r="AM353" s="137"/>
      <c r="AN353" s="137"/>
      <c r="AO353" s="198"/>
      <c r="AP353" s="198"/>
      <c r="AQ353" s="198"/>
      <c r="AR353" s="197"/>
      <c r="AS353" s="38">
        <f>AS341</f>
        <v>5</v>
      </c>
      <c r="AT353" s="62" t="s">
        <v>4579</v>
      </c>
      <c r="AU353" s="143"/>
      <c r="AV353" s="147"/>
      <c r="AW353" s="89">
        <f>ROUND(ROUND(H348*P355,0)*V349,0)-AS353</f>
        <v>652</v>
      </c>
      <c r="AX353" s="67"/>
    </row>
    <row r="354" spans="1:50" ht="17.2" customHeight="1" x14ac:dyDescent="0.3">
      <c r="A354" s="9">
        <v>43</v>
      </c>
      <c r="B354" s="10" t="s">
        <v>1176</v>
      </c>
      <c r="C354" s="53" t="s">
        <v>7777</v>
      </c>
      <c r="D354" s="166"/>
      <c r="E354" s="193"/>
      <c r="F354" s="126"/>
      <c r="G354" s="1"/>
      <c r="H354" s="175"/>
      <c r="I354" s="194"/>
      <c r="J354" s="194"/>
      <c r="K354" s="173"/>
      <c r="L354" s="267"/>
      <c r="M354" s="268"/>
      <c r="N354" s="268"/>
      <c r="O354" s="268"/>
      <c r="P354" s="268"/>
      <c r="Q354" s="268"/>
      <c r="R354" s="175"/>
      <c r="S354" s="194"/>
      <c r="T354" s="173"/>
      <c r="U354" s="130"/>
      <c r="V354" s="64"/>
      <c r="W354" s="202"/>
      <c r="X354" s="231" t="s">
        <v>4712</v>
      </c>
      <c r="Y354" s="232"/>
      <c r="Z354" s="232"/>
      <c r="AA354" s="232"/>
      <c r="AB354" s="232"/>
      <c r="AC354" s="199" t="s">
        <v>4711</v>
      </c>
      <c r="AD354" s="58"/>
      <c r="AE354" s="58"/>
      <c r="AF354" s="6"/>
      <c r="AG354" s="6"/>
      <c r="AH354" s="6"/>
      <c r="AI354" s="6"/>
      <c r="AJ354" s="6"/>
      <c r="AK354" s="6"/>
      <c r="AL354" s="59" t="s">
        <v>4574</v>
      </c>
      <c r="AM354" s="235">
        <f>AM351</f>
        <v>0.7</v>
      </c>
      <c r="AN354" s="235"/>
      <c r="AO354" s="198"/>
      <c r="AP354" s="198"/>
      <c r="AQ354" s="198"/>
      <c r="AR354" s="197"/>
      <c r="AS354" s="1"/>
      <c r="AT354" s="132"/>
      <c r="AU354" s="143"/>
      <c r="AV354" s="147"/>
      <c r="AW354" s="89">
        <f>ROUND(ROUND(ROUND(H348*P355,0)*V349,0)*AM354,0)-AS353</f>
        <v>455</v>
      </c>
      <c r="AX354" s="67"/>
    </row>
    <row r="355" spans="1:50" ht="17.2" customHeight="1" x14ac:dyDescent="0.3">
      <c r="A355" s="9">
        <v>43</v>
      </c>
      <c r="B355" s="10" t="s">
        <v>1177</v>
      </c>
      <c r="C355" s="53" t="s">
        <v>7776</v>
      </c>
      <c r="D355" s="166"/>
      <c r="E355" s="193"/>
      <c r="F355" s="126"/>
      <c r="G355" s="1"/>
      <c r="H355" s="175"/>
      <c r="I355" s="194"/>
      <c r="J355" s="194"/>
      <c r="K355" s="173"/>
      <c r="L355" s="191"/>
      <c r="M355" s="172"/>
      <c r="N355" s="172"/>
      <c r="O355" s="123" t="s">
        <v>4574</v>
      </c>
      <c r="P355" s="249">
        <f>P349</f>
        <v>0.96499999999999997</v>
      </c>
      <c r="Q355" s="249"/>
      <c r="R355" s="168"/>
      <c r="S355" s="141"/>
      <c r="T355" s="142"/>
      <c r="U355" s="130"/>
      <c r="V355" s="64"/>
      <c r="W355" s="202"/>
      <c r="X355" s="233"/>
      <c r="Y355" s="234"/>
      <c r="Z355" s="234"/>
      <c r="AA355" s="234"/>
      <c r="AB355" s="234"/>
      <c r="AC355" s="199" t="s">
        <v>4735</v>
      </c>
      <c r="AD355" s="58"/>
      <c r="AE355" s="58"/>
      <c r="AF355" s="6"/>
      <c r="AG355" s="6"/>
      <c r="AH355" s="6"/>
      <c r="AI355" s="6"/>
      <c r="AJ355" s="6"/>
      <c r="AK355" s="6"/>
      <c r="AL355" s="59" t="s">
        <v>4574</v>
      </c>
      <c r="AM355" s="235">
        <f>AM352</f>
        <v>0.5</v>
      </c>
      <c r="AN355" s="235"/>
      <c r="AO355" s="198"/>
      <c r="AP355" s="198"/>
      <c r="AQ355" s="198"/>
      <c r="AR355" s="197"/>
      <c r="AS355" s="7"/>
      <c r="AT355" s="123"/>
      <c r="AU355" s="136"/>
      <c r="AV355" s="145"/>
      <c r="AW355" s="89">
        <f>ROUND(ROUND(ROUND(H348*P355,0)*V349,0)*AM355,0)-AS353</f>
        <v>324</v>
      </c>
      <c r="AX355" s="67"/>
    </row>
    <row r="356" spans="1:50" ht="17.2" customHeight="1" x14ac:dyDescent="0.3">
      <c r="A356" s="9">
        <v>43</v>
      </c>
      <c r="B356" s="10" t="s">
        <v>1178</v>
      </c>
      <c r="C356" s="53" t="s">
        <v>7775</v>
      </c>
      <c r="D356" s="166"/>
      <c r="E356" s="193"/>
      <c r="F356" s="126"/>
      <c r="G356" s="126"/>
      <c r="H356" s="45"/>
      <c r="I356" s="1"/>
      <c r="J356" s="1"/>
      <c r="K356" s="44"/>
      <c r="L356" s="196"/>
      <c r="M356" s="195"/>
      <c r="N356" s="195"/>
      <c r="O356" s="55"/>
      <c r="P356" s="56"/>
      <c r="Q356" s="56"/>
      <c r="R356" s="168"/>
      <c r="S356" s="141"/>
      <c r="T356" s="142"/>
      <c r="U356" s="130"/>
      <c r="V356" s="64"/>
      <c r="W356" s="202"/>
      <c r="X356" s="8"/>
      <c r="Y356" s="6"/>
      <c r="Z356" s="59"/>
      <c r="AA356" s="59"/>
      <c r="AB356" s="6"/>
      <c r="AC356" s="203"/>
      <c r="AD356" s="6"/>
      <c r="AE356" s="6"/>
      <c r="AF356" s="6"/>
      <c r="AG356" s="6"/>
      <c r="AH356" s="6"/>
      <c r="AI356" s="6"/>
      <c r="AJ356" s="6"/>
      <c r="AK356" s="6"/>
      <c r="AL356" s="59"/>
      <c r="AM356" s="137"/>
      <c r="AN356" s="137"/>
      <c r="AO356" s="216" t="s">
        <v>4753</v>
      </c>
      <c r="AP356" s="251"/>
      <c r="AQ356" s="251"/>
      <c r="AR356" s="252"/>
      <c r="AS356" s="49"/>
      <c r="AT356" s="36"/>
      <c r="AU356" s="36"/>
      <c r="AV356" s="51"/>
      <c r="AW356" s="89">
        <f>ROUND(ROUND(H348*V349,0)*AQ359,0)</f>
        <v>647</v>
      </c>
      <c r="AX356" s="12"/>
    </row>
    <row r="357" spans="1:50" ht="17.2" customHeight="1" x14ac:dyDescent="0.3">
      <c r="A357" s="9">
        <v>43</v>
      </c>
      <c r="B357" s="10" t="s">
        <v>1179</v>
      </c>
      <c r="C357" s="53" t="s">
        <v>7774</v>
      </c>
      <c r="D357" s="166"/>
      <c r="E357" s="193"/>
      <c r="F357" s="126"/>
      <c r="G357" s="126"/>
      <c r="H357" s="45"/>
      <c r="I357" s="1"/>
      <c r="J357" s="1"/>
      <c r="K357" s="44"/>
      <c r="L357" s="175"/>
      <c r="M357" s="194"/>
      <c r="N357" s="194"/>
      <c r="O357" s="132"/>
      <c r="P357" s="141"/>
      <c r="Q357" s="141"/>
      <c r="R357" s="168"/>
      <c r="S357" s="141"/>
      <c r="T357" s="142"/>
      <c r="U357" s="130"/>
      <c r="V357" s="64"/>
      <c r="W357" s="202"/>
      <c r="X357" s="231" t="s">
        <v>4712</v>
      </c>
      <c r="Y357" s="232"/>
      <c r="Z357" s="232"/>
      <c r="AA357" s="232"/>
      <c r="AB357" s="232"/>
      <c r="AC357" s="199" t="s">
        <v>4711</v>
      </c>
      <c r="AD357" s="58"/>
      <c r="AE357" s="58"/>
      <c r="AF357" s="6"/>
      <c r="AG357" s="6"/>
      <c r="AH357" s="6"/>
      <c r="AI357" s="6"/>
      <c r="AJ357" s="6"/>
      <c r="AK357" s="6"/>
      <c r="AL357" s="59" t="s">
        <v>4574</v>
      </c>
      <c r="AM357" s="235">
        <f>AM354</f>
        <v>0.7</v>
      </c>
      <c r="AN357" s="235"/>
      <c r="AO357" s="228"/>
      <c r="AP357" s="229"/>
      <c r="AQ357" s="229"/>
      <c r="AR357" s="230"/>
      <c r="AS357" s="45"/>
      <c r="AT357" s="1"/>
      <c r="AU357" s="1"/>
      <c r="AV357" s="44"/>
      <c r="AW357" s="89">
        <f>ROUND(ROUND(ROUND(H348*V349,0)*AM357,0)*AQ359,0)</f>
        <v>453</v>
      </c>
      <c r="AX357" s="12"/>
    </row>
    <row r="358" spans="1:50" ht="17.2" customHeight="1" x14ac:dyDescent="0.3">
      <c r="A358" s="9">
        <v>43</v>
      </c>
      <c r="B358" s="10" t="s">
        <v>1180</v>
      </c>
      <c r="C358" s="53" t="s">
        <v>7773</v>
      </c>
      <c r="D358" s="166"/>
      <c r="E358" s="193"/>
      <c r="F358" s="126"/>
      <c r="G358" s="126"/>
      <c r="H358" s="45"/>
      <c r="I358" s="1"/>
      <c r="J358" s="1"/>
      <c r="K358" s="44"/>
      <c r="L358" s="191"/>
      <c r="M358" s="172"/>
      <c r="N358" s="172"/>
      <c r="O358" s="123"/>
      <c r="P358" s="138"/>
      <c r="Q358" s="138"/>
      <c r="R358" s="168"/>
      <c r="S358" s="141"/>
      <c r="T358" s="142"/>
      <c r="U358" s="130"/>
      <c r="V358" s="64"/>
      <c r="W358" s="202"/>
      <c r="X358" s="233"/>
      <c r="Y358" s="234"/>
      <c r="Z358" s="234"/>
      <c r="AA358" s="234"/>
      <c r="AB358" s="234"/>
      <c r="AC358" s="199" t="s">
        <v>4735</v>
      </c>
      <c r="AD358" s="58"/>
      <c r="AE358" s="58"/>
      <c r="AF358" s="6"/>
      <c r="AG358" s="6"/>
      <c r="AH358" s="6"/>
      <c r="AI358" s="6"/>
      <c r="AJ358" s="6"/>
      <c r="AK358" s="6"/>
      <c r="AL358" s="59" t="s">
        <v>4574</v>
      </c>
      <c r="AM358" s="235">
        <f>AM355</f>
        <v>0.5</v>
      </c>
      <c r="AN358" s="235"/>
      <c r="AO358" s="45"/>
      <c r="AP358" s="1"/>
      <c r="AQ358" s="1"/>
      <c r="AR358" s="44"/>
      <c r="AS358" s="45"/>
      <c r="AT358" s="1"/>
      <c r="AU358" s="1"/>
      <c r="AV358" s="44"/>
      <c r="AW358" s="89">
        <f>ROUND(ROUND(ROUND(H348*V349,0)*AM358,0)*AQ359,0)</f>
        <v>324</v>
      </c>
      <c r="AX358" s="12"/>
    </row>
    <row r="359" spans="1:50" ht="17.2" customHeight="1" x14ac:dyDescent="0.3">
      <c r="A359" s="9">
        <v>43</v>
      </c>
      <c r="B359" s="10" t="s">
        <v>1181</v>
      </c>
      <c r="C359" s="53" t="s">
        <v>7772</v>
      </c>
      <c r="D359" s="166"/>
      <c r="E359" s="193"/>
      <c r="F359" s="126"/>
      <c r="G359" s="126"/>
      <c r="H359" s="45"/>
      <c r="I359" s="1"/>
      <c r="J359" s="1"/>
      <c r="K359" s="44"/>
      <c r="L359" s="231" t="s">
        <v>4714</v>
      </c>
      <c r="M359" s="232"/>
      <c r="N359" s="232"/>
      <c r="O359" s="232"/>
      <c r="P359" s="232"/>
      <c r="Q359" s="232"/>
      <c r="R359" s="175"/>
      <c r="S359" s="194"/>
      <c r="T359" s="173"/>
      <c r="U359" s="130"/>
      <c r="V359" s="64"/>
      <c r="W359" s="202"/>
      <c r="X359" s="8"/>
      <c r="Y359" s="6"/>
      <c r="Z359" s="59"/>
      <c r="AA359" s="59"/>
      <c r="AB359" s="6"/>
      <c r="AC359" s="203"/>
      <c r="AD359" s="6"/>
      <c r="AE359" s="6"/>
      <c r="AF359" s="6"/>
      <c r="AG359" s="6"/>
      <c r="AH359" s="6"/>
      <c r="AI359" s="6"/>
      <c r="AJ359" s="6"/>
      <c r="AK359" s="6"/>
      <c r="AL359" s="59"/>
      <c r="AM359" s="137"/>
      <c r="AN359" s="137"/>
      <c r="AO359" s="45"/>
      <c r="AP359" s="132" t="s">
        <v>4574</v>
      </c>
      <c r="AQ359" s="247">
        <f>AQ335</f>
        <v>0.95</v>
      </c>
      <c r="AR359" s="248"/>
      <c r="AS359" s="45"/>
      <c r="AT359" s="1"/>
      <c r="AU359" s="1"/>
      <c r="AV359" s="44"/>
      <c r="AW359" s="89">
        <f>ROUND(ROUND(ROUND(H348*P361,0)*V349,0)*AQ359,0)</f>
        <v>624</v>
      </c>
      <c r="AX359" s="12"/>
    </row>
    <row r="360" spans="1:50" ht="17.2" customHeight="1" x14ac:dyDescent="0.3">
      <c r="A360" s="9">
        <v>43</v>
      </c>
      <c r="B360" s="10" t="s">
        <v>1182</v>
      </c>
      <c r="C360" s="53" t="s">
        <v>7771</v>
      </c>
      <c r="D360" s="166"/>
      <c r="E360" s="193"/>
      <c r="F360" s="126"/>
      <c r="G360" s="126"/>
      <c r="H360" s="45"/>
      <c r="I360" s="1"/>
      <c r="J360" s="1"/>
      <c r="K360" s="44"/>
      <c r="L360" s="267"/>
      <c r="M360" s="268"/>
      <c r="N360" s="268"/>
      <c r="O360" s="268"/>
      <c r="P360" s="268"/>
      <c r="Q360" s="268"/>
      <c r="R360" s="175"/>
      <c r="S360" s="194"/>
      <c r="T360" s="173"/>
      <c r="U360" s="130"/>
      <c r="V360" s="64"/>
      <c r="W360" s="202"/>
      <c r="X360" s="231" t="s">
        <v>4712</v>
      </c>
      <c r="Y360" s="232"/>
      <c r="Z360" s="232"/>
      <c r="AA360" s="232"/>
      <c r="AB360" s="232"/>
      <c r="AC360" s="199" t="s">
        <v>4711</v>
      </c>
      <c r="AD360" s="58"/>
      <c r="AE360" s="58"/>
      <c r="AF360" s="6"/>
      <c r="AG360" s="6"/>
      <c r="AH360" s="6"/>
      <c r="AI360" s="6"/>
      <c r="AJ360" s="6"/>
      <c r="AK360" s="6"/>
      <c r="AL360" s="59" t="s">
        <v>4574</v>
      </c>
      <c r="AM360" s="235">
        <f>AM357</f>
        <v>0.7</v>
      </c>
      <c r="AN360" s="235"/>
      <c r="AO360" s="45"/>
      <c r="AP360" s="1"/>
      <c r="AQ360" s="1"/>
      <c r="AR360" s="44"/>
      <c r="AS360" s="45"/>
      <c r="AT360" s="1"/>
      <c r="AU360" s="1"/>
      <c r="AV360" s="44"/>
      <c r="AW360" s="89">
        <f>ROUND(ROUND(ROUND(ROUND(H348*P361,0)*V349,0)*AM360,0)*AQ359,0)</f>
        <v>437</v>
      </c>
      <c r="AX360" s="12"/>
    </row>
    <row r="361" spans="1:50" ht="17.2" customHeight="1" x14ac:dyDescent="0.3">
      <c r="A361" s="9">
        <v>43</v>
      </c>
      <c r="B361" s="10" t="s">
        <v>1183</v>
      </c>
      <c r="C361" s="53" t="s">
        <v>7770</v>
      </c>
      <c r="D361" s="166"/>
      <c r="E361" s="193"/>
      <c r="F361" s="126"/>
      <c r="G361" s="126"/>
      <c r="H361" s="45"/>
      <c r="I361" s="1"/>
      <c r="J361" s="1"/>
      <c r="K361" s="44"/>
      <c r="L361" s="191"/>
      <c r="M361" s="172"/>
      <c r="N361" s="172"/>
      <c r="O361" s="123" t="s">
        <v>4574</v>
      </c>
      <c r="P361" s="249">
        <f>P355</f>
        <v>0.96499999999999997</v>
      </c>
      <c r="Q361" s="249"/>
      <c r="R361" s="168"/>
      <c r="S361" s="141"/>
      <c r="T361" s="142"/>
      <c r="U361" s="130"/>
      <c r="V361" s="64"/>
      <c r="W361" s="202"/>
      <c r="X361" s="233"/>
      <c r="Y361" s="234"/>
      <c r="Z361" s="234"/>
      <c r="AA361" s="234"/>
      <c r="AB361" s="234"/>
      <c r="AC361" s="199" t="s">
        <v>4735</v>
      </c>
      <c r="AD361" s="58"/>
      <c r="AE361" s="58"/>
      <c r="AF361" s="6"/>
      <c r="AG361" s="6"/>
      <c r="AH361" s="6"/>
      <c r="AI361" s="6"/>
      <c r="AJ361" s="6"/>
      <c r="AK361" s="6"/>
      <c r="AL361" s="59" t="s">
        <v>4574</v>
      </c>
      <c r="AM361" s="235">
        <f>AM358</f>
        <v>0.5</v>
      </c>
      <c r="AN361" s="235"/>
      <c r="AO361" s="45"/>
      <c r="AP361" s="1"/>
      <c r="AQ361" s="1"/>
      <c r="AR361" s="44"/>
      <c r="AS361" s="43"/>
      <c r="AT361" s="7"/>
      <c r="AU361" s="7"/>
      <c r="AV361" s="21"/>
      <c r="AW361" s="89">
        <f>ROUND(ROUND(ROUND(ROUND(H348*P361,0)*V349,0)*AM361,0)*AQ359,0)</f>
        <v>313</v>
      </c>
      <c r="AX361" s="12"/>
    </row>
    <row r="362" spans="1:50" ht="17.2" customHeight="1" x14ac:dyDescent="0.3">
      <c r="A362" s="9">
        <v>43</v>
      </c>
      <c r="B362" s="10" t="s">
        <v>1184</v>
      </c>
      <c r="C362" s="53" t="s">
        <v>7769</v>
      </c>
      <c r="D362" s="166"/>
      <c r="E362" s="193"/>
      <c r="F362" s="126"/>
      <c r="G362" s="126"/>
      <c r="H362" s="45"/>
      <c r="I362" s="1"/>
      <c r="J362" s="1"/>
      <c r="K362" s="44"/>
      <c r="L362" s="196"/>
      <c r="M362" s="195"/>
      <c r="N362" s="195"/>
      <c r="O362" s="55"/>
      <c r="P362" s="56"/>
      <c r="Q362" s="56"/>
      <c r="R362" s="168"/>
      <c r="S362" s="141"/>
      <c r="T362" s="142"/>
      <c r="U362" s="130"/>
      <c r="V362" s="64"/>
      <c r="W362" s="202"/>
      <c r="X362" s="8"/>
      <c r="Y362" s="6"/>
      <c r="Z362" s="59"/>
      <c r="AA362" s="59"/>
      <c r="AB362" s="6"/>
      <c r="AC362" s="203"/>
      <c r="AD362" s="6"/>
      <c r="AE362" s="6"/>
      <c r="AF362" s="6"/>
      <c r="AG362" s="6"/>
      <c r="AH362" s="6"/>
      <c r="AI362" s="6"/>
      <c r="AJ362" s="6"/>
      <c r="AK362" s="6"/>
      <c r="AL362" s="59"/>
      <c r="AM362" s="137"/>
      <c r="AN362" s="137"/>
      <c r="AO362" s="146"/>
      <c r="AP362" s="143"/>
      <c r="AQ362" s="143"/>
      <c r="AR362" s="44"/>
      <c r="AS362" s="242" t="s">
        <v>4580</v>
      </c>
      <c r="AT362" s="242"/>
      <c r="AU362" s="242"/>
      <c r="AV362" s="243"/>
      <c r="AW362" s="89">
        <f>ROUND(ROUND(H348*V349,0)*AQ359,0)-AS365</f>
        <v>642</v>
      </c>
      <c r="AX362" s="12"/>
    </row>
    <row r="363" spans="1:50" ht="17.2" customHeight="1" x14ac:dyDescent="0.3">
      <c r="A363" s="9">
        <v>43</v>
      </c>
      <c r="B363" s="10" t="s">
        <v>1185</v>
      </c>
      <c r="C363" s="53" t="s">
        <v>7768</v>
      </c>
      <c r="D363" s="166"/>
      <c r="E363" s="193"/>
      <c r="F363" s="126"/>
      <c r="G363" s="126"/>
      <c r="H363" s="45"/>
      <c r="I363" s="1"/>
      <c r="J363" s="1"/>
      <c r="K363" s="44"/>
      <c r="L363" s="175"/>
      <c r="M363" s="194"/>
      <c r="N363" s="194"/>
      <c r="O363" s="132"/>
      <c r="P363" s="141"/>
      <c r="Q363" s="141"/>
      <c r="R363" s="168"/>
      <c r="S363" s="141"/>
      <c r="T363" s="142"/>
      <c r="U363" s="130"/>
      <c r="V363" s="64"/>
      <c r="W363" s="202"/>
      <c r="X363" s="231" t="s">
        <v>4712</v>
      </c>
      <c r="Y363" s="232"/>
      <c r="Z363" s="232"/>
      <c r="AA363" s="232"/>
      <c r="AB363" s="232"/>
      <c r="AC363" s="199" t="s">
        <v>4711</v>
      </c>
      <c r="AD363" s="58"/>
      <c r="AE363" s="58"/>
      <c r="AF363" s="6"/>
      <c r="AG363" s="6"/>
      <c r="AH363" s="6"/>
      <c r="AI363" s="6"/>
      <c r="AJ363" s="6"/>
      <c r="AK363" s="6"/>
      <c r="AL363" s="59" t="s">
        <v>4574</v>
      </c>
      <c r="AM363" s="235">
        <f>AM360</f>
        <v>0.7</v>
      </c>
      <c r="AN363" s="235"/>
      <c r="AO363" s="146"/>
      <c r="AP363" s="143"/>
      <c r="AQ363" s="143"/>
      <c r="AR363" s="44"/>
      <c r="AS363" s="244"/>
      <c r="AT363" s="244"/>
      <c r="AU363" s="244"/>
      <c r="AV363" s="245"/>
      <c r="AW363" s="89">
        <f>ROUND(ROUND(ROUND(H348*V349,0)*AM363,0)*AQ359,0)-AS365</f>
        <v>448</v>
      </c>
      <c r="AX363" s="12"/>
    </row>
    <row r="364" spans="1:50" ht="17.2" customHeight="1" x14ac:dyDescent="0.3">
      <c r="A364" s="9">
        <v>43</v>
      </c>
      <c r="B364" s="10" t="s">
        <v>1186</v>
      </c>
      <c r="C364" s="53" t="s">
        <v>7767</v>
      </c>
      <c r="D364" s="166"/>
      <c r="E364" s="193"/>
      <c r="F364" s="126"/>
      <c r="G364" s="126"/>
      <c r="H364" s="45"/>
      <c r="I364" s="1"/>
      <c r="J364" s="1"/>
      <c r="K364" s="44"/>
      <c r="L364" s="191"/>
      <c r="M364" s="172"/>
      <c r="N364" s="172"/>
      <c r="O364" s="123"/>
      <c r="P364" s="138"/>
      <c r="Q364" s="138"/>
      <c r="R364" s="168"/>
      <c r="S364" s="141"/>
      <c r="T364" s="142"/>
      <c r="U364" s="130"/>
      <c r="V364" s="64"/>
      <c r="W364" s="202"/>
      <c r="X364" s="233"/>
      <c r="Y364" s="234"/>
      <c r="Z364" s="234"/>
      <c r="AA364" s="234"/>
      <c r="AB364" s="234"/>
      <c r="AC364" s="199" t="s">
        <v>4735</v>
      </c>
      <c r="AD364" s="58"/>
      <c r="AE364" s="58"/>
      <c r="AF364" s="6"/>
      <c r="AG364" s="6"/>
      <c r="AH364" s="6"/>
      <c r="AI364" s="6"/>
      <c r="AJ364" s="6"/>
      <c r="AK364" s="6"/>
      <c r="AL364" s="59" t="s">
        <v>4574</v>
      </c>
      <c r="AM364" s="235">
        <f>AM361</f>
        <v>0.5</v>
      </c>
      <c r="AN364" s="235"/>
      <c r="AO364" s="146"/>
      <c r="AP364" s="143"/>
      <c r="AQ364" s="143"/>
      <c r="AR364" s="44"/>
      <c r="AS364" s="244"/>
      <c r="AT364" s="244"/>
      <c r="AU364" s="244"/>
      <c r="AV364" s="245"/>
      <c r="AW364" s="89">
        <f>ROUND(ROUND(ROUND(H348*V349,0)*AM364,0)*AQ359,0)-AS365</f>
        <v>319</v>
      </c>
      <c r="AX364" s="12"/>
    </row>
    <row r="365" spans="1:50" ht="17.2" customHeight="1" x14ac:dyDescent="0.3">
      <c r="A365" s="9">
        <v>43</v>
      </c>
      <c r="B365" s="10" t="s">
        <v>1187</v>
      </c>
      <c r="C365" s="53" t="s">
        <v>7766</v>
      </c>
      <c r="D365" s="166"/>
      <c r="E365" s="193"/>
      <c r="F365" s="126"/>
      <c r="G365" s="126"/>
      <c r="H365" s="45"/>
      <c r="I365" s="1"/>
      <c r="J365" s="1"/>
      <c r="K365" s="44"/>
      <c r="L365" s="231" t="s">
        <v>4714</v>
      </c>
      <c r="M365" s="232"/>
      <c r="N365" s="232"/>
      <c r="O365" s="232"/>
      <c r="P365" s="232"/>
      <c r="Q365" s="232"/>
      <c r="R365" s="175"/>
      <c r="S365" s="194"/>
      <c r="T365" s="173"/>
      <c r="U365" s="130"/>
      <c r="V365" s="64"/>
      <c r="W365" s="202"/>
      <c r="X365" s="8"/>
      <c r="Y365" s="6"/>
      <c r="Z365" s="59"/>
      <c r="AA365" s="59"/>
      <c r="AB365" s="6"/>
      <c r="AC365" s="203"/>
      <c r="AD365" s="6"/>
      <c r="AE365" s="6"/>
      <c r="AF365" s="6"/>
      <c r="AG365" s="6"/>
      <c r="AH365" s="6"/>
      <c r="AI365" s="6"/>
      <c r="AJ365" s="6"/>
      <c r="AK365" s="6"/>
      <c r="AL365" s="59"/>
      <c r="AM365" s="137"/>
      <c r="AN365" s="137"/>
      <c r="AO365" s="146"/>
      <c r="AP365" s="143"/>
      <c r="AQ365" s="143"/>
      <c r="AR365" s="44"/>
      <c r="AS365" s="38">
        <f>AS353</f>
        <v>5</v>
      </c>
      <c r="AT365" s="62" t="s">
        <v>4579</v>
      </c>
      <c r="AU365" s="143"/>
      <c r="AV365" s="147"/>
      <c r="AW365" s="89">
        <f>ROUND(ROUND(ROUND(H348*P367,0)*V349,0)*AQ359,0)-AS365</f>
        <v>619</v>
      </c>
      <c r="AX365" s="12"/>
    </row>
    <row r="366" spans="1:50" ht="17.2" customHeight="1" x14ac:dyDescent="0.3">
      <c r="A366" s="9">
        <v>43</v>
      </c>
      <c r="B366" s="10" t="s">
        <v>1188</v>
      </c>
      <c r="C366" s="53" t="s">
        <v>7765</v>
      </c>
      <c r="D366" s="166"/>
      <c r="E366" s="193"/>
      <c r="F366" s="126"/>
      <c r="G366" s="126"/>
      <c r="H366" s="45"/>
      <c r="I366" s="1"/>
      <c r="J366" s="1"/>
      <c r="K366" s="44"/>
      <c r="L366" s="267"/>
      <c r="M366" s="268"/>
      <c r="N366" s="268"/>
      <c r="O366" s="268"/>
      <c r="P366" s="268"/>
      <c r="Q366" s="268"/>
      <c r="R366" s="175"/>
      <c r="S366" s="194"/>
      <c r="T366" s="173"/>
      <c r="U366" s="130"/>
      <c r="V366" s="64"/>
      <c r="W366" s="202"/>
      <c r="X366" s="231" t="s">
        <v>4712</v>
      </c>
      <c r="Y366" s="232"/>
      <c r="Z366" s="232"/>
      <c r="AA366" s="232"/>
      <c r="AB366" s="232"/>
      <c r="AC366" s="199" t="s">
        <v>4711</v>
      </c>
      <c r="AD366" s="58"/>
      <c r="AE366" s="58"/>
      <c r="AF366" s="6"/>
      <c r="AG366" s="6"/>
      <c r="AH366" s="6"/>
      <c r="AI366" s="6"/>
      <c r="AJ366" s="6"/>
      <c r="AK366" s="6"/>
      <c r="AL366" s="59" t="s">
        <v>4574</v>
      </c>
      <c r="AM366" s="235">
        <f>AM363</f>
        <v>0.7</v>
      </c>
      <c r="AN366" s="235"/>
      <c r="AO366" s="146"/>
      <c r="AP366" s="143"/>
      <c r="AQ366" s="143"/>
      <c r="AR366" s="44"/>
      <c r="AS366" s="1"/>
      <c r="AT366" s="132"/>
      <c r="AU366" s="143"/>
      <c r="AV366" s="147"/>
      <c r="AW366" s="89">
        <f>ROUND(ROUND(ROUND(ROUND(H348*P367,0)*V349,0)*AM366,0)*AQ359,0)-AS365</f>
        <v>432</v>
      </c>
      <c r="AX366" s="12"/>
    </row>
    <row r="367" spans="1:50" ht="17.2" customHeight="1" x14ac:dyDescent="0.3">
      <c r="A367" s="9">
        <v>43</v>
      </c>
      <c r="B367" s="10" t="s">
        <v>1189</v>
      </c>
      <c r="C367" s="53" t="s">
        <v>7764</v>
      </c>
      <c r="D367" s="166"/>
      <c r="E367" s="193"/>
      <c r="F367" s="126"/>
      <c r="G367" s="126"/>
      <c r="H367" s="43"/>
      <c r="I367" s="7"/>
      <c r="J367" s="7"/>
      <c r="K367" s="21"/>
      <c r="L367" s="191"/>
      <c r="M367" s="172"/>
      <c r="N367" s="172"/>
      <c r="O367" s="123" t="s">
        <v>4574</v>
      </c>
      <c r="P367" s="249">
        <f>P361</f>
        <v>0.96499999999999997</v>
      </c>
      <c r="Q367" s="249"/>
      <c r="R367" s="168"/>
      <c r="S367" s="141"/>
      <c r="T367" s="141"/>
      <c r="U367" s="88"/>
      <c r="V367" s="86"/>
      <c r="W367" s="87"/>
      <c r="X367" s="234"/>
      <c r="Y367" s="234"/>
      <c r="Z367" s="234"/>
      <c r="AA367" s="234"/>
      <c r="AB367" s="234"/>
      <c r="AC367" s="199" t="s">
        <v>4735</v>
      </c>
      <c r="AD367" s="58"/>
      <c r="AE367" s="58"/>
      <c r="AF367" s="6"/>
      <c r="AG367" s="6"/>
      <c r="AH367" s="6"/>
      <c r="AI367" s="6"/>
      <c r="AJ367" s="6"/>
      <c r="AK367" s="6"/>
      <c r="AL367" s="59" t="s">
        <v>4574</v>
      </c>
      <c r="AM367" s="235">
        <f>AM364</f>
        <v>0.5</v>
      </c>
      <c r="AN367" s="235"/>
      <c r="AO367" s="190"/>
      <c r="AP367" s="136"/>
      <c r="AQ367" s="136"/>
      <c r="AR367" s="21"/>
      <c r="AS367" s="7"/>
      <c r="AT367" s="123"/>
      <c r="AU367" s="136"/>
      <c r="AV367" s="145"/>
      <c r="AW367" s="89">
        <f>ROUND(ROUND(ROUND(ROUND(H348*P367,0)*V349,0)*AM367,0)*AQ359,0)-AS365</f>
        <v>308</v>
      </c>
      <c r="AX367" s="12"/>
    </row>
    <row r="368" spans="1:50" ht="17.2" customHeight="1" x14ac:dyDescent="0.3">
      <c r="A368" s="9">
        <v>43</v>
      </c>
      <c r="B368" s="10" t="s">
        <v>1190</v>
      </c>
      <c r="C368" s="53" t="s">
        <v>7763</v>
      </c>
      <c r="D368" s="166"/>
      <c r="E368" s="193"/>
      <c r="F368" s="125"/>
      <c r="G368" s="126"/>
      <c r="H368" s="217" t="s">
        <v>4866</v>
      </c>
      <c r="I368" s="218"/>
      <c r="J368" s="218"/>
      <c r="K368" s="219"/>
      <c r="L368" s="196"/>
      <c r="M368" s="195"/>
      <c r="N368" s="195"/>
      <c r="O368" s="55"/>
      <c r="P368" s="56"/>
      <c r="Q368" s="56"/>
      <c r="R368" s="168"/>
      <c r="S368" s="141"/>
      <c r="T368" s="141"/>
      <c r="U368" s="88"/>
      <c r="V368" s="86"/>
      <c r="W368" s="87"/>
      <c r="X368" s="6"/>
      <c r="Y368" s="6"/>
      <c r="Z368" s="59"/>
      <c r="AA368" s="59"/>
      <c r="AB368" s="6"/>
      <c r="AC368" s="203"/>
      <c r="AD368" s="6"/>
      <c r="AE368" s="6"/>
      <c r="AF368" s="6"/>
      <c r="AG368" s="6"/>
      <c r="AH368" s="6"/>
      <c r="AI368" s="6"/>
      <c r="AJ368" s="6"/>
      <c r="AK368" s="6"/>
      <c r="AL368" s="59"/>
      <c r="AM368" s="137"/>
      <c r="AN368" s="137"/>
      <c r="AO368" s="7"/>
      <c r="AP368" s="7"/>
      <c r="AQ368" s="7"/>
      <c r="AR368" s="7"/>
      <c r="AS368" s="7"/>
      <c r="AT368" s="123"/>
      <c r="AU368" s="136"/>
      <c r="AV368" s="145"/>
      <c r="AW368" s="100">
        <f>ROUND(H372*V349,0)</f>
        <v>575</v>
      </c>
      <c r="AX368" s="12"/>
    </row>
    <row r="369" spans="1:50" ht="17.2" customHeight="1" x14ac:dyDescent="0.3">
      <c r="A369" s="9">
        <v>43</v>
      </c>
      <c r="B369" s="10" t="s">
        <v>1191</v>
      </c>
      <c r="C369" s="53" t="s">
        <v>7762</v>
      </c>
      <c r="D369" s="166"/>
      <c r="E369" s="193"/>
      <c r="F369" s="125"/>
      <c r="G369" s="126"/>
      <c r="H369" s="220"/>
      <c r="I369" s="221"/>
      <c r="J369" s="221"/>
      <c r="K369" s="222"/>
      <c r="L369" s="175"/>
      <c r="M369" s="194"/>
      <c r="N369" s="194"/>
      <c r="O369" s="132"/>
      <c r="P369" s="141"/>
      <c r="Q369" s="141"/>
      <c r="R369" s="168"/>
      <c r="S369" s="141"/>
      <c r="T369" s="141"/>
      <c r="U369" s="88"/>
      <c r="V369" s="86"/>
      <c r="W369" s="87"/>
      <c r="X369" s="232" t="s">
        <v>4712</v>
      </c>
      <c r="Y369" s="232"/>
      <c r="Z369" s="232"/>
      <c r="AA369" s="232"/>
      <c r="AB369" s="232"/>
      <c r="AC369" s="199" t="s">
        <v>4711</v>
      </c>
      <c r="AD369" s="58"/>
      <c r="AE369" s="58"/>
      <c r="AF369" s="6"/>
      <c r="AG369" s="6"/>
      <c r="AH369" s="6"/>
      <c r="AI369" s="6"/>
      <c r="AJ369" s="6"/>
      <c r="AK369" s="6"/>
      <c r="AL369" s="59" t="s">
        <v>4574</v>
      </c>
      <c r="AM369" s="235">
        <f>AM366</f>
        <v>0.7</v>
      </c>
      <c r="AN369" s="235"/>
      <c r="AO369" s="6"/>
      <c r="AP369" s="6"/>
      <c r="AQ369" s="6"/>
      <c r="AR369" s="6"/>
      <c r="AS369" s="6"/>
      <c r="AT369" s="59"/>
      <c r="AU369" s="137"/>
      <c r="AV369" s="140"/>
      <c r="AW369" s="89">
        <f>ROUND(ROUND(H372*V349,0)*AM369,0)</f>
        <v>403</v>
      </c>
      <c r="AX369" s="12"/>
    </row>
    <row r="370" spans="1:50" ht="17.2" customHeight="1" x14ac:dyDescent="0.3">
      <c r="A370" s="9">
        <v>43</v>
      </c>
      <c r="B370" s="10" t="s">
        <v>1192</v>
      </c>
      <c r="C370" s="53" t="s">
        <v>7761</v>
      </c>
      <c r="D370" s="166"/>
      <c r="E370" s="193"/>
      <c r="F370" s="125"/>
      <c r="G370" s="126"/>
      <c r="H370" s="220"/>
      <c r="I370" s="221"/>
      <c r="J370" s="221"/>
      <c r="K370" s="222"/>
      <c r="L370" s="191"/>
      <c r="M370" s="172"/>
      <c r="N370" s="172"/>
      <c r="O370" s="123"/>
      <c r="P370" s="138"/>
      <c r="Q370" s="138"/>
      <c r="R370" s="168"/>
      <c r="S370" s="141"/>
      <c r="T370" s="141"/>
      <c r="U370" s="88"/>
      <c r="V370" s="86"/>
      <c r="W370" s="87"/>
      <c r="X370" s="234"/>
      <c r="Y370" s="234"/>
      <c r="Z370" s="234"/>
      <c r="AA370" s="234"/>
      <c r="AB370" s="234"/>
      <c r="AC370" s="199" t="s">
        <v>4735</v>
      </c>
      <c r="AD370" s="58"/>
      <c r="AE370" s="58"/>
      <c r="AF370" s="6"/>
      <c r="AG370" s="6"/>
      <c r="AH370" s="6"/>
      <c r="AI370" s="6"/>
      <c r="AJ370" s="6"/>
      <c r="AK370" s="6"/>
      <c r="AL370" s="59" t="s">
        <v>4574</v>
      </c>
      <c r="AM370" s="235">
        <f>AM367</f>
        <v>0.5</v>
      </c>
      <c r="AN370" s="235"/>
      <c r="AO370" s="6"/>
      <c r="AP370" s="6"/>
      <c r="AQ370" s="6"/>
      <c r="AR370" s="6"/>
      <c r="AS370" s="6"/>
      <c r="AT370" s="59"/>
      <c r="AU370" s="137"/>
      <c r="AV370" s="140"/>
      <c r="AW370" s="89">
        <f>ROUND(ROUND(H372*V349,0)*AM370,0)</f>
        <v>288</v>
      </c>
      <c r="AX370" s="12"/>
    </row>
    <row r="371" spans="1:50" ht="17.2" customHeight="1" x14ac:dyDescent="0.3">
      <c r="A371" s="9">
        <v>43</v>
      </c>
      <c r="B371" s="10" t="s">
        <v>1193</v>
      </c>
      <c r="C371" s="53" t="s">
        <v>7760</v>
      </c>
      <c r="D371" s="166"/>
      <c r="E371" s="193"/>
      <c r="F371" s="125"/>
      <c r="G371" s="126"/>
      <c r="H371" s="220"/>
      <c r="I371" s="221"/>
      <c r="J371" s="221"/>
      <c r="K371" s="222"/>
      <c r="L371" s="231" t="s">
        <v>4714</v>
      </c>
      <c r="M371" s="232"/>
      <c r="N371" s="232"/>
      <c r="O371" s="232"/>
      <c r="P371" s="232"/>
      <c r="Q371" s="232"/>
      <c r="R371" s="175"/>
      <c r="S371" s="194"/>
      <c r="T371" s="194"/>
      <c r="U371" s="88"/>
      <c r="V371" s="86"/>
      <c r="W371" s="87"/>
      <c r="X371" s="6"/>
      <c r="Y371" s="6"/>
      <c r="Z371" s="59"/>
      <c r="AA371" s="59"/>
      <c r="AB371" s="6"/>
      <c r="AC371" s="203"/>
      <c r="AD371" s="6"/>
      <c r="AE371" s="6"/>
      <c r="AF371" s="6"/>
      <c r="AG371" s="6"/>
      <c r="AH371" s="6"/>
      <c r="AI371" s="6"/>
      <c r="AJ371" s="6"/>
      <c r="AK371" s="6"/>
      <c r="AL371" s="59"/>
      <c r="AM371" s="137"/>
      <c r="AN371" s="137"/>
      <c r="AO371" s="6"/>
      <c r="AP371" s="6"/>
      <c r="AQ371" s="7"/>
      <c r="AR371" s="7"/>
      <c r="AS371" s="7"/>
      <c r="AT371" s="123"/>
      <c r="AU371" s="136"/>
      <c r="AV371" s="145"/>
      <c r="AW371" s="89">
        <f>ROUND(ROUND(H372*P373,0)*V349,0)</f>
        <v>554</v>
      </c>
      <c r="AX371" s="12"/>
    </row>
    <row r="372" spans="1:50" ht="17.2" customHeight="1" x14ac:dyDescent="0.3">
      <c r="A372" s="9">
        <v>43</v>
      </c>
      <c r="B372" s="10" t="s">
        <v>1194</v>
      </c>
      <c r="C372" s="53" t="s">
        <v>7759</v>
      </c>
      <c r="D372" s="166"/>
      <c r="E372" s="193"/>
      <c r="F372" s="125"/>
      <c r="G372" s="126"/>
      <c r="H372" s="253">
        <f>'15就労移行支援(基本)'!K372</f>
        <v>821</v>
      </c>
      <c r="I372" s="254"/>
      <c r="J372" s="1" t="s">
        <v>4202</v>
      </c>
      <c r="K372" s="68"/>
      <c r="L372" s="267"/>
      <c r="M372" s="268"/>
      <c r="N372" s="268"/>
      <c r="O372" s="268"/>
      <c r="P372" s="268"/>
      <c r="Q372" s="268"/>
      <c r="R372" s="175"/>
      <c r="S372" s="194"/>
      <c r="T372" s="194"/>
      <c r="U372" s="88"/>
      <c r="V372" s="86"/>
      <c r="W372" s="87"/>
      <c r="X372" s="232" t="s">
        <v>4712</v>
      </c>
      <c r="Y372" s="232"/>
      <c r="Z372" s="232"/>
      <c r="AA372" s="232"/>
      <c r="AB372" s="232"/>
      <c r="AC372" s="199" t="s">
        <v>4711</v>
      </c>
      <c r="AD372" s="58"/>
      <c r="AE372" s="58"/>
      <c r="AF372" s="6"/>
      <c r="AG372" s="6"/>
      <c r="AH372" s="6"/>
      <c r="AI372" s="6"/>
      <c r="AJ372" s="6"/>
      <c r="AK372" s="6"/>
      <c r="AL372" s="59" t="s">
        <v>4574</v>
      </c>
      <c r="AM372" s="235">
        <f>AM369</f>
        <v>0.7</v>
      </c>
      <c r="AN372" s="235"/>
      <c r="AO372" s="7"/>
      <c r="AP372" s="7"/>
      <c r="AQ372" s="7"/>
      <c r="AR372" s="7"/>
      <c r="AS372" s="7"/>
      <c r="AT372" s="123"/>
      <c r="AU372" s="136"/>
      <c r="AV372" s="145"/>
      <c r="AW372" s="89">
        <f>ROUND(ROUND(ROUND(H372*P373,0)*V349,0)*AM372,0)</f>
        <v>388</v>
      </c>
      <c r="AX372" s="12"/>
    </row>
    <row r="373" spans="1:50" ht="17.2" customHeight="1" x14ac:dyDescent="0.3">
      <c r="A373" s="9">
        <v>43</v>
      </c>
      <c r="B373" s="10" t="s">
        <v>1195</v>
      </c>
      <c r="C373" s="53" t="s">
        <v>7758</v>
      </c>
      <c r="D373" s="166"/>
      <c r="E373" s="193"/>
      <c r="F373" s="125"/>
      <c r="G373" s="126"/>
      <c r="H373" s="175"/>
      <c r="I373" s="194"/>
      <c r="J373" s="194"/>
      <c r="K373" s="173"/>
      <c r="L373" s="191"/>
      <c r="M373" s="172"/>
      <c r="N373" s="172"/>
      <c r="O373" s="123" t="s">
        <v>4574</v>
      </c>
      <c r="P373" s="249">
        <f>P367</f>
        <v>0.96499999999999997</v>
      </c>
      <c r="Q373" s="249"/>
      <c r="R373" s="168"/>
      <c r="S373" s="141"/>
      <c r="T373" s="141"/>
      <c r="U373" s="88"/>
      <c r="V373" s="86"/>
      <c r="W373" s="87"/>
      <c r="X373" s="234"/>
      <c r="Y373" s="234"/>
      <c r="Z373" s="234"/>
      <c r="AA373" s="234"/>
      <c r="AB373" s="234"/>
      <c r="AC373" s="199" t="s">
        <v>4735</v>
      </c>
      <c r="AD373" s="58"/>
      <c r="AE373" s="58"/>
      <c r="AF373" s="6"/>
      <c r="AG373" s="6"/>
      <c r="AH373" s="6"/>
      <c r="AI373" s="6"/>
      <c r="AJ373" s="6"/>
      <c r="AK373" s="6"/>
      <c r="AL373" s="59" t="s">
        <v>4574</v>
      </c>
      <c r="AM373" s="235">
        <f>AM370</f>
        <v>0.5</v>
      </c>
      <c r="AN373" s="235"/>
      <c r="AO373" s="7"/>
      <c r="AP373" s="7"/>
      <c r="AQ373" s="7"/>
      <c r="AR373" s="7"/>
      <c r="AS373" s="7"/>
      <c r="AT373" s="123"/>
      <c r="AU373" s="136"/>
      <c r="AV373" s="145"/>
      <c r="AW373" s="89">
        <f>ROUND(ROUND(ROUND(H372*P373,0)*V349,0)*AM373,0)</f>
        <v>277</v>
      </c>
      <c r="AX373" s="12"/>
    </row>
    <row r="374" spans="1:50" ht="17.2" customHeight="1" x14ac:dyDescent="0.3">
      <c r="A374" s="9">
        <v>43</v>
      </c>
      <c r="B374" s="10" t="s">
        <v>1196</v>
      </c>
      <c r="C374" s="53" t="s">
        <v>7757</v>
      </c>
      <c r="D374" s="166"/>
      <c r="E374" s="193"/>
      <c r="F374" s="125"/>
      <c r="G374" s="126"/>
      <c r="H374" s="175"/>
      <c r="I374" s="194"/>
      <c r="J374" s="194"/>
      <c r="K374" s="173"/>
      <c r="L374" s="196"/>
      <c r="M374" s="195"/>
      <c r="N374" s="195"/>
      <c r="O374" s="55"/>
      <c r="P374" s="56"/>
      <c r="Q374" s="56"/>
      <c r="R374" s="168"/>
      <c r="S374" s="141"/>
      <c r="T374" s="142"/>
      <c r="U374" s="130"/>
      <c r="V374" s="64"/>
      <c r="W374" s="202"/>
      <c r="X374" s="8"/>
      <c r="Y374" s="6"/>
      <c r="Z374" s="59"/>
      <c r="AA374" s="59"/>
      <c r="AB374" s="6"/>
      <c r="AC374" s="203"/>
      <c r="AD374" s="6"/>
      <c r="AE374" s="6"/>
      <c r="AF374" s="6"/>
      <c r="AG374" s="6"/>
      <c r="AH374" s="6"/>
      <c r="AI374" s="6"/>
      <c r="AJ374" s="6"/>
      <c r="AK374" s="6"/>
      <c r="AL374" s="59"/>
      <c r="AM374" s="137"/>
      <c r="AN374" s="137"/>
      <c r="AO374" s="177"/>
      <c r="AP374" s="81"/>
      <c r="AQ374" s="81"/>
      <c r="AR374" s="82"/>
      <c r="AS374" s="242" t="s">
        <v>4580</v>
      </c>
      <c r="AT374" s="242"/>
      <c r="AU374" s="242"/>
      <c r="AV374" s="243"/>
      <c r="AW374" s="89">
        <f>ROUND(H372*V349,0)-AS377</f>
        <v>570</v>
      </c>
      <c r="AX374" s="12"/>
    </row>
    <row r="375" spans="1:50" ht="17.2" customHeight="1" x14ac:dyDescent="0.3">
      <c r="A375" s="9">
        <v>43</v>
      </c>
      <c r="B375" s="10" t="s">
        <v>1197</v>
      </c>
      <c r="C375" s="53" t="s">
        <v>7756</v>
      </c>
      <c r="D375" s="166"/>
      <c r="E375" s="193"/>
      <c r="F375" s="125"/>
      <c r="G375" s="126"/>
      <c r="H375" s="175"/>
      <c r="I375" s="194"/>
      <c r="J375" s="194"/>
      <c r="K375" s="173"/>
      <c r="L375" s="175"/>
      <c r="M375" s="194"/>
      <c r="N375" s="194"/>
      <c r="O375" s="132"/>
      <c r="P375" s="141"/>
      <c r="Q375" s="141"/>
      <c r="R375" s="168"/>
      <c r="S375" s="141"/>
      <c r="T375" s="142"/>
      <c r="U375" s="130"/>
      <c r="V375" s="64"/>
      <c r="W375" s="202"/>
      <c r="X375" s="231" t="s">
        <v>4712</v>
      </c>
      <c r="Y375" s="232"/>
      <c r="Z375" s="232"/>
      <c r="AA375" s="232"/>
      <c r="AB375" s="232"/>
      <c r="AC375" s="199" t="s">
        <v>4711</v>
      </c>
      <c r="AD375" s="58"/>
      <c r="AE375" s="58"/>
      <c r="AF375" s="6"/>
      <c r="AG375" s="6"/>
      <c r="AH375" s="6"/>
      <c r="AI375" s="6"/>
      <c r="AJ375" s="6"/>
      <c r="AK375" s="6"/>
      <c r="AL375" s="59" t="s">
        <v>4574</v>
      </c>
      <c r="AM375" s="235">
        <f>AM372</f>
        <v>0.7</v>
      </c>
      <c r="AN375" s="235"/>
      <c r="AO375" s="81"/>
      <c r="AP375" s="81"/>
      <c r="AQ375" s="81"/>
      <c r="AR375" s="82"/>
      <c r="AS375" s="244"/>
      <c r="AT375" s="244"/>
      <c r="AU375" s="244"/>
      <c r="AV375" s="245"/>
      <c r="AW375" s="89">
        <f>ROUND(ROUND(H372*V349,0)*AM375,0)-AS377</f>
        <v>398</v>
      </c>
      <c r="AX375" s="12"/>
    </row>
    <row r="376" spans="1:50" ht="17.2" customHeight="1" x14ac:dyDescent="0.3">
      <c r="A376" s="9">
        <v>43</v>
      </c>
      <c r="B376" s="10" t="s">
        <v>1198</v>
      </c>
      <c r="C376" s="53" t="s">
        <v>7755</v>
      </c>
      <c r="D376" s="166"/>
      <c r="E376" s="193"/>
      <c r="F376" s="125"/>
      <c r="G376" s="126"/>
      <c r="H376" s="175"/>
      <c r="I376" s="194"/>
      <c r="J376" s="194"/>
      <c r="K376" s="173"/>
      <c r="L376" s="191"/>
      <c r="M376" s="172"/>
      <c r="N376" s="172"/>
      <c r="O376" s="123"/>
      <c r="P376" s="138"/>
      <c r="Q376" s="138"/>
      <c r="R376" s="168"/>
      <c r="S376" s="141"/>
      <c r="T376" s="142"/>
      <c r="U376" s="130"/>
      <c r="V376" s="64"/>
      <c r="W376" s="202"/>
      <c r="X376" s="233"/>
      <c r="Y376" s="234"/>
      <c r="Z376" s="234"/>
      <c r="AA376" s="234"/>
      <c r="AB376" s="234"/>
      <c r="AC376" s="199" t="s">
        <v>4735</v>
      </c>
      <c r="AD376" s="58"/>
      <c r="AE376" s="58"/>
      <c r="AF376" s="6"/>
      <c r="AG376" s="6"/>
      <c r="AH376" s="6"/>
      <c r="AI376" s="6"/>
      <c r="AJ376" s="6"/>
      <c r="AK376" s="6"/>
      <c r="AL376" s="59" t="s">
        <v>4574</v>
      </c>
      <c r="AM376" s="235">
        <f>AM373</f>
        <v>0.5</v>
      </c>
      <c r="AN376" s="235"/>
      <c r="AO376" s="198"/>
      <c r="AP376" s="198"/>
      <c r="AQ376" s="198"/>
      <c r="AR376" s="197"/>
      <c r="AS376" s="244"/>
      <c r="AT376" s="244"/>
      <c r="AU376" s="244"/>
      <c r="AV376" s="245"/>
      <c r="AW376" s="89">
        <f>ROUND(ROUND(H372*V349,0)*AM376,0)-AS377</f>
        <v>283</v>
      </c>
      <c r="AX376" s="12"/>
    </row>
    <row r="377" spans="1:50" ht="17.2" customHeight="1" x14ac:dyDescent="0.3">
      <c r="A377" s="9">
        <v>43</v>
      </c>
      <c r="B377" s="10" t="s">
        <v>1199</v>
      </c>
      <c r="C377" s="53" t="s">
        <v>7754</v>
      </c>
      <c r="D377" s="166"/>
      <c r="E377" s="193"/>
      <c r="F377" s="125"/>
      <c r="G377" s="126"/>
      <c r="H377" s="175"/>
      <c r="I377" s="194"/>
      <c r="J377" s="194"/>
      <c r="K377" s="173"/>
      <c r="L377" s="231" t="s">
        <v>4714</v>
      </c>
      <c r="M377" s="232"/>
      <c r="N377" s="232"/>
      <c r="O377" s="232"/>
      <c r="P377" s="232"/>
      <c r="Q377" s="232"/>
      <c r="R377" s="175"/>
      <c r="S377" s="194"/>
      <c r="T377" s="173"/>
      <c r="U377" s="130"/>
      <c r="V377" s="64"/>
      <c r="W377" s="202"/>
      <c r="X377" s="8"/>
      <c r="Y377" s="6"/>
      <c r="Z377" s="59"/>
      <c r="AA377" s="59"/>
      <c r="AB377" s="6"/>
      <c r="AC377" s="203"/>
      <c r="AD377" s="6"/>
      <c r="AE377" s="6"/>
      <c r="AF377" s="6"/>
      <c r="AG377" s="6"/>
      <c r="AH377" s="6"/>
      <c r="AI377" s="6"/>
      <c r="AJ377" s="6"/>
      <c r="AK377" s="6"/>
      <c r="AL377" s="59"/>
      <c r="AM377" s="137"/>
      <c r="AN377" s="137"/>
      <c r="AO377" s="198"/>
      <c r="AP377" s="198"/>
      <c r="AQ377" s="198"/>
      <c r="AR377" s="197"/>
      <c r="AS377" s="38">
        <f>AS365</f>
        <v>5</v>
      </c>
      <c r="AT377" s="62" t="s">
        <v>4579</v>
      </c>
      <c r="AU377" s="143"/>
      <c r="AV377" s="147"/>
      <c r="AW377" s="89">
        <f>ROUND(ROUND(H372*P379,0)*V349,0)-AS377</f>
        <v>549</v>
      </c>
      <c r="AX377" s="12"/>
    </row>
    <row r="378" spans="1:50" ht="17.2" customHeight="1" x14ac:dyDescent="0.3">
      <c r="A378" s="9">
        <v>43</v>
      </c>
      <c r="B378" s="10" t="s">
        <v>1200</v>
      </c>
      <c r="C378" s="53" t="s">
        <v>7753</v>
      </c>
      <c r="D378" s="166"/>
      <c r="E378" s="193"/>
      <c r="F378" s="125"/>
      <c r="G378" s="126"/>
      <c r="H378" s="175"/>
      <c r="I378" s="194"/>
      <c r="J378" s="194"/>
      <c r="K378" s="173"/>
      <c r="L378" s="267"/>
      <c r="M378" s="268"/>
      <c r="N378" s="268"/>
      <c r="O378" s="268"/>
      <c r="P378" s="268"/>
      <c r="Q378" s="268"/>
      <c r="R378" s="175"/>
      <c r="S378" s="194"/>
      <c r="T378" s="173"/>
      <c r="U378" s="130"/>
      <c r="V378" s="64"/>
      <c r="W378" s="202"/>
      <c r="X378" s="231" t="s">
        <v>4712</v>
      </c>
      <c r="Y378" s="232"/>
      <c r="Z378" s="232"/>
      <c r="AA378" s="232"/>
      <c r="AB378" s="232"/>
      <c r="AC378" s="199" t="s">
        <v>4711</v>
      </c>
      <c r="AD378" s="58"/>
      <c r="AE378" s="58"/>
      <c r="AF378" s="6"/>
      <c r="AG378" s="6"/>
      <c r="AH378" s="6"/>
      <c r="AI378" s="6"/>
      <c r="AJ378" s="6"/>
      <c r="AK378" s="6"/>
      <c r="AL378" s="59" t="s">
        <v>4574</v>
      </c>
      <c r="AM378" s="235">
        <f>AM375</f>
        <v>0.7</v>
      </c>
      <c r="AN378" s="235"/>
      <c r="AO378" s="198"/>
      <c r="AP378" s="198"/>
      <c r="AQ378" s="198"/>
      <c r="AR378" s="197"/>
      <c r="AS378" s="1"/>
      <c r="AT378" s="132"/>
      <c r="AU378" s="143"/>
      <c r="AV378" s="147"/>
      <c r="AW378" s="89">
        <f>ROUND(ROUND(ROUND(H372*P379,0)*V349,0)*AM378,0)-AS377</f>
        <v>383</v>
      </c>
      <c r="AX378" s="12"/>
    </row>
    <row r="379" spans="1:50" ht="17.2" customHeight="1" x14ac:dyDescent="0.3">
      <c r="A379" s="9">
        <v>43</v>
      </c>
      <c r="B379" s="10" t="s">
        <v>1201</v>
      </c>
      <c r="C379" s="53" t="s">
        <v>7752</v>
      </c>
      <c r="D379" s="166"/>
      <c r="E379" s="193"/>
      <c r="F379" s="125"/>
      <c r="G379" s="126"/>
      <c r="H379" s="175"/>
      <c r="I379" s="194"/>
      <c r="J379" s="194"/>
      <c r="K379" s="173"/>
      <c r="L379" s="191"/>
      <c r="M379" s="172"/>
      <c r="N379" s="172"/>
      <c r="O379" s="123" t="s">
        <v>4574</v>
      </c>
      <c r="P379" s="249">
        <f>P373</f>
        <v>0.96499999999999997</v>
      </c>
      <c r="Q379" s="249"/>
      <c r="R379" s="168"/>
      <c r="S379" s="141"/>
      <c r="T379" s="142"/>
      <c r="U379" s="130"/>
      <c r="V379" s="64"/>
      <c r="W379" s="202"/>
      <c r="X379" s="233"/>
      <c r="Y379" s="234"/>
      <c r="Z379" s="234"/>
      <c r="AA379" s="234"/>
      <c r="AB379" s="234"/>
      <c r="AC379" s="199" t="s">
        <v>4735</v>
      </c>
      <c r="AD379" s="58"/>
      <c r="AE379" s="58"/>
      <c r="AF379" s="6"/>
      <c r="AG379" s="6"/>
      <c r="AH379" s="6"/>
      <c r="AI379" s="6"/>
      <c r="AJ379" s="6"/>
      <c r="AK379" s="6"/>
      <c r="AL379" s="59" t="s">
        <v>4574</v>
      </c>
      <c r="AM379" s="235">
        <f>AM376</f>
        <v>0.5</v>
      </c>
      <c r="AN379" s="235"/>
      <c r="AO379" s="198"/>
      <c r="AP379" s="198"/>
      <c r="AQ379" s="198"/>
      <c r="AR379" s="197"/>
      <c r="AS379" s="7"/>
      <c r="AT379" s="123"/>
      <c r="AU379" s="136"/>
      <c r="AV379" s="145"/>
      <c r="AW379" s="89">
        <f>ROUND(ROUND(ROUND(H372*P379,0)*V349,0)*AM379,0)-AS377</f>
        <v>272</v>
      </c>
      <c r="AX379" s="12"/>
    </row>
    <row r="380" spans="1:50" ht="17.2" customHeight="1" x14ac:dyDescent="0.3">
      <c r="A380" s="9">
        <v>43</v>
      </c>
      <c r="B380" s="10" t="s">
        <v>1202</v>
      </c>
      <c r="C380" s="53" t="s">
        <v>7751</v>
      </c>
      <c r="D380" s="166"/>
      <c r="E380" s="193"/>
      <c r="F380" s="125"/>
      <c r="G380" s="126"/>
      <c r="H380" s="45"/>
      <c r="I380" s="1"/>
      <c r="J380" s="1"/>
      <c r="K380" s="44"/>
      <c r="L380" s="196"/>
      <c r="M380" s="195"/>
      <c r="N380" s="195"/>
      <c r="O380" s="55"/>
      <c r="P380" s="56"/>
      <c r="Q380" s="56"/>
      <c r="R380" s="168"/>
      <c r="S380" s="141"/>
      <c r="T380" s="142"/>
      <c r="U380" s="130"/>
      <c r="V380" s="64"/>
      <c r="W380" s="202"/>
      <c r="X380" s="8"/>
      <c r="Y380" s="6"/>
      <c r="Z380" s="59"/>
      <c r="AA380" s="59"/>
      <c r="AB380" s="6"/>
      <c r="AC380" s="203"/>
      <c r="AD380" s="6"/>
      <c r="AE380" s="6"/>
      <c r="AF380" s="6"/>
      <c r="AG380" s="6"/>
      <c r="AH380" s="6"/>
      <c r="AI380" s="6"/>
      <c r="AJ380" s="6"/>
      <c r="AK380" s="6"/>
      <c r="AL380" s="59"/>
      <c r="AM380" s="137"/>
      <c r="AN380" s="137"/>
      <c r="AO380" s="216" t="s">
        <v>4753</v>
      </c>
      <c r="AP380" s="251"/>
      <c r="AQ380" s="251"/>
      <c r="AR380" s="252"/>
      <c r="AS380" s="49"/>
      <c r="AT380" s="36"/>
      <c r="AU380" s="36"/>
      <c r="AV380" s="51"/>
      <c r="AW380" s="89">
        <f>ROUND(ROUND(H372*V349,0)*AQ383,0)</f>
        <v>546</v>
      </c>
      <c r="AX380" s="12"/>
    </row>
    <row r="381" spans="1:50" ht="17.2" customHeight="1" x14ac:dyDescent="0.3">
      <c r="A381" s="9">
        <v>43</v>
      </c>
      <c r="B381" s="10" t="s">
        <v>1203</v>
      </c>
      <c r="C381" s="53" t="s">
        <v>7750</v>
      </c>
      <c r="D381" s="166"/>
      <c r="E381" s="193"/>
      <c r="F381" s="125"/>
      <c r="G381" s="126"/>
      <c r="H381" s="45"/>
      <c r="I381" s="1"/>
      <c r="J381" s="1"/>
      <c r="K381" s="44"/>
      <c r="L381" s="175"/>
      <c r="M381" s="194"/>
      <c r="N381" s="194"/>
      <c r="O381" s="132"/>
      <c r="P381" s="141"/>
      <c r="Q381" s="141"/>
      <c r="R381" s="168"/>
      <c r="S381" s="141"/>
      <c r="T381" s="142"/>
      <c r="U381" s="130"/>
      <c r="V381" s="64"/>
      <c r="W381" s="202"/>
      <c r="X381" s="231" t="s">
        <v>4712</v>
      </c>
      <c r="Y381" s="232"/>
      <c r="Z381" s="232"/>
      <c r="AA381" s="232"/>
      <c r="AB381" s="232"/>
      <c r="AC381" s="199" t="s">
        <v>4711</v>
      </c>
      <c r="AD381" s="58"/>
      <c r="AE381" s="58"/>
      <c r="AF381" s="6"/>
      <c r="AG381" s="6"/>
      <c r="AH381" s="6"/>
      <c r="AI381" s="6"/>
      <c r="AJ381" s="6"/>
      <c r="AK381" s="6"/>
      <c r="AL381" s="59" t="s">
        <v>4574</v>
      </c>
      <c r="AM381" s="235">
        <f>AM378</f>
        <v>0.7</v>
      </c>
      <c r="AN381" s="235"/>
      <c r="AO381" s="228"/>
      <c r="AP381" s="229"/>
      <c r="AQ381" s="229"/>
      <c r="AR381" s="230"/>
      <c r="AS381" s="45"/>
      <c r="AT381" s="1"/>
      <c r="AU381" s="1"/>
      <c r="AV381" s="44"/>
      <c r="AW381" s="89">
        <f>ROUND(ROUND(ROUND(H372*V349,0)*AM381,0)*AQ383,0)</f>
        <v>383</v>
      </c>
      <c r="AX381" s="12"/>
    </row>
    <row r="382" spans="1:50" ht="17.2" customHeight="1" x14ac:dyDescent="0.3">
      <c r="A382" s="9">
        <v>43</v>
      </c>
      <c r="B382" s="10" t="s">
        <v>1204</v>
      </c>
      <c r="C382" s="53" t="s">
        <v>7749</v>
      </c>
      <c r="D382" s="166"/>
      <c r="E382" s="193"/>
      <c r="F382" s="125"/>
      <c r="G382" s="126"/>
      <c r="H382" s="45"/>
      <c r="I382" s="1"/>
      <c r="J382" s="1"/>
      <c r="K382" s="44"/>
      <c r="L382" s="191"/>
      <c r="M382" s="172"/>
      <c r="N382" s="172"/>
      <c r="O382" s="123"/>
      <c r="P382" s="138"/>
      <c r="Q382" s="138"/>
      <c r="R382" s="168"/>
      <c r="S382" s="141"/>
      <c r="T382" s="142"/>
      <c r="U382" s="130"/>
      <c r="V382" s="64"/>
      <c r="W382" s="202"/>
      <c r="X382" s="233"/>
      <c r="Y382" s="234"/>
      <c r="Z382" s="234"/>
      <c r="AA382" s="234"/>
      <c r="AB382" s="234"/>
      <c r="AC382" s="199" t="s">
        <v>4735</v>
      </c>
      <c r="AD382" s="58"/>
      <c r="AE382" s="58"/>
      <c r="AF382" s="6"/>
      <c r="AG382" s="6"/>
      <c r="AH382" s="6"/>
      <c r="AI382" s="6"/>
      <c r="AJ382" s="6"/>
      <c r="AK382" s="6"/>
      <c r="AL382" s="59" t="s">
        <v>4574</v>
      </c>
      <c r="AM382" s="235">
        <f>AM379</f>
        <v>0.5</v>
      </c>
      <c r="AN382" s="235"/>
      <c r="AO382" s="45"/>
      <c r="AP382" s="1"/>
      <c r="AQ382" s="1"/>
      <c r="AR382" s="44"/>
      <c r="AS382" s="45"/>
      <c r="AT382" s="1"/>
      <c r="AU382" s="1"/>
      <c r="AV382" s="44"/>
      <c r="AW382" s="89">
        <f>ROUND(ROUND(ROUND(H372*V349,0)*AM382,0)*AQ383,0)</f>
        <v>274</v>
      </c>
      <c r="AX382" s="12"/>
    </row>
    <row r="383" spans="1:50" ht="17.2" customHeight="1" x14ac:dyDescent="0.3">
      <c r="A383" s="9">
        <v>43</v>
      </c>
      <c r="B383" s="10" t="s">
        <v>1205</v>
      </c>
      <c r="C383" s="53" t="s">
        <v>7748</v>
      </c>
      <c r="D383" s="166"/>
      <c r="E383" s="193"/>
      <c r="F383" s="125"/>
      <c r="G383" s="126"/>
      <c r="H383" s="45"/>
      <c r="I383" s="1"/>
      <c r="J383" s="1"/>
      <c r="K383" s="44"/>
      <c r="L383" s="231" t="s">
        <v>4714</v>
      </c>
      <c r="M383" s="232"/>
      <c r="N383" s="232"/>
      <c r="O383" s="232"/>
      <c r="P383" s="232"/>
      <c r="Q383" s="232"/>
      <c r="R383" s="175"/>
      <c r="S383" s="194"/>
      <c r="T383" s="173"/>
      <c r="U383" s="130"/>
      <c r="V383" s="64"/>
      <c r="W383" s="202"/>
      <c r="X383" s="8"/>
      <c r="Y383" s="6"/>
      <c r="Z383" s="59"/>
      <c r="AA383" s="59"/>
      <c r="AB383" s="6"/>
      <c r="AC383" s="203"/>
      <c r="AD383" s="6"/>
      <c r="AE383" s="6"/>
      <c r="AF383" s="6"/>
      <c r="AG383" s="6"/>
      <c r="AH383" s="6"/>
      <c r="AI383" s="6"/>
      <c r="AJ383" s="6"/>
      <c r="AK383" s="6"/>
      <c r="AL383" s="59"/>
      <c r="AM383" s="137"/>
      <c r="AN383" s="137"/>
      <c r="AO383" s="45"/>
      <c r="AP383" s="132" t="s">
        <v>4574</v>
      </c>
      <c r="AQ383" s="247">
        <f>AQ359</f>
        <v>0.95</v>
      </c>
      <c r="AR383" s="248"/>
      <c r="AS383" s="45"/>
      <c r="AT383" s="1"/>
      <c r="AU383" s="1"/>
      <c r="AV383" s="44"/>
      <c r="AW383" s="89">
        <f>ROUND(ROUND(ROUND(H372*P385,0)*V349,0)*AQ383,0)</f>
        <v>526</v>
      </c>
      <c r="AX383" s="12"/>
    </row>
    <row r="384" spans="1:50" ht="17.2" customHeight="1" x14ac:dyDescent="0.3">
      <c r="A384" s="9">
        <v>43</v>
      </c>
      <c r="B384" s="10" t="s">
        <v>1206</v>
      </c>
      <c r="C384" s="53" t="s">
        <v>7747</v>
      </c>
      <c r="D384" s="166"/>
      <c r="E384" s="193"/>
      <c r="F384" s="125"/>
      <c r="G384" s="126"/>
      <c r="H384" s="45"/>
      <c r="I384" s="1"/>
      <c r="J384" s="1"/>
      <c r="K384" s="44"/>
      <c r="L384" s="267"/>
      <c r="M384" s="268"/>
      <c r="N384" s="268"/>
      <c r="O384" s="268"/>
      <c r="P384" s="268"/>
      <c r="Q384" s="268"/>
      <c r="R384" s="175"/>
      <c r="S384" s="194"/>
      <c r="T384" s="173"/>
      <c r="U384" s="130"/>
      <c r="V384" s="64"/>
      <c r="W384" s="202"/>
      <c r="X384" s="231" t="s">
        <v>4712</v>
      </c>
      <c r="Y384" s="232"/>
      <c r="Z384" s="232"/>
      <c r="AA384" s="232"/>
      <c r="AB384" s="232"/>
      <c r="AC384" s="199" t="s">
        <v>4711</v>
      </c>
      <c r="AD384" s="58"/>
      <c r="AE384" s="58"/>
      <c r="AF384" s="6"/>
      <c r="AG384" s="6"/>
      <c r="AH384" s="6"/>
      <c r="AI384" s="6"/>
      <c r="AJ384" s="6"/>
      <c r="AK384" s="6"/>
      <c r="AL384" s="59" t="s">
        <v>4574</v>
      </c>
      <c r="AM384" s="235">
        <f>AM381</f>
        <v>0.7</v>
      </c>
      <c r="AN384" s="235"/>
      <c r="AO384" s="45"/>
      <c r="AP384" s="1"/>
      <c r="AQ384" s="1"/>
      <c r="AR384" s="44"/>
      <c r="AS384" s="45"/>
      <c r="AT384" s="1"/>
      <c r="AU384" s="1"/>
      <c r="AV384" s="44"/>
      <c r="AW384" s="89">
        <f>ROUND(ROUND(ROUND(ROUND(H372*P385,0)*V349,0)*AM384,0)*AQ383,0)</f>
        <v>369</v>
      </c>
      <c r="AX384" s="12"/>
    </row>
    <row r="385" spans="1:50" ht="17.2" customHeight="1" x14ac:dyDescent="0.3">
      <c r="A385" s="9">
        <v>43</v>
      </c>
      <c r="B385" s="10" t="s">
        <v>1207</v>
      </c>
      <c r="C385" s="53" t="s">
        <v>7746</v>
      </c>
      <c r="D385" s="166"/>
      <c r="E385" s="193"/>
      <c r="F385" s="125"/>
      <c r="G385" s="126"/>
      <c r="H385" s="45"/>
      <c r="I385" s="1"/>
      <c r="J385" s="1"/>
      <c r="K385" s="44"/>
      <c r="L385" s="191"/>
      <c r="M385" s="172"/>
      <c r="N385" s="172"/>
      <c r="O385" s="123" t="s">
        <v>4574</v>
      </c>
      <c r="P385" s="249">
        <f>P379</f>
        <v>0.96499999999999997</v>
      </c>
      <c r="Q385" s="249"/>
      <c r="R385" s="168"/>
      <c r="S385" s="141"/>
      <c r="T385" s="142"/>
      <c r="U385" s="130"/>
      <c r="V385" s="64"/>
      <c r="W385" s="202"/>
      <c r="X385" s="233"/>
      <c r="Y385" s="234"/>
      <c r="Z385" s="234"/>
      <c r="AA385" s="234"/>
      <c r="AB385" s="234"/>
      <c r="AC385" s="199" t="s">
        <v>4735</v>
      </c>
      <c r="AD385" s="58"/>
      <c r="AE385" s="58"/>
      <c r="AF385" s="6"/>
      <c r="AG385" s="6"/>
      <c r="AH385" s="6"/>
      <c r="AI385" s="6"/>
      <c r="AJ385" s="6"/>
      <c r="AK385" s="6"/>
      <c r="AL385" s="59" t="s">
        <v>4574</v>
      </c>
      <c r="AM385" s="235">
        <f>AM382</f>
        <v>0.5</v>
      </c>
      <c r="AN385" s="235"/>
      <c r="AO385" s="45"/>
      <c r="AP385" s="1"/>
      <c r="AQ385" s="1"/>
      <c r="AR385" s="44"/>
      <c r="AS385" s="43"/>
      <c r="AT385" s="7"/>
      <c r="AU385" s="7"/>
      <c r="AV385" s="21"/>
      <c r="AW385" s="89">
        <f>ROUND(ROUND(ROUND(ROUND(H372*P385,0)*V349,0)*AM385,0)*AQ383,0)</f>
        <v>263</v>
      </c>
      <c r="AX385" s="12"/>
    </row>
    <row r="386" spans="1:50" ht="17.2" customHeight="1" x14ac:dyDescent="0.3">
      <c r="A386" s="9">
        <v>43</v>
      </c>
      <c r="B386" s="10" t="s">
        <v>1208</v>
      </c>
      <c r="C386" s="53" t="s">
        <v>7745</v>
      </c>
      <c r="D386" s="166"/>
      <c r="E386" s="193"/>
      <c r="F386" s="125"/>
      <c r="G386" s="126"/>
      <c r="H386" s="45"/>
      <c r="I386" s="1"/>
      <c r="J386" s="1"/>
      <c r="K386" s="44"/>
      <c r="L386" s="196"/>
      <c r="M386" s="195"/>
      <c r="N386" s="195"/>
      <c r="O386" s="55"/>
      <c r="P386" s="56"/>
      <c r="Q386" s="56"/>
      <c r="R386" s="168"/>
      <c r="S386" s="141"/>
      <c r="T386" s="142"/>
      <c r="U386" s="130"/>
      <c r="V386" s="64"/>
      <c r="W386" s="202"/>
      <c r="X386" s="8"/>
      <c r="Y386" s="6"/>
      <c r="Z386" s="59"/>
      <c r="AA386" s="59"/>
      <c r="AB386" s="6"/>
      <c r="AC386" s="203"/>
      <c r="AD386" s="6"/>
      <c r="AE386" s="6"/>
      <c r="AF386" s="6"/>
      <c r="AG386" s="6"/>
      <c r="AH386" s="6"/>
      <c r="AI386" s="6"/>
      <c r="AJ386" s="6"/>
      <c r="AK386" s="6"/>
      <c r="AL386" s="59"/>
      <c r="AM386" s="137"/>
      <c r="AN386" s="137"/>
      <c r="AO386" s="146"/>
      <c r="AP386" s="143"/>
      <c r="AQ386" s="143"/>
      <c r="AR386" s="44"/>
      <c r="AS386" s="242" t="s">
        <v>4580</v>
      </c>
      <c r="AT386" s="242"/>
      <c r="AU386" s="242"/>
      <c r="AV386" s="243"/>
      <c r="AW386" s="89">
        <f>ROUND(ROUND(H372*V349,0)*AQ383,0)-AS389</f>
        <v>541</v>
      </c>
      <c r="AX386" s="12"/>
    </row>
    <row r="387" spans="1:50" ht="17.2" customHeight="1" x14ac:dyDescent="0.3">
      <c r="A387" s="9">
        <v>43</v>
      </c>
      <c r="B387" s="10" t="s">
        <v>1209</v>
      </c>
      <c r="C387" s="53" t="s">
        <v>7744</v>
      </c>
      <c r="D387" s="166"/>
      <c r="E387" s="193"/>
      <c r="F387" s="125"/>
      <c r="G387" s="126"/>
      <c r="H387" s="45"/>
      <c r="I387" s="1"/>
      <c r="J387" s="1"/>
      <c r="K387" s="44"/>
      <c r="L387" s="175"/>
      <c r="M387" s="194"/>
      <c r="N387" s="194"/>
      <c r="O387" s="132"/>
      <c r="P387" s="141"/>
      <c r="Q387" s="141"/>
      <c r="R387" s="168"/>
      <c r="S387" s="141"/>
      <c r="T387" s="142"/>
      <c r="U387" s="130"/>
      <c r="V387" s="64"/>
      <c r="W387" s="202"/>
      <c r="X387" s="231" t="s">
        <v>4712</v>
      </c>
      <c r="Y387" s="232"/>
      <c r="Z387" s="232"/>
      <c r="AA387" s="232"/>
      <c r="AB387" s="232"/>
      <c r="AC387" s="199" t="s">
        <v>4711</v>
      </c>
      <c r="AD387" s="58"/>
      <c r="AE387" s="58"/>
      <c r="AF387" s="6"/>
      <c r="AG387" s="6"/>
      <c r="AH387" s="6"/>
      <c r="AI387" s="6"/>
      <c r="AJ387" s="6"/>
      <c r="AK387" s="6"/>
      <c r="AL387" s="59" t="s">
        <v>4574</v>
      </c>
      <c r="AM387" s="235">
        <f>AM384</f>
        <v>0.7</v>
      </c>
      <c r="AN387" s="235"/>
      <c r="AO387" s="146"/>
      <c r="AP387" s="143"/>
      <c r="AQ387" s="143"/>
      <c r="AR387" s="44"/>
      <c r="AS387" s="244"/>
      <c r="AT387" s="244"/>
      <c r="AU387" s="244"/>
      <c r="AV387" s="245"/>
      <c r="AW387" s="89">
        <f>ROUND(ROUND(ROUND(H372*V349,0)*AM387,0)*AQ383,0)-AS389</f>
        <v>378</v>
      </c>
      <c r="AX387" s="12"/>
    </row>
    <row r="388" spans="1:50" ht="17.2" customHeight="1" x14ac:dyDescent="0.3">
      <c r="A388" s="9">
        <v>43</v>
      </c>
      <c r="B388" s="10" t="s">
        <v>1210</v>
      </c>
      <c r="C388" s="53" t="s">
        <v>7743</v>
      </c>
      <c r="D388" s="166"/>
      <c r="E388" s="193"/>
      <c r="F388" s="125"/>
      <c r="G388" s="126"/>
      <c r="H388" s="45"/>
      <c r="I388" s="1"/>
      <c r="J388" s="1"/>
      <c r="K388" s="44"/>
      <c r="L388" s="191"/>
      <c r="M388" s="172"/>
      <c r="N388" s="172"/>
      <c r="O388" s="123"/>
      <c r="P388" s="138"/>
      <c r="Q388" s="138"/>
      <c r="R388" s="168"/>
      <c r="S388" s="141"/>
      <c r="T388" s="142"/>
      <c r="U388" s="130"/>
      <c r="V388" s="64"/>
      <c r="W388" s="202"/>
      <c r="X388" s="233"/>
      <c r="Y388" s="234"/>
      <c r="Z388" s="234"/>
      <c r="AA388" s="234"/>
      <c r="AB388" s="234"/>
      <c r="AC388" s="199" t="s">
        <v>4735</v>
      </c>
      <c r="AD388" s="58"/>
      <c r="AE388" s="58"/>
      <c r="AF388" s="6"/>
      <c r="AG388" s="6"/>
      <c r="AH388" s="6"/>
      <c r="AI388" s="6"/>
      <c r="AJ388" s="6"/>
      <c r="AK388" s="6"/>
      <c r="AL388" s="59" t="s">
        <v>4574</v>
      </c>
      <c r="AM388" s="235">
        <f>AM385</f>
        <v>0.5</v>
      </c>
      <c r="AN388" s="235"/>
      <c r="AO388" s="146"/>
      <c r="AP388" s="143"/>
      <c r="AQ388" s="143"/>
      <c r="AR388" s="44"/>
      <c r="AS388" s="244"/>
      <c r="AT388" s="244"/>
      <c r="AU388" s="244"/>
      <c r="AV388" s="245"/>
      <c r="AW388" s="89">
        <f>ROUND(ROUND(ROUND(H372*V349,0)*AM388,0)*AQ383,0)-AS389</f>
        <v>269</v>
      </c>
      <c r="AX388" s="12"/>
    </row>
    <row r="389" spans="1:50" ht="17.2" customHeight="1" x14ac:dyDescent="0.3">
      <c r="A389" s="9">
        <v>43</v>
      </c>
      <c r="B389" s="10" t="s">
        <v>1211</v>
      </c>
      <c r="C389" s="53" t="s">
        <v>7742</v>
      </c>
      <c r="D389" s="166"/>
      <c r="E389" s="193"/>
      <c r="F389" s="125"/>
      <c r="G389" s="126"/>
      <c r="H389" s="45"/>
      <c r="I389" s="1"/>
      <c r="J389" s="1"/>
      <c r="K389" s="44"/>
      <c r="L389" s="231" t="s">
        <v>4714</v>
      </c>
      <c r="M389" s="232"/>
      <c r="N389" s="232"/>
      <c r="O389" s="232"/>
      <c r="P389" s="232"/>
      <c r="Q389" s="232"/>
      <c r="R389" s="175"/>
      <c r="S389" s="194"/>
      <c r="T389" s="173"/>
      <c r="U389" s="130"/>
      <c r="V389" s="64"/>
      <c r="W389" s="202"/>
      <c r="X389" s="8"/>
      <c r="Y389" s="6"/>
      <c r="Z389" s="59"/>
      <c r="AA389" s="59"/>
      <c r="AB389" s="6"/>
      <c r="AC389" s="203"/>
      <c r="AD389" s="6"/>
      <c r="AE389" s="6"/>
      <c r="AF389" s="6"/>
      <c r="AG389" s="6"/>
      <c r="AH389" s="6"/>
      <c r="AI389" s="6"/>
      <c r="AJ389" s="6"/>
      <c r="AK389" s="6"/>
      <c r="AL389" s="59"/>
      <c r="AM389" s="137"/>
      <c r="AN389" s="137"/>
      <c r="AO389" s="146"/>
      <c r="AP389" s="143"/>
      <c r="AQ389" s="143"/>
      <c r="AR389" s="44"/>
      <c r="AS389" s="38">
        <f>AS377</f>
        <v>5</v>
      </c>
      <c r="AT389" s="62" t="s">
        <v>4579</v>
      </c>
      <c r="AU389" s="143"/>
      <c r="AV389" s="147"/>
      <c r="AW389" s="89">
        <f>ROUND(ROUND(ROUND(H372*P391,0)*V349,0)*AQ383,0)-AS389</f>
        <v>521</v>
      </c>
      <c r="AX389" s="12"/>
    </row>
    <row r="390" spans="1:50" ht="17.2" customHeight="1" x14ac:dyDescent="0.3">
      <c r="A390" s="9">
        <v>43</v>
      </c>
      <c r="B390" s="10" t="s">
        <v>1212</v>
      </c>
      <c r="C390" s="53" t="s">
        <v>7741</v>
      </c>
      <c r="D390" s="166"/>
      <c r="E390" s="193"/>
      <c r="F390" s="125"/>
      <c r="G390" s="126"/>
      <c r="H390" s="45"/>
      <c r="I390" s="1"/>
      <c r="J390" s="1"/>
      <c r="K390" s="44"/>
      <c r="L390" s="267"/>
      <c r="M390" s="268"/>
      <c r="N390" s="268"/>
      <c r="O390" s="268"/>
      <c r="P390" s="268"/>
      <c r="Q390" s="268"/>
      <c r="R390" s="175"/>
      <c r="S390" s="194"/>
      <c r="T390" s="173"/>
      <c r="U390" s="130"/>
      <c r="V390" s="64"/>
      <c r="W390" s="202"/>
      <c r="X390" s="231" t="s">
        <v>4712</v>
      </c>
      <c r="Y390" s="232"/>
      <c r="Z390" s="232"/>
      <c r="AA390" s="232"/>
      <c r="AB390" s="232"/>
      <c r="AC390" s="199" t="s">
        <v>4711</v>
      </c>
      <c r="AD390" s="58"/>
      <c r="AE390" s="58"/>
      <c r="AF390" s="6"/>
      <c r="AG390" s="6"/>
      <c r="AH390" s="6"/>
      <c r="AI390" s="6"/>
      <c r="AJ390" s="6"/>
      <c r="AK390" s="6"/>
      <c r="AL390" s="59" t="s">
        <v>4574</v>
      </c>
      <c r="AM390" s="235">
        <f>AM387</f>
        <v>0.7</v>
      </c>
      <c r="AN390" s="235"/>
      <c r="AO390" s="146"/>
      <c r="AP390" s="143"/>
      <c r="AQ390" s="143"/>
      <c r="AR390" s="44"/>
      <c r="AS390" s="1"/>
      <c r="AT390" s="132"/>
      <c r="AU390" s="143"/>
      <c r="AV390" s="147"/>
      <c r="AW390" s="89">
        <f>ROUND(ROUND(ROUND(ROUND(H372*P391,0)*V349,0)*AM390,0)*AQ383,0)-AS389</f>
        <v>364</v>
      </c>
      <c r="AX390" s="12"/>
    </row>
    <row r="391" spans="1:50" ht="17.2" customHeight="1" x14ac:dyDescent="0.3">
      <c r="A391" s="9">
        <v>43</v>
      </c>
      <c r="B391" s="10" t="s">
        <v>1213</v>
      </c>
      <c r="C391" s="53" t="s">
        <v>7740</v>
      </c>
      <c r="D391" s="166"/>
      <c r="E391" s="193"/>
      <c r="F391" s="125"/>
      <c r="G391" s="126"/>
      <c r="H391" s="43"/>
      <c r="I391" s="7"/>
      <c r="J391" s="7"/>
      <c r="K391" s="21"/>
      <c r="L391" s="191"/>
      <c r="M391" s="172"/>
      <c r="N391" s="172"/>
      <c r="O391" s="123" t="s">
        <v>4574</v>
      </c>
      <c r="P391" s="249">
        <f>P385</f>
        <v>0.96499999999999997</v>
      </c>
      <c r="Q391" s="249"/>
      <c r="R391" s="168"/>
      <c r="S391" s="141"/>
      <c r="T391" s="141"/>
      <c r="U391" s="88"/>
      <c r="V391" s="86"/>
      <c r="W391" s="87"/>
      <c r="X391" s="234"/>
      <c r="Y391" s="234"/>
      <c r="Z391" s="234"/>
      <c r="AA391" s="234"/>
      <c r="AB391" s="234"/>
      <c r="AC391" s="199" t="s">
        <v>4735</v>
      </c>
      <c r="AD391" s="58"/>
      <c r="AE391" s="58"/>
      <c r="AF391" s="6"/>
      <c r="AG391" s="6"/>
      <c r="AH391" s="6"/>
      <c r="AI391" s="6"/>
      <c r="AJ391" s="6"/>
      <c r="AK391" s="6"/>
      <c r="AL391" s="59" t="s">
        <v>4574</v>
      </c>
      <c r="AM391" s="235">
        <f>AM388</f>
        <v>0.5</v>
      </c>
      <c r="AN391" s="235"/>
      <c r="AO391" s="190"/>
      <c r="AP391" s="136"/>
      <c r="AQ391" s="136"/>
      <c r="AR391" s="21"/>
      <c r="AS391" s="7"/>
      <c r="AT391" s="123"/>
      <c r="AU391" s="136"/>
      <c r="AV391" s="145"/>
      <c r="AW391" s="89">
        <f>ROUND(ROUND(ROUND(ROUND(H372*P391,0)*V349,0)*AM391,0)*AQ383,0)-AS389</f>
        <v>258</v>
      </c>
      <c r="AX391" s="12"/>
    </row>
    <row r="392" spans="1:50" ht="17.2" customHeight="1" x14ac:dyDescent="0.3">
      <c r="A392" s="9">
        <v>43</v>
      </c>
      <c r="B392" s="10" t="s">
        <v>1214</v>
      </c>
      <c r="C392" s="53" t="s">
        <v>7739</v>
      </c>
      <c r="D392" s="166"/>
      <c r="E392" s="193"/>
      <c r="F392" s="125"/>
      <c r="G392" s="126"/>
      <c r="H392" s="217" t="s">
        <v>4841</v>
      </c>
      <c r="I392" s="218"/>
      <c r="J392" s="218"/>
      <c r="K392" s="219"/>
      <c r="L392" s="196"/>
      <c r="M392" s="195"/>
      <c r="N392" s="195"/>
      <c r="O392" s="55"/>
      <c r="P392" s="56"/>
      <c r="Q392" s="56"/>
      <c r="R392" s="168"/>
      <c r="S392" s="141"/>
      <c r="T392" s="141"/>
      <c r="U392" s="88"/>
      <c r="V392" s="86"/>
      <c r="W392" s="87"/>
      <c r="X392" s="6"/>
      <c r="Y392" s="6"/>
      <c r="Z392" s="59"/>
      <c r="AA392" s="59"/>
      <c r="AB392" s="6"/>
      <c r="AC392" s="203"/>
      <c r="AD392" s="6"/>
      <c r="AE392" s="6"/>
      <c r="AF392" s="6"/>
      <c r="AG392" s="6"/>
      <c r="AH392" s="6"/>
      <c r="AI392" s="6"/>
      <c r="AJ392" s="6"/>
      <c r="AK392" s="6"/>
      <c r="AL392" s="59"/>
      <c r="AM392" s="137"/>
      <c r="AN392" s="137"/>
      <c r="AO392" s="7"/>
      <c r="AP392" s="7"/>
      <c r="AQ392" s="7"/>
      <c r="AR392" s="7"/>
      <c r="AS392" s="7"/>
      <c r="AT392" s="123"/>
      <c r="AU392" s="136"/>
      <c r="AV392" s="145"/>
      <c r="AW392" s="100">
        <f>ROUND(H396*V349,0)</f>
        <v>480</v>
      </c>
      <c r="AX392" s="12"/>
    </row>
    <row r="393" spans="1:50" ht="17.2" customHeight="1" x14ac:dyDescent="0.3">
      <c r="A393" s="9">
        <v>43</v>
      </c>
      <c r="B393" s="10" t="s">
        <v>1215</v>
      </c>
      <c r="C393" s="53" t="s">
        <v>7738</v>
      </c>
      <c r="D393" s="166"/>
      <c r="E393" s="193"/>
      <c r="F393" s="126"/>
      <c r="G393" s="126"/>
      <c r="H393" s="220"/>
      <c r="I393" s="221"/>
      <c r="J393" s="221"/>
      <c r="K393" s="222"/>
      <c r="L393" s="175"/>
      <c r="M393" s="194"/>
      <c r="N393" s="194"/>
      <c r="O393" s="132"/>
      <c r="P393" s="141"/>
      <c r="Q393" s="141"/>
      <c r="R393" s="168"/>
      <c r="S393" s="141"/>
      <c r="T393" s="141"/>
      <c r="U393" s="88"/>
      <c r="V393" s="86"/>
      <c r="W393" s="87"/>
      <c r="X393" s="232" t="s">
        <v>4712</v>
      </c>
      <c r="Y393" s="232"/>
      <c r="Z393" s="232"/>
      <c r="AA393" s="232"/>
      <c r="AB393" s="232"/>
      <c r="AC393" s="199" t="s">
        <v>4711</v>
      </c>
      <c r="AD393" s="58"/>
      <c r="AE393" s="58"/>
      <c r="AF393" s="6"/>
      <c r="AG393" s="6"/>
      <c r="AH393" s="6"/>
      <c r="AI393" s="6"/>
      <c r="AJ393" s="6"/>
      <c r="AK393" s="6"/>
      <c r="AL393" s="59" t="s">
        <v>4574</v>
      </c>
      <c r="AM393" s="235">
        <f>'15就労移行支援(基本)'!AK393</f>
        <v>0.7</v>
      </c>
      <c r="AN393" s="235"/>
      <c r="AO393" s="6"/>
      <c r="AP393" s="6"/>
      <c r="AQ393" s="6"/>
      <c r="AR393" s="6"/>
      <c r="AS393" s="6"/>
      <c r="AT393" s="59"/>
      <c r="AU393" s="137"/>
      <c r="AV393" s="140"/>
      <c r="AW393" s="89">
        <f>ROUND(ROUND(H396*V349,0)*AM393,0)</f>
        <v>336</v>
      </c>
      <c r="AX393" s="12"/>
    </row>
    <row r="394" spans="1:50" ht="17.2" customHeight="1" x14ac:dyDescent="0.3">
      <c r="A394" s="9">
        <v>43</v>
      </c>
      <c r="B394" s="10" t="s">
        <v>1216</v>
      </c>
      <c r="C394" s="53" t="s">
        <v>7737</v>
      </c>
      <c r="D394" s="166"/>
      <c r="E394" s="193"/>
      <c r="F394" s="126"/>
      <c r="G394" s="126"/>
      <c r="H394" s="220"/>
      <c r="I394" s="221"/>
      <c r="J394" s="221"/>
      <c r="K394" s="222"/>
      <c r="L394" s="191"/>
      <c r="M394" s="172"/>
      <c r="N394" s="172"/>
      <c r="O394" s="123"/>
      <c r="P394" s="138"/>
      <c r="Q394" s="138"/>
      <c r="R394" s="168"/>
      <c r="S394" s="141"/>
      <c r="T394" s="141"/>
      <c r="U394" s="88"/>
      <c r="V394" s="86"/>
      <c r="W394" s="87"/>
      <c r="X394" s="234"/>
      <c r="Y394" s="234"/>
      <c r="Z394" s="234"/>
      <c r="AA394" s="234"/>
      <c r="AB394" s="234"/>
      <c r="AC394" s="199" t="s">
        <v>4735</v>
      </c>
      <c r="AD394" s="58"/>
      <c r="AE394" s="58"/>
      <c r="AF394" s="6"/>
      <c r="AG394" s="6"/>
      <c r="AH394" s="6"/>
      <c r="AI394" s="6"/>
      <c r="AJ394" s="6"/>
      <c r="AK394" s="6"/>
      <c r="AL394" s="59" t="s">
        <v>4574</v>
      </c>
      <c r="AM394" s="235">
        <f>'15就労移行支援(基本)'!AK394</f>
        <v>0.5</v>
      </c>
      <c r="AN394" s="235"/>
      <c r="AO394" s="6"/>
      <c r="AP394" s="6"/>
      <c r="AQ394" s="6"/>
      <c r="AR394" s="6"/>
      <c r="AS394" s="6"/>
      <c r="AT394" s="59"/>
      <c r="AU394" s="137"/>
      <c r="AV394" s="140"/>
      <c r="AW394" s="89">
        <f>ROUND(ROUND(H396*V349,0)*AM394,0)</f>
        <v>240</v>
      </c>
      <c r="AX394" s="12"/>
    </row>
    <row r="395" spans="1:50" ht="17.2" customHeight="1" x14ac:dyDescent="0.3">
      <c r="A395" s="9">
        <v>43</v>
      </c>
      <c r="B395" s="10" t="s">
        <v>1217</v>
      </c>
      <c r="C395" s="53" t="s">
        <v>7736</v>
      </c>
      <c r="D395" s="166"/>
      <c r="E395" s="193"/>
      <c r="F395" s="126"/>
      <c r="G395" s="126"/>
      <c r="H395" s="220"/>
      <c r="I395" s="221"/>
      <c r="J395" s="221"/>
      <c r="K395" s="222"/>
      <c r="L395" s="231" t="s">
        <v>4714</v>
      </c>
      <c r="M395" s="232"/>
      <c r="N395" s="232"/>
      <c r="O395" s="232"/>
      <c r="P395" s="232"/>
      <c r="Q395" s="232"/>
      <c r="R395" s="175"/>
      <c r="S395" s="194"/>
      <c r="T395" s="194"/>
      <c r="U395" s="88"/>
      <c r="V395" s="86"/>
      <c r="W395" s="87"/>
      <c r="X395" s="6"/>
      <c r="Y395" s="6"/>
      <c r="Z395" s="59"/>
      <c r="AA395" s="59"/>
      <c r="AB395" s="6"/>
      <c r="AC395" s="203"/>
      <c r="AD395" s="6"/>
      <c r="AE395" s="6"/>
      <c r="AF395" s="6"/>
      <c r="AG395" s="6"/>
      <c r="AH395" s="6"/>
      <c r="AI395" s="6"/>
      <c r="AJ395" s="6"/>
      <c r="AK395" s="6"/>
      <c r="AL395" s="59"/>
      <c r="AM395" s="137"/>
      <c r="AN395" s="137"/>
      <c r="AO395" s="6"/>
      <c r="AP395" s="6"/>
      <c r="AQ395" s="7"/>
      <c r="AR395" s="7"/>
      <c r="AS395" s="7"/>
      <c r="AT395" s="123"/>
      <c r="AU395" s="136"/>
      <c r="AV395" s="145"/>
      <c r="AW395" s="89">
        <f>ROUND(ROUND(H396*P397,0)*V349,0)</f>
        <v>463</v>
      </c>
      <c r="AX395" s="12"/>
    </row>
    <row r="396" spans="1:50" ht="17.2" customHeight="1" x14ac:dyDescent="0.3">
      <c r="A396" s="9">
        <v>43</v>
      </c>
      <c r="B396" s="10" t="s">
        <v>1218</v>
      </c>
      <c r="C396" s="53" t="s">
        <v>7735</v>
      </c>
      <c r="D396" s="166"/>
      <c r="E396" s="193"/>
      <c r="F396" s="126"/>
      <c r="G396" s="126"/>
      <c r="H396" s="253">
        <f>'15就労移行支援(基本)'!K396</f>
        <v>685</v>
      </c>
      <c r="I396" s="254"/>
      <c r="J396" s="1" t="s">
        <v>4202</v>
      </c>
      <c r="K396" s="68"/>
      <c r="L396" s="267"/>
      <c r="M396" s="268"/>
      <c r="N396" s="268"/>
      <c r="O396" s="268"/>
      <c r="P396" s="268"/>
      <c r="Q396" s="268"/>
      <c r="R396" s="175"/>
      <c r="S396" s="194"/>
      <c r="T396" s="194"/>
      <c r="U396" s="88"/>
      <c r="V396" s="86"/>
      <c r="W396" s="87"/>
      <c r="X396" s="232" t="s">
        <v>4712</v>
      </c>
      <c r="Y396" s="232"/>
      <c r="Z396" s="232"/>
      <c r="AA396" s="232"/>
      <c r="AB396" s="232"/>
      <c r="AC396" s="199" t="s">
        <v>4711</v>
      </c>
      <c r="AD396" s="58"/>
      <c r="AE396" s="58"/>
      <c r="AF396" s="6"/>
      <c r="AG396" s="6"/>
      <c r="AH396" s="6"/>
      <c r="AI396" s="6"/>
      <c r="AJ396" s="6"/>
      <c r="AK396" s="6"/>
      <c r="AL396" s="59" t="s">
        <v>4574</v>
      </c>
      <c r="AM396" s="235">
        <f>AM393</f>
        <v>0.7</v>
      </c>
      <c r="AN396" s="235"/>
      <c r="AO396" s="7"/>
      <c r="AP396" s="7"/>
      <c r="AQ396" s="7"/>
      <c r="AR396" s="7"/>
      <c r="AS396" s="7"/>
      <c r="AT396" s="123"/>
      <c r="AU396" s="136"/>
      <c r="AV396" s="145"/>
      <c r="AW396" s="89">
        <f>ROUND(ROUND(ROUND(H396*P397,0)*V349,0)*AM396,0)</f>
        <v>324</v>
      </c>
      <c r="AX396" s="12"/>
    </row>
    <row r="397" spans="1:50" ht="17.2" customHeight="1" x14ac:dyDescent="0.3">
      <c r="A397" s="9">
        <v>43</v>
      </c>
      <c r="B397" s="10" t="s">
        <v>1219</v>
      </c>
      <c r="C397" s="53" t="s">
        <v>7734</v>
      </c>
      <c r="D397" s="166"/>
      <c r="E397" s="193"/>
      <c r="F397" s="126"/>
      <c r="G397" s="126"/>
      <c r="H397" s="175"/>
      <c r="I397" s="194"/>
      <c r="J397" s="194"/>
      <c r="K397" s="173"/>
      <c r="L397" s="191"/>
      <c r="M397" s="172"/>
      <c r="N397" s="172"/>
      <c r="O397" s="123" t="s">
        <v>4574</v>
      </c>
      <c r="P397" s="249">
        <f>P391</f>
        <v>0.96499999999999997</v>
      </c>
      <c r="Q397" s="249"/>
      <c r="R397" s="168"/>
      <c r="S397" s="141"/>
      <c r="T397" s="141"/>
      <c r="U397" s="88"/>
      <c r="V397" s="86"/>
      <c r="W397" s="87"/>
      <c r="X397" s="234"/>
      <c r="Y397" s="234"/>
      <c r="Z397" s="234"/>
      <c r="AA397" s="234"/>
      <c r="AB397" s="234"/>
      <c r="AC397" s="199" t="s">
        <v>4735</v>
      </c>
      <c r="AD397" s="58"/>
      <c r="AE397" s="58"/>
      <c r="AF397" s="6"/>
      <c r="AG397" s="6"/>
      <c r="AH397" s="6"/>
      <c r="AI397" s="6"/>
      <c r="AJ397" s="6"/>
      <c r="AK397" s="6"/>
      <c r="AL397" s="59" t="s">
        <v>4574</v>
      </c>
      <c r="AM397" s="235">
        <f>AM394</f>
        <v>0.5</v>
      </c>
      <c r="AN397" s="235"/>
      <c r="AO397" s="7"/>
      <c r="AP397" s="7"/>
      <c r="AQ397" s="7"/>
      <c r="AR397" s="7"/>
      <c r="AS397" s="7"/>
      <c r="AT397" s="123"/>
      <c r="AU397" s="136"/>
      <c r="AV397" s="145"/>
      <c r="AW397" s="89">
        <f>ROUND(ROUND(ROUND(H396*P397,0)*V349,0)*AM397,0)</f>
        <v>232</v>
      </c>
      <c r="AX397" s="12"/>
    </row>
    <row r="398" spans="1:50" ht="17.2" customHeight="1" x14ac:dyDescent="0.3">
      <c r="A398" s="9">
        <v>43</v>
      </c>
      <c r="B398" s="10" t="s">
        <v>1220</v>
      </c>
      <c r="C398" s="53" t="s">
        <v>7733</v>
      </c>
      <c r="D398" s="166"/>
      <c r="E398" s="193"/>
      <c r="F398" s="126"/>
      <c r="G398" s="126"/>
      <c r="H398" s="175"/>
      <c r="I398" s="194"/>
      <c r="J398" s="194"/>
      <c r="K398" s="173"/>
      <c r="L398" s="196"/>
      <c r="M398" s="195"/>
      <c r="N398" s="195"/>
      <c r="O398" s="55"/>
      <c r="P398" s="56"/>
      <c r="Q398" s="56"/>
      <c r="R398" s="168"/>
      <c r="S398" s="141"/>
      <c r="T398" s="142"/>
      <c r="U398" s="130"/>
      <c r="V398" s="64"/>
      <c r="W398" s="202"/>
      <c r="X398" s="8"/>
      <c r="Y398" s="6"/>
      <c r="Z398" s="59"/>
      <c r="AA398" s="59"/>
      <c r="AB398" s="6"/>
      <c r="AC398" s="203"/>
      <c r="AD398" s="6"/>
      <c r="AE398" s="6"/>
      <c r="AF398" s="6"/>
      <c r="AG398" s="6"/>
      <c r="AH398" s="6"/>
      <c r="AI398" s="6"/>
      <c r="AJ398" s="6"/>
      <c r="AK398" s="6"/>
      <c r="AL398" s="59"/>
      <c r="AM398" s="137"/>
      <c r="AN398" s="137"/>
      <c r="AO398" s="177"/>
      <c r="AP398" s="81"/>
      <c r="AQ398" s="81"/>
      <c r="AR398" s="82"/>
      <c r="AS398" s="242" t="s">
        <v>4580</v>
      </c>
      <c r="AT398" s="242"/>
      <c r="AU398" s="242"/>
      <c r="AV398" s="243"/>
      <c r="AW398" s="89">
        <f>ROUND(H396*V349,0)-AS401</f>
        <v>475</v>
      </c>
      <c r="AX398" s="12"/>
    </row>
    <row r="399" spans="1:50" ht="17.2" customHeight="1" x14ac:dyDescent="0.3">
      <c r="A399" s="9">
        <v>43</v>
      </c>
      <c r="B399" s="10" t="s">
        <v>1221</v>
      </c>
      <c r="C399" s="53" t="s">
        <v>7732</v>
      </c>
      <c r="D399" s="166"/>
      <c r="E399" s="193"/>
      <c r="F399" s="126"/>
      <c r="G399" s="126"/>
      <c r="H399" s="175"/>
      <c r="I399" s="194"/>
      <c r="J399" s="194"/>
      <c r="K399" s="173"/>
      <c r="L399" s="175"/>
      <c r="M399" s="194"/>
      <c r="N399" s="194"/>
      <c r="O399" s="132"/>
      <c r="P399" s="141"/>
      <c r="Q399" s="141"/>
      <c r="R399" s="168"/>
      <c r="S399" s="141"/>
      <c r="T399" s="142"/>
      <c r="U399" s="130"/>
      <c r="V399" s="64"/>
      <c r="W399" s="202"/>
      <c r="X399" s="231" t="s">
        <v>4712</v>
      </c>
      <c r="Y399" s="232"/>
      <c r="Z399" s="232"/>
      <c r="AA399" s="232"/>
      <c r="AB399" s="232"/>
      <c r="AC399" s="199" t="s">
        <v>4711</v>
      </c>
      <c r="AD399" s="58"/>
      <c r="AE399" s="58"/>
      <c r="AF399" s="6"/>
      <c r="AG399" s="6"/>
      <c r="AH399" s="6"/>
      <c r="AI399" s="6"/>
      <c r="AJ399" s="6"/>
      <c r="AK399" s="6"/>
      <c r="AL399" s="59" t="s">
        <v>4574</v>
      </c>
      <c r="AM399" s="235">
        <f>AM396</f>
        <v>0.7</v>
      </c>
      <c r="AN399" s="235"/>
      <c r="AO399" s="81"/>
      <c r="AP399" s="81"/>
      <c r="AQ399" s="81"/>
      <c r="AR399" s="82"/>
      <c r="AS399" s="244"/>
      <c r="AT399" s="244"/>
      <c r="AU399" s="244"/>
      <c r="AV399" s="245"/>
      <c r="AW399" s="89">
        <f>ROUND(ROUND(H396*V349,0)*AM399,0)-AS401</f>
        <v>331</v>
      </c>
      <c r="AX399" s="12"/>
    </row>
    <row r="400" spans="1:50" ht="17.2" customHeight="1" x14ac:dyDescent="0.3">
      <c r="A400" s="9">
        <v>43</v>
      </c>
      <c r="B400" s="10" t="s">
        <v>1222</v>
      </c>
      <c r="C400" s="53" t="s">
        <v>7731</v>
      </c>
      <c r="D400" s="166"/>
      <c r="E400" s="193"/>
      <c r="F400" s="126"/>
      <c r="G400" s="126"/>
      <c r="H400" s="175"/>
      <c r="I400" s="194"/>
      <c r="J400" s="194"/>
      <c r="K400" s="173"/>
      <c r="L400" s="191"/>
      <c r="M400" s="172"/>
      <c r="N400" s="172"/>
      <c r="O400" s="123"/>
      <c r="P400" s="138"/>
      <c r="Q400" s="138"/>
      <c r="R400" s="168"/>
      <c r="S400" s="141"/>
      <c r="T400" s="142"/>
      <c r="U400" s="130"/>
      <c r="V400" s="64"/>
      <c r="W400" s="202"/>
      <c r="X400" s="233"/>
      <c r="Y400" s="234"/>
      <c r="Z400" s="234"/>
      <c r="AA400" s="234"/>
      <c r="AB400" s="234"/>
      <c r="AC400" s="199" t="s">
        <v>4735</v>
      </c>
      <c r="AD400" s="58"/>
      <c r="AE400" s="58"/>
      <c r="AF400" s="6"/>
      <c r="AG400" s="6"/>
      <c r="AH400" s="6"/>
      <c r="AI400" s="6"/>
      <c r="AJ400" s="6"/>
      <c r="AK400" s="6"/>
      <c r="AL400" s="59" t="s">
        <v>4574</v>
      </c>
      <c r="AM400" s="235">
        <f>AM397</f>
        <v>0.5</v>
      </c>
      <c r="AN400" s="235"/>
      <c r="AO400" s="198"/>
      <c r="AP400" s="198"/>
      <c r="AQ400" s="198"/>
      <c r="AR400" s="197"/>
      <c r="AS400" s="244"/>
      <c r="AT400" s="244"/>
      <c r="AU400" s="244"/>
      <c r="AV400" s="245"/>
      <c r="AW400" s="89">
        <f>ROUND(ROUND(H396*V349,0)*AM400,0)-AS401</f>
        <v>235</v>
      </c>
      <c r="AX400" s="12"/>
    </row>
    <row r="401" spans="1:50" ht="17.2" customHeight="1" x14ac:dyDescent="0.3">
      <c r="A401" s="9">
        <v>43</v>
      </c>
      <c r="B401" s="10" t="s">
        <v>1223</v>
      </c>
      <c r="C401" s="53" t="s">
        <v>7730</v>
      </c>
      <c r="D401" s="166"/>
      <c r="E401" s="193"/>
      <c r="F401" s="126"/>
      <c r="G401" s="126"/>
      <c r="H401" s="175"/>
      <c r="I401" s="194"/>
      <c r="J401" s="194"/>
      <c r="K401" s="173"/>
      <c r="L401" s="231" t="s">
        <v>4714</v>
      </c>
      <c r="M401" s="232"/>
      <c r="N401" s="232"/>
      <c r="O401" s="232"/>
      <c r="P401" s="232"/>
      <c r="Q401" s="232"/>
      <c r="R401" s="175"/>
      <c r="S401" s="194"/>
      <c r="T401" s="173"/>
      <c r="U401" s="130"/>
      <c r="V401" s="64"/>
      <c r="W401" s="202"/>
      <c r="X401" s="8"/>
      <c r="Y401" s="6"/>
      <c r="Z401" s="59"/>
      <c r="AA401" s="59"/>
      <c r="AB401" s="6"/>
      <c r="AC401" s="203"/>
      <c r="AD401" s="6"/>
      <c r="AE401" s="6"/>
      <c r="AF401" s="6"/>
      <c r="AG401" s="6"/>
      <c r="AH401" s="6"/>
      <c r="AI401" s="6"/>
      <c r="AJ401" s="6"/>
      <c r="AK401" s="6"/>
      <c r="AL401" s="59"/>
      <c r="AM401" s="137"/>
      <c r="AN401" s="137"/>
      <c r="AO401" s="198"/>
      <c r="AP401" s="198"/>
      <c r="AQ401" s="198"/>
      <c r="AR401" s="197"/>
      <c r="AS401" s="38">
        <f>AS389</f>
        <v>5</v>
      </c>
      <c r="AT401" s="62" t="s">
        <v>4579</v>
      </c>
      <c r="AU401" s="143"/>
      <c r="AV401" s="147"/>
      <c r="AW401" s="89">
        <f>ROUND(ROUND(H396*P403,0)*V349,0)-AS401</f>
        <v>458</v>
      </c>
      <c r="AX401" s="12"/>
    </row>
    <row r="402" spans="1:50" ht="17.2" customHeight="1" x14ac:dyDescent="0.3">
      <c r="A402" s="9">
        <v>43</v>
      </c>
      <c r="B402" s="10" t="s">
        <v>1224</v>
      </c>
      <c r="C402" s="53" t="s">
        <v>7729</v>
      </c>
      <c r="D402" s="166"/>
      <c r="E402" s="193"/>
      <c r="F402" s="126"/>
      <c r="G402" s="126"/>
      <c r="H402" s="175"/>
      <c r="I402" s="194"/>
      <c r="J402" s="194"/>
      <c r="K402" s="173"/>
      <c r="L402" s="267"/>
      <c r="M402" s="268"/>
      <c r="N402" s="268"/>
      <c r="O402" s="268"/>
      <c r="P402" s="268"/>
      <c r="Q402" s="268"/>
      <c r="R402" s="175"/>
      <c r="S402" s="194"/>
      <c r="T402" s="173"/>
      <c r="U402" s="130"/>
      <c r="V402" s="64"/>
      <c r="W402" s="202"/>
      <c r="X402" s="231" t="s">
        <v>4712</v>
      </c>
      <c r="Y402" s="232"/>
      <c r="Z402" s="232"/>
      <c r="AA402" s="232"/>
      <c r="AB402" s="232"/>
      <c r="AC402" s="199" t="s">
        <v>4711</v>
      </c>
      <c r="AD402" s="58"/>
      <c r="AE402" s="58"/>
      <c r="AF402" s="6"/>
      <c r="AG402" s="6"/>
      <c r="AH402" s="6"/>
      <c r="AI402" s="6"/>
      <c r="AJ402" s="6"/>
      <c r="AK402" s="6"/>
      <c r="AL402" s="59" t="s">
        <v>4574</v>
      </c>
      <c r="AM402" s="235">
        <f>AM399</f>
        <v>0.7</v>
      </c>
      <c r="AN402" s="235"/>
      <c r="AO402" s="198"/>
      <c r="AP402" s="198"/>
      <c r="AQ402" s="198"/>
      <c r="AR402" s="197"/>
      <c r="AS402" s="1"/>
      <c r="AT402" s="132"/>
      <c r="AU402" s="143"/>
      <c r="AV402" s="147"/>
      <c r="AW402" s="89">
        <f>ROUND(ROUND(ROUND(H396*P403,0)*V349,0)*AM402,0)-AS401</f>
        <v>319</v>
      </c>
      <c r="AX402" s="12"/>
    </row>
    <row r="403" spans="1:50" ht="17.2" customHeight="1" x14ac:dyDescent="0.3">
      <c r="A403" s="9">
        <v>43</v>
      </c>
      <c r="B403" s="10" t="s">
        <v>1225</v>
      </c>
      <c r="C403" s="53" t="s">
        <v>7728</v>
      </c>
      <c r="D403" s="166"/>
      <c r="E403" s="193"/>
      <c r="F403" s="126"/>
      <c r="G403" s="126"/>
      <c r="H403" s="175"/>
      <c r="I403" s="194"/>
      <c r="J403" s="194"/>
      <c r="K403" s="173"/>
      <c r="L403" s="191"/>
      <c r="M403" s="172"/>
      <c r="N403" s="172"/>
      <c r="O403" s="123" t="s">
        <v>4574</v>
      </c>
      <c r="P403" s="249">
        <f>P397</f>
        <v>0.96499999999999997</v>
      </c>
      <c r="Q403" s="249"/>
      <c r="R403" s="168"/>
      <c r="S403" s="141"/>
      <c r="T403" s="142"/>
      <c r="U403" s="130"/>
      <c r="V403" s="64"/>
      <c r="W403" s="202"/>
      <c r="X403" s="233"/>
      <c r="Y403" s="234"/>
      <c r="Z403" s="234"/>
      <c r="AA403" s="234"/>
      <c r="AB403" s="234"/>
      <c r="AC403" s="199" t="s">
        <v>4735</v>
      </c>
      <c r="AD403" s="58"/>
      <c r="AE403" s="58"/>
      <c r="AF403" s="6"/>
      <c r="AG403" s="6"/>
      <c r="AH403" s="6"/>
      <c r="AI403" s="6"/>
      <c r="AJ403" s="6"/>
      <c r="AK403" s="6"/>
      <c r="AL403" s="59" t="s">
        <v>4574</v>
      </c>
      <c r="AM403" s="235">
        <f>AM400</f>
        <v>0.5</v>
      </c>
      <c r="AN403" s="235"/>
      <c r="AO403" s="198"/>
      <c r="AP403" s="198"/>
      <c r="AQ403" s="198"/>
      <c r="AR403" s="197"/>
      <c r="AS403" s="7"/>
      <c r="AT403" s="123"/>
      <c r="AU403" s="136"/>
      <c r="AV403" s="145"/>
      <c r="AW403" s="89">
        <f>ROUND(ROUND(ROUND(H396*P403,0)*V349,0)*AM403,0)-AS401</f>
        <v>227</v>
      </c>
      <c r="AX403" s="12"/>
    </row>
    <row r="404" spans="1:50" ht="17.2" customHeight="1" x14ac:dyDescent="0.3">
      <c r="A404" s="9">
        <v>43</v>
      </c>
      <c r="B404" s="10" t="s">
        <v>1226</v>
      </c>
      <c r="C404" s="53" t="s">
        <v>7727</v>
      </c>
      <c r="D404" s="166"/>
      <c r="E404" s="193"/>
      <c r="F404" s="126"/>
      <c r="G404" s="126"/>
      <c r="H404" s="45"/>
      <c r="I404" s="1"/>
      <c r="J404" s="1"/>
      <c r="K404" s="44"/>
      <c r="L404" s="196"/>
      <c r="M404" s="195"/>
      <c r="N404" s="195"/>
      <c r="O404" s="55"/>
      <c r="P404" s="56"/>
      <c r="Q404" s="56"/>
      <c r="R404" s="168"/>
      <c r="S404" s="141"/>
      <c r="T404" s="142"/>
      <c r="U404" s="130"/>
      <c r="V404" s="64"/>
      <c r="W404" s="202"/>
      <c r="X404" s="8"/>
      <c r="Y404" s="6"/>
      <c r="Z404" s="59"/>
      <c r="AA404" s="59"/>
      <c r="AB404" s="6"/>
      <c r="AC404" s="203"/>
      <c r="AD404" s="6"/>
      <c r="AE404" s="6"/>
      <c r="AF404" s="6"/>
      <c r="AG404" s="6"/>
      <c r="AH404" s="6"/>
      <c r="AI404" s="6"/>
      <c r="AJ404" s="6"/>
      <c r="AK404" s="6"/>
      <c r="AL404" s="59"/>
      <c r="AM404" s="137"/>
      <c r="AN404" s="137"/>
      <c r="AO404" s="216" t="s">
        <v>4753</v>
      </c>
      <c r="AP404" s="251"/>
      <c r="AQ404" s="251"/>
      <c r="AR404" s="252"/>
      <c r="AS404" s="49"/>
      <c r="AT404" s="36"/>
      <c r="AU404" s="36"/>
      <c r="AV404" s="51"/>
      <c r="AW404" s="89">
        <f>ROUND(ROUND(H396*V349,0)*AQ407,0)</f>
        <v>456</v>
      </c>
      <c r="AX404" s="12"/>
    </row>
    <row r="405" spans="1:50" ht="17.2" customHeight="1" x14ac:dyDescent="0.3">
      <c r="A405" s="9">
        <v>43</v>
      </c>
      <c r="B405" s="10" t="s">
        <v>1227</v>
      </c>
      <c r="C405" s="53" t="s">
        <v>7726</v>
      </c>
      <c r="D405" s="166"/>
      <c r="E405" s="193"/>
      <c r="F405" s="126"/>
      <c r="G405" s="126"/>
      <c r="H405" s="45"/>
      <c r="I405" s="1"/>
      <c r="J405" s="1"/>
      <c r="K405" s="44"/>
      <c r="L405" s="175"/>
      <c r="M405" s="194"/>
      <c r="N405" s="194"/>
      <c r="O405" s="132"/>
      <c r="P405" s="141"/>
      <c r="Q405" s="141"/>
      <c r="R405" s="168"/>
      <c r="S405" s="141"/>
      <c r="T405" s="142"/>
      <c r="U405" s="130"/>
      <c r="V405" s="64"/>
      <c r="W405" s="202"/>
      <c r="X405" s="231" t="s">
        <v>4712</v>
      </c>
      <c r="Y405" s="232"/>
      <c r="Z405" s="232"/>
      <c r="AA405" s="232"/>
      <c r="AB405" s="232"/>
      <c r="AC405" s="199" t="s">
        <v>4711</v>
      </c>
      <c r="AD405" s="58"/>
      <c r="AE405" s="58"/>
      <c r="AF405" s="6"/>
      <c r="AG405" s="6"/>
      <c r="AH405" s="6"/>
      <c r="AI405" s="6"/>
      <c r="AJ405" s="6"/>
      <c r="AK405" s="6"/>
      <c r="AL405" s="59" t="s">
        <v>4574</v>
      </c>
      <c r="AM405" s="235">
        <f>AM402</f>
        <v>0.7</v>
      </c>
      <c r="AN405" s="235"/>
      <c r="AO405" s="228"/>
      <c r="AP405" s="229"/>
      <c r="AQ405" s="229"/>
      <c r="AR405" s="230"/>
      <c r="AS405" s="45"/>
      <c r="AT405" s="1"/>
      <c r="AU405" s="1"/>
      <c r="AV405" s="44"/>
      <c r="AW405" s="89">
        <f>ROUND(ROUND(ROUND(H396*V349,0)*AM405,0)*AQ407,0)</f>
        <v>319</v>
      </c>
      <c r="AX405" s="12"/>
    </row>
    <row r="406" spans="1:50" ht="17.2" customHeight="1" x14ac:dyDescent="0.3">
      <c r="A406" s="9">
        <v>43</v>
      </c>
      <c r="B406" s="10" t="s">
        <v>1228</v>
      </c>
      <c r="C406" s="53" t="s">
        <v>7725</v>
      </c>
      <c r="D406" s="166"/>
      <c r="E406" s="193"/>
      <c r="F406" s="126"/>
      <c r="G406" s="126"/>
      <c r="H406" s="45"/>
      <c r="I406" s="1"/>
      <c r="J406" s="1"/>
      <c r="K406" s="44"/>
      <c r="L406" s="191"/>
      <c r="M406" s="172"/>
      <c r="N406" s="172"/>
      <c r="O406" s="123"/>
      <c r="P406" s="138"/>
      <c r="Q406" s="138"/>
      <c r="R406" s="168"/>
      <c r="S406" s="141"/>
      <c r="T406" s="142"/>
      <c r="U406" s="130"/>
      <c r="V406" s="64"/>
      <c r="W406" s="202"/>
      <c r="X406" s="233"/>
      <c r="Y406" s="234"/>
      <c r="Z406" s="234"/>
      <c r="AA406" s="234"/>
      <c r="AB406" s="234"/>
      <c r="AC406" s="199" t="s">
        <v>4735</v>
      </c>
      <c r="AD406" s="58"/>
      <c r="AE406" s="58"/>
      <c r="AF406" s="6"/>
      <c r="AG406" s="6"/>
      <c r="AH406" s="6"/>
      <c r="AI406" s="6"/>
      <c r="AJ406" s="6"/>
      <c r="AK406" s="6"/>
      <c r="AL406" s="59" t="s">
        <v>4574</v>
      </c>
      <c r="AM406" s="235">
        <f>AM403</f>
        <v>0.5</v>
      </c>
      <c r="AN406" s="235"/>
      <c r="AO406" s="45"/>
      <c r="AP406" s="1"/>
      <c r="AQ406" s="1"/>
      <c r="AR406" s="44"/>
      <c r="AS406" s="45"/>
      <c r="AT406" s="1"/>
      <c r="AU406" s="1"/>
      <c r="AV406" s="44"/>
      <c r="AW406" s="89">
        <f>ROUND(ROUND(ROUND(H396*V349,0)*AM406,0)*AQ407,0)</f>
        <v>228</v>
      </c>
      <c r="AX406" s="12"/>
    </row>
    <row r="407" spans="1:50" ht="17.2" customHeight="1" x14ac:dyDescent="0.3">
      <c r="A407" s="9">
        <v>43</v>
      </c>
      <c r="B407" s="10" t="s">
        <v>1229</v>
      </c>
      <c r="C407" s="53" t="s">
        <v>7724</v>
      </c>
      <c r="D407" s="166"/>
      <c r="E407" s="193"/>
      <c r="F407" s="126"/>
      <c r="G407" s="126"/>
      <c r="H407" s="45"/>
      <c r="I407" s="1"/>
      <c r="J407" s="1"/>
      <c r="K407" s="44"/>
      <c r="L407" s="231" t="s">
        <v>4714</v>
      </c>
      <c r="M407" s="232"/>
      <c r="N407" s="232"/>
      <c r="O407" s="232"/>
      <c r="P407" s="232"/>
      <c r="Q407" s="232"/>
      <c r="R407" s="175"/>
      <c r="S407" s="194"/>
      <c r="T407" s="173"/>
      <c r="U407" s="130"/>
      <c r="V407" s="64"/>
      <c r="W407" s="202"/>
      <c r="X407" s="8"/>
      <c r="Y407" s="6"/>
      <c r="Z407" s="59"/>
      <c r="AA407" s="59"/>
      <c r="AB407" s="6"/>
      <c r="AC407" s="203"/>
      <c r="AD407" s="6"/>
      <c r="AE407" s="6"/>
      <c r="AF407" s="6"/>
      <c r="AG407" s="6"/>
      <c r="AH407" s="6"/>
      <c r="AI407" s="6"/>
      <c r="AJ407" s="6"/>
      <c r="AK407" s="6"/>
      <c r="AL407" s="59"/>
      <c r="AM407" s="137"/>
      <c r="AN407" s="137"/>
      <c r="AO407" s="45"/>
      <c r="AP407" s="132" t="s">
        <v>4574</v>
      </c>
      <c r="AQ407" s="247">
        <f>AQ383</f>
        <v>0.95</v>
      </c>
      <c r="AR407" s="248"/>
      <c r="AS407" s="45"/>
      <c r="AT407" s="1"/>
      <c r="AU407" s="1"/>
      <c r="AV407" s="44"/>
      <c r="AW407" s="89">
        <f>ROUND(ROUND(ROUND(H396*P409,0)*V349,0)*AQ407,0)</f>
        <v>440</v>
      </c>
      <c r="AX407" s="12"/>
    </row>
    <row r="408" spans="1:50" ht="17.2" customHeight="1" x14ac:dyDescent="0.3">
      <c r="A408" s="9">
        <v>43</v>
      </c>
      <c r="B408" s="10" t="s">
        <v>1230</v>
      </c>
      <c r="C408" s="53" t="s">
        <v>7723</v>
      </c>
      <c r="D408" s="166"/>
      <c r="E408" s="193"/>
      <c r="F408" s="126"/>
      <c r="G408" s="126"/>
      <c r="H408" s="45"/>
      <c r="I408" s="1"/>
      <c r="J408" s="1"/>
      <c r="K408" s="44"/>
      <c r="L408" s="267"/>
      <c r="M408" s="268"/>
      <c r="N408" s="268"/>
      <c r="O408" s="268"/>
      <c r="P408" s="268"/>
      <c r="Q408" s="268"/>
      <c r="R408" s="175"/>
      <c r="S408" s="194"/>
      <c r="T408" s="173"/>
      <c r="U408" s="130"/>
      <c r="V408" s="64"/>
      <c r="W408" s="202"/>
      <c r="X408" s="231" t="s">
        <v>4712</v>
      </c>
      <c r="Y408" s="232"/>
      <c r="Z408" s="232"/>
      <c r="AA408" s="232"/>
      <c r="AB408" s="232"/>
      <c r="AC408" s="199" t="s">
        <v>4711</v>
      </c>
      <c r="AD408" s="58"/>
      <c r="AE408" s="58"/>
      <c r="AF408" s="6"/>
      <c r="AG408" s="6"/>
      <c r="AH408" s="6"/>
      <c r="AI408" s="6"/>
      <c r="AJ408" s="6"/>
      <c r="AK408" s="6"/>
      <c r="AL408" s="59" t="s">
        <v>4574</v>
      </c>
      <c r="AM408" s="235">
        <f>AM405</f>
        <v>0.7</v>
      </c>
      <c r="AN408" s="235"/>
      <c r="AO408" s="45"/>
      <c r="AP408" s="1"/>
      <c r="AQ408" s="1"/>
      <c r="AR408" s="44"/>
      <c r="AS408" s="45"/>
      <c r="AT408" s="1"/>
      <c r="AU408" s="1"/>
      <c r="AV408" s="44"/>
      <c r="AW408" s="89">
        <f>ROUND(ROUND(ROUND(ROUND(H396*P409,0)*V349,0)*AM408,0)*AQ407,0)</f>
        <v>308</v>
      </c>
      <c r="AX408" s="12"/>
    </row>
    <row r="409" spans="1:50" ht="17.2" customHeight="1" x14ac:dyDescent="0.3">
      <c r="A409" s="9">
        <v>43</v>
      </c>
      <c r="B409" s="10" t="s">
        <v>1231</v>
      </c>
      <c r="C409" s="53" t="s">
        <v>7722</v>
      </c>
      <c r="D409" s="166"/>
      <c r="E409" s="193"/>
      <c r="F409" s="126"/>
      <c r="G409" s="126"/>
      <c r="H409" s="45"/>
      <c r="I409" s="1"/>
      <c r="J409" s="1"/>
      <c r="K409" s="44"/>
      <c r="L409" s="191"/>
      <c r="M409" s="172"/>
      <c r="N409" s="172"/>
      <c r="O409" s="123" t="s">
        <v>4574</v>
      </c>
      <c r="P409" s="249">
        <f>P403</f>
        <v>0.96499999999999997</v>
      </c>
      <c r="Q409" s="249"/>
      <c r="R409" s="168"/>
      <c r="S409" s="141"/>
      <c r="T409" s="142"/>
      <c r="U409" s="130"/>
      <c r="V409" s="64"/>
      <c r="W409" s="202"/>
      <c r="X409" s="233"/>
      <c r="Y409" s="234"/>
      <c r="Z409" s="234"/>
      <c r="AA409" s="234"/>
      <c r="AB409" s="234"/>
      <c r="AC409" s="199" t="s">
        <v>4735</v>
      </c>
      <c r="AD409" s="58"/>
      <c r="AE409" s="58"/>
      <c r="AF409" s="6"/>
      <c r="AG409" s="6"/>
      <c r="AH409" s="6"/>
      <c r="AI409" s="6"/>
      <c r="AJ409" s="6"/>
      <c r="AK409" s="6"/>
      <c r="AL409" s="59" t="s">
        <v>4574</v>
      </c>
      <c r="AM409" s="235">
        <f>AM406</f>
        <v>0.5</v>
      </c>
      <c r="AN409" s="235"/>
      <c r="AO409" s="45"/>
      <c r="AP409" s="1"/>
      <c r="AQ409" s="1"/>
      <c r="AR409" s="44"/>
      <c r="AS409" s="43"/>
      <c r="AT409" s="7"/>
      <c r="AU409" s="7"/>
      <c r="AV409" s="21"/>
      <c r="AW409" s="89">
        <f>ROUND(ROUND(ROUND(ROUND(H396*P409,0)*V349,0)*AM409,0)*AQ407,0)</f>
        <v>220</v>
      </c>
      <c r="AX409" s="12"/>
    </row>
    <row r="410" spans="1:50" ht="17.2" customHeight="1" x14ac:dyDescent="0.3">
      <c r="A410" s="9">
        <v>43</v>
      </c>
      <c r="B410" s="10" t="s">
        <v>1232</v>
      </c>
      <c r="C410" s="53" t="s">
        <v>7721</v>
      </c>
      <c r="D410" s="166"/>
      <c r="E410" s="193"/>
      <c r="F410" s="126"/>
      <c r="G410" s="126"/>
      <c r="H410" s="45"/>
      <c r="I410" s="1"/>
      <c r="J410" s="1"/>
      <c r="K410" s="44"/>
      <c r="L410" s="196"/>
      <c r="M410" s="195"/>
      <c r="N410" s="195"/>
      <c r="O410" s="55"/>
      <c r="P410" s="56"/>
      <c r="Q410" s="56"/>
      <c r="R410" s="168"/>
      <c r="S410" s="141"/>
      <c r="T410" s="142"/>
      <c r="U410" s="130"/>
      <c r="V410" s="64"/>
      <c r="W410" s="202"/>
      <c r="X410" s="8"/>
      <c r="Y410" s="6"/>
      <c r="Z410" s="59"/>
      <c r="AA410" s="59"/>
      <c r="AB410" s="6"/>
      <c r="AC410" s="203"/>
      <c r="AD410" s="6"/>
      <c r="AE410" s="6"/>
      <c r="AF410" s="6"/>
      <c r="AG410" s="6"/>
      <c r="AH410" s="6"/>
      <c r="AI410" s="6"/>
      <c r="AJ410" s="6"/>
      <c r="AK410" s="6"/>
      <c r="AL410" s="59"/>
      <c r="AM410" s="137"/>
      <c r="AN410" s="137"/>
      <c r="AO410" s="146"/>
      <c r="AP410" s="143"/>
      <c r="AQ410" s="143"/>
      <c r="AR410" s="44"/>
      <c r="AS410" s="242" t="s">
        <v>4580</v>
      </c>
      <c r="AT410" s="242"/>
      <c r="AU410" s="242"/>
      <c r="AV410" s="243"/>
      <c r="AW410" s="89">
        <f>ROUND(ROUND(H396*V349,0)*AQ407,0)-AS413</f>
        <v>451</v>
      </c>
      <c r="AX410" s="12"/>
    </row>
    <row r="411" spans="1:50" ht="17.2" customHeight="1" x14ac:dyDescent="0.3">
      <c r="A411" s="9">
        <v>43</v>
      </c>
      <c r="B411" s="10" t="s">
        <v>1233</v>
      </c>
      <c r="C411" s="53" t="s">
        <v>7720</v>
      </c>
      <c r="D411" s="166"/>
      <c r="E411" s="193"/>
      <c r="F411" s="126"/>
      <c r="G411" s="126"/>
      <c r="H411" s="45"/>
      <c r="I411" s="1"/>
      <c r="J411" s="1"/>
      <c r="K411" s="44"/>
      <c r="L411" s="175"/>
      <c r="M411" s="194"/>
      <c r="N411" s="194"/>
      <c r="O411" s="132"/>
      <c r="P411" s="141"/>
      <c r="Q411" s="141"/>
      <c r="R411" s="168"/>
      <c r="S411" s="141"/>
      <c r="T411" s="142"/>
      <c r="U411" s="130"/>
      <c r="V411" s="64"/>
      <c r="W411" s="202"/>
      <c r="X411" s="231" t="s">
        <v>4712</v>
      </c>
      <c r="Y411" s="232"/>
      <c r="Z411" s="232"/>
      <c r="AA411" s="232"/>
      <c r="AB411" s="232"/>
      <c r="AC411" s="199" t="s">
        <v>4711</v>
      </c>
      <c r="AD411" s="58"/>
      <c r="AE411" s="58"/>
      <c r="AF411" s="6"/>
      <c r="AG411" s="6"/>
      <c r="AH411" s="6"/>
      <c r="AI411" s="6"/>
      <c r="AJ411" s="6"/>
      <c r="AK411" s="6"/>
      <c r="AL411" s="59" t="s">
        <v>4574</v>
      </c>
      <c r="AM411" s="235">
        <f>AM408</f>
        <v>0.7</v>
      </c>
      <c r="AN411" s="235"/>
      <c r="AO411" s="146"/>
      <c r="AP411" s="143"/>
      <c r="AQ411" s="143"/>
      <c r="AR411" s="44"/>
      <c r="AS411" s="244"/>
      <c r="AT411" s="244"/>
      <c r="AU411" s="244"/>
      <c r="AV411" s="245"/>
      <c r="AW411" s="89">
        <f>ROUND(ROUND(ROUND(H396*V349,0)*AM411,0)*AQ407,0)-AS413</f>
        <v>314</v>
      </c>
      <c r="AX411" s="12"/>
    </row>
    <row r="412" spans="1:50" ht="17.2" customHeight="1" x14ac:dyDescent="0.3">
      <c r="A412" s="9">
        <v>43</v>
      </c>
      <c r="B412" s="10" t="s">
        <v>1234</v>
      </c>
      <c r="C412" s="53" t="s">
        <v>7719</v>
      </c>
      <c r="D412" s="166"/>
      <c r="E412" s="193"/>
      <c r="F412" s="126"/>
      <c r="G412" s="126"/>
      <c r="H412" s="45"/>
      <c r="I412" s="1"/>
      <c r="J412" s="1"/>
      <c r="K412" s="44"/>
      <c r="L412" s="191"/>
      <c r="M412" s="172"/>
      <c r="N412" s="172"/>
      <c r="O412" s="123"/>
      <c r="P412" s="138"/>
      <c r="Q412" s="138"/>
      <c r="R412" s="168"/>
      <c r="S412" s="141"/>
      <c r="T412" s="142"/>
      <c r="U412" s="130"/>
      <c r="V412" s="64"/>
      <c r="W412" s="202"/>
      <c r="X412" s="233"/>
      <c r="Y412" s="234"/>
      <c r="Z412" s="234"/>
      <c r="AA412" s="234"/>
      <c r="AB412" s="234"/>
      <c r="AC412" s="199" t="s">
        <v>4735</v>
      </c>
      <c r="AD412" s="58"/>
      <c r="AE412" s="58"/>
      <c r="AF412" s="6"/>
      <c r="AG412" s="6"/>
      <c r="AH412" s="6"/>
      <c r="AI412" s="6"/>
      <c r="AJ412" s="6"/>
      <c r="AK412" s="6"/>
      <c r="AL412" s="59" t="s">
        <v>4574</v>
      </c>
      <c r="AM412" s="235">
        <f>AM409</f>
        <v>0.5</v>
      </c>
      <c r="AN412" s="235"/>
      <c r="AO412" s="146"/>
      <c r="AP412" s="143"/>
      <c r="AQ412" s="143"/>
      <c r="AR412" s="44"/>
      <c r="AS412" s="244"/>
      <c r="AT412" s="244"/>
      <c r="AU412" s="244"/>
      <c r="AV412" s="245"/>
      <c r="AW412" s="89">
        <f>ROUND(ROUND(ROUND(H396*V349,0)*AM412,0)*AQ407,0)-AS413</f>
        <v>223</v>
      </c>
      <c r="AX412" s="12"/>
    </row>
    <row r="413" spans="1:50" ht="17.2" customHeight="1" x14ac:dyDescent="0.3">
      <c r="A413" s="9">
        <v>43</v>
      </c>
      <c r="B413" s="10" t="s">
        <v>1235</v>
      </c>
      <c r="C413" s="53" t="s">
        <v>7718</v>
      </c>
      <c r="D413" s="166"/>
      <c r="E413" s="193"/>
      <c r="F413" s="126"/>
      <c r="G413" s="126"/>
      <c r="H413" s="45"/>
      <c r="I413" s="1"/>
      <c r="J413" s="1"/>
      <c r="K413" s="44"/>
      <c r="L413" s="231" t="s">
        <v>4714</v>
      </c>
      <c r="M413" s="232"/>
      <c r="N413" s="232"/>
      <c r="O413" s="232"/>
      <c r="P413" s="232"/>
      <c r="Q413" s="232"/>
      <c r="R413" s="175"/>
      <c r="S413" s="194"/>
      <c r="T413" s="173"/>
      <c r="U413" s="130"/>
      <c r="V413" s="64"/>
      <c r="W413" s="202"/>
      <c r="X413" s="8"/>
      <c r="Y413" s="6"/>
      <c r="Z413" s="59"/>
      <c r="AA413" s="59"/>
      <c r="AB413" s="6"/>
      <c r="AC413" s="203"/>
      <c r="AD413" s="6"/>
      <c r="AE413" s="6"/>
      <c r="AF413" s="6"/>
      <c r="AG413" s="6"/>
      <c r="AH413" s="6"/>
      <c r="AI413" s="6"/>
      <c r="AJ413" s="6"/>
      <c r="AK413" s="6"/>
      <c r="AL413" s="59"/>
      <c r="AM413" s="137"/>
      <c r="AN413" s="137"/>
      <c r="AO413" s="146"/>
      <c r="AP413" s="143"/>
      <c r="AQ413" s="143"/>
      <c r="AR413" s="44"/>
      <c r="AS413" s="38">
        <f>AS401</f>
        <v>5</v>
      </c>
      <c r="AT413" s="62" t="s">
        <v>4579</v>
      </c>
      <c r="AU413" s="143"/>
      <c r="AV413" s="147"/>
      <c r="AW413" s="89">
        <f>ROUND(ROUND(ROUND(H396*P415,0)*V349,0)*AQ407,0)-AS413</f>
        <v>435</v>
      </c>
      <c r="AX413" s="12"/>
    </row>
    <row r="414" spans="1:50" ht="17.2" customHeight="1" x14ac:dyDescent="0.3">
      <c r="A414" s="9">
        <v>43</v>
      </c>
      <c r="B414" s="10" t="s">
        <v>1236</v>
      </c>
      <c r="C414" s="53" t="s">
        <v>7717</v>
      </c>
      <c r="D414" s="166"/>
      <c r="E414" s="193"/>
      <c r="F414" s="126"/>
      <c r="G414" s="126"/>
      <c r="H414" s="45"/>
      <c r="I414" s="1"/>
      <c r="J414" s="1"/>
      <c r="K414" s="44"/>
      <c r="L414" s="267"/>
      <c r="M414" s="268"/>
      <c r="N414" s="268"/>
      <c r="O414" s="268"/>
      <c r="P414" s="268"/>
      <c r="Q414" s="268"/>
      <c r="R414" s="175"/>
      <c r="S414" s="194"/>
      <c r="T414" s="173"/>
      <c r="U414" s="130"/>
      <c r="V414" s="64"/>
      <c r="W414" s="202"/>
      <c r="X414" s="231" t="s">
        <v>4712</v>
      </c>
      <c r="Y414" s="232"/>
      <c r="Z414" s="232"/>
      <c r="AA414" s="232"/>
      <c r="AB414" s="232"/>
      <c r="AC414" s="199" t="s">
        <v>4711</v>
      </c>
      <c r="AD414" s="58"/>
      <c r="AE414" s="58"/>
      <c r="AF414" s="6"/>
      <c r="AG414" s="6"/>
      <c r="AH414" s="6"/>
      <c r="AI414" s="6"/>
      <c r="AJ414" s="6"/>
      <c r="AK414" s="6"/>
      <c r="AL414" s="59" t="s">
        <v>4574</v>
      </c>
      <c r="AM414" s="235">
        <f>AM411</f>
        <v>0.7</v>
      </c>
      <c r="AN414" s="235"/>
      <c r="AO414" s="146"/>
      <c r="AP414" s="143"/>
      <c r="AQ414" s="143"/>
      <c r="AR414" s="44"/>
      <c r="AS414" s="1"/>
      <c r="AT414" s="132"/>
      <c r="AU414" s="143"/>
      <c r="AV414" s="147"/>
      <c r="AW414" s="89">
        <f>ROUND(ROUND(ROUND(ROUND(H396*P415,0)*V349,0)*AM414,0)*AQ407,0)-AS413</f>
        <v>303</v>
      </c>
      <c r="AX414" s="12"/>
    </row>
    <row r="415" spans="1:50" ht="17.2" customHeight="1" x14ac:dyDescent="0.3">
      <c r="A415" s="9">
        <v>43</v>
      </c>
      <c r="B415" s="10" t="s">
        <v>1237</v>
      </c>
      <c r="C415" s="53" t="s">
        <v>7716</v>
      </c>
      <c r="D415" s="162"/>
      <c r="E415" s="192"/>
      <c r="F415" s="128"/>
      <c r="G415" s="128"/>
      <c r="H415" s="43"/>
      <c r="I415" s="7"/>
      <c r="J415" s="7"/>
      <c r="K415" s="21"/>
      <c r="L415" s="191"/>
      <c r="M415" s="172"/>
      <c r="N415" s="172"/>
      <c r="O415" s="123" t="s">
        <v>4574</v>
      </c>
      <c r="P415" s="249">
        <f>P409</f>
        <v>0.96499999999999997</v>
      </c>
      <c r="Q415" s="249"/>
      <c r="R415" s="201"/>
      <c r="S415" s="138"/>
      <c r="T415" s="139"/>
      <c r="U415" s="78"/>
      <c r="V415" s="79"/>
      <c r="W415" s="200"/>
      <c r="X415" s="233"/>
      <c r="Y415" s="234"/>
      <c r="Z415" s="234"/>
      <c r="AA415" s="234"/>
      <c r="AB415" s="234"/>
      <c r="AC415" s="199" t="s">
        <v>4735</v>
      </c>
      <c r="AD415" s="58"/>
      <c r="AE415" s="58"/>
      <c r="AF415" s="6"/>
      <c r="AG415" s="6"/>
      <c r="AH415" s="6"/>
      <c r="AI415" s="6"/>
      <c r="AJ415" s="6"/>
      <c r="AK415" s="6"/>
      <c r="AL415" s="59" t="s">
        <v>4574</v>
      </c>
      <c r="AM415" s="235">
        <f>AM412</f>
        <v>0.5</v>
      </c>
      <c r="AN415" s="235"/>
      <c r="AO415" s="190"/>
      <c r="AP415" s="136"/>
      <c r="AQ415" s="136"/>
      <c r="AR415" s="21"/>
      <c r="AS415" s="7"/>
      <c r="AT415" s="123"/>
      <c r="AU415" s="136"/>
      <c r="AV415" s="145"/>
      <c r="AW415" s="100">
        <f>ROUND(ROUND(ROUND(ROUND(H396*P415,0)*V349,0)*AM415,0)*AQ407,0)-AS413</f>
        <v>215</v>
      </c>
      <c r="AX415" s="16"/>
    </row>
    <row r="416" spans="1:50" ht="17.2" customHeight="1" x14ac:dyDescent="0.3">
      <c r="A416" s="9">
        <v>43</v>
      </c>
      <c r="B416" s="10" t="s">
        <v>1238</v>
      </c>
      <c r="C416" s="53" t="s">
        <v>7715</v>
      </c>
      <c r="D416" s="217" t="s">
        <v>4740</v>
      </c>
      <c r="E416" s="219"/>
      <c r="F416" s="217" t="s">
        <v>5085</v>
      </c>
      <c r="G416" s="237"/>
      <c r="H416" s="217" t="s">
        <v>4816</v>
      </c>
      <c r="I416" s="218"/>
      <c r="J416" s="218"/>
      <c r="K416" s="219"/>
      <c r="L416" s="196"/>
      <c r="M416" s="195"/>
      <c r="N416" s="195"/>
      <c r="O416" s="55"/>
      <c r="P416" s="56"/>
      <c r="Q416" s="56"/>
      <c r="R416" s="303" t="s">
        <v>6455</v>
      </c>
      <c r="S416" s="304"/>
      <c r="T416" s="305"/>
      <c r="U416" s="309" t="s">
        <v>7303</v>
      </c>
      <c r="V416" s="309"/>
      <c r="W416" s="310"/>
      <c r="X416" s="8"/>
      <c r="Y416" s="6"/>
      <c r="Z416" s="59"/>
      <c r="AA416" s="59"/>
      <c r="AB416" s="6"/>
      <c r="AC416" s="203"/>
      <c r="AD416" s="6"/>
      <c r="AE416" s="6"/>
      <c r="AF416" s="6"/>
      <c r="AG416" s="6"/>
      <c r="AH416" s="6"/>
      <c r="AI416" s="6"/>
      <c r="AJ416" s="6"/>
      <c r="AK416" s="6"/>
      <c r="AL416" s="59"/>
      <c r="AM416" s="137"/>
      <c r="AN416" s="137"/>
      <c r="AO416" s="7"/>
      <c r="AP416" s="7"/>
      <c r="AQ416" s="7"/>
      <c r="AR416" s="7"/>
      <c r="AS416" s="7"/>
      <c r="AT416" s="123"/>
      <c r="AU416" s="136"/>
      <c r="AV416" s="145"/>
      <c r="AW416" s="100">
        <f>ROUND(H420*V421,0)</f>
        <v>417</v>
      </c>
      <c r="AX416" s="19" t="s">
        <v>4205</v>
      </c>
    </row>
    <row r="417" spans="1:50" ht="17.2" customHeight="1" x14ac:dyDescent="0.3">
      <c r="A417" s="9">
        <v>43</v>
      </c>
      <c r="B417" s="10" t="s">
        <v>1239</v>
      </c>
      <c r="C417" s="53" t="s">
        <v>7714</v>
      </c>
      <c r="D417" s="220"/>
      <c r="E417" s="222"/>
      <c r="F417" s="238"/>
      <c r="G417" s="240"/>
      <c r="H417" s="220"/>
      <c r="I417" s="221"/>
      <c r="J417" s="221"/>
      <c r="K417" s="222"/>
      <c r="L417" s="175"/>
      <c r="M417" s="194"/>
      <c r="N417" s="194"/>
      <c r="O417" s="132"/>
      <c r="P417" s="141"/>
      <c r="Q417" s="141"/>
      <c r="R417" s="306"/>
      <c r="S417" s="307"/>
      <c r="T417" s="308"/>
      <c r="U417" s="311"/>
      <c r="V417" s="312"/>
      <c r="W417" s="313"/>
      <c r="X417" s="231" t="s">
        <v>4712</v>
      </c>
      <c r="Y417" s="232"/>
      <c r="Z417" s="232"/>
      <c r="AA417" s="232"/>
      <c r="AB417" s="232"/>
      <c r="AC417" s="199" t="s">
        <v>4711</v>
      </c>
      <c r="AD417" s="58"/>
      <c r="AE417" s="58"/>
      <c r="AF417" s="6"/>
      <c r="AG417" s="6"/>
      <c r="AH417" s="6"/>
      <c r="AI417" s="6"/>
      <c r="AJ417" s="6"/>
      <c r="AK417" s="6"/>
      <c r="AL417" s="59" t="s">
        <v>4574</v>
      </c>
      <c r="AM417" s="235">
        <f>AM414</f>
        <v>0.7</v>
      </c>
      <c r="AN417" s="235"/>
      <c r="AO417" s="6"/>
      <c r="AP417" s="6"/>
      <c r="AQ417" s="6"/>
      <c r="AR417" s="6"/>
      <c r="AS417" s="6"/>
      <c r="AT417" s="59"/>
      <c r="AU417" s="137"/>
      <c r="AV417" s="140"/>
      <c r="AW417" s="89">
        <f>ROUND(ROUND(H420*V421,0)*AM417,0)</f>
        <v>292</v>
      </c>
      <c r="AX417" s="12"/>
    </row>
    <row r="418" spans="1:50" ht="17.2" customHeight="1" x14ac:dyDescent="0.3">
      <c r="A418" s="9">
        <v>43</v>
      </c>
      <c r="B418" s="10" t="s">
        <v>1240</v>
      </c>
      <c r="C418" s="53" t="s">
        <v>7713</v>
      </c>
      <c r="D418" s="220"/>
      <c r="E418" s="222"/>
      <c r="F418" s="238"/>
      <c r="G418" s="240"/>
      <c r="H418" s="220"/>
      <c r="I418" s="221"/>
      <c r="J418" s="221"/>
      <c r="K418" s="222"/>
      <c r="L418" s="191"/>
      <c r="M418" s="172"/>
      <c r="N418" s="172"/>
      <c r="O418" s="123"/>
      <c r="P418" s="138"/>
      <c r="Q418" s="138"/>
      <c r="R418" s="306"/>
      <c r="S418" s="307"/>
      <c r="T418" s="308"/>
      <c r="U418" s="311"/>
      <c r="V418" s="312"/>
      <c r="W418" s="313"/>
      <c r="X418" s="233"/>
      <c r="Y418" s="234"/>
      <c r="Z418" s="234"/>
      <c r="AA418" s="234"/>
      <c r="AB418" s="234"/>
      <c r="AC418" s="199" t="s">
        <v>4735</v>
      </c>
      <c r="AD418" s="58"/>
      <c r="AE418" s="58"/>
      <c r="AF418" s="6"/>
      <c r="AG418" s="6"/>
      <c r="AH418" s="6"/>
      <c r="AI418" s="6"/>
      <c r="AJ418" s="6"/>
      <c r="AK418" s="6"/>
      <c r="AL418" s="59" t="s">
        <v>4574</v>
      </c>
      <c r="AM418" s="235">
        <f>AM415</f>
        <v>0.5</v>
      </c>
      <c r="AN418" s="235"/>
      <c r="AO418" s="6"/>
      <c r="AP418" s="6"/>
      <c r="AQ418" s="6"/>
      <c r="AR418" s="6"/>
      <c r="AS418" s="6"/>
      <c r="AT418" s="59"/>
      <c r="AU418" s="137"/>
      <c r="AV418" s="140"/>
      <c r="AW418" s="89">
        <f>ROUND(ROUND(H420*V421,0)*AM418,0)</f>
        <v>209</v>
      </c>
      <c r="AX418" s="12"/>
    </row>
    <row r="419" spans="1:50" ht="17.2" customHeight="1" x14ac:dyDescent="0.3">
      <c r="A419" s="9">
        <v>43</v>
      </c>
      <c r="B419" s="10" t="s">
        <v>1241</v>
      </c>
      <c r="C419" s="53" t="s">
        <v>7712</v>
      </c>
      <c r="D419" s="238"/>
      <c r="E419" s="240"/>
      <c r="F419" s="238"/>
      <c r="G419" s="240"/>
      <c r="H419" s="220"/>
      <c r="I419" s="221"/>
      <c r="J419" s="221"/>
      <c r="K419" s="222"/>
      <c r="L419" s="231" t="s">
        <v>4714</v>
      </c>
      <c r="M419" s="232"/>
      <c r="N419" s="232"/>
      <c r="O419" s="232"/>
      <c r="P419" s="232"/>
      <c r="Q419" s="232"/>
      <c r="R419" s="306"/>
      <c r="S419" s="307"/>
      <c r="T419" s="308"/>
      <c r="U419" s="130"/>
      <c r="V419" s="64"/>
      <c r="W419" s="202"/>
      <c r="X419" s="8"/>
      <c r="Y419" s="6"/>
      <c r="Z419" s="59"/>
      <c r="AA419" s="59"/>
      <c r="AB419" s="6"/>
      <c r="AC419" s="203"/>
      <c r="AD419" s="6"/>
      <c r="AE419" s="6"/>
      <c r="AF419" s="6"/>
      <c r="AG419" s="6"/>
      <c r="AH419" s="6"/>
      <c r="AI419" s="6"/>
      <c r="AJ419" s="6"/>
      <c r="AK419" s="6"/>
      <c r="AL419" s="59"/>
      <c r="AM419" s="137"/>
      <c r="AN419" s="137"/>
      <c r="AO419" s="6"/>
      <c r="AP419" s="6"/>
      <c r="AQ419" s="7"/>
      <c r="AR419" s="7"/>
      <c r="AS419" s="7"/>
      <c r="AT419" s="123"/>
      <c r="AU419" s="136"/>
      <c r="AV419" s="145"/>
      <c r="AW419" s="89">
        <f>ROUND(ROUND(H420*P421,0)*V421,0)</f>
        <v>402</v>
      </c>
      <c r="AX419" s="12"/>
    </row>
    <row r="420" spans="1:50" ht="17.2" customHeight="1" x14ac:dyDescent="0.3">
      <c r="A420" s="9">
        <v>43</v>
      </c>
      <c r="B420" s="10" t="s">
        <v>1242</v>
      </c>
      <c r="C420" s="53" t="s">
        <v>7711</v>
      </c>
      <c r="D420" s="238"/>
      <c r="E420" s="240"/>
      <c r="F420" s="238"/>
      <c r="G420" s="240"/>
      <c r="H420" s="253">
        <f>'15就労移行支援(基本)'!K420</f>
        <v>595</v>
      </c>
      <c r="I420" s="254"/>
      <c r="J420" s="1" t="s">
        <v>4202</v>
      </c>
      <c r="K420" s="68"/>
      <c r="L420" s="267"/>
      <c r="M420" s="268"/>
      <c r="N420" s="268"/>
      <c r="O420" s="268"/>
      <c r="P420" s="268"/>
      <c r="Q420" s="268"/>
      <c r="R420" s="306"/>
      <c r="S420" s="307"/>
      <c r="T420" s="308"/>
      <c r="U420" s="130"/>
      <c r="V420" s="64"/>
      <c r="W420" s="202"/>
      <c r="X420" s="231" t="s">
        <v>4712</v>
      </c>
      <c r="Y420" s="232"/>
      <c r="Z420" s="232"/>
      <c r="AA420" s="232"/>
      <c r="AB420" s="232"/>
      <c r="AC420" s="199" t="s">
        <v>4711</v>
      </c>
      <c r="AD420" s="58"/>
      <c r="AE420" s="58"/>
      <c r="AF420" s="6"/>
      <c r="AG420" s="6"/>
      <c r="AH420" s="6"/>
      <c r="AI420" s="6"/>
      <c r="AJ420" s="6"/>
      <c r="AK420" s="6"/>
      <c r="AL420" s="59" t="s">
        <v>4574</v>
      </c>
      <c r="AM420" s="235">
        <f>AM417</f>
        <v>0.7</v>
      </c>
      <c r="AN420" s="235"/>
      <c r="AO420" s="7"/>
      <c r="AP420" s="7"/>
      <c r="AQ420" s="7"/>
      <c r="AR420" s="7"/>
      <c r="AS420" s="7"/>
      <c r="AT420" s="123"/>
      <c r="AU420" s="136"/>
      <c r="AV420" s="145"/>
      <c r="AW420" s="89">
        <f>ROUND(ROUND(ROUND(H420*P421,0)*V421,0)*AM420,0)</f>
        <v>281</v>
      </c>
      <c r="AX420" s="12"/>
    </row>
    <row r="421" spans="1:50" ht="17.2" customHeight="1" x14ac:dyDescent="0.3">
      <c r="A421" s="9">
        <v>43</v>
      </c>
      <c r="B421" s="10" t="s">
        <v>1243</v>
      </c>
      <c r="C421" s="53" t="s">
        <v>7710</v>
      </c>
      <c r="D421" s="238"/>
      <c r="E421" s="240"/>
      <c r="F421" s="238"/>
      <c r="G421" s="240"/>
      <c r="H421" s="175"/>
      <c r="I421" s="194"/>
      <c r="J421" s="194"/>
      <c r="K421" s="173"/>
      <c r="L421" s="191"/>
      <c r="M421" s="172"/>
      <c r="N421" s="172"/>
      <c r="O421" s="123" t="s">
        <v>4574</v>
      </c>
      <c r="P421" s="249">
        <f>P415</f>
        <v>0.96499999999999997</v>
      </c>
      <c r="Q421" s="249"/>
      <c r="R421" s="238"/>
      <c r="S421" s="265"/>
      <c r="T421" s="240"/>
      <c r="U421" s="132" t="s">
        <v>4574</v>
      </c>
      <c r="V421" s="247">
        <f>V349</f>
        <v>0.7</v>
      </c>
      <c r="W421" s="248"/>
      <c r="X421" s="233"/>
      <c r="Y421" s="234"/>
      <c r="Z421" s="234"/>
      <c r="AA421" s="234"/>
      <c r="AB421" s="234"/>
      <c r="AC421" s="199" t="s">
        <v>4735</v>
      </c>
      <c r="AD421" s="58"/>
      <c r="AE421" s="58"/>
      <c r="AF421" s="6"/>
      <c r="AG421" s="6"/>
      <c r="AH421" s="6"/>
      <c r="AI421" s="6"/>
      <c r="AJ421" s="6"/>
      <c r="AK421" s="6"/>
      <c r="AL421" s="59" t="s">
        <v>4574</v>
      </c>
      <c r="AM421" s="235">
        <f>AM418</f>
        <v>0.5</v>
      </c>
      <c r="AN421" s="235"/>
      <c r="AO421" s="7"/>
      <c r="AP421" s="7"/>
      <c r="AQ421" s="7"/>
      <c r="AR421" s="7"/>
      <c r="AS421" s="7"/>
      <c r="AT421" s="123"/>
      <c r="AU421" s="136"/>
      <c r="AV421" s="145"/>
      <c r="AW421" s="89">
        <f>ROUND(ROUND(ROUND(H420*P421,0)*V421,0)*AM421,0)</f>
        <v>201</v>
      </c>
      <c r="AX421" s="12"/>
    </row>
    <row r="422" spans="1:50" ht="17.2" customHeight="1" x14ac:dyDescent="0.3">
      <c r="A422" s="9">
        <v>43</v>
      </c>
      <c r="B422" s="10" t="s">
        <v>1244</v>
      </c>
      <c r="C422" s="53" t="s">
        <v>7709</v>
      </c>
      <c r="D422" s="166"/>
      <c r="E422" s="193"/>
      <c r="F422" s="126"/>
      <c r="G422" s="126"/>
      <c r="H422" s="175"/>
      <c r="I422" s="194"/>
      <c r="J422" s="194"/>
      <c r="K422" s="173"/>
      <c r="L422" s="196"/>
      <c r="M422" s="195"/>
      <c r="N422" s="195"/>
      <c r="O422" s="55"/>
      <c r="P422" s="56"/>
      <c r="Q422" s="56"/>
      <c r="R422" s="168"/>
      <c r="S422" s="141"/>
      <c r="T422" s="142"/>
      <c r="U422" s="130"/>
      <c r="V422" s="64"/>
      <c r="W422" s="202"/>
      <c r="X422" s="8"/>
      <c r="Y422" s="6"/>
      <c r="Z422" s="59"/>
      <c r="AA422" s="59"/>
      <c r="AB422" s="6"/>
      <c r="AC422" s="203"/>
      <c r="AD422" s="6"/>
      <c r="AE422" s="6"/>
      <c r="AF422" s="6"/>
      <c r="AG422" s="6"/>
      <c r="AH422" s="6"/>
      <c r="AI422" s="6"/>
      <c r="AJ422" s="6"/>
      <c r="AK422" s="6"/>
      <c r="AL422" s="59"/>
      <c r="AM422" s="137"/>
      <c r="AN422" s="137"/>
      <c r="AO422" s="177"/>
      <c r="AP422" s="81"/>
      <c r="AQ422" s="81"/>
      <c r="AR422" s="82"/>
      <c r="AS422" s="242" t="s">
        <v>4580</v>
      </c>
      <c r="AT422" s="242"/>
      <c r="AU422" s="242"/>
      <c r="AV422" s="243"/>
      <c r="AW422" s="89">
        <f>ROUND(H420*V421,0)-AS425</f>
        <v>412</v>
      </c>
      <c r="AX422" s="12"/>
    </row>
    <row r="423" spans="1:50" ht="17.2" customHeight="1" x14ac:dyDescent="0.3">
      <c r="A423" s="9">
        <v>43</v>
      </c>
      <c r="B423" s="10" t="s">
        <v>1245</v>
      </c>
      <c r="C423" s="53" t="s">
        <v>7708</v>
      </c>
      <c r="D423" s="166"/>
      <c r="E423" s="193"/>
      <c r="F423" s="126"/>
      <c r="G423" s="126"/>
      <c r="H423" s="175"/>
      <c r="I423" s="194"/>
      <c r="J423" s="194"/>
      <c r="K423" s="173"/>
      <c r="L423" s="175"/>
      <c r="M423" s="194"/>
      <c r="N423" s="194"/>
      <c r="O423" s="132"/>
      <c r="P423" s="141"/>
      <c r="Q423" s="141"/>
      <c r="R423" s="168"/>
      <c r="S423" s="141"/>
      <c r="T423" s="142"/>
      <c r="U423" s="130"/>
      <c r="V423" s="64"/>
      <c r="W423" s="202"/>
      <c r="X423" s="231" t="s">
        <v>4712</v>
      </c>
      <c r="Y423" s="232"/>
      <c r="Z423" s="232"/>
      <c r="AA423" s="232"/>
      <c r="AB423" s="232"/>
      <c r="AC423" s="199" t="s">
        <v>4711</v>
      </c>
      <c r="AD423" s="58"/>
      <c r="AE423" s="58"/>
      <c r="AF423" s="6"/>
      <c r="AG423" s="6"/>
      <c r="AH423" s="6"/>
      <c r="AI423" s="6"/>
      <c r="AJ423" s="6"/>
      <c r="AK423" s="6"/>
      <c r="AL423" s="59" t="s">
        <v>4574</v>
      </c>
      <c r="AM423" s="235">
        <f>AM420</f>
        <v>0.7</v>
      </c>
      <c r="AN423" s="235"/>
      <c r="AO423" s="81"/>
      <c r="AP423" s="81"/>
      <c r="AQ423" s="81"/>
      <c r="AR423" s="82"/>
      <c r="AS423" s="244"/>
      <c r="AT423" s="244"/>
      <c r="AU423" s="244"/>
      <c r="AV423" s="245"/>
      <c r="AW423" s="89">
        <f>ROUND(ROUND(H420*V421,0)*AM423,0)-AS425</f>
        <v>287</v>
      </c>
      <c r="AX423" s="12"/>
    </row>
    <row r="424" spans="1:50" ht="17.2" customHeight="1" x14ac:dyDescent="0.3">
      <c r="A424" s="9">
        <v>43</v>
      </c>
      <c r="B424" s="10" t="s">
        <v>1246</v>
      </c>
      <c r="C424" s="53" t="s">
        <v>7707</v>
      </c>
      <c r="D424" s="166"/>
      <c r="E424" s="193"/>
      <c r="F424" s="126"/>
      <c r="G424" s="126"/>
      <c r="H424" s="175"/>
      <c r="I424" s="194"/>
      <c r="J424" s="194"/>
      <c r="K424" s="173"/>
      <c r="L424" s="191"/>
      <c r="M424" s="172"/>
      <c r="N424" s="172"/>
      <c r="O424" s="123"/>
      <c r="P424" s="138"/>
      <c r="Q424" s="138"/>
      <c r="R424" s="168"/>
      <c r="S424" s="141"/>
      <c r="T424" s="142"/>
      <c r="U424" s="130"/>
      <c r="V424" s="64"/>
      <c r="W424" s="202"/>
      <c r="X424" s="233"/>
      <c r="Y424" s="234"/>
      <c r="Z424" s="234"/>
      <c r="AA424" s="234"/>
      <c r="AB424" s="234"/>
      <c r="AC424" s="199" t="s">
        <v>4735</v>
      </c>
      <c r="AD424" s="58"/>
      <c r="AE424" s="58"/>
      <c r="AF424" s="6"/>
      <c r="AG424" s="6"/>
      <c r="AH424" s="6"/>
      <c r="AI424" s="6"/>
      <c r="AJ424" s="6"/>
      <c r="AK424" s="6"/>
      <c r="AL424" s="59" t="s">
        <v>4574</v>
      </c>
      <c r="AM424" s="235">
        <f>AM421</f>
        <v>0.5</v>
      </c>
      <c r="AN424" s="235"/>
      <c r="AO424" s="198"/>
      <c r="AP424" s="198"/>
      <c r="AQ424" s="198"/>
      <c r="AR424" s="197"/>
      <c r="AS424" s="244"/>
      <c r="AT424" s="244"/>
      <c r="AU424" s="244"/>
      <c r="AV424" s="245"/>
      <c r="AW424" s="89">
        <f>ROUND(ROUND(H420*V421,0)*AM424,0)-AS425</f>
        <v>204</v>
      </c>
      <c r="AX424" s="12"/>
    </row>
    <row r="425" spans="1:50" ht="17.2" customHeight="1" x14ac:dyDescent="0.3">
      <c r="A425" s="9">
        <v>43</v>
      </c>
      <c r="B425" s="10" t="s">
        <v>1247</v>
      </c>
      <c r="C425" s="53" t="s">
        <v>7706</v>
      </c>
      <c r="D425" s="166"/>
      <c r="E425" s="193"/>
      <c r="F425" s="126"/>
      <c r="G425" s="126"/>
      <c r="H425" s="175"/>
      <c r="I425" s="194"/>
      <c r="J425" s="194"/>
      <c r="K425" s="173"/>
      <c r="L425" s="231" t="s">
        <v>4714</v>
      </c>
      <c r="M425" s="232"/>
      <c r="N425" s="232"/>
      <c r="O425" s="232"/>
      <c r="P425" s="232"/>
      <c r="Q425" s="232"/>
      <c r="R425" s="175"/>
      <c r="S425" s="194"/>
      <c r="T425" s="173"/>
      <c r="U425" s="130"/>
      <c r="V425" s="64"/>
      <c r="W425" s="202"/>
      <c r="X425" s="8"/>
      <c r="Y425" s="6"/>
      <c r="Z425" s="59"/>
      <c r="AA425" s="59"/>
      <c r="AB425" s="6"/>
      <c r="AC425" s="203"/>
      <c r="AD425" s="6"/>
      <c r="AE425" s="6"/>
      <c r="AF425" s="6"/>
      <c r="AG425" s="6"/>
      <c r="AH425" s="6"/>
      <c r="AI425" s="6"/>
      <c r="AJ425" s="6"/>
      <c r="AK425" s="6"/>
      <c r="AL425" s="59"/>
      <c r="AM425" s="137"/>
      <c r="AN425" s="137"/>
      <c r="AO425" s="198"/>
      <c r="AP425" s="198"/>
      <c r="AQ425" s="198"/>
      <c r="AR425" s="197"/>
      <c r="AS425" s="38">
        <f>AS413</f>
        <v>5</v>
      </c>
      <c r="AT425" s="62" t="s">
        <v>4579</v>
      </c>
      <c r="AU425" s="143"/>
      <c r="AV425" s="147"/>
      <c r="AW425" s="89">
        <f>ROUND(ROUND(H420*P427,0)*V421,0)-AS425</f>
        <v>397</v>
      </c>
      <c r="AX425" s="12"/>
    </row>
    <row r="426" spans="1:50" ht="17.2" customHeight="1" x14ac:dyDescent="0.3">
      <c r="A426" s="9">
        <v>43</v>
      </c>
      <c r="B426" s="10" t="s">
        <v>1248</v>
      </c>
      <c r="C426" s="53" t="s">
        <v>7705</v>
      </c>
      <c r="D426" s="166"/>
      <c r="E426" s="193"/>
      <c r="F426" s="126"/>
      <c r="G426" s="126"/>
      <c r="H426" s="175"/>
      <c r="I426" s="194"/>
      <c r="J426" s="194"/>
      <c r="K426" s="173"/>
      <c r="L426" s="267"/>
      <c r="M426" s="268"/>
      <c r="N426" s="268"/>
      <c r="O426" s="268"/>
      <c r="P426" s="268"/>
      <c r="Q426" s="268"/>
      <c r="R426" s="175"/>
      <c r="S426" s="194"/>
      <c r="T426" s="173"/>
      <c r="U426" s="130"/>
      <c r="V426" s="64"/>
      <c r="W426" s="202"/>
      <c r="X426" s="231" t="s">
        <v>4712</v>
      </c>
      <c r="Y426" s="232"/>
      <c r="Z426" s="232"/>
      <c r="AA426" s="232"/>
      <c r="AB426" s="232"/>
      <c r="AC426" s="199" t="s">
        <v>4711</v>
      </c>
      <c r="AD426" s="58"/>
      <c r="AE426" s="58"/>
      <c r="AF426" s="6"/>
      <c r="AG426" s="6"/>
      <c r="AH426" s="6"/>
      <c r="AI426" s="6"/>
      <c r="AJ426" s="6"/>
      <c r="AK426" s="6"/>
      <c r="AL426" s="59" t="s">
        <v>4574</v>
      </c>
      <c r="AM426" s="235">
        <f>AM423</f>
        <v>0.7</v>
      </c>
      <c r="AN426" s="235"/>
      <c r="AO426" s="198"/>
      <c r="AP426" s="198"/>
      <c r="AQ426" s="198"/>
      <c r="AR426" s="197"/>
      <c r="AS426" s="1"/>
      <c r="AT426" s="132"/>
      <c r="AU426" s="143"/>
      <c r="AV426" s="147"/>
      <c r="AW426" s="89">
        <f>ROUND(ROUND(ROUND(H420*P427,0)*V421,0)*AM426,0)-AS425</f>
        <v>276</v>
      </c>
      <c r="AX426" s="12"/>
    </row>
    <row r="427" spans="1:50" ht="17.2" customHeight="1" x14ac:dyDescent="0.3">
      <c r="A427" s="9">
        <v>43</v>
      </c>
      <c r="B427" s="10" t="s">
        <v>1249</v>
      </c>
      <c r="C427" s="53" t="s">
        <v>7704</v>
      </c>
      <c r="D427" s="166"/>
      <c r="E427" s="193"/>
      <c r="F427" s="126"/>
      <c r="G427" s="126"/>
      <c r="H427" s="175"/>
      <c r="I427" s="194"/>
      <c r="J427" s="194"/>
      <c r="K427" s="173"/>
      <c r="L427" s="191"/>
      <c r="M427" s="172"/>
      <c r="N427" s="172"/>
      <c r="O427" s="123" t="s">
        <v>4574</v>
      </c>
      <c r="P427" s="249">
        <f>P421</f>
        <v>0.96499999999999997</v>
      </c>
      <c r="Q427" s="249"/>
      <c r="R427" s="168"/>
      <c r="S427" s="141"/>
      <c r="T427" s="142"/>
      <c r="U427" s="130"/>
      <c r="V427" s="64"/>
      <c r="W427" s="202"/>
      <c r="X427" s="233"/>
      <c r="Y427" s="234"/>
      <c r="Z427" s="234"/>
      <c r="AA427" s="234"/>
      <c r="AB427" s="234"/>
      <c r="AC427" s="199" t="s">
        <v>4735</v>
      </c>
      <c r="AD427" s="58"/>
      <c r="AE427" s="58"/>
      <c r="AF427" s="6"/>
      <c r="AG427" s="6"/>
      <c r="AH427" s="6"/>
      <c r="AI427" s="6"/>
      <c r="AJ427" s="6"/>
      <c r="AK427" s="6"/>
      <c r="AL427" s="59" t="s">
        <v>4574</v>
      </c>
      <c r="AM427" s="235">
        <f>AM424</f>
        <v>0.5</v>
      </c>
      <c r="AN427" s="235"/>
      <c r="AO427" s="198"/>
      <c r="AP427" s="198"/>
      <c r="AQ427" s="198"/>
      <c r="AR427" s="197"/>
      <c r="AS427" s="7"/>
      <c r="AT427" s="123"/>
      <c r="AU427" s="136"/>
      <c r="AV427" s="145"/>
      <c r="AW427" s="89">
        <f>ROUND(ROUND(ROUND(H420*P427,0)*V421,0)*AM427,0)-AS425</f>
        <v>196</v>
      </c>
      <c r="AX427" s="12"/>
    </row>
    <row r="428" spans="1:50" ht="17.2" customHeight="1" x14ac:dyDescent="0.3">
      <c r="A428" s="9">
        <v>43</v>
      </c>
      <c r="B428" s="10" t="s">
        <v>1250</v>
      </c>
      <c r="C428" s="53" t="s">
        <v>7703</v>
      </c>
      <c r="D428" s="166"/>
      <c r="E428" s="193"/>
      <c r="F428" s="126"/>
      <c r="G428" s="126"/>
      <c r="H428" s="45"/>
      <c r="I428" s="1"/>
      <c r="J428" s="1"/>
      <c r="K428" s="44"/>
      <c r="L428" s="196"/>
      <c r="M428" s="195"/>
      <c r="N428" s="195"/>
      <c r="O428" s="55"/>
      <c r="P428" s="56"/>
      <c r="Q428" s="56"/>
      <c r="R428" s="168"/>
      <c r="S428" s="141"/>
      <c r="T428" s="142"/>
      <c r="U428" s="130"/>
      <c r="V428" s="64"/>
      <c r="W428" s="202"/>
      <c r="X428" s="8"/>
      <c r="Y428" s="6"/>
      <c r="Z428" s="59"/>
      <c r="AA428" s="59"/>
      <c r="AB428" s="6"/>
      <c r="AC428" s="203"/>
      <c r="AD428" s="6"/>
      <c r="AE428" s="6"/>
      <c r="AF428" s="6"/>
      <c r="AG428" s="6"/>
      <c r="AH428" s="6"/>
      <c r="AI428" s="6"/>
      <c r="AJ428" s="6"/>
      <c r="AK428" s="6"/>
      <c r="AL428" s="59"/>
      <c r="AM428" s="137"/>
      <c r="AN428" s="137"/>
      <c r="AO428" s="216" t="s">
        <v>4753</v>
      </c>
      <c r="AP428" s="251"/>
      <c r="AQ428" s="251"/>
      <c r="AR428" s="252"/>
      <c r="AS428" s="49"/>
      <c r="AT428" s="36"/>
      <c r="AU428" s="36"/>
      <c r="AV428" s="51"/>
      <c r="AW428" s="89">
        <f>ROUND(ROUND(H420*V421,0)*AQ431,0)</f>
        <v>396</v>
      </c>
      <c r="AX428" s="12"/>
    </row>
    <row r="429" spans="1:50" ht="17.2" customHeight="1" x14ac:dyDescent="0.3">
      <c r="A429" s="9">
        <v>43</v>
      </c>
      <c r="B429" s="10" t="s">
        <v>1251</v>
      </c>
      <c r="C429" s="53" t="s">
        <v>7702</v>
      </c>
      <c r="D429" s="166"/>
      <c r="E429" s="193"/>
      <c r="F429" s="126"/>
      <c r="G429" s="126"/>
      <c r="H429" s="45"/>
      <c r="I429" s="1"/>
      <c r="J429" s="1"/>
      <c r="K429" s="44"/>
      <c r="L429" s="175"/>
      <c r="M429" s="194"/>
      <c r="N429" s="194"/>
      <c r="O429" s="132"/>
      <c r="P429" s="141"/>
      <c r="Q429" s="141"/>
      <c r="R429" s="168"/>
      <c r="S429" s="141"/>
      <c r="T429" s="142"/>
      <c r="U429" s="130"/>
      <c r="V429" s="64"/>
      <c r="W429" s="202"/>
      <c r="X429" s="231" t="s">
        <v>4712</v>
      </c>
      <c r="Y429" s="232"/>
      <c r="Z429" s="232"/>
      <c r="AA429" s="232"/>
      <c r="AB429" s="232"/>
      <c r="AC429" s="199" t="s">
        <v>4711</v>
      </c>
      <c r="AD429" s="58"/>
      <c r="AE429" s="58"/>
      <c r="AF429" s="6"/>
      <c r="AG429" s="6"/>
      <c r="AH429" s="6"/>
      <c r="AI429" s="6"/>
      <c r="AJ429" s="6"/>
      <c r="AK429" s="6"/>
      <c r="AL429" s="59" t="s">
        <v>4574</v>
      </c>
      <c r="AM429" s="235">
        <f>AM426</f>
        <v>0.7</v>
      </c>
      <c r="AN429" s="235"/>
      <c r="AO429" s="228"/>
      <c r="AP429" s="229"/>
      <c r="AQ429" s="229"/>
      <c r="AR429" s="230"/>
      <c r="AS429" s="45"/>
      <c r="AT429" s="1"/>
      <c r="AU429" s="1"/>
      <c r="AV429" s="44"/>
      <c r="AW429" s="89">
        <f>ROUND(ROUND(ROUND(H420*V421,0)*AM429,0)*AQ431,0)</f>
        <v>277</v>
      </c>
      <c r="AX429" s="12"/>
    </row>
    <row r="430" spans="1:50" ht="17.2" customHeight="1" x14ac:dyDescent="0.3">
      <c r="A430" s="9">
        <v>43</v>
      </c>
      <c r="B430" s="10" t="s">
        <v>1252</v>
      </c>
      <c r="C430" s="53" t="s">
        <v>7701</v>
      </c>
      <c r="D430" s="166"/>
      <c r="E430" s="193"/>
      <c r="F430" s="126"/>
      <c r="G430" s="126"/>
      <c r="H430" s="45"/>
      <c r="I430" s="1"/>
      <c r="J430" s="1"/>
      <c r="K430" s="44"/>
      <c r="L430" s="191"/>
      <c r="M430" s="172"/>
      <c r="N430" s="172"/>
      <c r="O430" s="123"/>
      <c r="P430" s="138"/>
      <c r="Q430" s="138"/>
      <c r="R430" s="168"/>
      <c r="S430" s="141"/>
      <c r="T430" s="142"/>
      <c r="U430" s="130"/>
      <c r="V430" s="64"/>
      <c r="W430" s="202"/>
      <c r="X430" s="233"/>
      <c r="Y430" s="234"/>
      <c r="Z430" s="234"/>
      <c r="AA430" s="234"/>
      <c r="AB430" s="234"/>
      <c r="AC430" s="199" t="s">
        <v>4735</v>
      </c>
      <c r="AD430" s="58"/>
      <c r="AE430" s="58"/>
      <c r="AF430" s="6"/>
      <c r="AG430" s="6"/>
      <c r="AH430" s="6"/>
      <c r="AI430" s="6"/>
      <c r="AJ430" s="6"/>
      <c r="AK430" s="6"/>
      <c r="AL430" s="59" t="s">
        <v>4574</v>
      </c>
      <c r="AM430" s="235">
        <f>AM427</f>
        <v>0.5</v>
      </c>
      <c r="AN430" s="235"/>
      <c r="AO430" s="45"/>
      <c r="AP430" s="1"/>
      <c r="AQ430" s="1"/>
      <c r="AR430" s="44"/>
      <c r="AS430" s="45"/>
      <c r="AT430" s="1"/>
      <c r="AU430" s="1"/>
      <c r="AV430" s="44"/>
      <c r="AW430" s="89">
        <f>ROUND(ROUND(ROUND(H420*V421,0)*AM430,0)*AQ431,0)</f>
        <v>199</v>
      </c>
      <c r="AX430" s="12"/>
    </row>
    <row r="431" spans="1:50" ht="17.2" customHeight="1" x14ac:dyDescent="0.3">
      <c r="A431" s="9">
        <v>43</v>
      </c>
      <c r="B431" s="10" t="s">
        <v>1253</v>
      </c>
      <c r="C431" s="53" t="s">
        <v>7700</v>
      </c>
      <c r="D431" s="166"/>
      <c r="E431" s="193"/>
      <c r="F431" s="126"/>
      <c r="G431" s="126"/>
      <c r="H431" s="45"/>
      <c r="I431" s="1"/>
      <c r="J431" s="1"/>
      <c r="K431" s="44"/>
      <c r="L431" s="231" t="s">
        <v>4714</v>
      </c>
      <c r="M431" s="232"/>
      <c r="N431" s="232"/>
      <c r="O431" s="232"/>
      <c r="P431" s="232"/>
      <c r="Q431" s="232"/>
      <c r="R431" s="175"/>
      <c r="S431" s="194"/>
      <c r="T431" s="173"/>
      <c r="U431" s="130"/>
      <c r="V431" s="64"/>
      <c r="W431" s="202"/>
      <c r="X431" s="8"/>
      <c r="Y431" s="6"/>
      <c r="Z431" s="59"/>
      <c r="AA431" s="59"/>
      <c r="AB431" s="6"/>
      <c r="AC431" s="203"/>
      <c r="AD431" s="6"/>
      <c r="AE431" s="6"/>
      <c r="AF431" s="6"/>
      <c r="AG431" s="6"/>
      <c r="AH431" s="6"/>
      <c r="AI431" s="6"/>
      <c r="AJ431" s="6"/>
      <c r="AK431" s="6"/>
      <c r="AL431" s="59"/>
      <c r="AM431" s="137"/>
      <c r="AN431" s="137"/>
      <c r="AO431" s="45"/>
      <c r="AP431" s="132" t="s">
        <v>4574</v>
      </c>
      <c r="AQ431" s="247">
        <f>AQ407</f>
        <v>0.95</v>
      </c>
      <c r="AR431" s="248"/>
      <c r="AS431" s="45"/>
      <c r="AT431" s="1"/>
      <c r="AU431" s="1"/>
      <c r="AV431" s="44"/>
      <c r="AW431" s="89">
        <f>ROUND(ROUND(ROUND(H420*P433,0)*V421,0)*AQ431,0)</f>
        <v>382</v>
      </c>
      <c r="AX431" s="12"/>
    </row>
    <row r="432" spans="1:50" ht="17.2" customHeight="1" x14ac:dyDescent="0.3">
      <c r="A432" s="9">
        <v>43</v>
      </c>
      <c r="B432" s="10" t="s">
        <v>1254</v>
      </c>
      <c r="C432" s="53" t="s">
        <v>7699</v>
      </c>
      <c r="D432" s="166"/>
      <c r="E432" s="193"/>
      <c r="F432" s="126"/>
      <c r="G432" s="126"/>
      <c r="H432" s="45"/>
      <c r="I432" s="1"/>
      <c r="J432" s="1"/>
      <c r="K432" s="44"/>
      <c r="L432" s="267"/>
      <c r="M432" s="268"/>
      <c r="N432" s="268"/>
      <c r="O432" s="268"/>
      <c r="P432" s="268"/>
      <c r="Q432" s="268"/>
      <c r="R432" s="175"/>
      <c r="S432" s="194"/>
      <c r="T432" s="173"/>
      <c r="U432" s="130"/>
      <c r="V432" s="64"/>
      <c r="W432" s="202"/>
      <c r="X432" s="231" t="s">
        <v>4712</v>
      </c>
      <c r="Y432" s="232"/>
      <c r="Z432" s="232"/>
      <c r="AA432" s="232"/>
      <c r="AB432" s="232"/>
      <c r="AC432" s="199" t="s">
        <v>4711</v>
      </c>
      <c r="AD432" s="58"/>
      <c r="AE432" s="58"/>
      <c r="AF432" s="6"/>
      <c r="AG432" s="6"/>
      <c r="AH432" s="6"/>
      <c r="AI432" s="6"/>
      <c r="AJ432" s="6"/>
      <c r="AK432" s="6"/>
      <c r="AL432" s="59" t="s">
        <v>4574</v>
      </c>
      <c r="AM432" s="235">
        <f>AM429</f>
        <v>0.7</v>
      </c>
      <c r="AN432" s="235"/>
      <c r="AO432" s="45"/>
      <c r="AP432" s="1"/>
      <c r="AQ432" s="1"/>
      <c r="AR432" s="44"/>
      <c r="AS432" s="45"/>
      <c r="AT432" s="1"/>
      <c r="AU432" s="1"/>
      <c r="AV432" s="44"/>
      <c r="AW432" s="89">
        <f>ROUND(ROUND(ROUND(ROUND(H420*P433,0)*V421,0)*AM432,0)*AQ431,0)</f>
        <v>267</v>
      </c>
      <c r="AX432" s="12"/>
    </row>
    <row r="433" spans="1:50" ht="17.2" customHeight="1" x14ac:dyDescent="0.3">
      <c r="A433" s="9">
        <v>43</v>
      </c>
      <c r="B433" s="10" t="s">
        <v>1255</v>
      </c>
      <c r="C433" s="53" t="s">
        <v>7698</v>
      </c>
      <c r="D433" s="166"/>
      <c r="E433" s="193"/>
      <c r="F433" s="126"/>
      <c r="G433" s="126"/>
      <c r="H433" s="45"/>
      <c r="I433" s="1"/>
      <c r="J433" s="1"/>
      <c r="K433" s="44"/>
      <c r="L433" s="191"/>
      <c r="M433" s="172"/>
      <c r="N433" s="172"/>
      <c r="O433" s="123" t="s">
        <v>4574</v>
      </c>
      <c r="P433" s="249">
        <f>P427</f>
        <v>0.96499999999999997</v>
      </c>
      <c r="Q433" s="249"/>
      <c r="R433" s="168"/>
      <c r="S433" s="141"/>
      <c r="T433" s="142"/>
      <c r="U433" s="130"/>
      <c r="V433" s="64"/>
      <c r="W433" s="202"/>
      <c r="X433" s="233"/>
      <c r="Y433" s="234"/>
      <c r="Z433" s="234"/>
      <c r="AA433" s="234"/>
      <c r="AB433" s="234"/>
      <c r="AC433" s="199" t="s">
        <v>4735</v>
      </c>
      <c r="AD433" s="58"/>
      <c r="AE433" s="58"/>
      <c r="AF433" s="6"/>
      <c r="AG433" s="6"/>
      <c r="AH433" s="6"/>
      <c r="AI433" s="6"/>
      <c r="AJ433" s="6"/>
      <c r="AK433" s="6"/>
      <c r="AL433" s="59" t="s">
        <v>4574</v>
      </c>
      <c r="AM433" s="235">
        <f>AM430</f>
        <v>0.5</v>
      </c>
      <c r="AN433" s="235"/>
      <c r="AO433" s="45"/>
      <c r="AP433" s="1"/>
      <c r="AQ433" s="1"/>
      <c r="AR433" s="44"/>
      <c r="AS433" s="43"/>
      <c r="AT433" s="7"/>
      <c r="AU433" s="7"/>
      <c r="AV433" s="21"/>
      <c r="AW433" s="89">
        <f>ROUND(ROUND(ROUND(ROUND(H420*P433,0)*V421,0)*AM433,0)*AQ431,0)</f>
        <v>191</v>
      </c>
      <c r="AX433" s="12"/>
    </row>
    <row r="434" spans="1:50" ht="17.2" customHeight="1" x14ac:dyDescent="0.3">
      <c r="A434" s="9">
        <v>43</v>
      </c>
      <c r="B434" s="10" t="s">
        <v>1256</v>
      </c>
      <c r="C434" s="53" t="s">
        <v>7697</v>
      </c>
      <c r="D434" s="166"/>
      <c r="E434" s="193"/>
      <c r="F434" s="126"/>
      <c r="G434" s="126"/>
      <c r="H434" s="45"/>
      <c r="I434" s="1"/>
      <c r="J434" s="1"/>
      <c r="K434" s="44"/>
      <c r="L434" s="196"/>
      <c r="M434" s="195"/>
      <c r="N434" s="195"/>
      <c r="O434" s="55"/>
      <c r="P434" s="56"/>
      <c r="Q434" s="56"/>
      <c r="R434" s="168"/>
      <c r="S434" s="141"/>
      <c r="T434" s="142"/>
      <c r="U434" s="130"/>
      <c r="V434" s="64"/>
      <c r="W434" s="202"/>
      <c r="X434" s="8"/>
      <c r="Y434" s="6"/>
      <c r="Z434" s="59"/>
      <c r="AA434" s="59"/>
      <c r="AB434" s="6"/>
      <c r="AC434" s="203"/>
      <c r="AD434" s="6"/>
      <c r="AE434" s="6"/>
      <c r="AF434" s="6"/>
      <c r="AG434" s="6"/>
      <c r="AH434" s="6"/>
      <c r="AI434" s="6"/>
      <c r="AJ434" s="6"/>
      <c r="AK434" s="6"/>
      <c r="AL434" s="59"/>
      <c r="AM434" s="137"/>
      <c r="AN434" s="137"/>
      <c r="AO434" s="146"/>
      <c r="AP434" s="143"/>
      <c r="AQ434" s="143"/>
      <c r="AR434" s="44"/>
      <c r="AS434" s="242" t="s">
        <v>4580</v>
      </c>
      <c r="AT434" s="242"/>
      <c r="AU434" s="242"/>
      <c r="AV434" s="243"/>
      <c r="AW434" s="89">
        <f>ROUND(ROUND(H420*V421,0)*AQ431,0)-AS437</f>
        <v>391</v>
      </c>
      <c r="AX434" s="12"/>
    </row>
    <row r="435" spans="1:50" ht="17.2" customHeight="1" x14ac:dyDescent="0.3">
      <c r="A435" s="9">
        <v>43</v>
      </c>
      <c r="B435" s="10" t="s">
        <v>1257</v>
      </c>
      <c r="C435" s="53" t="s">
        <v>7696</v>
      </c>
      <c r="D435" s="166"/>
      <c r="E435" s="193"/>
      <c r="F435" s="126"/>
      <c r="G435" s="126"/>
      <c r="H435" s="45"/>
      <c r="I435" s="1"/>
      <c r="J435" s="1"/>
      <c r="K435" s="44"/>
      <c r="L435" s="175"/>
      <c r="M435" s="194"/>
      <c r="N435" s="194"/>
      <c r="O435" s="132"/>
      <c r="P435" s="141"/>
      <c r="Q435" s="141"/>
      <c r="R435" s="168"/>
      <c r="S435" s="141"/>
      <c r="T435" s="142"/>
      <c r="U435" s="130"/>
      <c r="V435" s="64"/>
      <c r="W435" s="202"/>
      <c r="X435" s="231" t="s">
        <v>4712</v>
      </c>
      <c r="Y435" s="232"/>
      <c r="Z435" s="232"/>
      <c r="AA435" s="232"/>
      <c r="AB435" s="232"/>
      <c r="AC435" s="199" t="s">
        <v>4711</v>
      </c>
      <c r="AD435" s="58"/>
      <c r="AE435" s="58"/>
      <c r="AF435" s="6"/>
      <c r="AG435" s="6"/>
      <c r="AH435" s="6"/>
      <c r="AI435" s="6"/>
      <c r="AJ435" s="6"/>
      <c r="AK435" s="6"/>
      <c r="AL435" s="59" t="s">
        <v>4574</v>
      </c>
      <c r="AM435" s="235">
        <f>AM432</f>
        <v>0.7</v>
      </c>
      <c r="AN435" s="235"/>
      <c r="AO435" s="146"/>
      <c r="AP435" s="143"/>
      <c r="AQ435" s="143"/>
      <c r="AR435" s="44"/>
      <c r="AS435" s="244"/>
      <c r="AT435" s="244"/>
      <c r="AU435" s="244"/>
      <c r="AV435" s="245"/>
      <c r="AW435" s="89">
        <f>ROUND(ROUND(ROUND(H420*V421,0)*AM435,0)*AQ431,0)-AS437</f>
        <v>272</v>
      </c>
      <c r="AX435" s="12"/>
    </row>
    <row r="436" spans="1:50" ht="17.2" customHeight="1" x14ac:dyDescent="0.3">
      <c r="A436" s="9">
        <v>43</v>
      </c>
      <c r="B436" s="10" t="s">
        <v>1258</v>
      </c>
      <c r="C436" s="53" t="s">
        <v>7695</v>
      </c>
      <c r="D436" s="166"/>
      <c r="E436" s="193"/>
      <c r="F436" s="126"/>
      <c r="G436" s="126"/>
      <c r="H436" s="45"/>
      <c r="I436" s="1"/>
      <c r="J436" s="1"/>
      <c r="K436" s="44"/>
      <c r="L436" s="191"/>
      <c r="M436" s="172"/>
      <c r="N436" s="172"/>
      <c r="O436" s="123"/>
      <c r="P436" s="138"/>
      <c r="Q436" s="138"/>
      <c r="R436" s="168"/>
      <c r="S436" s="141"/>
      <c r="T436" s="142"/>
      <c r="U436" s="130"/>
      <c r="V436" s="64"/>
      <c r="W436" s="202"/>
      <c r="X436" s="233"/>
      <c r="Y436" s="234"/>
      <c r="Z436" s="234"/>
      <c r="AA436" s="234"/>
      <c r="AB436" s="234"/>
      <c r="AC436" s="199" t="s">
        <v>4735</v>
      </c>
      <c r="AD436" s="58"/>
      <c r="AE436" s="58"/>
      <c r="AF436" s="6"/>
      <c r="AG436" s="6"/>
      <c r="AH436" s="6"/>
      <c r="AI436" s="6"/>
      <c r="AJ436" s="6"/>
      <c r="AK436" s="6"/>
      <c r="AL436" s="59" t="s">
        <v>4574</v>
      </c>
      <c r="AM436" s="235">
        <f>AM433</f>
        <v>0.5</v>
      </c>
      <c r="AN436" s="235"/>
      <c r="AO436" s="146"/>
      <c r="AP436" s="143"/>
      <c r="AQ436" s="143"/>
      <c r="AR436" s="44"/>
      <c r="AS436" s="244"/>
      <c r="AT436" s="244"/>
      <c r="AU436" s="244"/>
      <c r="AV436" s="245"/>
      <c r="AW436" s="89">
        <f>ROUND(ROUND(ROUND(H420*V421,0)*AM436,0)*AQ431,0)-AS437</f>
        <v>194</v>
      </c>
      <c r="AX436" s="12"/>
    </row>
    <row r="437" spans="1:50" ht="17.2" customHeight="1" x14ac:dyDescent="0.3">
      <c r="A437" s="9">
        <v>43</v>
      </c>
      <c r="B437" s="10" t="s">
        <v>1259</v>
      </c>
      <c r="C437" s="53" t="s">
        <v>7694</v>
      </c>
      <c r="D437" s="166"/>
      <c r="E437" s="193"/>
      <c r="F437" s="126"/>
      <c r="G437" s="126"/>
      <c r="H437" s="45"/>
      <c r="I437" s="1"/>
      <c r="J437" s="1"/>
      <c r="K437" s="44"/>
      <c r="L437" s="231" t="s">
        <v>4714</v>
      </c>
      <c r="M437" s="232"/>
      <c r="N437" s="232"/>
      <c r="O437" s="232"/>
      <c r="P437" s="232"/>
      <c r="Q437" s="232"/>
      <c r="R437" s="175"/>
      <c r="S437" s="194"/>
      <c r="T437" s="173"/>
      <c r="U437" s="130"/>
      <c r="V437" s="64"/>
      <c r="W437" s="202"/>
      <c r="X437" s="8"/>
      <c r="Y437" s="6"/>
      <c r="Z437" s="59"/>
      <c r="AA437" s="59"/>
      <c r="AB437" s="6"/>
      <c r="AC437" s="203"/>
      <c r="AD437" s="6"/>
      <c r="AE437" s="6"/>
      <c r="AF437" s="6"/>
      <c r="AG437" s="6"/>
      <c r="AH437" s="6"/>
      <c r="AI437" s="6"/>
      <c r="AJ437" s="6"/>
      <c r="AK437" s="6"/>
      <c r="AL437" s="59"/>
      <c r="AM437" s="137"/>
      <c r="AN437" s="137"/>
      <c r="AO437" s="146"/>
      <c r="AP437" s="143"/>
      <c r="AQ437" s="143"/>
      <c r="AR437" s="44"/>
      <c r="AS437" s="38">
        <f>AS425</f>
        <v>5</v>
      </c>
      <c r="AT437" s="62" t="s">
        <v>4579</v>
      </c>
      <c r="AU437" s="143"/>
      <c r="AV437" s="147"/>
      <c r="AW437" s="89">
        <f>ROUND(ROUND(ROUND(H420*P439,0)*V421,0)*AQ431,0)-AS437</f>
        <v>377</v>
      </c>
      <c r="AX437" s="12"/>
    </row>
    <row r="438" spans="1:50" ht="17.2" customHeight="1" x14ac:dyDescent="0.3">
      <c r="A438" s="9">
        <v>43</v>
      </c>
      <c r="B438" s="10" t="s">
        <v>1260</v>
      </c>
      <c r="C438" s="53" t="s">
        <v>7693</v>
      </c>
      <c r="D438" s="166"/>
      <c r="E438" s="193"/>
      <c r="F438" s="126"/>
      <c r="G438" s="126"/>
      <c r="H438" s="45"/>
      <c r="I438" s="1"/>
      <c r="J438" s="1"/>
      <c r="K438" s="44"/>
      <c r="L438" s="267"/>
      <c r="M438" s="268"/>
      <c r="N438" s="268"/>
      <c r="O438" s="268"/>
      <c r="P438" s="268"/>
      <c r="Q438" s="268"/>
      <c r="R438" s="175"/>
      <c r="S438" s="194"/>
      <c r="T438" s="173"/>
      <c r="U438" s="130"/>
      <c r="V438" s="64"/>
      <c r="W438" s="202"/>
      <c r="X438" s="231" t="s">
        <v>4712</v>
      </c>
      <c r="Y438" s="232"/>
      <c r="Z438" s="232"/>
      <c r="AA438" s="232"/>
      <c r="AB438" s="232"/>
      <c r="AC438" s="199" t="s">
        <v>4711</v>
      </c>
      <c r="AD438" s="58"/>
      <c r="AE438" s="58"/>
      <c r="AF438" s="6"/>
      <c r="AG438" s="6"/>
      <c r="AH438" s="6"/>
      <c r="AI438" s="6"/>
      <c r="AJ438" s="6"/>
      <c r="AK438" s="6"/>
      <c r="AL438" s="59" t="s">
        <v>4574</v>
      </c>
      <c r="AM438" s="235">
        <f>AM435</f>
        <v>0.7</v>
      </c>
      <c r="AN438" s="235"/>
      <c r="AO438" s="146"/>
      <c r="AP438" s="143"/>
      <c r="AQ438" s="143"/>
      <c r="AR438" s="44"/>
      <c r="AS438" s="1"/>
      <c r="AT438" s="132"/>
      <c r="AU438" s="143"/>
      <c r="AV438" s="147"/>
      <c r="AW438" s="89">
        <f>ROUND(ROUND(ROUND(ROUND(H420*P439,0)*V421,0)*AM438,0)*AQ431,0)-AS437</f>
        <v>262</v>
      </c>
      <c r="AX438" s="12"/>
    </row>
    <row r="439" spans="1:50" ht="17.2" customHeight="1" x14ac:dyDescent="0.3">
      <c r="A439" s="9">
        <v>43</v>
      </c>
      <c r="B439" s="10" t="s">
        <v>1261</v>
      </c>
      <c r="C439" s="53" t="s">
        <v>7692</v>
      </c>
      <c r="D439" s="166"/>
      <c r="E439" s="193"/>
      <c r="F439" s="126"/>
      <c r="G439" s="126"/>
      <c r="H439" s="43"/>
      <c r="I439" s="7"/>
      <c r="J439" s="7"/>
      <c r="K439" s="21"/>
      <c r="L439" s="191"/>
      <c r="M439" s="172"/>
      <c r="N439" s="172"/>
      <c r="O439" s="123" t="s">
        <v>4574</v>
      </c>
      <c r="P439" s="249">
        <f>P433</f>
        <v>0.96499999999999997</v>
      </c>
      <c r="Q439" s="249"/>
      <c r="R439" s="168"/>
      <c r="S439" s="141"/>
      <c r="T439" s="141"/>
      <c r="U439" s="88"/>
      <c r="V439" s="86"/>
      <c r="W439" s="87"/>
      <c r="X439" s="234"/>
      <c r="Y439" s="234"/>
      <c r="Z439" s="234"/>
      <c r="AA439" s="234"/>
      <c r="AB439" s="234"/>
      <c r="AC439" s="199" t="s">
        <v>4735</v>
      </c>
      <c r="AD439" s="58"/>
      <c r="AE439" s="58"/>
      <c r="AF439" s="6"/>
      <c r="AG439" s="6"/>
      <c r="AH439" s="6"/>
      <c r="AI439" s="6"/>
      <c r="AJ439" s="6"/>
      <c r="AK439" s="6"/>
      <c r="AL439" s="59" t="s">
        <v>4574</v>
      </c>
      <c r="AM439" s="235">
        <f>AM436</f>
        <v>0.5</v>
      </c>
      <c r="AN439" s="235"/>
      <c r="AO439" s="190"/>
      <c r="AP439" s="136"/>
      <c r="AQ439" s="136"/>
      <c r="AR439" s="21"/>
      <c r="AS439" s="7"/>
      <c r="AT439" s="123"/>
      <c r="AU439" s="136"/>
      <c r="AV439" s="145"/>
      <c r="AW439" s="89">
        <f>ROUND(ROUND(ROUND(ROUND(H420*P439,0)*V421,0)*AM439,0)*AQ431,0)-AS437</f>
        <v>186</v>
      </c>
      <c r="AX439" s="12"/>
    </row>
    <row r="440" spans="1:50" ht="17.2" customHeight="1" x14ac:dyDescent="0.3">
      <c r="A440" s="9">
        <v>43</v>
      </c>
      <c r="B440" s="10" t="s">
        <v>1262</v>
      </c>
      <c r="C440" s="53" t="s">
        <v>7691</v>
      </c>
      <c r="D440" s="166"/>
      <c r="E440" s="193"/>
      <c r="F440" s="126"/>
      <c r="G440" s="126"/>
      <c r="H440" s="217" t="s">
        <v>4791</v>
      </c>
      <c r="I440" s="218"/>
      <c r="J440" s="218"/>
      <c r="K440" s="219"/>
      <c r="L440" s="196"/>
      <c r="M440" s="195"/>
      <c r="N440" s="195"/>
      <c r="O440" s="55"/>
      <c r="P440" s="56"/>
      <c r="Q440" s="56"/>
      <c r="R440" s="168"/>
      <c r="S440" s="141"/>
      <c r="T440" s="141"/>
      <c r="U440" s="88"/>
      <c r="V440" s="86"/>
      <c r="W440" s="87"/>
      <c r="X440" s="6"/>
      <c r="Y440" s="6"/>
      <c r="Z440" s="59"/>
      <c r="AA440" s="59"/>
      <c r="AB440" s="6"/>
      <c r="AC440" s="203"/>
      <c r="AD440" s="6"/>
      <c r="AE440" s="6"/>
      <c r="AF440" s="6"/>
      <c r="AG440" s="6"/>
      <c r="AH440" s="6"/>
      <c r="AI440" s="6"/>
      <c r="AJ440" s="6"/>
      <c r="AK440" s="6"/>
      <c r="AL440" s="59"/>
      <c r="AM440" s="137"/>
      <c r="AN440" s="137"/>
      <c r="AO440" s="7"/>
      <c r="AP440" s="7"/>
      <c r="AQ440" s="7"/>
      <c r="AR440" s="7"/>
      <c r="AS440" s="7"/>
      <c r="AT440" s="123"/>
      <c r="AU440" s="136"/>
      <c r="AV440" s="145"/>
      <c r="AW440" s="100">
        <f>ROUND(H444*V421,0)</f>
        <v>354</v>
      </c>
      <c r="AX440" s="12"/>
    </row>
    <row r="441" spans="1:50" ht="17.2" customHeight="1" x14ac:dyDescent="0.3">
      <c r="A441" s="9">
        <v>43</v>
      </c>
      <c r="B441" s="10" t="s">
        <v>1263</v>
      </c>
      <c r="C441" s="53" t="s">
        <v>7690</v>
      </c>
      <c r="D441" s="166"/>
      <c r="E441" s="193"/>
      <c r="F441" s="126"/>
      <c r="G441" s="126"/>
      <c r="H441" s="220"/>
      <c r="I441" s="221"/>
      <c r="J441" s="221"/>
      <c r="K441" s="222"/>
      <c r="L441" s="175"/>
      <c r="M441" s="194"/>
      <c r="N441" s="194"/>
      <c r="O441" s="132"/>
      <c r="P441" s="141"/>
      <c r="Q441" s="141"/>
      <c r="R441" s="168"/>
      <c r="S441" s="141"/>
      <c r="T441" s="141"/>
      <c r="U441" s="88"/>
      <c r="V441" s="86"/>
      <c r="W441" s="87"/>
      <c r="X441" s="232" t="s">
        <v>4712</v>
      </c>
      <c r="Y441" s="232"/>
      <c r="Z441" s="232"/>
      <c r="AA441" s="232"/>
      <c r="AB441" s="232"/>
      <c r="AC441" s="199" t="s">
        <v>4711</v>
      </c>
      <c r="AD441" s="58"/>
      <c r="AE441" s="58"/>
      <c r="AF441" s="6"/>
      <c r="AG441" s="6"/>
      <c r="AH441" s="6"/>
      <c r="AI441" s="6"/>
      <c r="AJ441" s="6"/>
      <c r="AK441" s="6"/>
      <c r="AL441" s="59" t="s">
        <v>4574</v>
      </c>
      <c r="AM441" s="235">
        <f>'15就労移行支援(基本)'!AK441</f>
        <v>0.7</v>
      </c>
      <c r="AN441" s="235"/>
      <c r="AO441" s="6"/>
      <c r="AP441" s="6"/>
      <c r="AQ441" s="6"/>
      <c r="AR441" s="6"/>
      <c r="AS441" s="6"/>
      <c r="AT441" s="59"/>
      <c r="AU441" s="137"/>
      <c r="AV441" s="140"/>
      <c r="AW441" s="89">
        <f>ROUND(ROUND(H444*V421,0)*AM441,0)</f>
        <v>248</v>
      </c>
      <c r="AX441" s="12"/>
    </row>
    <row r="442" spans="1:50" ht="17.2" customHeight="1" x14ac:dyDescent="0.3">
      <c r="A442" s="9">
        <v>43</v>
      </c>
      <c r="B442" s="10" t="s">
        <v>1264</v>
      </c>
      <c r="C442" s="53" t="s">
        <v>7689</v>
      </c>
      <c r="D442" s="166"/>
      <c r="E442" s="193"/>
      <c r="F442" s="126"/>
      <c r="G442" s="126"/>
      <c r="H442" s="220"/>
      <c r="I442" s="221"/>
      <c r="J442" s="221"/>
      <c r="K442" s="222"/>
      <c r="L442" s="191"/>
      <c r="M442" s="172"/>
      <c r="N442" s="172"/>
      <c r="O442" s="123"/>
      <c r="P442" s="138"/>
      <c r="Q442" s="138"/>
      <c r="R442" s="168"/>
      <c r="S442" s="141"/>
      <c r="T442" s="141"/>
      <c r="U442" s="88"/>
      <c r="V442" s="86"/>
      <c r="W442" s="87"/>
      <c r="X442" s="234"/>
      <c r="Y442" s="234"/>
      <c r="Z442" s="234"/>
      <c r="AA442" s="234"/>
      <c r="AB442" s="234"/>
      <c r="AC442" s="199" t="s">
        <v>4735</v>
      </c>
      <c r="AD442" s="58"/>
      <c r="AE442" s="58"/>
      <c r="AF442" s="6"/>
      <c r="AG442" s="6"/>
      <c r="AH442" s="6"/>
      <c r="AI442" s="6"/>
      <c r="AJ442" s="6"/>
      <c r="AK442" s="6"/>
      <c r="AL442" s="59" t="s">
        <v>4574</v>
      </c>
      <c r="AM442" s="235">
        <f>'15就労移行支援(基本)'!AK442</f>
        <v>0.5</v>
      </c>
      <c r="AN442" s="235"/>
      <c r="AO442" s="6"/>
      <c r="AP442" s="6"/>
      <c r="AQ442" s="6"/>
      <c r="AR442" s="6"/>
      <c r="AS442" s="6"/>
      <c r="AT442" s="59"/>
      <c r="AU442" s="137"/>
      <c r="AV442" s="140"/>
      <c r="AW442" s="35">
        <f>ROUND(ROUND(H444*V421,0)*AM442,0)</f>
        <v>177</v>
      </c>
      <c r="AX442" s="12"/>
    </row>
    <row r="443" spans="1:50" ht="17.2" customHeight="1" x14ac:dyDescent="0.3">
      <c r="A443" s="9">
        <v>43</v>
      </c>
      <c r="B443" s="10" t="s">
        <v>1265</v>
      </c>
      <c r="C443" s="53" t="s">
        <v>7688</v>
      </c>
      <c r="D443" s="166"/>
      <c r="E443" s="193"/>
      <c r="F443" s="126"/>
      <c r="G443" s="126"/>
      <c r="H443" s="220"/>
      <c r="I443" s="221"/>
      <c r="J443" s="221"/>
      <c r="K443" s="222"/>
      <c r="L443" s="231" t="s">
        <v>4714</v>
      </c>
      <c r="M443" s="232"/>
      <c r="N443" s="232"/>
      <c r="O443" s="232"/>
      <c r="P443" s="232"/>
      <c r="Q443" s="232"/>
      <c r="R443" s="175"/>
      <c r="S443" s="194"/>
      <c r="T443" s="194"/>
      <c r="U443" s="88"/>
      <c r="V443" s="86"/>
      <c r="W443" s="87"/>
      <c r="X443" s="6"/>
      <c r="Y443" s="6"/>
      <c r="Z443" s="59"/>
      <c r="AA443" s="59"/>
      <c r="AB443" s="6"/>
      <c r="AC443" s="203"/>
      <c r="AD443" s="6"/>
      <c r="AE443" s="6"/>
      <c r="AF443" s="6"/>
      <c r="AG443" s="6"/>
      <c r="AH443" s="6"/>
      <c r="AI443" s="6"/>
      <c r="AJ443" s="6"/>
      <c r="AK443" s="6"/>
      <c r="AL443" s="59"/>
      <c r="AM443" s="137"/>
      <c r="AN443" s="137"/>
      <c r="AO443" s="6"/>
      <c r="AP443" s="6"/>
      <c r="AQ443" s="7"/>
      <c r="AR443" s="7"/>
      <c r="AS443" s="7"/>
      <c r="AT443" s="123"/>
      <c r="AU443" s="136"/>
      <c r="AV443" s="145"/>
      <c r="AW443" s="89">
        <f>ROUND(ROUND(H444*P445,0)*V421,0)</f>
        <v>342</v>
      </c>
      <c r="AX443" s="12"/>
    </row>
    <row r="444" spans="1:50" ht="17.2" customHeight="1" x14ac:dyDescent="0.3">
      <c r="A444" s="9">
        <v>43</v>
      </c>
      <c r="B444" s="10" t="s">
        <v>1266</v>
      </c>
      <c r="C444" s="53" t="s">
        <v>7687</v>
      </c>
      <c r="D444" s="166"/>
      <c r="E444" s="193"/>
      <c r="F444" s="126"/>
      <c r="G444" s="126"/>
      <c r="H444" s="253">
        <f>'15就労移行支援(基本)'!K444</f>
        <v>506</v>
      </c>
      <c r="I444" s="254"/>
      <c r="J444" s="1" t="s">
        <v>4202</v>
      </c>
      <c r="K444" s="68"/>
      <c r="L444" s="267"/>
      <c r="M444" s="268"/>
      <c r="N444" s="268"/>
      <c r="O444" s="268"/>
      <c r="P444" s="268"/>
      <c r="Q444" s="268"/>
      <c r="R444" s="175"/>
      <c r="S444" s="194"/>
      <c r="T444" s="194"/>
      <c r="U444" s="88"/>
      <c r="V444" s="86"/>
      <c r="W444" s="87"/>
      <c r="X444" s="232" t="s">
        <v>4712</v>
      </c>
      <c r="Y444" s="232"/>
      <c r="Z444" s="232"/>
      <c r="AA444" s="232"/>
      <c r="AB444" s="232"/>
      <c r="AC444" s="199" t="s">
        <v>4711</v>
      </c>
      <c r="AD444" s="58"/>
      <c r="AE444" s="58"/>
      <c r="AF444" s="6"/>
      <c r="AG444" s="6"/>
      <c r="AH444" s="6"/>
      <c r="AI444" s="6"/>
      <c r="AJ444" s="6"/>
      <c r="AK444" s="6"/>
      <c r="AL444" s="59" t="s">
        <v>4574</v>
      </c>
      <c r="AM444" s="235">
        <f>AM441</f>
        <v>0.7</v>
      </c>
      <c r="AN444" s="235"/>
      <c r="AO444" s="7"/>
      <c r="AP444" s="7"/>
      <c r="AQ444" s="7"/>
      <c r="AR444" s="7"/>
      <c r="AS444" s="7"/>
      <c r="AT444" s="123"/>
      <c r="AU444" s="136"/>
      <c r="AV444" s="145"/>
      <c r="AW444" s="89">
        <f>ROUND(ROUND(ROUND(H444*P445,0)*V421,0)*AM444,0)</f>
        <v>239</v>
      </c>
      <c r="AX444" s="12"/>
    </row>
    <row r="445" spans="1:50" ht="17.2" customHeight="1" x14ac:dyDescent="0.3">
      <c r="A445" s="9">
        <v>43</v>
      </c>
      <c r="B445" s="10" t="s">
        <v>1267</v>
      </c>
      <c r="C445" s="53" t="s">
        <v>7686</v>
      </c>
      <c r="D445" s="166"/>
      <c r="E445" s="193"/>
      <c r="F445" s="126"/>
      <c r="G445" s="126"/>
      <c r="H445" s="175"/>
      <c r="I445" s="194"/>
      <c r="J445" s="194"/>
      <c r="K445" s="173"/>
      <c r="L445" s="191"/>
      <c r="M445" s="172"/>
      <c r="N445" s="172"/>
      <c r="O445" s="123" t="s">
        <v>4574</v>
      </c>
      <c r="P445" s="249">
        <f>P439</f>
        <v>0.96499999999999997</v>
      </c>
      <c r="Q445" s="249"/>
      <c r="R445" s="168"/>
      <c r="S445" s="141"/>
      <c r="T445" s="141"/>
      <c r="U445" s="88"/>
      <c r="V445" s="86"/>
      <c r="W445" s="87"/>
      <c r="X445" s="234"/>
      <c r="Y445" s="234"/>
      <c r="Z445" s="234"/>
      <c r="AA445" s="234"/>
      <c r="AB445" s="234"/>
      <c r="AC445" s="199" t="s">
        <v>4735</v>
      </c>
      <c r="AD445" s="58"/>
      <c r="AE445" s="58"/>
      <c r="AF445" s="6"/>
      <c r="AG445" s="6"/>
      <c r="AH445" s="6"/>
      <c r="AI445" s="6"/>
      <c r="AJ445" s="6"/>
      <c r="AK445" s="6"/>
      <c r="AL445" s="59" t="s">
        <v>4574</v>
      </c>
      <c r="AM445" s="235">
        <f>AM442</f>
        <v>0.5</v>
      </c>
      <c r="AN445" s="235"/>
      <c r="AO445" s="7"/>
      <c r="AP445" s="7"/>
      <c r="AQ445" s="7"/>
      <c r="AR445" s="7"/>
      <c r="AS445" s="7"/>
      <c r="AT445" s="123"/>
      <c r="AU445" s="136"/>
      <c r="AV445" s="145"/>
      <c r="AW445" s="89">
        <f>ROUND(ROUND(ROUND(H444*P445,0)*V421,0)*AM445,0)</f>
        <v>171</v>
      </c>
      <c r="AX445" s="12"/>
    </row>
    <row r="446" spans="1:50" ht="17.2" customHeight="1" x14ac:dyDescent="0.3">
      <c r="A446" s="9">
        <v>43</v>
      </c>
      <c r="B446" s="10" t="s">
        <v>1268</v>
      </c>
      <c r="C446" s="53" t="s">
        <v>7685</v>
      </c>
      <c r="D446" s="166"/>
      <c r="E446" s="193"/>
      <c r="F446" s="126"/>
      <c r="G446" s="126"/>
      <c r="H446" s="175"/>
      <c r="I446" s="194"/>
      <c r="J446" s="194"/>
      <c r="K446" s="173"/>
      <c r="L446" s="196"/>
      <c r="M446" s="195"/>
      <c r="N446" s="195"/>
      <c r="O446" s="55"/>
      <c r="P446" s="56"/>
      <c r="Q446" s="56"/>
      <c r="R446" s="168"/>
      <c r="S446" s="141"/>
      <c r="T446" s="142"/>
      <c r="U446" s="130"/>
      <c r="V446" s="64"/>
      <c r="W446" s="202"/>
      <c r="X446" s="8"/>
      <c r="Y446" s="6"/>
      <c r="Z446" s="59"/>
      <c r="AA446" s="59"/>
      <c r="AB446" s="6"/>
      <c r="AC446" s="203"/>
      <c r="AD446" s="6"/>
      <c r="AE446" s="6"/>
      <c r="AF446" s="6"/>
      <c r="AG446" s="6"/>
      <c r="AH446" s="6"/>
      <c r="AI446" s="6"/>
      <c r="AJ446" s="6"/>
      <c r="AK446" s="6"/>
      <c r="AL446" s="59"/>
      <c r="AM446" s="137"/>
      <c r="AN446" s="137"/>
      <c r="AO446" s="177"/>
      <c r="AP446" s="81"/>
      <c r="AQ446" s="81"/>
      <c r="AR446" s="82"/>
      <c r="AS446" s="242" t="s">
        <v>4580</v>
      </c>
      <c r="AT446" s="242"/>
      <c r="AU446" s="242"/>
      <c r="AV446" s="243"/>
      <c r="AW446" s="89">
        <f>ROUND(H444*V421,0)-AS449</f>
        <v>349</v>
      </c>
      <c r="AX446" s="12"/>
    </row>
    <row r="447" spans="1:50" ht="17.2" customHeight="1" x14ac:dyDescent="0.3">
      <c r="A447" s="9">
        <v>43</v>
      </c>
      <c r="B447" s="10" t="s">
        <v>1269</v>
      </c>
      <c r="C447" s="53" t="s">
        <v>7684</v>
      </c>
      <c r="D447" s="166"/>
      <c r="E447" s="193"/>
      <c r="F447" s="126"/>
      <c r="G447" s="126"/>
      <c r="H447" s="175"/>
      <c r="I447" s="194"/>
      <c r="J447" s="194"/>
      <c r="K447" s="173"/>
      <c r="L447" s="175"/>
      <c r="M447" s="194"/>
      <c r="N447" s="194"/>
      <c r="O447" s="132"/>
      <c r="P447" s="141"/>
      <c r="Q447" s="141"/>
      <c r="R447" s="168"/>
      <c r="S447" s="141"/>
      <c r="T447" s="142"/>
      <c r="U447" s="130"/>
      <c r="V447" s="64"/>
      <c r="W447" s="202"/>
      <c r="X447" s="231" t="s">
        <v>4712</v>
      </c>
      <c r="Y447" s="232"/>
      <c r="Z447" s="232"/>
      <c r="AA447" s="232"/>
      <c r="AB447" s="232"/>
      <c r="AC447" s="199" t="s">
        <v>4711</v>
      </c>
      <c r="AD447" s="58"/>
      <c r="AE447" s="58"/>
      <c r="AF447" s="6"/>
      <c r="AG447" s="6"/>
      <c r="AH447" s="6"/>
      <c r="AI447" s="6"/>
      <c r="AJ447" s="6"/>
      <c r="AK447" s="6"/>
      <c r="AL447" s="59" t="s">
        <v>4574</v>
      </c>
      <c r="AM447" s="235">
        <f>AM444</f>
        <v>0.7</v>
      </c>
      <c r="AN447" s="235"/>
      <c r="AO447" s="81"/>
      <c r="AP447" s="81"/>
      <c r="AQ447" s="81"/>
      <c r="AR447" s="82"/>
      <c r="AS447" s="244"/>
      <c r="AT447" s="244"/>
      <c r="AU447" s="244"/>
      <c r="AV447" s="245"/>
      <c r="AW447" s="89">
        <f>ROUND(ROUND(H444*V421,0)*AM447,0)-AS449</f>
        <v>243</v>
      </c>
      <c r="AX447" s="12"/>
    </row>
    <row r="448" spans="1:50" ht="17.2" customHeight="1" x14ac:dyDescent="0.3">
      <c r="A448" s="9">
        <v>43</v>
      </c>
      <c r="B448" s="10" t="s">
        <v>1270</v>
      </c>
      <c r="C448" s="53" t="s">
        <v>7683</v>
      </c>
      <c r="D448" s="166"/>
      <c r="E448" s="193"/>
      <c r="F448" s="126"/>
      <c r="G448" s="126"/>
      <c r="H448" s="175"/>
      <c r="I448" s="194"/>
      <c r="J448" s="194"/>
      <c r="K448" s="173"/>
      <c r="L448" s="191"/>
      <c r="M448" s="172"/>
      <c r="N448" s="172"/>
      <c r="O448" s="123"/>
      <c r="P448" s="138"/>
      <c r="Q448" s="138"/>
      <c r="R448" s="168"/>
      <c r="S448" s="141"/>
      <c r="T448" s="142"/>
      <c r="U448" s="130"/>
      <c r="V448" s="64"/>
      <c r="W448" s="202"/>
      <c r="X448" s="233"/>
      <c r="Y448" s="234"/>
      <c r="Z448" s="234"/>
      <c r="AA448" s="234"/>
      <c r="AB448" s="234"/>
      <c r="AC448" s="199" t="s">
        <v>4735</v>
      </c>
      <c r="AD448" s="58"/>
      <c r="AE448" s="58"/>
      <c r="AF448" s="6"/>
      <c r="AG448" s="6"/>
      <c r="AH448" s="6"/>
      <c r="AI448" s="6"/>
      <c r="AJ448" s="6"/>
      <c r="AK448" s="6"/>
      <c r="AL448" s="59" t="s">
        <v>4574</v>
      </c>
      <c r="AM448" s="235">
        <f>AM445</f>
        <v>0.5</v>
      </c>
      <c r="AN448" s="235"/>
      <c r="AO448" s="198"/>
      <c r="AP448" s="198"/>
      <c r="AQ448" s="198"/>
      <c r="AR448" s="197"/>
      <c r="AS448" s="244"/>
      <c r="AT448" s="244"/>
      <c r="AU448" s="244"/>
      <c r="AV448" s="245"/>
      <c r="AW448" s="35">
        <f>ROUND(ROUND(H444*V421,0)*AM448,0)-AS449</f>
        <v>172</v>
      </c>
      <c r="AX448" s="12"/>
    </row>
    <row r="449" spans="1:50" ht="17.2" customHeight="1" x14ac:dyDescent="0.3">
      <c r="A449" s="9">
        <v>43</v>
      </c>
      <c r="B449" s="10" t="s">
        <v>1271</v>
      </c>
      <c r="C449" s="53" t="s">
        <v>7682</v>
      </c>
      <c r="D449" s="166"/>
      <c r="E449" s="193"/>
      <c r="F449" s="126"/>
      <c r="G449" s="126"/>
      <c r="H449" s="175"/>
      <c r="I449" s="194"/>
      <c r="J449" s="194"/>
      <c r="K449" s="173"/>
      <c r="L449" s="231" t="s">
        <v>4714</v>
      </c>
      <c r="M449" s="232"/>
      <c r="N449" s="232"/>
      <c r="O449" s="232"/>
      <c r="P449" s="232"/>
      <c r="Q449" s="232"/>
      <c r="R449" s="175"/>
      <c r="S449" s="194"/>
      <c r="T449" s="173"/>
      <c r="U449" s="130"/>
      <c r="V449" s="64"/>
      <c r="W449" s="202"/>
      <c r="X449" s="8"/>
      <c r="Y449" s="6"/>
      <c r="Z449" s="59"/>
      <c r="AA449" s="59"/>
      <c r="AB449" s="6"/>
      <c r="AC449" s="203"/>
      <c r="AD449" s="6"/>
      <c r="AE449" s="6"/>
      <c r="AF449" s="6"/>
      <c r="AG449" s="6"/>
      <c r="AH449" s="6"/>
      <c r="AI449" s="6"/>
      <c r="AJ449" s="6"/>
      <c r="AK449" s="6"/>
      <c r="AL449" s="59"/>
      <c r="AM449" s="137"/>
      <c r="AN449" s="137"/>
      <c r="AO449" s="198"/>
      <c r="AP449" s="198"/>
      <c r="AQ449" s="198"/>
      <c r="AR449" s="197"/>
      <c r="AS449" s="38">
        <f>AS437</f>
        <v>5</v>
      </c>
      <c r="AT449" s="62" t="s">
        <v>4579</v>
      </c>
      <c r="AU449" s="143"/>
      <c r="AV449" s="147"/>
      <c r="AW449" s="89">
        <f>ROUND(ROUND(H444*P451,0)*V421,0)-AS449</f>
        <v>337</v>
      </c>
      <c r="AX449" s="12"/>
    </row>
    <row r="450" spans="1:50" ht="17.2" customHeight="1" x14ac:dyDescent="0.3">
      <c r="A450" s="9">
        <v>43</v>
      </c>
      <c r="B450" s="10" t="s">
        <v>1272</v>
      </c>
      <c r="C450" s="53" t="s">
        <v>7681</v>
      </c>
      <c r="D450" s="166"/>
      <c r="E450" s="193"/>
      <c r="F450" s="126"/>
      <c r="G450" s="126"/>
      <c r="H450" s="175"/>
      <c r="I450" s="194"/>
      <c r="J450" s="194"/>
      <c r="K450" s="173"/>
      <c r="L450" s="267"/>
      <c r="M450" s="268"/>
      <c r="N450" s="268"/>
      <c r="O450" s="268"/>
      <c r="P450" s="268"/>
      <c r="Q450" s="268"/>
      <c r="R450" s="175"/>
      <c r="S450" s="194"/>
      <c r="T450" s="173"/>
      <c r="U450" s="130"/>
      <c r="V450" s="64"/>
      <c r="W450" s="202"/>
      <c r="X450" s="231" t="s">
        <v>4712</v>
      </c>
      <c r="Y450" s="232"/>
      <c r="Z450" s="232"/>
      <c r="AA450" s="232"/>
      <c r="AB450" s="232"/>
      <c r="AC450" s="199" t="s">
        <v>4711</v>
      </c>
      <c r="AD450" s="58"/>
      <c r="AE450" s="58"/>
      <c r="AF450" s="6"/>
      <c r="AG450" s="6"/>
      <c r="AH450" s="6"/>
      <c r="AI450" s="6"/>
      <c r="AJ450" s="6"/>
      <c r="AK450" s="6"/>
      <c r="AL450" s="59" t="s">
        <v>4574</v>
      </c>
      <c r="AM450" s="235">
        <f>AM447</f>
        <v>0.7</v>
      </c>
      <c r="AN450" s="235"/>
      <c r="AO450" s="198"/>
      <c r="AP450" s="198"/>
      <c r="AQ450" s="198"/>
      <c r="AR450" s="197"/>
      <c r="AS450" s="1"/>
      <c r="AT450" s="132"/>
      <c r="AU450" s="143"/>
      <c r="AV450" s="147"/>
      <c r="AW450" s="89">
        <f>ROUND(ROUND(ROUND(H444*P451,0)*V421,0)*AM450,0)-AS449</f>
        <v>234</v>
      </c>
      <c r="AX450" s="12"/>
    </row>
    <row r="451" spans="1:50" ht="17.2" customHeight="1" x14ac:dyDescent="0.3">
      <c r="A451" s="9">
        <v>43</v>
      </c>
      <c r="B451" s="10" t="s">
        <v>1273</v>
      </c>
      <c r="C451" s="53" t="s">
        <v>7680</v>
      </c>
      <c r="D451" s="166"/>
      <c r="E451" s="193"/>
      <c r="F451" s="126"/>
      <c r="G451" s="126"/>
      <c r="H451" s="175"/>
      <c r="I451" s="194"/>
      <c r="J451" s="194"/>
      <c r="K451" s="173"/>
      <c r="L451" s="191"/>
      <c r="M451" s="172"/>
      <c r="N451" s="172"/>
      <c r="O451" s="123" t="s">
        <v>4574</v>
      </c>
      <c r="P451" s="249">
        <f>P445</f>
        <v>0.96499999999999997</v>
      </c>
      <c r="Q451" s="249"/>
      <c r="R451" s="168"/>
      <c r="S451" s="141"/>
      <c r="T451" s="142"/>
      <c r="U451" s="130"/>
      <c r="V451" s="64"/>
      <c r="W451" s="202"/>
      <c r="X451" s="233"/>
      <c r="Y451" s="234"/>
      <c r="Z451" s="234"/>
      <c r="AA451" s="234"/>
      <c r="AB451" s="234"/>
      <c r="AC451" s="199" t="s">
        <v>4735</v>
      </c>
      <c r="AD451" s="58"/>
      <c r="AE451" s="58"/>
      <c r="AF451" s="6"/>
      <c r="AG451" s="6"/>
      <c r="AH451" s="6"/>
      <c r="AI451" s="6"/>
      <c r="AJ451" s="6"/>
      <c r="AK451" s="6"/>
      <c r="AL451" s="59" t="s">
        <v>4574</v>
      </c>
      <c r="AM451" s="235">
        <f>AM448</f>
        <v>0.5</v>
      </c>
      <c r="AN451" s="235"/>
      <c r="AO451" s="198"/>
      <c r="AP451" s="198"/>
      <c r="AQ451" s="198"/>
      <c r="AR451" s="197"/>
      <c r="AS451" s="7"/>
      <c r="AT451" s="123"/>
      <c r="AU451" s="136"/>
      <c r="AV451" s="145"/>
      <c r="AW451" s="89">
        <f>ROUND(ROUND(ROUND(H444*P451,0)*V421,0)*AM451,0)-AS449</f>
        <v>166</v>
      </c>
      <c r="AX451" s="12"/>
    </row>
    <row r="452" spans="1:50" ht="17.2" customHeight="1" x14ac:dyDescent="0.3">
      <c r="A452" s="9">
        <v>43</v>
      </c>
      <c r="B452" s="10" t="s">
        <v>1274</v>
      </c>
      <c r="C452" s="53" t="s">
        <v>7679</v>
      </c>
      <c r="D452" s="166"/>
      <c r="E452" s="193"/>
      <c r="F452" s="126"/>
      <c r="G452" s="126"/>
      <c r="H452" s="45"/>
      <c r="I452" s="1"/>
      <c r="J452" s="1"/>
      <c r="K452" s="44"/>
      <c r="L452" s="196"/>
      <c r="M452" s="195"/>
      <c r="N452" s="195"/>
      <c r="O452" s="55"/>
      <c r="P452" s="56"/>
      <c r="Q452" s="56"/>
      <c r="R452" s="168"/>
      <c r="S452" s="141"/>
      <c r="T452" s="142"/>
      <c r="U452" s="130"/>
      <c r="V452" s="64"/>
      <c r="W452" s="202"/>
      <c r="X452" s="8"/>
      <c r="Y452" s="6"/>
      <c r="Z452" s="59"/>
      <c r="AA452" s="59"/>
      <c r="AB452" s="6"/>
      <c r="AC452" s="203"/>
      <c r="AD452" s="6"/>
      <c r="AE452" s="6"/>
      <c r="AF452" s="6"/>
      <c r="AG452" s="6"/>
      <c r="AH452" s="6"/>
      <c r="AI452" s="6"/>
      <c r="AJ452" s="6"/>
      <c r="AK452" s="6"/>
      <c r="AL452" s="59"/>
      <c r="AM452" s="137"/>
      <c r="AN452" s="137"/>
      <c r="AO452" s="216" t="s">
        <v>4753</v>
      </c>
      <c r="AP452" s="251"/>
      <c r="AQ452" s="251"/>
      <c r="AR452" s="252"/>
      <c r="AS452" s="49"/>
      <c r="AT452" s="36"/>
      <c r="AU452" s="36"/>
      <c r="AV452" s="51"/>
      <c r="AW452" s="89">
        <f>ROUND(ROUND(H444*V421,0)*AQ455,0)</f>
        <v>336</v>
      </c>
      <c r="AX452" s="12"/>
    </row>
    <row r="453" spans="1:50" ht="17.2" customHeight="1" x14ac:dyDescent="0.3">
      <c r="A453" s="9">
        <v>43</v>
      </c>
      <c r="B453" s="10" t="s">
        <v>1275</v>
      </c>
      <c r="C453" s="53" t="s">
        <v>7678</v>
      </c>
      <c r="D453" s="166"/>
      <c r="E453" s="193"/>
      <c r="F453" s="126"/>
      <c r="G453" s="126"/>
      <c r="H453" s="45"/>
      <c r="I453" s="1"/>
      <c r="J453" s="1"/>
      <c r="K453" s="44"/>
      <c r="L453" s="175"/>
      <c r="M453" s="194"/>
      <c r="N453" s="194"/>
      <c r="O453" s="132"/>
      <c r="P453" s="141"/>
      <c r="Q453" s="141"/>
      <c r="R453" s="168"/>
      <c r="S453" s="141"/>
      <c r="T453" s="142"/>
      <c r="U453" s="130"/>
      <c r="V453" s="64"/>
      <c r="W453" s="202"/>
      <c r="X453" s="231" t="s">
        <v>4712</v>
      </c>
      <c r="Y453" s="232"/>
      <c r="Z453" s="232"/>
      <c r="AA453" s="232"/>
      <c r="AB453" s="232"/>
      <c r="AC453" s="199" t="s">
        <v>4711</v>
      </c>
      <c r="AD453" s="58"/>
      <c r="AE453" s="58"/>
      <c r="AF453" s="6"/>
      <c r="AG453" s="6"/>
      <c r="AH453" s="6"/>
      <c r="AI453" s="6"/>
      <c r="AJ453" s="6"/>
      <c r="AK453" s="6"/>
      <c r="AL453" s="59" t="s">
        <v>4574</v>
      </c>
      <c r="AM453" s="235">
        <f>AM450</f>
        <v>0.7</v>
      </c>
      <c r="AN453" s="235"/>
      <c r="AO453" s="228"/>
      <c r="AP453" s="229"/>
      <c r="AQ453" s="229"/>
      <c r="AR453" s="230"/>
      <c r="AS453" s="45"/>
      <c r="AT453" s="1"/>
      <c r="AU453" s="1"/>
      <c r="AV453" s="44"/>
      <c r="AW453" s="89">
        <f>ROUND(ROUND(ROUND(H444*V421,0)*AM453,0)*AQ455,0)</f>
        <v>236</v>
      </c>
      <c r="AX453" s="12"/>
    </row>
    <row r="454" spans="1:50" ht="17.2" customHeight="1" x14ac:dyDescent="0.3">
      <c r="A454" s="9">
        <v>43</v>
      </c>
      <c r="B454" s="10" t="s">
        <v>1276</v>
      </c>
      <c r="C454" s="53" t="s">
        <v>7677</v>
      </c>
      <c r="D454" s="166"/>
      <c r="E454" s="193"/>
      <c r="F454" s="126"/>
      <c r="G454" s="126"/>
      <c r="H454" s="45"/>
      <c r="I454" s="1"/>
      <c r="J454" s="1"/>
      <c r="K454" s="44"/>
      <c r="L454" s="191"/>
      <c r="M454" s="172"/>
      <c r="N454" s="172"/>
      <c r="O454" s="123"/>
      <c r="P454" s="138"/>
      <c r="Q454" s="138"/>
      <c r="R454" s="168"/>
      <c r="S454" s="141"/>
      <c r="T454" s="142"/>
      <c r="U454" s="130"/>
      <c r="V454" s="64"/>
      <c r="W454" s="202"/>
      <c r="X454" s="233"/>
      <c r="Y454" s="234"/>
      <c r="Z454" s="234"/>
      <c r="AA454" s="234"/>
      <c r="AB454" s="234"/>
      <c r="AC454" s="199" t="s">
        <v>4735</v>
      </c>
      <c r="AD454" s="58"/>
      <c r="AE454" s="58"/>
      <c r="AF454" s="6"/>
      <c r="AG454" s="6"/>
      <c r="AH454" s="6"/>
      <c r="AI454" s="6"/>
      <c r="AJ454" s="6"/>
      <c r="AK454" s="6"/>
      <c r="AL454" s="59" t="s">
        <v>4574</v>
      </c>
      <c r="AM454" s="235">
        <f>AM451</f>
        <v>0.5</v>
      </c>
      <c r="AN454" s="235"/>
      <c r="AO454" s="45"/>
      <c r="AP454" s="1"/>
      <c r="AQ454" s="1"/>
      <c r="AR454" s="44"/>
      <c r="AS454" s="45"/>
      <c r="AT454" s="1"/>
      <c r="AU454" s="1"/>
      <c r="AV454" s="44"/>
      <c r="AW454" s="35">
        <f>ROUND(ROUND(ROUND(H444*V421,0)*AM454,0)*AQ455,0)</f>
        <v>168</v>
      </c>
      <c r="AX454" s="12"/>
    </row>
    <row r="455" spans="1:50" ht="17.2" customHeight="1" x14ac:dyDescent="0.3">
      <c r="A455" s="9">
        <v>43</v>
      </c>
      <c r="B455" s="10" t="s">
        <v>1277</v>
      </c>
      <c r="C455" s="53" t="s">
        <v>7676</v>
      </c>
      <c r="D455" s="166"/>
      <c r="E455" s="193"/>
      <c r="F455" s="126"/>
      <c r="G455" s="126"/>
      <c r="H455" s="45"/>
      <c r="I455" s="1"/>
      <c r="J455" s="1"/>
      <c r="K455" s="44"/>
      <c r="L455" s="231" t="s">
        <v>4714</v>
      </c>
      <c r="M455" s="232"/>
      <c r="N455" s="232"/>
      <c r="O455" s="232"/>
      <c r="P455" s="232"/>
      <c r="Q455" s="232"/>
      <c r="R455" s="175"/>
      <c r="S455" s="194"/>
      <c r="T455" s="173"/>
      <c r="U455" s="130"/>
      <c r="V455" s="64"/>
      <c r="W455" s="202"/>
      <c r="X455" s="8"/>
      <c r="Y455" s="6"/>
      <c r="Z455" s="59"/>
      <c r="AA455" s="59"/>
      <c r="AB455" s="6"/>
      <c r="AC455" s="203"/>
      <c r="AD455" s="6"/>
      <c r="AE455" s="6"/>
      <c r="AF455" s="6"/>
      <c r="AG455" s="6"/>
      <c r="AH455" s="6"/>
      <c r="AI455" s="6"/>
      <c r="AJ455" s="6"/>
      <c r="AK455" s="6"/>
      <c r="AL455" s="59"/>
      <c r="AM455" s="137"/>
      <c r="AN455" s="137"/>
      <c r="AO455" s="45"/>
      <c r="AP455" s="132" t="s">
        <v>4574</v>
      </c>
      <c r="AQ455" s="247">
        <f>AQ431</f>
        <v>0.95</v>
      </c>
      <c r="AR455" s="248"/>
      <c r="AS455" s="45"/>
      <c r="AT455" s="1"/>
      <c r="AU455" s="1"/>
      <c r="AV455" s="44"/>
      <c r="AW455" s="89">
        <f>ROUND(ROUND(ROUND(H444*P457,0)*V421,0)*AQ455,0)</f>
        <v>325</v>
      </c>
      <c r="AX455" s="12"/>
    </row>
    <row r="456" spans="1:50" ht="17.2" customHeight="1" x14ac:dyDescent="0.3">
      <c r="A456" s="9">
        <v>43</v>
      </c>
      <c r="B456" s="10" t="s">
        <v>1278</v>
      </c>
      <c r="C456" s="53" t="s">
        <v>7675</v>
      </c>
      <c r="D456" s="166"/>
      <c r="E456" s="193"/>
      <c r="F456" s="126"/>
      <c r="G456" s="126"/>
      <c r="H456" s="45"/>
      <c r="I456" s="1"/>
      <c r="J456" s="1"/>
      <c r="K456" s="44"/>
      <c r="L456" s="267"/>
      <c r="M456" s="268"/>
      <c r="N456" s="268"/>
      <c r="O456" s="268"/>
      <c r="P456" s="268"/>
      <c r="Q456" s="268"/>
      <c r="R456" s="175"/>
      <c r="S456" s="194"/>
      <c r="T456" s="173"/>
      <c r="U456" s="130"/>
      <c r="V456" s="64"/>
      <c r="W456" s="202"/>
      <c r="X456" s="231" t="s">
        <v>4712</v>
      </c>
      <c r="Y456" s="232"/>
      <c r="Z456" s="232"/>
      <c r="AA456" s="232"/>
      <c r="AB456" s="232"/>
      <c r="AC456" s="199" t="s">
        <v>4711</v>
      </c>
      <c r="AD456" s="58"/>
      <c r="AE456" s="58"/>
      <c r="AF456" s="6"/>
      <c r="AG456" s="6"/>
      <c r="AH456" s="6"/>
      <c r="AI456" s="6"/>
      <c r="AJ456" s="6"/>
      <c r="AK456" s="6"/>
      <c r="AL456" s="59" t="s">
        <v>4574</v>
      </c>
      <c r="AM456" s="235">
        <f>AM453</f>
        <v>0.7</v>
      </c>
      <c r="AN456" s="235"/>
      <c r="AO456" s="45"/>
      <c r="AP456" s="1"/>
      <c r="AQ456" s="1"/>
      <c r="AR456" s="44"/>
      <c r="AS456" s="45"/>
      <c r="AT456" s="1"/>
      <c r="AU456" s="1"/>
      <c r="AV456" s="44"/>
      <c r="AW456" s="89">
        <f>ROUND(ROUND(ROUND(ROUND(H444*P457,0)*V421,0)*AM456,0)*AQ455,0)</f>
        <v>227</v>
      </c>
      <c r="AX456" s="12"/>
    </row>
    <row r="457" spans="1:50" ht="17.2" customHeight="1" x14ac:dyDescent="0.3">
      <c r="A457" s="9">
        <v>43</v>
      </c>
      <c r="B457" s="10" t="s">
        <v>1279</v>
      </c>
      <c r="C457" s="53" t="s">
        <v>7674</v>
      </c>
      <c r="D457" s="166"/>
      <c r="E457" s="193"/>
      <c r="F457" s="126"/>
      <c r="G457" s="126"/>
      <c r="H457" s="45"/>
      <c r="I457" s="1"/>
      <c r="J457" s="1"/>
      <c r="K457" s="44"/>
      <c r="L457" s="191"/>
      <c r="M457" s="172"/>
      <c r="N457" s="172"/>
      <c r="O457" s="123" t="s">
        <v>4574</v>
      </c>
      <c r="P457" s="249">
        <f>P451</f>
        <v>0.96499999999999997</v>
      </c>
      <c r="Q457" s="249"/>
      <c r="R457" s="168"/>
      <c r="S457" s="141"/>
      <c r="T457" s="142"/>
      <c r="U457" s="130"/>
      <c r="V457" s="64"/>
      <c r="W457" s="202"/>
      <c r="X457" s="233"/>
      <c r="Y457" s="234"/>
      <c r="Z457" s="234"/>
      <c r="AA457" s="234"/>
      <c r="AB457" s="234"/>
      <c r="AC457" s="199" t="s">
        <v>4735</v>
      </c>
      <c r="AD457" s="58"/>
      <c r="AE457" s="58"/>
      <c r="AF457" s="6"/>
      <c r="AG457" s="6"/>
      <c r="AH457" s="6"/>
      <c r="AI457" s="6"/>
      <c r="AJ457" s="6"/>
      <c r="AK457" s="6"/>
      <c r="AL457" s="59" t="s">
        <v>4574</v>
      </c>
      <c r="AM457" s="235">
        <f>AM454</f>
        <v>0.5</v>
      </c>
      <c r="AN457" s="235"/>
      <c r="AO457" s="45"/>
      <c r="AP457" s="1"/>
      <c r="AQ457" s="1"/>
      <c r="AR457" s="44"/>
      <c r="AS457" s="43"/>
      <c r="AT457" s="7"/>
      <c r="AU457" s="7"/>
      <c r="AV457" s="21"/>
      <c r="AW457" s="35">
        <f>ROUND(ROUND(ROUND(ROUND(H444*P457,0)*V421,0)*AM457,0)*AQ455,0)</f>
        <v>162</v>
      </c>
      <c r="AX457" s="12"/>
    </row>
    <row r="458" spans="1:50" ht="17.2" customHeight="1" x14ac:dyDescent="0.3">
      <c r="A458" s="9">
        <v>43</v>
      </c>
      <c r="B458" s="10" t="s">
        <v>1280</v>
      </c>
      <c r="C458" s="53" t="s">
        <v>7673</v>
      </c>
      <c r="D458" s="166"/>
      <c r="E458" s="193"/>
      <c r="F458" s="126"/>
      <c r="G458" s="126"/>
      <c r="H458" s="45"/>
      <c r="I458" s="1"/>
      <c r="J458" s="1"/>
      <c r="K458" s="44"/>
      <c r="L458" s="196"/>
      <c r="M458" s="195"/>
      <c r="N458" s="195"/>
      <c r="O458" s="55"/>
      <c r="P458" s="56"/>
      <c r="Q458" s="56"/>
      <c r="R458" s="168"/>
      <c r="S458" s="141"/>
      <c r="T458" s="142"/>
      <c r="U458" s="130"/>
      <c r="V458" s="64"/>
      <c r="W458" s="202"/>
      <c r="X458" s="8"/>
      <c r="Y458" s="6"/>
      <c r="Z458" s="59"/>
      <c r="AA458" s="59"/>
      <c r="AB458" s="6"/>
      <c r="AC458" s="203"/>
      <c r="AD458" s="6"/>
      <c r="AE458" s="6"/>
      <c r="AF458" s="6"/>
      <c r="AG458" s="6"/>
      <c r="AH458" s="6"/>
      <c r="AI458" s="6"/>
      <c r="AJ458" s="6"/>
      <c r="AK458" s="6"/>
      <c r="AL458" s="59"/>
      <c r="AM458" s="137"/>
      <c r="AN458" s="137"/>
      <c r="AO458" s="146"/>
      <c r="AP458" s="143"/>
      <c r="AQ458" s="143"/>
      <c r="AR458" s="44"/>
      <c r="AS458" s="242" t="s">
        <v>4580</v>
      </c>
      <c r="AT458" s="242"/>
      <c r="AU458" s="242"/>
      <c r="AV458" s="243"/>
      <c r="AW458" s="89">
        <f>ROUND(ROUND(H444*V421,0)*AQ455,0)-AS461</f>
        <v>331</v>
      </c>
      <c r="AX458" s="12"/>
    </row>
    <row r="459" spans="1:50" ht="17.2" customHeight="1" x14ac:dyDescent="0.3">
      <c r="A459" s="9">
        <v>43</v>
      </c>
      <c r="B459" s="10" t="s">
        <v>1281</v>
      </c>
      <c r="C459" s="53" t="s">
        <v>7672</v>
      </c>
      <c r="D459" s="166"/>
      <c r="E459" s="193"/>
      <c r="F459" s="126"/>
      <c r="G459" s="126"/>
      <c r="H459" s="45"/>
      <c r="I459" s="1"/>
      <c r="J459" s="1"/>
      <c r="K459" s="44"/>
      <c r="L459" s="175"/>
      <c r="M459" s="194"/>
      <c r="N459" s="194"/>
      <c r="O459" s="132"/>
      <c r="P459" s="141"/>
      <c r="Q459" s="141"/>
      <c r="R459" s="168"/>
      <c r="S459" s="141"/>
      <c r="T459" s="142"/>
      <c r="U459" s="130"/>
      <c r="V459" s="64"/>
      <c r="W459" s="202"/>
      <c r="X459" s="231" t="s">
        <v>4712</v>
      </c>
      <c r="Y459" s="232"/>
      <c r="Z459" s="232"/>
      <c r="AA459" s="232"/>
      <c r="AB459" s="232"/>
      <c r="AC459" s="199" t="s">
        <v>4711</v>
      </c>
      <c r="AD459" s="58"/>
      <c r="AE459" s="58"/>
      <c r="AF459" s="6"/>
      <c r="AG459" s="6"/>
      <c r="AH459" s="6"/>
      <c r="AI459" s="6"/>
      <c r="AJ459" s="6"/>
      <c r="AK459" s="6"/>
      <c r="AL459" s="59" t="s">
        <v>4574</v>
      </c>
      <c r="AM459" s="235">
        <f>AM456</f>
        <v>0.7</v>
      </c>
      <c r="AN459" s="235"/>
      <c r="AO459" s="146"/>
      <c r="AP459" s="143"/>
      <c r="AQ459" s="143"/>
      <c r="AR459" s="44"/>
      <c r="AS459" s="244"/>
      <c r="AT459" s="244"/>
      <c r="AU459" s="244"/>
      <c r="AV459" s="245"/>
      <c r="AW459" s="89">
        <f>ROUND(ROUND(ROUND(H444*V421,0)*AM459,0)*AQ455,0)-AS461</f>
        <v>231</v>
      </c>
      <c r="AX459" s="12"/>
    </row>
    <row r="460" spans="1:50" ht="17.2" customHeight="1" x14ac:dyDescent="0.3">
      <c r="A460" s="9">
        <v>43</v>
      </c>
      <c r="B460" s="10" t="s">
        <v>1282</v>
      </c>
      <c r="C460" s="53" t="s">
        <v>7671</v>
      </c>
      <c r="D460" s="166"/>
      <c r="E460" s="193"/>
      <c r="F460" s="126"/>
      <c r="G460" s="126"/>
      <c r="H460" s="45"/>
      <c r="I460" s="1"/>
      <c r="J460" s="1"/>
      <c r="K460" s="44"/>
      <c r="L460" s="191"/>
      <c r="M460" s="172"/>
      <c r="N460" s="172"/>
      <c r="O460" s="123"/>
      <c r="P460" s="138"/>
      <c r="Q460" s="138"/>
      <c r="R460" s="168"/>
      <c r="S460" s="141"/>
      <c r="T460" s="142"/>
      <c r="U460" s="130"/>
      <c r="V460" s="64"/>
      <c r="W460" s="202"/>
      <c r="X460" s="233"/>
      <c r="Y460" s="234"/>
      <c r="Z460" s="234"/>
      <c r="AA460" s="234"/>
      <c r="AB460" s="234"/>
      <c r="AC460" s="199" t="s">
        <v>4735</v>
      </c>
      <c r="AD460" s="58"/>
      <c r="AE460" s="58"/>
      <c r="AF460" s="6"/>
      <c r="AG460" s="6"/>
      <c r="AH460" s="6"/>
      <c r="AI460" s="6"/>
      <c r="AJ460" s="6"/>
      <c r="AK460" s="6"/>
      <c r="AL460" s="59" t="s">
        <v>4574</v>
      </c>
      <c r="AM460" s="235">
        <f>AM457</f>
        <v>0.5</v>
      </c>
      <c r="AN460" s="235"/>
      <c r="AO460" s="146"/>
      <c r="AP460" s="143"/>
      <c r="AQ460" s="143"/>
      <c r="AR460" s="44"/>
      <c r="AS460" s="244"/>
      <c r="AT460" s="244"/>
      <c r="AU460" s="244"/>
      <c r="AV460" s="245"/>
      <c r="AW460" s="35">
        <f>ROUND(ROUND(ROUND(H444*V421,0)*AM460,0)*AQ455,0)-AS461</f>
        <v>163</v>
      </c>
      <c r="AX460" s="12"/>
    </row>
    <row r="461" spans="1:50" ht="17.2" customHeight="1" x14ac:dyDescent="0.3">
      <c r="A461" s="9">
        <v>43</v>
      </c>
      <c r="B461" s="10" t="s">
        <v>1283</v>
      </c>
      <c r="C461" s="53" t="s">
        <v>7670</v>
      </c>
      <c r="D461" s="166"/>
      <c r="E461" s="193"/>
      <c r="F461" s="126"/>
      <c r="G461" s="126"/>
      <c r="H461" s="45"/>
      <c r="I461" s="1"/>
      <c r="J461" s="1"/>
      <c r="K461" s="44"/>
      <c r="L461" s="231" t="s">
        <v>4714</v>
      </c>
      <c r="M461" s="232"/>
      <c r="N461" s="232"/>
      <c r="O461" s="232"/>
      <c r="P461" s="232"/>
      <c r="Q461" s="232"/>
      <c r="R461" s="175"/>
      <c r="S461" s="194"/>
      <c r="T461" s="173"/>
      <c r="U461" s="130"/>
      <c r="V461" s="64"/>
      <c r="W461" s="202"/>
      <c r="X461" s="8"/>
      <c r="Y461" s="6"/>
      <c r="Z461" s="59"/>
      <c r="AA461" s="59"/>
      <c r="AB461" s="6"/>
      <c r="AC461" s="203"/>
      <c r="AD461" s="6"/>
      <c r="AE461" s="6"/>
      <c r="AF461" s="6"/>
      <c r="AG461" s="6"/>
      <c r="AH461" s="6"/>
      <c r="AI461" s="6"/>
      <c r="AJ461" s="6"/>
      <c r="AK461" s="6"/>
      <c r="AL461" s="59"/>
      <c r="AM461" s="137"/>
      <c r="AN461" s="137"/>
      <c r="AO461" s="146"/>
      <c r="AP461" s="143"/>
      <c r="AQ461" s="143"/>
      <c r="AR461" s="44"/>
      <c r="AS461" s="38">
        <f>AS449</f>
        <v>5</v>
      </c>
      <c r="AT461" s="62" t="s">
        <v>4579</v>
      </c>
      <c r="AU461" s="143"/>
      <c r="AV461" s="147"/>
      <c r="AW461" s="89">
        <f>ROUND(ROUND(ROUND(H444*P463,0)*V421,0)*AQ455,0)-AS461</f>
        <v>320</v>
      </c>
      <c r="AX461" s="12"/>
    </row>
    <row r="462" spans="1:50" ht="17.2" customHeight="1" x14ac:dyDescent="0.3">
      <c r="A462" s="9">
        <v>43</v>
      </c>
      <c r="B462" s="10" t="s">
        <v>1284</v>
      </c>
      <c r="C462" s="53" t="s">
        <v>7669</v>
      </c>
      <c r="D462" s="166"/>
      <c r="E462" s="193"/>
      <c r="F462" s="126"/>
      <c r="G462" s="126"/>
      <c r="H462" s="45"/>
      <c r="I462" s="1"/>
      <c r="J462" s="1"/>
      <c r="K462" s="44"/>
      <c r="L462" s="267"/>
      <c r="M462" s="268"/>
      <c r="N462" s="268"/>
      <c r="O462" s="268"/>
      <c r="P462" s="268"/>
      <c r="Q462" s="268"/>
      <c r="R462" s="175"/>
      <c r="S462" s="194"/>
      <c r="T462" s="173"/>
      <c r="U462" s="130"/>
      <c r="V462" s="64"/>
      <c r="W462" s="202"/>
      <c r="X462" s="231" t="s">
        <v>4712</v>
      </c>
      <c r="Y462" s="232"/>
      <c r="Z462" s="232"/>
      <c r="AA462" s="232"/>
      <c r="AB462" s="232"/>
      <c r="AC462" s="199" t="s">
        <v>4711</v>
      </c>
      <c r="AD462" s="58"/>
      <c r="AE462" s="58"/>
      <c r="AF462" s="6"/>
      <c r="AG462" s="6"/>
      <c r="AH462" s="6"/>
      <c r="AI462" s="6"/>
      <c r="AJ462" s="6"/>
      <c r="AK462" s="6"/>
      <c r="AL462" s="59" t="s">
        <v>4574</v>
      </c>
      <c r="AM462" s="235">
        <f>AM459</f>
        <v>0.7</v>
      </c>
      <c r="AN462" s="235"/>
      <c r="AO462" s="146"/>
      <c r="AP462" s="143"/>
      <c r="AQ462" s="143"/>
      <c r="AR462" s="44"/>
      <c r="AS462" s="1"/>
      <c r="AT462" s="132"/>
      <c r="AU462" s="143"/>
      <c r="AV462" s="147"/>
      <c r="AW462" s="89">
        <f>ROUND(ROUND(ROUND(ROUND(H444*P463,0)*V421,0)*AM462,0)*AQ455,0)-AS461</f>
        <v>222</v>
      </c>
      <c r="AX462" s="12"/>
    </row>
    <row r="463" spans="1:50" ht="17.2" customHeight="1" x14ac:dyDescent="0.3">
      <c r="A463" s="9">
        <v>43</v>
      </c>
      <c r="B463" s="10" t="s">
        <v>1285</v>
      </c>
      <c r="C463" s="53" t="s">
        <v>7668</v>
      </c>
      <c r="D463" s="166"/>
      <c r="E463" s="193"/>
      <c r="F463" s="126"/>
      <c r="G463" s="126"/>
      <c r="H463" s="43"/>
      <c r="I463" s="7"/>
      <c r="J463" s="7"/>
      <c r="K463" s="21"/>
      <c r="L463" s="191"/>
      <c r="M463" s="172"/>
      <c r="N463" s="172"/>
      <c r="O463" s="123" t="s">
        <v>4574</v>
      </c>
      <c r="P463" s="249">
        <f>P457</f>
        <v>0.96499999999999997</v>
      </c>
      <c r="Q463" s="249"/>
      <c r="R463" s="168"/>
      <c r="S463" s="141"/>
      <c r="T463" s="141"/>
      <c r="U463" s="88"/>
      <c r="V463" s="86"/>
      <c r="W463" s="87"/>
      <c r="X463" s="234"/>
      <c r="Y463" s="234"/>
      <c r="Z463" s="234"/>
      <c r="AA463" s="234"/>
      <c r="AB463" s="234"/>
      <c r="AC463" s="199" t="s">
        <v>4735</v>
      </c>
      <c r="AD463" s="58"/>
      <c r="AE463" s="58"/>
      <c r="AF463" s="6"/>
      <c r="AG463" s="6"/>
      <c r="AH463" s="6"/>
      <c r="AI463" s="6"/>
      <c r="AJ463" s="6"/>
      <c r="AK463" s="6"/>
      <c r="AL463" s="59" t="s">
        <v>4574</v>
      </c>
      <c r="AM463" s="235">
        <f>AM460</f>
        <v>0.5</v>
      </c>
      <c r="AN463" s="235"/>
      <c r="AO463" s="190"/>
      <c r="AP463" s="136"/>
      <c r="AQ463" s="136"/>
      <c r="AR463" s="21"/>
      <c r="AS463" s="7"/>
      <c r="AT463" s="123"/>
      <c r="AU463" s="136"/>
      <c r="AV463" s="145"/>
      <c r="AW463" s="35">
        <f>ROUND(ROUND(ROUND(ROUND(H444*P463,0)*V421,0)*AM463,0)*AQ455,0)-AS461</f>
        <v>157</v>
      </c>
      <c r="AX463" s="12"/>
    </row>
    <row r="464" spans="1:50" ht="17.2" customHeight="1" x14ac:dyDescent="0.3">
      <c r="A464" s="9">
        <v>43</v>
      </c>
      <c r="B464" s="10" t="s">
        <v>1286</v>
      </c>
      <c r="C464" s="53" t="s">
        <v>7667</v>
      </c>
      <c r="D464" s="166"/>
      <c r="E464" s="193"/>
      <c r="F464" s="126"/>
      <c r="G464" s="126"/>
      <c r="H464" s="217" t="s">
        <v>4766</v>
      </c>
      <c r="I464" s="218"/>
      <c r="J464" s="218"/>
      <c r="K464" s="219"/>
      <c r="L464" s="196"/>
      <c r="M464" s="195"/>
      <c r="N464" s="195"/>
      <c r="O464" s="55"/>
      <c r="P464" s="56"/>
      <c r="Q464" s="56"/>
      <c r="R464" s="168"/>
      <c r="S464" s="141"/>
      <c r="T464" s="141"/>
      <c r="U464" s="88"/>
      <c r="V464" s="86"/>
      <c r="W464" s="87"/>
      <c r="X464" s="6"/>
      <c r="Y464" s="6"/>
      <c r="Z464" s="59"/>
      <c r="AA464" s="59"/>
      <c r="AB464" s="6"/>
      <c r="AC464" s="203"/>
      <c r="AD464" s="6"/>
      <c r="AE464" s="6"/>
      <c r="AF464" s="6"/>
      <c r="AG464" s="6"/>
      <c r="AH464" s="6"/>
      <c r="AI464" s="6"/>
      <c r="AJ464" s="6"/>
      <c r="AK464" s="6"/>
      <c r="AL464" s="59"/>
      <c r="AM464" s="137"/>
      <c r="AN464" s="137"/>
      <c r="AO464" s="7"/>
      <c r="AP464" s="7"/>
      <c r="AQ464" s="7"/>
      <c r="AR464" s="7"/>
      <c r="AS464" s="7"/>
      <c r="AT464" s="123"/>
      <c r="AU464" s="136"/>
      <c r="AV464" s="145"/>
      <c r="AW464" s="100">
        <f>ROUND(H468*V421,0)</f>
        <v>312</v>
      </c>
      <c r="AX464" s="12"/>
    </row>
    <row r="465" spans="1:50" ht="17.2" customHeight="1" x14ac:dyDescent="0.3">
      <c r="A465" s="9">
        <v>43</v>
      </c>
      <c r="B465" s="10" t="s">
        <v>1287</v>
      </c>
      <c r="C465" s="53" t="s">
        <v>7666</v>
      </c>
      <c r="D465" s="166"/>
      <c r="E465" s="193"/>
      <c r="F465" s="126"/>
      <c r="G465" s="126"/>
      <c r="H465" s="220"/>
      <c r="I465" s="221"/>
      <c r="J465" s="221"/>
      <c r="K465" s="222"/>
      <c r="L465" s="175"/>
      <c r="M465" s="194"/>
      <c r="N465" s="194"/>
      <c r="O465" s="132"/>
      <c r="P465" s="141"/>
      <c r="Q465" s="141"/>
      <c r="R465" s="168"/>
      <c r="S465" s="141"/>
      <c r="T465" s="141"/>
      <c r="U465" s="88"/>
      <c r="V465" s="86"/>
      <c r="W465" s="87"/>
      <c r="X465" s="232" t="s">
        <v>4712</v>
      </c>
      <c r="Y465" s="232"/>
      <c r="Z465" s="232"/>
      <c r="AA465" s="232"/>
      <c r="AB465" s="232"/>
      <c r="AC465" s="199" t="s">
        <v>4711</v>
      </c>
      <c r="AD465" s="58"/>
      <c r="AE465" s="58"/>
      <c r="AF465" s="6"/>
      <c r="AG465" s="6"/>
      <c r="AH465" s="6"/>
      <c r="AI465" s="6"/>
      <c r="AJ465" s="6"/>
      <c r="AK465" s="6"/>
      <c r="AL465" s="59" t="s">
        <v>4574</v>
      </c>
      <c r="AM465" s="235">
        <f>AM462</f>
        <v>0.7</v>
      </c>
      <c r="AN465" s="235"/>
      <c r="AO465" s="6"/>
      <c r="AP465" s="6"/>
      <c r="AQ465" s="6"/>
      <c r="AR465" s="6"/>
      <c r="AS465" s="6"/>
      <c r="AT465" s="59"/>
      <c r="AU465" s="137"/>
      <c r="AV465" s="140"/>
      <c r="AW465" s="89">
        <f>ROUND(ROUND(H468*V421,0)*AM465,0)</f>
        <v>218</v>
      </c>
      <c r="AX465" s="12"/>
    </row>
    <row r="466" spans="1:50" ht="17.2" customHeight="1" x14ac:dyDescent="0.3">
      <c r="A466" s="9">
        <v>43</v>
      </c>
      <c r="B466" s="10" t="s">
        <v>1288</v>
      </c>
      <c r="C466" s="53" t="s">
        <v>7665</v>
      </c>
      <c r="D466" s="166"/>
      <c r="E466" s="193"/>
      <c r="F466" s="126"/>
      <c r="G466" s="126"/>
      <c r="H466" s="220"/>
      <c r="I466" s="221"/>
      <c r="J466" s="221"/>
      <c r="K466" s="222"/>
      <c r="L466" s="191"/>
      <c r="M466" s="172"/>
      <c r="N466" s="172"/>
      <c r="O466" s="123"/>
      <c r="P466" s="138"/>
      <c r="Q466" s="138"/>
      <c r="R466" s="168"/>
      <c r="S466" s="141"/>
      <c r="T466" s="141"/>
      <c r="U466" s="88"/>
      <c r="V466" s="86"/>
      <c r="W466" s="87"/>
      <c r="X466" s="234"/>
      <c r="Y466" s="234"/>
      <c r="Z466" s="234"/>
      <c r="AA466" s="234"/>
      <c r="AB466" s="234"/>
      <c r="AC466" s="199" t="s">
        <v>4735</v>
      </c>
      <c r="AD466" s="58"/>
      <c r="AE466" s="58"/>
      <c r="AF466" s="6"/>
      <c r="AG466" s="6"/>
      <c r="AH466" s="6"/>
      <c r="AI466" s="6"/>
      <c r="AJ466" s="6"/>
      <c r="AK466" s="6"/>
      <c r="AL466" s="59" t="s">
        <v>4574</v>
      </c>
      <c r="AM466" s="235">
        <f>AM463</f>
        <v>0.5</v>
      </c>
      <c r="AN466" s="235"/>
      <c r="AO466" s="6"/>
      <c r="AP466" s="6"/>
      <c r="AQ466" s="6"/>
      <c r="AR466" s="6"/>
      <c r="AS466" s="6"/>
      <c r="AT466" s="59"/>
      <c r="AU466" s="137"/>
      <c r="AV466" s="140"/>
      <c r="AW466" s="89">
        <f>ROUND(ROUND(H468*V421,0)*AM466,0)</f>
        <v>156</v>
      </c>
      <c r="AX466" s="12"/>
    </row>
    <row r="467" spans="1:50" ht="17.2" customHeight="1" x14ac:dyDescent="0.3">
      <c r="A467" s="9">
        <v>43</v>
      </c>
      <c r="B467" s="10" t="s">
        <v>1289</v>
      </c>
      <c r="C467" s="53" t="s">
        <v>7664</v>
      </c>
      <c r="D467" s="166"/>
      <c r="E467" s="193"/>
      <c r="F467" s="126"/>
      <c r="G467" s="126"/>
      <c r="H467" s="220"/>
      <c r="I467" s="221"/>
      <c r="J467" s="221"/>
      <c r="K467" s="222"/>
      <c r="L467" s="231" t="s">
        <v>4714</v>
      </c>
      <c r="M467" s="232"/>
      <c r="N467" s="232"/>
      <c r="O467" s="232"/>
      <c r="P467" s="232"/>
      <c r="Q467" s="232"/>
      <c r="R467" s="175"/>
      <c r="S467" s="194"/>
      <c r="T467" s="194"/>
      <c r="U467" s="88"/>
      <c r="V467" s="86"/>
      <c r="W467" s="87"/>
      <c r="X467" s="6"/>
      <c r="Y467" s="6"/>
      <c r="Z467" s="59"/>
      <c r="AA467" s="59"/>
      <c r="AB467" s="6"/>
      <c r="AC467" s="203"/>
      <c r="AD467" s="6"/>
      <c r="AE467" s="6"/>
      <c r="AF467" s="6"/>
      <c r="AG467" s="6"/>
      <c r="AH467" s="6"/>
      <c r="AI467" s="6"/>
      <c r="AJ467" s="6"/>
      <c r="AK467" s="6"/>
      <c r="AL467" s="59"/>
      <c r="AM467" s="137"/>
      <c r="AN467" s="137"/>
      <c r="AO467" s="6"/>
      <c r="AP467" s="6"/>
      <c r="AQ467" s="7"/>
      <c r="AR467" s="7"/>
      <c r="AS467" s="7"/>
      <c r="AT467" s="123"/>
      <c r="AU467" s="136"/>
      <c r="AV467" s="145"/>
      <c r="AW467" s="89">
        <f>ROUND(ROUND(H468*P469,0)*V421,0)</f>
        <v>300</v>
      </c>
      <c r="AX467" s="12"/>
    </row>
    <row r="468" spans="1:50" ht="17.2" customHeight="1" x14ac:dyDescent="0.3">
      <c r="A468" s="9">
        <v>43</v>
      </c>
      <c r="B468" s="10" t="s">
        <v>1290</v>
      </c>
      <c r="C468" s="53" t="s">
        <v>7663</v>
      </c>
      <c r="D468" s="166"/>
      <c r="E468" s="193"/>
      <c r="F468" s="126"/>
      <c r="G468" s="126"/>
      <c r="H468" s="253">
        <f>'15就労移行支援(基本)'!K468</f>
        <v>445</v>
      </c>
      <c r="I468" s="254"/>
      <c r="J468" s="1" t="s">
        <v>4202</v>
      </c>
      <c r="K468" s="68"/>
      <c r="L468" s="267"/>
      <c r="M468" s="268"/>
      <c r="N468" s="268"/>
      <c r="O468" s="268"/>
      <c r="P468" s="268"/>
      <c r="Q468" s="268"/>
      <c r="R468" s="175"/>
      <c r="S468" s="194"/>
      <c r="T468" s="194"/>
      <c r="U468" s="88"/>
      <c r="V468" s="86"/>
      <c r="W468" s="87"/>
      <c r="X468" s="232" t="s">
        <v>4712</v>
      </c>
      <c r="Y468" s="232"/>
      <c r="Z468" s="232"/>
      <c r="AA468" s="232"/>
      <c r="AB468" s="232"/>
      <c r="AC468" s="199" t="s">
        <v>4711</v>
      </c>
      <c r="AD468" s="58"/>
      <c r="AE468" s="58"/>
      <c r="AF468" s="6"/>
      <c r="AG468" s="6"/>
      <c r="AH468" s="6"/>
      <c r="AI468" s="6"/>
      <c r="AJ468" s="6"/>
      <c r="AK468" s="6"/>
      <c r="AL468" s="59" t="s">
        <v>4574</v>
      </c>
      <c r="AM468" s="235">
        <f>AM465</f>
        <v>0.7</v>
      </c>
      <c r="AN468" s="235"/>
      <c r="AO468" s="7"/>
      <c r="AP468" s="7"/>
      <c r="AQ468" s="7"/>
      <c r="AR468" s="7"/>
      <c r="AS468" s="7"/>
      <c r="AT468" s="123"/>
      <c r="AU468" s="136"/>
      <c r="AV468" s="145"/>
      <c r="AW468" s="89">
        <f>ROUND(ROUND(ROUND(H468*P469,0)*V421,0)*AM468,0)</f>
        <v>210</v>
      </c>
      <c r="AX468" s="12"/>
    </row>
    <row r="469" spans="1:50" ht="17.2" customHeight="1" x14ac:dyDescent="0.3">
      <c r="A469" s="9">
        <v>43</v>
      </c>
      <c r="B469" s="10" t="s">
        <v>1291</v>
      </c>
      <c r="C469" s="53" t="s">
        <v>7662</v>
      </c>
      <c r="D469" s="166"/>
      <c r="E469" s="193"/>
      <c r="F469" s="126"/>
      <c r="G469" s="126"/>
      <c r="H469" s="175"/>
      <c r="I469" s="194"/>
      <c r="J469" s="194"/>
      <c r="K469" s="173"/>
      <c r="L469" s="191"/>
      <c r="M469" s="172"/>
      <c r="N469" s="172"/>
      <c r="O469" s="123" t="s">
        <v>4574</v>
      </c>
      <c r="P469" s="249">
        <f>P463</f>
        <v>0.96499999999999997</v>
      </c>
      <c r="Q469" s="249"/>
      <c r="R469" s="168"/>
      <c r="S469" s="141"/>
      <c r="T469" s="141"/>
      <c r="U469" s="88"/>
      <c r="V469" s="86"/>
      <c r="W469" s="87"/>
      <c r="X469" s="234"/>
      <c r="Y469" s="234"/>
      <c r="Z469" s="234"/>
      <c r="AA469" s="234"/>
      <c r="AB469" s="234"/>
      <c r="AC469" s="199" t="s">
        <v>4735</v>
      </c>
      <c r="AD469" s="58"/>
      <c r="AE469" s="58"/>
      <c r="AF469" s="6"/>
      <c r="AG469" s="6"/>
      <c r="AH469" s="6"/>
      <c r="AI469" s="6"/>
      <c r="AJ469" s="6"/>
      <c r="AK469" s="6"/>
      <c r="AL469" s="59" t="s">
        <v>4574</v>
      </c>
      <c r="AM469" s="235">
        <f>AM466</f>
        <v>0.5</v>
      </c>
      <c r="AN469" s="235"/>
      <c r="AO469" s="7"/>
      <c r="AP469" s="7"/>
      <c r="AQ469" s="7"/>
      <c r="AR469" s="7"/>
      <c r="AS469" s="7"/>
      <c r="AT469" s="123"/>
      <c r="AU469" s="136"/>
      <c r="AV469" s="145"/>
      <c r="AW469" s="35">
        <f>ROUND(ROUND(ROUND(H468*P469,0)*V421,0)*AM469,0)</f>
        <v>150</v>
      </c>
      <c r="AX469" s="12"/>
    </row>
    <row r="470" spans="1:50" ht="17.2" customHeight="1" x14ac:dyDescent="0.3">
      <c r="A470" s="9">
        <v>43</v>
      </c>
      <c r="B470" s="10" t="s">
        <v>1292</v>
      </c>
      <c r="C470" s="53" t="s">
        <v>7661</v>
      </c>
      <c r="D470" s="166"/>
      <c r="E470" s="193"/>
      <c r="F470" s="126"/>
      <c r="G470" s="126"/>
      <c r="H470" s="175"/>
      <c r="I470" s="194"/>
      <c r="J470" s="194"/>
      <c r="K470" s="173"/>
      <c r="L470" s="196"/>
      <c r="M470" s="195"/>
      <c r="N470" s="195"/>
      <c r="O470" s="55"/>
      <c r="P470" s="56"/>
      <c r="Q470" s="56"/>
      <c r="R470" s="168"/>
      <c r="S470" s="141"/>
      <c r="T470" s="142"/>
      <c r="U470" s="130"/>
      <c r="V470" s="64"/>
      <c r="W470" s="202"/>
      <c r="X470" s="8"/>
      <c r="Y470" s="6"/>
      <c r="Z470" s="59"/>
      <c r="AA470" s="59"/>
      <c r="AB470" s="6"/>
      <c r="AC470" s="203"/>
      <c r="AD470" s="6"/>
      <c r="AE470" s="6"/>
      <c r="AF470" s="6"/>
      <c r="AG470" s="6"/>
      <c r="AH470" s="6"/>
      <c r="AI470" s="6"/>
      <c r="AJ470" s="6"/>
      <c r="AK470" s="6"/>
      <c r="AL470" s="59"/>
      <c r="AM470" s="137"/>
      <c r="AN470" s="137"/>
      <c r="AO470" s="177"/>
      <c r="AP470" s="81"/>
      <c r="AQ470" s="81"/>
      <c r="AR470" s="82"/>
      <c r="AS470" s="242" t="s">
        <v>4580</v>
      </c>
      <c r="AT470" s="242"/>
      <c r="AU470" s="242"/>
      <c r="AV470" s="243"/>
      <c r="AW470" s="89">
        <f>ROUND(H468*V421,0)-AS473</f>
        <v>307</v>
      </c>
      <c r="AX470" s="12"/>
    </row>
    <row r="471" spans="1:50" ht="17.2" customHeight="1" x14ac:dyDescent="0.3">
      <c r="A471" s="9">
        <v>43</v>
      </c>
      <c r="B471" s="10" t="s">
        <v>1293</v>
      </c>
      <c r="C471" s="53" t="s">
        <v>7660</v>
      </c>
      <c r="D471" s="166"/>
      <c r="E471" s="193"/>
      <c r="F471" s="126"/>
      <c r="G471" s="126"/>
      <c r="H471" s="175"/>
      <c r="I471" s="194"/>
      <c r="J471" s="194"/>
      <c r="K471" s="173"/>
      <c r="L471" s="175"/>
      <c r="M471" s="194"/>
      <c r="N471" s="194"/>
      <c r="O471" s="132"/>
      <c r="P471" s="141"/>
      <c r="Q471" s="141"/>
      <c r="R471" s="168"/>
      <c r="S471" s="141"/>
      <c r="T471" s="142"/>
      <c r="U471" s="130"/>
      <c r="V471" s="64"/>
      <c r="W471" s="202"/>
      <c r="X471" s="231" t="s">
        <v>4712</v>
      </c>
      <c r="Y471" s="232"/>
      <c r="Z471" s="232"/>
      <c r="AA471" s="232"/>
      <c r="AB471" s="232"/>
      <c r="AC471" s="199" t="s">
        <v>4711</v>
      </c>
      <c r="AD471" s="58"/>
      <c r="AE471" s="58"/>
      <c r="AF471" s="6"/>
      <c r="AG471" s="6"/>
      <c r="AH471" s="6"/>
      <c r="AI471" s="6"/>
      <c r="AJ471" s="6"/>
      <c r="AK471" s="6"/>
      <c r="AL471" s="59" t="s">
        <v>4574</v>
      </c>
      <c r="AM471" s="235">
        <f>AM468</f>
        <v>0.7</v>
      </c>
      <c r="AN471" s="235"/>
      <c r="AO471" s="81"/>
      <c r="AP471" s="81"/>
      <c r="AQ471" s="81"/>
      <c r="AR471" s="82"/>
      <c r="AS471" s="244"/>
      <c r="AT471" s="244"/>
      <c r="AU471" s="244"/>
      <c r="AV471" s="245"/>
      <c r="AW471" s="89">
        <f>ROUND(ROUND(H468*V421,0)*AM471,0)-AS473</f>
        <v>213</v>
      </c>
      <c r="AX471" s="12"/>
    </row>
    <row r="472" spans="1:50" ht="17.2" customHeight="1" x14ac:dyDescent="0.3">
      <c r="A472" s="9">
        <v>43</v>
      </c>
      <c r="B472" s="10" t="s">
        <v>1294</v>
      </c>
      <c r="C472" s="53" t="s">
        <v>7659</v>
      </c>
      <c r="D472" s="166"/>
      <c r="E472" s="193"/>
      <c r="F472" s="126"/>
      <c r="G472" s="126"/>
      <c r="H472" s="175"/>
      <c r="I472" s="194"/>
      <c r="J472" s="194"/>
      <c r="K472" s="173"/>
      <c r="L472" s="191"/>
      <c r="M472" s="172"/>
      <c r="N472" s="172"/>
      <c r="O472" s="123"/>
      <c r="P472" s="138"/>
      <c r="Q472" s="138"/>
      <c r="R472" s="168"/>
      <c r="S472" s="141"/>
      <c r="T472" s="142"/>
      <c r="U472" s="130"/>
      <c r="V472" s="64"/>
      <c r="W472" s="202"/>
      <c r="X472" s="233"/>
      <c r="Y472" s="234"/>
      <c r="Z472" s="234"/>
      <c r="AA472" s="234"/>
      <c r="AB472" s="234"/>
      <c r="AC472" s="199" t="s">
        <v>4735</v>
      </c>
      <c r="AD472" s="58"/>
      <c r="AE472" s="58"/>
      <c r="AF472" s="6"/>
      <c r="AG472" s="6"/>
      <c r="AH472" s="6"/>
      <c r="AI472" s="6"/>
      <c r="AJ472" s="6"/>
      <c r="AK472" s="6"/>
      <c r="AL472" s="59" t="s">
        <v>4574</v>
      </c>
      <c r="AM472" s="235">
        <f>AM469</f>
        <v>0.5</v>
      </c>
      <c r="AN472" s="235"/>
      <c r="AO472" s="198"/>
      <c r="AP472" s="198"/>
      <c r="AQ472" s="198"/>
      <c r="AR472" s="197"/>
      <c r="AS472" s="244"/>
      <c r="AT472" s="244"/>
      <c r="AU472" s="244"/>
      <c r="AV472" s="245"/>
      <c r="AW472" s="89">
        <f>ROUND(ROUND(H468*V421,0)*AM472,0)-AS473</f>
        <v>151</v>
      </c>
      <c r="AX472" s="12"/>
    </row>
    <row r="473" spans="1:50" ht="17.2" customHeight="1" x14ac:dyDescent="0.3">
      <c r="A473" s="9">
        <v>43</v>
      </c>
      <c r="B473" s="10" t="s">
        <v>1295</v>
      </c>
      <c r="C473" s="53" t="s">
        <v>7658</v>
      </c>
      <c r="D473" s="166"/>
      <c r="E473" s="193"/>
      <c r="F473" s="126"/>
      <c r="G473" s="126"/>
      <c r="H473" s="175"/>
      <c r="I473" s="194"/>
      <c r="J473" s="194"/>
      <c r="K473" s="173"/>
      <c r="L473" s="231" t="s">
        <v>4714</v>
      </c>
      <c r="M473" s="232"/>
      <c r="N473" s="232"/>
      <c r="O473" s="232"/>
      <c r="P473" s="232"/>
      <c r="Q473" s="232"/>
      <c r="R473" s="175"/>
      <c r="S473" s="194"/>
      <c r="T473" s="173"/>
      <c r="U473" s="130"/>
      <c r="V473" s="64"/>
      <c r="W473" s="202"/>
      <c r="X473" s="8"/>
      <c r="Y473" s="6"/>
      <c r="Z473" s="59"/>
      <c r="AA473" s="59"/>
      <c r="AB473" s="6"/>
      <c r="AC473" s="203"/>
      <c r="AD473" s="6"/>
      <c r="AE473" s="6"/>
      <c r="AF473" s="6"/>
      <c r="AG473" s="6"/>
      <c r="AH473" s="6"/>
      <c r="AI473" s="6"/>
      <c r="AJ473" s="6"/>
      <c r="AK473" s="6"/>
      <c r="AL473" s="59"/>
      <c r="AM473" s="137"/>
      <c r="AN473" s="137"/>
      <c r="AO473" s="198"/>
      <c r="AP473" s="198"/>
      <c r="AQ473" s="198"/>
      <c r="AR473" s="197"/>
      <c r="AS473" s="38">
        <f>AS461</f>
        <v>5</v>
      </c>
      <c r="AT473" s="62" t="s">
        <v>4579</v>
      </c>
      <c r="AU473" s="143"/>
      <c r="AV473" s="147"/>
      <c r="AW473" s="89">
        <f>ROUND(ROUND(H468*P475,0)*V421,0)-AS473</f>
        <v>295</v>
      </c>
      <c r="AX473" s="12"/>
    </row>
    <row r="474" spans="1:50" ht="17.2" customHeight="1" x14ac:dyDescent="0.3">
      <c r="A474" s="9">
        <v>43</v>
      </c>
      <c r="B474" s="10" t="s">
        <v>1296</v>
      </c>
      <c r="C474" s="53" t="s">
        <v>7657</v>
      </c>
      <c r="D474" s="166"/>
      <c r="E474" s="193"/>
      <c r="F474" s="126"/>
      <c r="G474" s="126"/>
      <c r="H474" s="175"/>
      <c r="I474" s="194"/>
      <c r="J474" s="194"/>
      <c r="K474" s="173"/>
      <c r="L474" s="267"/>
      <c r="M474" s="268"/>
      <c r="N474" s="268"/>
      <c r="O474" s="268"/>
      <c r="P474" s="268"/>
      <c r="Q474" s="268"/>
      <c r="R474" s="175"/>
      <c r="S474" s="194"/>
      <c r="T474" s="173"/>
      <c r="U474" s="130"/>
      <c r="V474" s="64"/>
      <c r="W474" s="202"/>
      <c r="X474" s="231" t="s">
        <v>4712</v>
      </c>
      <c r="Y474" s="232"/>
      <c r="Z474" s="232"/>
      <c r="AA474" s="232"/>
      <c r="AB474" s="232"/>
      <c r="AC474" s="199" t="s">
        <v>4711</v>
      </c>
      <c r="AD474" s="58"/>
      <c r="AE474" s="58"/>
      <c r="AF474" s="6"/>
      <c r="AG474" s="6"/>
      <c r="AH474" s="6"/>
      <c r="AI474" s="6"/>
      <c r="AJ474" s="6"/>
      <c r="AK474" s="6"/>
      <c r="AL474" s="59" t="s">
        <v>4574</v>
      </c>
      <c r="AM474" s="235">
        <f>AM471</f>
        <v>0.7</v>
      </c>
      <c r="AN474" s="235"/>
      <c r="AO474" s="198"/>
      <c r="AP474" s="198"/>
      <c r="AQ474" s="198"/>
      <c r="AR474" s="197"/>
      <c r="AS474" s="1"/>
      <c r="AT474" s="132"/>
      <c r="AU474" s="143"/>
      <c r="AV474" s="147"/>
      <c r="AW474" s="89">
        <f>ROUND(ROUND(ROUND(H468*P475,0)*V421,0)*AM474,0)-AS473</f>
        <v>205</v>
      </c>
      <c r="AX474" s="12"/>
    </row>
    <row r="475" spans="1:50" ht="17.2" customHeight="1" x14ac:dyDescent="0.3">
      <c r="A475" s="9">
        <v>43</v>
      </c>
      <c r="B475" s="10" t="s">
        <v>1297</v>
      </c>
      <c r="C475" s="53" t="s">
        <v>7656</v>
      </c>
      <c r="D475" s="166"/>
      <c r="E475" s="193"/>
      <c r="F475" s="126"/>
      <c r="G475" s="126"/>
      <c r="H475" s="175"/>
      <c r="I475" s="194"/>
      <c r="J475" s="194"/>
      <c r="K475" s="173"/>
      <c r="L475" s="191"/>
      <c r="M475" s="172"/>
      <c r="N475" s="172"/>
      <c r="O475" s="123" t="s">
        <v>4574</v>
      </c>
      <c r="P475" s="249">
        <f>P469</f>
        <v>0.96499999999999997</v>
      </c>
      <c r="Q475" s="249"/>
      <c r="R475" s="168"/>
      <c r="S475" s="141"/>
      <c r="T475" s="142"/>
      <c r="U475" s="130"/>
      <c r="V475" s="64"/>
      <c r="W475" s="202"/>
      <c r="X475" s="233"/>
      <c r="Y475" s="234"/>
      <c r="Z475" s="234"/>
      <c r="AA475" s="234"/>
      <c r="AB475" s="234"/>
      <c r="AC475" s="199" t="s">
        <v>4735</v>
      </c>
      <c r="AD475" s="58"/>
      <c r="AE475" s="58"/>
      <c r="AF475" s="6"/>
      <c r="AG475" s="6"/>
      <c r="AH475" s="6"/>
      <c r="AI475" s="6"/>
      <c r="AJ475" s="6"/>
      <c r="AK475" s="6"/>
      <c r="AL475" s="59" t="s">
        <v>4574</v>
      </c>
      <c r="AM475" s="235">
        <f>AM472</f>
        <v>0.5</v>
      </c>
      <c r="AN475" s="235"/>
      <c r="AO475" s="198"/>
      <c r="AP475" s="198"/>
      <c r="AQ475" s="198"/>
      <c r="AR475" s="197"/>
      <c r="AS475" s="7"/>
      <c r="AT475" s="123"/>
      <c r="AU475" s="136"/>
      <c r="AV475" s="145"/>
      <c r="AW475" s="35">
        <f>ROUND(ROUND(ROUND(H468*P475,0)*V421,0)*AM475,0)-AS473</f>
        <v>145</v>
      </c>
      <c r="AX475" s="12"/>
    </row>
    <row r="476" spans="1:50" ht="17.2" customHeight="1" x14ac:dyDescent="0.3">
      <c r="A476" s="9">
        <v>43</v>
      </c>
      <c r="B476" s="10" t="s">
        <v>1298</v>
      </c>
      <c r="C476" s="53" t="s">
        <v>7655</v>
      </c>
      <c r="D476" s="166"/>
      <c r="E476" s="193"/>
      <c r="F476" s="126"/>
      <c r="G476" s="126"/>
      <c r="H476" s="45"/>
      <c r="I476" s="1"/>
      <c r="J476" s="1"/>
      <c r="K476" s="44"/>
      <c r="L476" s="196"/>
      <c r="M476" s="195"/>
      <c r="N476" s="195"/>
      <c r="O476" s="55"/>
      <c r="P476" s="56"/>
      <c r="Q476" s="56"/>
      <c r="R476" s="168"/>
      <c r="S476" s="141"/>
      <c r="T476" s="142"/>
      <c r="U476" s="130"/>
      <c r="V476" s="64"/>
      <c r="W476" s="202"/>
      <c r="X476" s="8"/>
      <c r="Y476" s="6"/>
      <c r="Z476" s="59"/>
      <c r="AA476" s="59"/>
      <c r="AB476" s="6"/>
      <c r="AC476" s="203"/>
      <c r="AD476" s="6"/>
      <c r="AE476" s="6"/>
      <c r="AF476" s="6"/>
      <c r="AG476" s="6"/>
      <c r="AH476" s="6"/>
      <c r="AI476" s="6"/>
      <c r="AJ476" s="6"/>
      <c r="AK476" s="6"/>
      <c r="AL476" s="59"/>
      <c r="AM476" s="137"/>
      <c r="AN476" s="137"/>
      <c r="AO476" s="216" t="s">
        <v>4753</v>
      </c>
      <c r="AP476" s="251"/>
      <c r="AQ476" s="251"/>
      <c r="AR476" s="252"/>
      <c r="AS476" s="49"/>
      <c r="AT476" s="36"/>
      <c r="AU476" s="36"/>
      <c r="AV476" s="51"/>
      <c r="AW476" s="89">
        <f>ROUND(ROUND(H468*V421,0)*AQ479,0)</f>
        <v>296</v>
      </c>
      <c r="AX476" s="12"/>
    </row>
    <row r="477" spans="1:50" ht="17.2" customHeight="1" x14ac:dyDescent="0.3">
      <c r="A477" s="9">
        <v>43</v>
      </c>
      <c r="B477" s="10" t="s">
        <v>1299</v>
      </c>
      <c r="C477" s="53" t="s">
        <v>7654</v>
      </c>
      <c r="D477" s="166"/>
      <c r="E477" s="193"/>
      <c r="F477" s="126"/>
      <c r="G477" s="126"/>
      <c r="H477" s="45"/>
      <c r="I477" s="1"/>
      <c r="J477" s="1"/>
      <c r="K477" s="44"/>
      <c r="L477" s="175"/>
      <c r="M477" s="194"/>
      <c r="N477" s="194"/>
      <c r="O477" s="132"/>
      <c r="P477" s="141"/>
      <c r="Q477" s="141"/>
      <c r="R477" s="168"/>
      <c r="S477" s="141"/>
      <c r="T477" s="142"/>
      <c r="U477" s="130"/>
      <c r="V477" s="64"/>
      <c r="W477" s="202"/>
      <c r="X477" s="231" t="s">
        <v>4712</v>
      </c>
      <c r="Y477" s="232"/>
      <c r="Z477" s="232"/>
      <c r="AA477" s="232"/>
      <c r="AB477" s="232"/>
      <c r="AC477" s="199" t="s">
        <v>4711</v>
      </c>
      <c r="AD477" s="58"/>
      <c r="AE477" s="58"/>
      <c r="AF477" s="6"/>
      <c r="AG477" s="6"/>
      <c r="AH477" s="6"/>
      <c r="AI477" s="6"/>
      <c r="AJ477" s="6"/>
      <c r="AK477" s="6"/>
      <c r="AL477" s="59" t="s">
        <v>4574</v>
      </c>
      <c r="AM477" s="235">
        <f>AM474</f>
        <v>0.7</v>
      </c>
      <c r="AN477" s="235"/>
      <c r="AO477" s="228"/>
      <c r="AP477" s="229"/>
      <c r="AQ477" s="229"/>
      <c r="AR477" s="230"/>
      <c r="AS477" s="45"/>
      <c r="AT477" s="1"/>
      <c r="AU477" s="1"/>
      <c r="AV477" s="44"/>
      <c r="AW477" s="89">
        <f>ROUND(ROUND(ROUND(H468*V421,0)*AM477,0)*AQ479,0)</f>
        <v>207</v>
      </c>
      <c r="AX477" s="12"/>
    </row>
    <row r="478" spans="1:50" ht="17.2" customHeight="1" x14ac:dyDescent="0.3">
      <c r="A478" s="9">
        <v>43</v>
      </c>
      <c r="B478" s="10" t="s">
        <v>1300</v>
      </c>
      <c r="C478" s="53" t="s">
        <v>7653</v>
      </c>
      <c r="D478" s="166"/>
      <c r="E478" s="193"/>
      <c r="F478" s="126"/>
      <c r="G478" s="126"/>
      <c r="H478" s="45"/>
      <c r="I478" s="1"/>
      <c r="J478" s="1"/>
      <c r="K478" s="44"/>
      <c r="L478" s="191"/>
      <c r="M478" s="172"/>
      <c r="N478" s="172"/>
      <c r="O478" s="123"/>
      <c r="P478" s="138"/>
      <c r="Q478" s="138"/>
      <c r="R478" s="168"/>
      <c r="S478" s="141"/>
      <c r="T478" s="142"/>
      <c r="U478" s="130"/>
      <c r="V478" s="64"/>
      <c r="W478" s="202"/>
      <c r="X478" s="233"/>
      <c r="Y478" s="234"/>
      <c r="Z478" s="234"/>
      <c r="AA478" s="234"/>
      <c r="AB478" s="234"/>
      <c r="AC478" s="199" t="s">
        <v>4735</v>
      </c>
      <c r="AD478" s="58"/>
      <c r="AE478" s="58"/>
      <c r="AF478" s="6"/>
      <c r="AG478" s="6"/>
      <c r="AH478" s="6"/>
      <c r="AI478" s="6"/>
      <c r="AJ478" s="6"/>
      <c r="AK478" s="6"/>
      <c r="AL478" s="59" t="s">
        <v>4574</v>
      </c>
      <c r="AM478" s="235">
        <f>AM475</f>
        <v>0.5</v>
      </c>
      <c r="AN478" s="235"/>
      <c r="AO478" s="45"/>
      <c r="AP478" s="1"/>
      <c r="AQ478" s="1"/>
      <c r="AR478" s="44"/>
      <c r="AS478" s="45"/>
      <c r="AT478" s="1"/>
      <c r="AU478" s="1"/>
      <c r="AV478" s="44"/>
      <c r="AW478" s="89">
        <f>ROUND(ROUND(ROUND(H468*V421,0)*AM478,0)*AQ479,0)</f>
        <v>148</v>
      </c>
      <c r="AX478" s="12"/>
    </row>
    <row r="479" spans="1:50" ht="17.2" customHeight="1" x14ac:dyDescent="0.3">
      <c r="A479" s="9">
        <v>43</v>
      </c>
      <c r="B479" s="10" t="s">
        <v>1301</v>
      </c>
      <c r="C479" s="53" t="s">
        <v>7652</v>
      </c>
      <c r="D479" s="166"/>
      <c r="E479" s="193"/>
      <c r="F479" s="126"/>
      <c r="G479" s="126"/>
      <c r="H479" s="45"/>
      <c r="I479" s="1"/>
      <c r="J479" s="1"/>
      <c r="K479" s="44"/>
      <c r="L479" s="231" t="s">
        <v>4714</v>
      </c>
      <c r="M479" s="232"/>
      <c r="N479" s="232"/>
      <c r="O479" s="232"/>
      <c r="P479" s="232"/>
      <c r="Q479" s="232"/>
      <c r="R479" s="175"/>
      <c r="S479" s="194"/>
      <c r="T479" s="173"/>
      <c r="U479" s="130"/>
      <c r="V479" s="64"/>
      <c r="W479" s="202"/>
      <c r="X479" s="8"/>
      <c r="Y479" s="6"/>
      <c r="Z479" s="59"/>
      <c r="AA479" s="59"/>
      <c r="AB479" s="6"/>
      <c r="AC479" s="203"/>
      <c r="AD479" s="6"/>
      <c r="AE479" s="6"/>
      <c r="AF479" s="6"/>
      <c r="AG479" s="6"/>
      <c r="AH479" s="6"/>
      <c r="AI479" s="6"/>
      <c r="AJ479" s="6"/>
      <c r="AK479" s="6"/>
      <c r="AL479" s="59"/>
      <c r="AM479" s="137"/>
      <c r="AN479" s="137"/>
      <c r="AO479" s="45"/>
      <c r="AP479" s="132" t="s">
        <v>4574</v>
      </c>
      <c r="AQ479" s="247">
        <f>AQ455</f>
        <v>0.95</v>
      </c>
      <c r="AR479" s="248"/>
      <c r="AS479" s="45"/>
      <c r="AT479" s="1"/>
      <c r="AU479" s="1"/>
      <c r="AV479" s="44"/>
      <c r="AW479" s="89">
        <f>ROUND(ROUND(ROUND(H468*P481,0)*V421,0)*AQ479,0)</f>
        <v>285</v>
      </c>
      <c r="AX479" s="12"/>
    </row>
    <row r="480" spans="1:50" ht="17.2" customHeight="1" x14ac:dyDescent="0.3">
      <c r="A480" s="9">
        <v>43</v>
      </c>
      <c r="B480" s="10" t="s">
        <v>1302</v>
      </c>
      <c r="C480" s="53" t="s">
        <v>7651</v>
      </c>
      <c r="D480" s="166"/>
      <c r="E480" s="193"/>
      <c r="F480" s="126"/>
      <c r="G480" s="126"/>
      <c r="H480" s="45"/>
      <c r="I480" s="1"/>
      <c r="J480" s="1"/>
      <c r="K480" s="44"/>
      <c r="L480" s="267"/>
      <c r="M480" s="268"/>
      <c r="N480" s="268"/>
      <c r="O480" s="268"/>
      <c r="P480" s="268"/>
      <c r="Q480" s="268"/>
      <c r="R480" s="175"/>
      <c r="S480" s="194"/>
      <c r="T480" s="173"/>
      <c r="U480" s="130"/>
      <c r="V480" s="64"/>
      <c r="W480" s="202"/>
      <c r="X480" s="231" t="s">
        <v>4712</v>
      </c>
      <c r="Y480" s="232"/>
      <c r="Z480" s="232"/>
      <c r="AA480" s="232"/>
      <c r="AB480" s="232"/>
      <c r="AC480" s="199" t="s">
        <v>4711</v>
      </c>
      <c r="AD480" s="58"/>
      <c r="AE480" s="58"/>
      <c r="AF480" s="6"/>
      <c r="AG480" s="6"/>
      <c r="AH480" s="6"/>
      <c r="AI480" s="6"/>
      <c r="AJ480" s="6"/>
      <c r="AK480" s="6"/>
      <c r="AL480" s="59" t="s">
        <v>4574</v>
      </c>
      <c r="AM480" s="235">
        <f>AM477</f>
        <v>0.7</v>
      </c>
      <c r="AN480" s="235"/>
      <c r="AO480" s="45"/>
      <c r="AP480" s="1"/>
      <c r="AQ480" s="1"/>
      <c r="AR480" s="44"/>
      <c r="AS480" s="45"/>
      <c r="AT480" s="1"/>
      <c r="AU480" s="1"/>
      <c r="AV480" s="44"/>
      <c r="AW480" s="89">
        <f>ROUND(ROUND(ROUND(ROUND(H468*P481,0)*V421,0)*AM480,0)*AQ479,0)</f>
        <v>200</v>
      </c>
      <c r="AX480" s="12"/>
    </row>
    <row r="481" spans="1:50" ht="17.2" customHeight="1" x14ac:dyDescent="0.3">
      <c r="A481" s="9">
        <v>43</v>
      </c>
      <c r="B481" s="10" t="s">
        <v>1303</v>
      </c>
      <c r="C481" s="53" t="s">
        <v>7650</v>
      </c>
      <c r="D481" s="166"/>
      <c r="E481" s="193"/>
      <c r="F481" s="126"/>
      <c r="G481" s="126"/>
      <c r="H481" s="45"/>
      <c r="I481" s="1"/>
      <c r="J481" s="1"/>
      <c r="K481" s="44"/>
      <c r="L481" s="191"/>
      <c r="M481" s="172"/>
      <c r="N481" s="172"/>
      <c r="O481" s="123" t="s">
        <v>4574</v>
      </c>
      <c r="P481" s="249">
        <f>P475</f>
        <v>0.96499999999999997</v>
      </c>
      <c r="Q481" s="249"/>
      <c r="R481" s="168"/>
      <c r="S481" s="141"/>
      <c r="T481" s="142"/>
      <c r="U481" s="130"/>
      <c r="V481" s="64"/>
      <c r="W481" s="202"/>
      <c r="X481" s="233"/>
      <c r="Y481" s="234"/>
      <c r="Z481" s="234"/>
      <c r="AA481" s="234"/>
      <c r="AB481" s="234"/>
      <c r="AC481" s="199" t="s">
        <v>4735</v>
      </c>
      <c r="AD481" s="58"/>
      <c r="AE481" s="58"/>
      <c r="AF481" s="6"/>
      <c r="AG481" s="6"/>
      <c r="AH481" s="6"/>
      <c r="AI481" s="6"/>
      <c r="AJ481" s="6"/>
      <c r="AK481" s="6"/>
      <c r="AL481" s="59" t="s">
        <v>4574</v>
      </c>
      <c r="AM481" s="235">
        <f>AM478</f>
        <v>0.5</v>
      </c>
      <c r="AN481" s="235"/>
      <c r="AO481" s="45"/>
      <c r="AP481" s="1"/>
      <c r="AQ481" s="1"/>
      <c r="AR481" s="44"/>
      <c r="AS481" s="43"/>
      <c r="AT481" s="7"/>
      <c r="AU481" s="7"/>
      <c r="AV481" s="21"/>
      <c r="AW481" s="35">
        <f>ROUND(ROUND(ROUND(ROUND(H468*P481,0)*V421,0)*AM481,0)*AQ479,0)</f>
        <v>143</v>
      </c>
      <c r="AX481" s="12"/>
    </row>
    <row r="482" spans="1:50" ht="17.2" customHeight="1" x14ac:dyDescent="0.3">
      <c r="A482" s="9">
        <v>43</v>
      </c>
      <c r="B482" s="10" t="s">
        <v>1304</v>
      </c>
      <c r="C482" s="53" t="s">
        <v>7649</v>
      </c>
      <c r="D482" s="166"/>
      <c r="E482" s="193"/>
      <c r="F482" s="126"/>
      <c r="G482" s="126"/>
      <c r="H482" s="45"/>
      <c r="I482" s="1"/>
      <c r="J482" s="1"/>
      <c r="K482" s="44"/>
      <c r="L482" s="196"/>
      <c r="M482" s="195"/>
      <c r="N482" s="195"/>
      <c r="O482" s="55"/>
      <c r="P482" s="56"/>
      <c r="Q482" s="56"/>
      <c r="R482" s="168"/>
      <c r="S482" s="141"/>
      <c r="T482" s="142"/>
      <c r="U482" s="130"/>
      <c r="V482" s="64"/>
      <c r="W482" s="202"/>
      <c r="X482" s="8"/>
      <c r="Y482" s="6"/>
      <c r="Z482" s="59"/>
      <c r="AA482" s="59"/>
      <c r="AB482" s="6"/>
      <c r="AC482" s="203"/>
      <c r="AD482" s="6"/>
      <c r="AE482" s="6"/>
      <c r="AF482" s="6"/>
      <c r="AG482" s="6"/>
      <c r="AH482" s="6"/>
      <c r="AI482" s="6"/>
      <c r="AJ482" s="6"/>
      <c r="AK482" s="6"/>
      <c r="AL482" s="59"/>
      <c r="AM482" s="137"/>
      <c r="AN482" s="137"/>
      <c r="AO482" s="146"/>
      <c r="AP482" s="143"/>
      <c r="AQ482" s="143"/>
      <c r="AR482" s="44"/>
      <c r="AS482" s="242" t="s">
        <v>4580</v>
      </c>
      <c r="AT482" s="242"/>
      <c r="AU482" s="242"/>
      <c r="AV482" s="243"/>
      <c r="AW482" s="89">
        <f>ROUND(ROUND(H468*V421,0)*AQ479,0)-AS485</f>
        <v>291</v>
      </c>
      <c r="AX482" s="12"/>
    </row>
    <row r="483" spans="1:50" ht="17.2" customHeight="1" x14ac:dyDescent="0.3">
      <c r="A483" s="9">
        <v>43</v>
      </c>
      <c r="B483" s="10" t="s">
        <v>1305</v>
      </c>
      <c r="C483" s="53" t="s">
        <v>7648</v>
      </c>
      <c r="D483" s="166"/>
      <c r="E483" s="193"/>
      <c r="F483" s="126"/>
      <c r="G483" s="126"/>
      <c r="H483" s="45"/>
      <c r="I483" s="1"/>
      <c r="J483" s="1"/>
      <c r="K483" s="44"/>
      <c r="L483" s="175"/>
      <c r="M483" s="194"/>
      <c r="N483" s="194"/>
      <c r="O483" s="132"/>
      <c r="P483" s="141"/>
      <c r="Q483" s="141"/>
      <c r="R483" s="168"/>
      <c r="S483" s="141"/>
      <c r="T483" s="142"/>
      <c r="U483" s="130"/>
      <c r="V483" s="64"/>
      <c r="W483" s="202"/>
      <c r="X483" s="231" t="s">
        <v>4712</v>
      </c>
      <c r="Y483" s="232"/>
      <c r="Z483" s="232"/>
      <c r="AA483" s="232"/>
      <c r="AB483" s="232"/>
      <c r="AC483" s="199" t="s">
        <v>4711</v>
      </c>
      <c r="AD483" s="58"/>
      <c r="AE483" s="58"/>
      <c r="AF483" s="6"/>
      <c r="AG483" s="6"/>
      <c r="AH483" s="6"/>
      <c r="AI483" s="6"/>
      <c r="AJ483" s="6"/>
      <c r="AK483" s="6"/>
      <c r="AL483" s="59" t="s">
        <v>4574</v>
      </c>
      <c r="AM483" s="235">
        <f>AM480</f>
        <v>0.7</v>
      </c>
      <c r="AN483" s="235"/>
      <c r="AO483" s="146"/>
      <c r="AP483" s="143"/>
      <c r="AQ483" s="143"/>
      <c r="AR483" s="44"/>
      <c r="AS483" s="244"/>
      <c r="AT483" s="244"/>
      <c r="AU483" s="244"/>
      <c r="AV483" s="245"/>
      <c r="AW483" s="89">
        <f>ROUND(ROUND(ROUND(H468*V421,0)*AM483,0)*AQ479,0)-AS485</f>
        <v>202</v>
      </c>
      <c r="AX483" s="12"/>
    </row>
    <row r="484" spans="1:50" ht="17.2" customHeight="1" x14ac:dyDescent="0.3">
      <c r="A484" s="9">
        <v>43</v>
      </c>
      <c r="B484" s="10" t="s">
        <v>1306</v>
      </c>
      <c r="C484" s="53" t="s">
        <v>7647</v>
      </c>
      <c r="D484" s="166"/>
      <c r="E484" s="193"/>
      <c r="F484" s="126"/>
      <c r="G484" s="126"/>
      <c r="H484" s="45"/>
      <c r="I484" s="1"/>
      <c r="J484" s="1"/>
      <c r="K484" s="44"/>
      <c r="L484" s="191"/>
      <c r="M484" s="172"/>
      <c r="N484" s="172"/>
      <c r="O484" s="123"/>
      <c r="P484" s="138"/>
      <c r="Q484" s="138"/>
      <c r="R484" s="168"/>
      <c r="S484" s="141"/>
      <c r="T484" s="142"/>
      <c r="U484" s="130"/>
      <c r="V484" s="64"/>
      <c r="W484" s="202"/>
      <c r="X484" s="233"/>
      <c r="Y484" s="234"/>
      <c r="Z484" s="234"/>
      <c r="AA484" s="234"/>
      <c r="AB484" s="234"/>
      <c r="AC484" s="199" t="s">
        <v>4735</v>
      </c>
      <c r="AD484" s="58"/>
      <c r="AE484" s="58"/>
      <c r="AF484" s="6"/>
      <c r="AG484" s="6"/>
      <c r="AH484" s="6"/>
      <c r="AI484" s="6"/>
      <c r="AJ484" s="6"/>
      <c r="AK484" s="6"/>
      <c r="AL484" s="59" t="s">
        <v>4574</v>
      </c>
      <c r="AM484" s="235">
        <f>AM481</f>
        <v>0.5</v>
      </c>
      <c r="AN484" s="235"/>
      <c r="AO484" s="146"/>
      <c r="AP484" s="143"/>
      <c r="AQ484" s="143"/>
      <c r="AR484" s="44"/>
      <c r="AS484" s="244"/>
      <c r="AT484" s="244"/>
      <c r="AU484" s="244"/>
      <c r="AV484" s="245"/>
      <c r="AW484" s="89">
        <f>ROUND(ROUND(ROUND(H468*V421,0)*AM484,0)*AQ479,0)-AS485</f>
        <v>143</v>
      </c>
      <c r="AX484" s="12"/>
    </row>
    <row r="485" spans="1:50" ht="17.2" customHeight="1" x14ac:dyDescent="0.3">
      <c r="A485" s="9">
        <v>43</v>
      </c>
      <c r="B485" s="10" t="s">
        <v>1307</v>
      </c>
      <c r="C485" s="53" t="s">
        <v>7646</v>
      </c>
      <c r="D485" s="166"/>
      <c r="E485" s="193"/>
      <c r="F485" s="126"/>
      <c r="G485" s="126"/>
      <c r="H485" s="45"/>
      <c r="I485" s="1"/>
      <c r="J485" s="1"/>
      <c r="K485" s="44"/>
      <c r="L485" s="231" t="s">
        <v>4714</v>
      </c>
      <c r="M485" s="232"/>
      <c r="N485" s="232"/>
      <c r="O485" s="232"/>
      <c r="P485" s="232"/>
      <c r="Q485" s="232"/>
      <c r="R485" s="175"/>
      <c r="S485" s="194"/>
      <c r="T485" s="173"/>
      <c r="U485" s="130"/>
      <c r="V485" s="64"/>
      <c r="W485" s="202"/>
      <c r="X485" s="8"/>
      <c r="Y485" s="6"/>
      <c r="Z485" s="59"/>
      <c r="AA485" s="59"/>
      <c r="AB485" s="6"/>
      <c r="AC485" s="203"/>
      <c r="AD485" s="6"/>
      <c r="AE485" s="6"/>
      <c r="AF485" s="6"/>
      <c r="AG485" s="6"/>
      <c r="AH485" s="6"/>
      <c r="AI485" s="6"/>
      <c r="AJ485" s="6"/>
      <c r="AK485" s="6"/>
      <c r="AL485" s="59"/>
      <c r="AM485" s="137"/>
      <c r="AN485" s="137"/>
      <c r="AO485" s="146"/>
      <c r="AP485" s="143"/>
      <c r="AQ485" s="143"/>
      <c r="AR485" s="44"/>
      <c r="AS485" s="38">
        <f>AS473</f>
        <v>5</v>
      </c>
      <c r="AT485" s="62" t="s">
        <v>4579</v>
      </c>
      <c r="AU485" s="143"/>
      <c r="AV485" s="147"/>
      <c r="AW485" s="89">
        <f>ROUND(ROUND(ROUND(H468*P487,0)*V421,0)*AQ479,0)-AS485</f>
        <v>280</v>
      </c>
      <c r="AX485" s="12"/>
    </row>
    <row r="486" spans="1:50" ht="17.2" customHeight="1" x14ac:dyDescent="0.3">
      <c r="A486" s="9">
        <v>43</v>
      </c>
      <c r="B486" s="10" t="s">
        <v>1308</v>
      </c>
      <c r="C486" s="53" t="s">
        <v>7645</v>
      </c>
      <c r="D486" s="166"/>
      <c r="E486" s="193"/>
      <c r="F486" s="126"/>
      <c r="G486" s="126"/>
      <c r="H486" s="45"/>
      <c r="I486" s="1"/>
      <c r="J486" s="1"/>
      <c r="K486" s="44"/>
      <c r="L486" s="267"/>
      <c r="M486" s="268"/>
      <c r="N486" s="268"/>
      <c r="O486" s="268"/>
      <c r="P486" s="268"/>
      <c r="Q486" s="268"/>
      <c r="R486" s="175"/>
      <c r="S486" s="194"/>
      <c r="T486" s="173"/>
      <c r="U486" s="130"/>
      <c r="V486" s="64"/>
      <c r="W486" s="202"/>
      <c r="X486" s="231" t="s">
        <v>4712</v>
      </c>
      <c r="Y486" s="232"/>
      <c r="Z486" s="232"/>
      <c r="AA486" s="232"/>
      <c r="AB486" s="232"/>
      <c r="AC486" s="199" t="s">
        <v>4711</v>
      </c>
      <c r="AD486" s="58"/>
      <c r="AE486" s="58"/>
      <c r="AF486" s="6"/>
      <c r="AG486" s="6"/>
      <c r="AH486" s="6"/>
      <c r="AI486" s="6"/>
      <c r="AJ486" s="6"/>
      <c r="AK486" s="6"/>
      <c r="AL486" s="59" t="s">
        <v>4574</v>
      </c>
      <c r="AM486" s="235">
        <f>AM483</f>
        <v>0.7</v>
      </c>
      <c r="AN486" s="235"/>
      <c r="AO486" s="146"/>
      <c r="AP486" s="143"/>
      <c r="AQ486" s="143"/>
      <c r="AR486" s="44"/>
      <c r="AS486" s="1"/>
      <c r="AT486" s="132"/>
      <c r="AU486" s="143"/>
      <c r="AV486" s="147"/>
      <c r="AW486" s="89">
        <f>ROUND(ROUND(ROUND(ROUND(H468*P487,0)*V421,0)*AM486,0)*AQ479,0)-AS485</f>
        <v>195</v>
      </c>
      <c r="AX486" s="12"/>
    </row>
    <row r="487" spans="1:50" ht="17.2" customHeight="1" x14ac:dyDescent="0.3">
      <c r="A487" s="9">
        <v>43</v>
      </c>
      <c r="B487" s="10" t="s">
        <v>1309</v>
      </c>
      <c r="C487" s="53" t="s">
        <v>7644</v>
      </c>
      <c r="D487" s="162"/>
      <c r="E487" s="192"/>
      <c r="F487" s="128"/>
      <c r="G487" s="128"/>
      <c r="H487" s="43"/>
      <c r="I487" s="7"/>
      <c r="J487" s="7"/>
      <c r="K487" s="21"/>
      <c r="L487" s="191"/>
      <c r="M487" s="172"/>
      <c r="N487" s="172"/>
      <c r="O487" s="123" t="s">
        <v>4574</v>
      </c>
      <c r="P487" s="249">
        <f>P481</f>
        <v>0.96499999999999997</v>
      </c>
      <c r="Q487" s="249"/>
      <c r="R487" s="201"/>
      <c r="S487" s="138"/>
      <c r="T487" s="139"/>
      <c r="U487" s="78"/>
      <c r="V487" s="79"/>
      <c r="W487" s="200"/>
      <c r="X487" s="233"/>
      <c r="Y487" s="234"/>
      <c r="Z487" s="234"/>
      <c r="AA487" s="234"/>
      <c r="AB487" s="234"/>
      <c r="AC487" s="199" t="s">
        <v>4735</v>
      </c>
      <c r="AD487" s="58"/>
      <c r="AE487" s="58"/>
      <c r="AF487" s="6"/>
      <c r="AG487" s="6"/>
      <c r="AH487" s="6"/>
      <c r="AI487" s="6"/>
      <c r="AJ487" s="6"/>
      <c r="AK487" s="6"/>
      <c r="AL487" s="59" t="s">
        <v>4574</v>
      </c>
      <c r="AM487" s="235">
        <f>AM484</f>
        <v>0.5</v>
      </c>
      <c r="AN487" s="235"/>
      <c r="AO487" s="190"/>
      <c r="AP487" s="136"/>
      <c r="AQ487" s="136"/>
      <c r="AR487" s="21"/>
      <c r="AS487" s="7"/>
      <c r="AT487" s="123"/>
      <c r="AU487" s="136"/>
      <c r="AV487" s="145"/>
      <c r="AW487" s="4">
        <f>ROUND(ROUND(ROUND(ROUND(H468*P487,0)*V421,0)*AM487,0)*AQ479,0)-AS485</f>
        <v>138</v>
      </c>
      <c r="AX487" s="16"/>
    </row>
    <row r="488" spans="1:50" ht="17.2" customHeight="1" x14ac:dyDescent="0.3">
      <c r="A488" s="9">
        <v>43</v>
      </c>
      <c r="B488" s="10" t="s">
        <v>1310</v>
      </c>
      <c r="C488" s="53" t="s">
        <v>7643</v>
      </c>
      <c r="D488" s="217" t="s">
        <v>4740</v>
      </c>
      <c r="E488" s="219"/>
      <c r="F488" s="217" t="s">
        <v>5085</v>
      </c>
      <c r="G488" s="237"/>
      <c r="H488" s="217" t="s">
        <v>4738</v>
      </c>
      <c r="I488" s="218"/>
      <c r="J488" s="218"/>
      <c r="K488" s="219"/>
      <c r="L488" s="196"/>
      <c r="M488" s="195"/>
      <c r="N488" s="195"/>
      <c r="O488" s="55"/>
      <c r="P488" s="56"/>
      <c r="Q488" s="56"/>
      <c r="R488" s="303" t="s">
        <v>6455</v>
      </c>
      <c r="S488" s="304"/>
      <c r="T488" s="305"/>
      <c r="U488" s="309" t="s">
        <v>7303</v>
      </c>
      <c r="V488" s="309"/>
      <c r="W488" s="310"/>
      <c r="X488" s="8"/>
      <c r="Y488" s="6"/>
      <c r="Z488" s="59"/>
      <c r="AA488" s="59"/>
      <c r="AB488" s="6"/>
      <c r="AC488" s="203"/>
      <c r="AD488" s="6"/>
      <c r="AE488" s="6"/>
      <c r="AF488" s="6"/>
      <c r="AG488" s="6"/>
      <c r="AH488" s="6"/>
      <c r="AI488" s="6"/>
      <c r="AJ488" s="6"/>
      <c r="AK488" s="6"/>
      <c r="AL488" s="59"/>
      <c r="AM488" s="137"/>
      <c r="AN488" s="137"/>
      <c r="AO488" s="7"/>
      <c r="AP488" s="7"/>
      <c r="AQ488" s="7"/>
      <c r="AR488" s="7"/>
      <c r="AS488" s="7"/>
      <c r="AT488" s="123"/>
      <c r="AU488" s="136"/>
      <c r="AV488" s="145"/>
      <c r="AW488" s="100">
        <f>ROUND(H492*V493,0)</f>
        <v>297</v>
      </c>
      <c r="AX488" s="19" t="s">
        <v>4205</v>
      </c>
    </row>
    <row r="489" spans="1:50" ht="17.2" customHeight="1" x14ac:dyDescent="0.3">
      <c r="A489" s="9">
        <v>43</v>
      </c>
      <c r="B489" s="10" t="s">
        <v>1311</v>
      </c>
      <c r="C489" s="53" t="s">
        <v>7642</v>
      </c>
      <c r="D489" s="220"/>
      <c r="E489" s="222"/>
      <c r="F489" s="238"/>
      <c r="G489" s="240"/>
      <c r="H489" s="220"/>
      <c r="I489" s="221"/>
      <c r="J489" s="221"/>
      <c r="K489" s="222"/>
      <c r="L489" s="175"/>
      <c r="M489" s="194"/>
      <c r="N489" s="194"/>
      <c r="O489" s="132"/>
      <c r="P489" s="141"/>
      <c r="Q489" s="141"/>
      <c r="R489" s="306"/>
      <c r="S489" s="307"/>
      <c r="T489" s="308"/>
      <c r="U489" s="311"/>
      <c r="V489" s="312"/>
      <c r="W489" s="313"/>
      <c r="X489" s="231" t="s">
        <v>4712</v>
      </c>
      <c r="Y489" s="232"/>
      <c r="Z489" s="232"/>
      <c r="AA489" s="232"/>
      <c r="AB489" s="232"/>
      <c r="AC489" s="199" t="s">
        <v>4711</v>
      </c>
      <c r="AD489" s="58"/>
      <c r="AE489" s="58"/>
      <c r="AF489" s="6"/>
      <c r="AG489" s="6"/>
      <c r="AH489" s="6"/>
      <c r="AI489" s="6"/>
      <c r="AJ489" s="6"/>
      <c r="AK489" s="6"/>
      <c r="AL489" s="59" t="s">
        <v>4574</v>
      </c>
      <c r="AM489" s="235">
        <f>'15就労移行支援(基本)'!AK489</f>
        <v>0.7</v>
      </c>
      <c r="AN489" s="235"/>
      <c r="AO489" s="6"/>
      <c r="AP489" s="6"/>
      <c r="AQ489" s="6"/>
      <c r="AR489" s="6"/>
      <c r="AS489" s="6"/>
      <c r="AT489" s="59"/>
      <c r="AU489" s="137"/>
      <c r="AV489" s="140"/>
      <c r="AW489" s="89">
        <f>ROUND(ROUND(H492*V493,0)*AM489,0)</f>
        <v>208</v>
      </c>
      <c r="AX489" s="12"/>
    </row>
    <row r="490" spans="1:50" ht="17.2" customHeight="1" x14ac:dyDescent="0.3">
      <c r="A490" s="9">
        <v>43</v>
      </c>
      <c r="B490" s="10" t="s">
        <v>1312</v>
      </c>
      <c r="C490" s="53" t="s">
        <v>7641</v>
      </c>
      <c r="D490" s="220"/>
      <c r="E490" s="222"/>
      <c r="F490" s="238"/>
      <c r="G490" s="240"/>
      <c r="H490" s="220"/>
      <c r="I490" s="221"/>
      <c r="J490" s="221"/>
      <c r="K490" s="222"/>
      <c r="L490" s="191"/>
      <c r="M490" s="172"/>
      <c r="N490" s="172"/>
      <c r="O490" s="123"/>
      <c r="P490" s="138"/>
      <c r="Q490" s="138"/>
      <c r="R490" s="306"/>
      <c r="S490" s="307"/>
      <c r="T490" s="308"/>
      <c r="U490" s="311"/>
      <c r="V490" s="312"/>
      <c r="W490" s="313"/>
      <c r="X490" s="233"/>
      <c r="Y490" s="234"/>
      <c r="Z490" s="234"/>
      <c r="AA490" s="234"/>
      <c r="AB490" s="234"/>
      <c r="AC490" s="199" t="s">
        <v>4735</v>
      </c>
      <c r="AD490" s="58"/>
      <c r="AE490" s="58"/>
      <c r="AF490" s="6"/>
      <c r="AG490" s="6"/>
      <c r="AH490" s="6"/>
      <c r="AI490" s="6"/>
      <c r="AJ490" s="6"/>
      <c r="AK490" s="6"/>
      <c r="AL490" s="59" t="s">
        <v>4574</v>
      </c>
      <c r="AM490" s="235">
        <f>'15就労移行支援(基本)'!AK490</f>
        <v>0.5</v>
      </c>
      <c r="AN490" s="235"/>
      <c r="AO490" s="6"/>
      <c r="AP490" s="6"/>
      <c r="AQ490" s="6"/>
      <c r="AR490" s="6"/>
      <c r="AS490" s="6"/>
      <c r="AT490" s="59"/>
      <c r="AU490" s="137"/>
      <c r="AV490" s="140"/>
      <c r="AW490" s="89">
        <f>ROUND(ROUND(H492*V493,0)*AM490,0)</f>
        <v>149</v>
      </c>
      <c r="AX490" s="12"/>
    </row>
    <row r="491" spans="1:50" ht="17.2" customHeight="1" x14ac:dyDescent="0.3">
      <c r="A491" s="9">
        <v>43</v>
      </c>
      <c r="B491" s="10" t="s">
        <v>1313</v>
      </c>
      <c r="C491" s="53" t="s">
        <v>7640</v>
      </c>
      <c r="D491" s="238"/>
      <c r="E491" s="240"/>
      <c r="F491" s="238"/>
      <c r="G491" s="240"/>
      <c r="H491" s="220"/>
      <c r="I491" s="221"/>
      <c r="J491" s="221"/>
      <c r="K491" s="222"/>
      <c r="L491" s="231" t="s">
        <v>4714</v>
      </c>
      <c r="M491" s="232"/>
      <c r="N491" s="232"/>
      <c r="O491" s="232"/>
      <c r="P491" s="232"/>
      <c r="Q491" s="232"/>
      <c r="R491" s="306"/>
      <c r="S491" s="307"/>
      <c r="T491" s="308"/>
      <c r="U491" s="130"/>
      <c r="V491" s="64"/>
      <c r="W491" s="202"/>
      <c r="X491" s="8"/>
      <c r="Y491" s="6"/>
      <c r="Z491" s="59"/>
      <c r="AA491" s="59"/>
      <c r="AB491" s="6"/>
      <c r="AC491" s="203"/>
      <c r="AD491" s="6"/>
      <c r="AE491" s="6"/>
      <c r="AF491" s="6"/>
      <c r="AG491" s="6"/>
      <c r="AH491" s="6"/>
      <c r="AI491" s="6"/>
      <c r="AJ491" s="6"/>
      <c r="AK491" s="6"/>
      <c r="AL491" s="59"/>
      <c r="AM491" s="137"/>
      <c r="AN491" s="137"/>
      <c r="AO491" s="6"/>
      <c r="AP491" s="6"/>
      <c r="AQ491" s="7"/>
      <c r="AR491" s="7"/>
      <c r="AS491" s="7"/>
      <c r="AT491" s="123"/>
      <c r="AU491" s="136"/>
      <c r="AV491" s="145"/>
      <c r="AW491" s="89">
        <f>ROUND(ROUND(H492*P493,0)*V493,0)</f>
        <v>286</v>
      </c>
      <c r="AX491" s="12"/>
    </row>
    <row r="492" spans="1:50" ht="17.2" customHeight="1" x14ac:dyDescent="0.3">
      <c r="A492" s="9">
        <v>43</v>
      </c>
      <c r="B492" s="10" t="s">
        <v>1314</v>
      </c>
      <c r="C492" s="53" t="s">
        <v>7639</v>
      </c>
      <c r="D492" s="238"/>
      <c r="E492" s="240"/>
      <c r="F492" s="238"/>
      <c r="G492" s="240"/>
      <c r="H492" s="253">
        <f>'15就労移行支援(基本)'!K492</f>
        <v>424</v>
      </c>
      <c r="I492" s="254"/>
      <c r="J492" s="1" t="s">
        <v>4202</v>
      </c>
      <c r="K492" s="68"/>
      <c r="L492" s="267"/>
      <c r="M492" s="268"/>
      <c r="N492" s="268"/>
      <c r="O492" s="268"/>
      <c r="P492" s="268"/>
      <c r="Q492" s="268"/>
      <c r="R492" s="306"/>
      <c r="S492" s="307"/>
      <c r="T492" s="308"/>
      <c r="U492" s="130"/>
      <c r="V492" s="64"/>
      <c r="W492" s="202"/>
      <c r="X492" s="231" t="s">
        <v>4712</v>
      </c>
      <c r="Y492" s="232"/>
      <c r="Z492" s="232"/>
      <c r="AA492" s="232"/>
      <c r="AB492" s="232"/>
      <c r="AC492" s="199" t="s">
        <v>4711</v>
      </c>
      <c r="AD492" s="58"/>
      <c r="AE492" s="58"/>
      <c r="AF492" s="6"/>
      <c r="AG492" s="6"/>
      <c r="AH492" s="6"/>
      <c r="AI492" s="6"/>
      <c r="AJ492" s="6"/>
      <c r="AK492" s="6"/>
      <c r="AL492" s="59" t="s">
        <v>4574</v>
      </c>
      <c r="AM492" s="235">
        <f>AM489</f>
        <v>0.7</v>
      </c>
      <c r="AN492" s="235"/>
      <c r="AO492" s="7"/>
      <c r="AP492" s="7"/>
      <c r="AQ492" s="7"/>
      <c r="AR492" s="7"/>
      <c r="AS492" s="7"/>
      <c r="AT492" s="123"/>
      <c r="AU492" s="136"/>
      <c r="AV492" s="145"/>
      <c r="AW492" s="35">
        <f>ROUND(ROUND(ROUND(H492*P493,0)*V493,0)*AM492,0)</f>
        <v>200</v>
      </c>
      <c r="AX492" s="12"/>
    </row>
    <row r="493" spans="1:50" ht="17.2" customHeight="1" x14ac:dyDescent="0.3">
      <c r="A493" s="9">
        <v>43</v>
      </c>
      <c r="B493" s="10" t="s">
        <v>1315</v>
      </c>
      <c r="C493" s="53" t="s">
        <v>7638</v>
      </c>
      <c r="D493" s="238"/>
      <c r="E493" s="240"/>
      <c r="F493" s="238"/>
      <c r="G493" s="240"/>
      <c r="H493" s="175"/>
      <c r="I493" s="194"/>
      <c r="J493" s="194"/>
      <c r="K493" s="173"/>
      <c r="L493" s="191"/>
      <c r="M493" s="172"/>
      <c r="N493" s="172"/>
      <c r="O493" s="123" t="s">
        <v>4574</v>
      </c>
      <c r="P493" s="249">
        <f>P487</f>
        <v>0.96499999999999997</v>
      </c>
      <c r="Q493" s="249"/>
      <c r="R493" s="238"/>
      <c r="S493" s="265"/>
      <c r="T493" s="240"/>
      <c r="U493" s="132" t="s">
        <v>4574</v>
      </c>
      <c r="V493" s="247">
        <f>V421</f>
        <v>0.7</v>
      </c>
      <c r="W493" s="248"/>
      <c r="X493" s="233"/>
      <c r="Y493" s="234"/>
      <c r="Z493" s="234"/>
      <c r="AA493" s="234"/>
      <c r="AB493" s="234"/>
      <c r="AC493" s="199" t="s">
        <v>4735</v>
      </c>
      <c r="AD493" s="58"/>
      <c r="AE493" s="58"/>
      <c r="AF493" s="6"/>
      <c r="AG493" s="6"/>
      <c r="AH493" s="6"/>
      <c r="AI493" s="6"/>
      <c r="AJ493" s="6"/>
      <c r="AK493" s="6"/>
      <c r="AL493" s="59" t="s">
        <v>4574</v>
      </c>
      <c r="AM493" s="235">
        <f>AM490</f>
        <v>0.5</v>
      </c>
      <c r="AN493" s="235"/>
      <c r="AO493" s="7"/>
      <c r="AP493" s="7"/>
      <c r="AQ493" s="7"/>
      <c r="AR493" s="7"/>
      <c r="AS493" s="7"/>
      <c r="AT493" s="123"/>
      <c r="AU493" s="136"/>
      <c r="AV493" s="145"/>
      <c r="AW493" s="35">
        <f>ROUND(ROUND(ROUND(H492*P493,0)*V493,0)*AM493,0)</f>
        <v>143</v>
      </c>
      <c r="AX493" s="12"/>
    </row>
    <row r="494" spans="1:50" ht="17.2" customHeight="1" x14ac:dyDescent="0.3">
      <c r="A494" s="9">
        <v>43</v>
      </c>
      <c r="B494" s="10" t="s">
        <v>1316</v>
      </c>
      <c r="C494" s="53" t="s">
        <v>7637</v>
      </c>
      <c r="D494" s="166"/>
      <c r="E494" s="193"/>
      <c r="F494" s="126"/>
      <c r="G494" s="126"/>
      <c r="H494" s="175"/>
      <c r="I494" s="194"/>
      <c r="J494" s="194"/>
      <c r="K494" s="173"/>
      <c r="L494" s="196"/>
      <c r="M494" s="195"/>
      <c r="N494" s="195"/>
      <c r="O494" s="55"/>
      <c r="P494" s="56"/>
      <c r="Q494" s="56"/>
      <c r="R494" s="168"/>
      <c r="S494" s="141"/>
      <c r="T494" s="142"/>
      <c r="U494" s="130"/>
      <c r="V494" s="64"/>
      <c r="W494" s="202"/>
      <c r="X494" s="8"/>
      <c r="Y494" s="6"/>
      <c r="Z494" s="59"/>
      <c r="AA494" s="59"/>
      <c r="AB494" s="6"/>
      <c r="AC494" s="203"/>
      <c r="AD494" s="6"/>
      <c r="AE494" s="6"/>
      <c r="AF494" s="6"/>
      <c r="AG494" s="6"/>
      <c r="AH494" s="6"/>
      <c r="AI494" s="6"/>
      <c r="AJ494" s="6"/>
      <c r="AK494" s="6"/>
      <c r="AL494" s="59"/>
      <c r="AM494" s="137"/>
      <c r="AN494" s="137"/>
      <c r="AO494" s="177"/>
      <c r="AP494" s="81"/>
      <c r="AQ494" s="81"/>
      <c r="AR494" s="82"/>
      <c r="AS494" s="242" t="s">
        <v>4580</v>
      </c>
      <c r="AT494" s="242"/>
      <c r="AU494" s="242"/>
      <c r="AV494" s="243"/>
      <c r="AW494" s="89">
        <f>ROUND(H492*V493,0)-AS497</f>
        <v>292</v>
      </c>
      <c r="AX494" s="12"/>
    </row>
    <row r="495" spans="1:50" ht="17.2" customHeight="1" x14ac:dyDescent="0.3">
      <c r="A495" s="9">
        <v>43</v>
      </c>
      <c r="B495" s="10" t="s">
        <v>1317</v>
      </c>
      <c r="C495" s="53" t="s">
        <v>7636</v>
      </c>
      <c r="D495" s="166"/>
      <c r="E495" s="193"/>
      <c r="F495" s="126"/>
      <c r="G495" s="126"/>
      <c r="H495" s="175"/>
      <c r="I495" s="194"/>
      <c r="J495" s="194"/>
      <c r="K495" s="173"/>
      <c r="L495" s="175"/>
      <c r="M495" s="194"/>
      <c r="N495" s="194"/>
      <c r="O495" s="132"/>
      <c r="P495" s="141"/>
      <c r="Q495" s="141"/>
      <c r="R495" s="168"/>
      <c r="S495" s="141"/>
      <c r="T495" s="142"/>
      <c r="U495" s="130"/>
      <c r="V495" s="64"/>
      <c r="W495" s="202"/>
      <c r="X495" s="231" t="s">
        <v>4712</v>
      </c>
      <c r="Y495" s="232"/>
      <c r="Z495" s="232"/>
      <c r="AA495" s="232"/>
      <c r="AB495" s="232"/>
      <c r="AC495" s="199" t="s">
        <v>4711</v>
      </c>
      <c r="AD495" s="58"/>
      <c r="AE495" s="58"/>
      <c r="AF495" s="6"/>
      <c r="AG495" s="6"/>
      <c r="AH495" s="6"/>
      <c r="AI495" s="6"/>
      <c r="AJ495" s="6"/>
      <c r="AK495" s="6"/>
      <c r="AL495" s="59" t="s">
        <v>4574</v>
      </c>
      <c r="AM495" s="235">
        <f>AM492</f>
        <v>0.7</v>
      </c>
      <c r="AN495" s="235"/>
      <c r="AO495" s="81"/>
      <c r="AP495" s="81"/>
      <c r="AQ495" s="81"/>
      <c r="AR495" s="82"/>
      <c r="AS495" s="244"/>
      <c r="AT495" s="244"/>
      <c r="AU495" s="244"/>
      <c r="AV495" s="245"/>
      <c r="AW495" s="89">
        <f>ROUND(ROUND(H492*V493,0)*AM495,0)-AS497</f>
        <v>203</v>
      </c>
      <c r="AX495" s="12"/>
    </row>
    <row r="496" spans="1:50" ht="17.2" customHeight="1" x14ac:dyDescent="0.3">
      <c r="A496" s="9">
        <v>43</v>
      </c>
      <c r="B496" s="10" t="s">
        <v>1318</v>
      </c>
      <c r="C496" s="53" t="s">
        <v>7635</v>
      </c>
      <c r="D496" s="166"/>
      <c r="E496" s="193"/>
      <c r="F496" s="126"/>
      <c r="G496" s="126"/>
      <c r="H496" s="175"/>
      <c r="I496" s="194"/>
      <c r="J496" s="194"/>
      <c r="K496" s="173"/>
      <c r="L496" s="191"/>
      <c r="M496" s="172"/>
      <c r="N496" s="172"/>
      <c r="O496" s="123"/>
      <c r="P496" s="138"/>
      <c r="Q496" s="138"/>
      <c r="R496" s="168"/>
      <c r="S496" s="141"/>
      <c r="T496" s="142"/>
      <c r="U496" s="130"/>
      <c r="V496" s="64"/>
      <c r="W496" s="202"/>
      <c r="X496" s="233"/>
      <c r="Y496" s="234"/>
      <c r="Z496" s="234"/>
      <c r="AA496" s="234"/>
      <c r="AB496" s="234"/>
      <c r="AC496" s="199" t="s">
        <v>4735</v>
      </c>
      <c r="AD496" s="58"/>
      <c r="AE496" s="58"/>
      <c r="AF496" s="6"/>
      <c r="AG496" s="6"/>
      <c r="AH496" s="6"/>
      <c r="AI496" s="6"/>
      <c r="AJ496" s="6"/>
      <c r="AK496" s="6"/>
      <c r="AL496" s="59" t="s">
        <v>4574</v>
      </c>
      <c r="AM496" s="235">
        <f>AM493</f>
        <v>0.5</v>
      </c>
      <c r="AN496" s="235"/>
      <c r="AO496" s="198"/>
      <c r="AP496" s="198"/>
      <c r="AQ496" s="198"/>
      <c r="AR496" s="197"/>
      <c r="AS496" s="244"/>
      <c r="AT496" s="244"/>
      <c r="AU496" s="244"/>
      <c r="AV496" s="245"/>
      <c r="AW496" s="89">
        <f>ROUND(ROUND(H492*V493,0)*AM496,0)-AS497</f>
        <v>144</v>
      </c>
      <c r="AX496" s="12"/>
    </row>
    <row r="497" spans="1:50" ht="17.2" customHeight="1" x14ac:dyDescent="0.3">
      <c r="A497" s="9">
        <v>43</v>
      </c>
      <c r="B497" s="10" t="s">
        <v>1319</v>
      </c>
      <c r="C497" s="53" t="s">
        <v>7634</v>
      </c>
      <c r="D497" s="166"/>
      <c r="E497" s="193"/>
      <c r="F497" s="126"/>
      <c r="G497" s="126"/>
      <c r="H497" s="175"/>
      <c r="I497" s="194"/>
      <c r="J497" s="194"/>
      <c r="K497" s="173"/>
      <c r="L497" s="231" t="s">
        <v>4714</v>
      </c>
      <c r="M497" s="232"/>
      <c r="N497" s="232"/>
      <c r="O497" s="232"/>
      <c r="P497" s="232"/>
      <c r="Q497" s="232"/>
      <c r="R497" s="175"/>
      <c r="S497" s="194"/>
      <c r="T497" s="173"/>
      <c r="U497" s="130"/>
      <c r="V497" s="64"/>
      <c r="W497" s="202"/>
      <c r="X497" s="8"/>
      <c r="Y497" s="6"/>
      <c r="Z497" s="59"/>
      <c r="AA497" s="59"/>
      <c r="AB497" s="6"/>
      <c r="AC497" s="203"/>
      <c r="AD497" s="6"/>
      <c r="AE497" s="6"/>
      <c r="AF497" s="6"/>
      <c r="AG497" s="6"/>
      <c r="AH497" s="6"/>
      <c r="AI497" s="6"/>
      <c r="AJ497" s="6"/>
      <c r="AK497" s="6"/>
      <c r="AL497" s="59"/>
      <c r="AM497" s="137"/>
      <c r="AN497" s="137"/>
      <c r="AO497" s="198"/>
      <c r="AP497" s="198"/>
      <c r="AQ497" s="198"/>
      <c r="AR497" s="197"/>
      <c r="AS497" s="38">
        <f>AS485</f>
        <v>5</v>
      </c>
      <c r="AT497" s="62" t="s">
        <v>4579</v>
      </c>
      <c r="AU497" s="143"/>
      <c r="AV497" s="147"/>
      <c r="AW497" s="89">
        <f>ROUND(ROUND(H492*P499,0)*V493,0)-AS497</f>
        <v>281</v>
      </c>
      <c r="AX497" s="12"/>
    </row>
    <row r="498" spans="1:50" ht="17.2" customHeight="1" x14ac:dyDescent="0.3">
      <c r="A498" s="9">
        <v>43</v>
      </c>
      <c r="B498" s="10" t="s">
        <v>1320</v>
      </c>
      <c r="C498" s="53" t="s">
        <v>7633</v>
      </c>
      <c r="D498" s="166"/>
      <c r="E498" s="193"/>
      <c r="F498" s="126"/>
      <c r="G498" s="126"/>
      <c r="H498" s="175"/>
      <c r="I498" s="194"/>
      <c r="J498" s="194"/>
      <c r="K498" s="173"/>
      <c r="L498" s="267"/>
      <c r="M498" s="268"/>
      <c r="N498" s="268"/>
      <c r="O498" s="268"/>
      <c r="P498" s="268"/>
      <c r="Q498" s="268"/>
      <c r="R498" s="175"/>
      <c r="S498" s="194"/>
      <c r="T498" s="173"/>
      <c r="U498" s="130"/>
      <c r="V498" s="64"/>
      <c r="W498" s="202"/>
      <c r="X498" s="231" t="s">
        <v>4712</v>
      </c>
      <c r="Y498" s="232"/>
      <c r="Z498" s="232"/>
      <c r="AA498" s="232"/>
      <c r="AB498" s="232"/>
      <c r="AC498" s="199" t="s">
        <v>4711</v>
      </c>
      <c r="AD498" s="58"/>
      <c r="AE498" s="58"/>
      <c r="AF498" s="6"/>
      <c r="AG498" s="6"/>
      <c r="AH498" s="6"/>
      <c r="AI498" s="6"/>
      <c r="AJ498" s="6"/>
      <c r="AK498" s="6"/>
      <c r="AL498" s="59" t="s">
        <v>4574</v>
      </c>
      <c r="AM498" s="235">
        <f>AM495</f>
        <v>0.7</v>
      </c>
      <c r="AN498" s="235"/>
      <c r="AO498" s="198"/>
      <c r="AP498" s="198"/>
      <c r="AQ498" s="198"/>
      <c r="AR498" s="197"/>
      <c r="AS498" s="1"/>
      <c r="AT498" s="132"/>
      <c r="AU498" s="143"/>
      <c r="AV498" s="147"/>
      <c r="AW498" s="35">
        <f>ROUND(ROUND(ROUND(H492*P499,0)*V493,0)*AM498,0)-AS497</f>
        <v>195</v>
      </c>
      <c r="AX498" s="12"/>
    </row>
    <row r="499" spans="1:50" ht="17.2" customHeight="1" x14ac:dyDescent="0.3">
      <c r="A499" s="9">
        <v>43</v>
      </c>
      <c r="B499" s="10" t="s">
        <v>1321</v>
      </c>
      <c r="C499" s="53" t="s">
        <v>7632</v>
      </c>
      <c r="D499" s="166"/>
      <c r="E499" s="193"/>
      <c r="F499" s="126"/>
      <c r="G499" s="126"/>
      <c r="H499" s="175"/>
      <c r="I499" s="194"/>
      <c r="J499" s="194"/>
      <c r="K499" s="173"/>
      <c r="L499" s="191"/>
      <c r="M499" s="172"/>
      <c r="N499" s="172"/>
      <c r="O499" s="123" t="s">
        <v>4574</v>
      </c>
      <c r="P499" s="249">
        <f>P493</f>
        <v>0.96499999999999997</v>
      </c>
      <c r="Q499" s="249"/>
      <c r="R499" s="168"/>
      <c r="S499" s="141"/>
      <c r="T499" s="142"/>
      <c r="U499" s="130"/>
      <c r="V499" s="64"/>
      <c r="W499" s="202"/>
      <c r="X499" s="233"/>
      <c r="Y499" s="234"/>
      <c r="Z499" s="234"/>
      <c r="AA499" s="234"/>
      <c r="AB499" s="234"/>
      <c r="AC499" s="199" t="s">
        <v>4735</v>
      </c>
      <c r="AD499" s="58"/>
      <c r="AE499" s="58"/>
      <c r="AF499" s="6"/>
      <c r="AG499" s="6"/>
      <c r="AH499" s="6"/>
      <c r="AI499" s="6"/>
      <c r="AJ499" s="6"/>
      <c r="AK499" s="6"/>
      <c r="AL499" s="59" t="s">
        <v>4574</v>
      </c>
      <c r="AM499" s="235">
        <f>AM496</f>
        <v>0.5</v>
      </c>
      <c r="AN499" s="235"/>
      <c r="AO499" s="198"/>
      <c r="AP499" s="198"/>
      <c r="AQ499" s="198"/>
      <c r="AR499" s="197"/>
      <c r="AS499" s="7"/>
      <c r="AT499" s="123"/>
      <c r="AU499" s="136"/>
      <c r="AV499" s="145"/>
      <c r="AW499" s="35">
        <f>ROUND(ROUND(ROUND(H492*P499,0)*V493,0)*AM499,0)-AS497</f>
        <v>138</v>
      </c>
      <c r="AX499" s="12"/>
    </row>
    <row r="500" spans="1:50" ht="17.2" customHeight="1" x14ac:dyDescent="0.3">
      <c r="A500" s="9">
        <v>43</v>
      </c>
      <c r="B500" s="10" t="s">
        <v>1322</v>
      </c>
      <c r="C500" s="53" t="s">
        <v>7631</v>
      </c>
      <c r="D500" s="166"/>
      <c r="E500" s="193"/>
      <c r="F500" s="126"/>
      <c r="G500" s="126"/>
      <c r="H500" s="45"/>
      <c r="I500" s="1"/>
      <c r="J500" s="1"/>
      <c r="K500" s="44"/>
      <c r="L500" s="196"/>
      <c r="M500" s="195"/>
      <c r="N500" s="195"/>
      <c r="O500" s="55"/>
      <c r="P500" s="56"/>
      <c r="Q500" s="56"/>
      <c r="R500" s="168"/>
      <c r="S500" s="141"/>
      <c r="T500" s="142"/>
      <c r="U500" s="130"/>
      <c r="V500" s="64"/>
      <c r="W500" s="202"/>
      <c r="X500" s="8"/>
      <c r="Y500" s="6"/>
      <c r="Z500" s="59"/>
      <c r="AA500" s="59"/>
      <c r="AB500" s="6"/>
      <c r="AC500" s="203"/>
      <c r="AD500" s="6"/>
      <c r="AE500" s="6"/>
      <c r="AF500" s="6"/>
      <c r="AG500" s="6"/>
      <c r="AH500" s="6"/>
      <c r="AI500" s="6"/>
      <c r="AJ500" s="6"/>
      <c r="AK500" s="6"/>
      <c r="AL500" s="59"/>
      <c r="AM500" s="137"/>
      <c r="AN500" s="137"/>
      <c r="AO500" s="216" t="s">
        <v>4753</v>
      </c>
      <c r="AP500" s="251"/>
      <c r="AQ500" s="251"/>
      <c r="AR500" s="252"/>
      <c r="AS500" s="49"/>
      <c r="AT500" s="36"/>
      <c r="AU500" s="36"/>
      <c r="AV500" s="51"/>
      <c r="AW500" s="89">
        <f>ROUND(ROUND(H492*V493,0)*AQ503,0)</f>
        <v>282</v>
      </c>
      <c r="AX500" s="12"/>
    </row>
    <row r="501" spans="1:50" ht="17.2" customHeight="1" x14ac:dyDescent="0.3">
      <c r="A501" s="9">
        <v>43</v>
      </c>
      <c r="B501" s="10" t="s">
        <v>1323</v>
      </c>
      <c r="C501" s="53" t="s">
        <v>7630</v>
      </c>
      <c r="D501" s="166"/>
      <c r="E501" s="193"/>
      <c r="F501" s="126"/>
      <c r="G501" s="126"/>
      <c r="H501" s="45"/>
      <c r="I501" s="1"/>
      <c r="J501" s="1"/>
      <c r="K501" s="44"/>
      <c r="L501" s="175"/>
      <c r="M501" s="194"/>
      <c r="N501" s="194"/>
      <c r="O501" s="132"/>
      <c r="P501" s="141"/>
      <c r="Q501" s="141"/>
      <c r="R501" s="168"/>
      <c r="S501" s="141"/>
      <c r="T501" s="142"/>
      <c r="U501" s="130"/>
      <c r="V501" s="64"/>
      <c r="W501" s="202"/>
      <c r="X501" s="231" t="s">
        <v>4712</v>
      </c>
      <c r="Y501" s="232"/>
      <c r="Z501" s="232"/>
      <c r="AA501" s="232"/>
      <c r="AB501" s="232"/>
      <c r="AC501" s="199" t="s">
        <v>4711</v>
      </c>
      <c r="AD501" s="58"/>
      <c r="AE501" s="58"/>
      <c r="AF501" s="6"/>
      <c r="AG501" s="6"/>
      <c r="AH501" s="6"/>
      <c r="AI501" s="6"/>
      <c r="AJ501" s="6"/>
      <c r="AK501" s="6"/>
      <c r="AL501" s="59" t="s">
        <v>4574</v>
      </c>
      <c r="AM501" s="235">
        <f>AM498</f>
        <v>0.7</v>
      </c>
      <c r="AN501" s="235"/>
      <c r="AO501" s="228"/>
      <c r="AP501" s="229"/>
      <c r="AQ501" s="229"/>
      <c r="AR501" s="230"/>
      <c r="AS501" s="45"/>
      <c r="AT501" s="1"/>
      <c r="AU501" s="1"/>
      <c r="AV501" s="44"/>
      <c r="AW501" s="89">
        <f>ROUND(ROUND(ROUND(H492*V493,0)*AM501,0)*AQ503,0)</f>
        <v>198</v>
      </c>
      <c r="AX501" s="12"/>
    </row>
    <row r="502" spans="1:50" ht="17.2" customHeight="1" x14ac:dyDescent="0.3">
      <c r="A502" s="9">
        <v>43</v>
      </c>
      <c r="B502" s="10" t="s">
        <v>1324</v>
      </c>
      <c r="C502" s="53" t="s">
        <v>7629</v>
      </c>
      <c r="D502" s="166"/>
      <c r="E502" s="193"/>
      <c r="F502" s="126"/>
      <c r="G502" s="126"/>
      <c r="H502" s="45"/>
      <c r="I502" s="1"/>
      <c r="J502" s="1"/>
      <c r="K502" s="44"/>
      <c r="L502" s="191"/>
      <c r="M502" s="172"/>
      <c r="N502" s="172"/>
      <c r="O502" s="123"/>
      <c r="P502" s="138"/>
      <c r="Q502" s="138"/>
      <c r="R502" s="168"/>
      <c r="S502" s="141"/>
      <c r="T502" s="142"/>
      <c r="U502" s="130"/>
      <c r="V502" s="64"/>
      <c r="W502" s="202"/>
      <c r="X502" s="233"/>
      <c r="Y502" s="234"/>
      <c r="Z502" s="234"/>
      <c r="AA502" s="234"/>
      <c r="AB502" s="234"/>
      <c r="AC502" s="199" t="s">
        <v>4735</v>
      </c>
      <c r="AD502" s="58"/>
      <c r="AE502" s="58"/>
      <c r="AF502" s="6"/>
      <c r="AG502" s="6"/>
      <c r="AH502" s="6"/>
      <c r="AI502" s="6"/>
      <c r="AJ502" s="6"/>
      <c r="AK502" s="6"/>
      <c r="AL502" s="59" t="s">
        <v>4574</v>
      </c>
      <c r="AM502" s="235">
        <f>AM499</f>
        <v>0.5</v>
      </c>
      <c r="AN502" s="235"/>
      <c r="AO502" s="45"/>
      <c r="AP502" s="1"/>
      <c r="AQ502" s="1"/>
      <c r="AR502" s="44"/>
      <c r="AS502" s="45"/>
      <c r="AT502" s="1"/>
      <c r="AU502" s="1"/>
      <c r="AV502" s="44"/>
      <c r="AW502" s="89">
        <f>ROUND(ROUND(ROUND(H492*V493,0)*AM502,0)*AQ503,0)</f>
        <v>142</v>
      </c>
      <c r="AX502" s="12"/>
    </row>
    <row r="503" spans="1:50" ht="17.2" customHeight="1" x14ac:dyDescent="0.3">
      <c r="A503" s="9">
        <v>43</v>
      </c>
      <c r="B503" s="10" t="s">
        <v>1325</v>
      </c>
      <c r="C503" s="53" t="s">
        <v>7628</v>
      </c>
      <c r="D503" s="166"/>
      <c r="E503" s="193"/>
      <c r="F503" s="126"/>
      <c r="G503" s="126"/>
      <c r="H503" s="45"/>
      <c r="I503" s="1"/>
      <c r="J503" s="1"/>
      <c r="K503" s="44"/>
      <c r="L503" s="231" t="s">
        <v>4714</v>
      </c>
      <c r="M503" s="232"/>
      <c r="N503" s="232"/>
      <c r="O503" s="232"/>
      <c r="P503" s="232"/>
      <c r="Q503" s="232"/>
      <c r="R503" s="175"/>
      <c r="S503" s="194"/>
      <c r="T503" s="173"/>
      <c r="U503" s="130"/>
      <c r="V503" s="64"/>
      <c r="W503" s="202"/>
      <c r="X503" s="8"/>
      <c r="Y503" s="6"/>
      <c r="Z503" s="59"/>
      <c r="AA503" s="59"/>
      <c r="AB503" s="6"/>
      <c r="AC503" s="203"/>
      <c r="AD503" s="6"/>
      <c r="AE503" s="6"/>
      <c r="AF503" s="6"/>
      <c r="AG503" s="6"/>
      <c r="AH503" s="6"/>
      <c r="AI503" s="6"/>
      <c r="AJ503" s="6"/>
      <c r="AK503" s="6"/>
      <c r="AL503" s="59"/>
      <c r="AM503" s="137"/>
      <c r="AN503" s="137"/>
      <c r="AO503" s="45"/>
      <c r="AP503" s="132" t="s">
        <v>4574</v>
      </c>
      <c r="AQ503" s="247">
        <f>AQ479</f>
        <v>0.95</v>
      </c>
      <c r="AR503" s="248"/>
      <c r="AS503" s="45"/>
      <c r="AT503" s="1"/>
      <c r="AU503" s="1"/>
      <c r="AV503" s="44"/>
      <c r="AW503" s="89">
        <f>ROUND(ROUND(ROUND(H492*P505,0)*V493,0)*AQ503,0)</f>
        <v>272</v>
      </c>
      <c r="AX503" s="12"/>
    </row>
    <row r="504" spans="1:50" ht="17.2" customHeight="1" x14ac:dyDescent="0.3">
      <c r="A504" s="9">
        <v>43</v>
      </c>
      <c r="B504" s="10" t="s">
        <v>1326</v>
      </c>
      <c r="C504" s="53" t="s">
        <v>7627</v>
      </c>
      <c r="D504" s="166"/>
      <c r="E504" s="193"/>
      <c r="F504" s="126"/>
      <c r="G504" s="126"/>
      <c r="H504" s="45"/>
      <c r="I504" s="1"/>
      <c r="J504" s="1"/>
      <c r="K504" s="44"/>
      <c r="L504" s="267"/>
      <c r="M504" s="268"/>
      <c r="N504" s="268"/>
      <c r="O504" s="268"/>
      <c r="P504" s="268"/>
      <c r="Q504" s="268"/>
      <c r="R504" s="175"/>
      <c r="S504" s="194"/>
      <c r="T504" s="173"/>
      <c r="U504" s="130"/>
      <c r="V504" s="64"/>
      <c r="W504" s="202"/>
      <c r="X504" s="231" t="s">
        <v>4712</v>
      </c>
      <c r="Y504" s="232"/>
      <c r="Z504" s="232"/>
      <c r="AA504" s="232"/>
      <c r="AB504" s="232"/>
      <c r="AC504" s="199" t="s">
        <v>4711</v>
      </c>
      <c r="AD504" s="58"/>
      <c r="AE504" s="58"/>
      <c r="AF504" s="6"/>
      <c r="AG504" s="6"/>
      <c r="AH504" s="6"/>
      <c r="AI504" s="6"/>
      <c r="AJ504" s="6"/>
      <c r="AK504" s="6"/>
      <c r="AL504" s="59" t="s">
        <v>4574</v>
      </c>
      <c r="AM504" s="235">
        <f>AM501</f>
        <v>0.7</v>
      </c>
      <c r="AN504" s="235"/>
      <c r="AO504" s="45"/>
      <c r="AP504" s="1"/>
      <c r="AQ504" s="1"/>
      <c r="AR504" s="44"/>
      <c r="AS504" s="45"/>
      <c r="AT504" s="1"/>
      <c r="AU504" s="1"/>
      <c r="AV504" s="44"/>
      <c r="AW504" s="35">
        <f>ROUND(ROUND(ROUND(ROUND(H492*P505,0)*V493,0)*AM504,0)*AQ503,0)</f>
        <v>190</v>
      </c>
      <c r="AX504" s="12"/>
    </row>
    <row r="505" spans="1:50" ht="17.2" customHeight="1" x14ac:dyDescent="0.3">
      <c r="A505" s="9">
        <v>43</v>
      </c>
      <c r="B505" s="10" t="s">
        <v>1327</v>
      </c>
      <c r="C505" s="53" t="s">
        <v>7626</v>
      </c>
      <c r="D505" s="166"/>
      <c r="E505" s="193"/>
      <c r="F505" s="126"/>
      <c r="G505" s="126"/>
      <c r="H505" s="45"/>
      <c r="I505" s="1"/>
      <c r="J505" s="1"/>
      <c r="K505" s="44"/>
      <c r="L505" s="191"/>
      <c r="M505" s="172"/>
      <c r="N505" s="172"/>
      <c r="O505" s="123" t="s">
        <v>4574</v>
      </c>
      <c r="P505" s="249">
        <f>P499</f>
        <v>0.96499999999999997</v>
      </c>
      <c r="Q505" s="249"/>
      <c r="R505" s="168"/>
      <c r="S505" s="141"/>
      <c r="T505" s="142"/>
      <c r="U505" s="130"/>
      <c r="V505" s="64"/>
      <c r="W505" s="202"/>
      <c r="X505" s="233"/>
      <c r="Y505" s="234"/>
      <c r="Z505" s="234"/>
      <c r="AA505" s="234"/>
      <c r="AB505" s="234"/>
      <c r="AC505" s="199" t="s">
        <v>4735</v>
      </c>
      <c r="AD505" s="58"/>
      <c r="AE505" s="58"/>
      <c r="AF505" s="6"/>
      <c r="AG505" s="6"/>
      <c r="AH505" s="6"/>
      <c r="AI505" s="6"/>
      <c r="AJ505" s="6"/>
      <c r="AK505" s="6"/>
      <c r="AL505" s="59" t="s">
        <v>4574</v>
      </c>
      <c r="AM505" s="235">
        <f>AM502</f>
        <v>0.5</v>
      </c>
      <c r="AN505" s="235"/>
      <c r="AO505" s="45"/>
      <c r="AP505" s="1"/>
      <c r="AQ505" s="1"/>
      <c r="AR505" s="44"/>
      <c r="AS505" s="43"/>
      <c r="AT505" s="7"/>
      <c r="AU505" s="7"/>
      <c r="AV505" s="21"/>
      <c r="AW505" s="35">
        <f>ROUND(ROUND(ROUND(ROUND(H492*P505,0)*V493,0)*AM505,0)*AQ503,0)</f>
        <v>136</v>
      </c>
      <c r="AX505" s="12"/>
    </row>
    <row r="506" spans="1:50" ht="17.2" customHeight="1" x14ac:dyDescent="0.3">
      <c r="A506" s="9">
        <v>43</v>
      </c>
      <c r="B506" s="10" t="s">
        <v>1328</v>
      </c>
      <c r="C506" s="53" t="s">
        <v>7625</v>
      </c>
      <c r="D506" s="166"/>
      <c r="E506" s="193"/>
      <c r="F506" s="126"/>
      <c r="G506" s="126"/>
      <c r="H506" s="45"/>
      <c r="I506" s="1"/>
      <c r="J506" s="1"/>
      <c r="K506" s="44"/>
      <c r="L506" s="196"/>
      <c r="M506" s="195"/>
      <c r="N506" s="195"/>
      <c r="O506" s="55"/>
      <c r="P506" s="56"/>
      <c r="Q506" s="56"/>
      <c r="R506" s="168"/>
      <c r="S506" s="141"/>
      <c r="T506" s="142"/>
      <c r="U506" s="130"/>
      <c r="V506" s="64"/>
      <c r="W506" s="202"/>
      <c r="X506" s="8"/>
      <c r="Y506" s="6"/>
      <c r="Z506" s="59"/>
      <c r="AA506" s="59"/>
      <c r="AB506" s="6"/>
      <c r="AC506" s="203"/>
      <c r="AD506" s="6"/>
      <c r="AE506" s="6"/>
      <c r="AF506" s="6"/>
      <c r="AG506" s="6"/>
      <c r="AH506" s="6"/>
      <c r="AI506" s="6"/>
      <c r="AJ506" s="6"/>
      <c r="AK506" s="6"/>
      <c r="AL506" s="59"/>
      <c r="AM506" s="137"/>
      <c r="AN506" s="137"/>
      <c r="AO506" s="146"/>
      <c r="AP506" s="143"/>
      <c r="AQ506" s="143"/>
      <c r="AR506" s="44"/>
      <c r="AS506" s="242" t="s">
        <v>4580</v>
      </c>
      <c r="AT506" s="242"/>
      <c r="AU506" s="242"/>
      <c r="AV506" s="243"/>
      <c r="AW506" s="89">
        <f>ROUND(ROUND(H492*V493,0)*AQ503,0)-AS509</f>
        <v>277</v>
      </c>
      <c r="AX506" s="12"/>
    </row>
    <row r="507" spans="1:50" ht="17.2" customHeight="1" x14ac:dyDescent="0.3">
      <c r="A507" s="9">
        <v>43</v>
      </c>
      <c r="B507" s="10" t="s">
        <v>1329</v>
      </c>
      <c r="C507" s="53" t="s">
        <v>7624</v>
      </c>
      <c r="D507" s="166"/>
      <c r="E507" s="193"/>
      <c r="F507" s="126"/>
      <c r="G507" s="126"/>
      <c r="H507" s="45"/>
      <c r="I507" s="1"/>
      <c r="J507" s="1"/>
      <c r="K507" s="44"/>
      <c r="L507" s="175"/>
      <c r="M507" s="194"/>
      <c r="N507" s="194"/>
      <c r="O507" s="132"/>
      <c r="P507" s="141"/>
      <c r="Q507" s="141"/>
      <c r="R507" s="168"/>
      <c r="S507" s="141"/>
      <c r="T507" s="142"/>
      <c r="U507" s="130"/>
      <c r="V507" s="64"/>
      <c r="W507" s="202"/>
      <c r="X507" s="231" t="s">
        <v>4712</v>
      </c>
      <c r="Y507" s="232"/>
      <c r="Z507" s="232"/>
      <c r="AA507" s="232"/>
      <c r="AB507" s="232"/>
      <c r="AC507" s="199" t="s">
        <v>4711</v>
      </c>
      <c r="AD507" s="58"/>
      <c r="AE507" s="58"/>
      <c r="AF507" s="6"/>
      <c r="AG507" s="6"/>
      <c r="AH507" s="6"/>
      <c r="AI507" s="6"/>
      <c r="AJ507" s="6"/>
      <c r="AK507" s="6"/>
      <c r="AL507" s="59" t="s">
        <v>4574</v>
      </c>
      <c r="AM507" s="235">
        <f>AM504</f>
        <v>0.7</v>
      </c>
      <c r="AN507" s="235"/>
      <c r="AO507" s="146"/>
      <c r="AP507" s="143"/>
      <c r="AQ507" s="143"/>
      <c r="AR507" s="44"/>
      <c r="AS507" s="244"/>
      <c r="AT507" s="244"/>
      <c r="AU507" s="244"/>
      <c r="AV507" s="245"/>
      <c r="AW507" s="89">
        <f>ROUND(ROUND(ROUND(H492*V493,0)*AM507,0)*AQ503,0)-AS509</f>
        <v>193</v>
      </c>
      <c r="AX507" s="12"/>
    </row>
    <row r="508" spans="1:50" ht="17.2" customHeight="1" x14ac:dyDescent="0.3">
      <c r="A508" s="9">
        <v>43</v>
      </c>
      <c r="B508" s="10" t="s">
        <v>1330</v>
      </c>
      <c r="C508" s="53" t="s">
        <v>7623</v>
      </c>
      <c r="D508" s="166"/>
      <c r="E508" s="193"/>
      <c r="F508" s="126"/>
      <c r="G508" s="126"/>
      <c r="H508" s="45"/>
      <c r="I508" s="1"/>
      <c r="J508" s="1"/>
      <c r="K508" s="44"/>
      <c r="L508" s="191"/>
      <c r="M508" s="172"/>
      <c r="N508" s="172"/>
      <c r="O508" s="123"/>
      <c r="P508" s="138"/>
      <c r="Q508" s="138"/>
      <c r="R508" s="168"/>
      <c r="S508" s="141"/>
      <c r="T508" s="142"/>
      <c r="U508" s="130"/>
      <c r="V508" s="64"/>
      <c r="W508" s="202"/>
      <c r="X508" s="233"/>
      <c r="Y508" s="234"/>
      <c r="Z508" s="234"/>
      <c r="AA508" s="234"/>
      <c r="AB508" s="234"/>
      <c r="AC508" s="199" t="s">
        <v>4735</v>
      </c>
      <c r="AD508" s="58"/>
      <c r="AE508" s="58"/>
      <c r="AF508" s="6"/>
      <c r="AG508" s="6"/>
      <c r="AH508" s="6"/>
      <c r="AI508" s="6"/>
      <c r="AJ508" s="6"/>
      <c r="AK508" s="6"/>
      <c r="AL508" s="59" t="s">
        <v>4574</v>
      </c>
      <c r="AM508" s="235">
        <f>AM505</f>
        <v>0.5</v>
      </c>
      <c r="AN508" s="235"/>
      <c r="AO508" s="146"/>
      <c r="AP508" s="143"/>
      <c r="AQ508" s="143"/>
      <c r="AR508" s="44"/>
      <c r="AS508" s="244"/>
      <c r="AT508" s="244"/>
      <c r="AU508" s="244"/>
      <c r="AV508" s="245"/>
      <c r="AW508" s="89">
        <f>ROUND(ROUND(ROUND(H492*V493,0)*AM508,0)*AQ503,0)-AS509</f>
        <v>137</v>
      </c>
      <c r="AX508" s="12"/>
    </row>
    <row r="509" spans="1:50" ht="17.2" customHeight="1" x14ac:dyDescent="0.3">
      <c r="A509" s="9">
        <v>43</v>
      </c>
      <c r="B509" s="10" t="s">
        <v>1331</v>
      </c>
      <c r="C509" s="53" t="s">
        <v>7622</v>
      </c>
      <c r="D509" s="166"/>
      <c r="E509" s="193"/>
      <c r="F509" s="126"/>
      <c r="G509" s="126"/>
      <c r="H509" s="45"/>
      <c r="I509" s="1"/>
      <c r="J509" s="1"/>
      <c r="K509" s="44"/>
      <c r="L509" s="231" t="s">
        <v>4714</v>
      </c>
      <c r="M509" s="232"/>
      <c r="N509" s="232"/>
      <c r="O509" s="232"/>
      <c r="P509" s="232"/>
      <c r="Q509" s="232"/>
      <c r="R509" s="175"/>
      <c r="S509" s="194"/>
      <c r="T509" s="173"/>
      <c r="U509" s="130"/>
      <c r="V509" s="64"/>
      <c r="W509" s="202"/>
      <c r="X509" s="8"/>
      <c r="Y509" s="6"/>
      <c r="Z509" s="59"/>
      <c r="AA509" s="59"/>
      <c r="AB509" s="6"/>
      <c r="AC509" s="203"/>
      <c r="AD509" s="6"/>
      <c r="AE509" s="6"/>
      <c r="AF509" s="6"/>
      <c r="AG509" s="6"/>
      <c r="AH509" s="6"/>
      <c r="AI509" s="6"/>
      <c r="AJ509" s="6"/>
      <c r="AK509" s="6"/>
      <c r="AL509" s="59"/>
      <c r="AM509" s="137"/>
      <c r="AN509" s="137"/>
      <c r="AO509" s="146"/>
      <c r="AP509" s="143"/>
      <c r="AQ509" s="143"/>
      <c r="AR509" s="44"/>
      <c r="AS509" s="38">
        <f>AS497</f>
        <v>5</v>
      </c>
      <c r="AT509" s="62" t="s">
        <v>4579</v>
      </c>
      <c r="AU509" s="143"/>
      <c r="AV509" s="147"/>
      <c r="AW509" s="89">
        <f>ROUND(ROUND(ROUND(H492*P511,0)*V493,0)*AQ503,0)-AS509</f>
        <v>267</v>
      </c>
      <c r="AX509" s="12"/>
    </row>
    <row r="510" spans="1:50" ht="17.2" customHeight="1" x14ac:dyDescent="0.3">
      <c r="A510" s="9">
        <v>43</v>
      </c>
      <c r="B510" s="10" t="s">
        <v>1332</v>
      </c>
      <c r="C510" s="53" t="s">
        <v>7621</v>
      </c>
      <c r="D510" s="166"/>
      <c r="E510" s="193"/>
      <c r="F510" s="126"/>
      <c r="G510" s="126"/>
      <c r="H510" s="45"/>
      <c r="I510" s="1"/>
      <c r="J510" s="1"/>
      <c r="K510" s="44"/>
      <c r="L510" s="267"/>
      <c r="M510" s="268"/>
      <c r="N510" s="268"/>
      <c r="O510" s="268"/>
      <c r="P510" s="268"/>
      <c r="Q510" s="268"/>
      <c r="R510" s="175"/>
      <c r="S510" s="194"/>
      <c r="T510" s="173"/>
      <c r="U510" s="130"/>
      <c r="V510" s="64"/>
      <c r="W510" s="202"/>
      <c r="X510" s="231" t="s">
        <v>4712</v>
      </c>
      <c r="Y510" s="232"/>
      <c r="Z510" s="232"/>
      <c r="AA510" s="232"/>
      <c r="AB510" s="232"/>
      <c r="AC510" s="199" t="s">
        <v>4711</v>
      </c>
      <c r="AD510" s="58"/>
      <c r="AE510" s="58"/>
      <c r="AF510" s="6"/>
      <c r="AG510" s="6"/>
      <c r="AH510" s="6"/>
      <c r="AI510" s="6"/>
      <c r="AJ510" s="6"/>
      <c r="AK510" s="6"/>
      <c r="AL510" s="59" t="s">
        <v>4574</v>
      </c>
      <c r="AM510" s="235">
        <f>AM507</f>
        <v>0.7</v>
      </c>
      <c r="AN510" s="235"/>
      <c r="AO510" s="146"/>
      <c r="AP510" s="143"/>
      <c r="AQ510" s="143"/>
      <c r="AR510" s="44"/>
      <c r="AS510" s="1"/>
      <c r="AT510" s="132"/>
      <c r="AU510" s="143"/>
      <c r="AV510" s="147"/>
      <c r="AW510" s="35">
        <f>ROUND(ROUND(ROUND(ROUND(H492*P511,0)*V493,0)*AM510,0)*AQ503,0)-AS509</f>
        <v>185</v>
      </c>
      <c r="AX510" s="12"/>
    </row>
    <row r="511" spans="1:50" ht="17.2" customHeight="1" x14ac:dyDescent="0.3">
      <c r="A511" s="9">
        <v>43</v>
      </c>
      <c r="B511" s="10" t="s">
        <v>1333</v>
      </c>
      <c r="C511" s="53" t="s">
        <v>7620</v>
      </c>
      <c r="D511" s="162"/>
      <c r="E511" s="192"/>
      <c r="F511" s="128"/>
      <c r="G511" s="128"/>
      <c r="H511" s="43"/>
      <c r="I511" s="7"/>
      <c r="J511" s="7"/>
      <c r="K511" s="21"/>
      <c r="L511" s="191"/>
      <c r="M511" s="172"/>
      <c r="N511" s="172"/>
      <c r="O511" s="123" t="s">
        <v>4574</v>
      </c>
      <c r="P511" s="249">
        <f>P505</f>
        <v>0.96499999999999997</v>
      </c>
      <c r="Q511" s="249"/>
      <c r="R511" s="201"/>
      <c r="S511" s="138"/>
      <c r="T511" s="139"/>
      <c r="U511" s="78"/>
      <c r="V511" s="79"/>
      <c r="W511" s="200"/>
      <c r="X511" s="233"/>
      <c r="Y511" s="234"/>
      <c r="Z511" s="234"/>
      <c r="AA511" s="234"/>
      <c r="AB511" s="234"/>
      <c r="AC511" s="199" t="s">
        <v>4735</v>
      </c>
      <c r="AD511" s="58"/>
      <c r="AE511" s="58"/>
      <c r="AF511" s="6"/>
      <c r="AG511" s="6"/>
      <c r="AH511" s="6"/>
      <c r="AI511" s="6"/>
      <c r="AJ511" s="6"/>
      <c r="AK511" s="6"/>
      <c r="AL511" s="59" t="s">
        <v>4574</v>
      </c>
      <c r="AM511" s="235">
        <f>AM508</f>
        <v>0.5</v>
      </c>
      <c r="AN511" s="235"/>
      <c r="AO511" s="190"/>
      <c r="AP511" s="136"/>
      <c r="AQ511" s="136"/>
      <c r="AR511" s="21"/>
      <c r="AS511" s="7"/>
      <c r="AT511" s="123"/>
      <c r="AU511" s="136"/>
      <c r="AV511" s="145"/>
      <c r="AW511" s="4">
        <f>ROUND(ROUND(ROUND(ROUND(H492*P511,0)*V493,0)*AM511,0)*AQ503,0)-AS509</f>
        <v>131</v>
      </c>
      <c r="AX511" s="16"/>
    </row>
    <row r="512" spans="1:50" ht="17.2" customHeight="1" x14ac:dyDescent="0.3">
      <c r="A512" s="9">
        <v>43</v>
      </c>
      <c r="B512" s="10" t="s">
        <v>1334</v>
      </c>
      <c r="C512" s="53" t="s">
        <v>7619</v>
      </c>
      <c r="D512" s="217" t="s">
        <v>4740</v>
      </c>
      <c r="E512" s="219"/>
      <c r="F512" s="217" t="s">
        <v>4916</v>
      </c>
      <c r="G512" s="252"/>
      <c r="H512" s="217" t="s">
        <v>4891</v>
      </c>
      <c r="I512" s="218"/>
      <c r="J512" s="218"/>
      <c r="K512" s="219"/>
      <c r="L512" s="196"/>
      <c r="M512" s="195"/>
      <c r="N512" s="195"/>
      <c r="O512" s="55"/>
      <c r="P512" s="56"/>
      <c r="Q512" s="56"/>
      <c r="R512" s="303" t="s">
        <v>6455</v>
      </c>
      <c r="S512" s="304"/>
      <c r="T512" s="305"/>
      <c r="U512" s="309" t="s">
        <v>7303</v>
      </c>
      <c r="V512" s="309"/>
      <c r="W512" s="310"/>
      <c r="X512" s="8"/>
      <c r="Y512" s="6"/>
      <c r="Z512" s="59"/>
      <c r="AA512" s="59"/>
      <c r="AB512" s="6"/>
      <c r="AC512" s="203"/>
      <c r="AD512" s="6"/>
      <c r="AE512" s="6"/>
      <c r="AF512" s="6"/>
      <c r="AG512" s="6"/>
      <c r="AH512" s="6"/>
      <c r="AI512" s="6"/>
      <c r="AJ512" s="6"/>
      <c r="AK512" s="6"/>
      <c r="AL512" s="59"/>
      <c r="AM512" s="137"/>
      <c r="AN512" s="137"/>
      <c r="AO512" s="7"/>
      <c r="AP512" s="7"/>
      <c r="AQ512" s="7"/>
      <c r="AR512" s="7"/>
      <c r="AS512" s="7"/>
      <c r="AT512" s="123"/>
      <c r="AU512" s="136"/>
      <c r="AV512" s="145"/>
      <c r="AW512" s="100">
        <f>ROUND(H516*V517,0)</f>
        <v>643</v>
      </c>
      <c r="AX512" s="19" t="s">
        <v>4205</v>
      </c>
    </row>
    <row r="513" spans="1:50" ht="17.2" customHeight="1" x14ac:dyDescent="0.3">
      <c r="A513" s="9">
        <v>43</v>
      </c>
      <c r="B513" s="10" t="s">
        <v>1335</v>
      </c>
      <c r="C513" s="53" t="s">
        <v>7618</v>
      </c>
      <c r="D513" s="220"/>
      <c r="E513" s="222"/>
      <c r="F513" s="228"/>
      <c r="G513" s="230"/>
      <c r="H513" s="220"/>
      <c r="I513" s="221"/>
      <c r="J513" s="221"/>
      <c r="K513" s="222"/>
      <c r="L513" s="175"/>
      <c r="M513" s="194"/>
      <c r="N513" s="194"/>
      <c r="O513" s="132"/>
      <c r="P513" s="141"/>
      <c r="Q513" s="141"/>
      <c r="R513" s="306"/>
      <c r="S513" s="307"/>
      <c r="T513" s="308"/>
      <c r="U513" s="311"/>
      <c r="V513" s="312"/>
      <c r="W513" s="313"/>
      <c r="X513" s="231" t="s">
        <v>4712</v>
      </c>
      <c r="Y513" s="232"/>
      <c r="Z513" s="232"/>
      <c r="AA513" s="232"/>
      <c r="AB513" s="232"/>
      <c r="AC513" s="199" t="s">
        <v>4711</v>
      </c>
      <c r="AD513" s="58"/>
      <c r="AE513" s="58"/>
      <c r="AF513" s="6"/>
      <c r="AG513" s="6"/>
      <c r="AH513" s="6"/>
      <c r="AI513" s="6"/>
      <c r="AJ513" s="6"/>
      <c r="AK513" s="6"/>
      <c r="AL513" s="59" t="s">
        <v>4574</v>
      </c>
      <c r="AM513" s="235">
        <f>AM510</f>
        <v>0.7</v>
      </c>
      <c r="AN513" s="235"/>
      <c r="AO513" s="6"/>
      <c r="AP513" s="6"/>
      <c r="AQ513" s="6"/>
      <c r="AR513" s="6"/>
      <c r="AS513" s="6"/>
      <c r="AT513" s="59"/>
      <c r="AU513" s="137"/>
      <c r="AV513" s="140"/>
      <c r="AW513" s="89">
        <f>ROUND(ROUND(H516*V517,0)*AM513,0)</f>
        <v>450</v>
      </c>
      <c r="AX513" s="67"/>
    </row>
    <row r="514" spans="1:50" ht="17.2" customHeight="1" x14ac:dyDescent="0.3">
      <c r="A514" s="9">
        <v>43</v>
      </c>
      <c r="B514" s="10" t="s">
        <v>1336</v>
      </c>
      <c r="C514" s="53" t="s">
        <v>7617</v>
      </c>
      <c r="D514" s="220"/>
      <c r="E514" s="222"/>
      <c r="F514" s="228"/>
      <c r="G514" s="230"/>
      <c r="H514" s="220"/>
      <c r="I514" s="221"/>
      <c r="J514" s="221"/>
      <c r="K514" s="222"/>
      <c r="L514" s="191"/>
      <c r="M514" s="172"/>
      <c r="N514" s="172"/>
      <c r="O514" s="123"/>
      <c r="P514" s="138"/>
      <c r="Q514" s="138"/>
      <c r="R514" s="306"/>
      <c r="S514" s="307"/>
      <c r="T514" s="308"/>
      <c r="U514" s="311"/>
      <c r="V514" s="312"/>
      <c r="W514" s="313"/>
      <c r="X514" s="233"/>
      <c r="Y514" s="234"/>
      <c r="Z514" s="234"/>
      <c r="AA514" s="234"/>
      <c r="AB514" s="234"/>
      <c r="AC514" s="199" t="s">
        <v>4735</v>
      </c>
      <c r="AD514" s="58"/>
      <c r="AE514" s="58"/>
      <c r="AF514" s="6"/>
      <c r="AG514" s="6"/>
      <c r="AH514" s="6"/>
      <c r="AI514" s="6"/>
      <c r="AJ514" s="6"/>
      <c r="AK514" s="6"/>
      <c r="AL514" s="59" t="s">
        <v>4574</v>
      </c>
      <c r="AM514" s="235">
        <f>AM511</f>
        <v>0.5</v>
      </c>
      <c r="AN514" s="235"/>
      <c r="AO514" s="6"/>
      <c r="AP514" s="6"/>
      <c r="AQ514" s="6"/>
      <c r="AR514" s="6"/>
      <c r="AS514" s="6"/>
      <c r="AT514" s="59"/>
      <c r="AU514" s="137"/>
      <c r="AV514" s="140"/>
      <c r="AW514" s="89">
        <f>ROUND(ROUND(H516*V517,0)*AM514,0)</f>
        <v>322</v>
      </c>
      <c r="AX514" s="67"/>
    </row>
    <row r="515" spans="1:50" ht="17.2" customHeight="1" x14ac:dyDescent="0.3">
      <c r="A515" s="9">
        <v>43</v>
      </c>
      <c r="B515" s="10" t="s">
        <v>1337</v>
      </c>
      <c r="C515" s="53" t="s">
        <v>7616</v>
      </c>
      <c r="D515" s="238"/>
      <c r="E515" s="240"/>
      <c r="F515" s="238"/>
      <c r="G515" s="240"/>
      <c r="H515" s="220"/>
      <c r="I515" s="221"/>
      <c r="J515" s="221"/>
      <c r="K515" s="222"/>
      <c r="L515" s="231" t="s">
        <v>4714</v>
      </c>
      <c r="M515" s="232"/>
      <c r="N515" s="232"/>
      <c r="O515" s="232"/>
      <c r="P515" s="232"/>
      <c r="Q515" s="232"/>
      <c r="R515" s="306"/>
      <c r="S515" s="307"/>
      <c r="T515" s="308"/>
      <c r="U515" s="130"/>
      <c r="V515" s="64"/>
      <c r="W515" s="202"/>
      <c r="X515" s="8"/>
      <c r="Y515" s="6"/>
      <c r="Z515" s="59"/>
      <c r="AA515" s="59"/>
      <c r="AB515" s="6"/>
      <c r="AC515" s="203"/>
      <c r="AD515" s="6"/>
      <c r="AE515" s="6"/>
      <c r="AF515" s="6"/>
      <c r="AG515" s="6"/>
      <c r="AH515" s="6"/>
      <c r="AI515" s="6"/>
      <c r="AJ515" s="6"/>
      <c r="AK515" s="6"/>
      <c r="AL515" s="59"/>
      <c r="AM515" s="137"/>
      <c r="AN515" s="137"/>
      <c r="AO515" s="6"/>
      <c r="AP515" s="6"/>
      <c r="AQ515" s="7"/>
      <c r="AR515" s="7"/>
      <c r="AS515" s="7"/>
      <c r="AT515" s="123"/>
      <c r="AU515" s="136"/>
      <c r="AV515" s="145"/>
      <c r="AW515" s="89">
        <f>ROUND(ROUND(H516*P517,0)*V517,0)</f>
        <v>621</v>
      </c>
      <c r="AX515" s="67"/>
    </row>
    <row r="516" spans="1:50" ht="17.2" customHeight="1" x14ac:dyDescent="0.3">
      <c r="A516" s="9">
        <v>43</v>
      </c>
      <c r="B516" s="10" t="s">
        <v>1338</v>
      </c>
      <c r="C516" s="53" t="s">
        <v>7615</v>
      </c>
      <c r="D516" s="238"/>
      <c r="E516" s="240"/>
      <c r="F516" s="238"/>
      <c r="G516" s="240"/>
      <c r="H516" s="253">
        <f>'15就労移行支援(基本)'!K516</f>
        <v>919</v>
      </c>
      <c r="I516" s="254"/>
      <c r="J516" s="1" t="s">
        <v>4202</v>
      </c>
      <c r="K516" s="68"/>
      <c r="L516" s="267"/>
      <c r="M516" s="268"/>
      <c r="N516" s="268"/>
      <c r="O516" s="268"/>
      <c r="P516" s="268"/>
      <c r="Q516" s="268"/>
      <c r="R516" s="306"/>
      <c r="S516" s="307"/>
      <c r="T516" s="308"/>
      <c r="U516" s="130"/>
      <c r="V516" s="64"/>
      <c r="W516" s="202"/>
      <c r="X516" s="231" t="s">
        <v>4712</v>
      </c>
      <c r="Y516" s="232"/>
      <c r="Z516" s="232"/>
      <c r="AA516" s="232"/>
      <c r="AB516" s="232"/>
      <c r="AC516" s="199" t="s">
        <v>4711</v>
      </c>
      <c r="AD516" s="58"/>
      <c r="AE516" s="58"/>
      <c r="AF516" s="6"/>
      <c r="AG516" s="6"/>
      <c r="AH516" s="6"/>
      <c r="AI516" s="6"/>
      <c r="AJ516" s="6"/>
      <c r="AK516" s="6"/>
      <c r="AL516" s="59" t="s">
        <v>4574</v>
      </c>
      <c r="AM516" s="235">
        <f>AM513</f>
        <v>0.7</v>
      </c>
      <c r="AN516" s="235"/>
      <c r="AO516" s="7"/>
      <c r="AP516" s="7"/>
      <c r="AQ516" s="7"/>
      <c r="AR516" s="7"/>
      <c r="AS516" s="7"/>
      <c r="AT516" s="123"/>
      <c r="AU516" s="136"/>
      <c r="AV516" s="145"/>
      <c r="AW516" s="89">
        <f>ROUND(ROUND(ROUND(H516*P517,0)*V517,0)*AM516,0)</f>
        <v>435</v>
      </c>
      <c r="AX516" s="67"/>
    </row>
    <row r="517" spans="1:50" ht="17.2" customHeight="1" x14ac:dyDescent="0.3">
      <c r="A517" s="9">
        <v>43</v>
      </c>
      <c r="B517" s="10" t="s">
        <v>1339</v>
      </c>
      <c r="C517" s="53" t="s">
        <v>7614</v>
      </c>
      <c r="D517" s="238"/>
      <c r="E517" s="240"/>
      <c r="F517" s="238"/>
      <c r="G517" s="240"/>
      <c r="H517" s="175"/>
      <c r="I517" s="194"/>
      <c r="J517" s="194"/>
      <c r="K517" s="173"/>
      <c r="L517" s="191"/>
      <c r="M517" s="172"/>
      <c r="N517" s="172"/>
      <c r="O517" s="123" t="s">
        <v>4574</v>
      </c>
      <c r="P517" s="249">
        <f>P511</f>
        <v>0.96499999999999997</v>
      </c>
      <c r="Q517" s="249"/>
      <c r="R517" s="238"/>
      <c r="S517" s="265"/>
      <c r="T517" s="240"/>
      <c r="U517" s="132" t="s">
        <v>4574</v>
      </c>
      <c r="V517" s="247">
        <f>V493</f>
        <v>0.7</v>
      </c>
      <c r="W517" s="248"/>
      <c r="X517" s="233"/>
      <c r="Y517" s="234"/>
      <c r="Z517" s="234"/>
      <c r="AA517" s="234"/>
      <c r="AB517" s="234"/>
      <c r="AC517" s="199" t="s">
        <v>4735</v>
      </c>
      <c r="AD517" s="58"/>
      <c r="AE517" s="58"/>
      <c r="AF517" s="6"/>
      <c r="AG517" s="6"/>
      <c r="AH517" s="6"/>
      <c r="AI517" s="6"/>
      <c r="AJ517" s="6"/>
      <c r="AK517" s="6"/>
      <c r="AL517" s="59" t="s">
        <v>4574</v>
      </c>
      <c r="AM517" s="235">
        <f>AM514</f>
        <v>0.5</v>
      </c>
      <c r="AN517" s="235"/>
      <c r="AO517" s="7"/>
      <c r="AP517" s="7"/>
      <c r="AQ517" s="7"/>
      <c r="AR517" s="7"/>
      <c r="AS517" s="7"/>
      <c r="AT517" s="123"/>
      <c r="AU517" s="136"/>
      <c r="AV517" s="145"/>
      <c r="AW517" s="89">
        <f>ROUND(ROUND(ROUND(H516*P517,0)*V517,0)*AM517,0)</f>
        <v>311</v>
      </c>
      <c r="AX517" s="67"/>
    </row>
    <row r="518" spans="1:50" ht="17.2" customHeight="1" x14ac:dyDescent="0.3">
      <c r="A518" s="9">
        <v>43</v>
      </c>
      <c r="B518" s="10" t="s">
        <v>1340</v>
      </c>
      <c r="C518" s="53" t="s">
        <v>7613</v>
      </c>
      <c r="D518" s="166"/>
      <c r="E518" s="193"/>
      <c r="F518" s="126"/>
      <c r="G518" s="1"/>
      <c r="H518" s="175"/>
      <c r="I518" s="194"/>
      <c r="J518" s="194"/>
      <c r="K518" s="173"/>
      <c r="L518" s="196"/>
      <c r="M518" s="195"/>
      <c r="N518" s="195"/>
      <c r="O518" s="55"/>
      <c r="P518" s="56"/>
      <c r="Q518" s="56"/>
      <c r="R518" s="168"/>
      <c r="S518" s="141"/>
      <c r="T518" s="142"/>
      <c r="U518" s="130"/>
      <c r="V518" s="64"/>
      <c r="W518" s="202"/>
      <c r="X518" s="8"/>
      <c r="Y518" s="6"/>
      <c r="Z518" s="59"/>
      <c r="AA518" s="59"/>
      <c r="AB518" s="6"/>
      <c r="AC518" s="203"/>
      <c r="AD518" s="6"/>
      <c r="AE518" s="6"/>
      <c r="AF518" s="6"/>
      <c r="AG518" s="6"/>
      <c r="AH518" s="6"/>
      <c r="AI518" s="6"/>
      <c r="AJ518" s="6"/>
      <c r="AK518" s="6"/>
      <c r="AL518" s="59"/>
      <c r="AM518" s="137"/>
      <c r="AN518" s="137"/>
      <c r="AO518" s="177"/>
      <c r="AP518" s="81"/>
      <c r="AQ518" s="81"/>
      <c r="AR518" s="82"/>
      <c r="AS518" s="242" t="s">
        <v>4580</v>
      </c>
      <c r="AT518" s="242"/>
      <c r="AU518" s="242"/>
      <c r="AV518" s="243"/>
      <c r="AW518" s="89">
        <f>ROUND(H516*V517,0)-AS521</f>
        <v>638</v>
      </c>
      <c r="AX518" s="67"/>
    </row>
    <row r="519" spans="1:50" ht="17.2" customHeight="1" x14ac:dyDescent="0.3">
      <c r="A519" s="9">
        <v>43</v>
      </c>
      <c r="B519" s="10" t="s">
        <v>1341</v>
      </c>
      <c r="C519" s="53" t="s">
        <v>7612</v>
      </c>
      <c r="D519" s="166"/>
      <c r="E519" s="193"/>
      <c r="F519" s="126"/>
      <c r="G519" s="1"/>
      <c r="H519" s="175"/>
      <c r="I519" s="194"/>
      <c r="J519" s="194"/>
      <c r="K519" s="173"/>
      <c r="L519" s="175"/>
      <c r="M519" s="194"/>
      <c r="N519" s="194"/>
      <c r="O519" s="132"/>
      <c r="P519" s="141"/>
      <c r="Q519" s="141"/>
      <c r="R519" s="168"/>
      <c r="S519" s="141"/>
      <c r="T519" s="142"/>
      <c r="U519" s="130"/>
      <c r="V519" s="64"/>
      <c r="W519" s="202"/>
      <c r="X519" s="231" t="s">
        <v>4712</v>
      </c>
      <c r="Y519" s="232"/>
      <c r="Z519" s="232"/>
      <c r="AA519" s="232"/>
      <c r="AB519" s="232"/>
      <c r="AC519" s="199" t="s">
        <v>4711</v>
      </c>
      <c r="AD519" s="58"/>
      <c r="AE519" s="58"/>
      <c r="AF519" s="6"/>
      <c r="AG519" s="6"/>
      <c r="AH519" s="6"/>
      <c r="AI519" s="6"/>
      <c r="AJ519" s="6"/>
      <c r="AK519" s="6"/>
      <c r="AL519" s="59" t="s">
        <v>4574</v>
      </c>
      <c r="AM519" s="235">
        <f>AM516</f>
        <v>0.7</v>
      </c>
      <c r="AN519" s="235"/>
      <c r="AO519" s="81"/>
      <c r="AP519" s="81"/>
      <c r="AQ519" s="81"/>
      <c r="AR519" s="82"/>
      <c r="AS519" s="244"/>
      <c r="AT519" s="244"/>
      <c r="AU519" s="244"/>
      <c r="AV519" s="245"/>
      <c r="AW519" s="89">
        <f>ROUND(ROUND(H516*V517,0)*AM519,0)-AS521</f>
        <v>445</v>
      </c>
      <c r="AX519" s="67"/>
    </row>
    <row r="520" spans="1:50" ht="17.2" customHeight="1" x14ac:dyDescent="0.3">
      <c r="A520" s="9">
        <v>43</v>
      </c>
      <c r="B520" s="10" t="s">
        <v>1342</v>
      </c>
      <c r="C520" s="53" t="s">
        <v>7611</v>
      </c>
      <c r="D520" s="166"/>
      <c r="E520" s="193"/>
      <c r="F520" s="126"/>
      <c r="G520" s="1"/>
      <c r="H520" s="175"/>
      <c r="I520" s="194"/>
      <c r="J520" s="194"/>
      <c r="K520" s="173"/>
      <c r="L520" s="191"/>
      <c r="M520" s="172"/>
      <c r="N520" s="172"/>
      <c r="O520" s="123"/>
      <c r="P520" s="138"/>
      <c r="Q520" s="138"/>
      <c r="R520" s="168"/>
      <c r="S520" s="141"/>
      <c r="T520" s="142"/>
      <c r="U520" s="130"/>
      <c r="V520" s="64"/>
      <c r="W520" s="202"/>
      <c r="X520" s="233"/>
      <c r="Y520" s="234"/>
      <c r="Z520" s="234"/>
      <c r="AA520" s="234"/>
      <c r="AB520" s="234"/>
      <c r="AC520" s="199" t="s">
        <v>4735</v>
      </c>
      <c r="AD520" s="58"/>
      <c r="AE520" s="58"/>
      <c r="AF520" s="6"/>
      <c r="AG520" s="6"/>
      <c r="AH520" s="6"/>
      <c r="AI520" s="6"/>
      <c r="AJ520" s="6"/>
      <c r="AK520" s="6"/>
      <c r="AL520" s="59" t="s">
        <v>4574</v>
      </c>
      <c r="AM520" s="235">
        <f>AM517</f>
        <v>0.5</v>
      </c>
      <c r="AN520" s="235"/>
      <c r="AO520" s="198"/>
      <c r="AP520" s="198"/>
      <c r="AQ520" s="198"/>
      <c r="AR520" s="197"/>
      <c r="AS520" s="244"/>
      <c r="AT520" s="244"/>
      <c r="AU520" s="244"/>
      <c r="AV520" s="245"/>
      <c r="AW520" s="89">
        <f>ROUND(ROUND(H516*V517,0)*AM520,0)-AS521</f>
        <v>317</v>
      </c>
      <c r="AX520" s="67"/>
    </row>
    <row r="521" spans="1:50" ht="17.2" customHeight="1" x14ac:dyDescent="0.3">
      <c r="A521" s="9">
        <v>43</v>
      </c>
      <c r="B521" s="10" t="s">
        <v>1343</v>
      </c>
      <c r="C521" s="53" t="s">
        <v>7610</v>
      </c>
      <c r="D521" s="166"/>
      <c r="E521" s="193"/>
      <c r="F521" s="126"/>
      <c r="G521" s="1"/>
      <c r="H521" s="175"/>
      <c r="I521" s="194"/>
      <c r="J521" s="194"/>
      <c r="K521" s="173"/>
      <c r="L521" s="231" t="s">
        <v>4714</v>
      </c>
      <c r="M521" s="232"/>
      <c r="N521" s="232"/>
      <c r="O521" s="232"/>
      <c r="P521" s="232"/>
      <c r="Q521" s="232"/>
      <c r="R521" s="175"/>
      <c r="S521" s="194"/>
      <c r="T521" s="173"/>
      <c r="U521" s="130"/>
      <c r="V521" s="64"/>
      <c r="W521" s="202"/>
      <c r="X521" s="8"/>
      <c r="Y521" s="6"/>
      <c r="Z521" s="59"/>
      <c r="AA521" s="59"/>
      <c r="AB521" s="6"/>
      <c r="AC521" s="203"/>
      <c r="AD521" s="6"/>
      <c r="AE521" s="6"/>
      <c r="AF521" s="6"/>
      <c r="AG521" s="6"/>
      <c r="AH521" s="6"/>
      <c r="AI521" s="6"/>
      <c r="AJ521" s="6"/>
      <c r="AK521" s="6"/>
      <c r="AL521" s="59"/>
      <c r="AM521" s="137"/>
      <c r="AN521" s="137"/>
      <c r="AO521" s="198"/>
      <c r="AP521" s="198"/>
      <c r="AQ521" s="198"/>
      <c r="AR521" s="197"/>
      <c r="AS521" s="38">
        <f>AS509</f>
        <v>5</v>
      </c>
      <c r="AT521" s="62" t="s">
        <v>4579</v>
      </c>
      <c r="AU521" s="143"/>
      <c r="AV521" s="147"/>
      <c r="AW521" s="89">
        <f>ROUND(ROUND(H516*P523,0)*V517,0)-AS521</f>
        <v>616</v>
      </c>
      <c r="AX521" s="67"/>
    </row>
    <row r="522" spans="1:50" ht="17.2" customHeight="1" x14ac:dyDescent="0.3">
      <c r="A522" s="9">
        <v>43</v>
      </c>
      <c r="B522" s="10" t="s">
        <v>1344</v>
      </c>
      <c r="C522" s="53" t="s">
        <v>7609</v>
      </c>
      <c r="D522" s="166"/>
      <c r="E522" s="193"/>
      <c r="F522" s="126"/>
      <c r="G522" s="1"/>
      <c r="H522" s="175"/>
      <c r="I522" s="194"/>
      <c r="J522" s="194"/>
      <c r="K522" s="173"/>
      <c r="L522" s="267"/>
      <c r="M522" s="268"/>
      <c r="N522" s="268"/>
      <c r="O522" s="268"/>
      <c r="P522" s="268"/>
      <c r="Q522" s="268"/>
      <c r="R522" s="175"/>
      <c r="S522" s="194"/>
      <c r="T522" s="173"/>
      <c r="U522" s="130"/>
      <c r="V522" s="64"/>
      <c r="W522" s="202"/>
      <c r="X522" s="231" t="s">
        <v>4712</v>
      </c>
      <c r="Y522" s="232"/>
      <c r="Z522" s="232"/>
      <c r="AA522" s="232"/>
      <c r="AB522" s="232"/>
      <c r="AC522" s="199" t="s">
        <v>4711</v>
      </c>
      <c r="AD522" s="58"/>
      <c r="AE522" s="58"/>
      <c r="AF522" s="6"/>
      <c r="AG522" s="6"/>
      <c r="AH522" s="6"/>
      <c r="AI522" s="6"/>
      <c r="AJ522" s="6"/>
      <c r="AK522" s="6"/>
      <c r="AL522" s="59" t="s">
        <v>4574</v>
      </c>
      <c r="AM522" s="235">
        <f>AM519</f>
        <v>0.7</v>
      </c>
      <c r="AN522" s="235"/>
      <c r="AO522" s="198"/>
      <c r="AP522" s="198"/>
      <c r="AQ522" s="198"/>
      <c r="AR522" s="197"/>
      <c r="AS522" s="1"/>
      <c r="AT522" s="132"/>
      <c r="AU522" s="143"/>
      <c r="AV522" s="147"/>
      <c r="AW522" s="89">
        <f>ROUND(ROUND(ROUND(H516*P523,0)*V517,0)*AM522,0)-AS521</f>
        <v>430</v>
      </c>
      <c r="AX522" s="67"/>
    </row>
    <row r="523" spans="1:50" ht="17.2" customHeight="1" x14ac:dyDescent="0.3">
      <c r="A523" s="9">
        <v>43</v>
      </c>
      <c r="B523" s="10" t="s">
        <v>1345</v>
      </c>
      <c r="C523" s="53" t="s">
        <v>7608</v>
      </c>
      <c r="D523" s="166"/>
      <c r="E523" s="193"/>
      <c r="F523" s="126"/>
      <c r="G523" s="1"/>
      <c r="H523" s="175"/>
      <c r="I523" s="194"/>
      <c r="J523" s="194"/>
      <c r="K523" s="173"/>
      <c r="L523" s="191"/>
      <c r="M523" s="172"/>
      <c r="N523" s="172"/>
      <c r="O523" s="123" t="s">
        <v>4574</v>
      </c>
      <c r="P523" s="249">
        <f>P517</f>
        <v>0.96499999999999997</v>
      </c>
      <c r="Q523" s="249"/>
      <c r="R523" s="168"/>
      <c r="S523" s="141"/>
      <c r="T523" s="142"/>
      <c r="U523" s="130"/>
      <c r="V523" s="64"/>
      <c r="W523" s="202"/>
      <c r="X523" s="233"/>
      <c r="Y523" s="234"/>
      <c r="Z523" s="234"/>
      <c r="AA523" s="234"/>
      <c r="AB523" s="234"/>
      <c r="AC523" s="199" t="s">
        <v>4735</v>
      </c>
      <c r="AD523" s="58"/>
      <c r="AE523" s="58"/>
      <c r="AF523" s="6"/>
      <c r="AG523" s="6"/>
      <c r="AH523" s="6"/>
      <c r="AI523" s="6"/>
      <c r="AJ523" s="6"/>
      <c r="AK523" s="6"/>
      <c r="AL523" s="59" t="s">
        <v>4574</v>
      </c>
      <c r="AM523" s="235">
        <f>AM520</f>
        <v>0.5</v>
      </c>
      <c r="AN523" s="235"/>
      <c r="AO523" s="198"/>
      <c r="AP523" s="198"/>
      <c r="AQ523" s="198"/>
      <c r="AR523" s="197"/>
      <c r="AS523" s="7"/>
      <c r="AT523" s="123"/>
      <c r="AU523" s="136"/>
      <c r="AV523" s="145"/>
      <c r="AW523" s="89">
        <f>ROUND(ROUND(ROUND(H516*P523,0)*V517,0)*AM523,0)-AS521</f>
        <v>306</v>
      </c>
      <c r="AX523" s="67"/>
    </row>
    <row r="524" spans="1:50" ht="17.2" customHeight="1" x14ac:dyDescent="0.3">
      <c r="A524" s="9">
        <v>43</v>
      </c>
      <c r="B524" s="10" t="s">
        <v>1346</v>
      </c>
      <c r="C524" s="53" t="s">
        <v>7607</v>
      </c>
      <c r="D524" s="166"/>
      <c r="E524" s="193"/>
      <c r="F524" s="126"/>
      <c r="G524" s="126"/>
      <c r="H524" s="45"/>
      <c r="I524" s="1"/>
      <c r="J524" s="1"/>
      <c r="K524" s="44"/>
      <c r="L524" s="196"/>
      <c r="M524" s="195"/>
      <c r="N524" s="195"/>
      <c r="O524" s="55"/>
      <c r="P524" s="56"/>
      <c r="Q524" s="56"/>
      <c r="R524" s="168"/>
      <c r="S524" s="141"/>
      <c r="T524" s="142"/>
      <c r="U524" s="130"/>
      <c r="V524" s="64"/>
      <c r="W524" s="202"/>
      <c r="X524" s="8"/>
      <c r="Y524" s="6"/>
      <c r="Z524" s="59"/>
      <c r="AA524" s="59"/>
      <c r="AB524" s="6"/>
      <c r="AC524" s="203"/>
      <c r="AD524" s="6"/>
      <c r="AE524" s="6"/>
      <c r="AF524" s="6"/>
      <c r="AG524" s="6"/>
      <c r="AH524" s="6"/>
      <c r="AI524" s="6"/>
      <c r="AJ524" s="6"/>
      <c r="AK524" s="6"/>
      <c r="AL524" s="59"/>
      <c r="AM524" s="137"/>
      <c r="AN524" s="137"/>
      <c r="AO524" s="216" t="s">
        <v>4753</v>
      </c>
      <c r="AP524" s="251"/>
      <c r="AQ524" s="251"/>
      <c r="AR524" s="252"/>
      <c r="AS524" s="49"/>
      <c r="AT524" s="36"/>
      <c r="AU524" s="36"/>
      <c r="AV524" s="51"/>
      <c r="AW524" s="89">
        <f>ROUND(ROUND(H516*V517,0)*AQ527,0)</f>
        <v>611</v>
      </c>
      <c r="AX524" s="12"/>
    </row>
    <row r="525" spans="1:50" ht="17.2" customHeight="1" x14ac:dyDescent="0.3">
      <c r="A525" s="9">
        <v>43</v>
      </c>
      <c r="B525" s="10" t="s">
        <v>1347</v>
      </c>
      <c r="C525" s="53" t="s">
        <v>7606</v>
      </c>
      <c r="D525" s="166"/>
      <c r="E525" s="193"/>
      <c r="F525" s="126"/>
      <c r="G525" s="126"/>
      <c r="H525" s="45"/>
      <c r="I525" s="1"/>
      <c r="J525" s="1"/>
      <c r="K525" s="44"/>
      <c r="L525" s="175"/>
      <c r="M525" s="194"/>
      <c r="N525" s="194"/>
      <c r="O525" s="132"/>
      <c r="P525" s="141"/>
      <c r="Q525" s="141"/>
      <c r="R525" s="168"/>
      <c r="S525" s="141"/>
      <c r="T525" s="142"/>
      <c r="U525" s="130"/>
      <c r="V525" s="64"/>
      <c r="W525" s="202"/>
      <c r="X525" s="231" t="s">
        <v>4712</v>
      </c>
      <c r="Y525" s="232"/>
      <c r="Z525" s="232"/>
      <c r="AA525" s="232"/>
      <c r="AB525" s="232"/>
      <c r="AC525" s="199" t="s">
        <v>4711</v>
      </c>
      <c r="AD525" s="58"/>
      <c r="AE525" s="58"/>
      <c r="AF525" s="6"/>
      <c r="AG525" s="6"/>
      <c r="AH525" s="6"/>
      <c r="AI525" s="6"/>
      <c r="AJ525" s="6"/>
      <c r="AK525" s="6"/>
      <c r="AL525" s="59" t="s">
        <v>4574</v>
      </c>
      <c r="AM525" s="235">
        <f>AM522</f>
        <v>0.7</v>
      </c>
      <c r="AN525" s="235"/>
      <c r="AO525" s="228"/>
      <c r="AP525" s="229"/>
      <c r="AQ525" s="229"/>
      <c r="AR525" s="230"/>
      <c r="AS525" s="45"/>
      <c r="AT525" s="1"/>
      <c r="AU525" s="1"/>
      <c r="AV525" s="44"/>
      <c r="AW525" s="89">
        <f>ROUND(ROUND(ROUND(H516*V517,0)*AM525,0)*AQ527,0)</f>
        <v>428</v>
      </c>
      <c r="AX525" s="12"/>
    </row>
    <row r="526" spans="1:50" ht="17.2" customHeight="1" x14ac:dyDescent="0.3">
      <c r="A526" s="9">
        <v>43</v>
      </c>
      <c r="B526" s="10" t="s">
        <v>1348</v>
      </c>
      <c r="C526" s="53" t="s">
        <v>7605</v>
      </c>
      <c r="D526" s="166"/>
      <c r="E526" s="193"/>
      <c r="F526" s="126"/>
      <c r="G526" s="126"/>
      <c r="H526" s="45"/>
      <c r="I526" s="1"/>
      <c r="J526" s="1"/>
      <c r="K526" s="44"/>
      <c r="L526" s="191"/>
      <c r="M526" s="172"/>
      <c r="N526" s="172"/>
      <c r="O526" s="123"/>
      <c r="P526" s="138"/>
      <c r="Q526" s="138"/>
      <c r="R526" s="168"/>
      <c r="S526" s="141"/>
      <c r="T526" s="142"/>
      <c r="U526" s="130"/>
      <c r="V526" s="64"/>
      <c r="W526" s="202"/>
      <c r="X526" s="233"/>
      <c r="Y526" s="234"/>
      <c r="Z526" s="234"/>
      <c r="AA526" s="234"/>
      <c r="AB526" s="234"/>
      <c r="AC526" s="199" t="s">
        <v>4735</v>
      </c>
      <c r="AD526" s="58"/>
      <c r="AE526" s="58"/>
      <c r="AF526" s="6"/>
      <c r="AG526" s="6"/>
      <c r="AH526" s="6"/>
      <c r="AI526" s="6"/>
      <c r="AJ526" s="6"/>
      <c r="AK526" s="6"/>
      <c r="AL526" s="59" t="s">
        <v>4574</v>
      </c>
      <c r="AM526" s="235">
        <f>AM523</f>
        <v>0.5</v>
      </c>
      <c r="AN526" s="235"/>
      <c r="AO526" s="45"/>
      <c r="AP526" s="1"/>
      <c r="AQ526" s="1"/>
      <c r="AR526" s="44"/>
      <c r="AS526" s="45"/>
      <c r="AT526" s="1"/>
      <c r="AU526" s="1"/>
      <c r="AV526" s="44"/>
      <c r="AW526" s="89">
        <f>ROUND(ROUND(ROUND(H516*V517,0)*AM526,0)*AQ527,0)</f>
        <v>306</v>
      </c>
      <c r="AX526" s="12"/>
    </row>
    <row r="527" spans="1:50" ht="17.2" customHeight="1" x14ac:dyDescent="0.3">
      <c r="A527" s="9">
        <v>43</v>
      </c>
      <c r="B527" s="10" t="s">
        <v>1349</v>
      </c>
      <c r="C527" s="53" t="s">
        <v>7604</v>
      </c>
      <c r="D527" s="166"/>
      <c r="E527" s="193"/>
      <c r="F527" s="126"/>
      <c r="G527" s="126"/>
      <c r="H527" s="45"/>
      <c r="I527" s="1"/>
      <c r="J527" s="1"/>
      <c r="K527" s="44"/>
      <c r="L527" s="231" t="s">
        <v>4714</v>
      </c>
      <c r="M527" s="232"/>
      <c r="N527" s="232"/>
      <c r="O527" s="232"/>
      <c r="P527" s="232"/>
      <c r="Q527" s="232"/>
      <c r="R527" s="175"/>
      <c r="S527" s="194"/>
      <c r="T527" s="173"/>
      <c r="U527" s="130"/>
      <c r="V527" s="64"/>
      <c r="W527" s="202"/>
      <c r="X527" s="8"/>
      <c r="Y527" s="6"/>
      <c r="Z527" s="59"/>
      <c r="AA527" s="59"/>
      <c r="AB527" s="6"/>
      <c r="AC527" s="203"/>
      <c r="AD527" s="6"/>
      <c r="AE527" s="6"/>
      <c r="AF527" s="6"/>
      <c r="AG527" s="6"/>
      <c r="AH527" s="6"/>
      <c r="AI527" s="6"/>
      <c r="AJ527" s="6"/>
      <c r="AK527" s="6"/>
      <c r="AL527" s="59"/>
      <c r="AM527" s="137"/>
      <c r="AN527" s="137"/>
      <c r="AO527" s="45"/>
      <c r="AP527" s="132" t="s">
        <v>4574</v>
      </c>
      <c r="AQ527" s="247">
        <f>AQ503</f>
        <v>0.95</v>
      </c>
      <c r="AR527" s="248"/>
      <c r="AS527" s="45"/>
      <c r="AT527" s="1"/>
      <c r="AU527" s="1"/>
      <c r="AV527" s="44"/>
      <c r="AW527" s="89">
        <f>ROUND(ROUND(ROUND(H516*P529,0)*V517,0)*AQ527,0)</f>
        <v>590</v>
      </c>
      <c r="AX527" s="12"/>
    </row>
    <row r="528" spans="1:50" ht="17.2" customHeight="1" x14ac:dyDescent="0.3">
      <c r="A528" s="9">
        <v>43</v>
      </c>
      <c r="B528" s="10" t="s">
        <v>1350</v>
      </c>
      <c r="C528" s="53" t="s">
        <v>7603</v>
      </c>
      <c r="D528" s="166"/>
      <c r="E528" s="193"/>
      <c r="F528" s="126"/>
      <c r="G528" s="126"/>
      <c r="H528" s="45"/>
      <c r="I528" s="1"/>
      <c r="J528" s="1"/>
      <c r="K528" s="44"/>
      <c r="L528" s="267"/>
      <c r="M528" s="268"/>
      <c r="N528" s="268"/>
      <c r="O528" s="268"/>
      <c r="P528" s="268"/>
      <c r="Q528" s="268"/>
      <c r="R528" s="175"/>
      <c r="S528" s="194"/>
      <c r="T528" s="173"/>
      <c r="U528" s="130"/>
      <c r="V528" s="64"/>
      <c r="W528" s="202"/>
      <c r="X528" s="231" t="s">
        <v>4712</v>
      </c>
      <c r="Y528" s="232"/>
      <c r="Z528" s="232"/>
      <c r="AA528" s="232"/>
      <c r="AB528" s="232"/>
      <c r="AC528" s="199" t="s">
        <v>4711</v>
      </c>
      <c r="AD528" s="58"/>
      <c r="AE528" s="58"/>
      <c r="AF528" s="6"/>
      <c r="AG528" s="6"/>
      <c r="AH528" s="6"/>
      <c r="AI528" s="6"/>
      <c r="AJ528" s="6"/>
      <c r="AK528" s="6"/>
      <c r="AL528" s="59" t="s">
        <v>4574</v>
      </c>
      <c r="AM528" s="235">
        <f>AM525</f>
        <v>0.7</v>
      </c>
      <c r="AN528" s="235"/>
      <c r="AO528" s="45"/>
      <c r="AP528" s="1"/>
      <c r="AQ528" s="1"/>
      <c r="AR528" s="44"/>
      <c r="AS528" s="45"/>
      <c r="AT528" s="1"/>
      <c r="AU528" s="1"/>
      <c r="AV528" s="44"/>
      <c r="AW528" s="89">
        <f>ROUND(ROUND(ROUND(ROUND(H516*P529,0)*V517,0)*AM528,0)*AQ527,0)</f>
        <v>413</v>
      </c>
      <c r="AX528" s="12"/>
    </row>
    <row r="529" spans="1:50" ht="17.2" customHeight="1" x14ac:dyDescent="0.3">
      <c r="A529" s="9">
        <v>43</v>
      </c>
      <c r="B529" s="10" t="s">
        <v>1351</v>
      </c>
      <c r="C529" s="53" t="s">
        <v>7602</v>
      </c>
      <c r="D529" s="166"/>
      <c r="E529" s="193"/>
      <c r="F529" s="126"/>
      <c r="G529" s="126"/>
      <c r="H529" s="45"/>
      <c r="I529" s="1"/>
      <c r="J529" s="1"/>
      <c r="K529" s="44"/>
      <c r="L529" s="191"/>
      <c r="M529" s="172"/>
      <c r="N529" s="172"/>
      <c r="O529" s="123" t="s">
        <v>4574</v>
      </c>
      <c r="P529" s="249">
        <f>P523</f>
        <v>0.96499999999999997</v>
      </c>
      <c r="Q529" s="249"/>
      <c r="R529" s="168"/>
      <c r="S529" s="141"/>
      <c r="T529" s="142"/>
      <c r="U529" s="130"/>
      <c r="V529" s="64"/>
      <c r="W529" s="202"/>
      <c r="X529" s="233"/>
      <c r="Y529" s="234"/>
      <c r="Z529" s="234"/>
      <c r="AA529" s="234"/>
      <c r="AB529" s="234"/>
      <c r="AC529" s="199" t="s">
        <v>4735</v>
      </c>
      <c r="AD529" s="58"/>
      <c r="AE529" s="58"/>
      <c r="AF529" s="6"/>
      <c r="AG529" s="6"/>
      <c r="AH529" s="6"/>
      <c r="AI529" s="6"/>
      <c r="AJ529" s="6"/>
      <c r="AK529" s="6"/>
      <c r="AL529" s="59" t="s">
        <v>4574</v>
      </c>
      <c r="AM529" s="235">
        <f>AM526</f>
        <v>0.5</v>
      </c>
      <c r="AN529" s="235"/>
      <c r="AO529" s="45"/>
      <c r="AP529" s="1"/>
      <c r="AQ529" s="1"/>
      <c r="AR529" s="44"/>
      <c r="AS529" s="43"/>
      <c r="AT529" s="7"/>
      <c r="AU529" s="7"/>
      <c r="AV529" s="21"/>
      <c r="AW529" s="89">
        <f>ROUND(ROUND(ROUND(ROUND(H516*P529,0)*V517,0)*AM529,0)*AQ527,0)</f>
        <v>295</v>
      </c>
      <c r="AX529" s="12"/>
    </row>
    <row r="530" spans="1:50" ht="17.2" customHeight="1" x14ac:dyDescent="0.3">
      <c r="A530" s="9">
        <v>43</v>
      </c>
      <c r="B530" s="10" t="s">
        <v>1352</v>
      </c>
      <c r="C530" s="53" t="s">
        <v>7601</v>
      </c>
      <c r="D530" s="166"/>
      <c r="E530" s="193"/>
      <c r="F530" s="126"/>
      <c r="G530" s="126"/>
      <c r="H530" s="45"/>
      <c r="I530" s="1"/>
      <c r="J530" s="1"/>
      <c r="K530" s="44"/>
      <c r="L530" s="196"/>
      <c r="M530" s="195"/>
      <c r="N530" s="195"/>
      <c r="O530" s="55"/>
      <c r="P530" s="56"/>
      <c r="Q530" s="56"/>
      <c r="R530" s="168"/>
      <c r="S530" s="141"/>
      <c r="T530" s="142"/>
      <c r="U530" s="130"/>
      <c r="V530" s="64"/>
      <c r="W530" s="202"/>
      <c r="X530" s="8"/>
      <c r="Y530" s="6"/>
      <c r="Z530" s="59"/>
      <c r="AA530" s="59"/>
      <c r="AB530" s="6"/>
      <c r="AC530" s="203"/>
      <c r="AD530" s="6"/>
      <c r="AE530" s="6"/>
      <c r="AF530" s="6"/>
      <c r="AG530" s="6"/>
      <c r="AH530" s="6"/>
      <c r="AI530" s="6"/>
      <c r="AJ530" s="6"/>
      <c r="AK530" s="6"/>
      <c r="AL530" s="59"/>
      <c r="AM530" s="137"/>
      <c r="AN530" s="137"/>
      <c r="AO530" s="146"/>
      <c r="AP530" s="143"/>
      <c r="AQ530" s="143"/>
      <c r="AR530" s="44"/>
      <c r="AS530" s="242" t="s">
        <v>4580</v>
      </c>
      <c r="AT530" s="242"/>
      <c r="AU530" s="242"/>
      <c r="AV530" s="243"/>
      <c r="AW530" s="89">
        <f>ROUND(ROUND(H516*V517,0)*AQ527,0)-AS533</f>
        <v>606</v>
      </c>
      <c r="AX530" s="12"/>
    </row>
    <row r="531" spans="1:50" ht="17.2" customHeight="1" x14ac:dyDescent="0.3">
      <c r="A531" s="9">
        <v>43</v>
      </c>
      <c r="B531" s="10" t="s">
        <v>1353</v>
      </c>
      <c r="C531" s="53" t="s">
        <v>7600</v>
      </c>
      <c r="D531" s="166"/>
      <c r="E531" s="193"/>
      <c r="F531" s="126"/>
      <c r="G531" s="126"/>
      <c r="H531" s="45"/>
      <c r="I531" s="1"/>
      <c r="J531" s="1"/>
      <c r="K531" s="44"/>
      <c r="L531" s="175"/>
      <c r="M531" s="194"/>
      <c r="N531" s="194"/>
      <c r="O531" s="132"/>
      <c r="P531" s="141"/>
      <c r="Q531" s="141"/>
      <c r="R531" s="168"/>
      <c r="S531" s="141"/>
      <c r="T531" s="142"/>
      <c r="U531" s="130"/>
      <c r="V531" s="64"/>
      <c r="W531" s="202"/>
      <c r="X531" s="231" t="s">
        <v>4712</v>
      </c>
      <c r="Y531" s="232"/>
      <c r="Z531" s="232"/>
      <c r="AA531" s="232"/>
      <c r="AB531" s="232"/>
      <c r="AC531" s="199" t="s">
        <v>4711</v>
      </c>
      <c r="AD531" s="58"/>
      <c r="AE531" s="58"/>
      <c r="AF531" s="6"/>
      <c r="AG531" s="6"/>
      <c r="AH531" s="6"/>
      <c r="AI531" s="6"/>
      <c r="AJ531" s="6"/>
      <c r="AK531" s="6"/>
      <c r="AL531" s="59" t="s">
        <v>4574</v>
      </c>
      <c r="AM531" s="235">
        <f>AM528</f>
        <v>0.7</v>
      </c>
      <c r="AN531" s="235"/>
      <c r="AO531" s="146"/>
      <c r="AP531" s="143"/>
      <c r="AQ531" s="143"/>
      <c r="AR531" s="44"/>
      <c r="AS531" s="244"/>
      <c r="AT531" s="244"/>
      <c r="AU531" s="244"/>
      <c r="AV531" s="245"/>
      <c r="AW531" s="89">
        <f>ROUND(ROUND(ROUND(H516*V517,0)*AM531,0)*AQ527,0)-AS533</f>
        <v>423</v>
      </c>
      <c r="AX531" s="12"/>
    </row>
    <row r="532" spans="1:50" ht="17.2" customHeight="1" x14ac:dyDescent="0.3">
      <c r="A532" s="9">
        <v>43</v>
      </c>
      <c r="B532" s="10" t="s">
        <v>1354</v>
      </c>
      <c r="C532" s="53" t="s">
        <v>7599</v>
      </c>
      <c r="D532" s="166"/>
      <c r="E532" s="193"/>
      <c r="F532" s="126"/>
      <c r="G532" s="126"/>
      <c r="H532" s="45"/>
      <c r="I532" s="1"/>
      <c r="J532" s="1"/>
      <c r="K532" s="44"/>
      <c r="L532" s="191"/>
      <c r="M532" s="172"/>
      <c r="N532" s="172"/>
      <c r="O532" s="123"/>
      <c r="P532" s="138"/>
      <c r="Q532" s="138"/>
      <c r="R532" s="168"/>
      <c r="S532" s="141"/>
      <c r="T532" s="142"/>
      <c r="U532" s="130"/>
      <c r="V532" s="64"/>
      <c r="W532" s="202"/>
      <c r="X532" s="233"/>
      <c r="Y532" s="234"/>
      <c r="Z532" s="234"/>
      <c r="AA532" s="234"/>
      <c r="AB532" s="234"/>
      <c r="AC532" s="199" t="s">
        <v>4735</v>
      </c>
      <c r="AD532" s="58"/>
      <c r="AE532" s="58"/>
      <c r="AF532" s="6"/>
      <c r="AG532" s="6"/>
      <c r="AH532" s="6"/>
      <c r="AI532" s="6"/>
      <c r="AJ532" s="6"/>
      <c r="AK532" s="6"/>
      <c r="AL532" s="59" t="s">
        <v>4574</v>
      </c>
      <c r="AM532" s="235">
        <f>AM529</f>
        <v>0.5</v>
      </c>
      <c r="AN532" s="235"/>
      <c r="AO532" s="146"/>
      <c r="AP532" s="143"/>
      <c r="AQ532" s="143"/>
      <c r="AR532" s="44"/>
      <c r="AS532" s="244"/>
      <c r="AT532" s="244"/>
      <c r="AU532" s="244"/>
      <c r="AV532" s="245"/>
      <c r="AW532" s="89">
        <f>ROUND(ROUND(ROUND(H516*V517,0)*AM532,0)*AQ527,0)-AS533</f>
        <v>301</v>
      </c>
      <c r="AX532" s="12"/>
    </row>
    <row r="533" spans="1:50" ht="17.2" customHeight="1" x14ac:dyDescent="0.3">
      <c r="A533" s="9">
        <v>43</v>
      </c>
      <c r="B533" s="10" t="s">
        <v>1355</v>
      </c>
      <c r="C533" s="53" t="s">
        <v>7598</v>
      </c>
      <c r="D533" s="166"/>
      <c r="E533" s="193"/>
      <c r="F533" s="126"/>
      <c r="G533" s="126"/>
      <c r="H533" s="45"/>
      <c r="I533" s="1"/>
      <c r="J533" s="1"/>
      <c r="K533" s="44"/>
      <c r="L533" s="231" t="s">
        <v>4714</v>
      </c>
      <c r="M533" s="232"/>
      <c r="N533" s="232"/>
      <c r="O533" s="232"/>
      <c r="P533" s="232"/>
      <c r="Q533" s="232"/>
      <c r="R533" s="175"/>
      <c r="S533" s="194"/>
      <c r="T533" s="173"/>
      <c r="U533" s="130"/>
      <c r="V533" s="64"/>
      <c r="W533" s="202"/>
      <c r="X533" s="8"/>
      <c r="Y533" s="6"/>
      <c r="Z533" s="59"/>
      <c r="AA533" s="59"/>
      <c r="AB533" s="6"/>
      <c r="AC533" s="203"/>
      <c r="AD533" s="6"/>
      <c r="AE533" s="6"/>
      <c r="AF533" s="6"/>
      <c r="AG533" s="6"/>
      <c r="AH533" s="6"/>
      <c r="AI533" s="6"/>
      <c r="AJ533" s="6"/>
      <c r="AK533" s="6"/>
      <c r="AL533" s="59"/>
      <c r="AM533" s="137"/>
      <c r="AN533" s="137"/>
      <c r="AO533" s="146"/>
      <c r="AP533" s="143"/>
      <c r="AQ533" s="143"/>
      <c r="AR533" s="44"/>
      <c r="AS533" s="38">
        <f>AS521</f>
        <v>5</v>
      </c>
      <c r="AT533" s="62" t="s">
        <v>4579</v>
      </c>
      <c r="AU533" s="143"/>
      <c r="AV533" s="147"/>
      <c r="AW533" s="89">
        <f>ROUND(ROUND(ROUND(H516*P535,0)*V517,0)*AQ527,0)-AS533</f>
        <v>585</v>
      </c>
      <c r="AX533" s="12"/>
    </row>
    <row r="534" spans="1:50" ht="17.2" customHeight="1" x14ac:dyDescent="0.3">
      <c r="A534" s="9">
        <v>43</v>
      </c>
      <c r="B534" s="10" t="s">
        <v>1356</v>
      </c>
      <c r="C534" s="53" t="s">
        <v>7597</v>
      </c>
      <c r="D534" s="166"/>
      <c r="E534" s="193"/>
      <c r="F534" s="126"/>
      <c r="G534" s="126"/>
      <c r="H534" s="45"/>
      <c r="I534" s="1"/>
      <c r="J534" s="1"/>
      <c r="K534" s="44"/>
      <c r="L534" s="267"/>
      <c r="M534" s="268"/>
      <c r="N534" s="268"/>
      <c r="O534" s="268"/>
      <c r="P534" s="268"/>
      <c r="Q534" s="268"/>
      <c r="R534" s="175"/>
      <c r="S534" s="194"/>
      <c r="T534" s="173"/>
      <c r="U534" s="130"/>
      <c r="V534" s="64"/>
      <c r="W534" s="202"/>
      <c r="X534" s="231" t="s">
        <v>4712</v>
      </c>
      <c r="Y534" s="232"/>
      <c r="Z534" s="232"/>
      <c r="AA534" s="232"/>
      <c r="AB534" s="232"/>
      <c r="AC534" s="199" t="s">
        <v>4711</v>
      </c>
      <c r="AD534" s="58"/>
      <c r="AE534" s="58"/>
      <c r="AF534" s="6"/>
      <c r="AG534" s="6"/>
      <c r="AH534" s="6"/>
      <c r="AI534" s="6"/>
      <c r="AJ534" s="6"/>
      <c r="AK534" s="6"/>
      <c r="AL534" s="59" t="s">
        <v>4574</v>
      </c>
      <c r="AM534" s="235">
        <f>AM531</f>
        <v>0.7</v>
      </c>
      <c r="AN534" s="235"/>
      <c r="AO534" s="146"/>
      <c r="AP534" s="143"/>
      <c r="AQ534" s="143"/>
      <c r="AR534" s="44"/>
      <c r="AS534" s="1"/>
      <c r="AT534" s="132"/>
      <c r="AU534" s="143"/>
      <c r="AV534" s="147"/>
      <c r="AW534" s="89">
        <f>ROUND(ROUND(ROUND(ROUND(H516*P535,0)*V517,0)*AM534,0)*AQ527,0)-AS533</f>
        <v>408</v>
      </c>
      <c r="AX534" s="12"/>
    </row>
    <row r="535" spans="1:50" ht="17.2" customHeight="1" x14ac:dyDescent="0.3">
      <c r="A535" s="9">
        <v>43</v>
      </c>
      <c r="B535" s="10" t="s">
        <v>1357</v>
      </c>
      <c r="C535" s="53" t="s">
        <v>7596</v>
      </c>
      <c r="D535" s="166"/>
      <c r="E535" s="193"/>
      <c r="F535" s="126"/>
      <c r="G535" s="126"/>
      <c r="H535" s="43"/>
      <c r="I535" s="7"/>
      <c r="J535" s="7"/>
      <c r="K535" s="21"/>
      <c r="L535" s="191"/>
      <c r="M535" s="172"/>
      <c r="N535" s="172"/>
      <c r="O535" s="123" t="s">
        <v>4574</v>
      </c>
      <c r="P535" s="249">
        <f>P529</f>
        <v>0.96499999999999997</v>
      </c>
      <c r="Q535" s="249"/>
      <c r="R535" s="168"/>
      <c r="S535" s="141"/>
      <c r="T535" s="141"/>
      <c r="U535" s="88"/>
      <c r="V535" s="86"/>
      <c r="W535" s="87"/>
      <c r="X535" s="234"/>
      <c r="Y535" s="234"/>
      <c r="Z535" s="234"/>
      <c r="AA535" s="234"/>
      <c r="AB535" s="234"/>
      <c r="AC535" s="199" t="s">
        <v>4735</v>
      </c>
      <c r="AD535" s="58"/>
      <c r="AE535" s="58"/>
      <c r="AF535" s="6"/>
      <c r="AG535" s="6"/>
      <c r="AH535" s="6"/>
      <c r="AI535" s="6"/>
      <c r="AJ535" s="6"/>
      <c r="AK535" s="6"/>
      <c r="AL535" s="59" t="s">
        <v>4574</v>
      </c>
      <c r="AM535" s="235">
        <f>AM532</f>
        <v>0.5</v>
      </c>
      <c r="AN535" s="235"/>
      <c r="AO535" s="190"/>
      <c r="AP535" s="136"/>
      <c r="AQ535" s="136"/>
      <c r="AR535" s="21"/>
      <c r="AS535" s="7"/>
      <c r="AT535" s="123"/>
      <c r="AU535" s="136"/>
      <c r="AV535" s="145"/>
      <c r="AW535" s="89">
        <f>ROUND(ROUND(ROUND(ROUND(H516*P535,0)*V517,0)*AM535,0)*AQ527,0)-AS533</f>
        <v>290</v>
      </c>
      <c r="AX535" s="12"/>
    </row>
    <row r="536" spans="1:50" ht="17.2" customHeight="1" x14ac:dyDescent="0.3">
      <c r="A536" s="9">
        <v>43</v>
      </c>
      <c r="B536" s="10" t="s">
        <v>1358</v>
      </c>
      <c r="C536" s="53" t="s">
        <v>7595</v>
      </c>
      <c r="D536" s="166"/>
      <c r="E536" s="193"/>
      <c r="F536" s="125"/>
      <c r="G536" s="126"/>
      <c r="H536" s="217" t="s">
        <v>4866</v>
      </c>
      <c r="I536" s="218"/>
      <c r="J536" s="218"/>
      <c r="K536" s="219"/>
      <c r="L536" s="196"/>
      <c r="M536" s="195"/>
      <c r="N536" s="195"/>
      <c r="O536" s="55"/>
      <c r="P536" s="56"/>
      <c r="Q536" s="56"/>
      <c r="R536" s="168"/>
      <c r="S536" s="141"/>
      <c r="T536" s="141"/>
      <c r="U536" s="88"/>
      <c r="V536" s="86"/>
      <c r="W536" s="87"/>
      <c r="X536" s="6"/>
      <c r="Y536" s="6"/>
      <c r="Z536" s="59"/>
      <c r="AA536" s="59"/>
      <c r="AB536" s="6"/>
      <c r="AC536" s="203"/>
      <c r="AD536" s="6"/>
      <c r="AE536" s="6"/>
      <c r="AF536" s="6"/>
      <c r="AG536" s="6"/>
      <c r="AH536" s="6"/>
      <c r="AI536" s="6"/>
      <c r="AJ536" s="6"/>
      <c r="AK536" s="6"/>
      <c r="AL536" s="59"/>
      <c r="AM536" s="137"/>
      <c r="AN536" s="137"/>
      <c r="AO536" s="7"/>
      <c r="AP536" s="7"/>
      <c r="AQ536" s="7"/>
      <c r="AR536" s="7"/>
      <c r="AS536" s="7"/>
      <c r="AT536" s="123"/>
      <c r="AU536" s="136"/>
      <c r="AV536" s="145"/>
      <c r="AW536" s="100">
        <f>ROUND(H540*V517,0)</f>
        <v>546</v>
      </c>
      <c r="AX536" s="12"/>
    </row>
    <row r="537" spans="1:50" ht="17.2" customHeight="1" x14ac:dyDescent="0.3">
      <c r="A537" s="9">
        <v>43</v>
      </c>
      <c r="B537" s="10" t="s">
        <v>1359</v>
      </c>
      <c r="C537" s="53" t="s">
        <v>7594</v>
      </c>
      <c r="D537" s="166"/>
      <c r="E537" s="193"/>
      <c r="F537" s="125"/>
      <c r="G537" s="126"/>
      <c r="H537" s="220"/>
      <c r="I537" s="221"/>
      <c r="J537" s="221"/>
      <c r="K537" s="222"/>
      <c r="L537" s="175"/>
      <c r="M537" s="194"/>
      <c r="N537" s="194"/>
      <c r="O537" s="132"/>
      <c r="P537" s="141"/>
      <c r="Q537" s="141"/>
      <c r="R537" s="168"/>
      <c r="S537" s="141"/>
      <c r="T537" s="141"/>
      <c r="U537" s="88"/>
      <c r="V537" s="86"/>
      <c r="W537" s="87"/>
      <c r="X537" s="232" t="s">
        <v>4712</v>
      </c>
      <c r="Y537" s="232"/>
      <c r="Z537" s="232"/>
      <c r="AA537" s="232"/>
      <c r="AB537" s="232"/>
      <c r="AC537" s="199" t="s">
        <v>4711</v>
      </c>
      <c r="AD537" s="58"/>
      <c r="AE537" s="58"/>
      <c r="AF537" s="6"/>
      <c r="AG537" s="6"/>
      <c r="AH537" s="6"/>
      <c r="AI537" s="6"/>
      <c r="AJ537" s="6"/>
      <c r="AK537" s="6"/>
      <c r="AL537" s="59" t="s">
        <v>4574</v>
      </c>
      <c r="AM537" s="235">
        <f>'15就労移行支援(基本)'!AK537</f>
        <v>0.7</v>
      </c>
      <c r="AN537" s="235"/>
      <c r="AO537" s="6"/>
      <c r="AP537" s="6"/>
      <c r="AQ537" s="6"/>
      <c r="AR537" s="6"/>
      <c r="AS537" s="6"/>
      <c r="AT537" s="59"/>
      <c r="AU537" s="137"/>
      <c r="AV537" s="140"/>
      <c r="AW537" s="89">
        <f>ROUND(ROUND(H540*V517,0)*AM537,0)</f>
        <v>382</v>
      </c>
      <c r="AX537" s="12"/>
    </row>
    <row r="538" spans="1:50" ht="17.2" customHeight="1" x14ac:dyDescent="0.3">
      <c r="A538" s="9">
        <v>43</v>
      </c>
      <c r="B538" s="10" t="s">
        <v>1360</v>
      </c>
      <c r="C538" s="53" t="s">
        <v>7593</v>
      </c>
      <c r="D538" s="166"/>
      <c r="E538" s="193"/>
      <c r="F538" s="125"/>
      <c r="G538" s="126"/>
      <c r="H538" s="220"/>
      <c r="I538" s="221"/>
      <c r="J538" s="221"/>
      <c r="K538" s="222"/>
      <c r="L538" s="191"/>
      <c r="M538" s="172"/>
      <c r="N538" s="172"/>
      <c r="O538" s="123"/>
      <c r="P538" s="138"/>
      <c r="Q538" s="138"/>
      <c r="R538" s="168"/>
      <c r="S538" s="141"/>
      <c r="T538" s="141"/>
      <c r="U538" s="88"/>
      <c r="V538" s="86"/>
      <c r="W538" s="87"/>
      <c r="X538" s="234"/>
      <c r="Y538" s="234"/>
      <c r="Z538" s="234"/>
      <c r="AA538" s="234"/>
      <c r="AB538" s="234"/>
      <c r="AC538" s="199" t="s">
        <v>4735</v>
      </c>
      <c r="AD538" s="58"/>
      <c r="AE538" s="58"/>
      <c r="AF538" s="6"/>
      <c r="AG538" s="6"/>
      <c r="AH538" s="6"/>
      <c r="AI538" s="6"/>
      <c r="AJ538" s="6"/>
      <c r="AK538" s="6"/>
      <c r="AL538" s="59" t="s">
        <v>4574</v>
      </c>
      <c r="AM538" s="235">
        <f>'15就労移行支援(基本)'!AK538</f>
        <v>0.5</v>
      </c>
      <c r="AN538" s="235"/>
      <c r="AO538" s="6"/>
      <c r="AP538" s="6"/>
      <c r="AQ538" s="6"/>
      <c r="AR538" s="6"/>
      <c r="AS538" s="6"/>
      <c r="AT538" s="59"/>
      <c r="AU538" s="137"/>
      <c r="AV538" s="140"/>
      <c r="AW538" s="89">
        <f>ROUND(ROUND(H540*V517,0)*AM538,0)</f>
        <v>273</v>
      </c>
      <c r="AX538" s="12"/>
    </row>
    <row r="539" spans="1:50" ht="17.2" customHeight="1" x14ac:dyDescent="0.3">
      <c r="A539" s="9">
        <v>43</v>
      </c>
      <c r="B539" s="10" t="s">
        <v>1361</v>
      </c>
      <c r="C539" s="53" t="s">
        <v>7592</v>
      </c>
      <c r="D539" s="166"/>
      <c r="E539" s="193"/>
      <c r="F539" s="125"/>
      <c r="G539" s="126"/>
      <c r="H539" s="220"/>
      <c r="I539" s="221"/>
      <c r="J539" s="221"/>
      <c r="K539" s="222"/>
      <c r="L539" s="231" t="s">
        <v>4714</v>
      </c>
      <c r="M539" s="232"/>
      <c r="N539" s="232"/>
      <c r="O539" s="232"/>
      <c r="P539" s="232"/>
      <c r="Q539" s="232"/>
      <c r="R539" s="175"/>
      <c r="S539" s="194"/>
      <c r="T539" s="194"/>
      <c r="U539" s="88"/>
      <c r="V539" s="86"/>
      <c r="W539" s="87"/>
      <c r="X539" s="6"/>
      <c r="Y539" s="6"/>
      <c r="Z539" s="59"/>
      <c r="AA539" s="59"/>
      <c r="AB539" s="6"/>
      <c r="AC539" s="203"/>
      <c r="AD539" s="6"/>
      <c r="AE539" s="6"/>
      <c r="AF539" s="6"/>
      <c r="AG539" s="6"/>
      <c r="AH539" s="6"/>
      <c r="AI539" s="6"/>
      <c r="AJ539" s="6"/>
      <c r="AK539" s="6"/>
      <c r="AL539" s="59"/>
      <c r="AM539" s="137"/>
      <c r="AN539" s="137"/>
      <c r="AO539" s="6"/>
      <c r="AP539" s="6"/>
      <c r="AQ539" s="7"/>
      <c r="AR539" s="7"/>
      <c r="AS539" s="7"/>
      <c r="AT539" s="123"/>
      <c r="AU539" s="136"/>
      <c r="AV539" s="145"/>
      <c r="AW539" s="89">
        <f>ROUND(ROUND(H540*P541,0)*V517,0)</f>
        <v>527</v>
      </c>
      <c r="AX539" s="12"/>
    </row>
    <row r="540" spans="1:50" ht="17.2" customHeight="1" x14ac:dyDescent="0.3">
      <c r="A540" s="9">
        <v>43</v>
      </c>
      <c r="B540" s="10" t="s">
        <v>1362</v>
      </c>
      <c r="C540" s="53" t="s">
        <v>7591</v>
      </c>
      <c r="D540" s="166"/>
      <c r="E540" s="193"/>
      <c r="F540" s="125"/>
      <c r="G540" s="126"/>
      <c r="H540" s="253">
        <f>'15就労移行支援(基本)'!K540</f>
        <v>780</v>
      </c>
      <c r="I540" s="254"/>
      <c r="J540" s="1" t="s">
        <v>4202</v>
      </c>
      <c r="K540" s="68"/>
      <c r="L540" s="267"/>
      <c r="M540" s="268"/>
      <c r="N540" s="268"/>
      <c r="O540" s="268"/>
      <c r="P540" s="268"/>
      <c r="Q540" s="268"/>
      <c r="R540" s="175"/>
      <c r="S540" s="194"/>
      <c r="T540" s="194"/>
      <c r="U540" s="88"/>
      <c r="V540" s="86"/>
      <c r="W540" s="87"/>
      <c r="X540" s="232" t="s">
        <v>4712</v>
      </c>
      <c r="Y540" s="232"/>
      <c r="Z540" s="232"/>
      <c r="AA540" s="232"/>
      <c r="AB540" s="232"/>
      <c r="AC540" s="199" t="s">
        <v>4711</v>
      </c>
      <c r="AD540" s="58"/>
      <c r="AE540" s="58"/>
      <c r="AF540" s="6"/>
      <c r="AG540" s="6"/>
      <c r="AH540" s="6"/>
      <c r="AI540" s="6"/>
      <c r="AJ540" s="6"/>
      <c r="AK540" s="6"/>
      <c r="AL540" s="59" t="s">
        <v>4574</v>
      </c>
      <c r="AM540" s="235">
        <f>AM537</f>
        <v>0.7</v>
      </c>
      <c r="AN540" s="235"/>
      <c r="AO540" s="7"/>
      <c r="AP540" s="7"/>
      <c r="AQ540" s="7"/>
      <c r="AR540" s="7"/>
      <c r="AS540" s="7"/>
      <c r="AT540" s="123"/>
      <c r="AU540" s="136"/>
      <c r="AV540" s="145"/>
      <c r="AW540" s="89">
        <f>ROUND(ROUND(ROUND(H540*P541,0)*V517,0)*AM540,0)</f>
        <v>369</v>
      </c>
      <c r="AX540" s="12"/>
    </row>
    <row r="541" spans="1:50" ht="17.2" customHeight="1" x14ac:dyDescent="0.3">
      <c r="A541" s="9">
        <v>43</v>
      </c>
      <c r="B541" s="10" t="s">
        <v>1363</v>
      </c>
      <c r="C541" s="53" t="s">
        <v>7590</v>
      </c>
      <c r="D541" s="166"/>
      <c r="E541" s="193"/>
      <c r="F541" s="125"/>
      <c r="G541" s="126"/>
      <c r="H541" s="175"/>
      <c r="I541" s="194"/>
      <c r="J541" s="194"/>
      <c r="K541" s="173"/>
      <c r="L541" s="191"/>
      <c r="M541" s="172"/>
      <c r="N541" s="172"/>
      <c r="O541" s="123" t="s">
        <v>4574</v>
      </c>
      <c r="P541" s="249">
        <f>P535</f>
        <v>0.96499999999999997</v>
      </c>
      <c r="Q541" s="249"/>
      <c r="R541" s="168"/>
      <c r="S541" s="141"/>
      <c r="T541" s="141"/>
      <c r="U541" s="88"/>
      <c r="V541" s="86"/>
      <c r="W541" s="87"/>
      <c r="X541" s="234"/>
      <c r="Y541" s="234"/>
      <c r="Z541" s="234"/>
      <c r="AA541" s="234"/>
      <c r="AB541" s="234"/>
      <c r="AC541" s="199" t="s">
        <v>4735</v>
      </c>
      <c r="AD541" s="58"/>
      <c r="AE541" s="58"/>
      <c r="AF541" s="6"/>
      <c r="AG541" s="6"/>
      <c r="AH541" s="6"/>
      <c r="AI541" s="6"/>
      <c r="AJ541" s="6"/>
      <c r="AK541" s="6"/>
      <c r="AL541" s="59" t="s">
        <v>4574</v>
      </c>
      <c r="AM541" s="235">
        <f>AM538</f>
        <v>0.5</v>
      </c>
      <c r="AN541" s="235"/>
      <c r="AO541" s="7"/>
      <c r="AP541" s="7"/>
      <c r="AQ541" s="7"/>
      <c r="AR541" s="7"/>
      <c r="AS541" s="7"/>
      <c r="AT541" s="123"/>
      <c r="AU541" s="136"/>
      <c r="AV541" s="145"/>
      <c r="AW541" s="89">
        <f>ROUND(ROUND(ROUND(H540*P541,0)*V517,0)*AM541,0)</f>
        <v>264</v>
      </c>
      <c r="AX541" s="12"/>
    </row>
    <row r="542" spans="1:50" ht="17.2" customHeight="1" x14ac:dyDescent="0.3">
      <c r="A542" s="9">
        <v>43</v>
      </c>
      <c r="B542" s="10" t="s">
        <v>1364</v>
      </c>
      <c r="C542" s="53" t="s">
        <v>7589</v>
      </c>
      <c r="D542" s="166"/>
      <c r="E542" s="193"/>
      <c r="F542" s="125"/>
      <c r="G542" s="126"/>
      <c r="H542" s="175"/>
      <c r="I542" s="194"/>
      <c r="J542" s="194"/>
      <c r="K542" s="173"/>
      <c r="L542" s="196"/>
      <c r="M542" s="195"/>
      <c r="N542" s="195"/>
      <c r="O542" s="55"/>
      <c r="P542" s="56"/>
      <c r="Q542" s="56"/>
      <c r="R542" s="168"/>
      <c r="S542" s="141"/>
      <c r="T542" s="142"/>
      <c r="U542" s="130"/>
      <c r="V542" s="64"/>
      <c r="W542" s="202"/>
      <c r="X542" s="8"/>
      <c r="Y542" s="6"/>
      <c r="Z542" s="59"/>
      <c r="AA542" s="59"/>
      <c r="AB542" s="6"/>
      <c r="AC542" s="203"/>
      <c r="AD542" s="6"/>
      <c r="AE542" s="6"/>
      <c r="AF542" s="6"/>
      <c r="AG542" s="6"/>
      <c r="AH542" s="6"/>
      <c r="AI542" s="6"/>
      <c r="AJ542" s="6"/>
      <c r="AK542" s="6"/>
      <c r="AL542" s="59"/>
      <c r="AM542" s="137"/>
      <c r="AN542" s="137"/>
      <c r="AO542" s="177"/>
      <c r="AP542" s="81"/>
      <c r="AQ542" s="81"/>
      <c r="AR542" s="82"/>
      <c r="AS542" s="242" t="s">
        <v>4580</v>
      </c>
      <c r="AT542" s="242"/>
      <c r="AU542" s="242"/>
      <c r="AV542" s="243"/>
      <c r="AW542" s="89">
        <f>ROUND(H540*V517,0)-AS545</f>
        <v>541</v>
      </c>
      <c r="AX542" s="12"/>
    </row>
    <row r="543" spans="1:50" ht="17.2" customHeight="1" x14ac:dyDescent="0.3">
      <c r="A543" s="9">
        <v>43</v>
      </c>
      <c r="B543" s="10" t="s">
        <v>1365</v>
      </c>
      <c r="C543" s="53" t="s">
        <v>7588</v>
      </c>
      <c r="D543" s="166"/>
      <c r="E543" s="193"/>
      <c r="F543" s="125"/>
      <c r="G543" s="126"/>
      <c r="H543" s="175"/>
      <c r="I543" s="194"/>
      <c r="J543" s="194"/>
      <c r="K543" s="173"/>
      <c r="L543" s="175"/>
      <c r="M543" s="194"/>
      <c r="N543" s="194"/>
      <c r="O543" s="132"/>
      <c r="P543" s="141"/>
      <c r="Q543" s="141"/>
      <c r="R543" s="168"/>
      <c r="S543" s="141"/>
      <c r="T543" s="142"/>
      <c r="U543" s="130"/>
      <c r="V543" s="64"/>
      <c r="W543" s="202"/>
      <c r="X543" s="231" t="s">
        <v>4712</v>
      </c>
      <c r="Y543" s="232"/>
      <c r="Z543" s="232"/>
      <c r="AA543" s="232"/>
      <c r="AB543" s="232"/>
      <c r="AC543" s="199" t="s">
        <v>4711</v>
      </c>
      <c r="AD543" s="58"/>
      <c r="AE543" s="58"/>
      <c r="AF543" s="6"/>
      <c r="AG543" s="6"/>
      <c r="AH543" s="6"/>
      <c r="AI543" s="6"/>
      <c r="AJ543" s="6"/>
      <c r="AK543" s="6"/>
      <c r="AL543" s="59" t="s">
        <v>4574</v>
      </c>
      <c r="AM543" s="235">
        <f>AM540</f>
        <v>0.7</v>
      </c>
      <c r="AN543" s="235"/>
      <c r="AO543" s="81"/>
      <c r="AP543" s="81"/>
      <c r="AQ543" s="81"/>
      <c r="AR543" s="82"/>
      <c r="AS543" s="244"/>
      <c r="AT543" s="244"/>
      <c r="AU543" s="244"/>
      <c r="AV543" s="245"/>
      <c r="AW543" s="89">
        <f>ROUND(ROUND(H540*V517,0)*AM543,0)-AS545</f>
        <v>377</v>
      </c>
      <c r="AX543" s="12"/>
    </row>
    <row r="544" spans="1:50" ht="17.2" customHeight="1" x14ac:dyDescent="0.3">
      <c r="A544" s="9">
        <v>43</v>
      </c>
      <c r="B544" s="10" t="s">
        <v>1366</v>
      </c>
      <c r="C544" s="53" t="s">
        <v>7587</v>
      </c>
      <c r="D544" s="166"/>
      <c r="E544" s="193"/>
      <c r="F544" s="125"/>
      <c r="G544" s="126"/>
      <c r="H544" s="175"/>
      <c r="I544" s="194"/>
      <c r="J544" s="194"/>
      <c r="K544" s="173"/>
      <c r="L544" s="191"/>
      <c r="M544" s="172"/>
      <c r="N544" s="172"/>
      <c r="O544" s="123"/>
      <c r="P544" s="138"/>
      <c r="Q544" s="138"/>
      <c r="R544" s="168"/>
      <c r="S544" s="141"/>
      <c r="T544" s="142"/>
      <c r="U544" s="130"/>
      <c r="V544" s="64"/>
      <c r="W544" s="202"/>
      <c r="X544" s="233"/>
      <c r="Y544" s="234"/>
      <c r="Z544" s="234"/>
      <c r="AA544" s="234"/>
      <c r="AB544" s="234"/>
      <c r="AC544" s="199" t="s">
        <v>4735</v>
      </c>
      <c r="AD544" s="58"/>
      <c r="AE544" s="58"/>
      <c r="AF544" s="6"/>
      <c r="AG544" s="6"/>
      <c r="AH544" s="6"/>
      <c r="AI544" s="6"/>
      <c r="AJ544" s="6"/>
      <c r="AK544" s="6"/>
      <c r="AL544" s="59" t="s">
        <v>4574</v>
      </c>
      <c r="AM544" s="235">
        <f>AM541</f>
        <v>0.5</v>
      </c>
      <c r="AN544" s="235"/>
      <c r="AO544" s="198"/>
      <c r="AP544" s="198"/>
      <c r="AQ544" s="198"/>
      <c r="AR544" s="197"/>
      <c r="AS544" s="244"/>
      <c r="AT544" s="244"/>
      <c r="AU544" s="244"/>
      <c r="AV544" s="245"/>
      <c r="AW544" s="89">
        <f>ROUND(ROUND(H540*V517,0)*AM544,0)-AS545</f>
        <v>268</v>
      </c>
      <c r="AX544" s="12"/>
    </row>
    <row r="545" spans="1:50" ht="17.2" customHeight="1" x14ac:dyDescent="0.3">
      <c r="A545" s="9">
        <v>43</v>
      </c>
      <c r="B545" s="10" t="s">
        <v>1367</v>
      </c>
      <c r="C545" s="53" t="s">
        <v>7586</v>
      </c>
      <c r="D545" s="166"/>
      <c r="E545" s="193"/>
      <c r="F545" s="125"/>
      <c r="G545" s="126"/>
      <c r="H545" s="175"/>
      <c r="I545" s="194"/>
      <c r="J545" s="194"/>
      <c r="K545" s="173"/>
      <c r="L545" s="231" t="s">
        <v>4714</v>
      </c>
      <c r="M545" s="232"/>
      <c r="N545" s="232"/>
      <c r="O545" s="232"/>
      <c r="P545" s="232"/>
      <c r="Q545" s="232"/>
      <c r="R545" s="175"/>
      <c r="S545" s="194"/>
      <c r="T545" s="173"/>
      <c r="U545" s="130"/>
      <c r="V545" s="64"/>
      <c r="W545" s="202"/>
      <c r="X545" s="8"/>
      <c r="Y545" s="6"/>
      <c r="Z545" s="59"/>
      <c r="AA545" s="59"/>
      <c r="AB545" s="6"/>
      <c r="AC545" s="203"/>
      <c r="AD545" s="6"/>
      <c r="AE545" s="6"/>
      <c r="AF545" s="6"/>
      <c r="AG545" s="6"/>
      <c r="AH545" s="6"/>
      <c r="AI545" s="6"/>
      <c r="AJ545" s="6"/>
      <c r="AK545" s="6"/>
      <c r="AL545" s="59"/>
      <c r="AM545" s="137"/>
      <c r="AN545" s="137"/>
      <c r="AO545" s="198"/>
      <c r="AP545" s="198"/>
      <c r="AQ545" s="198"/>
      <c r="AR545" s="197"/>
      <c r="AS545" s="38">
        <f>AS533</f>
        <v>5</v>
      </c>
      <c r="AT545" s="62" t="s">
        <v>4579</v>
      </c>
      <c r="AU545" s="143"/>
      <c r="AV545" s="147"/>
      <c r="AW545" s="89">
        <f>ROUND(ROUND(H540*P547,0)*V517,0)-AS545</f>
        <v>522</v>
      </c>
      <c r="AX545" s="12"/>
    </row>
    <row r="546" spans="1:50" ht="17.2" customHeight="1" x14ac:dyDescent="0.3">
      <c r="A546" s="9">
        <v>43</v>
      </c>
      <c r="B546" s="10" t="s">
        <v>1368</v>
      </c>
      <c r="C546" s="53" t="s">
        <v>7585</v>
      </c>
      <c r="D546" s="166"/>
      <c r="E546" s="193"/>
      <c r="F546" s="125"/>
      <c r="G546" s="126"/>
      <c r="H546" s="175"/>
      <c r="I546" s="194"/>
      <c r="J546" s="194"/>
      <c r="K546" s="173"/>
      <c r="L546" s="267"/>
      <c r="M546" s="268"/>
      <c r="N546" s="268"/>
      <c r="O546" s="268"/>
      <c r="P546" s="268"/>
      <c r="Q546" s="268"/>
      <c r="R546" s="175"/>
      <c r="S546" s="194"/>
      <c r="T546" s="173"/>
      <c r="U546" s="130"/>
      <c r="V546" s="64"/>
      <c r="W546" s="202"/>
      <c r="X546" s="231" t="s">
        <v>4712</v>
      </c>
      <c r="Y546" s="232"/>
      <c r="Z546" s="232"/>
      <c r="AA546" s="232"/>
      <c r="AB546" s="232"/>
      <c r="AC546" s="199" t="s">
        <v>4711</v>
      </c>
      <c r="AD546" s="58"/>
      <c r="AE546" s="58"/>
      <c r="AF546" s="6"/>
      <c r="AG546" s="6"/>
      <c r="AH546" s="6"/>
      <c r="AI546" s="6"/>
      <c r="AJ546" s="6"/>
      <c r="AK546" s="6"/>
      <c r="AL546" s="59" t="s">
        <v>4574</v>
      </c>
      <c r="AM546" s="235">
        <f>AM543</f>
        <v>0.7</v>
      </c>
      <c r="AN546" s="235"/>
      <c r="AO546" s="198"/>
      <c r="AP546" s="198"/>
      <c r="AQ546" s="198"/>
      <c r="AR546" s="197"/>
      <c r="AS546" s="1"/>
      <c r="AT546" s="132"/>
      <c r="AU546" s="143"/>
      <c r="AV546" s="147"/>
      <c r="AW546" s="89">
        <f>ROUND(ROUND(ROUND(H540*P547,0)*V517,0)*AM546,0)-AS545</f>
        <v>364</v>
      </c>
      <c r="AX546" s="12"/>
    </row>
    <row r="547" spans="1:50" ht="17.2" customHeight="1" x14ac:dyDescent="0.3">
      <c r="A547" s="9">
        <v>43</v>
      </c>
      <c r="B547" s="10" t="s">
        <v>1369</v>
      </c>
      <c r="C547" s="53" t="s">
        <v>7584</v>
      </c>
      <c r="D547" s="166"/>
      <c r="E547" s="193"/>
      <c r="F547" s="125"/>
      <c r="G547" s="126"/>
      <c r="H547" s="175"/>
      <c r="I547" s="194"/>
      <c r="J547" s="194"/>
      <c r="K547" s="173"/>
      <c r="L547" s="191"/>
      <c r="M547" s="172"/>
      <c r="N547" s="172"/>
      <c r="O547" s="123" t="s">
        <v>4574</v>
      </c>
      <c r="P547" s="249">
        <f>P541</f>
        <v>0.96499999999999997</v>
      </c>
      <c r="Q547" s="249"/>
      <c r="R547" s="168"/>
      <c r="S547" s="141"/>
      <c r="T547" s="142"/>
      <c r="U547" s="130"/>
      <c r="V547" s="64"/>
      <c r="W547" s="202"/>
      <c r="X547" s="233"/>
      <c r="Y547" s="234"/>
      <c r="Z547" s="234"/>
      <c r="AA547" s="234"/>
      <c r="AB547" s="234"/>
      <c r="AC547" s="199" t="s">
        <v>4735</v>
      </c>
      <c r="AD547" s="58"/>
      <c r="AE547" s="58"/>
      <c r="AF547" s="6"/>
      <c r="AG547" s="6"/>
      <c r="AH547" s="6"/>
      <c r="AI547" s="6"/>
      <c r="AJ547" s="6"/>
      <c r="AK547" s="6"/>
      <c r="AL547" s="59" t="s">
        <v>4574</v>
      </c>
      <c r="AM547" s="235">
        <f>AM544</f>
        <v>0.5</v>
      </c>
      <c r="AN547" s="235"/>
      <c r="AO547" s="198"/>
      <c r="AP547" s="198"/>
      <c r="AQ547" s="198"/>
      <c r="AR547" s="197"/>
      <c r="AS547" s="7"/>
      <c r="AT547" s="123"/>
      <c r="AU547" s="136"/>
      <c r="AV547" s="145"/>
      <c r="AW547" s="89">
        <f>ROUND(ROUND(ROUND(H540*P547,0)*V517,0)*AM547,0)-AS545</f>
        <v>259</v>
      </c>
      <c r="AX547" s="12"/>
    </row>
    <row r="548" spans="1:50" ht="17.2" customHeight="1" x14ac:dyDescent="0.3">
      <c r="A548" s="9">
        <v>43</v>
      </c>
      <c r="B548" s="10" t="s">
        <v>1370</v>
      </c>
      <c r="C548" s="53" t="s">
        <v>7583</v>
      </c>
      <c r="D548" s="166"/>
      <c r="E548" s="193"/>
      <c r="F548" s="125"/>
      <c r="G548" s="126"/>
      <c r="H548" s="45"/>
      <c r="I548" s="1"/>
      <c r="J548" s="1"/>
      <c r="K548" s="44"/>
      <c r="L548" s="196"/>
      <c r="M548" s="195"/>
      <c r="N548" s="195"/>
      <c r="O548" s="55"/>
      <c r="P548" s="56"/>
      <c r="Q548" s="56"/>
      <c r="R548" s="168"/>
      <c r="S548" s="141"/>
      <c r="T548" s="142"/>
      <c r="U548" s="130"/>
      <c r="V548" s="64"/>
      <c r="W548" s="202"/>
      <c r="X548" s="8"/>
      <c r="Y548" s="6"/>
      <c r="Z548" s="59"/>
      <c r="AA548" s="59"/>
      <c r="AB548" s="6"/>
      <c r="AC548" s="203"/>
      <c r="AD548" s="6"/>
      <c r="AE548" s="6"/>
      <c r="AF548" s="6"/>
      <c r="AG548" s="6"/>
      <c r="AH548" s="6"/>
      <c r="AI548" s="6"/>
      <c r="AJ548" s="6"/>
      <c r="AK548" s="6"/>
      <c r="AL548" s="59"/>
      <c r="AM548" s="137"/>
      <c r="AN548" s="137"/>
      <c r="AO548" s="216" t="s">
        <v>4753</v>
      </c>
      <c r="AP548" s="251"/>
      <c r="AQ548" s="251"/>
      <c r="AR548" s="252"/>
      <c r="AS548" s="49"/>
      <c r="AT548" s="36"/>
      <c r="AU548" s="36"/>
      <c r="AV548" s="51"/>
      <c r="AW548" s="89">
        <f>ROUND(ROUND(H540*V517,0)*AQ551,0)</f>
        <v>519</v>
      </c>
      <c r="AX548" s="12"/>
    </row>
    <row r="549" spans="1:50" ht="17.2" customHeight="1" x14ac:dyDescent="0.3">
      <c r="A549" s="9">
        <v>43</v>
      </c>
      <c r="B549" s="10" t="s">
        <v>1371</v>
      </c>
      <c r="C549" s="53" t="s">
        <v>7582</v>
      </c>
      <c r="D549" s="166"/>
      <c r="E549" s="193"/>
      <c r="F549" s="125"/>
      <c r="G549" s="126"/>
      <c r="H549" s="45"/>
      <c r="I549" s="1"/>
      <c r="J549" s="1"/>
      <c r="K549" s="44"/>
      <c r="L549" s="175"/>
      <c r="M549" s="194"/>
      <c r="N549" s="194"/>
      <c r="O549" s="132"/>
      <c r="P549" s="141"/>
      <c r="Q549" s="141"/>
      <c r="R549" s="168"/>
      <c r="S549" s="141"/>
      <c r="T549" s="142"/>
      <c r="U549" s="130"/>
      <c r="V549" s="64"/>
      <c r="W549" s="202"/>
      <c r="X549" s="231" t="s">
        <v>4712</v>
      </c>
      <c r="Y549" s="232"/>
      <c r="Z549" s="232"/>
      <c r="AA549" s="232"/>
      <c r="AB549" s="232"/>
      <c r="AC549" s="199" t="s">
        <v>4711</v>
      </c>
      <c r="AD549" s="58"/>
      <c r="AE549" s="58"/>
      <c r="AF549" s="6"/>
      <c r="AG549" s="6"/>
      <c r="AH549" s="6"/>
      <c r="AI549" s="6"/>
      <c r="AJ549" s="6"/>
      <c r="AK549" s="6"/>
      <c r="AL549" s="59" t="s">
        <v>4574</v>
      </c>
      <c r="AM549" s="235">
        <f>AM546</f>
        <v>0.7</v>
      </c>
      <c r="AN549" s="235"/>
      <c r="AO549" s="228"/>
      <c r="AP549" s="229"/>
      <c r="AQ549" s="229"/>
      <c r="AR549" s="230"/>
      <c r="AS549" s="45"/>
      <c r="AT549" s="1"/>
      <c r="AU549" s="1"/>
      <c r="AV549" s="44"/>
      <c r="AW549" s="89">
        <f>ROUND(ROUND(ROUND(H540*V517,0)*AM549,0)*AQ551,0)</f>
        <v>363</v>
      </c>
      <c r="AX549" s="12"/>
    </row>
    <row r="550" spans="1:50" ht="17.2" customHeight="1" x14ac:dyDescent="0.3">
      <c r="A550" s="9">
        <v>43</v>
      </c>
      <c r="B550" s="10" t="s">
        <v>1372</v>
      </c>
      <c r="C550" s="53" t="s">
        <v>7581</v>
      </c>
      <c r="D550" s="166"/>
      <c r="E550" s="193"/>
      <c r="F550" s="125"/>
      <c r="G550" s="126"/>
      <c r="H550" s="45"/>
      <c r="I550" s="1"/>
      <c r="J550" s="1"/>
      <c r="K550" s="44"/>
      <c r="L550" s="191"/>
      <c r="M550" s="172"/>
      <c r="N550" s="172"/>
      <c r="O550" s="123"/>
      <c r="P550" s="138"/>
      <c r="Q550" s="138"/>
      <c r="R550" s="168"/>
      <c r="S550" s="141"/>
      <c r="T550" s="142"/>
      <c r="U550" s="130"/>
      <c r="V550" s="64"/>
      <c r="W550" s="202"/>
      <c r="X550" s="233"/>
      <c r="Y550" s="234"/>
      <c r="Z550" s="234"/>
      <c r="AA550" s="234"/>
      <c r="AB550" s="234"/>
      <c r="AC550" s="199" t="s">
        <v>4735</v>
      </c>
      <c r="AD550" s="58"/>
      <c r="AE550" s="58"/>
      <c r="AF550" s="6"/>
      <c r="AG550" s="6"/>
      <c r="AH550" s="6"/>
      <c r="AI550" s="6"/>
      <c r="AJ550" s="6"/>
      <c r="AK550" s="6"/>
      <c r="AL550" s="59" t="s">
        <v>4574</v>
      </c>
      <c r="AM550" s="235">
        <f>AM547</f>
        <v>0.5</v>
      </c>
      <c r="AN550" s="235"/>
      <c r="AO550" s="45"/>
      <c r="AP550" s="1"/>
      <c r="AQ550" s="1"/>
      <c r="AR550" s="44"/>
      <c r="AS550" s="45"/>
      <c r="AT550" s="1"/>
      <c r="AU550" s="1"/>
      <c r="AV550" s="44"/>
      <c r="AW550" s="89">
        <f>ROUND(ROUND(ROUND(H540*V517,0)*AM550,0)*AQ551,0)</f>
        <v>259</v>
      </c>
      <c r="AX550" s="12"/>
    </row>
    <row r="551" spans="1:50" ht="17.2" customHeight="1" x14ac:dyDescent="0.3">
      <c r="A551" s="9">
        <v>43</v>
      </c>
      <c r="B551" s="10" t="s">
        <v>1373</v>
      </c>
      <c r="C551" s="53" t="s">
        <v>7580</v>
      </c>
      <c r="D551" s="166"/>
      <c r="E551" s="193"/>
      <c r="F551" s="125"/>
      <c r="G551" s="126"/>
      <c r="H551" s="45"/>
      <c r="I551" s="1"/>
      <c r="J551" s="1"/>
      <c r="K551" s="44"/>
      <c r="L551" s="231" t="s">
        <v>4714</v>
      </c>
      <c r="M551" s="232"/>
      <c r="N551" s="232"/>
      <c r="O551" s="232"/>
      <c r="P551" s="232"/>
      <c r="Q551" s="232"/>
      <c r="R551" s="175"/>
      <c r="S551" s="194"/>
      <c r="T551" s="173"/>
      <c r="U551" s="130"/>
      <c r="V551" s="64"/>
      <c r="W551" s="202"/>
      <c r="X551" s="8"/>
      <c r="Y551" s="6"/>
      <c r="Z551" s="59"/>
      <c r="AA551" s="59"/>
      <c r="AB551" s="6"/>
      <c r="AC551" s="203"/>
      <c r="AD551" s="6"/>
      <c r="AE551" s="6"/>
      <c r="AF551" s="6"/>
      <c r="AG551" s="6"/>
      <c r="AH551" s="6"/>
      <c r="AI551" s="6"/>
      <c r="AJ551" s="6"/>
      <c r="AK551" s="6"/>
      <c r="AL551" s="59"/>
      <c r="AM551" s="137"/>
      <c r="AN551" s="137"/>
      <c r="AO551" s="45"/>
      <c r="AP551" s="132" t="s">
        <v>4574</v>
      </c>
      <c r="AQ551" s="247">
        <f>AQ527</f>
        <v>0.95</v>
      </c>
      <c r="AR551" s="248"/>
      <c r="AS551" s="45"/>
      <c r="AT551" s="1"/>
      <c r="AU551" s="1"/>
      <c r="AV551" s="44"/>
      <c r="AW551" s="89">
        <f>ROUND(ROUND(ROUND(H540*P553,0)*V517,0)*AQ551,0)</f>
        <v>501</v>
      </c>
      <c r="AX551" s="12"/>
    </row>
    <row r="552" spans="1:50" ht="17.2" customHeight="1" x14ac:dyDescent="0.3">
      <c r="A552" s="9">
        <v>43</v>
      </c>
      <c r="B552" s="10" t="s">
        <v>1374</v>
      </c>
      <c r="C552" s="53" t="s">
        <v>7579</v>
      </c>
      <c r="D552" s="166"/>
      <c r="E552" s="193"/>
      <c r="F552" s="125"/>
      <c r="G552" s="126"/>
      <c r="H552" s="45"/>
      <c r="I552" s="1"/>
      <c r="J552" s="1"/>
      <c r="K552" s="44"/>
      <c r="L552" s="267"/>
      <c r="M552" s="268"/>
      <c r="N552" s="268"/>
      <c r="O552" s="268"/>
      <c r="P552" s="268"/>
      <c r="Q552" s="268"/>
      <c r="R552" s="175"/>
      <c r="S552" s="194"/>
      <c r="T552" s="173"/>
      <c r="U552" s="130"/>
      <c r="V552" s="64"/>
      <c r="W552" s="202"/>
      <c r="X552" s="231" t="s">
        <v>4712</v>
      </c>
      <c r="Y552" s="232"/>
      <c r="Z552" s="232"/>
      <c r="AA552" s="232"/>
      <c r="AB552" s="232"/>
      <c r="AC552" s="199" t="s">
        <v>4711</v>
      </c>
      <c r="AD552" s="58"/>
      <c r="AE552" s="58"/>
      <c r="AF552" s="6"/>
      <c r="AG552" s="6"/>
      <c r="AH552" s="6"/>
      <c r="AI552" s="6"/>
      <c r="AJ552" s="6"/>
      <c r="AK552" s="6"/>
      <c r="AL552" s="59" t="s">
        <v>4574</v>
      </c>
      <c r="AM552" s="235">
        <f>AM549</f>
        <v>0.7</v>
      </c>
      <c r="AN552" s="235"/>
      <c r="AO552" s="45"/>
      <c r="AP552" s="1"/>
      <c r="AQ552" s="1"/>
      <c r="AR552" s="44"/>
      <c r="AS552" s="45"/>
      <c r="AT552" s="1"/>
      <c r="AU552" s="1"/>
      <c r="AV552" s="44"/>
      <c r="AW552" s="89">
        <f>ROUND(ROUND(ROUND(ROUND(H540*P553,0)*V517,0)*AM552,0)*AQ551,0)</f>
        <v>351</v>
      </c>
      <c r="AX552" s="12"/>
    </row>
    <row r="553" spans="1:50" ht="17.2" customHeight="1" x14ac:dyDescent="0.3">
      <c r="A553" s="9">
        <v>43</v>
      </c>
      <c r="B553" s="10" t="s">
        <v>1375</v>
      </c>
      <c r="C553" s="53" t="s">
        <v>7578</v>
      </c>
      <c r="D553" s="166"/>
      <c r="E553" s="193"/>
      <c r="F553" s="125"/>
      <c r="G553" s="126"/>
      <c r="H553" s="45"/>
      <c r="I553" s="1"/>
      <c r="J553" s="1"/>
      <c r="K553" s="44"/>
      <c r="L553" s="191"/>
      <c r="M553" s="172"/>
      <c r="N553" s="172"/>
      <c r="O553" s="123" t="s">
        <v>4574</v>
      </c>
      <c r="P553" s="249">
        <f>P547</f>
        <v>0.96499999999999997</v>
      </c>
      <c r="Q553" s="249"/>
      <c r="R553" s="168"/>
      <c r="S553" s="141"/>
      <c r="T553" s="142"/>
      <c r="U553" s="130"/>
      <c r="V553" s="64"/>
      <c r="W553" s="202"/>
      <c r="X553" s="233"/>
      <c r="Y553" s="234"/>
      <c r="Z553" s="234"/>
      <c r="AA553" s="234"/>
      <c r="AB553" s="234"/>
      <c r="AC553" s="199" t="s">
        <v>4735</v>
      </c>
      <c r="AD553" s="58"/>
      <c r="AE553" s="58"/>
      <c r="AF553" s="6"/>
      <c r="AG553" s="6"/>
      <c r="AH553" s="6"/>
      <c r="AI553" s="6"/>
      <c r="AJ553" s="6"/>
      <c r="AK553" s="6"/>
      <c r="AL553" s="59" t="s">
        <v>4574</v>
      </c>
      <c r="AM553" s="235">
        <f>AM550</f>
        <v>0.5</v>
      </c>
      <c r="AN553" s="235"/>
      <c r="AO553" s="45"/>
      <c r="AP553" s="1"/>
      <c r="AQ553" s="1"/>
      <c r="AR553" s="44"/>
      <c r="AS553" s="43"/>
      <c r="AT553" s="7"/>
      <c r="AU553" s="7"/>
      <c r="AV553" s="21"/>
      <c r="AW553" s="89">
        <f>ROUND(ROUND(ROUND(ROUND(H540*P553,0)*V517,0)*AM553,0)*AQ551,0)</f>
        <v>251</v>
      </c>
      <c r="AX553" s="12"/>
    </row>
    <row r="554" spans="1:50" ht="17.2" customHeight="1" x14ac:dyDescent="0.3">
      <c r="A554" s="9">
        <v>43</v>
      </c>
      <c r="B554" s="10" t="s">
        <v>1376</v>
      </c>
      <c r="C554" s="53" t="s">
        <v>7577</v>
      </c>
      <c r="D554" s="166"/>
      <c r="E554" s="193"/>
      <c r="F554" s="125"/>
      <c r="G554" s="126"/>
      <c r="H554" s="45"/>
      <c r="I554" s="1"/>
      <c r="J554" s="1"/>
      <c r="K554" s="44"/>
      <c r="L554" s="196"/>
      <c r="M554" s="195"/>
      <c r="N554" s="195"/>
      <c r="O554" s="55"/>
      <c r="P554" s="56"/>
      <c r="Q554" s="56"/>
      <c r="R554" s="168"/>
      <c r="S554" s="141"/>
      <c r="T554" s="142"/>
      <c r="U554" s="130"/>
      <c r="V554" s="64"/>
      <c r="W554" s="202"/>
      <c r="X554" s="8"/>
      <c r="Y554" s="6"/>
      <c r="Z554" s="59"/>
      <c r="AA554" s="59"/>
      <c r="AB554" s="6"/>
      <c r="AC554" s="203"/>
      <c r="AD554" s="6"/>
      <c r="AE554" s="6"/>
      <c r="AF554" s="6"/>
      <c r="AG554" s="6"/>
      <c r="AH554" s="6"/>
      <c r="AI554" s="6"/>
      <c r="AJ554" s="6"/>
      <c r="AK554" s="6"/>
      <c r="AL554" s="59"/>
      <c r="AM554" s="137"/>
      <c r="AN554" s="137"/>
      <c r="AO554" s="146"/>
      <c r="AP554" s="143"/>
      <c r="AQ554" s="143"/>
      <c r="AR554" s="44"/>
      <c r="AS554" s="242" t="s">
        <v>4580</v>
      </c>
      <c r="AT554" s="242"/>
      <c r="AU554" s="242"/>
      <c r="AV554" s="243"/>
      <c r="AW554" s="89">
        <f>ROUND(ROUND(H540*V517,0)*AQ551,0)-AS557</f>
        <v>514</v>
      </c>
      <c r="AX554" s="12"/>
    </row>
    <row r="555" spans="1:50" ht="17.2" customHeight="1" x14ac:dyDescent="0.3">
      <c r="A555" s="9">
        <v>43</v>
      </c>
      <c r="B555" s="10" t="s">
        <v>1377</v>
      </c>
      <c r="C555" s="53" t="s">
        <v>7576</v>
      </c>
      <c r="D555" s="166"/>
      <c r="E555" s="193"/>
      <c r="F555" s="125"/>
      <c r="G555" s="126"/>
      <c r="H555" s="45"/>
      <c r="I555" s="1"/>
      <c r="J555" s="1"/>
      <c r="K555" s="44"/>
      <c r="L555" s="175"/>
      <c r="M555" s="194"/>
      <c r="N555" s="194"/>
      <c r="O555" s="132"/>
      <c r="P555" s="141"/>
      <c r="Q555" s="141"/>
      <c r="R555" s="168"/>
      <c r="S555" s="141"/>
      <c r="T555" s="142"/>
      <c r="U555" s="130"/>
      <c r="V555" s="64"/>
      <c r="W555" s="202"/>
      <c r="X555" s="231" t="s">
        <v>4712</v>
      </c>
      <c r="Y555" s="232"/>
      <c r="Z555" s="232"/>
      <c r="AA555" s="232"/>
      <c r="AB555" s="232"/>
      <c r="AC555" s="199" t="s">
        <v>4711</v>
      </c>
      <c r="AD555" s="58"/>
      <c r="AE555" s="58"/>
      <c r="AF555" s="6"/>
      <c r="AG555" s="6"/>
      <c r="AH555" s="6"/>
      <c r="AI555" s="6"/>
      <c r="AJ555" s="6"/>
      <c r="AK555" s="6"/>
      <c r="AL555" s="59" t="s">
        <v>4574</v>
      </c>
      <c r="AM555" s="235">
        <f>AM552</f>
        <v>0.7</v>
      </c>
      <c r="AN555" s="235"/>
      <c r="AO555" s="146"/>
      <c r="AP555" s="143"/>
      <c r="AQ555" s="143"/>
      <c r="AR555" s="44"/>
      <c r="AS555" s="244"/>
      <c r="AT555" s="244"/>
      <c r="AU555" s="244"/>
      <c r="AV555" s="245"/>
      <c r="AW555" s="89">
        <f>ROUND(ROUND(ROUND(H540*V517,0)*AM555,0)*AQ551,0)-AS557</f>
        <v>358</v>
      </c>
      <c r="AX555" s="12"/>
    </row>
    <row r="556" spans="1:50" ht="17.2" customHeight="1" x14ac:dyDescent="0.3">
      <c r="A556" s="9">
        <v>43</v>
      </c>
      <c r="B556" s="10" t="s">
        <v>1378</v>
      </c>
      <c r="C556" s="53" t="s">
        <v>7575</v>
      </c>
      <c r="D556" s="166"/>
      <c r="E556" s="193"/>
      <c r="F556" s="125"/>
      <c r="G556" s="126"/>
      <c r="H556" s="45"/>
      <c r="I556" s="1"/>
      <c r="J556" s="1"/>
      <c r="K556" s="44"/>
      <c r="L556" s="191"/>
      <c r="M556" s="172"/>
      <c r="N556" s="172"/>
      <c r="O556" s="123"/>
      <c r="P556" s="138"/>
      <c r="Q556" s="138"/>
      <c r="R556" s="168"/>
      <c r="S556" s="141"/>
      <c r="T556" s="142"/>
      <c r="U556" s="130"/>
      <c r="V556" s="64"/>
      <c r="W556" s="202"/>
      <c r="X556" s="233"/>
      <c r="Y556" s="234"/>
      <c r="Z556" s="234"/>
      <c r="AA556" s="234"/>
      <c r="AB556" s="234"/>
      <c r="AC556" s="199" t="s">
        <v>4735</v>
      </c>
      <c r="AD556" s="58"/>
      <c r="AE556" s="58"/>
      <c r="AF556" s="6"/>
      <c r="AG556" s="6"/>
      <c r="AH556" s="6"/>
      <c r="AI556" s="6"/>
      <c r="AJ556" s="6"/>
      <c r="AK556" s="6"/>
      <c r="AL556" s="59" t="s">
        <v>4574</v>
      </c>
      <c r="AM556" s="235">
        <f>AM553</f>
        <v>0.5</v>
      </c>
      <c r="AN556" s="235"/>
      <c r="AO556" s="146"/>
      <c r="AP556" s="143"/>
      <c r="AQ556" s="143"/>
      <c r="AR556" s="44"/>
      <c r="AS556" s="244"/>
      <c r="AT556" s="244"/>
      <c r="AU556" s="244"/>
      <c r="AV556" s="245"/>
      <c r="AW556" s="89">
        <f>ROUND(ROUND(ROUND(H540*V517,0)*AM556,0)*AQ551,0)-AS557</f>
        <v>254</v>
      </c>
      <c r="AX556" s="12"/>
    </row>
    <row r="557" spans="1:50" ht="17.2" customHeight="1" x14ac:dyDescent="0.3">
      <c r="A557" s="9">
        <v>43</v>
      </c>
      <c r="B557" s="10" t="s">
        <v>1379</v>
      </c>
      <c r="C557" s="53" t="s">
        <v>7574</v>
      </c>
      <c r="D557" s="166"/>
      <c r="E557" s="193"/>
      <c r="F557" s="125"/>
      <c r="G557" s="126"/>
      <c r="H557" s="45"/>
      <c r="I557" s="1"/>
      <c r="J557" s="1"/>
      <c r="K557" s="44"/>
      <c r="L557" s="231" t="s">
        <v>4714</v>
      </c>
      <c r="M557" s="232"/>
      <c r="N557" s="232"/>
      <c r="O557" s="232"/>
      <c r="P557" s="232"/>
      <c r="Q557" s="232"/>
      <c r="R557" s="175"/>
      <c r="S557" s="194"/>
      <c r="T557" s="173"/>
      <c r="U557" s="130"/>
      <c r="V557" s="64"/>
      <c r="W557" s="202"/>
      <c r="X557" s="8"/>
      <c r="Y557" s="6"/>
      <c r="Z557" s="59"/>
      <c r="AA557" s="59"/>
      <c r="AB557" s="6"/>
      <c r="AC557" s="203"/>
      <c r="AD557" s="6"/>
      <c r="AE557" s="6"/>
      <c r="AF557" s="6"/>
      <c r="AG557" s="6"/>
      <c r="AH557" s="6"/>
      <c r="AI557" s="6"/>
      <c r="AJ557" s="6"/>
      <c r="AK557" s="6"/>
      <c r="AL557" s="59"/>
      <c r="AM557" s="137"/>
      <c r="AN557" s="137"/>
      <c r="AO557" s="146"/>
      <c r="AP557" s="143"/>
      <c r="AQ557" s="143"/>
      <c r="AR557" s="44"/>
      <c r="AS557" s="38">
        <f>AS545</f>
        <v>5</v>
      </c>
      <c r="AT557" s="62" t="s">
        <v>4579</v>
      </c>
      <c r="AU557" s="143"/>
      <c r="AV557" s="147"/>
      <c r="AW557" s="89">
        <f>ROUND(ROUND(ROUND(H540*P559,0)*V517,0)*AQ551,0)-AS557</f>
        <v>496</v>
      </c>
      <c r="AX557" s="12"/>
    </row>
    <row r="558" spans="1:50" ht="17.2" customHeight="1" x14ac:dyDescent="0.3">
      <c r="A558" s="9">
        <v>43</v>
      </c>
      <c r="B558" s="10" t="s">
        <v>1380</v>
      </c>
      <c r="C558" s="53" t="s">
        <v>7573</v>
      </c>
      <c r="D558" s="166"/>
      <c r="E558" s="193"/>
      <c r="F558" s="125"/>
      <c r="G558" s="126"/>
      <c r="H558" s="45"/>
      <c r="I558" s="1"/>
      <c r="J558" s="1"/>
      <c r="K558" s="44"/>
      <c r="L558" s="267"/>
      <c r="M558" s="268"/>
      <c r="N558" s="268"/>
      <c r="O558" s="268"/>
      <c r="P558" s="268"/>
      <c r="Q558" s="268"/>
      <c r="R558" s="175"/>
      <c r="S558" s="194"/>
      <c r="T558" s="173"/>
      <c r="U558" s="130"/>
      <c r="V558" s="64"/>
      <c r="W558" s="202"/>
      <c r="X558" s="231" t="s">
        <v>4712</v>
      </c>
      <c r="Y558" s="232"/>
      <c r="Z558" s="232"/>
      <c r="AA558" s="232"/>
      <c r="AB558" s="232"/>
      <c r="AC558" s="199" t="s">
        <v>4711</v>
      </c>
      <c r="AD558" s="58"/>
      <c r="AE558" s="58"/>
      <c r="AF558" s="6"/>
      <c r="AG558" s="6"/>
      <c r="AH558" s="6"/>
      <c r="AI558" s="6"/>
      <c r="AJ558" s="6"/>
      <c r="AK558" s="6"/>
      <c r="AL558" s="59" t="s">
        <v>4574</v>
      </c>
      <c r="AM558" s="235">
        <f>AM555</f>
        <v>0.7</v>
      </c>
      <c r="AN558" s="235"/>
      <c r="AO558" s="146"/>
      <c r="AP558" s="143"/>
      <c r="AQ558" s="143"/>
      <c r="AR558" s="44"/>
      <c r="AS558" s="1"/>
      <c r="AT558" s="132"/>
      <c r="AU558" s="143"/>
      <c r="AV558" s="147"/>
      <c r="AW558" s="89">
        <f>ROUND(ROUND(ROUND(ROUND(H540*P559,0)*V517,0)*AM558,0)*AQ551,0)-AS557</f>
        <v>346</v>
      </c>
      <c r="AX558" s="12"/>
    </row>
    <row r="559" spans="1:50" ht="17.2" customHeight="1" x14ac:dyDescent="0.3">
      <c r="A559" s="9">
        <v>43</v>
      </c>
      <c r="B559" s="10" t="s">
        <v>1381</v>
      </c>
      <c r="C559" s="53" t="s">
        <v>7572</v>
      </c>
      <c r="D559" s="166"/>
      <c r="E559" s="193"/>
      <c r="F559" s="125"/>
      <c r="G559" s="126"/>
      <c r="H559" s="43"/>
      <c r="I559" s="7"/>
      <c r="J559" s="7"/>
      <c r="K559" s="21"/>
      <c r="L559" s="191"/>
      <c r="M559" s="172"/>
      <c r="N559" s="172"/>
      <c r="O559" s="123" t="s">
        <v>4574</v>
      </c>
      <c r="P559" s="249">
        <f>P553</f>
        <v>0.96499999999999997</v>
      </c>
      <c r="Q559" s="249"/>
      <c r="R559" s="168"/>
      <c r="S559" s="141"/>
      <c r="T559" s="141"/>
      <c r="U559" s="88"/>
      <c r="V559" s="86"/>
      <c r="W559" s="87"/>
      <c r="X559" s="234"/>
      <c r="Y559" s="234"/>
      <c r="Z559" s="234"/>
      <c r="AA559" s="234"/>
      <c r="AB559" s="234"/>
      <c r="AC559" s="199" t="s">
        <v>4735</v>
      </c>
      <c r="AD559" s="58"/>
      <c r="AE559" s="58"/>
      <c r="AF559" s="6"/>
      <c r="AG559" s="6"/>
      <c r="AH559" s="6"/>
      <c r="AI559" s="6"/>
      <c r="AJ559" s="6"/>
      <c r="AK559" s="6"/>
      <c r="AL559" s="59" t="s">
        <v>4574</v>
      </c>
      <c r="AM559" s="235">
        <f>AM556</f>
        <v>0.5</v>
      </c>
      <c r="AN559" s="235"/>
      <c r="AO559" s="190"/>
      <c r="AP559" s="136"/>
      <c r="AQ559" s="136"/>
      <c r="AR559" s="21"/>
      <c r="AS559" s="7"/>
      <c r="AT559" s="123"/>
      <c r="AU559" s="136"/>
      <c r="AV559" s="145"/>
      <c r="AW559" s="89">
        <f>ROUND(ROUND(ROUND(ROUND(H540*P559,0)*V517,0)*AM559,0)*AQ551,0)-AS557</f>
        <v>246</v>
      </c>
      <c r="AX559" s="12"/>
    </row>
    <row r="560" spans="1:50" ht="17.2" customHeight="1" x14ac:dyDescent="0.3">
      <c r="A560" s="9">
        <v>43</v>
      </c>
      <c r="B560" s="10" t="s">
        <v>1382</v>
      </c>
      <c r="C560" s="53" t="s">
        <v>7571</v>
      </c>
      <c r="D560" s="166"/>
      <c r="E560" s="193"/>
      <c r="F560" s="125"/>
      <c r="G560" s="126"/>
      <c r="H560" s="217" t="s">
        <v>4841</v>
      </c>
      <c r="I560" s="218"/>
      <c r="J560" s="218"/>
      <c r="K560" s="219"/>
      <c r="L560" s="196"/>
      <c r="M560" s="195"/>
      <c r="N560" s="195"/>
      <c r="O560" s="55"/>
      <c r="P560" s="56"/>
      <c r="Q560" s="56"/>
      <c r="R560" s="168"/>
      <c r="S560" s="141"/>
      <c r="T560" s="141"/>
      <c r="U560" s="88"/>
      <c r="V560" s="86"/>
      <c r="W560" s="87"/>
      <c r="X560" s="6"/>
      <c r="Y560" s="6"/>
      <c r="Z560" s="59"/>
      <c r="AA560" s="59"/>
      <c r="AB560" s="6"/>
      <c r="AC560" s="203"/>
      <c r="AD560" s="6"/>
      <c r="AE560" s="6"/>
      <c r="AF560" s="6"/>
      <c r="AG560" s="6"/>
      <c r="AH560" s="6"/>
      <c r="AI560" s="6"/>
      <c r="AJ560" s="6"/>
      <c r="AK560" s="6"/>
      <c r="AL560" s="59"/>
      <c r="AM560" s="137"/>
      <c r="AN560" s="137"/>
      <c r="AO560" s="7"/>
      <c r="AP560" s="7"/>
      <c r="AQ560" s="7"/>
      <c r="AR560" s="7"/>
      <c r="AS560" s="7"/>
      <c r="AT560" s="123"/>
      <c r="AU560" s="136"/>
      <c r="AV560" s="145"/>
      <c r="AW560" s="100">
        <f>ROUND(H564*V517,0)</f>
        <v>447</v>
      </c>
      <c r="AX560" s="12"/>
    </row>
    <row r="561" spans="1:50" ht="17.2" customHeight="1" x14ac:dyDescent="0.3">
      <c r="A561" s="9">
        <v>43</v>
      </c>
      <c r="B561" s="10" t="s">
        <v>1383</v>
      </c>
      <c r="C561" s="53" t="s">
        <v>7570</v>
      </c>
      <c r="D561" s="166"/>
      <c r="E561" s="193"/>
      <c r="F561" s="126"/>
      <c r="G561" s="126"/>
      <c r="H561" s="220"/>
      <c r="I561" s="221"/>
      <c r="J561" s="221"/>
      <c r="K561" s="222"/>
      <c r="L561" s="175"/>
      <c r="M561" s="194"/>
      <c r="N561" s="194"/>
      <c r="O561" s="132"/>
      <c r="P561" s="141"/>
      <c r="Q561" s="141"/>
      <c r="R561" s="168"/>
      <c r="S561" s="141"/>
      <c r="T561" s="141"/>
      <c r="U561" s="88"/>
      <c r="V561" s="86"/>
      <c r="W561" s="87"/>
      <c r="X561" s="232" t="s">
        <v>4712</v>
      </c>
      <c r="Y561" s="232"/>
      <c r="Z561" s="232"/>
      <c r="AA561" s="232"/>
      <c r="AB561" s="232"/>
      <c r="AC561" s="199" t="s">
        <v>4711</v>
      </c>
      <c r="AD561" s="58"/>
      <c r="AE561" s="58"/>
      <c r="AF561" s="6"/>
      <c r="AG561" s="6"/>
      <c r="AH561" s="6"/>
      <c r="AI561" s="6"/>
      <c r="AJ561" s="6"/>
      <c r="AK561" s="6"/>
      <c r="AL561" s="59" t="s">
        <v>4574</v>
      </c>
      <c r="AM561" s="235">
        <f>AM558</f>
        <v>0.7</v>
      </c>
      <c r="AN561" s="235"/>
      <c r="AO561" s="6"/>
      <c r="AP561" s="6"/>
      <c r="AQ561" s="6"/>
      <c r="AR561" s="6"/>
      <c r="AS561" s="6"/>
      <c r="AT561" s="59"/>
      <c r="AU561" s="137"/>
      <c r="AV561" s="140"/>
      <c r="AW561" s="89">
        <f>ROUND(ROUND(H564*V517,0)*AM561,0)</f>
        <v>313</v>
      </c>
      <c r="AX561" s="12"/>
    </row>
    <row r="562" spans="1:50" ht="17.2" customHeight="1" x14ac:dyDescent="0.3">
      <c r="A562" s="9">
        <v>43</v>
      </c>
      <c r="B562" s="10" t="s">
        <v>1384</v>
      </c>
      <c r="C562" s="53" t="s">
        <v>7569</v>
      </c>
      <c r="D562" s="166"/>
      <c r="E562" s="193"/>
      <c r="F562" s="126"/>
      <c r="G562" s="126"/>
      <c r="H562" s="220"/>
      <c r="I562" s="221"/>
      <c r="J562" s="221"/>
      <c r="K562" s="222"/>
      <c r="L562" s="191"/>
      <c r="M562" s="172"/>
      <c r="N562" s="172"/>
      <c r="O562" s="123"/>
      <c r="P562" s="138"/>
      <c r="Q562" s="138"/>
      <c r="R562" s="168"/>
      <c r="S562" s="141"/>
      <c r="T562" s="141"/>
      <c r="U562" s="88"/>
      <c r="V562" s="86"/>
      <c r="W562" s="87"/>
      <c r="X562" s="234"/>
      <c r="Y562" s="234"/>
      <c r="Z562" s="234"/>
      <c r="AA562" s="234"/>
      <c r="AB562" s="234"/>
      <c r="AC562" s="199" t="s">
        <v>4735</v>
      </c>
      <c r="AD562" s="58"/>
      <c r="AE562" s="58"/>
      <c r="AF562" s="6"/>
      <c r="AG562" s="6"/>
      <c r="AH562" s="6"/>
      <c r="AI562" s="6"/>
      <c r="AJ562" s="6"/>
      <c r="AK562" s="6"/>
      <c r="AL562" s="59" t="s">
        <v>4574</v>
      </c>
      <c r="AM562" s="235">
        <f>AM559</f>
        <v>0.5</v>
      </c>
      <c r="AN562" s="235"/>
      <c r="AO562" s="6"/>
      <c r="AP562" s="6"/>
      <c r="AQ562" s="6"/>
      <c r="AR562" s="6"/>
      <c r="AS562" s="6"/>
      <c r="AT562" s="59"/>
      <c r="AU562" s="137"/>
      <c r="AV562" s="140"/>
      <c r="AW562" s="89">
        <f>ROUND(ROUND(H564*V517,0)*AM562,0)</f>
        <v>224</v>
      </c>
      <c r="AX562" s="12"/>
    </row>
    <row r="563" spans="1:50" ht="17.2" customHeight="1" x14ac:dyDescent="0.3">
      <c r="A563" s="9">
        <v>43</v>
      </c>
      <c r="B563" s="10" t="s">
        <v>1385</v>
      </c>
      <c r="C563" s="53" t="s">
        <v>7568</v>
      </c>
      <c r="D563" s="166"/>
      <c r="E563" s="193"/>
      <c r="F563" s="126"/>
      <c r="G563" s="126"/>
      <c r="H563" s="220"/>
      <c r="I563" s="221"/>
      <c r="J563" s="221"/>
      <c r="K563" s="222"/>
      <c r="L563" s="231" t="s">
        <v>4714</v>
      </c>
      <c r="M563" s="232"/>
      <c r="N563" s="232"/>
      <c r="O563" s="232"/>
      <c r="P563" s="232"/>
      <c r="Q563" s="232"/>
      <c r="R563" s="175"/>
      <c r="S563" s="194"/>
      <c r="T563" s="194"/>
      <c r="U563" s="88"/>
      <c r="V563" s="86"/>
      <c r="W563" s="87"/>
      <c r="X563" s="6"/>
      <c r="Y563" s="6"/>
      <c r="Z563" s="59"/>
      <c r="AA563" s="59"/>
      <c r="AB563" s="6"/>
      <c r="AC563" s="203"/>
      <c r="AD563" s="6"/>
      <c r="AE563" s="6"/>
      <c r="AF563" s="6"/>
      <c r="AG563" s="6"/>
      <c r="AH563" s="6"/>
      <c r="AI563" s="6"/>
      <c r="AJ563" s="6"/>
      <c r="AK563" s="6"/>
      <c r="AL563" s="59"/>
      <c r="AM563" s="137"/>
      <c r="AN563" s="137"/>
      <c r="AO563" s="6"/>
      <c r="AP563" s="6"/>
      <c r="AQ563" s="7"/>
      <c r="AR563" s="7"/>
      <c r="AS563" s="7"/>
      <c r="AT563" s="123"/>
      <c r="AU563" s="136"/>
      <c r="AV563" s="145"/>
      <c r="AW563" s="89">
        <f>ROUND(ROUND(H564*P565,0)*V517,0)</f>
        <v>432</v>
      </c>
      <c r="AX563" s="12"/>
    </row>
    <row r="564" spans="1:50" ht="17.2" customHeight="1" x14ac:dyDescent="0.3">
      <c r="A564" s="9">
        <v>43</v>
      </c>
      <c r="B564" s="10" t="s">
        <v>1386</v>
      </c>
      <c r="C564" s="53" t="s">
        <v>7567</v>
      </c>
      <c r="D564" s="166"/>
      <c r="E564" s="193"/>
      <c r="F564" s="126"/>
      <c r="G564" s="126"/>
      <c r="H564" s="253">
        <f>'15就労移行支援(基本)'!K564</f>
        <v>639</v>
      </c>
      <c r="I564" s="254"/>
      <c r="J564" s="1" t="s">
        <v>4202</v>
      </c>
      <c r="K564" s="68"/>
      <c r="L564" s="267"/>
      <c r="M564" s="268"/>
      <c r="N564" s="268"/>
      <c r="O564" s="268"/>
      <c r="P564" s="268"/>
      <c r="Q564" s="268"/>
      <c r="R564" s="175"/>
      <c r="S564" s="194"/>
      <c r="T564" s="194"/>
      <c r="U564" s="88"/>
      <c r="V564" s="86"/>
      <c r="W564" s="87"/>
      <c r="X564" s="232" t="s">
        <v>4712</v>
      </c>
      <c r="Y564" s="232"/>
      <c r="Z564" s="232"/>
      <c r="AA564" s="232"/>
      <c r="AB564" s="232"/>
      <c r="AC564" s="199" t="s">
        <v>4711</v>
      </c>
      <c r="AD564" s="58"/>
      <c r="AE564" s="58"/>
      <c r="AF564" s="6"/>
      <c r="AG564" s="6"/>
      <c r="AH564" s="6"/>
      <c r="AI564" s="6"/>
      <c r="AJ564" s="6"/>
      <c r="AK564" s="6"/>
      <c r="AL564" s="59" t="s">
        <v>4574</v>
      </c>
      <c r="AM564" s="235">
        <f>AM561</f>
        <v>0.7</v>
      </c>
      <c r="AN564" s="235"/>
      <c r="AO564" s="7"/>
      <c r="AP564" s="7"/>
      <c r="AQ564" s="7"/>
      <c r="AR564" s="7"/>
      <c r="AS564" s="7"/>
      <c r="AT564" s="123"/>
      <c r="AU564" s="136"/>
      <c r="AV564" s="145"/>
      <c r="AW564" s="89">
        <f>ROUND(ROUND(ROUND(H564*P565,0)*V517,0)*AM564,0)</f>
        <v>302</v>
      </c>
      <c r="AX564" s="12"/>
    </row>
    <row r="565" spans="1:50" ht="17.2" customHeight="1" x14ac:dyDescent="0.3">
      <c r="A565" s="9">
        <v>43</v>
      </c>
      <c r="B565" s="10" t="s">
        <v>1387</v>
      </c>
      <c r="C565" s="53" t="s">
        <v>7566</v>
      </c>
      <c r="D565" s="166"/>
      <c r="E565" s="193"/>
      <c r="F565" s="126"/>
      <c r="G565" s="126"/>
      <c r="H565" s="175"/>
      <c r="I565" s="194"/>
      <c r="J565" s="194"/>
      <c r="K565" s="173"/>
      <c r="L565" s="191"/>
      <c r="M565" s="172"/>
      <c r="N565" s="172"/>
      <c r="O565" s="123" t="s">
        <v>4574</v>
      </c>
      <c r="P565" s="249">
        <f>P559</f>
        <v>0.96499999999999997</v>
      </c>
      <c r="Q565" s="249"/>
      <c r="R565" s="168"/>
      <c r="S565" s="141"/>
      <c r="T565" s="141"/>
      <c r="U565" s="88"/>
      <c r="V565" s="86"/>
      <c r="W565" s="87"/>
      <c r="X565" s="234"/>
      <c r="Y565" s="234"/>
      <c r="Z565" s="234"/>
      <c r="AA565" s="234"/>
      <c r="AB565" s="234"/>
      <c r="AC565" s="199" t="s">
        <v>4735</v>
      </c>
      <c r="AD565" s="58"/>
      <c r="AE565" s="58"/>
      <c r="AF565" s="6"/>
      <c r="AG565" s="6"/>
      <c r="AH565" s="6"/>
      <c r="AI565" s="6"/>
      <c r="AJ565" s="6"/>
      <c r="AK565" s="6"/>
      <c r="AL565" s="59" t="s">
        <v>4574</v>
      </c>
      <c r="AM565" s="235">
        <f>AM562</f>
        <v>0.5</v>
      </c>
      <c r="AN565" s="235"/>
      <c r="AO565" s="7"/>
      <c r="AP565" s="7"/>
      <c r="AQ565" s="7"/>
      <c r="AR565" s="7"/>
      <c r="AS565" s="7"/>
      <c r="AT565" s="123"/>
      <c r="AU565" s="136"/>
      <c r="AV565" s="145"/>
      <c r="AW565" s="89">
        <f>ROUND(ROUND(ROUND(H564*P565,0)*V517,0)*AM565,0)</f>
        <v>216</v>
      </c>
      <c r="AX565" s="12"/>
    </row>
    <row r="566" spans="1:50" ht="17.2" customHeight="1" x14ac:dyDescent="0.3">
      <c r="A566" s="9">
        <v>43</v>
      </c>
      <c r="B566" s="10" t="s">
        <v>1388</v>
      </c>
      <c r="C566" s="53" t="s">
        <v>7565</v>
      </c>
      <c r="D566" s="166"/>
      <c r="E566" s="193"/>
      <c r="F566" s="126"/>
      <c r="G566" s="126"/>
      <c r="H566" s="175"/>
      <c r="I566" s="194"/>
      <c r="J566" s="194"/>
      <c r="K566" s="173"/>
      <c r="L566" s="196"/>
      <c r="M566" s="195"/>
      <c r="N566" s="195"/>
      <c r="O566" s="55"/>
      <c r="P566" s="56"/>
      <c r="Q566" s="56"/>
      <c r="R566" s="168"/>
      <c r="S566" s="141"/>
      <c r="T566" s="142"/>
      <c r="U566" s="130"/>
      <c r="V566" s="64"/>
      <c r="W566" s="202"/>
      <c r="X566" s="8"/>
      <c r="Y566" s="6"/>
      <c r="Z566" s="59"/>
      <c r="AA566" s="59"/>
      <c r="AB566" s="6"/>
      <c r="AC566" s="203"/>
      <c r="AD566" s="6"/>
      <c r="AE566" s="6"/>
      <c r="AF566" s="6"/>
      <c r="AG566" s="6"/>
      <c r="AH566" s="6"/>
      <c r="AI566" s="6"/>
      <c r="AJ566" s="6"/>
      <c r="AK566" s="6"/>
      <c r="AL566" s="59"/>
      <c r="AM566" s="137"/>
      <c r="AN566" s="137"/>
      <c r="AO566" s="177"/>
      <c r="AP566" s="81"/>
      <c r="AQ566" s="81"/>
      <c r="AR566" s="82"/>
      <c r="AS566" s="242" t="s">
        <v>4580</v>
      </c>
      <c r="AT566" s="242"/>
      <c r="AU566" s="242"/>
      <c r="AV566" s="243"/>
      <c r="AW566" s="89">
        <f>ROUND(H564*V517,0)-AS569</f>
        <v>442</v>
      </c>
      <c r="AX566" s="12"/>
    </row>
    <row r="567" spans="1:50" ht="17.2" customHeight="1" x14ac:dyDescent="0.3">
      <c r="A567" s="9">
        <v>43</v>
      </c>
      <c r="B567" s="10" t="s">
        <v>1389</v>
      </c>
      <c r="C567" s="53" t="s">
        <v>7564</v>
      </c>
      <c r="D567" s="166"/>
      <c r="E567" s="193"/>
      <c r="F567" s="126"/>
      <c r="G567" s="126"/>
      <c r="H567" s="175"/>
      <c r="I567" s="194"/>
      <c r="J567" s="194"/>
      <c r="K567" s="173"/>
      <c r="L567" s="175"/>
      <c r="M567" s="194"/>
      <c r="N567" s="194"/>
      <c r="O567" s="132"/>
      <c r="P567" s="141"/>
      <c r="Q567" s="141"/>
      <c r="R567" s="168"/>
      <c r="S567" s="141"/>
      <c r="T567" s="142"/>
      <c r="U567" s="130"/>
      <c r="V567" s="64"/>
      <c r="W567" s="202"/>
      <c r="X567" s="231" t="s">
        <v>4712</v>
      </c>
      <c r="Y567" s="232"/>
      <c r="Z567" s="232"/>
      <c r="AA567" s="232"/>
      <c r="AB567" s="232"/>
      <c r="AC567" s="199" t="s">
        <v>4711</v>
      </c>
      <c r="AD567" s="58"/>
      <c r="AE567" s="58"/>
      <c r="AF567" s="6"/>
      <c r="AG567" s="6"/>
      <c r="AH567" s="6"/>
      <c r="AI567" s="6"/>
      <c r="AJ567" s="6"/>
      <c r="AK567" s="6"/>
      <c r="AL567" s="59" t="s">
        <v>4574</v>
      </c>
      <c r="AM567" s="235">
        <f>AM564</f>
        <v>0.7</v>
      </c>
      <c r="AN567" s="235"/>
      <c r="AO567" s="81"/>
      <c r="AP567" s="81"/>
      <c r="AQ567" s="81"/>
      <c r="AR567" s="82"/>
      <c r="AS567" s="244"/>
      <c r="AT567" s="244"/>
      <c r="AU567" s="244"/>
      <c r="AV567" s="245"/>
      <c r="AW567" s="89">
        <f>ROUND(ROUND(H564*V517,0)*AM567,0)-AS569</f>
        <v>308</v>
      </c>
      <c r="AX567" s="12"/>
    </row>
    <row r="568" spans="1:50" ht="17.2" customHeight="1" x14ac:dyDescent="0.3">
      <c r="A568" s="9">
        <v>43</v>
      </c>
      <c r="B568" s="10" t="s">
        <v>1390</v>
      </c>
      <c r="C568" s="53" t="s">
        <v>7563</v>
      </c>
      <c r="D568" s="166"/>
      <c r="E568" s="193"/>
      <c r="F568" s="126"/>
      <c r="G568" s="126"/>
      <c r="H568" s="175"/>
      <c r="I568" s="194"/>
      <c r="J568" s="194"/>
      <c r="K568" s="173"/>
      <c r="L568" s="191"/>
      <c r="M568" s="172"/>
      <c r="N568" s="172"/>
      <c r="O568" s="123"/>
      <c r="P568" s="138"/>
      <c r="Q568" s="138"/>
      <c r="R568" s="168"/>
      <c r="S568" s="141"/>
      <c r="T568" s="142"/>
      <c r="U568" s="130"/>
      <c r="V568" s="64"/>
      <c r="W568" s="202"/>
      <c r="X568" s="233"/>
      <c r="Y568" s="234"/>
      <c r="Z568" s="234"/>
      <c r="AA568" s="234"/>
      <c r="AB568" s="234"/>
      <c r="AC568" s="199" t="s">
        <v>4735</v>
      </c>
      <c r="AD568" s="58"/>
      <c r="AE568" s="58"/>
      <c r="AF568" s="6"/>
      <c r="AG568" s="6"/>
      <c r="AH568" s="6"/>
      <c r="AI568" s="6"/>
      <c r="AJ568" s="6"/>
      <c r="AK568" s="6"/>
      <c r="AL568" s="59" t="s">
        <v>4574</v>
      </c>
      <c r="AM568" s="235">
        <f>AM565</f>
        <v>0.5</v>
      </c>
      <c r="AN568" s="235"/>
      <c r="AO568" s="198"/>
      <c r="AP568" s="198"/>
      <c r="AQ568" s="198"/>
      <c r="AR568" s="197"/>
      <c r="AS568" s="244"/>
      <c r="AT568" s="244"/>
      <c r="AU568" s="244"/>
      <c r="AV568" s="245"/>
      <c r="AW568" s="89">
        <f>ROUND(ROUND(H564*V517,0)*AM568,0)-AS569</f>
        <v>219</v>
      </c>
      <c r="AX568" s="12"/>
    </row>
    <row r="569" spans="1:50" ht="17.2" customHeight="1" x14ac:dyDescent="0.3">
      <c r="A569" s="9">
        <v>43</v>
      </c>
      <c r="B569" s="10" t="s">
        <v>1391</v>
      </c>
      <c r="C569" s="53" t="s">
        <v>7562</v>
      </c>
      <c r="D569" s="166"/>
      <c r="E569" s="193"/>
      <c r="F569" s="126"/>
      <c r="G569" s="126"/>
      <c r="H569" s="175"/>
      <c r="I569" s="194"/>
      <c r="J569" s="194"/>
      <c r="K569" s="173"/>
      <c r="L569" s="231" t="s">
        <v>4714</v>
      </c>
      <c r="M569" s="232"/>
      <c r="N569" s="232"/>
      <c r="O569" s="232"/>
      <c r="P569" s="232"/>
      <c r="Q569" s="232"/>
      <c r="R569" s="175"/>
      <c r="S569" s="194"/>
      <c r="T569" s="173"/>
      <c r="U569" s="130"/>
      <c r="V569" s="64"/>
      <c r="W569" s="202"/>
      <c r="X569" s="8"/>
      <c r="Y569" s="6"/>
      <c r="Z569" s="59"/>
      <c r="AA569" s="59"/>
      <c r="AB569" s="6"/>
      <c r="AC569" s="203"/>
      <c r="AD569" s="6"/>
      <c r="AE569" s="6"/>
      <c r="AF569" s="6"/>
      <c r="AG569" s="6"/>
      <c r="AH569" s="6"/>
      <c r="AI569" s="6"/>
      <c r="AJ569" s="6"/>
      <c r="AK569" s="6"/>
      <c r="AL569" s="59"/>
      <c r="AM569" s="137"/>
      <c r="AN569" s="137"/>
      <c r="AO569" s="198"/>
      <c r="AP569" s="198"/>
      <c r="AQ569" s="198"/>
      <c r="AR569" s="197"/>
      <c r="AS569" s="38">
        <f>AS557</f>
        <v>5</v>
      </c>
      <c r="AT569" s="62" t="s">
        <v>4579</v>
      </c>
      <c r="AU569" s="143"/>
      <c r="AV569" s="147"/>
      <c r="AW569" s="89">
        <f>ROUND(ROUND(H564*P571,0)*V517,0)-AS569</f>
        <v>427</v>
      </c>
      <c r="AX569" s="12"/>
    </row>
    <row r="570" spans="1:50" ht="17.2" customHeight="1" x14ac:dyDescent="0.3">
      <c r="A570" s="9">
        <v>43</v>
      </c>
      <c r="B570" s="10" t="s">
        <v>1392</v>
      </c>
      <c r="C570" s="53" t="s">
        <v>7561</v>
      </c>
      <c r="D570" s="166"/>
      <c r="E570" s="193"/>
      <c r="F570" s="126"/>
      <c r="G570" s="126"/>
      <c r="H570" s="175"/>
      <c r="I570" s="194"/>
      <c r="J570" s="194"/>
      <c r="K570" s="173"/>
      <c r="L570" s="267"/>
      <c r="M570" s="268"/>
      <c r="N570" s="268"/>
      <c r="O570" s="268"/>
      <c r="P570" s="268"/>
      <c r="Q570" s="268"/>
      <c r="R570" s="175"/>
      <c r="S570" s="194"/>
      <c r="T570" s="173"/>
      <c r="U570" s="130"/>
      <c r="V570" s="64"/>
      <c r="W570" s="202"/>
      <c r="X570" s="231" t="s">
        <v>4712</v>
      </c>
      <c r="Y570" s="232"/>
      <c r="Z570" s="232"/>
      <c r="AA570" s="232"/>
      <c r="AB570" s="232"/>
      <c r="AC570" s="199" t="s">
        <v>4711</v>
      </c>
      <c r="AD570" s="58"/>
      <c r="AE570" s="58"/>
      <c r="AF570" s="6"/>
      <c r="AG570" s="6"/>
      <c r="AH570" s="6"/>
      <c r="AI570" s="6"/>
      <c r="AJ570" s="6"/>
      <c r="AK570" s="6"/>
      <c r="AL570" s="59" t="s">
        <v>4574</v>
      </c>
      <c r="AM570" s="235">
        <f>AM567</f>
        <v>0.7</v>
      </c>
      <c r="AN570" s="235"/>
      <c r="AO570" s="198"/>
      <c r="AP570" s="198"/>
      <c r="AQ570" s="198"/>
      <c r="AR570" s="197"/>
      <c r="AS570" s="1"/>
      <c r="AT570" s="132"/>
      <c r="AU570" s="143"/>
      <c r="AV570" s="147"/>
      <c r="AW570" s="89">
        <f>ROUND(ROUND(ROUND(H564*P571,0)*V517,0)*AM570,0)-AS569</f>
        <v>297</v>
      </c>
      <c r="AX570" s="12"/>
    </row>
    <row r="571" spans="1:50" ht="17.2" customHeight="1" x14ac:dyDescent="0.3">
      <c r="A571" s="9">
        <v>43</v>
      </c>
      <c r="B571" s="10" t="s">
        <v>1393</v>
      </c>
      <c r="C571" s="53" t="s">
        <v>7560</v>
      </c>
      <c r="D571" s="166"/>
      <c r="E571" s="193"/>
      <c r="F571" s="126"/>
      <c r="G571" s="126"/>
      <c r="H571" s="175"/>
      <c r="I571" s="194"/>
      <c r="J571" s="194"/>
      <c r="K571" s="173"/>
      <c r="L571" s="191"/>
      <c r="M571" s="172"/>
      <c r="N571" s="172"/>
      <c r="O571" s="123" t="s">
        <v>4574</v>
      </c>
      <c r="P571" s="249">
        <f>P565</f>
        <v>0.96499999999999997</v>
      </c>
      <c r="Q571" s="249"/>
      <c r="R571" s="168"/>
      <c r="S571" s="141"/>
      <c r="T571" s="142"/>
      <c r="U571" s="130"/>
      <c r="V571" s="64"/>
      <c r="W571" s="202"/>
      <c r="X571" s="233"/>
      <c r="Y571" s="234"/>
      <c r="Z571" s="234"/>
      <c r="AA571" s="234"/>
      <c r="AB571" s="234"/>
      <c r="AC571" s="199" t="s">
        <v>4735</v>
      </c>
      <c r="AD571" s="58"/>
      <c r="AE571" s="58"/>
      <c r="AF571" s="6"/>
      <c r="AG571" s="6"/>
      <c r="AH571" s="6"/>
      <c r="AI571" s="6"/>
      <c r="AJ571" s="6"/>
      <c r="AK571" s="6"/>
      <c r="AL571" s="59" t="s">
        <v>4574</v>
      </c>
      <c r="AM571" s="235">
        <f>AM568</f>
        <v>0.5</v>
      </c>
      <c r="AN571" s="235"/>
      <c r="AO571" s="198"/>
      <c r="AP571" s="198"/>
      <c r="AQ571" s="198"/>
      <c r="AR571" s="197"/>
      <c r="AS571" s="7"/>
      <c r="AT571" s="123"/>
      <c r="AU571" s="136"/>
      <c r="AV571" s="145"/>
      <c r="AW571" s="89">
        <f>ROUND(ROUND(ROUND(H564*P571,0)*V517,0)*AM571,0)-AS569</f>
        <v>211</v>
      </c>
      <c r="AX571" s="12"/>
    </row>
    <row r="572" spans="1:50" ht="17.2" customHeight="1" x14ac:dyDescent="0.3">
      <c r="A572" s="9">
        <v>43</v>
      </c>
      <c r="B572" s="10" t="s">
        <v>1394</v>
      </c>
      <c r="C572" s="53" t="s">
        <v>7559</v>
      </c>
      <c r="D572" s="166"/>
      <c r="E572" s="193"/>
      <c r="F572" s="126"/>
      <c r="G572" s="126"/>
      <c r="H572" s="45"/>
      <c r="I572" s="1"/>
      <c r="J572" s="1"/>
      <c r="K572" s="44"/>
      <c r="L572" s="196"/>
      <c r="M572" s="195"/>
      <c r="N572" s="195"/>
      <c r="O572" s="55"/>
      <c r="P572" s="56"/>
      <c r="Q572" s="56"/>
      <c r="R572" s="168"/>
      <c r="S572" s="141"/>
      <c r="T572" s="142"/>
      <c r="U572" s="130"/>
      <c r="V572" s="64"/>
      <c r="W572" s="202"/>
      <c r="X572" s="8"/>
      <c r="Y572" s="6"/>
      <c r="Z572" s="59"/>
      <c r="AA572" s="59"/>
      <c r="AB572" s="6"/>
      <c r="AC572" s="203"/>
      <c r="AD572" s="6"/>
      <c r="AE572" s="6"/>
      <c r="AF572" s="6"/>
      <c r="AG572" s="6"/>
      <c r="AH572" s="6"/>
      <c r="AI572" s="6"/>
      <c r="AJ572" s="6"/>
      <c r="AK572" s="6"/>
      <c r="AL572" s="59"/>
      <c r="AM572" s="137"/>
      <c r="AN572" s="137"/>
      <c r="AO572" s="216" t="s">
        <v>4753</v>
      </c>
      <c r="AP572" s="251"/>
      <c r="AQ572" s="251"/>
      <c r="AR572" s="252"/>
      <c r="AS572" s="49"/>
      <c r="AT572" s="36"/>
      <c r="AU572" s="36"/>
      <c r="AV572" s="51"/>
      <c r="AW572" s="89">
        <f>ROUND(ROUND(H564*V517,0)*AQ575,0)</f>
        <v>425</v>
      </c>
      <c r="AX572" s="12"/>
    </row>
    <row r="573" spans="1:50" ht="17.2" customHeight="1" x14ac:dyDescent="0.3">
      <c r="A573" s="9">
        <v>43</v>
      </c>
      <c r="B573" s="10" t="s">
        <v>1395</v>
      </c>
      <c r="C573" s="53" t="s">
        <v>7558</v>
      </c>
      <c r="D573" s="166"/>
      <c r="E573" s="193"/>
      <c r="F573" s="126"/>
      <c r="G573" s="126"/>
      <c r="H573" s="45"/>
      <c r="I573" s="1"/>
      <c r="J573" s="1"/>
      <c r="K573" s="44"/>
      <c r="L573" s="175"/>
      <c r="M573" s="194"/>
      <c r="N573" s="194"/>
      <c r="O573" s="132"/>
      <c r="P573" s="141"/>
      <c r="Q573" s="141"/>
      <c r="R573" s="168"/>
      <c r="S573" s="141"/>
      <c r="T573" s="142"/>
      <c r="U573" s="130"/>
      <c r="V573" s="64"/>
      <c r="W573" s="202"/>
      <c r="X573" s="231" t="s">
        <v>4712</v>
      </c>
      <c r="Y573" s="232"/>
      <c r="Z573" s="232"/>
      <c r="AA573" s="232"/>
      <c r="AB573" s="232"/>
      <c r="AC573" s="199" t="s">
        <v>4711</v>
      </c>
      <c r="AD573" s="58"/>
      <c r="AE573" s="58"/>
      <c r="AF573" s="6"/>
      <c r="AG573" s="6"/>
      <c r="AH573" s="6"/>
      <c r="AI573" s="6"/>
      <c r="AJ573" s="6"/>
      <c r="AK573" s="6"/>
      <c r="AL573" s="59" t="s">
        <v>4574</v>
      </c>
      <c r="AM573" s="235">
        <f>AM570</f>
        <v>0.7</v>
      </c>
      <c r="AN573" s="235"/>
      <c r="AO573" s="228"/>
      <c r="AP573" s="229"/>
      <c r="AQ573" s="229"/>
      <c r="AR573" s="230"/>
      <c r="AS573" s="45"/>
      <c r="AT573" s="1"/>
      <c r="AU573" s="1"/>
      <c r="AV573" s="44"/>
      <c r="AW573" s="89">
        <f>ROUND(ROUND(ROUND(H564*V517,0)*AM573,0)*AQ575,0)</f>
        <v>297</v>
      </c>
      <c r="AX573" s="12"/>
    </row>
    <row r="574" spans="1:50" ht="17.2" customHeight="1" x14ac:dyDescent="0.3">
      <c r="A574" s="9">
        <v>43</v>
      </c>
      <c r="B574" s="10" t="s">
        <v>1396</v>
      </c>
      <c r="C574" s="53" t="s">
        <v>7557</v>
      </c>
      <c r="D574" s="166"/>
      <c r="E574" s="193"/>
      <c r="F574" s="126"/>
      <c r="G574" s="126"/>
      <c r="H574" s="45"/>
      <c r="I574" s="1"/>
      <c r="J574" s="1"/>
      <c r="K574" s="44"/>
      <c r="L574" s="191"/>
      <c r="M574" s="172"/>
      <c r="N574" s="172"/>
      <c r="O574" s="123"/>
      <c r="P574" s="138"/>
      <c r="Q574" s="138"/>
      <c r="R574" s="168"/>
      <c r="S574" s="141"/>
      <c r="T574" s="142"/>
      <c r="U574" s="130"/>
      <c r="V574" s="64"/>
      <c r="W574" s="202"/>
      <c r="X574" s="233"/>
      <c r="Y574" s="234"/>
      <c r="Z574" s="234"/>
      <c r="AA574" s="234"/>
      <c r="AB574" s="234"/>
      <c r="AC574" s="199" t="s">
        <v>4735</v>
      </c>
      <c r="AD574" s="58"/>
      <c r="AE574" s="58"/>
      <c r="AF574" s="6"/>
      <c r="AG574" s="6"/>
      <c r="AH574" s="6"/>
      <c r="AI574" s="6"/>
      <c r="AJ574" s="6"/>
      <c r="AK574" s="6"/>
      <c r="AL574" s="59" t="s">
        <v>4574</v>
      </c>
      <c r="AM574" s="235">
        <f>AM571</f>
        <v>0.5</v>
      </c>
      <c r="AN574" s="235"/>
      <c r="AO574" s="45"/>
      <c r="AP574" s="1"/>
      <c r="AQ574" s="1"/>
      <c r="AR574" s="44"/>
      <c r="AS574" s="45"/>
      <c r="AT574" s="1"/>
      <c r="AU574" s="1"/>
      <c r="AV574" s="44"/>
      <c r="AW574" s="89">
        <f>ROUND(ROUND(ROUND(H564*V517,0)*AM574,0)*AQ575,0)</f>
        <v>213</v>
      </c>
      <c r="AX574" s="12"/>
    </row>
    <row r="575" spans="1:50" ht="17.2" customHeight="1" x14ac:dyDescent="0.3">
      <c r="A575" s="9">
        <v>43</v>
      </c>
      <c r="B575" s="10" t="s">
        <v>1397</v>
      </c>
      <c r="C575" s="53" t="s">
        <v>7556</v>
      </c>
      <c r="D575" s="166"/>
      <c r="E575" s="193"/>
      <c r="F575" s="126"/>
      <c r="G575" s="126"/>
      <c r="H575" s="45"/>
      <c r="I575" s="1"/>
      <c r="J575" s="1"/>
      <c r="K575" s="44"/>
      <c r="L575" s="231" t="s">
        <v>4714</v>
      </c>
      <c r="M575" s="232"/>
      <c r="N575" s="232"/>
      <c r="O575" s="232"/>
      <c r="P575" s="232"/>
      <c r="Q575" s="232"/>
      <c r="R575" s="175"/>
      <c r="S575" s="194"/>
      <c r="T575" s="173"/>
      <c r="U575" s="130"/>
      <c r="V575" s="64"/>
      <c r="W575" s="202"/>
      <c r="X575" s="8"/>
      <c r="Y575" s="6"/>
      <c r="Z575" s="59"/>
      <c r="AA575" s="59"/>
      <c r="AB575" s="6"/>
      <c r="AC575" s="203"/>
      <c r="AD575" s="6"/>
      <c r="AE575" s="6"/>
      <c r="AF575" s="6"/>
      <c r="AG575" s="6"/>
      <c r="AH575" s="6"/>
      <c r="AI575" s="6"/>
      <c r="AJ575" s="6"/>
      <c r="AK575" s="6"/>
      <c r="AL575" s="59"/>
      <c r="AM575" s="137"/>
      <c r="AN575" s="137"/>
      <c r="AO575" s="45"/>
      <c r="AP575" s="132" t="s">
        <v>4574</v>
      </c>
      <c r="AQ575" s="247">
        <f>AQ551</f>
        <v>0.95</v>
      </c>
      <c r="AR575" s="248"/>
      <c r="AS575" s="45"/>
      <c r="AT575" s="1"/>
      <c r="AU575" s="1"/>
      <c r="AV575" s="44"/>
      <c r="AW575" s="89">
        <f>ROUND(ROUND(ROUND(H564*P577,0)*V517,0)*AQ575,0)</f>
        <v>410</v>
      </c>
      <c r="AX575" s="12"/>
    </row>
    <row r="576" spans="1:50" ht="17.2" customHeight="1" x14ac:dyDescent="0.3">
      <c r="A576" s="9">
        <v>43</v>
      </c>
      <c r="B576" s="10" t="s">
        <v>1398</v>
      </c>
      <c r="C576" s="53" t="s">
        <v>7555</v>
      </c>
      <c r="D576" s="166"/>
      <c r="E576" s="193"/>
      <c r="F576" s="126"/>
      <c r="G576" s="126"/>
      <c r="H576" s="45"/>
      <c r="I576" s="1"/>
      <c r="J576" s="1"/>
      <c r="K576" s="44"/>
      <c r="L576" s="267"/>
      <c r="M576" s="268"/>
      <c r="N576" s="268"/>
      <c r="O576" s="268"/>
      <c r="P576" s="268"/>
      <c r="Q576" s="268"/>
      <c r="R576" s="175"/>
      <c r="S576" s="194"/>
      <c r="T576" s="173"/>
      <c r="U576" s="130"/>
      <c r="V576" s="64"/>
      <c r="W576" s="202"/>
      <c r="X576" s="231" t="s">
        <v>4712</v>
      </c>
      <c r="Y576" s="232"/>
      <c r="Z576" s="232"/>
      <c r="AA576" s="232"/>
      <c r="AB576" s="232"/>
      <c r="AC576" s="199" t="s">
        <v>4711</v>
      </c>
      <c r="AD576" s="58"/>
      <c r="AE576" s="58"/>
      <c r="AF576" s="6"/>
      <c r="AG576" s="6"/>
      <c r="AH576" s="6"/>
      <c r="AI576" s="6"/>
      <c r="AJ576" s="6"/>
      <c r="AK576" s="6"/>
      <c r="AL576" s="59" t="s">
        <v>4574</v>
      </c>
      <c r="AM576" s="235">
        <f>AM573</f>
        <v>0.7</v>
      </c>
      <c r="AN576" s="235"/>
      <c r="AO576" s="45"/>
      <c r="AP576" s="1"/>
      <c r="AQ576" s="1"/>
      <c r="AR576" s="44"/>
      <c r="AS576" s="45"/>
      <c r="AT576" s="1"/>
      <c r="AU576" s="1"/>
      <c r="AV576" s="44"/>
      <c r="AW576" s="89">
        <f>ROUND(ROUND(ROUND(ROUND(H564*P577,0)*V517,0)*AM576,0)*AQ575,0)</f>
        <v>287</v>
      </c>
      <c r="AX576" s="12"/>
    </row>
    <row r="577" spans="1:50" ht="17.2" customHeight="1" x14ac:dyDescent="0.3">
      <c r="A577" s="9">
        <v>43</v>
      </c>
      <c r="B577" s="10" t="s">
        <v>1399</v>
      </c>
      <c r="C577" s="53" t="s">
        <v>7554</v>
      </c>
      <c r="D577" s="166"/>
      <c r="E577" s="193"/>
      <c r="F577" s="126"/>
      <c r="G577" s="126"/>
      <c r="H577" s="45"/>
      <c r="I577" s="1"/>
      <c r="J577" s="1"/>
      <c r="K577" s="44"/>
      <c r="L577" s="191"/>
      <c r="M577" s="172"/>
      <c r="N577" s="172"/>
      <c r="O577" s="123" t="s">
        <v>4574</v>
      </c>
      <c r="P577" s="249">
        <f>P571</f>
        <v>0.96499999999999997</v>
      </c>
      <c r="Q577" s="249"/>
      <c r="R577" s="168"/>
      <c r="S577" s="141"/>
      <c r="T577" s="142"/>
      <c r="U577" s="130"/>
      <c r="V577" s="64"/>
      <c r="W577" s="202"/>
      <c r="X577" s="233"/>
      <c r="Y577" s="234"/>
      <c r="Z577" s="234"/>
      <c r="AA577" s="234"/>
      <c r="AB577" s="234"/>
      <c r="AC577" s="199" t="s">
        <v>4735</v>
      </c>
      <c r="AD577" s="58"/>
      <c r="AE577" s="58"/>
      <c r="AF577" s="6"/>
      <c r="AG577" s="6"/>
      <c r="AH577" s="6"/>
      <c r="AI577" s="6"/>
      <c r="AJ577" s="6"/>
      <c r="AK577" s="6"/>
      <c r="AL577" s="59" t="s">
        <v>4574</v>
      </c>
      <c r="AM577" s="235">
        <f>AM574</f>
        <v>0.5</v>
      </c>
      <c r="AN577" s="235"/>
      <c r="AO577" s="45"/>
      <c r="AP577" s="1"/>
      <c r="AQ577" s="1"/>
      <c r="AR577" s="44"/>
      <c r="AS577" s="43"/>
      <c r="AT577" s="7"/>
      <c r="AU577" s="7"/>
      <c r="AV577" s="21"/>
      <c r="AW577" s="89">
        <f>ROUND(ROUND(ROUND(ROUND(H564*P577,0)*V517,0)*AM577,0)*AQ575,0)</f>
        <v>205</v>
      </c>
      <c r="AX577" s="12"/>
    </row>
    <row r="578" spans="1:50" ht="17.2" customHeight="1" x14ac:dyDescent="0.3">
      <c r="A578" s="9">
        <v>43</v>
      </c>
      <c r="B578" s="10" t="s">
        <v>1400</v>
      </c>
      <c r="C578" s="53" t="s">
        <v>7553</v>
      </c>
      <c r="D578" s="166"/>
      <c r="E578" s="193"/>
      <c r="F578" s="126"/>
      <c r="G578" s="126"/>
      <c r="H578" s="45"/>
      <c r="I578" s="1"/>
      <c r="J578" s="1"/>
      <c r="K578" s="44"/>
      <c r="L578" s="196"/>
      <c r="M578" s="195"/>
      <c r="N578" s="195"/>
      <c r="O578" s="55"/>
      <c r="P578" s="56"/>
      <c r="Q578" s="56"/>
      <c r="R578" s="168"/>
      <c r="S578" s="141"/>
      <c r="T578" s="142"/>
      <c r="U578" s="130"/>
      <c r="V578" s="64"/>
      <c r="W578" s="202"/>
      <c r="X578" s="8"/>
      <c r="Y578" s="6"/>
      <c r="Z578" s="59"/>
      <c r="AA578" s="59"/>
      <c r="AB578" s="6"/>
      <c r="AC578" s="203"/>
      <c r="AD578" s="6"/>
      <c r="AE578" s="6"/>
      <c r="AF578" s="6"/>
      <c r="AG578" s="6"/>
      <c r="AH578" s="6"/>
      <c r="AI578" s="6"/>
      <c r="AJ578" s="6"/>
      <c r="AK578" s="6"/>
      <c r="AL578" s="59"/>
      <c r="AM578" s="137"/>
      <c r="AN578" s="137"/>
      <c r="AO578" s="146"/>
      <c r="AP578" s="143"/>
      <c r="AQ578" s="143"/>
      <c r="AR578" s="44"/>
      <c r="AS578" s="242" t="s">
        <v>4580</v>
      </c>
      <c r="AT578" s="242"/>
      <c r="AU578" s="242"/>
      <c r="AV578" s="243"/>
      <c r="AW578" s="89">
        <f>ROUND(ROUND(H564*V517,0)*AQ575,0)-AS581</f>
        <v>420</v>
      </c>
      <c r="AX578" s="12"/>
    </row>
    <row r="579" spans="1:50" ht="17.2" customHeight="1" x14ac:dyDescent="0.3">
      <c r="A579" s="9">
        <v>43</v>
      </c>
      <c r="B579" s="10" t="s">
        <v>1401</v>
      </c>
      <c r="C579" s="53" t="s">
        <v>7552</v>
      </c>
      <c r="D579" s="166"/>
      <c r="E579" s="193"/>
      <c r="F579" s="126"/>
      <c r="G579" s="126"/>
      <c r="H579" s="45"/>
      <c r="I579" s="1"/>
      <c r="J579" s="1"/>
      <c r="K579" s="44"/>
      <c r="L579" s="175"/>
      <c r="M579" s="194"/>
      <c r="N579" s="194"/>
      <c r="O579" s="132"/>
      <c r="P579" s="141"/>
      <c r="Q579" s="141"/>
      <c r="R579" s="168"/>
      <c r="S579" s="141"/>
      <c r="T579" s="142"/>
      <c r="U579" s="130"/>
      <c r="V579" s="64"/>
      <c r="W579" s="202"/>
      <c r="X579" s="231" t="s">
        <v>4712</v>
      </c>
      <c r="Y579" s="232"/>
      <c r="Z579" s="232"/>
      <c r="AA579" s="232"/>
      <c r="AB579" s="232"/>
      <c r="AC579" s="199" t="s">
        <v>4711</v>
      </c>
      <c r="AD579" s="58"/>
      <c r="AE579" s="58"/>
      <c r="AF579" s="6"/>
      <c r="AG579" s="6"/>
      <c r="AH579" s="6"/>
      <c r="AI579" s="6"/>
      <c r="AJ579" s="6"/>
      <c r="AK579" s="6"/>
      <c r="AL579" s="59" t="s">
        <v>4574</v>
      </c>
      <c r="AM579" s="235">
        <f>AM576</f>
        <v>0.7</v>
      </c>
      <c r="AN579" s="235"/>
      <c r="AO579" s="146"/>
      <c r="AP579" s="143"/>
      <c r="AQ579" s="143"/>
      <c r="AR579" s="44"/>
      <c r="AS579" s="244"/>
      <c r="AT579" s="244"/>
      <c r="AU579" s="244"/>
      <c r="AV579" s="245"/>
      <c r="AW579" s="89">
        <f>ROUND(ROUND(ROUND(H564*V517,0)*AM579,0)*AQ575,0)-AS581</f>
        <v>292</v>
      </c>
      <c r="AX579" s="12"/>
    </row>
    <row r="580" spans="1:50" ht="17.2" customHeight="1" x14ac:dyDescent="0.3">
      <c r="A580" s="9">
        <v>43</v>
      </c>
      <c r="B580" s="10" t="s">
        <v>1402</v>
      </c>
      <c r="C580" s="53" t="s">
        <v>7551</v>
      </c>
      <c r="D580" s="166"/>
      <c r="E580" s="193"/>
      <c r="F580" s="126"/>
      <c r="G580" s="126"/>
      <c r="H580" s="45"/>
      <c r="I580" s="1"/>
      <c r="J580" s="1"/>
      <c r="K580" s="44"/>
      <c r="L580" s="191"/>
      <c r="M580" s="172"/>
      <c r="N580" s="172"/>
      <c r="O580" s="123"/>
      <c r="P580" s="138"/>
      <c r="Q580" s="138"/>
      <c r="R580" s="168"/>
      <c r="S580" s="141"/>
      <c r="T580" s="142"/>
      <c r="U580" s="130"/>
      <c r="V580" s="64"/>
      <c r="W580" s="202"/>
      <c r="X580" s="233"/>
      <c r="Y580" s="234"/>
      <c r="Z580" s="234"/>
      <c r="AA580" s="234"/>
      <c r="AB580" s="234"/>
      <c r="AC580" s="199" t="s">
        <v>4735</v>
      </c>
      <c r="AD580" s="58"/>
      <c r="AE580" s="58"/>
      <c r="AF580" s="6"/>
      <c r="AG580" s="6"/>
      <c r="AH580" s="6"/>
      <c r="AI580" s="6"/>
      <c r="AJ580" s="6"/>
      <c r="AK580" s="6"/>
      <c r="AL580" s="59" t="s">
        <v>4574</v>
      </c>
      <c r="AM580" s="235">
        <f>AM577</f>
        <v>0.5</v>
      </c>
      <c r="AN580" s="235"/>
      <c r="AO580" s="146"/>
      <c r="AP580" s="143"/>
      <c r="AQ580" s="143"/>
      <c r="AR580" s="44"/>
      <c r="AS580" s="244"/>
      <c r="AT580" s="244"/>
      <c r="AU580" s="244"/>
      <c r="AV580" s="245"/>
      <c r="AW580" s="89">
        <f>ROUND(ROUND(ROUND(H564*V517,0)*AM580,0)*AQ575,0)-AS581</f>
        <v>208</v>
      </c>
      <c r="AX580" s="12"/>
    </row>
    <row r="581" spans="1:50" ht="17.2" customHeight="1" x14ac:dyDescent="0.3">
      <c r="A581" s="9">
        <v>43</v>
      </c>
      <c r="B581" s="10" t="s">
        <v>1403</v>
      </c>
      <c r="C581" s="53" t="s">
        <v>7550</v>
      </c>
      <c r="D581" s="166"/>
      <c r="E581" s="193"/>
      <c r="F581" s="126"/>
      <c r="G581" s="126"/>
      <c r="H581" s="45"/>
      <c r="I581" s="1"/>
      <c r="J581" s="1"/>
      <c r="K581" s="44"/>
      <c r="L581" s="231" t="s">
        <v>4714</v>
      </c>
      <c r="M581" s="232"/>
      <c r="N581" s="232"/>
      <c r="O581" s="232"/>
      <c r="P581" s="232"/>
      <c r="Q581" s="232"/>
      <c r="R581" s="175"/>
      <c r="S581" s="194"/>
      <c r="T581" s="173"/>
      <c r="U581" s="130"/>
      <c r="V581" s="64"/>
      <c r="W581" s="202"/>
      <c r="X581" s="8"/>
      <c r="Y581" s="6"/>
      <c r="Z581" s="59"/>
      <c r="AA581" s="59"/>
      <c r="AB581" s="6"/>
      <c r="AC581" s="203"/>
      <c r="AD581" s="6"/>
      <c r="AE581" s="6"/>
      <c r="AF581" s="6"/>
      <c r="AG581" s="6"/>
      <c r="AH581" s="6"/>
      <c r="AI581" s="6"/>
      <c r="AJ581" s="6"/>
      <c r="AK581" s="6"/>
      <c r="AL581" s="59"/>
      <c r="AM581" s="137"/>
      <c r="AN581" s="137"/>
      <c r="AO581" s="146"/>
      <c r="AP581" s="143"/>
      <c r="AQ581" s="143"/>
      <c r="AR581" s="44"/>
      <c r="AS581" s="38">
        <f>AS569</f>
        <v>5</v>
      </c>
      <c r="AT581" s="62" t="s">
        <v>4579</v>
      </c>
      <c r="AU581" s="143"/>
      <c r="AV581" s="147"/>
      <c r="AW581" s="89">
        <f>ROUND(ROUND(ROUND(H564*P583,0)*V517,0)*AQ575,0)-AS581</f>
        <v>405</v>
      </c>
      <c r="AX581" s="12"/>
    </row>
    <row r="582" spans="1:50" ht="17.2" customHeight="1" x14ac:dyDescent="0.3">
      <c r="A582" s="9">
        <v>43</v>
      </c>
      <c r="B582" s="10" t="s">
        <v>1404</v>
      </c>
      <c r="C582" s="53" t="s">
        <v>7549</v>
      </c>
      <c r="D582" s="166"/>
      <c r="E582" s="193"/>
      <c r="F582" s="126"/>
      <c r="G582" s="126"/>
      <c r="H582" s="45"/>
      <c r="I582" s="1"/>
      <c r="J582" s="1"/>
      <c r="K582" s="44"/>
      <c r="L582" s="267"/>
      <c r="M582" s="268"/>
      <c r="N582" s="268"/>
      <c r="O582" s="268"/>
      <c r="P582" s="268"/>
      <c r="Q582" s="268"/>
      <c r="R582" s="175"/>
      <c r="S582" s="194"/>
      <c r="T582" s="173"/>
      <c r="U582" s="130"/>
      <c r="V582" s="64"/>
      <c r="W582" s="202"/>
      <c r="X582" s="231" t="s">
        <v>4712</v>
      </c>
      <c r="Y582" s="232"/>
      <c r="Z582" s="232"/>
      <c r="AA582" s="232"/>
      <c r="AB582" s="232"/>
      <c r="AC582" s="199" t="s">
        <v>4711</v>
      </c>
      <c r="AD582" s="58"/>
      <c r="AE582" s="58"/>
      <c r="AF582" s="6"/>
      <c r="AG582" s="6"/>
      <c r="AH582" s="6"/>
      <c r="AI582" s="6"/>
      <c r="AJ582" s="6"/>
      <c r="AK582" s="6"/>
      <c r="AL582" s="59" t="s">
        <v>4574</v>
      </c>
      <c r="AM582" s="235">
        <f>AM579</f>
        <v>0.7</v>
      </c>
      <c r="AN582" s="235"/>
      <c r="AO582" s="146"/>
      <c r="AP582" s="143"/>
      <c r="AQ582" s="143"/>
      <c r="AR582" s="44"/>
      <c r="AS582" s="1"/>
      <c r="AT582" s="132"/>
      <c r="AU582" s="143"/>
      <c r="AV582" s="147"/>
      <c r="AW582" s="89">
        <f>ROUND(ROUND(ROUND(ROUND(H564*P583,0)*V517,0)*AM582,0)*AQ575,0)-AS581</f>
        <v>282</v>
      </c>
      <c r="AX582" s="12"/>
    </row>
    <row r="583" spans="1:50" ht="17.2" customHeight="1" x14ac:dyDescent="0.3">
      <c r="A583" s="9">
        <v>43</v>
      </c>
      <c r="B583" s="10" t="s">
        <v>1405</v>
      </c>
      <c r="C583" s="53" t="s">
        <v>7548</v>
      </c>
      <c r="D583" s="162"/>
      <c r="E583" s="192"/>
      <c r="F583" s="128"/>
      <c r="G583" s="128"/>
      <c r="H583" s="43"/>
      <c r="I583" s="7"/>
      <c r="J583" s="7"/>
      <c r="K583" s="21"/>
      <c r="L583" s="191"/>
      <c r="M583" s="172"/>
      <c r="N583" s="172"/>
      <c r="O583" s="123" t="s">
        <v>4574</v>
      </c>
      <c r="P583" s="249">
        <f>P577</f>
        <v>0.96499999999999997</v>
      </c>
      <c r="Q583" s="249"/>
      <c r="R583" s="201"/>
      <c r="S583" s="138"/>
      <c r="T583" s="139"/>
      <c r="U583" s="78"/>
      <c r="V583" s="79"/>
      <c r="W583" s="200"/>
      <c r="X583" s="233"/>
      <c r="Y583" s="234"/>
      <c r="Z583" s="234"/>
      <c r="AA583" s="234"/>
      <c r="AB583" s="234"/>
      <c r="AC583" s="199" t="s">
        <v>4735</v>
      </c>
      <c r="AD583" s="58"/>
      <c r="AE583" s="58"/>
      <c r="AF583" s="6"/>
      <c r="AG583" s="6"/>
      <c r="AH583" s="6"/>
      <c r="AI583" s="6"/>
      <c r="AJ583" s="6"/>
      <c r="AK583" s="6"/>
      <c r="AL583" s="59" t="s">
        <v>4574</v>
      </c>
      <c r="AM583" s="235">
        <f>AM580</f>
        <v>0.5</v>
      </c>
      <c r="AN583" s="235"/>
      <c r="AO583" s="190"/>
      <c r="AP583" s="136"/>
      <c r="AQ583" s="136"/>
      <c r="AR583" s="21"/>
      <c r="AS583" s="7"/>
      <c r="AT583" s="123"/>
      <c r="AU583" s="136"/>
      <c r="AV583" s="145"/>
      <c r="AW583" s="100">
        <f>ROUND(ROUND(ROUND(ROUND(H564*P583,0)*V517,0)*AM583,0)*AQ575,0)-AS581</f>
        <v>200</v>
      </c>
      <c r="AX583" s="16"/>
    </row>
    <row r="584" spans="1:50" ht="17.2" customHeight="1" x14ac:dyDescent="0.3">
      <c r="A584" s="9">
        <v>43</v>
      </c>
      <c r="B584" s="10" t="s">
        <v>1406</v>
      </c>
      <c r="C584" s="53" t="s">
        <v>7547</v>
      </c>
      <c r="D584" s="217" t="s">
        <v>4740</v>
      </c>
      <c r="E584" s="219"/>
      <c r="F584" s="217" t="s">
        <v>4916</v>
      </c>
      <c r="G584" s="252"/>
      <c r="H584" s="217" t="s">
        <v>4816</v>
      </c>
      <c r="I584" s="218"/>
      <c r="J584" s="218"/>
      <c r="K584" s="219"/>
      <c r="L584" s="196"/>
      <c r="M584" s="195"/>
      <c r="N584" s="195"/>
      <c r="O584" s="55"/>
      <c r="P584" s="56"/>
      <c r="Q584" s="56"/>
      <c r="R584" s="303" t="s">
        <v>6455</v>
      </c>
      <c r="S584" s="304"/>
      <c r="T584" s="305"/>
      <c r="U584" s="309" t="s">
        <v>7303</v>
      </c>
      <c r="V584" s="309"/>
      <c r="W584" s="310"/>
      <c r="X584" s="8"/>
      <c r="Y584" s="6"/>
      <c r="Z584" s="59"/>
      <c r="AA584" s="59"/>
      <c r="AB584" s="6"/>
      <c r="AC584" s="203"/>
      <c r="AD584" s="6"/>
      <c r="AE584" s="6"/>
      <c r="AF584" s="6"/>
      <c r="AG584" s="6"/>
      <c r="AH584" s="6"/>
      <c r="AI584" s="6"/>
      <c r="AJ584" s="6"/>
      <c r="AK584" s="6"/>
      <c r="AL584" s="59"/>
      <c r="AM584" s="137"/>
      <c r="AN584" s="137"/>
      <c r="AO584" s="7"/>
      <c r="AP584" s="7"/>
      <c r="AQ584" s="7"/>
      <c r="AR584" s="7"/>
      <c r="AS584" s="7"/>
      <c r="AT584" s="123"/>
      <c r="AU584" s="136"/>
      <c r="AV584" s="145"/>
      <c r="AW584" s="100">
        <f>ROUND(H588*V589,0)</f>
        <v>380</v>
      </c>
      <c r="AX584" s="19" t="s">
        <v>4205</v>
      </c>
    </row>
    <row r="585" spans="1:50" ht="17.2" customHeight="1" x14ac:dyDescent="0.3">
      <c r="A585" s="9">
        <v>43</v>
      </c>
      <c r="B585" s="10" t="s">
        <v>1407</v>
      </c>
      <c r="C585" s="53" t="s">
        <v>7546</v>
      </c>
      <c r="D585" s="220"/>
      <c r="E585" s="222"/>
      <c r="F585" s="228"/>
      <c r="G585" s="230"/>
      <c r="H585" s="220"/>
      <c r="I585" s="221"/>
      <c r="J585" s="221"/>
      <c r="K585" s="222"/>
      <c r="L585" s="175"/>
      <c r="M585" s="194"/>
      <c r="N585" s="194"/>
      <c r="O585" s="132"/>
      <c r="P585" s="141"/>
      <c r="Q585" s="141"/>
      <c r="R585" s="306"/>
      <c r="S585" s="307"/>
      <c r="T585" s="308"/>
      <c r="U585" s="311"/>
      <c r="V585" s="312"/>
      <c r="W585" s="313"/>
      <c r="X585" s="231" t="s">
        <v>4712</v>
      </c>
      <c r="Y585" s="232"/>
      <c r="Z585" s="232"/>
      <c r="AA585" s="232"/>
      <c r="AB585" s="232"/>
      <c r="AC585" s="199" t="s">
        <v>4711</v>
      </c>
      <c r="AD585" s="58"/>
      <c r="AE585" s="58"/>
      <c r="AF585" s="6"/>
      <c r="AG585" s="6"/>
      <c r="AH585" s="6"/>
      <c r="AI585" s="6"/>
      <c r="AJ585" s="6"/>
      <c r="AK585" s="6"/>
      <c r="AL585" s="59" t="s">
        <v>4574</v>
      </c>
      <c r="AM585" s="235">
        <f>'15就労移行支援(基本)'!AK585</f>
        <v>0.7</v>
      </c>
      <c r="AN585" s="235"/>
      <c r="AO585" s="6"/>
      <c r="AP585" s="6"/>
      <c r="AQ585" s="6"/>
      <c r="AR585" s="6"/>
      <c r="AS585" s="6"/>
      <c r="AT585" s="59"/>
      <c r="AU585" s="137"/>
      <c r="AV585" s="140"/>
      <c r="AW585" s="89">
        <f>ROUND(ROUND(H588*V589,0)*AM585,0)</f>
        <v>266</v>
      </c>
      <c r="AX585" s="12"/>
    </row>
    <row r="586" spans="1:50" ht="17.2" customHeight="1" x14ac:dyDescent="0.3">
      <c r="A586" s="9">
        <v>43</v>
      </c>
      <c r="B586" s="10" t="s">
        <v>1408</v>
      </c>
      <c r="C586" s="53" t="s">
        <v>7545</v>
      </c>
      <c r="D586" s="220"/>
      <c r="E586" s="222"/>
      <c r="F586" s="228"/>
      <c r="G586" s="230"/>
      <c r="H586" s="220"/>
      <c r="I586" s="221"/>
      <c r="J586" s="221"/>
      <c r="K586" s="222"/>
      <c r="L586" s="191"/>
      <c r="M586" s="172"/>
      <c r="N586" s="172"/>
      <c r="O586" s="123"/>
      <c r="P586" s="138"/>
      <c r="Q586" s="138"/>
      <c r="R586" s="306"/>
      <c r="S586" s="307"/>
      <c r="T586" s="308"/>
      <c r="U586" s="311"/>
      <c r="V586" s="312"/>
      <c r="W586" s="313"/>
      <c r="X586" s="233"/>
      <c r="Y586" s="234"/>
      <c r="Z586" s="234"/>
      <c r="AA586" s="234"/>
      <c r="AB586" s="234"/>
      <c r="AC586" s="199" t="s">
        <v>4735</v>
      </c>
      <c r="AD586" s="58"/>
      <c r="AE586" s="58"/>
      <c r="AF586" s="6"/>
      <c r="AG586" s="6"/>
      <c r="AH586" s="6"/>
      <c r="AI586" s="6"/>
      <c r="AJ586" s="6"/>
      <c r="AK586" s="6"/>
      <c r="AL586" s="59" t="s">
        <v>4574</v>
      </c>
      <c r="AM586" s="235">
        <f>'15就労移行支援(基本)'!AK586</f>
        <v>0.5</v>
      </c>
      <c r="AN586" s="235"/>
      <c r="AO586" s="6"/>
      <c r="AP586" s="6"/>
      <c r="AQ586" s="6"/>
      <c r="AR586" s="6"/>
      <c r="AS586" s="6"/>
      <c r="AT586" s="59"/>
      <c r="AU586" s="137"/>
      <c r="AV586" s="140"/>
      <c r="AW586" s="89">
        <f>ROUND(ROUND(H588*V589,0)*AM586,0)</f>
        <v>190</v>
      </c>
      <c r="AX586" s="12"/>
    </row>
    <row r="587" spans="1:50" ht="17.2" customHeight="1" x14ac:dyDescent="0.3">
      <c r="A587" s="9">
        <v>43</v>
      </c>
      <c r="B587" s="10" t="s">
        <v>1409</v>
      </c>
      <c r="C587" s="53" t="s">
        <v>7544</v>
      </c>
      <c r="D587" s="238"/>
      <c r="E587" s="240"/>
      <c r="F587" s="238"/>
      <c r="G587" s="240"/>
      <c r="H587" s="220"/>
      <c r="I587" s="221"/>
      <c r="J587" s="221"/>
      <c r="K587" s="222"/>
      <c r="L587" s="231" t="s">
        <v>4714</v>
      </c>
      <c r="M587" s="232"/>
      <c r="N587" s="232"/>
      <c r="O587" s="232"/>
      <c r="P587" s="232"/>
      <c r="Q587" s="232"/>
      <c r="R587" s="306"/>
      <c r="S587" s="307"/>
      <c r="T587" s="308"/>
      <c r="U587" s="130"/>
      <c r="V587" s="64"/>
      <c r="W587" s="202"/>
      <c r="X587" s="8"/>
      <c r="Y587" s="6"/>
      <c r="Z587" s="59"/>
      <c r="AA587" s="59"/>
      <c r="AB587" s="6"/>
      <c r="AC587" s="203"/>
      <c r="AD587" s="6"/>
      <c r="AE587" s="6"/>
      <c r="AF587" s="6"/>
      <c r="AG587" s="6"/>
      <c r="AH587" s="6"/>
      <c r="AI587" s="6"/>
      <c r="AJ587" s="6"/>
      <c r="AK587" s="6"/>
      <c r="AL587" s="59"/>
      <c r="AM587" s="137"/>
      <c r="AN587" s="137"/>
      <c r="AO587" s="6"/>
      <c r="AP587" s="6"/>
      <c r="AQ587" s="7"/>
      <c r="AR587" s="7"/>
      <c r="AS587" s="7"/>
      <c r="AT587" s="123"/>
      <c r="AU587" s="136"/>
      <c r="AV587" s="145"/>
      <c r="AW587" s="89">
        <f>ROUND(ROUND(H588*P589,0)*V589,0)</f>
        <v>367</v>
      </c>
      <c r="AX587" s="12"/>
    </row>
    <row r="588" spans="1:50" ht="17.2" customHeight="1" x14ac:dyDescent="0.3">
      <c r="A588" s="9">
        <v>43</v>
      </c>
      <c r="B588" s="10" t="s">
        <v>1410</v>
      </c>
      <c r="C588" s="53" t="s">
        <v>7543</v>
      </c>
      <c r="D588" s="238"/>
      <c r="E588" s="240"/>
      <c r="F588" s="238"/>
      <c r="G588" s="240"/>
      <c r="H588" s="253">
        <f>'15就労移行支援(基本)'!K588</f>
        <v>543</v>
      </c>
      <c r="I588" s="254"/>
      <c r="J588" s="1" t="s">
        <v>4202</v>
      </c>
      <c r="K588" s="68"/>
      <c r="L588" s="267"/>
      <c r="M588" s="268"/>
      <c r="N588" s="268"/>
      <c r="O588" s="268"/>
      <c r="P588" s="268"/>
      <c r="Q588" s="268"/>
      <c r="R588" s="306"/>
      <c r="S588" s="307"/>
      <c r="T588" s="308"/>
      <c r="U588" s="130"/>
      <c r="V588" s="64"/>
      <c r="W588" s="202"/>
      <c r="X588" s="231" t="s">
        <v>4712</v>
      </c>
      <c r="Y588" s="232"/>
      <c r="Z588" s="232"/>
      <c r="AA588" s="232"/>
      <c r="AB588" s="232"/>
      <c r="AC588" s="199" t="s">
        <v>4711</v>
      </c>
      <c r="AD588" s="58"/>
      <c r="AE588" s="58"/>
      <c r="AF588" s="6"/>
      <c r="AG588" s="6"/>
      <c r="AH588" s="6"/>
      <c r="AI588" s="6"/>
      <c r="AJ588" s="6"/>
      <c r="AK588" s="6"/>
      <c r="AL588" s="59" t="s">
        <v>4574</v>
      </c>
      <c r="AM588" s="235">
        <f>AM585</f>
        <v>0.7</v>
      </c>
      <c r="AN588" s="235"/>
      <c r="AO588" s="7"/>
      <c r="AP588" s="7"/>
      <c r="AQ588" s="7"/>
      <c r="AR588" s="7"/>
      <c r="AS588" s="7"/>
      <c r="AT588" s="123"/>
      <c r="AU588" s="136"/>
      <c r="AV588" s="145"/>
      <c r="AW588" s="89">
        <f>ROUND(ROUND(ROUND(H588*P589,0)*V589,0)*AM588,0)</f>
        <v>257</v>
      </c>
      <c r="AX588" s="12"/>
    </row>
    <row r="589" spans="1:50" ht="17.2" customHeight="1" x14ac:dyDescent="0.3">
      <c r="A589" s="9">
        <v>43</v>
      </c>
      <c r="B589" s="10" t="s">
        <v>1411</v>
      </c>
      <c r="C589" s="53" t="s">
        <v>7542</v>
      </c>
      <c r="D589" s="238"/>
      <c r="E589" s="240"/>
      <c r="F589" s="238"/>
      <c r="G589" s="240"/>
      <c r="H589" s="175"/>
      <c r="I589" s="194"/>
      <c r="J589" s="194"/>
      <c r="K589" s="173"/>
      <c r="L589" s="191"/>
      <c r="M589" s="172"/>
      <c r="N589" s="172"/>
      <c r="O589" s="123" t="s">
        <v>4574</v>
      </c>
      <c r="P589" s="249">
        <f>P583</f>
        <v>0.96499999999999997</v>
      </c>
      <c r="Q589" s="249"/>
      <c r="R589" s="238"/>
      <c r="S589" s="265"/>
      <c r="T589" s="240"/>
      <c r="U589" s="132" t="s">
        <v>4574</v>
      </c>
      <c r="V589" s="247">
        <f>V517</f>
        <v>0.7</v>
      </c>
      <c r="W589" s="248"/>
      <c r="X589" s="233"/>
      <c r="Y589" s="234"/>
      <c r="Z589" s="234"/>
      <c r="AA589" s="234"/>
      <c r="AB589" s="234"/>
      <c r="AC589" s="199" t="s">
        <v>4735</v>
      </c>
      <c r="AD589" s="58"/>
      <c r="AE589" s="58"/>
      <c r="AF589" s="6"/>
      <c r="AG589" s="6"/>
      <c r="AH589" s="6"/>
      <c r="AI589" s="6"/>
      <c r="AJ589" s="6"/>
      <c r="AK589" s="6"/>
      <c r="AL589" s="59" t="s">
        <v>4574</v>
      </c>
      <c r="AM589" s="235">
        <f>AM586</f>
        <v>0.5</v>
      </c>
      <c r="AN589" s="235"/>
      <c r="AO589" s="7"/>
      <c r="AP589" s="7"/>
      <c r="AQ589" s="7"/>
      <c r="AR589" s="7"/>
      <c r="AS589" s="7"/>
      <c r="AT589" s="123"/>
      <c r="AU589" s="136"/>
      <c r="AV589" s="145"/>
      <c r="AW589" s="89">
        <f>ROUND(ROUND(ROUND(H588*P589,0)*V589,0)*AM589,0)</f>
        <v>184</v>
      </c>
      <c r="AX589" s="12"/>
    </row>
    <row r="590" spans="1:50" ht="17.2" customHeight="1" x14ac:dyDescent="0.3">
      <c r="A590" s="9">
        <v>43</v>
      </c>
      <c r="B590" s="10" t="s">
        <v>1412</v>
      </c>
      <c r="C590" s="53" t="s">
        <v>7541</v>
      </c>
      <c r="D590" s="166"/>
      <c r="E590" s="193"/>
      <c r="F590" s="126"/>
      <c r="G590" s="126"/>
      <c r="H590" s="175"/>
      <c r="I590" s="194"/>
      <c r="J590" s="194"/>
      <c r="K590" s="173"/>
      <c r="L590" s="196"/>
      <c r="M590" s="195"/>
      <c r="N590" s="195"/>
      <c r="O590" s="55"/>
      <c r="P590" s="56"/>
      <c r="Q590" s="56"/>
      <c r="R590" s="168"/>
      <c r="S590" s="141"/>
      <c r="T590" s="142"/>
      <c r="U590" s="130"/>
      <c r="V590" s="64"/>
      <c r="W590" s="202"/>
      <c r="X590" s="8"/>
      <c r="Y590" s="6"/>
      <c r="Z590" s="59"/>
      <c r="AA590" s="59"/>
      <c r="AB590" s="6"/>
      <c r="AC590" s="203"/>
      <c r="AD590" s="6"/>
      <c r="AE590" s="6"/>
      <c r="AF590" s="6"/>
      <c r="AG590" s="6"/>
      <c r="AH590" s="6"/>
      <c r="AI590" s="6"/>
      <c r="AJ590" s="6"/>
      <c r="AK590" s="6"/>
      <c r="AL590" s="59"/>
      <c r="AM590" s="137"/>
      <c r="AN590" s="137"/>
      <c r="AO590" s="177"/>
      <c r="AP590" s="81"/>
      <c r="AQ590" s="81"/>
      <c r="AR590" s="82"/>
      <c r="AS590" s="242" t="s">
        <v>4580</v>
      </c>
      <c r="AT590" s="242"/>
      <c r="AU590" s="242"/>
      <c r="AV590" s="243"/>
      <c r="AW590" s="89">
        <f>ROUND(H588*V589,0)-AS593</f>
        <v>375</v>
      </c>
      <c r="AX590" s="12"/>
    </row>
    <row r="591" spans="1:50" ht="17.2" customHeight="1" x14ac:dyDescent="0.3">
      <c r="A591" s="9">
        <v>43</v>
      </c>
      <c r="B591" s="10" t="s">
        <v>1413</v>
      </c>
      <c r="C591" s="53" t="s">
        <v>7540</v>
      </c>
      <c r="D591" s="166"/>
      <c r="E591" s="193"/>
      <c r="F591" s="126"/>
      <c r="G591" s="126"/>
      <c r="H591" s="175"/>
      <c r="I591" s="194"/>
      <c r="J591" s="194"/>
      <c r="K591" s="173"/>
      <c r="L591" s="175"/>
      <c r="M591" s="194"/>
      <c r="N591" s="194"/>
      <c r="O591" s="132"/>
      <c r="P591" s="141"/>
      <c r="Q591" s="141"/>
      <c r="R591" s="168"/>
      <c r="S591" s="141"/>
      <c r="T591" s="142"/>
      <c r="U591" s="130"/>
      <c r="V591" s="64"/>
      <c r="W591" s="202"/>
      <c r="X591" s="231" t="s">
        <v>4712</v>
      </c>
      <c r="Y591" s="232"/>
      <c r="Z591" s="232"/>
      <c r="AA591" s="232"/>
      <c r="AB591" s="232"/>
      <c r="AC591" s="199" t="s">
        <v>4711</v>
      </c>
      <c r="AD591" s="58"/>
      <c r="AE591" s="58"/>
      <c r="AF591" s="6"/>
      <c r="AG591" s="6"/>
      <c r="AH591" s="6"/>
      <c r="AI591" s="6"/>
      <c r="AJ591" s="6"/>
      <c r="AK591" s="6"/>
      <c r="AL591" s="59" t="s">
        <v>4574</v>
      </c>
      <c r="AM591" s="235">
        <f>AM588</f>
        <v>0.7</v>
      </c>
      <c r="AN591" s="235"/>
      <c r="AO591" s="81"/>
      <c r="AP591" s="81"/>
      <c r="AQ591" s="81"/>
      <c r="AR591" s="82"/>
      <c r="AS591" s="244"/>
      <c r="AT591" s="244"/>
      <c r="AU591" s="244"/>
      <c r="AV591" s="245"/>
      <c r="AW591" s="89">
        <f>ROUND(ROUND(H588*V589,0)*AM591,0)-AS593</f>
        <v>261</v>
      </c>
      <c r="AX591" s="12"/>
    </row>
    <row r="592" spans="1:50" ht="17.2" customHeight="1" x14ac:dyDescent="0.3">
      <c r="A592" s="9">
        <v>43</v>
      </c>
      <c r="B592" s="10" t="s">
        <v>1414</v>
      </c>
      <c r="C592" s="53" t="s">
        <v>7539</v>
      </c>
      <c r="D592" s="166"/>
      <c r="E592" s="193"/>
      <c r="F592" s="126"/>
      <c r="G592" s="126"/>
      <c r="H592" s="175"/>
      <c r="I592" s="194"/>
      <c r="J592" s="194"/>
      <c r="K592" s="173"/>
      <c r="L592" s="191"/>
      <c r="M592" s="172"/>
      <c r="N592" s="172"/>
      <c r="O592" s="123"/>
      <c r="P592" s="138"/>
      <c r="Q592" s="138"/>
      <c r="R592" s="168"/>
      <c r="S592" s="141"/>
      <c r="T592" s="142"/>
      <c r="U592" s="130"/>
      <c r="V592" s="64"/>
      <c r="W592" s="202"/>
      <c r="X592" s="233"/>
      <c r="Y592" s="234"/>
      <c r="Z592" s="234"/>
      <c r="AA592" s="234"/>
      <c r="AB592" s="234"/>
      <c r="AC592" s="199" t="s">
        <v>4735</v>
      </c>
      <c r="AD592" s="58"/>
      <c r="AE592" s="58"/>
      <c r="AF592" s="6"/>
      <c r="AG592" s="6"/>
      <c r="AH592" s="6"/>
      <c r="AI592" s="6"/>
      <c r="AJ592" s="6"/>
      <c r="AK592" s="6"/>
      <c r="AL592" s="59" t="s">
        <v>4574</v>
      </c>
      <c r="AM592" s="235">
        <f>AM589</f>
        <v>0.5</v>
      </c>
      <c r="AN592" s="235"/>
      <c r="AO592" s="198"/>
      <c r="AP592" s="198"/>
      <c r="AQ592" s="198"/>
      <c r="AR592" s="197"/>
      <c r="AS592" s="244"/>
      <c r="AT592" s="244"/>
      <c r="AU592" s="244"/>
      <c r="AV592" s="245"/>
      <c r="AW592" s="89">
        <f>ROUND(ROUND(H588*V589,0)*AM592,0)-AS593</f>
        <v>185</v>
      </c>
      <c r="AX592" s="12"/>
    </row>
    <row r="593" spans="1:50" ht="17.2" customHeight="1" x14ac:dyDescent="0.3">
      <c r="A593" s="9">
        <v>43</v>
      </c>
      <c r="B593" s="10" t="s">
        <v>1415</v>
      </c>
      <c r="C593" s="53" t="s">
        <v>7538</v>
      </c>
      <c r="D593" s="166"/>
      <c r="E593" s="193"/>
      <c r="F593" s="126"/>
      <c r="G593" s="126"/>
      <c r="H593" s="175"/>
      <c r="I593" s="194"/>
      <c r="J593" s="194"/>
      <c r="K593" s="173"/>
      <c r="L593" s="231" t="s">
        <v>4714</v>
      </c>
      <c r="M593" s="232"/>
      <c r="N593" s="232"/>
      <c r="O593" s="232"/>
      <c r="P593" s="232"/>
      <c r="Q593" s="232"/>
      <c r="R593" s="175"/>
      <c r="S593" s="194"/>
      <c r="T593" s="173"/>
      <c r="U593" s="130"/>
      <c r="V593" s="64"/>
      <c r="W593" s="202"/>
      <c r="X593" s="8"/>
      <c r="Y593" s="6"/>
      <c r="Z593" s="59"/>
      <c r="AA593" s="59"/>
      <c r="AB593" s="6"/>
      <c r="AC593" s="203"/>
      <c r="AD593" s="6"/>
      <c r="AE593" s="6"/>
      <c r="AF593" s="6"/>
      <c r="AG593" s="6"/>
      <c r="AH593" s="6"/>
      <c r="AI593" s="6"/>
      <c r="AJ593" s="6"/>
      <c r="AK593" s="6"/>
      <c r="AL593" s="59"/>
      <c r="AM593" s="137"/>
      <c r="AN593" s="137"/>
      <c r="AO593" s="198"/>
      <c r="AP593" s="198"/>
      <c r="AQ593" s="198"/>
      <c r="AR593" s="197"/>
      <c r="AS593" s="38">
        <f>AS581</f>
        <v>5</v>
      </c>
      <c r="AT593" s="62" t="s">
        <v>4579</v>
      </c>
      <c r="AU593" s="143"/>
      <c r="AV593" s="147"/>
      <c r="AW593" s="89">
        <f>ROUND(ROUND(H588*P595,0)*V589,0)-AS593</f>
        <v>362</v>
      </c>
      <c r="AX593" s="12"/>
    </row>
    <row r="594" spans="1:50" ht="17.2" customHeight="1" x14ac:dyDescent="0.3">
      <c r="A594" s="9">
        <v>43</v>
      </c>
      <c r="B594" s="10" t="s">
        <v>1416</v>
      </c>
      <c r="C594" s="53" t="s">
        <v>7537</v>
      </c>
      <c r="D594" s="166"/>
      <c r="E594" s="193"/>
      <c r="F594" s="126"/>
      <c r="G594" s="126"/>
      <c r="H594" s="175"/>
      <c r="I594" s="194"/>
      <c r="J594" s="194"/>
      <c r="K594" s="173"/>
      <c r="L594" s="267"/>
      <c r="M594" s="268"/>
      <c r="N594" s="268"/>
      <c r="O594" s="268"/>
      <c r="P594" s="268"/>
      <c r="Q594" s="268"/>
      <c r="R594" s="175"/>
      <c r="S594" s="194"/>
      <c r="T594" s="173"/>
      <c r="U594" s="130"/>
      <c r="V594" s="64"/>
      <c r="W594" s="202"/>
      <c r="X594" s="231" t="s">
        <v>4712</v>
      </c>
      <c r="Y594" s="232"/>
      <c r="Z594" s="232"/>
      <c r="AA594" s="232"/>
      <c r="AB594" s="232"/>
      <c r="AC594" s="199" t="s">
        <v>4711</v>
      </c>
      <c r="AD594" s="58"/>
      <c r="AE594" s="58"/>
      <c r="AF594" s="6"/>
      <c r="AG594" s="6"/>
      <c r="AH594" s="6"/>
      <c r="AI594" s="6"/>
      <c r="AJ594" s="6"/>
      <c r="AK594" s="6"/>
      <c r="AL594" s="59" t="s">
        <v>4574</v>
      </c>
      <c r="AM594" s="235">
        <f>AM591</f>
        <v>0.7</v>
      </c>
      <c r="AN594" s="235"/>
      <c r="AO594" s="198"/>
      <c r="AP594" s="198"/>
      <c r="AQ594" s="198"/>
      <c r="AR594" s="197"/>
      <c r="AS594" s="1"/>
      <c r="AT594" s="132"/>
      <c r="AU594" s="143"/>
      <c r="AV594" s="147"/>
      <c r="AW594" s="89">
        <f>ROUND(ROUND(ROUND(H588*P595,0)*V589,0)*AM594,0)-AS593</f>
        <v>252</v>
      </c>
      <c r="AX594" s="12"/>
    </row>
    <row r="595" spans="1:50" ht="17.2" customHeight="1" x14ac:dyDescent="0.3">
      <c r="A595" s="9">
        <v>43</v>
      </c>
      <c r="B595" s="10" t="s">
        <v>1417</v>
      </c>
      <c r="C595" s="53" t="s">
        <v>7536</v>
      </c>
      <c r="D595" s="166"/>
      <c r="E595" s="193"/>
      <c r="F595" s="126"/>
      <c r="G595" s="126"/>
      <c r="H595" s="175"/>
      <c r="I595" s="194"/>
      <c r="J595" s="194"/>
      <c r="K595" s="173"/>
      <c r="L595" s="191"/>
      <c r="M595" s="172"/>
      <c r="N595" s="172"/>
      <c r="O595" s="123" t="s">
        <v>4574</v>
      </c>
      <c r="P595" s="249">
        <f>P589</f>
        <v>0.96499999999999997</v>
      </c>
      <c r="Q595" s="249"/>
      <c r="R595" s="168"/>
      <c r="S595" s="141"/>
      <c r="T595" s="142"/>
      <c r="U595" s="130"/>
      <c r="V595" s="64"/>
      <c r="W595" s="202"/>
      <c r="X595" s="233"/>
      <c r="Y595" s="234"/>
      <c r="Z595" s="234"/>
      <c r="AA595" s="234"/>
      <c r="AB595" s="234"/>
      <c r="AC595" s="199" t="s">
        <v>4735</v>
      </c>
      <c r="AD595" s="58"/>
      <c r="AE595" s="58"/>
      <c r="AF595" s="6"/>
      <c r="AG595" s="6"/>
      <c r="AH595" s="6"/>
      <c r="AI595" s="6"/>
      <c r="AJ595" s="6"/>
      <c r="AK595" s="6"/>
      <c r="AL595" s="59" t="s">
        <v>4574</v>
      </c>
      <c r="AM595" s="235">
        <f>AM592</f>
        <v>0.5</v>
      </c>
      <c r="AN595" s="235"/>
      <c r="AO595" s="198"/>
      <c r="AP595" s="198"/>
      <c r="AQ595" s="198"/>
      <c r="AR595" s="197"/>
      <c r="AS595" s="7"/>
      <c r="AT595" s="123"/>
      <c r="AU595" s="136"/>
      <c r="AV595" s="145"/>
      <c r="AW595" s="89">
        <f>ROUND(ROUND(ROUND(H588*P595,0)*V589,0)*AM595,0)-AS593</f>
        <v>179</v>
      </c>
      <c r="AX595" s="12"/>
    </row>
    <row r="596" spans="1:50" ht="17.2" customHeight="1" x14ac:dyDescent="0.3">
      <c r="A596" s="9">
        <v>43</v>
      </c>
      <c r="B596" s="10" t="s">
        <v>1418</v>
      </c>
      <c r="C596" s="53" t="s">
        <v>7535</v>
      </c>
      <c r="D596" s="166"/>
      <c r="E596" s="193"/>
      <c r="F596" s="126"/>
      <c r="G596" s="126"/>
      <c r="H596" s="45"/>
      <c r="I596" s="1"/>
      <c r="J596" s="1"/>
      <c r="K596" s="44"/>
      <c r="L596" s="196"/>
      <c r="M596" s="195"/>
      <c r="N596" s="195"/>
      <c r="O596" s="55"/>
      <c r="P596" s="56"/>
      <c r="Q596" s="56"/>
      <c r="R596" s="168"/>
      <c r="S596" s="141"/>
      <c r="T596" s="142"/>
      <c r="U596" s="130"/>
      <c r="V596" s="64"/>
      <c r="W596" s="202"/>
      <c r="X596" s="8"/>
      <c r="Y596" s="6"/>
      <c r="Z596" s="59"/>
      <c r="AA596" s="59"/>
      <c r="AB596" s="6"/>
      <c r="AC596" s="203"/>
      <c r="AD596" s="6"/>
      <c r="AE596" s="6"/>
      <c r="AF596" s="6"/>
      <c r="AG596" s="6"/>
      <c r="AH596" s="6"/>
      <c r="AI596" s="6"/>
      <c r="AJ596" s="6"/>
      <c r="AK596" s="6"/>
      <c r="AL596" s="59"/>
      <c r="AM596" s="137"/>
      <c r="AN596" s="137"/>
      <c r="AO596" s="216" t="s">
        <v>4753</v>
      </c>
      <c r="AP596" s="251"/>
      <c r="AQ596" s="251"/>
      <c r="AR596" s="252"/>
      <c r="AS596" s="49"/>
      <c r="AT596" s="36"/>
      <c r="AU596" s="36"/>
      <c r="AV596" s="51"/>
      <c r="AW596" s="89">
        <f>ROUND(ROUND(H588*V589,0)*AQ599,0)</f>
        <v>361</v>
      </c>
      <c r="AX596" s="12"/>
    </row>
    <row r="597" spans="1:50" ht="17.2" customHeight="1" x14ac:dyDescent="0.3">
      <c r="A597" s="9">
        <v>43</v>
      </c>
      <c r="B597" s="10" t="s">
        <v>1419</v>
      </c>
      <c r="C597" s="53" t="s">
        <v>7534</v>
      </c>
      <c r="D597" s="166"/>
      <c r="E597" s="193"/>
      <c r="F597" s="126"/>
      <c r="G597" s="126"/>
      <c r="H597" s="45"/>
      <c r="I597" s="1"/>
      <c r="J597" s="1"/>
      <c r="K597" s="44"/>
      <c r="L597" s="175"/>
      <c r="M597" s="194"/>
      <c r="N597" s="194"/>
      <c r="O597" s="132"/>
      <c r="P597" s="141"/>
      <c r="Q597" s="141"/>
      <c r="R597" s="168"/>
      <c r="S597" s="141"/>
      <c r="T597" s="142"/>
      <c r="U597" s="130"/>
      <c r="V597" s="64"/>
      <c r="W597" s="202"/>
      <c r="X597" s="231" t="s">
        <v>4712</v>
      </c>
      <c r="Y597" s="232"/>
      <c r="Z597" s="232"/>
      <c r="AA597" s="232"/>
      <c r="AB597" s="232"/>
      <c r="AC597" s="199" t="s">
        <v>4711</v>
      </c>
      <c r="AD597" s="58"/>
      <c r="AE597" s="58"/>
      <c r="AF597" s="6"/>
      <c r="AG597" s="6"/>
      <c r="AH597" s="6"/>
      <c r="AI597" s="6"/>
      <c r="AJ597" s="6"/>
      <c r="AK597" s="6"/>
      <c r="AL597" s="59" t="s">
        <v>4574</v>
      </c>
      <c r="AM597" s="235">
        <f>AM594</f>
        <v>0.7</v>
      </c>
      <c r="AN597" s="235"/>
      <c r="AO597" s="228"/>
      <c r="AP597" s="229"/>
      <c r="AQ597" s="229"/>
      <c r="AR597" s="230"/>
      <c r="AS597" s="45"/>
      <c r="AT597" s="1"/>
      <c r="AU597" s="1"/>
      <c r="AV597" s="44"/>
      <c r="AW597" s="89">
        <f>ROUND(ROUND(ROUND(H588*V589,0)*AM597,0)*AQ599,0)</f>
        <v>253</v>
      </c>
      <c r="AX597" s="12"/>
    </row>
    <row r="598" spans="1:50" ht="17.2" customHeight="1" x14ac:dyDescent="0.3">
      <c r="A598" s="9">
        <v>43</v>
      </c>
      <c r="B598" s="10" t="s">
        <v>1420</v>
      </c>
      <c r="C598" s="53" t="s">
        <v>7533</v>
      </c>
      <c r="D598" s="166"/>
      <c r="E598" s="193"/>
      <c r="F598" s="126"/>
      <c r="G598" s="126"/>
      <c r="H598" s="45"/>
      <c r="I598" s="1"/>
      <c r="J598" s="1"/>
      <c r="K598" s="44"/>
      <c r="L598" s="191"/>
      <c r="M598" s="172"/>
      <c r="N598" s="172"/>
      <c r="O598" s="123"/>
      <c r="P598" s="138"/>
      <c r="Q598" s="138"/>
      <c r="R598" s="168"/>
      <c r="S598" s="141"/>
      <c r="T598" s="142"/>
      <c r="U598" s="130"/>
      <c r="V598" s="64"/>
      <c r="W598" s="202"/>
      <c r="X598" s="233"/>
      <c r="Y598" s="234"/>
      <c r="Z598" s="234"/>
      <c r="AA598" s="234"/>
      <c r="AB598" s="234"/>
      <c r="AC598" s="199" t="s">
        <v>4735</v>
      </c>
      <c r="AD598" s="58"/>
      <c r="AE598" s="58"/>
      <c r="AF598" s="6"/>
      <c r="AG598" s="6"/>
      <c r="AH598" s="6"/>
      <c r="AI598" s="6"/>
      <c r="AJ598" s="6"/>
      <c r="AK598" s="6"/>
      <c r="AL598" s="59" t="s">
        <v>4574</v>
      </c>
      <c r="AM598" s="235">
        <f>AM595</f>
        <v>0.5</v>
      </c>
      <c r="AN598" s="235"/>
      <c r="AO598" s="45"/>
      <c r="AP598" s="1"/>
      <c r="AQ598" s="1"/>
      <c r="AR598" s="44"/>
      <c r="AS598" s="45"/>
      <c r="AT598" s="1"/>
      <c r="AU598" s="1"/>
      <c r="AV598" s="44"/>
      <c r="AW598" s="89">
        <f>ROUND(ROUND(ROUND(H588*V589,0)*AM598,0)*AQ599,0)</f>
        <v>181</v>
      </c>
      <c r="AX598" s="12"/>
    </row>
    <row r="599" spans="1:50" ht="17.2" customHeight="1" x14ac:dyDescent="0.3">
      <c r="A599" s="9">
        <v>43</v>
      </c>
      <c r="B599" s="10" t="s">
        <v>1421</v>
      </c>
      <c r="C599" s="53" t="s">
        <v>7532</v>
      </c>
      <c r="D599" s="166"/>
      <c r="E599" s="193"/>
      <c r="F599" s="126"/>
      <c r="G599" s="126"/>
      <c r="H599" s="45"/>
      <c r="I599" s="1"/>
      <c r="J599" s="1"/>
      <c r="K599" s="44"/>
      <c r="L599" s="231" t="s">
        <v>4714</v>
      </c>
      <c r="M599" s="232"/>
      <c r="N599" s="232"/>
      <c r="O599" s="232"/>
      <c r="P599" s="232"/>
      <c r="Q599" s="232"/>
      <c r="R599" s="175"/>
      <c r="S599" s="194"/>
      <c r="T599" s="173"/>
      <c r="U599" s="130"/>
      <c r="V599" s="64"/>
      <c r="W599" s="202"/>
      <c r="X599" s="8"/>
      <c r="Y599" s="6"/>
      <c r="Z599" s="59"/>
      <c r="AA599" s="59"/>
      <c r="AB599" s="6"/>
      <c r="AC599" s="203"/>
      <c r="AD599" s="6"/>
      <c r="AE599" s="6"/>
      <c r="AF599" s="6"/>
      <c r="AG599" s="6"/>
      <c r="AH599" s="6"/>
      <c r="AI599" s="6"/>
      <c r="AJ599" s="6"/>
      <c r="AK599" s="6"/>
      <c r="AL599" s="59"/>
      <c r="AM599" s="137"/>
      <c r="AN599" s="137"/>
      <c r="AO599" s="45"/>
      <c r="AP599" s="132" t="s">
        <v>4574</v>
      </c>
      <c r="AQ599" s="247">
        <f>AQ575</f>
        <v>0.95</v>
      </c>
      <c r="AR599" s="248"/>
      <c r="AS599" s="45"/>
      <c r="AT599" s="1"/>
      <c r="AU599" s="1"/>
      <c r="AV599" s="44"/>
      <c r="AW599" s="89">
        <f>ROUND(ROUND(ROUND(H588*P601,0)*V589,0)*AQ599,0)</f>
        <v>349</v>
      </c>
      <c r="AX599" s="12"/>
    </row>
    <row r="600" spans="1:50" ht="17.2" customHeight="1" x14ac:dyDescent="0.3">
      <c r="A600" s="9">
        <v>43</v>
      </c>
      <c r="B600" s="10" t="s">
        <v>1422</v>
      </c>
      <c r="C600" s="53" t="s">
        <v>7531</v>
      </c>
      <c r="D600" s="166"/>
      <c r="E600" s="193"/>
      <c r="F600" s="126"/>
      <c r="G600" s="126"/>
      <c r="H600" s="45"/>
      <c r="I600" s="1"/>
      <c r="J600" s="1"/>
      <c r="K600" s="44"/>
      <c r="L600" s="267"/>
      <c r="M600" s="268"/>
      <c r="N600" s="268"/>
      <c r="O600" s="268"/>
      <c r="P600" s="268"/>
      <c r="Q600" s="268"/>
      <c r="R600" s="175"/>
      <c r="S600" s="194"/>
      <c r="T600" s="173"/>
      <c r="U600" s="130"/>
      <c r="V600" s="64"/>
      <c r="W600" s="202"/>
      <c r="X600" s="231" t="s">
        <v>4712</v>
      </c>
      <c r="Y600" s="232"/>
      <c r="Z600" s="232"/>
      <c r="AA600" s="232"/>
      <c r="AB600" s="232"/>
      <c r="AC600" s="199" t="s">
        <v>4711</v>
      </c>
      <c r="AD600" s="58"/>
      <c r="AE600" s="58"/>
      <c r="AF600" s="6"/>
      <c r="AG600" s="6"/>
      <c r="AH600" s="6"/>
      <c r="AI600" s="6"/>
      <c r="AJ600" s="6"/>
      <c r="AK600" s="6"/>
      <c r="AL600" s="59" t="s">
        <v>4574</v>
      </c>
      <c r="AM600" s="235">
        <f>AM597</f>
        <v>0.7</v>
      </c>
      <c r="AN600" s="235"/>
      <c r="AO600" s="45"/>
      <c r="AP600" s="1"/>
      <c r="AQ600" s="1"/>
      <c r="AR600" s="44"/>
      <c r="AS600" s="45"/>
      <c r="AT600" s="1"/>
      <c r="AU600" s="1"/>
      <c r="AV600" s="44"/>
      <c r="AW600" s="89">
        <f>ROUND(ROUND(ROUND(ROUND(H588*P601,0)*V589,0)*AM600,0)*AQ599,0)</f>
        <v>244</v>
      </c>
      <c r="AX600" s="12"/>
    </row>
    <row r="601" spans="1:50" ht="17.2" customHeight="1" x14ac:dyDescent="0.3">
      <c r="A601" s="9">
        <v>43</v>
      </c>
      <c r="B601" s="10" t="s">
        <v>1423</v>
      </c>
      <c r="C601" s="53" t="s">
        <v>7530</v>
      </c>
      <c r="D601" s="166"/>
      <c r="E601" s="193"/>
      <c r="F601" s="126"/>
      <c r="G601" s="126"/>
      <c r="H601" s="45"/>
      <c r="I601" s="1"/>
      <c r="J601" s="1"/>
      <c r="K601" s="44"/>
      <c r="L601" s="191"/>
      <c r="M601" s="172"/>
      <c r="N601" s="172"/>
      <c r="O601" s="123" t="s">
        <v>4574</v>
      </c>
      <c r="P601" s="249">
        <f>P595</f>
        <v>0.96499999999999997</v>
      </c>
      <c r="Q601" s="249"/>
      <c r="R601" s="168"/>
      <c r="S601" s="141"/>
      <c r="T601" s="142"/>
      <c r="U601" s="130"/>
      <c r="V601" s="64"/>
      <c r="W601" s="202"/>
      <c r="X601" s="233"/>
      <c r="Y601" s="234"/>
      <c r="Z601" s="234"/>
      <c r="AA601" s="234"/>
      <c r="AB601" s="234"/>
      <c r="AC601" s="199" t="s">
        <v>4735</v>
      </c>
      <c r="AD601" s="58"/>
      <c r="AE601" s="58"/>
      <c r="AF601" s="6"/>
      <c r="AG601" s="6"/>
      <c r="AH601" s="6"/>
      <c r="AI601" s="6"/>
      <c r="AJ601" s="6"/>
      <c r="AK601" s="6"/>
      <c r="AL601" s="59" t="s">
        <v>4574</v>
      </c>
      <c r="AM601" s="235">
        <f>AM598</f>
        <v>0.5</v>
      </c>
      <c r="AN601" s="235"/>
      <c r="AO601" s="45"/>
      <c r="AP601" s="1"/>
      <c r="AQ601" s="1"/>
      <c r="AR601" s="44"/>
      <c r="AS601" s="43"/>
      <c r="AT601" s="7"/>
      <c r="AU601" s="7"/>
      <c r="AV601" s="21"/>
      <c r="AW601" s="89">
        <f>ROUND(ROUND(ROUND(ROUND(H588*P601,0)*V589,0)*AM601,0)*AQ599,0)</f>
        <v>175</v>
      </c>
      <c r="AX601" s="12"/>
    </row>
    <row r="602" spans="1:50" ht="17.2" customHeight="1" x14ac:dyDescent="0.3">
      <c r="A602" s="9">
        <v>43</v>
      </c>
      <c r="B602" s="10" t="s">
        <v>1424</v>
      </c>
      <c r="C602" s="53" t="s">
        <v>7529</v>
      </c>
      <c r="D602" s="166"/>
      <c r="E602" s="193"/>
      <c r="F602" s="126"/>
      <c r="G602" s="126"/>
      <c r="H602" s="45"/>
      <c r="I602" s="1"/>
      <c r="J602" s="1"/>
      <c r="K602" s="44"/>
      <c r="L602" s="196"/>
      <c r="M602" s="195"/>
      <c r="N602" s="195"/>
      <c r="O602" s="55"/>
      <c r="P602" s="56"/>
      <c r="Q602" s="56"/>
      <c r="R602" s="168"/>
      <c r="S602" s="141"/>
      <c r="T602" s="142"/>
      <c r="U602" s="130"/>
      <c r="V602" s="64"/>
      <c r="W602" s="202"/>
      <c r="X602" s="8"/>
      <c r="Y602" s="6"/>
      <c r="Z602" s="59"/>
      <c r="AA602" s="59"/>
      <c r="AB602" s="6"/>
      <c r="AC602" s="203"/>
      <c r="AD602" s="6"/>
      <c r="AE602" s="6"/>
      <c r="AF602" s="6"/>
      <c r="AG602" s="6"/>
      <c r="AH602" s="6"/>
      <c r="AI602" s="6"/>
      <c r="AJ602" s="6"/>
      <c r="AK602" s="6"/>
      <c r="AL602" s="59"/>
      <c r="AM602" s="137"/>
      <c r="AN602" s="137"/>
      <c r="AO602" s="146"/>
      <c r="AP602" s="143"/>
      <c r="AQ602" s="143"/>
      <c r="AR602" s="44"/>
      <c r="AS602" s="242" t="s">
        <v>4580</v>
      </c>
      <c r="AT602" s="242"/>
      <c r="AU602" s="242"/>
      <c r="AV602" s="243"/>
      <c r="AW602" s="89">
        <f>ROUND(ROUND(H588*V589,0)*AQ599,0)-AS605</f>
        <v>356</v>
      </c>
      <c r="AX602" s="12"/>
    </row>
    <row r="603" spans="1:50" ht="17.2" customHeight="1" x14ac:dyDescent="0.3">
      <c r="A603" s="9">
        <v>43</v>
      </c>
      <c r="B603" s="10" t="s">
        <v>1425</v>
      </c>
      <c r="C603" s="53" t="s">
        <v>7528</v>
      </c>
      <c r="D603" s="166"/>
      <c r="E603" s="193"/>
      <c r="F603" s="126"/>
      <c r="G603" s="126"/>
      <c r="H603" s="45"/>
      <c r="I603" s="1"/>
      <c r="J603" s="1"/>
      <c r="K603" s="44"/>
      <c r="L603" s="175"/>
      <c r="M603" s="194"/>
      <c r="N603" s="194"/>
      <c r="O603" s="132"/>
      <c r="P603" s="141"/>
      <c r="Q603" s="141"/>
      <c r="R603" s="168"/>
      <c r="S603" s="141"/>
      <c r="T603" s="142"/>
      <c r="U603" s="130"/>
      <c r="V603" s="64"/>
      <c r="W603" s="202"/>
      <c r="X603" s="231" t="s">
        <v>4712</v>
      </c>
      <c r="Y603" s="232"/>
      <c r="Z603" s="232"/>
      <c r="AA603" s="232"/>
      <c r="AB603" s="232"/>
      <c r="AC603" s="199" t="s">
        <v>4711</v>
      </c>
      <c r="AD603" s="58"/>
      <c r="AE603" s="58"/>
      <c r="AF603" s="6"/>
      <c r="AG603" s="6"/>
      <c r="AH603" s="6"/>
      <c r="AI603" s="6"/>
      <c r="AJ603" s="6"/>
      <c r="AK603" s="6"/>
      <c r="AL603" s="59" t="s">
        <v>4574</v>
      </c>
      <c r="AM603" s="235">
        <f>AM600</f>
        <v>0.7</v>
      </c>
      <c r="AN603" s="235"/>
      <c r="AO603" s="146"/>
      <c r="AP603" s="143"/>
      <c r="AQ603" s="143"/>
      <c r="AR603" s="44"/>
      <c r="AS603" s="244"/>
      <c r="AT603" s="244"/>
      <c r="AU603" s="244"/>
      <c r="AV603" s="245"/>
      <c r="AW603" s="89">
        <f>ROUND(ROUND(ROUND(H588*V589,0)*AM603,0)*AQ599,0)-AS605</f>
        <v>248</v>
      </c>
      <c r="AX603" s="12"/>
    </row>
    <row r="604" spans="1:50" ht="17.2" customHeight="1" x14ac:dyDescent="0.3">
      <c r="A604" s="9">
        <v>43</v>
      </c>
      <c r="B604" s="10" t="s">
        <v>1426</v>
      </c>
      <c r="C604" s="53" t="s">
        <v>7527</v>
      </c>
      <c r="D604" s="166"/>
      <c r="E604" s="193"/>
      <c r="F604" s="126"/>
      <c r="G604" s="126"/>
      <c r="H604" s="45"/>
      <c r="I604" s="1"/>
      <c r="J604" s="1"/>
      <c r="K604" s="44"/>
      <c r="L604" s="191"/>
      <c r="M604" s="172"/>
      <c r="N604" s="172"/>
      <c r="O604" s="123"/>
      <c r="P604" s="138"/>
      <c r="Q604" s="138"/>
      <c r="R604" s="168"/>
      <c r="S604" s="141"/>
      <c r="T604" s="142"/>
      <c r="U604" s="130"/>
      <c r="V604" s="64"/>
      <c r="W604" s="202"/>
      <c r="X604" s="233"/>
      <c r="Y604" s="234"/>
      <c r="Z604" s="234"/>
      <c r="AA604" s="234"/>
      <c r="AB604" s="234"/>
      <c r="AC604" s="199" t="s">
        <v>4735</v>
      </c>
      <c r="AD604" s="58"/>
      <c r="AE604" s="58"/>
      <c r="AF604" s="6"/>
      <c r="AG604" s="6"/>
      <c r="AH604" s="6"/>
      <c r="AI604" s="6"/>
      <c r="AJ604" s="6"/>
      <c r="AK604" s="6"/>
      <c r="AL604" s="59" t="s">
        <v>4574</v>
      </c>
      <c r="AM604" s="235">
        <f>AM601</f>
        <v>0.5</v>
      </c>
      <c r="AN604" s="235"/>
      <c r="AO604" s="146"/>
      <c r="AP604" s="143"/>
      <c r="AQ604" s="143"/>
      <c r="AR604" s="44"/>
      <c r="AS604" s="244"/>
      <c r="AT604" s="244"/>
      <c r="AU604" s="244"/>
      <c r="AV604" s="245"/>
      <c r="AW604" s="89">
        <f>ROUND(ROUND(ROUND(H588*V589,0)*AM604,0)*AQ599,0)-AS605</f>
        <v>176</v>
      </c>
      <c r="AX604" s="12"/>
    </row>
    <row r="605" spans="1:50" ht="17.2" customHeight="1" x14ac:dyDescent="0.3">
      <c r="A605" s="9">
        <v>43</v>
      </c>
      <c r="B605" s="10" t="s">
        <v>1427</v>
      </c>
      <c r="C605" s="53" t="s">
        <v>7526</v>
      </c>
      <c r="D605" s="166"/>
      <c r="E605" s="193"/>
      <c r="F605" s="126"/>
      <c r="G605" s="126"/>
      <c r="H605" s="45"/>
      <c r="I605" s="1"/>
      <c r="J605" s="1"/>
      <c r="K605" s="44"/>
      <c r="L605" s="231" t="s">
        <v>4714</v>
      </c>
      <c r="M605" s="232"/>
      <c r="N605" s="232"/>
      <c r="O605" s="232"/>
      <c r="P605" s="232"/>
      <c r="Q605" s="232"/>
      <c r="R605" s="175"/>
      <c r="S605" s="194"/>
      <c r="T605" s="173"/>
      <c r="U605" s="130"/>
      <c r="V605" s="64"/>
      <c r="W605" s="202"/>
      <c r="X605" s="8"/>
      <c r="Y605" s="6"/>
      <c r="Z605" s="59"/>
      <c r="AA605" s="59"/>
      <c r="AB605" s="6"/>
      <c r="AC605" s="203"/>
      <c r="AD605" s="6"/>
      <c r="AE605" s="6"/>
      <c r="AF605" s="6"/>
      <c r="AG605" s="6"/>
      <c r="AH605" s="6"/>
      <c r="AI605" s="6"/>
      <c r="AJ605" s="6"/>
      <c r="AK605" s="6"/>
      <c r="AL605" s="59"/>
      <c r="AM605" s="137"/>
      <c r="AN605" s="137"/>
      <c r="AO605" s="146"/>
      <c r="AP605" s="143"/>
      <c r="AQ605" s="143"/>
      <c r="AR605" s="44"/>
      <c r="AS605" s="38">
        <f>AS593</f>
        <v>5</v>
      </c>
      <c r="AT605" s="62" t="s">
        <v>4579</v>
      </c>
      <c r="AU605" s="143"/>
      <c r="AV605" s="147"/>
      <c r="AW605" s="89">
        <f>ROUND(ROUND(ROUND(H588*P607,0)*V589,0)*AQ599,0)-AS605</f>
        <v>344</v>
      </c>
      <c r="AX605" s="12"/>
    </row>
    <row r="606" spans="1:50" ht="17.2" customHeight="1" x14ac:dyDescent="0.3">
      <c r="A606" s="9">
        <v>43</v>
      </c>
      <c r="B606" s="10" t="s">
        <v>1428</v>
      </c>
      <c r="C606" s="53" t="s">
        <v>7525</v>
      </c>
      <c r="D606" s="166"/>
      <c r="E606" s="193"/>
      <c r="F606" s="126"/>
      <c r="G606" s="126"/>
      <c r="H606" s="45"/>
      <c r="I606" s="1"/>
      <c r="J606" s="1"/>
      <c r="K606" s="44"/>
      <c r="L606" s="267"/>
      <c r="M606" s="268"/>
      <c r="N606" s="268"/>
      <c r="O606" s="268"/>
      <c r="P606" s="268"/>
      <c r="Q606" s="268"/>
      <c r="R606" s="175"/>
      <c r="S606" s="194"/>
      <c r="T606" s="173"/>
      <c r="U606" s="130"/>
      <c r="V606" s="64"/>
      <c r="W606" s="202"/>
      <c r="X606" s="231" t="s">
        <v>4712</v>
      </c>
      <c r="Y606" s="232"/>
      <c r="Z606" s="232"/>
      <c r="AA606" s="232"/>
      <c r="AB606" s="232"/>
      <c r="AC606" s="199" t="s">
        <v>4711</v>
      </c>
      <c r="AD606" s="58"/>
      <c r="AE606" s="58"/>
      <c r="AF606" s="6"/>
      <c r="AG606" s="6"/>
      <c r="AH606" s="6"/>
      <c r="AI606" s="6"/>
      <c r="AJ606" s="6"/>
      <c r="AK606" s="6"/>
      <c r="AL606" s="59" t="s">
        <v>4574</v>
      </c>
      <c r="AM606" s="235">
        <f>AM603</f>
        <v>0.7</v>
      </c>
      <c r="AN606" s="235"/>
      <c r="AO606" s="146"/>
      <c r="AP606" s="143"/>
      <c r="AQ606" s="143"/>
      <c r="AR606" s="44"/>
      <c r="AS606" s="1"/>
      <c r="AT606" s="132"/>
      <c r="AU606" s="143"/>
      <c r="AV606" s="147"/>
      <c r="AW606" s="89">
        <f>ROUND(ROUND(ROUND(ROUND(H588*P607,0)*V589,0)*AM606,0)*AQ599,0)-AS605</f>
        <v>239</v>
      </c>
      <c r="AX606" s="12"/>
    </row>
    <row r="607" spans="1:50" ht="17.2" customHeight="1" x14ac:dyDescent="0.3">
      <c r="A607" s="9">
        <v>43</v>
      </c>
      <c r="B607" s="10" t="s">
        <v>1429</v>
      </c>
      <c r="C607" s="53" t="s">
        <v>7524</v>
      </c>
      <c r="D607" s="166"/>
      <c r="E607" s="193"/>
      <c r="F607" s="126"/>
      <c r="G607" s="126"/>
      <c r="H607" s="43"/>
      <c r="I607" s="7"/>
      <c r="J607" s="7"/>
      <c r="K607" s="21"/>
      <c r="L607" s="191"/>
      <c r="M607" s="172"/>
      <c r="N607" s="172"/>
      <c r="O607" s="123" t="s">
        <v>4574</v>
      </c>
      <c r="P607" s="249">
        <f>P601</f>
        <v>0.96499999999999997</v>
      </c>
      <c r="Q607" s="249"/>
      <c r="R607" s="168"/>
      <c r="S607" s="141"/>
      <c r="T607" s="141"/>
      <c r="U607" s="88"/>
      <c r="V607" s="86"/>
      <c r="W607" s="87"/>
      <c r="X607" s="234"/>
      <c r="Y607" s="234"/>
      <c r="Z607" s="234"/>
      <c r="AA607" s="234"/>
      <c r="AB607" s="234"/>
      <c r="AC607" s="199" t="s">
        <v>4735</v>
      </c>
      <c r="AD607" s="58"/>
      <c r="AE607" s="58"/>
      <c r="AF607" s="6"/>
      <c r="AG607" s="6"/>
      <c r="AH607" s="6"/>
      <c r="AI607" s="6"/>
      <c r="AJ607" s="6"/>
      <c r="AK607" s="6"/>
      <c r="AL607" s="59" t="s">
        <v>4574</v>
      </c>
      <c r="AM607" s="235">
        <f>AM604</f>
        <v>0.5</v>
      </c>
      <c r="AN607" s="235"/>
      <c r="AO607" s="190"/>
      <c r="AP607" s="136"/>
      <c r="AQ607" s="136"/>
      <c r="AR607" s="21"/>
      <c r="AS607" s="7"/>
      <c r="AT607" s="123"/>
      <c r="AU607" s="136"/>
      <c r="AV607" s="145"/>
      <c r="AW607" s="89">
        <f>ROUND(ROUND(ROUND(ROUND(H588*P607,0)*V589,0)*AM607,0)*AQ599,0)-AS605</f>
        <v>170</v>
      </c>
      <c r="AX607" s="12"/>
    </row>
    <row r="608" spans="1:50" ht="17.2" customHeight="1" x14ac:dyDescent="0.3">
      <c r="A608" s="9">
        <v>43</v>
      </c>
      <c r="B608" s="10" t="s">
        <v>1430</v>
      </c>
      <c r="C608" s="53" t="s">
        <v>7523</v>
      </c>
      <c r="D608" s="166"/>
      <c r="E608" s="193"/>
      <c r="F608" s="126"/>
      <c r="G608" s="126"/>
      <c r="H608" s="217" t="s">
        <v>4791</v>
      </c>
      <c r="I608" s="218"/>
      <c r="J608" s="218"/>
      <c r="K608" s="219"/>
      <c r="L608" s="196"/>
      <c r="M608" s="195"/>
      <c r="N608" s="195"/>
      <c r="O608" s="55"/>
      <c r="P608" s="56"/>
      <c r="Q608" s="56"/>
      <c r="R608" s="168"/>
      <c r="S608" s="141"/>
      <c r="T608" s="141"/>
      <c r="U608" s="88"/>
      <c r="V608" s="86"/>
      <c r="W608" s="87"/>
      <c r="X608" s="6"/>
      <c r="Y608" s="6"/>
      <c r="Z608" s="59"/>
      <c r="AA608" s="59"/>
      <c r="AB608" s="6"/>
      <c r="AC608" s="203"/>
      <c r="AD608" s="6"/>
      <c r="AE608" s="6"/>
      <c r="AF608" s="6"/>
      <c r="AG608" s="6"/>
      <c r="AH608" s="6"/>
      <c r="AI608" s="6"/>
      <c r="AJ608" s="6"/>
      <c r="AK608" s="6"/>
      <c r="AL608" s="59"/>
      <c r="AM608" s="137"/>
      <c r="AN608" s="137"/>
      <c r="AO608" s="7"/>
      <c r="AP608" s="7"/>
      <c r="AQ608" s="7"/>
      <c r="AR608" s="7"/>
      <c r="AS608" s="7"/>
      <c r="AT608" s="123"/>
      <c r="AU608" s="136"/>
      <c r="AV608" s="145"/>
      <c r="AW608" s="100">
        <f>ROUND(H612*V589,0)</f>
        <v>340</v>
      </c>
      <c r="AX608" s="12"/>
    </row>
    <row r="609" spans="1:50" ht="17.2" customHeight="1" x14ac:dyDescent="0.3">
      <c r="A609" s="9">
        <v>43</v>
      </c>
      <c r="B609" s="10" t="s">
        <v>1431</v>
      </c>
      <c r="C609" s="53" t="s">
        <v>7522</v>
      </c>
      <c r="D609" s="166"/>
      <c r="E609" s="193"/>
      <c r="F609" s="126"/>
      <c r="G609" s="126"/>
      <c r="H609" s="220"/>
      <c r="I609" s="221"/>
      <c r="J609" s="221"/>
      <c r="K609" s="222"/>
      <c r="L609" s="175"/>
      <c r="M609" s="194"/>
      <c r="N609" s="194"/>
      <c r="O609" s="132"/>
      <c r="P609" s="141"/>
      <c r="Q609" s="141"/>
      <c r="R609" s="168"/>
      <c r="S609" s="141"/>
      <c r="T609" s="141"/>
      <c r="U609" s="88"/>
      <c r="V609" s="86"/>
      <c r="W609" s="87"/>
      <c r="X609" s="232" t="s">
        <v>4712</v>
      </c>
      <c r="Y609" s="232"/>
      <c r="Z609" s="232"/>
      <c r="AA609" s="232"/>
      <c r="AB609" s="232"/>
      <c r="AC609" s="199" t="s">
        <v>4711</v>
      </c>
      <c r="AD609" s="58"/>
      <c r="AE609" s="58"/>
      <c r="AF609" s="6"/>
      <c r="AG609" s="6"/>
      <c r="AH609" s="6"/>
      <c r="AI609" s="6"/>
      <c r="AJ609" s="6"/>
      <c r="AK609" s="6"/>
      <c r="AL609" s="59" t="s">
        <v>4574</v>
      </c>
      <c r="AM609" s="235">
        <f>AM606</f>
        <v>0.7</v>
      </c>
      <c r="AN609" s="235"/>
      <c r="AO609" s="6"/>
      <c r="AP609" s="6"/>
      <c r="AQ609" s="6"/>
      <c r="AR609" s="6"/>
      <c r="AS609" s="6"/>
      <c r="AT609" s="59"/>
      <c r="AU609" s="137"/>
      <c r="AV609" s="140"/>
      <c r="AW609" s="89">
        <f>ROUND(ROUND(H612*V589,0)*AM609,0)</f>
        <v>238</v>
      </c>
      <c r="AX609" s="12"/>
    </row>
    <row r="610" spans="1:50" ht="17.2" customHeight="1" x14ac:dyDescent="0.3">
      <c r="A610" s="9">
        <v>43</v>
      </c>
      <c r="B610" s="10" t="s">
        <v>1432</v>
      </c>
      <c r="C610" s="53" t="s">
        <v>7521</v>
      </c>
      <c r="D610" s="166"/>
      <c r="E610" s="193"/>
      <c r="F610" s="126"/>
      <c r="G610" s="126"/>
      <c r="H610" s="220"/>
      <c r="I610" s="221"/>
      <c r="J610" s="221"/>
      <c r="K610" s="222"/>
      <c r="L610" s="191"/>
      <c r="M610" s="172"/>
      <c r="N610" s="172"/>
      <c r="O610" s="123"/>
      <c r="P610" s="138"/>
      <c r="Q610" s="138"/>
      <c r="R610" s="168"/>
      <c r="S610" s="141"/>
      <c r="T610" s="141"/>
      <c r="U610" s="88"/>
      <c r="V610" s="86"/>
      <c r="W610" s="87"/>
      <c r="X610" s="234"/>
      <c r="Y610" s="234"/>
      <c r="Z610" s="234"/>
      <c r="AA610" s="234"/>
      <c r="AB610" s="234"/>
      <c r="AC610" s="199" t="s">
        <v>4735</v>
      </c>
      <c r="AD610" s="58"/>
      <c r="AE610" s="58"/>
      <c r="AF610" s="6"/>
      <c r="AG610" s="6"/>
      <c r="AH610" s="6"/>
      <c r="AI610" s="6"/>
      <c r="AJ610" s="6"/>
      <c r="AK610" s="6"/>
      <c r="AL610" s="59" t="s">
        <v>4574</v>
      </c>
      <c r="AM610" s="235">
        <f>AM607</f>
        <v>0.5</v>
      </c>
      <c r="AN610" s="235"/>
      <c r="AO610" s="6"/>
      <c r="AP610" s="6"/>
      <c r="AQ610" s="6"/>
      <c r="AR610" s="6"/>
      <c r="AS610" s="6"/>
      <c r="AT610" s="59"/>
      <c r="AU610" s="137"/>
      <c r="AV610" s="140"/>
      <c r="AW610" s="89">
        <f>ROUND(ROUND(H612*V589,0)*AM610,0)</f>
        <v>170</v>
      </c>
      <c r="AX610" s="12"/>
    </row>
    <row r="611" spans="1:50" ht="17.2" customHeight="1" x14ac:dyDescent="0.3">
      <c r="A611" s="9">
        <v>43</v>
      </c>
      <c r="B611" s="10" t="s">
        <v>1433</v>
      </c>
      <c r="C611" s="53" t="s">
        <v>7520</v>
      </c>
      <c r="D611" s="166"/>
      <c r="E611" s="193"/>
      <c r="F611" s="126"/>
      <c r="G611" s="126"/>
      <c r="H611" s="220"/>
      <c r="I611" s="221"/>
      <c r="J611" s="221"/>
      <c r="K611" s="222"/>
      <c r="L611" s="231" t="s">
        <v>4714</v>
      </c>
      <c r="M611" s="232"/>
      <c r="N611" s="232"/>
      <c r="O611" s="232"/>
      <c r="P611" s="232"/>
      <c r="Q611" s="232"/>
      <c r="R611" s="175"/>
      <c r="S611" s="194"/>
      <c r="T611" s="194"/>
      <c r="U611" s="88"/>
      <c r="V611" s="86"/>
      <c r="W611" s="87"/>
      <c r="X611" s="6"/>
      <c r="Y611" s="6"/>
      <c r="Z611" s="59"/>
      <c r="AA611" s="59"/>
      <c r="AB611" s="6"/>
      <c r="AC611" s="203"/>
      <c r="AD611" s="6"/>
      <c r="AE611" s="6"/>
      <c r="AF611" s="6"/>
      <c r="AG611" s="6"/>
      <c r="AH611" s="6"/>
      <c r="AI611" s="6"/>
      <c r="AJ611" s="6"/>
      <c r="AK611" s="6"/>
      <c r="AL611" s="59"/>
      <c r="AM611" s="137"/>
      <c r="AN611" s="137"/>
      <c r="AO611" s="6"/>
      <c r="AP611" s="6"/>
      <c r="AQ611" s="7"/>
      <c r="AR611" s="7"/>
      <c r="AS611" s="7"/>
      <c r="AT611" s="123"/>
      <c r="AU611" s="136"/>
      <c r="AV611" s="145"/>
      <c r="AW611" s="89">
        <f>ROUND(ROUND(H612*P613,0)*V589,0)</f>
        <v>328</v>
      </c>
      <c r="AX611" s="12"/>
    </row>
    <row r="612" spans="1:50" ht="17.2" customHeight="1" x14ac:dyDescent="0.3">
      <c r="A612" s="9">
        <v>43</v>
      </c>
      <c r="B612" s="10" t="s">
        <v>1434</v>
      </c>
      <c r="C612" s="53" t="s">
        <v>7519</v>
      </c>
      <c r="D612" s="166"/>
      <c r="E612" s="193"/>
      <c r="F612" s="126"/>
      <c r="G612" s="126"/>
      <c r="H612" s="253">
        <f>'15就労移行支援(基本)'!K612</f>
        <v>485</v>
      </c>
      <c r="I612" s="254"/>
      <c r="J612" s="1" t="s">
        <v>4202</v>
      </c>
      <c r="K612" s="68"/>
      <c r="L612" s="267"/>
      <c r="M612" s="268"/>
      <c r="N612" s="268"/>
      <c r="O612" s="268"/>
      <c r="P612" s="268"/>
      <c r="Q612" s="268"/>
      <c r="R612" s="175"/>
      <c r="S612" s="194"/>
      <c r="T612" s="194"/>
      <c r="U612" s="88"/>
      <c r="V612" s="86"/>
      <c r="W612" s="87"/>
      <c r="X612" s="232" t="s">
        <v>4712</v>
      </c>
      <c r="Y612" s="232"/>
      <c r="Z612" s="232"/>
      <c r="AA612" s="232"/>
      <c r="AB612" s="232"/>
      <c r="AC612" s="199" t="s">
        <v>4711</v>
      </c>
      <c r="AD612" s="58"/>
      <c r="AE612" s="58"/>
      <c r="AF612" s="6"/>
      <c r="AG612" s="6"/>
      <c r="AH612" s="6"/>
      <c r="AI612" s="6"/>
      <c r="AJ612" s="6"/>
      <c r="AK612" s="6"/>
      <c r="AL612" s="59" t="s">
        <v>4574</v>
      </c>
      <c r="AM612" s="235">
        <f>AM609</f>
        <v>0.7</v>
      </c>
      <c r="AN612" s="235"/>
      <c r="AO612" s="7"/>
      <c r="AP612" s="7"/>
      <c r="AQ612" s="7"/>
      <c r="AR612" s="7"/>
      <c r="AS612" s="7"/>
      <c r="AT612" s="123"/>
      <c r="AU612" s="136"/>
      <c r="AV612" s="145"/>
      <c r="AW612" s="89">
        <f>ROUND(ROUND(ROUND(H612*P613,0)*V589,0)*AM612,0)</f>
        <v>230</v>
      </c>
      <c r="AX612" s="12"/>
    </row>
    <row r="613" spans="1:50" ht="17.2" customHeight="1" x14ac:dyDescent="0.3">
      <c r="A613" s="9">
        <v>43</v>
      </c>
      <c r="B613" s="10" t="s">
        <v>1435</v>
      </c>
      <c r="C613" s="53" t="s">
        <v>7518</v>
      </c>
      <c r="D613" s="166"/>
      <c r="E613" s="193"/>
      <c r="F613" s="126"/>
      <c r="G613" s="126"/>
      <c r="H613" s="175"/>
      <c r="I613" s="194"/>
      <c r="J613" s="194"/>
      <c r="K613" s="173"/>
      <c r="L613" s="191"/>
      <c r="M613" s="172"/>
      <c r="N613" s="172"/>
      <c r="O613" s="123" t="s">
        <v>4574</v>
      </c>
      <c r="P613" s="249">
        <f>P607</f>
        <v>0.96499999999999997</v>
      </c>
      <c r="Q613" s="249"/>
      <c r="R613" s="168"/>
      <c r="S613" s="141"/>
      <c r="T613" s="141"/>
      <c r="U613" s="88"/>
      <c r="V613" s="86"/>
      <c r="W613" s="87"/>
      <c r="X613" s="234"/>
      <c r="Y613" s="234"/>
      <c r="Z613" s="234"/>
      <c r="AA613" s="234"/>
      <c r="AB613" s="234"/>
      <c r="AC613" s="199" t="s">
        <v>4735</v>
      </c>
      <c r="AD613" s="58"/>
      <c r="AE613" s="58"/>
      <c r="AF613" s="6"/>
      <c r="AG613" s="6"/>
      <c r="AH613" s="6"/>
      <c r="AI613" s="6"/>
      <c r="AJ613" s="6"/>
      <c r="AK613" s="6"/>
      <c r="AL613" s="59" t="s">
        <v>4574</v>
      </c>
      <c r="AM613" s="235">
        <f>AM610</f>
        <v>0.5</v>
      </c>
      <c r="AN613" s="235"/>
      <c r="AO613" s="7"/>
      <c r="AP613" s="7"/>
      <c r="AQ613" s="7"/>
      <c r="AR613" s="7"/>
      <c r="AS613" s="7"/>
      <c r="AT613" s="123"/>
      <c r="AU613" s="136"/>
      <c r="AV613" s="145"/>
      <c r="AW613" s="89">
        <f>ROUND(ROUND(ROUND(H612*P613,0)*V589,0)*AM613,0)</f>
        <v>164</v>
      </c>
      <c r="AX613" s="12"/>
    </row>
    <row r="614" spans="1:50" ht="17.2" customHeight="1" x14ac:dyDescent="0.3">
      <c r="A614" s="9">
        <v>43</v>
      </c>
      <c r="B614" s="10" t="s">
        <v>1436</v>
      </c>
      <c r="C614" s="53" t="s">
        <v>7517</v>
      </c>
      <c r="D614" s="166"/>
      <c r="E614" s="193"/>
      <c r="F614" s="126"/>
      <c r="G614" s="126"/>
      <c r="H614" s="175"/>
      <c r="I614" s="194"/>
      <c r="J614" s="194"/>
      <c r="K614" s="173"/>
      <c r="L614" s="196"/>
      <c r="M614" s="195"/>
      <c r="N614" s="195"/>
      <c r="O614" s="55"/>
      <c r="P614" s="56"/>
      <c r="Q614" s="56"/>
      <c r="R614" s="168"/>
      <c r="S614" s="141"/>
      <c r="T614" s="142"/>
      <c r="U614" s="130"/>
      <c r="V614" s="64"/>
      <c r="W614" s="202"/>
      <c r="X614" s="8"/>
      <c r="Y614" s="6"/>
      <c r="Z614" s="59"/>
      <c r="AA614" s="59"/>
      <c r="AB614" s="6"/>
      <c r="AC614" s="203"/>
      <c r="AD614" s="6"/>
      <c r="AE614" s="6"/>
      <c r="AF614" s="6"/>
      <c r="AG614" s="6"/>
      <c r="AH614" s="6"/>
      <c r="AI614" s="6"/>
      <c r="AJ614" s="6"/>
      <c r="AK614" s="6"/>
      <c r="AL614" s="59"/>
      <c r="AM614" s="137"/>
      <c r="AN614" s="137"/>
      <c r="AO614" s="177"/>
      <c r="AP614" s="81"/>
      <c r="AQ614" s="81"/>
      <c r="AR614" s="82"/>
      <c r="AS614" s="242" t="s">
        <v>4580</v>
      </c>
      <c r="AT614" s="242"/>
      <c r="AU614" s="242"/>
      <c r="AV614" s="243"/>
      <c r="AW614" s="89">
        <f>ROUND(H612*V589,0)-AS617</f>
        <v>335</v>
      </c>
      <c r="AX614" s="12"/>
    </row>
    <row r="615" spans="1:50" ht="17.2" customHeight="1" x14ac:dyDescent="0.3">
      <c r="A615" s="9">
        <v>43</v>
      </c>
      <c r="B615" s="10" t="s">
        <v>1437</v>
      </c>
      <c r="C615" s="53" t="s">
        <v>7516</v>
      </c>
      <c r="D615" s="166"/>
      <c r="E615" s="193"/>
      <c r="F615" s="126"/>
      <c r="G615" s="126"/>
      <c r="H615" s="175"/>
      <c r="I615" s="194"/>
      <c r="J615" s="194"/>
      <c r="K615" s="173"/>
      <c r="L615" s="175"/>
      <c r="M615" s="194"/>
      <c r="N615" s="194"/>
      <c r="O615" s="132"/>
      <c r="P615" s="141"/>
      <c r="Q615" s="141"/>
      <c r="R615" s="168"/>
      <c r="S615" s="141"/>
      <c r="T615" s="142"/>
      <c r="U615" s="130"/>
      <c r="V615" s="64"/>
      <c r="W615" s="202"/>
      <c r="X615" s="231" t="s">
        <v>4712</v>
      </c>
      <c r="Y615" s="232"/>
      <c r="Z615" s="232"/>
      <c r="AA615" s="232"/>
      <c r="AB615" s="232"/>
      <c r="AC615" s="199" t="s">
        <v>4711</v>
      </c>
      <c r="AD615" s="58"/>
      <c r="AE615" s="58"/>
      <c r="AF615" s="6"/>
      <c r="AG615" s="6"/>
      <c r="AH615" s="6"/>
      <c r="AI615" s="6"/>
      <c r="AJ615" s="6"/>
      <c r="AK615" s="6"/>
      <c r="AL615" s="59" t="s">
        <v>4574</v>
      </c>
      <c r="AM615" s="235">
        <f>AM612</f>
        <v>0.7</v>
      </c>
      <c r="AN615" s="235"/>
      <c r="AO615" s="81"/>
      <c r="AP615" s="81"/>
      <c r="AQ615" s="81"/>
      <c r="AR615" s="82"/>
      <c r="AS615" s="244"/>
      <c r="AT615" s="244"/>
      <c r="AU615" s="244"/>
      <c r="AV615" s="245"/>
      <c r="AW615" s="89">
        <f>ROUND(ROUND(H612*V589,0)*AM615,0)-AS617</f>
        <v>233</v>
      </c>
      <c r="AX615" s="12"/>
    </row>
    <row r="616" spans="1:50" ht="17.2" customHeight="1" x14ac:dyDescent="0.3">
      <c r="A616" s="9">
        <v>43</v>
      </c>
      <c r="B616" s="10" t="s">
        <v>1438</v>
      </c>
      <c r="C616" s="53" t="s">
        <v>7515</v>
      </c>
      <c r="D616" s="166"/>
      <c r="E616" s="193"/>
      <c r="F616" s="126"/>
      <c r="G616" s="126"/>
      <c r="H616" s="175"/>
      <c r="I616" s="194"/>
      <c r="J616" s="194"/>
      <c r="K616" s="173"/>
      <c r="L616" s="191"/>
      <c r="M616" s="172"/>
      <c r="N616" s="172"/>
      <c r="O616" s="123"/>
      <c r="P616" s="138"/>
      <c r="Q616" s="138"/>
      <c r="R616" s="168"/>
      <c r="S616" s="141"/>
      <c r="T616" s="142"/>
      <c r="U616" s="130"/>
      <c r="V616" s="64"/>
      <c r="W616" s="202"/>
      <c r="X616" s="233"/>
      <c r="Y616" s="234"/>
      <c r="Z616" s="234"/>
      <c r="AA616" s="234"/>
      <c r="AB616" s="234"/>
      <c r="AC616" s="199" t="s">
        <v>4735</v>
      </c>
      <c r="AD616" s="58"/>
      <c r="AE616" s="58"/>
      <c r="AF616" s="6"/>
      <c r="AG616" s="6"/>
      <c r="AH616" s="6"/>
      <c r="AI616" s="6"/>
      <c r="AJ616" s="6"/>
      <c r="AK616" s="6"/>
      <c r="AL616" s="59" t="s">
        <v>4574</v>
      </c>
      <c r="AM616" s="235">
        <f>AM613</f>
        <v>0.5</v>
      </c>
      <c r="AN616" s="235"/>
      <c r="AO616" s="198"/>
      <c r="AP616" s="198"/>
      <c r="AQ616" s="198"/>
      <c r="AR616" s="197"/>
      <c r="AS616" s="244"/>
      <c r="AT616" s="244"/>
      <c r="AU616" s="244"/>
      <c r="AV616" s="245"/>
      <c r="AW616" s="89">
        <f>ROUND(ROUND(H612*V589,0)*AM616,0)-AS617</f>
        <v>165</v>
      </c>
      <c r="AX616" s="12"/>
    </row>
    <row r="617" spans="1:50" ht="17.2" customHeight="1" x14ac:dyDescent="0.3">
      <c r="A617" s="9">
        <v>43</v>
      </c>
      <c r="B617" s="10" t="s">
        <v>1439</v>
      </c>
      <c r="C617" s="53" t="s">
        <v>7514</v>
      </c>
      <c r="D617" s="166"/>
      <c r="E617" s="193"/>
      <c r="F617" s="126"/>
      <c r="G617" s="126"/>
      <c r="H617" s="175"/>
      <c r="I617" s="194"/>
      <c r="J617" s="194"/>
      <c r="K617" s="173"/>
      <c r="L617" s="231" t="s">
        <v>4714</v>
      </c>
      <c r="M617" s="232"/>
      <c r="N617" s="232"/>
      <c r="O617" s="232"/>
      <c r="P617" s="232"/>
      <c r="Q617" s="232"/>
      <c r="R617" s="175"/>
      <c r="S617" s="194"/>
      <c r="T617" s="173"/>
      <c r="U617" s="130"/>
      <c r="V617" s="64"/>
      <c r="W617" s="202"/>
      <c r="X617" s="8"/>
      <c r="Y617" s="6"/>
      <c r="Z617" s="59"/>
      <c r="AA617" s="59"/>
      <c r="AB617" s="6"/>
      <c r="AC617" s="203"/>
      <c r="AD617" s="6"/>
      <c r="AE617" s="6"/>
      <c r="AF617" s="6"/>
      <c r="AG617" s="6"/>
      <c r="AH617" s="6"/>
      <c r="AI617" s="6"/>
      <c r="AJ617" s="6"/>
      <c r="AK617" s="6"/>
      <c r="AL617" s="59"/>
      <c r="AM617" s="137"/>
      <c r="AN617" s="137"/>
      <c r="AO617" s="198"/>
      <c r="AP617" s="198"/>
      <c r="AQ617" s="198"/>
      <c r="AR617" s="197"/>
      <c r="AS617" s="38">
        <f>AS605</f>
        <v>5</v>
      </c>
      <c r="AT617" s="62" t="s">
        <v>4579</v>
      </c>
      <c r="AU617" s="143"/>
      <c r="AV617" s="147"/>
      <c r="AW617" s="89">
        <f>ROUND(ROUND(H612*P619,0)*V589,0)-AS617</f>
        <v>323</v>
      </c>
      <c r="AX617" s="12"/>
    </row>
    <row r="618" spans="1:50" ht="17.2" customHeight="1" x14ac:dyDescent="0.3">
      <c r="A618" s="9">
        <v>43</v>
      </c>
      <c r="B618" s="10" t="s">
        <v>1440</v>
      </c>
      <c r="C618" s="53" t="s">
        <v>7513</v>
      </c>
      <c r="D618" s="166"/>
      <c r="E618" s="193"/>
      <c r="F618" s="126"/>
      <c r="G618" s="126"/>
      <c r="H618" s="175"/>
      <c r="I618" s="194"/>
      <c r="J618" s="194"/>
      <c r="K618" s="173"/>
      <c r="L618" s="267"/>
      <c r="M618" s="268"/>
      <c r="N618" s="268"/>
      <c r="O618" s="268"/>
      <c r="P618" s="268"/>
      <c r="Q618" s="268"/>
      <c r="R618" s="175"/>
      <c r="S618" s="194"/>
      <c r="T618" s="173"/>
      <c r="U618" s="130"/>
      <c r="V618" s="64"/>
      <c r="W618" s="202"/>
      <c r="X618" s="231" t="s">
        <v>4712</v>
      </c>
      <c r="Y618" s="232"/>
      <c r="Z618" s="232"/>
      <c r="AA618" s="232"/>
      <c r="AB618" s="232"/>
      <c r="AC618" s="199" t="s">
        <v>4711</v>
      </c>
      <c r="AD618" s="58"/>
      <c r="AE618" s="58"/>
      <c r="AF618" s="6"/>
      <c r="AG618" s="6"/>
      <c r="AH618" s="6"/>
      <c r="AI618" s="6"/>
      <c r="AJ618" s="6"/>
      <c r="AK618" s="6"/>
      <c r="AL618" s="59" t="s">
        <v>4574</v>
      </c>
      <c r="AM618" s="235">
        <f>AM615</f>
        <v>0.7</v>
      </c>
      <c r="AN618" s="235"/>
      <c r="AO618" s="198"/>
      <c r="AP618" s="198"/>
      <c r="AQ618" s="198"/>
      <c r="AR618" s="197"/>
      <c r="AS618" s="1"/>
      <c r="AT618" s="132"/>
      <c r="AU618" s="143"/>
      <c r="AV618" s="147"/>
      <c r="AW618" s="89">
        <f>ROUND(ROUND(ROUND(H612*P619,0)*V589,0)*AM618,0)-AS617</f>
        <v>225</v>
      </c>
      <c r="AX618" s="12"/>
    </row>
    <row r="619" spans="1:50" ht="17.2" customHeight="1" x14ac:dyDescent="0.3">
      <c r="A619" s="9">
        <v>43</v>
      </c>
      <c r="B619" s="10" t="s">
        <v>1441</v>
      </c>
      <c r="C619" s="53" t="s">
        <v>7512</v>
      </c>
      <c r="D619" s="166"/>
      <c r="E619" s="193"/>
      <c r="F619" s="126"/>
      <c r="G619" s="126"/>
      <c r="H619" s="175"/>
      <c r="I619" s="194"/>
      <c r="J619" s="194"/>
      <c r="K619" s="173"/>
      <c r="L619" s="191"/>
      <c r="M619" s="172"/>
      <c r="N619" s="172"/>
      <c r="O619" s="123" t="s">
        <v>4574</v>
      </c>
      <c r="P619" s="249">
        <f>P613</f>
        <v>0.96499999999999997</v>
      </c>
      <c r="Q619" s="249"/>
      <c r="R619" s="168"/>
      <c r="S619" s="141"/>
      <c r="T619" s="142"/>
      <c r="U619" s="130"/>
      <c r="V619" s="64"/>
      <c r="W619" s="202"/>
      <c r="X619" s="233"/>
      <c r="Y619" s="234"/>
      <c r="Z619" s="234"/>
      <c r="AA619" s="234"/>
      <c r="AB619" s="234"/>
      <c r="AC619" s="199" t="s">
        <v>4735</v>
      </c>
      <c r="AD619" s="58"/>
      <c r="AE619" s="58"/>
      <c r="AF619" s="6"/>
      <c r="AG619" s="6"/>
      <c r="AH619" s="6"/>
      <c r="AI619" s="6"/>
      <c r="AJ619" s="6"/>
      <c r="AK619" s="6"/>
      <c r="AL619" s="59" t="s">
        <v>4574</v>
      </c>
      <c r="AM619" s="235">
        <f>AM616</f>
        <v>0.5</v>
      </c>
      <c r="AN619" s="235"/>
      <c r="AO619" s="198"/>
      <c r="AP619" s="198"/>
      <c r="AQ619" s="198"/>
      <c r="AR619" s="197"/>
      <c r="AS619" s="7"/>
      <c r="AT619" s="123"/>
      <c r="AU619" s="136"/>
      <c r="AV619" s="145"/>
      <c r="AW619" s="89">
        <f>ROUND(ROUND(ROUND(H612*P619,0)*V589,0)*AM619,0)-AS617</f>
        <v>159</v>
      </c>
      <c r="AX619" s="12"/>
    </row>
    <row r="620" spans="1:50" ht="17.2" customHeight="1" x14ac:dyDescent="0.3">
      <c r="A620" s="9">
        <v>43</v>
      </c>
      <c r="B620" s="10" t="s">
        <v>1442</v>
      </c>
      <c r="C620" s="53" t="s">
        <v>7511</v>
      </c>
      <c r="D620" s="166"/>
      <c r="E620" s="193"/>
      <c r="F620" s="126"/>
      <c r="G620" s="126"/>
      <c r="H620" s="45"/>
      <c r="I620" s="1"/>
      <c r="J620" s="1"/>
      <c r="K620" s="44"/>
      <c r="L620" s="196"/>
      <c r="M620" s="195"/>
      <c r="N620" s="195"/>
      <c r="O620" s="55"/>
      <c r="P620" s="56"/>
      <c r="Q620" s="56"/>
      <c r="R620" s="168"/>
      <c r="S620" s="141"/>
      <c r="T620" s="142"/>
      <c r="U620" s="130"/>
      <c r="V620" s="64"/>
      <c r="W620" s="202"/>
      <c r="X620" s="8"/>
      <c r="Y620" s="6"/>
      <c r="Z620" s="59"/>
      <c r="AA620" s="59"/>
      <c r="AB620" s="6"/>
      <c r="AC620" s="203"/>
      <c r="AD620" s="6"/>
      <c r="AE620" s="6"/>
      <c r="AF620" s="6"/>
      <c r="AG620" s="6"/>
      <c r="AH620" s="6"/>
      <c r="AI620" s="6"/>
      <c r="AJ620" s="6"/>
      <c r="AK620" s="6"/>
      <c r="AL620" s="59"/>
      <c r="AM620" s="137"/>
      <c r="AN620" s="137"/>
      <c r="AO620" s="216" t="s">
        <v>4753</v>
      </c>
      <c r="AP620" s="251"/>
      <c r="AQ620" s="251"/>
      <c r="AR620" s="252"/>
      <c r="AS620" s="49"/>
      <c r="AT620" s="36"/>
      <c r="AU620" s="36"/>
      <c r="AV620" s="51"/>
      <c r="AW620" s="89">
        <f>ROUND(ROUND(H612*V589,0)*AQ623,0)</f>
        <v>323</v>
      </c>
      <c r="AX620" s="12"/>
    </row>
    <row r="621" spans="1:50" ht="17.2" customHeight="1" x14ac:dyDescent="0.3">
      <c r="A621" s="9">
        <v>43</v>
      </c>
      <c r="B621" s="10" t="s">
        <v>1443</v>
      </c>
      <c r="C621" s="53" t="s">
        <v>7510</v>
      </c>
      <c r="D621" s="166"/>
      <c r="E621" s="193"/>
      <c r="F621" s="126"/>
      <c r="G621" s="126"/>
      <c r="H621" s="45"/>
      <c r="I621" s="1"/>
      <c r="J621" s="1"/>
      <c r="K621" s="44"/>
      <c r="L621" s="175"/>
      <c r="M621" s="194"/>
      <c r="N621" s="194"/>
      <c r="O621" s="132"/>
      <c r="P621" s="141"/>
      <c r="Q621" s="141"/>
      <c r="R621" s="168"/>
      <c r="S621" s="141"/>
      <c r="T621" s="142"/>
      <c r="U621" s="130"/>
      <c r="V621" s="64"/>
      <c r="W621" s="202"/>
      <c r="X621" s="231" t="s">
        <v>4712</v>
      </c>
      <c r="Y621" s="232"/>
      <c r="Z621" s="232"/>
      <c r="AA621" s="232"/>
      <c r="AB621" s="232"/>
      <c r="AC621" s="199" t="s">
        <v>4711</v>
      </c>
      <c r="AD621" s="58"/>
      <c r="AE621" s="58"/>
      <c r="AF621" s="6"/>
      <c r="AG621" s="6"/>
      <c r="AH621" s="6"/>
      <c r="AI621" s="6"/>
      <c r="AJ621" s="6"/>
      <c r="AK621" s="6"/>
      <c r="AL621" s="59" t="s">
        <v>4574</v>
      </c>
      <c r="AM621" s="235">
        <f>AM618</f>
        <v>0.7</v>
      </c>
      <c r="AN621" s="235"/>
      <c r="AO621" s="228"/>
      <c r="AP621" s="229"/>
      <c r="AQ621" s="229"/>
      <c r="AR621" s="230"/>
      <c r="AS621" s="45"/>
      <c r="AT621" s="1"/>
      <c r="AU621" s="1"/>
      <c r="AV621" s="44"/>
      <c r="AW621" s="89">
        <f>ROUND(ROUND(ROUND(H612*V589,0)*AM621,0)*AQ623,0)</f>
        <v>226</v>
      </c>
      <c r="AX621" s="12"/>
    </row>
    <row r="622" spans="1:50" ht="17.2" customHeight="1" x14ac:dyDescent="0.3">
      <c r="A622" s="9">
        <v>43</v>
      </c>
      <c r="B622" s="10" t="s">
        <v>1444</v>
      </c>
      <c r="C622" s="53" t="s">
        <v>7509</v>
      </c>
      <c r="D622" s="166"/>
      <c r="E622" s="193"/>
      <c r="F622" s="126"/>
      <c r="G622" s="126"/>
      <c r="H622" s="45"/>
      <c r="I622" s="1"/>
      <c r="J622" s="1"/>
      <c r="K622" s="44"/>
      <c r="L622" s="191"/>
      <c r="M622" s="172"/>
      <c r="N622" s="172"/>
      <c r="O622" s="123"/>
      <c r="P622" s="138"/>
      <c r="Q622" s="138"/>
      <c r="R622" s="168"/>
      <c r="S622" s="141"/>
      <c r="T622" s="142"/>
      <c r="U622" s="130"/>
      <c r="V622" s="64"/>
      <c r="W622" s="202"/>
      <c r="X622" s="233"/>
      <c r="Y622" s="234"/>
      <c r="Z622" s="234"/>
      <c r="AA622" s="234"/>
      <c r="AB622" s="234"/>
      <c r="AC622" s="199" t="s">
        <v>4735</v>
      </c>
      <c r="AD622" s="58"/>
      <c r="AE622" s="58"/>
      <c r="AF622" s="6"/>
      <c r="AG622" s="6"/>
      <c r="AH622" s="6"/>
      <c r="AI622" s="6"/>
      <c r="AJ622" s="6"/>
      <c r="AK622" s="6"/>
      <c r="AL622" s="59" t="s">
        <v>4574</v>
      </c>
      <c r="AM622" s="235">
        <f>AM619</f>
        <v>0.5</v>
      </c>
      <c r="AN622" s="235"/>
      <c r="AO622" s="45"/>
      <c r="AP622" s="1"/>
      <c r="AQ622" s="1"/>
      <c r="AR622" s="44"/>
      <c r="AS622" s="45"/>
      <c r="AT622" s="1"/>
      <c r="AU622" s="1"/>
      <c r="AV622" s="44"/>
      <c r="AW622" s="89">
        <f>ROUND(ROUND(ROUND(H612*V589,0)*AM622,0)*AQ623,0)</f>
        <v>162</v>
      </c>
      <c r="AX622" s="12"/>
    </row>
    <row r="623" spans="1:50" ht="17.2" customHeight="1" x14ac:dyDescent="0.3">
      <c r="A623" s="9">
        <v>43</v>
      </c>
      <c r="B623" s="10" t="s">
        <v>1445</v>
      </c>
      <c r="C623" s="53" t="s">
        <v>7508</v>
      </c>
      <c r="D623" s="166"/>
      <c r="E623" s="193"/>
      <c r="F623" s="126"/>
      <c r="G623" s="126"/>
      <c r="H623" s="45"/>
      <c r="I623" s="1"/>
      <c r="J623" s="1"/>
      <c r="K623" s="44"/>
      <c r="L623" s="231" t="s">
        <v>4714</v>
      </c>
      <c r="M623" s="232"/>
      <c r="N623" s="232"/>
      <c r="O623" s="232"/>
      <c r="P623" s="232"/>
      <c r="Q623" s="232"/>
      <c r="R623" s="175"/>
      <c r="S623" s="194"/>
      <c r="T623" s="173"/>
      <c r="U623" s="130"/>
      <c r="V623" s="64"/>
      <c r="W623" s="202"/>
      <c r="X623" s="8"/>
      <c r="Y623" s="6"/>
      <c r="Z623" s="59"/>
      <c r="AA623" s="59"/>
      <c r="AB623" s="6"/>
      <c r="AC623" s="203"/>
      <c r="AD623" s="6"/>
      <c r="AE623" s="6"/>
      <c r="AF623" s="6"/>
      <c r="AG623" s="6"/>
      <c r="AH623" s="6"/>
      <c r="AI623" s="6"/>
      <c r="AJ623" s="6"/>
      <c r="AK623" s="6"/>
      <c r="AL623" s="59"/>
      <c r="AM623" s="137"/>
      <c r="AN623" s="137"/>
      <c r="AO623" s="45"/>
      <c r="AP623" s="132" t="s">
        <v>4574</v>
      </c>
      <c r="AQ623" s="247">
        <f>AQ599</f>
        <v>0.95</v>
      </c>
      <c r="AR623" s="248"/>
      <c r="AS623" s="45"/>
      <c r="AT623" s="1"/>
      <c r="AU623" s="1"/>
      <c r="AV623" s="44"/>
      <c r="AW623" s="89">
        <f>ROUND(ROUND(ROUND(H612*P625,0)*V589,0)*AQ623,0)</f>
        <v>312</v>
      </c>
      <c r="AX623" s="12"/>
    </row>
    <row r="624" spans="1:50" ht="17.2" customHeight="1" x14ac:dyDescent="0.3">
      <c r="A624" s="9">
        <v>43</v>
      </c>
      <c r="B624" s="10" t="s">
        <v>1446</v>
      </c>
      <c r="C624" s="53" t="s">
        <v>7507</v>
      </c>
      <c r="D624" s="166"/>
      <c r="E624" s="193"/>
      <c r="F624" s="126"/>
      <c r="G624" s="126"/>
      <c r="H624" s="45"/>
      <c r="I624" s="1"/>
      <c r="J624" s="1"/>
      <c r="K624" s="44"/>
      <c r="L624" s="267"/>
      <c r="M624" s="268"/>
      <c r="N624" s="268"/>
      <c r="O624" s="268"/>
      <c r="P624" s="268"/>
      <c r="Q624" s="268"/>
      <c r="R624" s="175"/>
      <c r="S624" s="194"/>
      <c r="T624" s="173"/>
      <c r="U624" s="130"/>
      <c r="V624" s="64"/>
      <c r="W624" s="202"/>
      <c r="X624" s="231" t="s">
        <v>4712</v>
      </c>
      <c r="Y624" s="232"/>
      <c r="Z624" s="232"/>
      <c r="AA624" s="232"/>
      <c r="AB624" s="232"/>
      <c r="AC624" s="199" t="s">
        <v>4711</v>
      </c>
      <c r="AD624" s="58"/>
      <c r="AE624" s="58"/>
      <c r="AF624" s="6"/>
      <c r="AG624" s="6"/>
      <c r="AH624" s="6"/>
      <c r="AI624" s="6"/>
      <c r="AJ624" s="6"/>
      <c r="AK624" s="6"/>
      <c r="AL624" s="59" t="s">
        <v>4574</v>
      </c>
      <c r="AM624" s="235">
        <f>AM621</f>
        <v>0.7</v>
      </c>
      <c r="AN624" s="235"/>
      <c r="AO624" s="45"/>
      <c r="AP624" s="1"/>
      <c r="AQ624" s="1"/>
      <c r="AR624" s="44"/>
      <c r="AS624" s="45"/>
      <c r="AT624" s="1"/>
      <c r="AU624" s="1"/>
      <c r="AV624" s="44"/>
      <c r="AW624" s="89">
        <f>ROUND(ROUND(ROUND(ROUND(H612*P625,0)*V589,0)*AM624,0)*AQ623,0)</f>
        <v>219</v>
      </c>
      <c r="AX624" s="12"/>
    </row>
    <row r="625" spans="1:50" ht="17.2" customHeight="1" x14ac:dyDescent="0.3">
      <c r="A625" s="9">
        <v>43</v>
      </c>
      <c r="B625" s="10" t="s">
        <v>1447</v>
      </c>
      <c r="C625" s="53" t="s">
        <v>7506</v>
      </c>
      <c r="D625" s="166"/>
      <c r="E625" s="193"/>
      <c r="F625" s="126"/>
      <c r="G625" s="126"/>
      <c r="H625" s="45"/>
      <c r="I625" s="1"/>
      <c r="J625" s="1"/>
      <c r="K625" s="44"/>
      <c r="L625" s="191"/>
      <c r="M625" s="172"/>
      <c r="N625" s="172"/>
      <c r="O625" s="123" t="s">
        <v>4574</v>
      </c>
      <c r="P625" s="249">
        <f>P619</f>
        <v>0.96499999999999997</v>
      </c>
      <c r="Q625" s="249"/>
      <c r="R625" s="168"/>
      <c r="S625" s="141"/>
      <c r="T625" s="142"/>
      <c r="U625" s="130"/>
      <c r="V625" s="64"/>
      <c r="W625" s="202"/>
      <c r="X625" s="233"/>
      <c r="Y625" s="234"/>
      <c r="Z625" s="234"/>
      <c r="AA625" s="234"/>
      <c r="AB625" s="234"/>
      <c r="AC625" s="199" t="s">
        <v>4735</v>
      </c>
      <c r="AD625" s="58"/>
      <c r="AE625" s="58"/>
      <c r="AF625" s="6"/>
      <c r="AG625" s="6"/>
      <c r="AH625" s="6"/>
      <c r="AI625" s="6"/>
      <c r="AJ625" s="6"/>
      <c r="AK625" s="6"/>
      <c r="AL625" s="59" t="s">
        <v>4574</v>
      </c>
      <c r="AM625" s="235">
        <f>AM622</f>
        <v>0.5</v>
      </c>
      <c r="AN625" s="235"/>
      <c r="AO625" s="45"/>
      <c r="AP625" s="1"/>
      <c r="AQ625" s="1"/>
      <c r="AR625" s="44"/>
      <c r="AS625" s="43"/>
      <c r="AT625" s="7"/>
      <c r="AU625" s="7"/>
      <c r="AV625" s="21"/>
      <c r="AW625" s="89">
        <f>ROUND(ROUND(ROUND(ROUND(H612*P625,0)*V589,0)*AM625,0)*AQ623,0)</f>
        <v>156</v>
      </c>
      <c r="AX625" s="12"/>
    </row>
    <row r="626" spans="1:50" ht="17.2" customHeight="1" x14ac:dyDescent="0.3">
      <c r="A626" s="9">
        <v>43</v>
      </c>
      <c r="B626" s="10" t="s">
        <v>1448</v>
      </c>
      <c r="C626" s="53" t="s">
        <v>7505</v>
      </c>
      <c r="D626" s="166"/>
      <c r="E626" s="193"/>
      <c r="F626" s="126"/>
      <c r="G626" s="126"/>
      <c r="H626" s="45"/>
      <c r="I626" s="1"/>
      <c r="J626" s="1"/>
      <c r="K626" s="44"/>
      <c r="L626" s="196"/>
      <c r="M626" s="195"/>
      <c r="N626" s="195"/>
      <c r="O626" s="55"/>
      <c r="P626" s="56"/>
      <c r="Q626" s="56"/>
      <c r="R626" s="168"/>
      <c r="S626" s="141"/>
      <c r="T626" s="142"/>
      <c r="U626" s="130"/>
      <c r="V626" s="64"/>
      <c r="W626" s="202"/>
      <c r="X626" s="8"/>
      <c r="Y626" s="6"/>
      <c r="Z626" s="59"/>
      <c r="AA626" s="59"/>
      <c r="AB626" s="6"/>
      <c r="AC626" s="203"/>
      <c r="AD626" s="6"/>
      <c r="AE626" s="6"/>
      <c r="AF626" s="6"/>
      <c r="AG626" s="6"/>
      <c r="AH626" s="6"/>
      <c r="AI626" s="6"/>
      <c r="AJ626" s="6"/>
      <c r="AK626" s="6"/>
      <c r="AL626" s="59"/>
      <c r="AM626" s="137"/>
      <c r="AN626" s="137"/>
      <c r="AO626" s="146"/>
      <c r="AP626" s="143"/>
      <c r="AQ626" s="143"/>
      <c r="AR626" s="44"/>
      <c r="AS626" s="242" t="s">
        <v>4580</v>
      </c>
      <c r="AT626" s="242"/>
      <c r="AU626" s="242"/>
      <c r="AV626" s="243"/>
      <c r="AW626" s="89">
        <f>ROUND(ROUND(H612*V589,0)*AQ623,0)-AS629</f>
        <v>318</v>
      </c>
      <c r="AX626" s="12"/>
    </row>
    <row r="627" spans="1:50" ht="17.2" customHeight="1" x14ac:dyDescent="0.3">
      <c r="A627" s="9">
        <v>43</v>
      </c>
      <c r="B627" s="10" t="s">
        <v>1449</v>
      </c>
      <c r="C627" s="53" t="s">
        <v>7504</v>
      </c>
      <c r="D627" s="166"/>
      <c r="E627" s="193"/>
      <c r="F627" s="126"/>
      <c r="G627" s="126"/>
      <c r="H627" s="45"/>
      <c r="I627" s="1"/>
      <c r="J627" s="1"/>
      <c r="K627" s="44"/>
      <c r="L627" s="175"/>
      <c r="M627" s="194"/>
      <c r="N627" s="194"/>
      <c r="O627" s="132"/>
      <c r="P627" s="141"/>
      <c r="Q627" s="141"/>
      <c r="R627" s="168"/>
      <c r="S627" s="141"/>
      <c r="T627" s="142"/>
      <c r="U627" s="130"/>
      <c r="V627" s="64"/>
      <c r="W627" s="202"/>
      <c r="X627" s="231" t="s">
        <v>4712</v>
      </c>
      <c r="Y627" s="232"/>
      <c r="Z627" s="232"/>
      <c r="AA627" s="232"/>
      <c r="AB627" s="232"/>
      <c r="AC627" s="199" t="s">
        <v>4711</v>
      </c>
      <c r="AD627" s="58"/>
      <c r="AE627" s="58"/>
      <c r="AF627" s="6"/>
      <c r="AG627" s="6"/>
      <c r="AH627" s="6"/>
      <c r="AI627" s="6"/>
      <c r="AJ627" s="6"/>
      <c r="AK627" s="6"/>
      <c r="AL627" s="59" t="s">
        <v>4574</v>
      </c>
      <c r="AM627" s="235">
        <f>AM624</f>
        <v>0.7</v>
      </c>
      <c r="AN627" s="235"/>
      <c r="AO627" s="146"/>
      <c r="AP627" s="143"/>
      <c r="AQ627" s="143"/>
      <c r="AR627" s="44"/>
      <c r="AS627" s="244"/>
      <c r="AT627" s="244"/>
      <c r="AU627" s="244"/>
      <c r="AV627" s="245"/>
      <c r="AW627" s="89">
        <f>ROUND(ROUND(ROUND(H612*V589,0)*AM627,0)*AQ623,0)-AS629</f>
        <v>221</v>
      </c>
      <c r="AX627" s="12"/>
    </row>
    <row r="628" spans="1:50" ht="17.2" customHeight="1" x14ac:dyDescent="0.3">
      <c r="A628" s="9">
        <v>43</v>
      </c>
      <c r="B628" s="10" t="s">
        <v>1450</v>
      </c>
      <c r="C628" s="53" t="s">
        <v>7503</v>
      </c>
      <c r="D628" s="166"/>
      <c r="E628" s="193"/>
      <c r="F628" s="126"/>
      <c r="G628" s="126"/>
      <c r="H628" s="45"/>
      <c r="I628" s="1"/>
      <c r="J628" s="1"/>
      <c r="K628" s="44"/>
      <c r="L628" s="191"/>
      <c r="M628" s="172"/>
      <c r="N628" s="172"/>
      <c r="O628" s="123"/>
      <c r="P628" s="138"/>
      <c r="Q628" s="138"/>
      <c r="R628" s="168"/>
      <c r="S628" s="141"/>
      <c r="T628" s="142"/>
      <c r="U628" s="130"/>
      <c r="V628" s="64"/>
      <c r="W628" s="202"/>
      <c r="X628" s="233"/>
      <c r="Y628" s="234"/>
      <c r="Z628" s="234"/>
      <c r="AA628" s="234"/>
      <c r="AB628" s="234"/>
      <c r="AC628" s="199" t="s">
        <v>4735</v>
      </c>
      <c r="AD628" s="58"/>
      <c r="AE628" s="58"/>
      <c r="AF628" s="6"/>
      <c r="AG628" s="6"/>
      <c r="AH628" s="6"/>
      <c r="AI628" s="6"/>
      <c r="AJ628" s="6"/>
      <c r="AK628" s="6"/>
      <c r="AL628" s="59" t="s">
        <v>4574</v>
      </c>
      <c r="AM628" s="235">
        <f>AM625</f>
        <v>0.5</v>
      </c>
      <c r="AN628" s="235"/>
      <c r="AO628" s="146"/>
      <c r="AP628" s="143"/>
      <c r="AQ628" s="143"/>
      <c r="AR628" s="44"/>
      <c r="AS628" s="244"/>
      <c r="AT628" s="244"/>
      <c r="AU628" s="244"/>
      <c r="AV628" s="245"/>
      <c r="AW628" s="89">
        <f>ROUND(ROUND(ROUND(H612*V589,0)*AM628,0)*AQ623,0)-AS629</f>
        <v>157</v>
      </c>
      <c r="AX628" s="12"/>
    </row>
    <row r="629" spans="1:50" ht="17.2" customHeight="1" x14ac:dyDescent="0.3">
      <c r="A629" s="9">
        <v>43</v>
      </c>
      <c r="B629" s="10" t="s">
        <v>1451</v>
      </c>
      <c r="C629" s="53" t="s">
        <v>7502</v>
      </c>
      <c r="D629" s="166"/>
      <c r="E629" s="193"/>
      <c r="F629" s="126"/>
      <c r="G629" s="126"/>
      <c r="H629" s="45"/>
      <c r="I629" s="1"/>
      <c r="J629" s="1"/>
      <c r="K629" s="44"/>
      <c r="L629" s="231" t="s">
        <v>4714</v>
      </c>
      <c r="M629" s="232"/>
      <c r="N629" s="232"/>
      <c r="O629" s="232"/>
      <c r="P629" s="232"/>
      <c r="Q629" s="232"/>
      <c r="R629" s="175"/>
      <c r="S629" s="194"/>
      <c r="T629" s="173"/>
      <c r="U629" s="130"/>
      <c r="V629" s="64"/>
      <c r="W629" s="202"/>
      <c r="X629" s="8"/>
      <c r="Y629" s="6"/>
      <c r="Z629" s="59"/>
      <c r="AA629" s="59"/>
      <c r="AB629" s="6"/>
      <c r="AC629" s="203"/>
      <c r="AD629" s="6"/>
      <c r="AE629" s="6"/>
      <c r="AF629" s="6"/>
      <c r="AG629" s="6"/>
      <c r="AH629" s="6"/>
      <c r="AI629" s="6"/>
      <c r="AJ629" s="6"/>
      <c r="AK629" s="6"/>
      <c r="AL629" s="59"/>
      <c r="AM629" s="137"/>
      <c r="AN629" s="137"/>
      <c r="AO629" s="146"/>
      <c r="AP629" s="143"/>
      <c r="AQ629" s="143"/>
      <c r="AR629" s="44"/>
      <c r="AS629" s="38">
        <f>AS617</f>
        <v>5</v>
      </c>
      <c r="AT629" s="62" t="s">
        <v>4579</v>
      </c>
      <c r="AU629" s="143"/>
      <c r="AV629" s="147"/>
      <c r="AW629" s="89">
        <f>ROUND(ROUND(ROUND(H612*P631,0)*V589,0)*AQ623,0)-AS629</f>
        <v>307</v>
      </c>
      <c r="AX629" s="12"/>
    </row>
    <row r="630" spans="1:50" ht="17.2" customHeight="1" x14ac:dyDescent="0.3">
      <c r="A630" s="9">
        <v>43</v>
      </c>
      <c r="B630" s="10" t="s">
        <v>1452</v>
      </c>
      <c r="C630" s="53" t="s">
        <v>7501</v>
      </c>
      <c r="D630" s="166"/>
      <c r="E630" s="193"/>
      <c r="F630" s="126"/>
      <c r="G630" s="126"/>
      <c r="H630" s="45"/>
      <c r="I630" s="1"/>
      <c r="J630" s="1"/>
      <c r="K630" s="44"/>
      <c r="L630" s="267"/>
      <c r="M630" s="268"/>
      <c r="N630" s="268"/>
      <c r="O630" s="268"/>
      <c r="P630" s="268"/>
      <c r="Q630" s="268"/>
      <c r="R630" s="175"/>
      <c r="S630" s="194"/>
      <c r="T630" s="173"/>
      <c r="U630" s="130"/>
      <c r="V630" s="64"/>
      <c r="W630" s="202"/>
      <c r="X630" s="231" t="s">
        <v>4712</v>
      </c>
      <c r="Y630" s="232"/>
      <c r="Z630" s="232"/>
      <c r="AA630" s="232"/>
      <c r="AB630" s="232"/>
      <c r="AC630" s="199" t="s">
        <v>4711</v>
      </c>
      <c r="AD630" s="58"/>
      <c r="AE630" s="58"/>
      <c r="AF630" s="6"/>
      <c r="AG630" s="6"/>
      <c r="AH630" s="6"/>
      <c r="AI630" s="6"/>
      <c r="AJ630" s="6"/>
      <c r="AK630" s="6"/>
      <c r="AL630" s="59" t="s">
        <v>4574</v>
      </c>
      <c r="AM630" s="235">
        <f>AM627</f>
        <v>0.7</v>
      </c>
      <c r="AN630" s="235"/>
      <c r="AO630" s="146"/>
      <c r="AP630" s="143"/>
      <c r="AQ630" s="143"/>
      <c r="AR630" s="44"/>
      <c r="AS630" s="1"/>
      <c r="AT630" s="132"/>
      <c r="AU630" s="143"/>
      <c r="AV630" s="147"/>
      <c r="AW630" s="89">
        <f>ROUND(ROUND(ROUND(ROUND(H612*P631,0)*V589,0)*AM630,0)*AQ623,0)-AS629</f>
        <v>214</v>
      </c>
      <c r="AX630" s="12"/>
    </row>
    <row r="631" spans="1:50" ht="17.2" customHeight="1" x14ac:dyDescent="0.3">
      <c r="A631" s="9">
        <v>43</v>
      </c>
      <c r="B631" s="10" t="s">
        <v>1453</v>
      </c>
      <c r="C631" s="53" t="s">
        <v>7500</v>
      </c>
      <c r="D631" s="166"/>
      <c r="E631" s="193"/>
      <c r="F631" s="126"/>
      <c r="G631" s="126"/>
      <c r="H631" s="43"/>
      <c r="I631" s="7"/>
      <c r="J631" s="7"/>
      <c r="K631" s="21"/>
      <c r="L631" s="191"/>
      <c r="M631" s="172"/>
      <c r="N631" s="172"/>
      <c r="O631" s="123" t="s">
        <v>4574</v>
      </c>
      <c r="P631" s="249">
        <f>P625</f>
        <v>0.96499999999999997</v>
      </c>
      <c r="Q631" s="249"/>
      <c r="R631" s="168"/>
      <c r="S631" s="141"/>
      <c r="T631" s="141"/>
      <c r="U631" s="88"/>
      <c r="V631" s="86"/>
      <c r="W631" s="87"/>
      <c r="X631" s="234"/>
      <c r="Y631" s="234"/>
      <c r="Z631" s="234"/>
      <c r="AA631" s="234"/>
      <c r="AB631" s="234"/>
      <c r="AC631" s="199" t="s">
        <v>4735</v>
      </c>
      <c r="AD631" s="58"/>
      <c r="AE631" s="58"/>
      <c r="AF631" s="6"/>
      <c r="AG631" s="6"/>
      <c r="AH631" s="6"/>
      <c r="AI631" s="6"/>
      <c r="AJ631" s="6"/>
      <c r="AK631" s="6"/>
      <c r="AL631" s="59" t="s">
        <v>4574</v>
      </c>
      <c r="AM631" s="235">
        <f>AM628</f>
        <v>0.5</v>
      </c>
      <c r="AN631" s="235"/>
      <c r="AO631" s="190"/>
      <c r="AP631" s="136"/>
      <c r="AQ631" s="136"/>
      <c r="AR631" s="21"/>
      <c r="AS631" s="7"/>
      <c r="AT631" s="123"/>
      <c r="AU631" s="136"/>
      <c r="AV631" s="145"/>
      <c r="AW631" s="89">
        <f>ROUND(ROUND(ROUND(ROUND(H612*P631,0)*V589,0)*AM631,0)*AQ623,0)-AS629</f>
        <v>151</v>
      </c>
      <c r="AX631" s="12"/>
    </row>
    <row r="632" spans="1:50" ht="17.2" customHeight="1" x14ac:dyDescent="0.3">
      <c r="A632" s="9">
        <v>43</v>
      </c>
      <c r="B632" s="10" t="s">
        <v>1454</v>
      </c>
      <c r="C632" s="53" t="s">
        <v>7499</v>
      </c>
      <c r="D632" s="166"/>
      <c r="E632" s="193"/>
      <c r="F632" s="126"/>
      <c r="G632" s="126"/>
      <c r="H632" s="217" t="s">
        <v>4766</v>
      </c>
      <c r="I632" s="218"/>
      <c r="J632" s="218"/>
      <c r="K632" s="219"/>
      <c r="L632" s="196"/>
      <c r="M632" s="195"/>
      <c r="N632" s="195"/>
      <c r="O632" s="55"/>
      <c r="P632" s="56"/>
      <c r="Q632" s="56"/>
      <c r="R632" s="168"/>
      <c r="S632" s="141"/>
      <c r="T632" s="141"/>
      <c r="U632" s="88"/>
      <c r="V632" s="86"/>
      <c r="W632" s="87"/>
      <c r="X632" s="6"/>
      <c r="Y632" s="6"/>
      <c r="Z632" s="59"/>
      <c r="AA632" s="59"/>
      <c r="AB632" s="6"/>
      <c r="AC632" s="203"/>
      <c r="AD632" s="6"/>
      <c r="AE632" s="6"/>
      <c r="AF632" s="6"/>
      <c r="AG632" s="6"/>
      <c r="AH632" s="6"/>
      <c r="AI632" s="6"/>
      <c r="AJ632" s="6"/>
      <c r="AK632" s="6"/>
      <c r="AL632" s="59"/>
      <c r="AM632" s="137"/>
      <c r="AN632" s="137"/>
      <c r="AO632" s="7"/>
      <c r="AP632" s="7"/>
      <c r="AQ632" s="7"/>
      <c r="AR632" s="7"/>
      <c r="AS632" s="7"/>
      <c r="AT632" s="123"/>
      <c r="AU632" s="136"/>
      <c r="AV632" s="145"/>
      <c r="AW632" s="100">
        <f>ROUND(H636*V589,0)</f>
        <v>291</v>
      </c>
      <c r="AX632" s="12"/>
    </row>
    <row r="633" spans="1:50" ht="17.2" customHeight="1" x14ac:dyDescent="0.3">
      <c r="A633" s="9">
        <v>43</v>
      </c>
      <c r="B633" s="10" t="s">
        <v>1455</v>
      </c>
      <c r="C633" s="53" t="s">
        <v>7498</v>
      </c>
      <c r="D633" s="166"/>
      <c r="E633" s="193"/>
      <c r="F633" s="126"/>
      <c r="G633" s="126"/>
      <c r="H633" s="220"/>
      <c r="I633" s="221"/>
      <c r="J633" s="221"/>
      <c r="K633" s="222"/>
      <c r="L633" s="175"/>
      <c r="M633" s="194"/>
      <c r="N633" s="194"/>
      <c r="O633" s="132"/>
      <c r="P633" s="141"/>
      <c r="Q633" s="141"/>
      <c r="R633" s="168"/>
      <c r="S633" s="141"/>
      <c r="T633" s="141"/>
      <c r="U633" s="88"/>
      <c r="V633" s="86"/>
      <c r="W633" s="87"/>
      <c r="X633" s="232" t="s">
        <v>4712</v>
      </c>
      <c r="Y633" s="232"/>
      <c r="Z633" s="232"/>
      <c r="AA633" s="232"/>
      <c r="AB633" s="232"/>
      <c r="AC633" s="199" t="s">
        <v>4711</v>
      </c>
      <c r="AD633" s="58"/>
      <c r="AE633" s="58"/>
      <c r="AF633" s="6"/>
      <c r="AG633" s="6"/>
      <c r="AH633" s="6"/>
      <c r="AI633" s="6"/>
      <c r="AJ633" s="6"/>
      <c r="AK633" s="6"/>
      <c r="AL633" s="59" t="s">
        <v>4574</v>
      </c>
      <c r="AM633" s="235">
        <f>'15就労移行支援(基本)'!AK633</f>
        <v>0.7</v>
      </c>
      <c r="AN633" s="235"/>
      <c r="AO633" s="6"/>
      <c r="AP633" s="6"/>
      <c r="AQ633" s="6"/>
      <c r="AR633" s="6"/>
      <c r="AS633" s="6"/>
      <c r="AT633" s="59"/>
      <c r="AU633" s="137"/>
      <c r="AV633" s="140"/>
      <c r="AW633" s="89">
        <f>ROUND(ROUND(H636*V589,0)*AM633,0)</f>
        <v>204</v>
      </c>
      <c r="AX633" s="12"/>
    </row>
    <row r="634" spans="1:50" ht="17.2" customHeight="1" x14ac:dyDescent="0.3">
      <c r="A634" s="9">
        <v>43</v>
      </c>
      <c r="B634" s="10" t="s">
        <v>1456</v>
      </c>
      <c r="C634" s="53" t="s">
        <v>7497</v>
      </c>
      <c r="D634" s="166"/>
      <c r="E634" s="193"/>
      <c r="F634" s="126"/>
      <c r="G634" s="126"/>
      <c r="H634" s="220"/>
      <c r="I634" s="221"/>
      <c r="J634" s="221"/>
      <c r="K634" s="222"/>
      <c r="L634" s="191"/>
      <c r="M634" s="172"/>
      <c r="N634" s="172"/>
      <c r="O634" s="123"/>
      <c r="P634" s="138"/>
      <c r="Q634" s="138"/>
      <c r="R634" s="168"/>
      <c r="S634" s="141"/>
      <c r="T634" s="141"/>
      <c r="U634" s="88"/>
      <c r="V634" s="86"/>
      <c r="W634" s="87"/>
      <c r="X634" s="234"/>
      <c r="Y634" s="234"/>
      <c r="Z634" s="234"/>
      <c r="AA634" s="234"/>
      <c r="AB634" s="234"/>
      <c r="AC634" s="199" t="s">
        <v>4735</v>
      </c>
      <c r="AD634" s="58"/>
      <c r="AE634" s="58"/>
      <c r="AF634" s="6"/>
      <c r="AG634" s="6"/>
      <c r="AH634" s="6"/>
      <c r="AI634" s="6"/>
      <c r="AJ634" s="6"/>
      <c r="AK634" s="6"/>
      <c r="AL634" s="59" t="s">
        <v>4574</v>
      </c>
      <c r="AM634" s="235">
        <f>'15就労移行支援(基本)'!AK634</f>
        <v>0.5</v>
      </c>
      <c r="AN634" s="235"/>
      <c r="AO634" s="6"/>
      <c r="AP634" s="6"/>
      <c r="AQ634" s="6"/>
      <c r="AR634" s="6"/>
      <c r="AS634" s="6"/>
      <c r="AT634" s="59"/>
      <c r="AU634" s="137"/>
      <c r="AV634" s="140"/>
      <c r="AW634" s="89">
        <f>ROUND(ROUND(H636*V589,0)*AM634,0)</f>
        <v>146</v>
      </c>
      <c r="AX634" s="12"/>
    </row>
    <row r="635" spans="1:50" ht="17.2" customHeight="1" x14ac:dyDescent="0.3">
      <c r="A635" s="9">
        <v>43</v>
      </c>
      <c r="B635" s="10" t="s">
        <v>1457</v>
      </c>
      <c r="C635" s="53" t="s">
        <v>7496</v>
      </c>
      <c r="D635" s="166"/>
      <c r="E635" s="193"/>
      <c r="F635" s="126"/>
      <c r="G635" s="126"/>
      <c r="H635" s="220"/>
      <c r="I635" s="221"/>
      <c r="J635" s="221"/>
      <c r="K635" s="222"/>
      <c r="L635" s="231" t="s">
        <v>4714</v>
      </c>
      <c r="M635" s="232"/>
      <c r="N635" s="232"/>
      <c r="O635" s="232"/>
      <c r="P635" s="232"/>
      <c r="Q635" s="232"/>
      <c r="R635" s="175"/>
      <c r="S635" s="194"/>
      <c r="T635" s="194"/>
      <c r="U635" s="88"/>
      <c r="V635" s="86"/>
      <c r="W635" s="87"/>
      <c r="X635" s="6"/>
      <c r="Y635" s="6"/>
      <c r="Z635" s="59"/>
      <c r="AA635" s="59"/>
      <c r="AB635" s="6"/>
      <c r="AC635" s="203"/>
      <c r="AD635" s="6"/>
      <c r="AE635" s="6"/>
      <c r="AF635" s="6"/>
      <c r="AG635" s="6"/>
      <c r="AH635" s="6"/>
      <c r="AI635" s="6"/>
      <c r="AJ635" s="6"/>
      <c r="AK635" s="6"/>
      <c r="AL635" s="59"/>
      <c r="AM635" s="137"/>
      <c r="AN635" s="137"/>
      <c r="AO635" s="6"/>
      <c r="AP635" s="6"/>
      <c r="AQ635" s="7"/>
      <c r="AR635" s="7"/>
      <c r="AS635" s="7"/>
      <c r="AT635" s="123"/>
      <c r="AU635" s="136"/>
      <c r="AV635" s="145"/>
      <c r="AW635" s="89">
        <f>ROUND(ROUND(H636*P637,0)*V589,0)</f>
        <v>281</v>
      </c>
      <c r="AX635" s="12"/>
    </row>
    <row r="636" spans="1:50" ht="17.2" customHeight="1" x14ac:dyDescent="0.3">
      <c r="A636" s="9">
        <v>43</v>
      </c>
      <c r="B636" s="10" t="s">
        <v>1458</v>
      </c>
      <c r="C636" s="53" t="s">
        <v>7495</v>
      </c>
      <c r="D636" s="166"/>
      <c r="E636" s="193"/>
      <c r="F636" s="126"/>
      <c r="G636" s="126"/>
      <c r="H636" s="253">
        <f>'15就労移行支援(基本)'!K636</f>
        <v>416</v>
      </c>
      <c r="I636" s="254"/>
      <c r="J636" s="1" t="s">
        <v>4202</v>
      </c>
      <c r="K636" s="68"/>
      <c r="L636" s="267"/>
      <c r="M636" s="268"/>
      <c r="N636" s="268"/>
      <c r="O636" s="268"/>
      <c r="P636" s="268"/>
      <c r="Q636" s="268"/>
      <c r="R636" s="175"/>
      <c r="S636" s="194"/>
      <c r="T636" s="194"/>
      <c r="U636" s="88"/>
      <c r="V636" s="86"/>
      <c r="W636" s="87"/>
      <c r="X636" s="232" t="s">
        <v>4712</v>
      </c>
      <c r="Y636" s="232"/>
      <c r="Z636" s="232"/>
      <c r="AA636" s="232"/>
      <c r="AB636" s="232"/>
      <c r="AC636" s="199" t="s">
        <v>4711</v>
      </c>
      <c r="AD636" s="58"/>
      <c r="AE636" s="58"/>
      <c r="AF636" s="6"/>
      <c r="AG636" s="6"/>
      <c r="AH636" s="6"/>
      <c r="AI636" s="6"/>
      <c r="AJ636" s="6"/>
      <c r="AK636" s="6"/>
      <c r="AL636" s="59" t="s">
        <v>4574</v>
      </c>
      <c r="AM636" s="235">
        <f>AM633</f>
        <v>0.7</v>
      </c>
      <c r="AN636" s="235"/>
      <c r="AO636" s="7"/>
      <c r="AP636" s="7"/>
      <c r="AQ636" s="7"/>
      <c r="AR636" s="7"/>
      <c r="AS636" s="7"/>
      <c r="AT636" s="123"/>
      <c r="AU636" s="136"/>
      <c r="AV636" s="145"/>
      <c r="AW636" s="89">
        <f>ROUND(ROUND(ROUND(H636*P637,0)*V589,0)*AM636,0)</f>
        <v>197</v>
      </c>
      <c r="AX636" s="12"/>
    </row>
    <row r="637" spans="1:50" ht="17.2" customHeight="1" x14ac:dyDescent="0.3">
      <c r="A637" s="9">
        <v>43</v>
      </c>
      <c r="B637" s="10" t="s">
        <v>1459</v>
      </c>
      <c r="C637" s="53" t="s">
        <v>7494</v>
      </c>
      <c r="D637" s="166"/>
      <c r="E637" s="193"/>
      <c r="F637" s="126"/>
      <c r="G637" s="126"/>
      <c r="H637" s="175"/>
      <c r="I637" s="194"/>
      <c r="J637" s="194"/>
      <c r="K637" s="173"/>
      <c r="L637" s="191"/>
      <c r="M637" s="172"/>
      <c r="N637" s="172"/>
      <c r="O637" s="123" t="s">
        <v>4574</v>
      </c>
      <c r="P637" s="249">
        <f>P631</f>
        <v>0.96499999999999997</v>
      </c>
      <c r="Q637" s="249"/>
      <c r="R637" s="168"/>
      <c r="S637" s="141"/>
      <c r="T637" s="141"/>
      <c r="U637" s="88"/>
      <c r="V637" s="86"/>
      <c r="W637" s="87"/>
      <c r="X637" s="234"/>
      <c r="Y637" s="234"/>
      <c r="Z637" s="234"/>
      <c r="AA637" s="234"/>
      <c r="AB637" s="234"/>
      <c r="AC637" s="199" t="s">
        <v>4735</v>
      </c>
      <c r="AD637" s="58"/>
      <c r="AE637" s="58"/>
      <c r="AF637" s="6"/>
      <c r="AG637" s="6"/>
      <c r="AH637" s="6"/>
      <c r="AI637" s="6"/>
      <c r="AJ637" s="6"/>
      <c r="AK637" s="6"/>
      <c r="AL637" s="59" t="s">
        <v>4574</v>
      </c>
      <c r="AM637" s="235">
        <f>AM634</f>
        <v>0.5</v>
      </c>
      <c r="AN637" s="235"/>
      <c r="AO637" s="7"/>
      <c r="AP637" s="7"/>
      <c r="AQ637" s="7"/>
      <c r="AR637" s="7"/>
      <c r="AS637" s="7"/>
      <c r="AT637" s="123"/>
      <c r="AU637" s="136"/>
      <c r="AV637" s="145"/>
      <c r="AW637" s="89">
        <f>ROUND(ROUND(ROUND(H636*P637,0)*V589,0)*AM637,0)</f>
        <v>141</v>
      </c>
      <c r="AX637" s="12"/>
    </row>
    <row r="638" spans="1:50" ht="17.2" customHeight="1" x14ac:dyDescent="0.3">
      <c r="A638" s="9">
        <v>43</v>
      </c>
      <c r="B638" s="10" t="s">
        <v>1460</v>
      </c>
      <c r="C638" s="53" t="s">
        <v>7493</v>
      </c>
      <c r="D638" s="166"/>
      <c r="E638" s="193"/>
      <c r="F638" s="126"/>
      <c r="G638" s="126"/>
      <c r="H638" s="175"/>
      <c r="I638" s="194"/>
      <c r="J638" s="194"/>
      <c r="K638" s="173"/>
      <c r="L638" s="196"/>
      <c r="M638" s="195"/>
      <c r="N638" s="195"/>
      <c r="O638" s="55"/>
      <c r="P638" s="56"/>
      <c r="Q638" s="56"/>
      <c r="R638" s="168"/>
      <c r="S638" s="141"/>
      <c r="T638" s="142"/>
      <c r="U638" s="130"/>
      <c r="V638" s="64"/>
      <c r="W638" s="202"/>
      <c r="X638" s="8"/>
      <c r="Y638" s="6"/>
      <c r="Z638" s="59"/>
      <c r="AA638" s="59"/>
      <c r="AB638" s="6"/>
      <c r="AC638" s="203"/>
      <c r="AD638" s="6"/>
      <c r="AE638" s="6"/>
      <c r="AF638" s="6"/>
      <c r="AG638" s="6"/>
      <c r="AH638" s="6"/>
      <c r="AI638" s="6"/>
      <c r="AJ638" s="6"/>
      <c r="AK638" s="6"/>
      <c r="AL638" s="59"/>
      <c r="AM638" s="137"/>
      <c r="AN638" s="137"/>
      <c r="AO638" s="177"/>
      <c r="AP638" s="81"/>
      <c r="AQ638" s="81"/>
      <c r="AR638" s="82"/>
      <c r="AS638" s="242" t="s">
        <v>4580</v>
      </c>
      <c r="AT638" s="242"/>
      <c r="AU638" s="242"/>
      <c r="AV638" s="243"/>
      <c r="AW638" s="89">
        <f>ROUND(H636*V589,0)-AS641</f>
        <v>286</v>
      </c>
      <c r="AX638" s="12"/>
    </row>
    <row r="639" spans="1:50" ht="17.2" customHeight="1" x14ac:dyDescent="0.3">
      <c r="A639" s="9">
        <v>43</v>
      </c>
      <c r="B639" s="10" t="s">
        <v>1461</v>
      </c>
      <c r="C639" s="53" t="s">
        <v>7492</v>
      </c>
      <c r="D639" s="166"/>
      <c r="E639" s="193"/>
      <c r="F639" s="126"/>
      <c r="G639" s="126"/>
      <c r="H639" s="175"/>
      <c r="I639" s="194"/>
      <c r="J639" s="194"/>
      <c r="K639" s="173"/>
      <c r="L639" s="175"/>
      <c r="M639" s="194"/>
      <c r="N639" s="194"/>
      <c r="O639" s="132"/>
      <c r="P639" s="141"/>
      <c r="Q639" s="141"/>
      <c r="R639" s="168"/>
      <c r="S639" s="141"/>
      <c r="T639" s="142"/>
      <c r="U639" s="130"/>
      <c r="V639" s="64"/>
      <c r="W639" s="202"/>
      <c r="X639" s="231" t="s">
        <v>4712</v>
      </c>
      <c r="Y639" s="232"/>
      <c r="Z639" s="232"/>
      <c r="AA639" s="232"/>
      <c r="AB639" s="232"/>
      <c r="AC639" s="199" t="s">
        <v>4711</v>
      </c>
      <c r="AD639" s="58"/>
      <c r="AE639" s="58"/>
      <c r="AF639" s="6"/>
      <c r="AG639" s="6"/>
      <c r="AH639" s="6"/>
      <c r="AI639" s="6"/>
      <c r="AJ639" s="6"/>
      <c r="AK639" s="6"/>
      <c r="AL639" s="59" t="s">
        <v>4574</v>
      </c>
      <c r="AM639" s="235">
        <f>AM636</f>
        <v>0.7</v>
      </c>
      <c r="AN639" s="235"/>
      <c r="AO639" s="81"/>
      <c r="AP639" s="81"/>
      <c r="AQ639" s="81"/>
      <c r="AR639" s="82"/>
      <c r="AS639" s="244"/>
      <c r="AT639" s="244"/>
      <c r="AU639" s="244"/>
      <c r="AV639" s="245"/>
      <c r="AW639" s="89">
        <f>ROUND(ROUND(H636*V589,0)*AM639,0)-AS641</f>
        <v>199</v>
      </c>
      <c r="AX639" s="12"/>
    </row>
    <row r="640" spans="1:50" ht="17.2" customHeight="1" x14ac:dyDescent="0.3">
      <c r="A640" s="9">
        <v>43</v>
      </c>
      <c r="B640" s="10" t="s">
        <v>1462</v>
      </c>
      <c r="C640" s="53" t="s">
        <v>7491</v>
      </c>
      <c r="D640" s="166"/>
      <c r="E640" s="193"/>
      <c r="F640" s="126"/>
      <c r="G640" s="126"/>
      <c r="H640" s="175"/>
      <c r="I640" s="194"/>
      <c r="J640" s="194"/>
      <c r="K640" s="173"/>
      <c r="L640" s="191"/>
      <c r="M640" s="172"/>
      <c r="N640" s="172"/>
      <c r="O640" s="123"/>
      <c r="P640" s="138"/>
      <c r="Q640" s="138"/>
      <c r="R640" s="168"/>
      <c r="S640" s="141"/>
      <c r="T640" s="142"/>
      <c r="U640" s="130"/>
      <c r="V640" s="64"/>
      <c r="W640" s="202"/>
      <c r="X640" s="233"/>
      <c r="Y640" s="234"/>
      <c r="Z640" s="234"/>
      <c r="AA640" s="234"/>
      <c r="AB640" s="234"/>
      <c r="AC640" s="199" t="s">
        <v>4735</v>
      </c>
      <c r="AD640" s="58"/>
      <c r="AE640" s="58"/>
      <c r="AF640" s="6"/>
      <c r="AG640" s="6"/>
      <c r="AH640" s="6"/>
      <c r="AI640" s="6"/>
      <c r="AJ640" s="6"/>
      <c r="AK640" s="6"/>
      <c r="AL640" s="59" t="s">
        <v>4574</v>
      </c>
      <c r="AM640" s="235">
        <f>AM637</f>
        <v>0.5</v>
      </c>
      <c r="AN640" s="235"/>
      <c r="AO640" s="198"/>
      <c r="AP640" s="198"/>
      <c r="AQ640" s="198"/>
      <c r="AR640" s="197"/>
      <c r="AS640" s="244"/>
      <c r="AT640" s="244"/>
      <c r="AU640" s="244"/>
      <c r="AV640" s="245"/>
      <c r="AW640" s="89">
        <f>ROUND(ROUND(H636*V589,0)*AM640,0)-AS641</f>
        <v>141</v>
      </c>
      <c r="AX640" s="12"/>
    </row>
    <row r="641" spans="1:50" ht="17.2" customHeight="1" x14ac:dyDescent="0.3">
      <c r="A641" s="9">
        <v>43</v>
      </c>
      <c r="B641" s="10" t="s">
        <v>1463</v>
      </c>
      <c r="C641" s="53" t="s">
        <v>7490</v>
      </c>
      <c r="D641" s="166"/>
      <c r="E641" s="193"/>
      <c r="F641" s="126"/>
      <c r="G641" s="126"/>
      <c r="H641" s="175"/>
      <c r="I641" s="194"/>
      <c r="J641" s="194"/>
      <c r="K641" s="173"/>
      <c r="L641" s="231" t="s">
        <v>4714</v>
      </c>
      <c r="M641" s="232"/>
      <c r="N641" s="232"/>
      <c r="O641" s="232"/>
      <c r="P641" s="232"/>
      <c r="Q641" s="232"/>
      <c r="R641" s="175"/>
      <c r="S641" s="194"/>
      <c r="T641" s="173"/>
      <c r="U641" s="130"/>
      <c r="V641" s="64"/>
      <c r="W641" s="202"/>
      <c r="X641" s="8"/>
      <c r="Y641" s="6"/>
      <c r="Z641" s="59"/>
      <c r="AA641" s="59"/>
      <c r="AB641" s="6"/>
      <c r="AC641" s="203"/>
      <c r="AD641" s="6"/>
      <c r="AE641" s="6"/>
      <c r="AF641" s="6"/>
      <c r="AG641" s="6"/>
      <c r="AH641" s="6"/>
      <c r="AI641" s="6"/>
      <c r="AJ641" s="6"/>
      <c r="AK641" s="6"/>
      <c r="AL641" s="59"/>
      <c r="AM641" s="137"/>
      <c r="AN641" s="137"/>
      <c r="AO641" s="198"/>
      <c r="AP641" s="198"/>
      <c r="AQ641" s="198"/>
      <c r="AR641" s="197"/>
      <c r="AS641" s="38">
        <f>AS629</f>
        <v>5</v>
      </c>
      <c r="AT641" s="62" t="s">
        <v>4579</v>
      </c>
      <c r="AU641" s="143"/>
      <c r="AV641" s="147"/>
      <c r="AW641" s="89">
        <f>ROUND(ROUND(H636*P643,0)*V589,0)-AS641</f>
        <v>276</v>
      </c>
      <c r="AX641" s="12"/>
    </row>
    <row r="642" spans="1:50" ht="17.2" customHeight="1" x14ac:dyDescent="0.3">
      <c r="A642" s="9">
        <v>43</v>
      </c>
      <c r="B642" s="10" t="s">
        <v>1464</v>
      </c>
      <c r="C642" s="53" t="s">
        <v>7489</v>
      </c>
      <c r="D642" s="166"/>
      <c r="E642" s="193"/>
      <c r="F642" s="126"/>
      <c r="G642" s="126"/>
      <c r="H642" s="175"/>
      <c r="I642" s="194"/>
      <c r="J642" s="194"/>
      <c r="K642" s="173"/>
      <c r="L642" s="267"/>
      <c r="M642" s="268"/>
      <c r="N642" s="268"/>
      <c r="O642" s="268"/>
      <c r="P642" s="268"/>
      <c r="Q642" s="268"/>
      <c r="R642" s="175"/>
      <c r="S642" s="194"/>
      <c r="T642" s="173"/>
      <c r="U642" s="130"/>
      <c r="V642" s="64"/>
      <c r="W642" s="202"/>
      <c r="X642" s="231" t="s">
        <v>4712</v>
      </c>
      <c r="Y642" s="232"/>
      <c r="Z642" s="232"/>
      <c r="AA642" s="232"/>
      <c r="AB642" s="232"/>
      <c r="AC642" s="199" t="s">
        <v>4711</v>
      </c>
      <c r="AD642" s="58"/>
      <c r="AE642" s="58"/>
      <c r="AF642" s="6"/>
      <c r="AG642" s="6"/>
      <c r="AH642" s="6"/>
      <c r="AI642" s="6"/>
      <c r="AJ642" s="6"/>
      <c r="AK642" s="6"/>
      <c r="AL642" s="59" t="s">
        <v>4574</v>
      </c>
      <c r="AM642" s="235">
        <f>AM639</f>
        <v>0.7</v>
      </c>
      <c r="AN642" s="235"/>
      <c r="AO642" s="198"/>
      <c r="AP642" s="198"/>
      <c r="AQ642" s="198"/>
      <c r="AR642" s="197"/>
      <c r="AS642" s="1"/>
      <c r="AT642" s="132"/>
      <c r="AU642" s="143"/>
      <c r="AV642" s="147"/>
      <c r="AW642" s="89">
        <f>ROUND(ROUND(ROUND(H636*P643,0)*V589,0)*AM642,0)-AS641</f>
        <v>192</v>
      </c>
      <c r="AX642" s="12"/>
    </row>
    <row r="643" spans="1:50" ht="17.2" customHeight="1" x14ac:dyDescent="0.3">
      <c r="A643" s="9">
        <v>43</v>
      </c>
      <c r="B643" s="10" t="s">
        <v>1465</v>
      </c>
      <c r="C643" s="53" t="s">
        <v>7488</v>
      </c>
      <c r="D643" s="166"/>
      <c r="E643" s="193"/>
      <c r="F643" s="126"/>
      <c r="G643" s="126"/>
      <c r="H643" s="175"/>
      <c r="I643" s="194"/>
      <c r="J643" s="194"/>
      <c r="K643" s="173"/>
      <c r="L643" s="191"/>
      <c r="M643" s="172"/>
      <c r="N643" s="172"/>
      <c r="O643" s="123" t="s">
        <v>4574</v>
      </c>
      <c r="P643" s="249">
        <f>P637</f>
        <v>0.96499999999999997</v>
      </c>
      <c r="Q643" s="249"/>
      <c r="R643" s="168"/>
      <c r="S643" s="141"/>
      <c r="T643" s="142"/>
      <c r="U643" s="130"/>
      <c r="V643" s="64"/>
      <c r="W643" s="202"/>
      <c r="X643" s="233"/>
      <c r="Y643" s="234"/>
      <c r="Z643" s="234"/>
      <c r="AA643" s="234"/>
      <c r="AB643" s="234"/>
      <c r="AC643" s="199" t="s">
        <v>4735</v>
      </c>
      <c r="AD643" s="58"/>
      <c r="AE643" s="58"/>
      <c r="AF643" s="6"/>
      <c r="AG643" s="6"/>
      <c r="AH643" s="6"/>
      <c r="AI643" s="6"/>
      <c r="AJ643" s="6"/>
      <c r="AK643" s="6"/>
      <c r="AL643" s="59" t="s">
        <v>4574</v>
      </c>
      <c r="AM643" s="235">
        <f>AM640</f>
        <v>0.5</v>
      </c>
      <c r="AN643" s="235"/>
      <c r="AO643" s="198"/>
      <c r="AP643" s="198"/>
      <c r="AQ643" s="198"/>
      <c r="AR643" s="197"/>
      <c r="AS643" s="7"/>
      <c r="AT643" s="123"/>
      <c r="AU643" s="136"/>
      <c r="AV643" s="145"/>
      <c r="AW643" s="89">
        <f>ROUND(ROUND(ROUND(H636*P643,0)*V589,0)*AM643,0)-AS641</f>
        <v>136</v>
      </c>
      <c r="AX643" s="12"/>
    </row>
    <row r="644" spans="1:50" ht="17.2" customHeight="1" x14ac:dyDescent="0.3">
      <c r="A644" s="9">
        <v>43</v>
      </c>
      <c r="B644" s="10" t="s">
        <v>1466</v>
      </c>
      <c r="C644" s="53" t="s">
        <v>7487</v>
      </c>
      <c r="D644" s="166"/>
      <c r="E644" s="193"/>
      <c r="F644" s="126"/>
      <c r="G644" s="126"/>
      <c r="H644" s="45"/>
      <c r="I644" s="1"/>
      <c r="J644" s="1"/>
      <c r="K644" s="44"/>
      <c r="L644" s="196"/>
      <c r="M644" s="195"/>
      <c r="N644" s="195"/>
      <c r="O644" s="55"/>
      <c r="P644" s="56"/>
      <c r="Q644" s="56"/>
      <c r="R644" s="168"/>
      <c r="S644" s="141"/>
      <c r="T644" s="142"/>
      <c r="U644" s="130"/>
      <c r="V644" s="64"/>
      <c r="W644" s="202"/>
      <c r="X644" s="8"/>
      <c r="Y644" s="6"/>
      <c r="Z644" s="59"/>
      <c r="AA644" s="59"/>
      <c r="AB644" s="6"/>
      <c r="AC644" s="203"/>
      <c r="AD644" s="6"/>
      <c r="AE644" s="6"/>
      <c r="AF644" s="6"/>
      <c r="AG644" s="6"/>
      <c r="AH644" s="6"/>
      <c r="AI644" s="6"/>
      <c r="AJ644" s="6"/>
      <c r="AK644" s="6"/>
      <c r="AL644" s="59"/>
      <c r="AM644" s="137"/>
      <c r="AN644" s="137"/>
      <c r="AO644" s="216" t="s">
        <v>4753</v>
      </c>
      <c r="AP644" s="251"/>
      <c r="AQ644" s="251"/>
      <c r="AR644" s="252"/>
      <c r="AS644" s="49"/>
      <c r="AT644" s="36"/>
      <c r="AU644" s="36"/>
      <c r="AV644" s="51"/>
      <c r="AW644" s="35">
        <f>ROUND(ROUND(H636*V589,0)*AQ647,0)</f>
        <v>276</v>
      </c>
      <c r="AX644" s="12"/>
    </row>
    <row r="645" spans="1:50" ht="17.2" customHeight="1" x14ac:dyDescent="0.3">
      <c r="A645" s="9">
        <v>43</v>
      </c>
      <c r="B645" s="10" t="s">
        <v>1467</v>
      </c>
      <c r="C645" s="53" t="s">
        <v>7486</v>
      </c>
      <c r="D645" s="166"/>
      <c r="E645" s="193"/>
      <c r="F645" s="126"/>
      <c r="G645" s="126"/>
      <c r="H645" s="45"/>
      <c r="I645" s="1"/>
      <c r="J645" s="1"/>
      <c r="K645" s="44"/>
      <c r="L645" s="175"/>
      <c r="M645" s="194"/>
      <c r="N645" s="194"/>
      <c r="O645" s="132"/>
      <c r="P645" s="141"/>
      <c r="Q645" s="141"/>
      <c r="R645" s="168"/>
      <c r="S645" s="141"/>
      <c r="T645" s="142"/>
      <c r="U645" s="130"/>
      <c r="V645" s="64"/>
      <c r="W645" s="202"/>
      <c r="X645" s="231" t="s">
        <v>4712</v>
      </c>
      <c r="Y645" s="232"/>
      <c r="Z645" s="232"/>
      <c r="AA645" s="232"/>
      <c r="AB645" s="232"/>
      <c r="AC645" s="199" t="s">
        <v>4711</v>
      </c>
      <c r="AD645" s="58"/>
      <c r="AE645" s="58"/>
      <c r="AF645" s="6"/>
      <c r="AG645" s="6"/>
      <c r="AH645" s="6"/>
      <c r="AI645" s="6"/>
      <c r="AJ645" s="6"/>
      <c r="AK645" s="6"/>
      <c r="AL645" s="59" t="s">
        <v>4574</v>
      </c>
      <c r="AM645" s="235">
        <f>AM642</f>
        <v>0.7</v>
      </c>
      <c r="AN645" s="235"/>
      <c r="AO645" s="228"/>
      <c r="AP645" s="229"/>
      <c r="AQ645" s="229"/>
      <c r="AR645" s="230"/>
      <c r="AS645" s="45"/>
      <c r="AT645" s="1"/>
      <c r="AU645" s="1"/>
      <c r="AV645" s="44"/>
      <c r="AW645" s="89">
        <f>ROUND(ROUND(ROUND(H636*V589,0)*AM645,0)*AQ647,0)</f>
        <v>194</v>
      </c>
      <c r="AX645" s="12"/>
    </row>
    <row r="646" spans="1:50" ht="17.2" customHeight="1" x14ac:dyDescent="0.3">
      <c r="A646" s="9">
        <v>43</v>
      </c>
      <c r="B646" s="10" t="s">
        <v>1468</v>
      </c>
      <c r="C646" s="53" t="s">
        <v>7485</v>
      </c>
      <c r="D646" s="166"/>
      <c r="E646" s="193"/>
      <c r="F646" s="126"/>
      <c r="G646" s="126"/>
      <c r="H646" s="45"/>
      <c r="I646" s="1"/>
      <c r="J646" s="1"/>
      <c r="K646" s="44"/>
      <c r="L646" s="191"/>
      <c r="M646" s="172"/>
      <c r="N646" s="172"/>
      <c r="O646" s="123"/>
      <c r="P646" s="138"/>
      <c r="Q646" s="138"/>
      <c r="R646" s="168"/>
      <c r="S646" s="141"/>
      <c r="T646" s="142"/>
      <c r="U646" s="130"/>
      <c r="V646" s="64"/>
      <c r="W646" s="202"/>
      <c r="X646" s="233"/>
      <c r="Y646" s="234"/>
      <c r="Z646" s="234"/>
      <c r="AA646" s="234"/>
      <c r="AB646" s="234"/>
      <c r="AC646" s="199" t="s">
        <v>4735</v>
      </c>
      <c r="AD646" s="58"/>
      <c r="AE646" s="58"/>
      <c r="AF646" s="6"/>
      <c r="AG646" s="6"/>
      <c r="AH646" s="6"/>
      <c r="AI646" s="6"/>
      <c r="AJ646" s="6"/>
      <c r="AK646" s="6"/>
      <c r="AL646" s="59" t="s">
        <v>4574</v>
      </c>
      <c r="AM646" s="235">
        <f>AM643</f>
        <v>0.5</v>
      </c>
      <c r="AN646" s="235"/>
      <c r="AO646" s="45"/>
      <c r="AP646" s="1"/>
      <c r="AQ646" s="1"/>
      <c r="AR646" s="44"/>
      <c r="AS646" s="45"/>
      <c r="AT646" s="1"/>
      <c r="AU646" s="1"/>
      <c r="AV646" s="44"/>
      <c r="AW646" s="89">
        <f>ROUND(ROUND(ROUND(H636*V589,0)*AM646,0)*AQ647,0)</f>
        <v>139</v>
      </c>
      <c r="AX646" s="12"/>
    </row>
    <row r="647" spans="1:50" ht="17.2" customHeight="1" x14ac:dyDescent="0.3">
      <c r="A647" s="9">
        <v>43</v>
      </c>
      <c r="B647" s="10" t="s">
        <v>1469</v>
      </c>
      <c r="C647" s="53" t="s">
        <v>7484</v>
      </c>
      <c r="D647" s="166"/>
      <c r="E647" s="193"/>
      <c r="F647" s="126"/>
      <c r="G647" s="126"/>
      <c r="H647" s="45"/>
      <c r="I647" s="1"/>
      <c r="J647" s="1"/>
      <c r="K647" s="44"/>
      <c r="L647" s="231" t="s">
        <v>4714</v>
      </c>
      <c r="M647" s="232"/>
      <c r="N647" s="232"/>
      <c r="O647" s="232"/>
      <c r="P647" s="232"/>
      <c r="Q647" s="232"/>
      <c r="R647" s="175"/>
      <c r="S647" s="194"/>
      <c r="T647" s="173"/>
      <c r="U647" s="130"/>
      <c r="V647" s="64"/>
      <c r="W647" s="202"/>
      <c r="X647" s="8"/>
      <c r="Y647" s="6"/>
      <c r="Z647" s="59"/>
      <c r="AA647" s="59"/>
      <c r="AB647" s="6"/>
      <c r="AC647" s="203"/>
      <c r="AD647" s="6"/>
      <c r="AE647" s="6"/>
      <c r="AF647" s="6"/>
      <c r="AG647" s="6"/>
      <c r="AH647" s="6"/>
      <c r="AI647" s="6"/>
      <c r="AJ647" s="6"/>
      <c r="AK647" s="6"/>
      <c r="AL647" s="59"/>
      <c r="AM647" s="137"/>
      <c r="AN647" s="137"/>
      <c r="AO647" s="45"/>
      <c r="AP647" s="132" t="s">
        <v>4574</v>
      </c>
      <c r="AQ647" s="247">
        <f>AQ623</f>
        <v>0.95</v>
      </c>
      <c r="AR647" s="248"/>
      <c r="AS647" s="45"/>
      <c r="AT647" s="1"/>
      <c r="AU647" s="1"/>
      <c r="AV647" s="44"/>
      <c r="AW647" s="89">
        <f>ROUND(ROUND(ROUND(H636*P649,0)*V589,0)*AQ647,0)</f>
        <v>267</v>
      </c>
      <c r="AX647" s="12"/>
    </row>
    <row r="648" spans="1:50" ht="17.2" customHeight="1" x14ac:dyDescent="0.3">
      <c r="A648" s="9">
        <v>43</v>
      </c>
      <c r="B648" s="10" t="s">
        <v>1470</v>
      </c>
      <c r="C648" s="53" t="s">
        <v>7483</v>
      </c>
      <c r="D648" s="166"/>
      <c r="E648" s="193"/>
      <c r="F648" s="126"/>
      <c r="G648" s="126"/>
      <c r="H648" s="45"/>
      <c r="I648" s="1"/>
      <c r="J648" s="1"/>
      <c r="K648" s="44"/>
      <c r="L648" s="267"/>
      <c r="M648" s="268"/>
      <c r="N648" s="268"/>
      <c r="O648" s="268"/>
      <c r="P648" s="268"/>
      <c r="Q648" s="268"/>
      <c r="R648" s="175"/>
      <c r="S648" s="194"/>
      <c r="T648" s="173"/>
      <c r="U648" s="130"/>
      <c r="V648" s="64"/>
      <c r="W648" s="202"/>
      <c r="X648" s="231" t="s">
        <v>4712</v>
      </c>
      <c r="Y648" s="232"/>
      <c r="Z648" s="232"/>
      <c r="AA648" s="232"/>
      <c r="AB648" s="232"/>
      <c r="AC648" s="199" t="s">
        <v>4711</v>
      </c>
      <c r="AD648" s="58"/>
      <c r="AE648" s="58"/>
      <c r="AF648" s="6"/>
      <c r="AG648" s="6"/>
      <c r="AH648" s="6"/>
      <c r="AI648" s="6"/>
      <c r="AJ648" s="6"/>
      <c r="AK648" s="6"/>
      <c r="AL648" s="59" t="s">
        <v>4574</v>
      </c>
      <c r="AM648" s="235">
        <f>AM645</f>
        <v>0.7</v>
      </c>
      <c r="AN648" s="235"/>
      <c r="AO648" s="45"/>
      <c r="AP648" s="1"/>
      <c r="AQ648" s="1"/>
      <c r="AR648" s="44"/>
      <c r="AS648" s="45"/>
      <c r="AT648" s="1"/>
      <c r="AU648" s="1"/>
      <c r="AV648" s="44"/>
      <c r="AW648" s="89">
        <f>ROUND(ROUND(ROUND(ROUND(H636*P649,0)*V589,0)*AM648,0)*AQ647,0)</f>
        <v>187</v>
      </c>
      <c r="AX648" s="12"/>
    </row>
    <row r="649" spans="1:50" ht="17.2" customHeight="1" x14ac:dyDescent="0.3">
      <c r="A649" s="9">
        <v>43</v>
      </c>
      <c r="B649" s="10" t="s">
        <v>1471</v>
      </c>
      <c r="C649" s="53" t="s">
        <v>7482</v>
      </c>
      <c r="D649" s="166"/>
      <c r="E649" s="193"/>
      <c r="F649" s="126"/>
      <c r="G649" s="126"/>
      <c r="H649" s="45"/>
      <c r="I649" s="1"/>
      <c r="J649" s="1"/>
      <c r="K649" s="44"/>
      <c r="L649" s="191"/>
      <c r="M649" s="172"/>
      <c r="N649" s="172"/>
      <c r="O649" s="123" t="s">
        <v>4574</v>
      </c>
      <c r="P649" s="249">
        <f>P643</f>
        <v>0.96499999999999997</v>
      </c>
      <c r="Q649" s="249"/>
      <c r="R649" s="168"/>
      <c r="S649" s="141"/>
      <c r="T649" s="142"/>
      <c r="U649" s="130"/>
      <c r="V649" s="64"/>
      <c r="W649" s="202"/>
      <c r="X649" s="233"/>
      <c r="Y649" s="234"/>
      <c r="Z649" s="234"/>
      <c r="AA649" s="234"/>
      <c r="AB649" s="234"/>
      <c r="AC649" s="199" t="s">
        <v>4735</v>
      </c>
      <c r="AD649" s="58"/>
      <c r="AE649" s="58"/>
      <c r="AF649" s="6"/>
      <c r="AG649" s="6"/>
      <c r="AH649" s="6"/>
      <c r="AI649" s="6"/>
      <c r="AJ649" s="6"/>
      <c r="AK649" s="6"/>
      <c r="AL649" s="59" t="s">
        <v>4574</v>
      </c>
      <c r="AM649" s="235">
        <f>AM646</f>
        <v>0.5</v>
      </c>
      <c r="AN649" s="235"/>
      <c r="AO649" s="45"/>
      <c r="AP649" s="1"/>
      <c r="AQ649" s="1"/>
      <c r="AR649" s="44"/>
      <c r="AS649" s="43"/>
      <c r="AT649" s="7"/>
      <c r="AU649" s="7"/>
      <c r="AV649" s="21"/>
      <c r="AW649" s="89">
        <f>ROUND(ROUND(ROUND(ROUND(H636*P649,0)*V589,0)*AM649,0)*AQ647,0)</f>
        <v>134</v>
      </c>
      <c r="AX649" s="12"/>
    </row>
    <row r="650" spans="1:50" ht="17.2" customHeight="1" x14ac:dyDescent="0.3">
      <c r="A650" s="9">
        <v>43</v>
      </c>
      <c r="B650" s="10" t="s">
        <v>1472</v>
      </c>
      <c r="C650" s="53" t="s">
        <v>7481</v>
      </c>
      <c r="D650" s="166"/>
      <c r="E650" s="193"/>
      <c r="F650" s="126"/>
      <c r="G650" s="126"/>
      <c r="H650" s="45"/>
      <c r="I650" s="1"/>
      <c r="J650" s="1"/>
      <c r="K650" s="44"/>
      <c r="L650" s="196"/>
      <c r="M650" s="195"/>
      <c r="N650" s="195"/>
      <c r="O650" s="55"/>
      <c r="P650" s="56"/>
      <c r="Q650" s="56"/>
      <c r="R650" s="168"/>
      <c r="S650" s="141"/>
      <c r="T650" s="142"/>
      <c r="U650" s="130"/>
      <c r="V650" s="64"/>
      <c r="W650" s="202"/>
      <c r="X650" s="8"/>
      <c r="Y650" s="6"/>
      <c r="Z650" s="59"/>
      <c r="AA650" s="59"/>
      <c r="AB650" s="6"/>
      <c r="AC650" s="203"/>
      <c r="AD650" s="6"/>
      <c r="AE650" s="6"/>
      <c r="AF650" s="6"/>
      <c r="AG650" s="6"/>
      <c r="AH650" s="6"/>
      <c r="AI650" s="6"/>
      <c r="AJ650" s="6"/>
      <c r="AK650" s="6"/>
      <c r="AL650" s="59"/>
      <c r="AM650" s="137"/>
      <c r="AN650" s="137"/>
      <c r="AO650" s="146"/>
      <c r="AP650" s="143"/>
      <c r="AQ650" s="143"/>
      <c r="AR650" s="44"/>
      <c r="AS650" s="242" t="s">
        <v>4580</v>
      </c>
      <c r="AT650" s="242"/>
      <c r="AU650" s="242"/>
      <c r="AV650" s="243"/>
      <c r="AW650" s="35">
        <f>ROUND(ROUND(H636*V589,0)*AQ647,0)-AS653</f>
        <v>271</v>
      </c>
      <c r="AX650" s="12"/>
    </row>
    <row r="651" spans="1:50" ht="17.2" customHeight="1" x14ac:dyDescent="0.3">
      <c r="A651" s="9">
        <v>43</v>
      </c>
      <c r="B651" s="10" t="s">
        <v>1473</v>
      </c>
      <c r="C651" s="53" t="s">
        <v>7480</v>
      </c>
      <c r="D651" s="166"/>
      <c r="E651" s="193"/>
      <c r="F651" s="126"/>
      <c r="G651" s="126"/>
      <c r="H651" s="45"/>
      <c r="I651" s="1"/>
      <c r="J651" s="1"/>
      <c r="K651" s="44"/>
      <c r="L651" s="175"/>
      <c r="M651" s="194"/>
      <c r="N651" s="194"/>
      <c r="O651" s="132"/>
      <c r="P651" s="141"/>
      <c r="Q651" s="141"/>
      <c r="R651" s="168"/>
      <c r="S651" s="141"/>
      <c r="T651" s="142"/>
      <c r="U651" s="130"/>
      <c r="V651" s="64"/>
      <c r="W651" s="202"/>
      <c r="X651" s="231" t="s">
        <v>4712</v>
      </c>
      <c r="Y651" s="232"/>
      <c r="Z651" s="232"/>
      <c r="AA651" s="232"/>
      <c r="AB651" s="232"/>
      <c r="AC651" s="199" t="s">
        <v>4711</v>
      </c>
      <c r="AD651" s="58"/>
      <c r="AE651" s="58"/>
      <c r="AF651" s="6"/>
      <c r="AG651" s="6"/>
      <c r="AH651" s="6"/>
      <c r="AI651" s="6"/>
      <c r="AJ651" s="6"/>
      <c r="AK651" s="6"/>
      <c r="AL651" s="59" t="s">
        <v>4574</v>
      </c>
      <c r="AM651" s="235">
        <f>AM648</f>
        <v>0.7</v>
      </c>
      <c r="AN651" s="235"/>
      <c r="AO651" s="146"/>
      <c r="AP651" s="143"/>
      <c r="AQ651" s="143"/>
      <c r="AR651" s="44"/>
      <c r="AS651" s="244"/>
      <c r="AT651" s="244"/>
      <c r="AU651" s="244"/>
      <c r="AV651" s="245"/>
      <c r="AW651" s="89">
        <f>ROUND(ROUND(ROUND(H636*V589,0)*AM651,0)*AQ647,0)-AS653</f>
        <v>189</v>
      </c>
      <c r="AX651" s="12"/>
    </row>
    <row r="652" spans="1:50" ht="17.2" customHeight="1" x14ac:dyDescent="0.3">
      <c r="A652" s="9">
        <v>43</v>
      </c>
      <c r="B652" s="10" t="s">
        <v>1474</v>
      </c>
      <c r="C652" s="53" t="s">
        <v>7479</v>
      </c>
      <c r="D652" s="166"/>
      <c r="E652" s="193"/>
      <c r="F652" s="126"/>
      <c r="G652" s="126"/>
      <c r="H652" s="45"/>
      <c r="I652" s="1"/>
      <c r="J652" s="1"/>
      <c r="K652" s="44"/>
      <c r="L652" s="191"/>
      <c r="M652" s="172"/>
      <c r="N652" s="172"/>
      <c r="O652" s="123"/>
      <c r="P652" s="138"/>
      <c r="Q652" s="138"/>
      <c r="R652" s="168"/>
      <c r="S652" s="141"/>
      <c r="T652" s="142"/>
      <c r="U652" s="130"/>
      <c r="V652" s="64"/>
      <c r="W652" s="202"/>
      <c r="X652" s="233"/>
      <c r="Y652" s="234"/>
      <c r="Z652" s="234"/>
      <c r="AA652" s="234"/>
      <c r="AB652" s="234"/>
      <c r="AC652" s="199" t="s">
        <v>4735</v>
      </c>
      <c r="AD652" s="58"/>
      <c r="AE652" s="58"/>
      <c r="AF652" s="6"/>
      <c r="AG652" s="6"/>
      <c r="AH652" s="6"/>
      <c r="AI652" s="6"/>
      <c r="AJ652" s="6"/>
      <c r="AK652" s="6"/>
      <c r="AL652" s="59" t="s">
        <v>4574</v>
      </c>
      <c r="AM652" s="235">
        <f>AM649</f>
        <v>0.5</v>
      </c>
      <c r="AN652" s="235"/>
      <c r="AO652" s="146"/>
      <c r="AP652" s="143"/>
      <c r="AQ652" s="143"/>
      <c r="AR652" s="44"/>
      <c r="AS652" s="244"/>
      <c r="AT652" s="244"/>
      <c r="AU652" s="244"/>
      <c r="AV652" s="245"/>
      <c r="AW652" s="89">
        <f>ROUND(ROUND(ROUND(H636*V589,0)*AM652,0)*AQ647,0)-AS653</f>
        <v>134</v>
      </c>
      <c r="AX652" s="12"/>
    </row>
    <row r="653" spans="1:50" ht="17.2" customHeight="1" x14ac:dyDescent="0.3">
      <c r="A653" s="9">
        <v>43</v>
      </c>
      <c r="B653" s="10" t="s">
        <v>1475</v>
      </c>
      <c r="C653" s="53" t="s">
        <v>7478</v>
      </c>
      <c r="D653" s="166"/>
      <c r="E653" s="193"/>
      <c r="F653" s="126"/>
      <c r="G653" s="126"/>
      <c r="H653" s="45"/>
      <c r="I653" s="1"/>
      <c r="J653" s="1"/>
      <c r="K653" s="44"/>
      <c r="L653" s="231" t="s">
        <v>4714</v>
      </c>
      <c r="M653" s="232"/>
      <c r="N653" s="232"/>
      <c r="O653" s="232"/>
      <c r="P653" s="232"/>
      <c r="Q653" s="232"/>
      <c r="R653" s="175"/>
      <c r="S653" s="194"/>
      <c r="T653" s="173"/>
      <c r="U653" s="130"/>
      <c r="V653" s="64"/>
      <c r="W653" s="202"/>
      <c r="X653" s="8"/>
      <c r="Y653" s="6"/>
      <c r="Z653" s="59"/>
      <c r="AA653" s="59"/>
      <c r="AB653" s="6"/>
      <c r="AC653" s="203"/>
      <c r="AD653" s="6"/>
      <c r="AE653" s="6"/>
      <c r="AF653" s="6"/>
      <c r="AG653" s="6"/>
      <c r="AH653" s="6"/>
      <c r="AI653" s="6"/>
      <c r="AJ653" s="6"/>
      <c r="AK653" s="6"/>
      <c r="AL653" s="59"/>
      <c r="AM653" s="137"/>
      <c r="AN653" s="137"/>
      <c r="AO653" s="146"/>
      <c r="AP653" s="143"/>
      <c r="AQ653" s="143"/>
      <c r="AR653" s="44"/>
      <c r="AS653" s="38">
        <f>AS641</f>
        <v>5</v>
      </c>
      <c r="AT653" s="62" t="s">
        <v>4579</v>
      </c>
      <c r="AU653" s="143"/>
      <c r="AV653" s="147"/>
      <c r="AW653" s="89">
        <f>ROUND(ROUND(ROUND(H636*P655,0)*V589,0)*AQ647,0)-AS653</f>
        <v>262</v>
      </c>
      <c r="AX653" s="12"/>
    </row>
    <row r="654" spans="1:50" ht="17.2" customHeight="1" x14ac:dyDescent="0.3">
      <c r="A654" s="9">
        <v>43</v>
      </c>
      <c r="B654" s="10" t="s">
        <v>1476</v>
      </c>
      <c r="C654" s="53" t="s">
        <v>7477</v>
      </c>
      <c r="D654" s="166"/>
      <c r="E654" s="193"/>
      <c r="F654" s="126"/>
      <c r="G654" s="126"/>
      <c r="H654" s="45"/>
      <c r="I654" s="1"/>
      <c r="J654" s="1"/>
      <c r="K654" s="44"/>
      <c r="L654" s="267"/>
      <c r="M654" s="268"/>
      <c r="N654" s="268"/>
      <c r="O654" s="268"/>
      <c r="P654" s="268"/>
      <c r="Q654" s="268"/>
      <c r="R654" s="175"/>
      <c r="S654" s="194"/>
      <c r="T654" s="173"/>
      <c r="U654" s="130"/>
      <c r="V654" s="64"/>
      <c r="W654" s="202"/>
      <c r="X654" s="231" t="s">
        <v>4712</v>
      </c>
      <c r="Y654" s="232"/>
      <c r="Z654" s="232"/>
      <c r="AA654" s="232"/>
      <c r="AB654" s="232"/>
      <c r="AC654" s="199" t="s">
        <v>4711</v>
      </c>
      <c r="AD654" s="58"/>
      <c r="AE654" s="58"/>
      <c r="AF654" s="6"/>
      <c r="AG654" s="6"/>
      <c r="AH654" s="6"/>
      <c r="AI654" s="6"/>
      <c r="AJ654" s="6"/>
      <c r="AK654" s="6"/>
      <c r="AL654" s="59" t="s">
        <v>4574</v>
      </c>
      <c r="AM654" s="235">
        <f>AM651</f>
        <v>0.7</v>
      </c>
      <c r="AN654" s="235"/>
      <c r="AO654" s="146"/>
      <c r="AP654" s="143"/>
      <c r="AQ654" s="143"/>
      <c r="AR654" s="44"/>
      <c r="AS654" s="1"/>
      <c r="AT654" s="132"/>
      <c r="AU654" s="143"/>
      <c r="AV654" s="147"/>
      <c r="AW654" s="89">
        <f>ROUND(ROUND(ROUND(ROUND(H636*P655,0)*V589,0)*AM654,0)*AQ647,0)-AS653</f>
        <v>182</v>
      </c>
      <c r="AX654" s="12"/>
    </row>
    <row r="655" spans="1:50" ht="17.2" customHeight="1" x14ac:dyDescent="0.3">
      <c r="A655" s="9">
        <v>43</v>
      </c>
      <c r="B655" s="10" t="s">
        <v>1477</v>
      </c>
      <c r="C655" s="53" t="s">
        <v>7476</v>
      </c>
      <c r="D655" s="162"/>
      <c r="E655" s="192"/>
      <c r="F655" s="128"/>
      <c r="G655" s="128"/>
      <c r="H655" s="43"/>
      <c r="I655" s="7"/>
      <c r="J655" s="7"/>
      <c r="K655" s="21"/>
      <c r="L655" s="191"/>
      <c r="M655" s="172"/>
      <c r="N655" s="172"/>
      <c r="O655" s="123" t="s">
        <v>4574</v>
      </c>
      <c r="P655" s="249">
        <f>P649</f>
        <v>0.96499999999999997</v>
      </c>
      <c r="Q655" s="249"/>
      <c r="R655" s="201"/>
      <c r="S655" s="138"/>
      <c r="T655" s="139"/>
      <c r="U655" s="78"/>
      <c r="V655" s="79"/>
      <c r="W655" s="200"/>
      <c r="X655" s="233"/>
      <c r="Y655" s="234"/>
      <c r="Z655" s="234"/>
      <c r="AA655" s="234"/>
      <c r="AB655" s="234"/>
      <c r="AC655" s="199" t="s">
        <v>4735</v>
      </c>
      <c r="AD655" s="58"/>
      <c r="AE655" s="58"/>
      <c r="AF655" s="6"/>
      <c r="AG655" s="6"/>
      <c r="AH655" s="6"/>
      <c r="AI655" s="6"/>
      <c r="AJ655" s="6"/>
      <c r="AK655" s="6"/>
      <c r="AL655" s="59" t="s">
        <v>4574</v>
      </c>
      <c r="AM655" s="235">
        <f>AM652</f>
        <v>0.5</v>
      </c>
      <c r="AN655" s="235"/>
      <c r="AO655" s="190"/>
      <c r="AP655" s="136"/>
      <c r="AQ655" s="136"/>
      <c r="AR655" s="21"/>
      <c r="AS655" s="7"/>
      <c r="AT655" s="123"/>
      <c r="AU655" s="136"/>
      <c r="AV655" s="145"/>
      <c r="AW655" s="100">
        <f>ROUND(ROUND(ROUND(ROUND(H636*P655,0)*V589,0)*AM655,0)*AQ647,0)-AS653</f>
        <v>129</v>
      </c>
      <c r="AX655" s="16"/>
    </row>
    <row r="656" spans="1:50" ht="17.2" customHeight="1" x14ac:dyDescent="0.3">
      <c r="A656" s="9">
        <v>43</v>
      </c>
      <c r="B656" s="10" t="s">
        <v>1478</v>
      </c>
      <c r="C656" s="53" t="s">
        <v>7475</v>
      </c>
      <c r="D656" s="217" t="s">
        <v>4740</v>
      </c>
      <c r="E656" s="219"/>
      <c r="F656" s="217" t="s">
        <v>4916</v>
      </c>
      <c r="G656" s="252"/>
      <c r="H656" s="217" t="s">
        <v>4738</v>
      </c>
      <c r="I656" s="218"/>
      <c r="J656" s="218"/>
      <c r="K656" s="219"/>
      <c r="L656" s="196"/>
      <c r="M656" s="195"/>
      <c r="N656" s="195"/>
      <c r="O656" s="55"/>
      <c r="P656" s="56"/>
      <c r="Q656" s="56"/>
      <c r="R656" s="303" t="s">
        <v>6455</v>
      </c>
      <c r="S656" s="304"/>
      <c r="T656" s="305"/>
      <c r="U656" s="309" t="s">
        <v>7303</v>
      </c>
      <c r="V656" s="309"/>
      <c r="W656" s="310"/>
      <c r="X656" s="8"/>
      <c r="Y656" s="6"/>
      <c r="Z656" s="59"/>
      <c r="AA656" s="59"/>
      <c r="AB656" s="6"/>
      <c r="AC656" s="203"/>
      <c r="AD656" s="6"/>
      <c r="AE656" s="6"/>
      <c r="AF656" s="6"/>
      <c r="AG656" s="6"/>
      <c r="AH656" s="6"/>
      <c r="AI656" s="6"/>
      <c r="AJ656" s="6"/>
      <c r="AK656" s="6"/>
      <c r="AL656" s="59"/>
      <c r="AM656" s="137"/>
      <c r="AN656" s="137"/>
      <c r="AO656" s="7"/>
      <c r="AP656" s="7"/>
      <c r="AQ656" s="7"/>
      <c r="AR656" s="7"/>
      <c r="AS656" s="7"/>
      <c r="AT656" s="123"/>
      <c r="AU656" s="136"/>
      <c r="AV656" s="145"/>
      <c r="AW656" s="100">
        <f>ROUND(H660*V661,0)</f>
        <v>277</v>
      </c>
      <c r="AX656" s="19" t="s">
        <v>4205</v>
      </c>
    </row>
    <row r="657" spans="1:50" ht="17.2" customHeight="1" x14ac:dyDescent="0.3">
      <c r="A657" s="9">
        <v>43</v>
      </c>
      <c r="B657" s="10" t="s">
        <v>1479</v>
      </c>
      <c r="C657" s="53" t="s">
        <v>7474</v>
      </c>
      <c r="D657" s="220"/>
      <c r="E657" s="222"/>
      <c r="F657" s="228"/>
      <c r="G657" s="230"/>
      <c r="H657" s="220"/>
      <c r="I657" s="221"/>
      <c r="J657" s="221"/>
      <c r="K657" s="222"/>
      <c r="L657" s="175"/>
      <c r="M657" s="194"/>
      <c r="N657" s="194"/>
      <c r="O657" s="132"/>
      <c r="P657" s="141"/>
      <c r="Q657" s="141"/>
      <c r="R657" s="306"/>
      <c r="S657" s="307"/>
      <c r="T657" s="308"/>
      <c r="U657" s="311"/>
      <c r="V657" s="312"/>
      <c r="W657" s="313"/>
      <c r="X657" s="231" t="s">
        <v>4712</v>
      </c>
      <c r="Y657" s="232"/>
      <c r="Z657" s="232"/>
      <c r="AA657" s="232"/>
      <c r="AB657" s="232"/>
      <c r="AC657" s="199" t="s">
        <v>4711</v>
      </c>
      <c r="AD657" s="58"/>
      <c r="AE657" s="58"/>
      <c r="AF657" s="6"/>
      <c r="AG657" s="6"/>
      <c r="AH657" s="6"/>
      <c r="AI657" s="6"/>
      <c r="AJ657" s="6"/>
      <c r="AK657" s="6"/>
      <c r="AL657" s="59" t="s">
        <v>4574</v>
      </c>
      <c r="AM657" s="235">
        <f>AM654</f>
        <v>0.7</v>
      </c>
      <c r="AN657" s="235"/>
      <c r="AO657" s="6"/>
      <c r="AP657" s="6"/>
      <c r="AQ657" s="6"/>
      <c r="AR657" s="6"/>
      <c r="AS657" s="6"/>
      <c r="AT657" s="59"/>
      <c r="AU657" s="137"/>
      <c r="AV657" s="140"/>
      <c r="AW657" s="89">
        <f>ROUND(ROUND(H660*V661,0)*AM657,0)</f>
        <v>194</v>
      </c>
      <c r="AX657" s="12"/>
    </row>
    <row r="658" spans="1:50" ht="17.2" customHeight="1" x14ac:dyDescent="0.3">
      <c r="A658" s="9">
        <v>43</v>
      </c>
      <c r="B658" s="10" t="s">
        <v>1480</v>
      </c>
      <c r="C658" s="53" t="s">
        <v>7473</v>
      </c>
      <c r="D658" s="220"/>
      <c r="E658" s="222"/>
      <c r="F658" s="228"/>
      <c r="G658" s="230"/>
      <c r="H658" s="220"/>
      <c r="I658" s="221"/>
      <c r="J658" s="221"/>
      <c r="K658" s="222"/>
      <c r="L658" s="191"/>
      <c r="M658" s="172"/>
      <c r="N658" s="172"/>
      <c r="O658" s="123"/>
      <c r="P658" s="138"/>
      <c r="Q658" s="138"/>
      <c r="R658" s="306"/>
      <c r="S658" s="307"/>
      <c r="T658" s="308"/>
      <c r="U658" s="311"/>
      <c r="V658" s="312"/>
      <c r="W658" s="313"/>
      <c r="X658" s="233"/>
      <c r="Y658" s="234"/>
      <c r="Z658" s="234"/>
      <c r="AA658" s="234"/>
      <c r="AB658" s="234"/>
      <c r="AC658" s="199" t="s">
        <v>4735</v>
      </c>
      <c r="AD658" s="58"/>
      <c r="AE658" s="58"/>
      <c r="AF658" s="6"/>
      <c r="AG658" s="6"/>
      <c r="AH658" s="6"/>
      <c r="AI658" s="6"/>
      <c r="AJ658" s="6"/>
      <c r="AK658" s="6"/>
      <c r="AL658" s="59" t="s">
        <v>4574</v>
      </c>
      <c r="AM658" s="235">
        <f>AM655</f>
        <v>0.5</v>
      </c>
      <c r="AN658" s="235"/>
      <c r="AO658" s="6"/>
      <c r="AP658" s="6"/>
      <c r="AQ658" s="6"/>
      <c r="AR658" s="6"/>
      <c r="AS658" s="6"/>
      <c r="AT658" s="59"/>
      <c r="AU658" s="137"/>
      <c r="AV658" s="140"/>
      <c r="AW658" s="89">
        <f>ROUND(ROUND(H660*V661,0)*AM658,0)</f>
        <v>139</v>
      </c>
      <c r="AX658" s="12"/>
    </row>
    <row r="659" spans="1:50" ht="17.2" customHeight="1" x14ac:dyDescent="0.3">
      <c r="A659" s="9">
        <v>43</v>
      </c>
      <c r="B659" s="10" t="s">
        <v>1481</v>
      </c>
      <c r="C659" s="53" t="s">
        <v>7472</v>
      </c>
      <c r="D659" s="238"/>
      <c r="E659" s="240"/>
      <c r="F659" s="238"/>
      <c r="G659" s="240"/>
      <c r="H659" s="220"/>
      <c r="I659" s="221"/>
      <c r="J659" s="221"/>
      <c r="K659" s="222"/>
      <c r="L659" s="231" t="s">
        <v>4714</v>
      </c>
      <c r="M659" s="232"/>
      <c r="N659" s="232"/>
      <c r="O659" s="232"/>
      <c r="P659" s="232"/>
      <c r="Q659" s="232"/>
      <c r="R659" s="306"/>
      <c r="S659" s="307"/>
      <c r="T659" s="308"/>
      <c r="U659" s="130"/>
      <c r="V659" s="64"/>
      <c r="W659" s="202"/>
      <c r="X659" s="8"/>
      <c r="Y659" s="6"/>
      <c r="Z659" s="59"/>
      <c r="AA659" s="59"/>
      <c r="AB659" s="6"/>
      <c r="AC659" s="203"/>
      <c r="AD659" s="6"/>
      <c r="AE659" s="6"/>
      <c r="AF659" s="6"/>
      <c r="AG659" s="6"/>
      <c r="AH659" s="6"/>
      <c r="AI659" s="6"/>
      <c r="AJ659" s="6"/>
      <c r="AK659" s="6"/>
      <c r="AL659" s="59"/>
      <c r="AM659" s="137"/>
      <c r="AN659" s="137"/>
      <c r="AO659" s="6"/>
      <c r="AP659" s="6"/>
      <c r="AQ659" s="7"/>
      <c r="AR659" s="7"/>
      <c r="AS659" s="7"/>
      <c r="AT659" s="123"/>
      <c r="AU659" s="136"/>
      <c r="AV659" s="145"/>
      <c r="AW659" s="89">
        <f>ROUND(ROUND(H660*P661,0)*V661,0)</f>
        <v>267</v>
      </c>
      <c r="AX659" s="12"/>
    </row>
    <row r="660" spans="1:50" ht="17.2" customHeight="1" x14ac:dyDescent="0.3">
      <c r="A660" s="9">
        <v>43</v>
      </c>
      <c r="B660" s="10" t="s">
        <v>1482</v>
      </c>
      <c r="C660" s="53" t="s">
        <v>7471</v>
      </c>
      <c r="D660" s="238"/>
      <c r="E660" s="240"/>
      <c r="F660" s="238"/>
      <c r="G660" s="240"/>
      <c r="H660" s="253">
        <f>'15就労移行支援(基本)'!K660</f>
        <v>396</v>
      </c>
      <c r="I660" s="254"/>
      <c r="J660" s="1" t="s">
        <v>4202</v>
      </c>
      <c r="K660" s="68"/>
      <c r="L660" s="267"/>
      <c r="M660" s="268"/>
      <c r="N660" s="268"/>
      <c r="O660" s="268"/>
      <c r="P660" s="268"/>
      <c r="Q660" s="268"/>
      <c r="R660" s="306"/>
      <c r="S660" s="307"/>
      <c r="T660" s="308"/>
      <c r="U660" s="130"/>
      <c r="V660" s="64"/>
      <c r="W660" s="202"/>
      <c r="X660" s="231" t="s">
        <v>4712</v>
      </c>
      <c r="Y660" s="232"/>
      <c r="Z660" s="232"/>
      <c r="AA660" s="232"/>
      <c r="AB660" s="232"/>
      <c r="AC660" s="199" t="s">
        <v>4711</v>
      </c>
      <c r="AD660" s="58"/>
      <c r="AE660" s="58"/>
      <c r="AF660" s="6"/>
      <c r="AG660" s="6"/>
      <c r="AH660" s="6"/>
      <c r="AI660" s="6"/>
      <c r="AJ660" s="6"/>
      <c r="AK660" s="6"/>
      <c r="AL660" s="59" t="s">
        <v>4574</v>
      </c>
      <c r="AM660" s="235">
        <f>AM657</f>
        <v>0.7</v>
      </c>
      <c r="AN660" s="235"/>
      <c r="AO660" s="7"/>
      <c r="AP660" s="7"/>
      <c r="AQ660" s="7"/>
      <c r="AR660" s="7"/>
      <c r="AS660" s="7"/>
      <c r="AT660" s="123"/>
      <c r="AU660" s="136"/>
      <c r="AV660" s="145"/>
      <c r="AW660" s="89">
        <f>ROUND(ROUND(ROUND(H660*P661,0)*V661,0)*AM660,0)</f>
        <v>187</v>
      </c>
      <c r="AX660" s="12"/>
    </row>
    <row r="661" spans="1:50" ht="17.2" customHeight="1" x14ac:dyDescent="0.3">
      <c r="A661" s="9">
        <v>43</v>
      </c>
      <c r="B661" s="10" t="s">
        <v>1483</v>
      </c>
      <c r="C661" s="53" t="s">
        <v>7470</v>
      </c>
      <c r="D661" s="238"/>
      <c r="E661" s="240"/>
      <c r="F661" s="238"/>
      <c r="G661" s="240"/>
      <c r="H661" s="175"/>
      <c r="I661" s="194"/>
      <c r="J661" s="194"/>
      <c r="K661" s="173"/>
      <c r="L661" s="191"/>
      <c r="M661" s="172"/>
      <c r="N661" s="172"/>
      <c r="O661" s="123" t="s">
        <v>4574</v>
      </c>
      <c r="P661" s="249">
        <f>P655</f>
        <v>0.96499999999999997</v>
      </c>
      <c r="Q661" s="249"/>
      <c r="R661" s="238"/>
      <c r="S661" s="265"/>
      <c r="T661" s="240"/>
      <c r="U661" s="132" t="s">
        <v>4574</v>
      </c>
      <c r="V661" s="247">
        <f>V589</f>
        <v>0.7</v>
      </c>
      <c r="W661" s="248"/>
      <c r="X661" s="233"/>
      <c r="Y661" s="234"/>
      <c r="Z661" s="234"/>
      <c r="AA661" s="234"/>
      <c r="AB661" s="234"/>
      <c r="AC661" s="199" t="s">
        <v>4735</v>
      </c>
      <c r="AD661" s="58"/>
      <c r="AE661" s="58"/>
      <c r="AF661" s="6"/>
      <c r="AG661" s="6"/>
      <c r="AH661" s="6"/>
      <c r="AI661" s="6"/>
      <c r="AJ661" s="6"/>
      <c r="AK661" s="6"/>
      <c r="AL661" s="59" t="s">
        <v>4574</v>
      </c>
      <c r="AM661" s="235">
        <f>AM658</f>
        <v>0.5</v>
      </c>
      <c r="AN661" s="235"/>
      <c r="AO661" s="7"/>
      <c r="AP661" s="7"/>
      <c r="AQ661" s="7"/>
      <c r="AR661" s="7"/>
      <c r="AS661" s="7"/>
      <c r="AT661" s="123"/>
      <c r="AU661" s="136"/>
      <c r="AV661" s="145"/>
      <c r="AW661" s="89">
        <f>ROUND(ROUND(ROUND(H660*P661,0)*V661,0)*AM661,0)</f>
        <v>134</v>
      </c>
      <c r="AX661" s="12"/>
    </row>
    <row r="662" spans="1:50" ht="17.2" customHeight="1" x14ac:dyDescent="0.3">
      <c r="A662" s="9">
        <v>43</v>
      </c>
      <c r="B662" s="10" t="s">
        <v>1484</v>
      </c>
      <c r="C662" s="53" t="s">
        <v>7469</v>
      </c>
      <c r="D662" s="166"/>
      <c r="E662" s="193"/>
      <c r="F662" s="126"/>
      <c r="G662" s="126"/>
      <c r="H662" s="175"/>
      <c r="I662" s="194"/>
      <c r="J662" s="194"/>
      <c r="K662" s="173"/>
      <c r="L662" s="196"/>
      <c r="M662" s="195"/>
      <c r="N662" s="195"/>
      <c r="O662" s="55"/>
      <c r="P662" s="56"/>
      <c r="Q662" s="56"/>
      <c r="R662" s="168"/>
      <c r="S662" s="141"/>
      <c r="T662" s="142"/>
      <c r="U662" s="130"/>
      <c r="V662" s="64"/>
      <c r="W662" s="202"/>
      <c r="X662" s="8"/>
      <c r="Y662" s="6"/>
      <c r="Z662" s="59"/>
      <c r="AA662" s="59"/>
      <c r="AB662" s="6"/>
      <c r="AC662" s="203"/>
      <c r="AD662" s="6"/>
      <c r="AE662" s="6"/>
      <c r="AF662" s="6"/>
      <c r="AG662" s="6"/>
      <c r="AH662" s="6"/>
      <c r="AI662" s="6"/>
      <c r="AJ662" s="6"/>
      <c r="AK662" s="6"/>
      <c r="AL662" s="59"/>
      <c r="AM662" s="137"/>
      <c r="AN662" s="137"/>
      <c r="AO662" s="177"/>
      <c r="AP662" s="81"/>
      <c r="AQ662" s="81"/>
      <c r="AR662" s="82"/>
      <c r="AS662" s="242" t="s">
        <v>4580</v>
      </c>
      <c r="AT662" s="242"/>
      <c r="AU662" s="242"/>
      <c r="AV662" s="243"/>
      <c r="AW662" s="89">
        <f>ROUND(H660*V661,0)-AS665</f>
        <v>272</v>
      </c>
      <c r="AX662" s="12"/>
    </row>
    <row r="663" spans="1:50" ht="17.2" customHeight="1" x14ac:dyDescent="0.3">
      <c r="A663" s="9">
        <v>43</v>
      </c>
      <c r="B663" s="10" t="s">
        <v>1485</v>
      </c>
      <c r="C663" s="53" t="s">
        <v>7468</v>
      </c>
      <c r="D663" s="166"/>
      <c r="E663" s="193"/>
      <c r="F663" s="126"/>
      <c r="G663" s="126"/>
      <c r="H663" s="175"/>
      <c r="I663" s="194"/>
      <c r="J663" s="194"/>
      <c r="K663" s="173"/>
      <c r="L663" s="175"/>
      <c r="M663" s="194"/>
      <c r="N663" s="194"/>
      <c r="O663" s="132"/>
      <c r="P663" s="141"/>
      <c r="Q663" s="141"/>
      <c r="R663" s="168"/>
      <c r="S663" s="141"/>
      <c r="T663" s="142"/>
      <c r="U663" s="130"/>
      <c r="V663" s="64"/>
      <c r="W663" s="202"/>
      <c r="X663" s="231" t="s">
        <v>4712</v>
      </c>
      <c r="Y663" s="232"/>
      <c r="Z663" s="232"/>
      <c r="AA663" s="232"/>
      <c r="AB663" s="232"/>
      <c r="AC663" s="199" t="s">
        <v>4711</v>
      </c>
      <c r="AD663" s="58"/>
      <c r="AE663" s="58"/>
      <c r="AF663" s="6"/>
      <c r="AG663" s="6"/>
      <c r="AH663" s="6"/>
      <c r="AI663" s="6"/>
      <c r="AJ663" s="6"/>
      <c r="AK663" s="6"/>
      <c r="AL663" s="59" t="s">
        <v>4574</v>
      </c>
      <c r="AM663" s="235">
        <f>AM660</f>
        <v>0.7</v>
      </c>
      <c r="AN663" s="235"/>
      <c r="AO663" s="81"/>
      <c r="AP663" s="81"/>
      <c r="AQ663" s="81"/>
      <c r="AR663" s="82"/>
      <c r="AS663" s="244"/>
      <c r="AT663" s="244"/>
      <c r="AU663" s="244"/>
      <c r="AV663" s="245"/>
      <c r="AW663" s="89">
        <f>ROUND(ROUND(H660*V661,0)*AM663,0)-AS665</f>
        <v>189</v>
      </c>
      <c r="AX663" s="12"/>
    </row>
    <row r="664" spans="1:50" ht="17.2" customHeight="1" x14ac:dyDescent="0.3">
      <c r="A664" s="9">
        <v>43</v>
      </c>
      <c r="B664" s="10" t="s">
        <v>1486</v>
      </c>
      <c r="C664" s="53" t="s">
        <v>7467</v>
      </c>
      <c r="D664" s="166"/>
      <c r="E664" s="193"/>
      <c r="F664" s="126"/>
      <c r="G664" s="126"/>
      <c r="H664" s="175"/>
      <c r="I664" s="194"/>
      <c r="J664" s="194"/>
      <c r="K664" s="173"/>
      <c r="L664" s="191"/>
      <c r="M664" s="172"/>
      <c r="N664" s="172"/>
      <c r="O664" s="123"/>
      <c r="P664" s="138"/>
      <c r="Q664" s="138"/>
      <c r="R664" s="168"/>
      <c r="S664" s="141"/>
      <c r="T664" s="142"/>
      <c r="U664" s="130"/>
      <c r="V664" s="64"/>
      <c r="W664" s="202"/>
      <c r="X664" s="233"/>
      <c r="Y664" s="234"/>
      <c r="Z664" s="234"/>
      <c r="AA664" s="234"/>
      <c r="AB664" s="234"/>
      <c r="AC664" s="199" t="s">
        <v>4735</v>
      </c>
      <c r="AD664" s="58"/>
      <c r="AE664" s="58"/>
      <c r="AF664" s="6"/>
      <c r="AG664" s="6"/>
      <c r="AH664" s="6"/>
      <c r="AI664" s="6"/>
      <c r="AJ664" s="6"/>
      <c r="AK664" s="6"/>
      <c r="AL664" s="59" t="s">
        <v>4574</v>
      </c>
      <c r="AM664" s="235">
        <f>AM661</f>
        <v>0.5</v>
      </c>
      <c r="AN664" s="235"/>
      <c r="AO664" s="198"/>
      <c r="AP664" s="198"/>
      <c r="AQ664" s="198"/>
      <c r="AR664" s="197"/>
      <c r="AS664" s="244"/>
      <c r="AT664" s="244"/>
      <c r="AU664" s="244"/>
      <c r="AV664" s="245"/>
      <c r="AW664" s="89">
        <f>ROUND(ROUND(H660*V661,0)*AM664,0)-AS665</f>
        <v>134</v>
      </c>
      <c r="AX664" s="12"/>
    </row>
    <row r="665" spans="1:50" ht="17.2" customHeight="1" x14ac:dyDescent="0.3">
      <c r="A665" s="9">
        <v>43</v>
      </c>
      <c r="B665" s="10" t="s">
        <v>1487</v>
      </c>
      <c r="C665" s="53" t="s">
        <v>7466</v>
      </c>
      <c r="D665" s="166"/>
      <c r="E665" s="193"/>
      <c r="F665" s="126"/>
      <c r="G665" s="126"/>
      <c r="H665" s="175"/>
      <c r="I665" s="194"/>
      <c r="J665" s="194"/>
      <c r="K665" s="173"/>
      <c r="L665" s="231" t="s">
        <v>4714</v>
      </c>
      <c r="M665" s="232"/>
      <c r="N665" s="232"/>
      <c r="O665" s="232"/>
      <c r="P665" s="232"/>
      <c r="Q665" s="232"/>
      <c r="R665" s="175"/>
      <c r="S665" s="194"/>
      <c r="T665" s="173"/>
      <c r="U665" s="130"/>
      <c r="V665" s="64"/>
      <c r="W665" s="202"/>
      <c r="X665" s="8"/>
      <c r="Y665" s="6"/>
      <c r="Z665" s="59"/>
      <c r="AA665" s="59"/>
      <c r="AB665" s="6"/>
      <c r="AC665" s="203"/>
      <c r="AD665" s="6"/>
      <c r="AE665" s="6"/>
      <c r="AF665" s="6"/>
      <c r="AG665" s="6"/>
      <c r="AH665" s="6"/>
      <c r="AI665" s="6"/>
      <c r="AJ665" s="6"/>
      <c r="AK665" s="6"/>
      <c r="AL665" s="59"/>
      <c r="AM665" s="137"/>
      <c r="AN665" s="137"/>
      <c r="AO665" s="198"/>
      <c r="AP665" s="198"/>
      <c r="AQ665" s="198"/>
      <c r="AR665" s="197"/>
      <c r="AS665" s="38">
        <f>AS653</f>
        <v>5</v>
      </c>
      <c r="AT665" s="62" t="s">
        <v>4579</v>
      </c>
      <c r="AU665" s="143"/>
      <c r="AV665" s="147"/>
      <c r="AW665" s="89">
        <f>ROUND(ROUND(H660*P667,0)*V661,0)-AS665</f>
        <v>262</v>
      </c>
      <c r="AX665" s="12"/>
    </row>
    <row r="666" spans="1:50" ht="17.2" customHeight="1" x14ac:dyDescent="0.3">
      <c r="A666" s="9">
        <v>43</v>
      </c>
      <c r="B666" s="10" t="s">
        <v>1488</v>
      </c>
      <c r="C666" s="53" t="s">
        <v>7465</v>
      </c>
      <c r="D666" s="166"/>
      <c r="E666" s="193"/>
      <c r="F666" s="126"/>
      <c r="G666" s="126"/>
      <c r="H666" s="175"/>
      <c r="I666" s="194"/>
      <c r="J666" s="194"/>
      <c r="K666" s="173"/>
      <c r="L666" s="267"/>
      <c r="M666" s="268"/>
      <c r="N666" s="268"/>
      <c r="O666" s="268"/>
      <c r="P666" s="268"/>
      <c r="Q666" s="268"/>
      <c r="R666" s="175"/>
      <c r="S666" s="194"/>
      <c r="T666" s="173"/>
      <c r="U666" s="130"/>
      <c r="V666" s="64"/>
      <c r="W666" s="202"/>
      <c r="X666" s="231" t="s">
        <v>4712</v>
      </c>
      <c r="Y666" s="232"/>
      <c r="Z666" s="232"/>
      <c r="AA666" s="232"/>
      <c r="AB666" s="232"/>
      <c r="AC666" s="199" t="s">
        <v>4711</v>
      </c>
      <c r="AD666" s="58"/>
      <c r="AE666" s="58"/>
      <c r="AF666" s="6"/>
      <c r="AG666" s="6"/>
      <c r="AH666" s="6"/>
      <c r="AI666" s="6"/>
      <c r="AJ666" s="6"/>
      <c r="AK666" s="6"/>
      <c r="AL666" s="59" t="s">
        <v>4574</v>
      </c>
      <c r="AM666" s="235">
        <f>AM663</f>
        <v>0.7</v>
      </c>
      <c r="AN666" s="235"/>
      <c r="AO666" s="198"/>
      <c r="AP666" s="198"/>
      <c r="AQ666" s="198"/>
      <c r="AR666" s="197"/>
      <c r="AS666" s="1"/>
      <c r="AT666" s="132"/>
      <c r="AU666" s="143"/>
      <c r="AV666" s="147"/>
      <c r="AW666" s="89">
        <f>ROUND(ROUND(ROUND(H660*P667,0)*V661,0)*AM666,0)-AS665</f>
        <v>182</v>
      </c>
      <c r="AX666" s="12"/>
    </row>
    <row r="667" spans="1:50" ht="17.2" customHeight="1" x14ac:dyDescent="0.3">
      <c r="A667" s="9">
        <v>43</v>
      </c>
      <c r="B667" s="10" t="s">
        <v>1489</v>
      </c>
      <c r="C667" s="53" t="s">
        <v>7464</v>
      </c>
      <c r="D667" s="166"/>
      <c r="E667" s="193"/>
      <c r="F667" s="126"/>
      <c r="G667" s="126"/>
      <c r="H667" s="175"/>
      <c r="I667" s="194"/>
      <c r="J667" s="194"/>
      <c r="K667" s="173"/>
      <c r="L667" s="191"/>
      <c r="M667" s="172"/>
      <c r="N667" s="172"/>
      <c r="O667" s="123" t="s">
        <v>4574</v>
      </c>
      <c r="P667" s="249">
        <f>P661</f>
        <v>0.96499999999999997</v>
      </c>
      <c r="Q667" s="249"/>
      <c r="R667" s="168"/>
      <c r="S667" s="141"/>
      <c r="T667" s="142"/>
      <c r="U667" s="130"/>
      <c r="V667" s="64"/>
      <c r="W667" s="202"/>
      <c r="X667" s="233"/>
      <c r="Y667" s="234"/>
      <c r="Z667" s="234"/>
      <c r="AA667" s="234"/>
      <c r="AB667" s="234"/>
      <c r="AC667" s="199" t="s">
        <v>4735</v>
      </c>
      <c r="AD667" s="58"/>
      <c r="AE667" s="58"/>
      <c r="AF667" s="6"/>
      <c r="AG667" s="6"/>
      <c r="AH667" s="6"/>
      <c r="AI667" s="6"/>
      <c r="AJ667" s="6"/>
      <c r="AK667" s="6"/>
      <c r="AL667" s="59" t="s">
        <v>4574</v>
      </c>
      <c r="AM667" s="235">
        <f>AM664</f>
        <v>0.5</v>
      </c>
      <c r="AN667" s="235"/>
      <c r="AO667" s="198"/>
      <c r="AP667" s="198"/>
      <c r="AQ667" s="198"/>
      <c r="AR667" s="197"/>
      <c r="AS667" s="7"/>
      <c r="AT667" s="123"/>
      <c r="AU667" s="136"/>
      <c r="AV667" s="145"/>
      <c r="AW667" s="89">
        <f>ROUND(ROUND(ROUND(H660*P667,0)*V661,0)*AM667,0)-AS665</f>
        <v>129</v>
      </c>
      <c r="AX667" s="12"/>
    </row>
    <row r="668" spans="1:50" ht="17.2" customHeight="1" x14ac:dyDescent="0.3">
      <c r="A668" s="9">
        <v>43</v>
      </c>
      <c r="B668" s="10" t="s">
        <v>1490</v>
      </c>
      <c r="C668" s="53" t="s">
        <v>7463</v>
      </c>
      <c r="D668" s="166"/>
      <c r="E668" s="193"/>
      <c r="F668" s="126"/>
      <c r="G668" s="126"/>
      <c r="H668" s="45"/>
      <c r="I668" s="1"/>
      <c r="J668" s="1"/>
      <c r="K668" s="44"/>
      <c r="L668" s="196"/>
      <c r="M668" s="195"/>
      <c r="N668" s="195"/>
      <c r="O668" s="55"/>
      <c r="P668" s="56"/>
      <c r="Q668" s="56"/>
      <c r="R668" s="168"/>
      <c r="S668" s="141"/>
      <c r="T668" s="142"/>
      <c r="U668" s="130"/>
      <c r="V668" s="64"/>
      <c r="W668" s="202"/>
      <c r="X668" s="8"/>
      <c r="Y668" s="6"/>
      <c r="Z668" s="59"/>
      <c r="AA668" s="59"/>
      <c r="AB668" s="6"/>
      <c r="AC668" s="203"/>
      <c r="AD668" s="6"/>
      <c r="AE668" s="6"/>
      <c r="AF668" s="6"/>
      <c r="AG668" s="6"/>
      <c r="AH668" s="6"/>
      <c r="AI668" s="6"/>
      <c r="AJ668" s="6"/>
      <c r="AK668" s="6"/>
      <c r="AL668" s="59"/>
      <c r="AM668" s="137"/>
      <c r="AN668" s="137"/>
      <c r="AO668" s="216" t="s">
        <v>4753</v>
      </c>
      <c r="AP668" s="251"/>
      <c r="AQ668" s="251"/>
      <c r="AR668" s="252"/>
      <c r="AS668" s="49"/>
      <c r="AT668" s="36"/>
      <c r="AU668" s="36"/>
      <c r="AV668" s="51"/>
      <c r="AW668" s="89">
        <f>ROUND(ROUND(H660*V661,0)*AQ671,0)</f>
        <v>263</v>
      </c>
      <c r="AX668" s="12"/>
    </row>
    <row r="669" spans="1:50" ht="17.2" customHeight="1" x14ac:dyDescent="0.3">
      <c r="A669" s="9">
        <v>43</v>
      </c>
      <c r="B669" s="10" t="s">
        <v>1491</v>
      </c>
      <c r="C669" s="53" t="s">
        <v>7462</v>
      </c>
      <c r="D669" s="166"/>
      <c r="E669" s="193"/>
      <c r="F669" s="126"/>
      <c r="G669" s="126"/>
      <c r="H669" s="45"/>
      <c r="I669" s="1"/>
      <c r="J669" s="1"/>
      <c r="K669" s="44"/>
      <c r="L669" s="175"/>
      <c r="M669" s="194"/>
      <c r="N669" s="194"/>
      <c r="O669" s="132"/>
      <c r="P669" s="141"/>
      <c r="Q669" s="141"/>
      <c r="R669" s="168"/>
      <c r="S669" s="141"/>
      <c r="T669" s="142"/>
      <c r="U669" s="130"/>
      <c r="V669" s="64"/>
      <c r="W669" s="202"/>
      <c r="X669" s="231" t="s">
        <v>4712</v>
      </c>
      <c r="Y669" s="232"/>
      <c r="Z669" s="232"/>
      <c r="AA669" s="232"/>
      <c r="AB669" s="232"/>
      <c r="AC669" s="199" t="s">
        <v>4711</v>
      </c>
      <c r="AD669" s="58"/>
      <c r="AE669" s="58"/>
      <c r="AF669" s="6"/>
      <c r="AG669" s="6"/>
      <c r="AH669" s="6"/>
      <c r="AI669" s="6"/>
      <c r="AJ669" s="6"/>
      <c r="AK669" s="6"/>
      <c r="AL669" s="59" t="s">
        <v>4574</v>
      </c>
      <c r="AM669" s="235">
        <f>AM666</f>
        <v>0.7</v>
      </c>
      <c r="AN669" s="235"/>
      <c r="AO669" s="228"/>
      <c r="AP669" s="229"/>
      <c r="AQ669" s="229"/>
      <c r="AR669" s="230"/>
      <c r="AS669" s="45"/>
      <c r="AT669" s="1"/>
      <c r="AU669" s="1"/>
      <c r="AV669" s="44"/>
      <c r="AW669" s="89">
        <f>ROUND(ROUND(ROUND(H660*V661,0)*AM669,0)*AQ671,0)</f>
        <v>184</v>
      </c>
      <c r="AX669" s="12"/>
    </row>
    <row r="670" spans="1:50" ht="17.2" customHeight="1" x14ac:dyDescent="0.3">
      <c r="A670" s="9">
        <v>43</v>
      </c>
      <c r="B670" s="10" t="s">
        <v>1492</v>
      </c>
      <c r="C670" s="53" t="s">
        <v>7461</v>
      </c>
      <c r="D670" s="166"/>
      <c r="E670" s="193"/>
      <c r="F670" s="126"/>
      <c r="G670" s="126"/>
      <c r="H670" s="45"/>
      <c r="I670" s="1"/>
      <c r="J670" s="1"/>
      <c r="K670" s="44"/>
      <c r="L670" s="191"/>
      <c r="M670" s="172"/>
      <c r="N670" s="172"/>
      <c r="O670" s="123"/>
      <c r="P670" s="138"/>
      <c r="Q670" s="138"/>
      <c r="R670" s="168"/>
      <c r="S670" s="141"/>
      <c r="T670" s="142"/>
      <c r="U670" s="130"/>
      <c r="V670" s="64"/>
      <c r="W670" s="202"/>
      <c r="X670" s="233"/>
      <c r="Y670" s="234"/>
      <c r="Z670" s="234"/>
      <c r="AA670" s="234"/>
      <c r="AB670" s="234"/>
      <c r="AC670" s="199" t="s">
        <v>4735</v>
      </c>
      <c r="AD670" s="58"/>
      <c r="AE670" s="58"/>
      <c r="AF670" s="6"/>
      <c r="AG670" s="6"/>
      <c r="AH670" s="6"/>
      <c r="AI670" s="6"/>
      <c r="AJ670" s="6"/>
      <c r="AK670" s="6"/>
      <c r="AL670" s="59" t="s">
        <v>4574</v>
      </c>
      <c r="AM670" s="235">
        <f>AM667</f>
        <v>0.5</v>
      </c>
      <c r="AN670" s="235"/>
      <c r="AO670" s="45"/>
      <c r="AP670" s="1"/>
      <c r="AQ670" s="1"/>
      <c r="AR670" s="44"/>
      <c r="AS670" s="45"/>
      <c r="AT670" s="1"/>
      <c r="AU670" s="1"/>
      <c r="AV670" s="44"/>
      <c r="AW670" s="89">
        <f>ROUND(ROUND(ROUND(H660*V661,0)*AM670,0)*AQ671,0)</f>
        <v>132</v>
      </c>
      <c r="AX670" s="12"/>
    </row>
    <row r="671" spans="1:50" ht="17.2" customHeight="1" x14ac:dyDescent="0.3">
      <c r="A671" s="9">
        <v>43</v>
      </c>
      <c r="B671" s="10" t="s">
        <v>1493</v>
      </c>
      <c r="C671" s="53" t="s">
        <v>7460</v>
      </c>
      <c r="D671" s="166"/>
      <c r="E671" s="193"/>
      <c r="F671" s="126"/>
      <c r="G671" s="126"/>
      <c r="H671" s="45"/>
      <c r="I671" s="1"/>
      <c r="J671" s="1"/>
      <c r="K671" s="44"/>
      <c r="L671" s="231" t="s">
        <v>4714</v>
      </c>
      <c r="M671" s="232"/>
      <c r="N671" s="232"/>
      <c r="O671" s="232"/>
      <c r="P671" s="232"/>
      <c r="Q671" s="232"/>
      <c r="R671" s="175"/>
      <c r="S671" s="194"/>
      <c r="T671" s="173"/>
      <c r="U671" s="130"/>
      <c r="V671" s="64"/>
      <c r="W671" s="202"/>
      <c r="X671" s="8"/>
      <c r="Y671" s="6"/>
      <c r="Z671" s="59"/>
      <c r="AA671" s="59"/>
      <c r="AB671" s="6"/>
      <c r="AC671" s="203"/>
      <c r="AD671" s="6"/>
      <c r="AE671" s="6"/>
      <c r="AF671" s="6"/>
      <c r="AG671" s="6"/>
      <c r="AH671" s="6"/>
      <c r="AI671" s="6"/>
      <c r="AJ671" s="6"/>
      <c r="AK671" s="6"/>
      <c r="AL671" s="59"/>
      <c r="AM671" s="137"/>
      <c r="AN671" s="137"/>
      <c r="AO671" s="45"/>
      <c r="AP671" s="132" t="s">
        <v>4574</v>
      </c>
      <c r="AQ671" s="247">
        <f>AQ647</f>
        <v>0.95</v>
      </c>
      <c r="AR671" s="248"/>
      <c r="AS671" s="45"/>
      <c r="AT671" s="1"/>
      <c r="AU671" s="1"/>
      <c r="AV671" s="44"/>
      <c r="AW671" s="89">
        <f>ROUND(ROUND(ROUND(H660*P673,0)*V661,0)*AQ671,0)</f>
        <v>254</v>
      </c>
      <c r="AX671" s="12"/>
    </row>
    <row r="672" spans="1:50" ht="17.2" customHeight="1" x14ac:dyDescent="0.3">
      <c r="A672" s="9">
        <v>43</v>
      </c>
      <c r="B672" s="10" t="s">
        <v>1494</v>
      </c>
      <c r="C672" s="53" t="s">
        <v>7459</v>
      </c>
      <c r="D672" s="166"/>
      <c r="E672" s="193"/>
      <c r="F672" s="126"/>
      <c r="G672" s="126"/>
      <c r="H672" s="45"/>
      <c r="I672" s="1"/>
      <c r="J672" s="1"/>
      <c r="K672" s="44"/>
      <c r="L672" s="267"/>
      <c r="M672" s="268"/>
      <c r="N672" s="268"/>
      <c r="O672" s="268"/>
      <c r="P672" s="268"/>
      <c r="Q672" s="268"/>
      <c r="R672" s="175"/>
      <c r="S672" s="194"/>
      <c r="T672" s="173"/>
      <c r="U672" s="130"/>
      <c r="V672" s="64"/>
      <c r="W672" s="202"/>
      <c r="X672" s="231" t="s">
        <v>4712</v>
      </c>
      <c r="Y672" s="232"/>
      <c r="Z672" s="232"/>
      <c r="AA672" s="232"/>
      <c r="AB672" s="232"/>
      <c r="AC672" s="199" t="s">
        <v>4711</v>
      </c>
      <c r="AD672" s="58"/>
      <c r="AE672" s="58"/>
      <c r="AF672" s="6"/>
      <c r="AG672" s="6"/>
      <c r="AH672" s="6"/>
      <c r="AI672" s="6"/>
      <c r="AJ672" s="6"/>
      <c r="AK672" s="6"/>
      <c r="AL672" s="59" t="s">
        <v>4574</v>
      </c>
      <c r="AM672" s="235">
        <f>AM669</f>
        <v>0.7</v>
      </c>
      <c r="AN672" s="235"/>
      <c r="AO672" s="45"/>
      <c r="AP672" s="1"/>
      <c r="AQ672" s="1"/>
      <c r="AR672" s="44"/>
      <c r="AS672" s="45"/>
      <c r="AT672" s="1"/>
      <c r="AU672" s="1"/>
      <c r="AV672" s="44"/>
      <c r="AW672" s="89">
        <f>ROUND(ROUND(ROUND(ROUND(H660*P673,0)*V661,0)*AM672,0)*AQ671,0)</f>
        <v>178</v>
      </c>
      <c r="AX672" s="12"/>
    </row>
    <row r="673" spans="1:50" ht="17.2" customHeight="1" x14ac:dyDescent="0.3">
      <c r="A673" s="9">
        <v>43</v>
      </c>
      <c r="B673" s="10" t="s">
        <v>1495</v>
      </c>
      <c r="C673" s="53" t="s">
        <v>7458</v>
      </c>
      <c r="D673" s="166"/>
      <c r="E673" s="193"/>
      <c r="F673" s="126"/>
      <c r="G673" s="126"/>
      <c r="H673" s="45"/>
      <c r="I673" s="1"/>
      <c r="J673" s="1"/>
      <c r="K673" s="44"/>
      <c r="L673" s="191"/>
      <c r="M673" s="172"/>
      <c r="N673" s="172"/>
      <c r="O673" s="123" t="s">
        <v>4574</v>
      </c>
      <c r="P673" s="249">
        <f>P667</f>
        <v>0.96499999999999997</v>
      </c>
      <c r="Q673" s="249"/>
      <c r="R673" s="168"/>
      <c r="S673" s="141"/>
      <c r="T673" s="142"/>
      <c r="U673" s="130"/>
      <c r="V673" s="64"/>
      <c r="W673" s="202"/>
      <c r="X673" s="233"/>
      <c r="Y673" s="234"/>
      <c r="Z673" s="234"/>
      <c r="AA673" s="234"/>
      <c r="AB673" s="234"/>
      <c r="AC673" s="199" t="s">
        <v>4735</v>
      </c>
      <c r="AD673" s="58"/>
      <c r="AE673" s="58"/>
      <c r="AF673" s="6"/>
      <c r="AG673" s="6"/>
      <c r="AH673" s="6"/>
      <c r="AI673" s="6"/>
      <c r="AJ673" s="6"/>
      <c r="AK673" s="6"/>
      <c r="AL673" s="59" t="s">
        <v>4574</v>
      </c>
      <c r="AM673" s="235">
        <f>AM670</f>
        <v>0.5</v>
      </c>
      <c r="AN673" s="235"/>
      <c r="AO673" s="45"/>
      <c r="AP673" s="1"/>
      <c r="AQ673" s="1"/>
      <c r="AR673" s="44"/>
      <c r="AS673" s="43"/>
      <c r="AT673" s="7"/>
      <c r="AU673" s="7"/>
      <c r="AV673" s="21"/>
      <c r="AW673" s="89">
        <f>ROUND(ROUND(ROUND(ROUND(H660*P673,0)*V661,0)*AM673,0)*AQ671,0)</f>
        <v>127</v>
      </c>
      <c r="AX673" s="12"/>
    </row>
    <row r="674" spans="1:50" ht="17.2" customHeight="1" x14ac:dyDescent="0.3">
      <c r="A674" s="9">
        <v>43</v>
      </c>
      <c r="B674" s="10" t="s">
        <v>1496</v>
      </c>
      <c r="C674" s="53" t="s">
        <v>7457</v>
      </c>
      <c r="D674" s="166"/>
      <c r="E674" s="193"/>
      <c r="F674" s="126"/>
      <c r="G674" s="126"/>
      <c r="H674" s="45"/>
      <c r="I674" s="1"/>
      <c r="J674" s="1"/>
      <c r="K674" s="44"/>
      <c r="L674" s="196"/>
      <c r="M674" s="195"/>
      <c r="N674" s="195"/>
      <c r="O674" s="55"/>
      <c r="P674" s="56"/>
      <c r="Q674" s="56"/>
      <c r="R674" s="168"/>
      <c r="S674" s="141"/>
      <c r="T674" s="142"/>
      <c r="U674" s="130"/>
      <c r="V674" s="64"/>
      <c r="W674" s="202"/>
      <c r="X674" s="8"/>
      <c r="Y674" s="6"/>
      <c r="Z674" s="59"/>
      <c r="AA674" s="59"/>
      <c r="AB674" s="6"/>
      <c r="AC674" s="203"/>
      <c r="AD674" s="6"/>
      <c r="AE674" s="6"/>
      <c r="AF674" s="6"/>
      <c r="AG674" s="6"/>
      <c r="AH674" s="6"/>
      <c r="AI674" s="6"/>
      <c r="AJ674" s="6"/>
      <c r="AK674" s="6"/>
      <c r="AL674" s="59"/>
      <c r="AM674" s="137"/>
      <c r="AN674" s="137"/>
      <c r="AO674" s="146"/>
      <c r="AP674" s="143"/>
      <c r="AQ674" s="143"/>
      <c r="AR674" s="44"/>
      <c r="AS674" s="242" t="s">
        <v>4580</v>
      </c>
      <c r="AT674" s="242"/>
      <c r="AU674" s="242"/>
      <c r="AV674" s="243"/>
      <c r="AW674" s="89">
        <f>ROUND(ROUND(H660*V661,0)*AQ671,0)-AS677</f>
        <v>258</v>
      </c>
      <c r="AX674" s="12"/>
    </row>
    <row r="675" spans="1:50" ht="17.2" customHeight="1" x14ac:dyDescent="0.3">
      <c r="A675" s="9">
        <v>43</v>
      </c>
      <c r="B675" s="10" t="s">
        <v>1497</v>
      </c>
      <c r="C675" s="53" t="s">
        <v>7456</v>
      </c>
      <c r="D675" s="166"/>
      <c r="E675" s="193"/>
      <c r="F675" s="126"/>
      <c r="G675" s="126"/>
      <c r="H675" s="45"/>
      <c r="I675" s="1"/>
      <c r="J675" s="1"/>
      <c r="K675" s="44"/>
      <c r="L675" s="175"/>
      <c r="M675" s="194"/>
      <c r="N675" s="194"/>
      <c r="O675" s="132"/>
      <c r="P675" s="141"/>
      <c r="Q675" s="141"/>
      <c r="R675" s="168"/>
      <c r="S675" s="141"/>
      <c r="T675" s="142"/>
      <c r="U675" s="130"/>
      <c r="V675" s="64"/>
      <c r="W675" s="202"/>
      <c r="X675" s="231" t="s">
        <v>4712</v>
      </c>
      <c r="Y675" s="232"/>
      <c r="Z675" s="232"/>
      <c r="AA675" s="232"/>
      <c r="AB675" s="232"/>
      <c r="AC675" s="199" t="s">
        <v>4711</v>
      </c>
      <c r="AD675" s="58"/>
      <c r="AE675" s="58"/>
      <c r="AF675" s="6"/>
      <c r="AG675" s="6"/>
      <c r="AH675" s="6"/>
      <c r="AI675" s="6"/>
      <c r="AJ675" s="6"/>
      <c r="AK675" s="6"/>
      <c r="AL675" s="59" t="s">
        <v>4574</v>
      </c>
      <c r="AM675" s="235">
        <f>AM672</f>
        <v>0.7</v>
      </c>
      <c r="AN675" s="235"/>
      <c r="AO675" s="146"/>
      <c r="AP675" s="143"/>
      <c r="AQ675" s="143"/>
      <c r="AR675" s="44"/>
      <c r="AS675" s="244"/>
      <c r="AT675" s="244"/>
      <c r="AU675" s="244"/>
      <c r="AV675" s="245"/>
      <c r="AW675" s="89">
        <f>ROUND(ROUND(ROUND(H660*V661,0)*AM675,0)*AQ671,0)-AS677</f>
        <v>179</v>
      </c>
      <c r="AX675" s="12"/>
    </row>
    <row r="676" spans="1:50" ht="17.2" customHeight="1" x14ac:dyDescent="0.3">
      <c r="A676" s="9">
        <v>43</v>
      </c>
      <c r="B676" s="10" t="s">
        <v>1498</v>
      </c>
      <c r="C676" s="53" t="s">
        <v>7455</v>
      </c>
      <c r="D676" s="166"/>
      <c r="E676" s="193"/>
      <c r="F676" s="126"/>
      <c r="G676" s="126"/>
      <c r="H676" s="45"/>
      <c r="I676" s="1"/>
      <c r="J676" s="1"/>
      <c r="K676" s="44"/>
      <c r="L676" s="191"/>
      <c r="M676" s="172"/>
      <c r="N676" s="172"/>
      <c r="O676" s="123"/>
      <c r="P676" s="138"/>
      <c r="Q676" s="138"/>
      <c r="R676" s="168"/>
      <c r="S676" s="141"/>
      <c r="T676" s="142"/>
      <c r="U676" s="130"/>
      <c r="V676" s="64"/>
      <c r="W676" s="202"/>
      <c r="X676" s="233"/>
      <c r="Y676" s="234"/>
      <c r="Z676" s="234"/>
      <c r="AA676" s="234"/>
      <c r="AB676" s="234"/>
      <c r="AC676" s="199" t="s">
        <v>4735</v>
      </c>
      <c r="AD676" s="58"/>
      <c r="AE676" s="58"/>
      <c r="AF676" s="6"/>
      <c r="AG676" s="6"/>
      <c r="AH676" s="6"/>
      <c r="AI676" s="6"/>
      <c r="AJ676" s="6"/>
      <c r="AK676" s="6"/>
      <c r="AL676" s="59" t="s">
        <v>4574</v>
      </c>
      <c r="AM676" s="235">
        <f>AM673</f>
        <v>0.5</v>
      </c>
      <c r="AN676" s="235"/>
      <c r="AO676" s="146"/>
      <c r="AP676" s="143"/>
      <c r="AQ676" s="143"/>
      <c r="AR676" s="44"/>
      <c r="AS676" s="244"/>
      <c r="AT676" s="244"/>
      <c r="AU676" s="244"/>
      <c r="AV676" s="245"/>
      <c r="AW676" s="89">
        <f>ROUND(ROUND(ROUND(H660*V661,0)*AM676,0)*AQ671,0)-AS677</f>
        <v>127</v>
      </c>
      <c r="AX676" s="12"/>
    </row>
    <row r="677" spans="1:50" ht="17.2" customHeight="1" x14ac:dyDescent="0.3">
      <c r="A677" s="9">
        <v>43</v>
      </c>
      <c r="B677" s="10" t="s">
        <v>1499</v>
      </c>
      <c r="C677" s="53" t="s">
        <v>7454</v>
      </c>
      <c r="D677" s="166"/>
      <c r="E677" s="193"/>
      <c r="F677" s="126"/>
      <c r="G677" s="126"/>
      <c r="H677" s="45"/>
      <c r="I677" s="1"/>
      <c r="J677" s="1"/>
      <c r="K677" s="44"/>
      <c r="L677" s="231" t="s">
        <v>4714</v>
      </c>
      <c r="M677" s="232"/>
      <c r="N677" s="232"/>
      <c r="O677" s="232"/>
      <c r="P677" s="232"/>
      <c r="Q677" s="232"/>
      <c r="R677" s="175"/>
      <c r="S677" s="194"/>
      <c r="T677" s="173"/>
      <c r="U677" s="130"/>
      <c r="V677" s="64"/>
      <c r="W677" s="202"/>
      <c r="X677" s="8"/>
      <c r="Y677" s="6"/>
      <c r="Z677" s="59"/>
      <c r="AA677" s="59"/>
      <c r="AB677" s="6"/>
      <c r="AC677" s="203"/>
      <c r="AD677" s="6"/>
      <c r="AE677" s="6"/>
      <c r="AF677" s="6"/>
      <c r="AG677" s="6"/>
      <c r="AH677" s="6"/>
      <c r="AI677" s="6"/>
      <c r="AJ677" s="6"/>
      <c r="AK677" s="6"/>
      <c r="AL677" s="59"/>
      <c r="AM677" s="137"/>
      <c r="AN677" s="137"/>
      <c r="AO677" s="146"/>
      <c r="AP677" s="143"/>
      <c r="AQ677" s="143"/>
      <c r="AR677" s="44"/>
      <c r="AS677" s="38">
        <f>AS665</f>
        <v>5</v>
      </c>
      <c r="AT677" s="62" t="s">
        <v>4579</v>
      </c>
      <c r="AU677" s="143"/>
      <c r="AV677" s="147"/>
      <c r="AW677" s="89">
        <f>ROUND(ROUND(ROUND(H660*P679,0)*V661,0)*AQ671,0)-AS677</f>
        <v>249</v>
      </c>
      <c r="AX677" s="12"/>
    </row>
    <row r="678" spans="1:50" ht="17.2" customHeight="1" x14ac:dyDescent="0.3">
      <c r="A678" s="9">
        <v>43</v>
      </c>
      <c r="B678" s="10" t="s">
        <v>1500</v>
      </c>
      <c r="C678" s="53" t="s">
        <v>7453</v>
      </c>
      <c r="D678" s="166"/>
      <c r="E678" s="193"/>
      <c r="F678" s="126"/>
      <c r="G678" s="126"/>
      <c r="H678" s="45"/>
      <c r="I678" s="1"/>
      <c r="J678" s="1"/>
      <c r="K678" s="44"/>
      <c r="L678" s="267"/>
      <c r="M678" s="268"/>
      <c r="N678" s="268"/>
      <c r="O678" s="268"/>
      <c r="P678" s="268"/>
      <c r="Q678" s="268"/>
      <c r="R678" s="175"/>
      <c r="S678" s="194"/>
      <c r="T678" s="173"/>
      <c r="U678" s="130"/>
      <c r="V678" s="64"/>
      <c r="W678" s="202"/>
      <c r="X678" s="231" t="s">
        <v>4712</v>
      </c>
      <c r="Y678" s="232"/>
      <c r="Z678" s="232"/>
      <c r="AA678" s="232"/>
      <c r="AB678" s="232"/>
      <c r="AC678" s="199" t="s">
        <v>4711</v>
      </c>
      <c r="AD678" s="58"/>
      <c r="AE678" s="58"/>
      <c r="AF678" s="6"/>
      <c r="AG678" s="6"/>
      <c r="AH678" s="6"/>
      <c r="AI678" s="6"/>
      <c r="AJ678" s="6"/>
      <c r="AK678" s="6"/>
      <c r="AL678" s="59" t="s">
        <v>4574</v>
      </c>
      <c r="AM678" s="235">
        <f>AM675</f>
        <v>0.7</v>
      </c>
      <c r="AN678" s="235"/>
      <c r="AO678" s="146"/>
      <c r="AP678" s="143"/>
      <c r="AQ678" s="143"/>
      <c r="AR678" s="44"/>
      <c r="AS678" s="1"/>
      <c r="AT678" s="132"/>
      <c r="AU678" s="143"/>
      <c r="AV678" s="147"/>
      <c r="AW678" s="89">
        <f>ROUND(ROUND(ROUND(ROUND(H660*P679,0)*V661,0)*AM678,0)*AQ671,0)-AS677</f>
        <v>173</v>
      </c>
      <c r="AX678" s="12"/>
    </row>
    <row r="679" spans="1:50" ht="17.2" customHeight="1" x14ac:dyDescent="0.3">
      <c r="A679" s="9">
        <v>43</v>
      </c>
      <c r="B679" s="10" t="s">
        <v>1501</v>
      </c>
      <c r="C679" s="53" t="s">
        <v>7452</v>
      </c>
      <c r="D679" s="162"/>
      <c r="E679" s="192"/>
      <c r="F679" s="128"/>
      <c r="G679" s="128"/>
      <c r="H679" s="43"/>
      <c r="I679" s="7"/>
      <c r="J679" s="7"/>
      <c r="K679" s="21"/>
      <c r="L679" s="191"/>
      <c r="M679" s="172"/>
      <c r="N679" s="172"/>
      <c r="O679" s="123" t="s">
        <v>4574</v>
      </c>
      <c r="P679" s="249">
        <f>P673</f>
        <v>0.96499999999999997</v>
      </c>
      <c r="Q679" s="249"/>
      <c r="R679" s="201"/>
      <c r="S679" s="138"/>
      <c r="T679" s="139"/>
      <c r="U679" s="78"/>
      <c r="V679" s="79"/>
      <c r="W679" s="200"/>
      <c r="X679" s="233"/>
      <c r="Y679" s="234"/>
      <c r="Z679" s="234"/>
      <c r="AA679" s="234"/>
      <c r="AB679" s="234"/>
      <c r="AC679" s="199" t="s">
        <v>4735</v>
      </c>
      <c r="AD679" s="58"/>
      <c r="AE679" s="58"/>
      <c r="AF679" s="6"/>
      <c r="AG679" s="6"/>
      <c r="AH679" s="6"/>
      <c r="AI679" s="6"/>
      <c r="AJ679" s="6"/>
      <c r="AK679" s="6"/>
      <c r="AL679" s="59" t="s">
        <v>4574</v>
      </c>
      <c r="AM679" s="235">
        <f>AM676</f>
        <v>0.5</v>
      </c>
      <c r="AN679" s="235"/>
      <c r="AO679" s="190"/>
      <c r="AP679" s="136"/>
      <c r="AQ679" s="136"/>
      <c r="AR679" s="21"/>
      <c r="AS679" s="7"/>
      <c r="AT679" s="123"/>
      <c r="AU679" s="136"/>
      <c r="AV679" s="145"/>
      <c r="AW679" s="100">
        <f>ROUND(ROUND(ROUND(ROUND(H660*P679,0)*V661,0)*AM679,0)*AQ671,0)-AS677</f>
        <v>122</v>
      </c>
      <c r="AX679" s="16"/>
    </row>
    <row r="680" spans="1:50" ht="17.2" customHeight="1" x14ac:dyDescent="0.3">
      <c r="A680" s="9">
        <v>43</v>
      </c>
      <c r="B680" s="10" t="s">
        <v>1502</v>
      </c>
      <c r="C680" s="53" t="s">
        <v>7451</v>
      </c>
      <c r="D680" s="217" t="s">
        <v>4740</v>
      </c>
      <c r="E680" s="219"/>
      <c r="F680" s="217" t="s">
        <v>4739</v>
      </c>
      <c r="G680" s="252"/>
      <c r="H680" s="217" t="s">
        <v>4891</v>
      </c>
      <c r="I680" s="218"/>
      <c r="J680" s="218"/>
      <c r="K680" s="219"/>
      <c r="L680" s="196"/>
      <c r="M680" s="195"/>
      <c r="N680" s="195"/>
      <c r="O680" s="55"/>
      <c r="P680" s="56"/>
      <c r="Q680" s="56"/>
      <c r="R680" s="303" t="s">
        <v>6455</v>
      </c>
      <c r="S680" s="304"/>
      <c r="T680" s="305"/>
      <c r="U680" s="309" t="s">
        <v>7303</v>
      </c>
      <c r="V680" s="309"/>
      <c r="W680" s="310"/>
      <c r="X680" s="8"/>
      <c r="Y680" s="6"/>
      <c r="Z680" s="59"/>
      <c r="AA680" s="59"/>
      <c r="AB680" s="6"/>
      <c r="AC680" s="203"/>
      <c r="AD680" s="6"/>
      <c r="AE680" s="6"/>
      <c r="AF680" s="6"/>
      <c r="AG680" s="6"/>
      <c r="AH680" s="6"/>
      <c r="AI680" s="6"/>
      <c r="AJ680" s="6"/>
      <c r="AK680" s="6"/>
      <c r="AL680" s="59"/>
      <c r="AM680" s="137"/>
      <c r="AN680" s="137"/>
      <c r="AO680" s="7"/>
      <c r="AP680" s="7"/>
      <c r="AQ680" s="7"/>
      <c r="AR680" s="7"/>
      <c r="AS680" s="7"/>
      <c r="AT680" s="123"/>
      <c r="AU680" s="136"/>
      <c r="AV680" s="145"/>
      <c r="AW680" s="100">
        <f>ROUND(H684*V685,0)</f>
        <v>621</v>
      </c>
      <c r="AX680" s="19" t="s">
        <v>4205</v>
      </c>
    </row>
    <row r="681" spans="1:50" ht="17.2" customHeight="1" x14ac:dyDescent="0.3">
      <c r="A681" s="9">
        <v>43</v>
      </c>
      <c r="B681" s="10" t="s">
        <v>1503</v>
      </c>
      <c r="C681" s="53" t="s">
        <v>7450</v>
      </c>
      <c r="D681" s="220"/>
      <c r="E681" s="222"/>
      <c r="F681" s="228"/>
      <c r="G681" s="230"/>
      <c r="H681" s="220"/>
      <c r="I681" s="221"/>
      <c r="J681" s="221"/>
      <c r="K681" s="222"/>
      <c r="L681" s="175"/>
      <c r="M681" s="194"/>
      <c r="N681" s="194"/>
      <c r="O681" s="132"/>
      <c r="P681" s="141"/>
      <c r="Q681" s="141"/>
      <c r="R681" s="306"/>
      <c r="S681" s="307"/>
      <c r="T681" s="308"/>
      <c r="U681" s="311"/>
      <c r="V681" s="312"/>
      <c r="W681" s="313"/>
      <c r="X681" s="231" t="s">
        <v>4712</v>
      </c>
      <c r="Y681" s="232"/>
      <c r="Z681" s="232"/>
      <c r="AA681" s="232"/>
      <c r="AB681" s="232"/>
      <c r="AC681" s="199" t="s">
        <v>4711</v>
      </c>
      <c r="AD681" s="58"/>
      <c r="AE681" s="58"/>
      <c r="AF681" s="6"/>
      <c r="AG681" s="6"/>
      <c r="AH681" s="6"/>
      <c r="AI681" s="6"/>
      <c r="AJ681" s="6"/>
      <c r="AK681" s="6"/>
      <c r="AL681" s="59" t="s">
        <v>4574</v>
      </c>
      <c r="AM681" s="235">
        <f>'15就労移行支援(基本)'!AK681</f>
        <v>0.7</v>
      </c>
      <c r="AN681" s="235"/>
      <c r="AO681" s="6"/>
      <c r="AP681" s="6"/>
      <c r="AQ681" s="6"/>
      <c r="AR681" s="6"/>
      <c r="AS681" s="6"/>
      <c r="AT681" s="59"/>
      <c r="AU681" s="137"/>
      <c r="AV681" s="140"/>
      <c r="AW681" s="89">
        <f>ROUND(ROUND(H684*V685,0)*AM681,0)</f>
        <v>435</v>
      </c>
      <c r="AX681" s="67"/>
    </row>
    <row r="682" spans="1:50" ht="17.2" customHeight="1" x14ac:dyDescent="0.3">
      <c r="A682" s="9">
        <v>43</v>
      </c>
      <c r="B682" s="10" t="s">
        <v>1504</v>
      </c>
      <c r="C682" s="53" t="s">
        <v>7449</v>
      </c>
      <c r="D682" s="220"/>
      <c r="E682" s="222"/>
      <c r="F682" s="228"/>
      <c r="G682" s="230"/>
      <c r="H682" s="220"/>
      <c r="I682" s="221"/>
      <c r="J682" s="221"/>
      <c r="K682" s="222"/>
      <c r="L682" s="191"/>
      <c r="M682" s="172"/>
      <c r="N682" s="172"/>
      <c r="O682" s="123"/>
      <c r="P682" s="138"/>
      <c r="Q682" s="138"/>
      <c r="R682" s="306"/>
      <c r="S682" s="307"/>
      <c r="T682" s="308"/>
      <c r="U682" s="311"/>
      <c r="V682" s="312"/>
      <c r="W682" s="313"/>
      <c r="X682" s="233"/>
      <c r="Y682" s="234"/>
      <c r="Z682" s="234"/>
      <c r="AA682" s="234"/>
      <c r="AB682" s="234"/>
      <c r="AC682" s="199" t="s">
        <v>4735</v>
      </c>
      <c r="AD682" s="58"/>
      <c r="AE682" s="58"/>
      <c r="AF682" s="6"/>
      <c r="AG682" s="6"/>
      <c r="AH682" s="6"/>
      <c r="AI682" s="6"/>
      <c r="AJ682" s="6"/>
      <c r="AK682" s="6"/>
      <c r="AL682" s="59" t="s">
        <v>4574</v>
      </c>
      <c r="AM682" s="235">
        <f>'15就労移行支援(基本)'!AK682</f>
        <v>0.5</v>
      </c>
      <c r="AN682" s="235"/>
      <c r="AO682" s="6"/>
      <c r="AP682" s="6"/>
      <c r="AQ682" s="6"/>
      <c r="AR682" s="6"/>
      <c r="AS682" s="6"/>
      <c r="AT682" s="59"/>
      <c r="AU682" s="137"/>
      <c r="AV682" s="140"/>
      <c r="AW682" s="89">
        <f>ROUND(ROUND(H684*V685,0)*AM682,0)</f>
        <v>311</v>
      </c>
      <c r="AX682" s="67"/>
    </row>
    <row r="683" spans="1:50" ht="17.2" customHeight="1" x14ac:dyDescent="0.3">
      <c r="A683" s="9">
        <v>43</v>
      </c>
      <c r="B683" s="10" t="s">
        <v>1505</v>
      </c>
      <c r="C683" s="53" t="s">
        <v>7448</v>
      </c>
      <c r="D683" s="238"/>
      <c r="E683" s="240"/>
      <c r="F683" s="238"/>
      <c r="G683" s="240"/>
      <c r="H683" s="220"/>
      <c r="I683" s="221"/>
      <c r="J683" s="221"/>
      <c r="K683" s="222"/>
      <c r="L683" s="231" t="s">
        <v>4714</v>
      </c>
      <c r="M683" s="232"/>
      <c r="N683" s="232"/>
      <c r="O683" s="232"/>
      <c r="P683" s="232"/>
      <c r="Q683" s="232"/>
      <c r="R683" s="306"/>
      <c r="S683" s="307"/>
      <c r="T683" s="308"/>
      <c r="U683" s="130"/>
      <c r="V683" s="64"/>
      <c r="W683" s="202"/>
      <c r="X683" s="8"/>
      <c r="Y683" s="6"/>
      <c r="Z683" s="59"/>
      <c r="AA683" s="59"/>
      <c r="AB683" s="6"/>
      <c r="AC683" s="203"/>
      <c r="AD683" s="6"/>
      <c r="AE683" s="6"/>
      <c r="AF683" s="6"/>
      <c r="AG683" s="6"/>
      <c r="AH683" s="6"/>
      <c r="AI683" s="6"/>
      <c r="AJ683" s="6"/>
      <c r="AK683" s="6"/>
      <c r="AL683" s="59"/>
      <c r="AM683" s="137"/>
      <c r="AN683" s="137"/>
      <c r="AO683" s="6"/>
      <c r="AP683" s="6"/>
      <c r="AQ683" s="7"/>
      <c r="AR683" s="7"/>
      <c r="AS683" s="7"/>
      <c r="AT683" s="123"/>
      <c r="AU683" s="136"/>
      <c r="AV683" s="145"/>
      <c r="AW683" s="89">
        <f>ROUND(ROUND(H684*P685,0)*V685,0)</f>
        <v>599</v>
      </c>
      <c r="AX683" s="67"/>
    </row>
    <row r="684" spans="1:50" ht="17.2" customHeight="1" x14ac:dyDescent="0.3">
      <c r="A684" s="9">
        <v>43</v>
      </c>
      <c r="B684" s="10" t="s">
        <v>1506</v>
      </c>
      <c r="C684" s="53" t="s">
        <v>7447</v>
      </c>
      <c r="D684" s="238"/>
      <c r="E684" s="240"/>
      <c r="F684" s="238"/>
      <c r="G684" s="240"/>
      <c r="H684" s="253">
        <f>'15就労移行支援(基本)'!K684</f>
        <v>887</v>
      </c>
      <c r="I684" s="254"/>
      <c r="J684" s="1" t="s">
        <v>4202</v>
      </c>
      <c r="K684" s="68"/>
      <c r="L684" s="267"/>
      <c r="M684" s="268"/>
      <c r="N684" s="268"/>
      <c r="O684" s="268"/>
      <c r="P684" s="268"/>
      <c r="Q684" s="268"/>
      <c r="R684" s="306"/>
      <c r="S684" s="307"/>
      <c r="T684" s="308"/>
      <c r="U684" s="130"/>
      <c r="V684" s="64"/>
      <c r="W684" s="202"/>
      <c r="X684" s="231" t="s">
        <v>4712</v>
      </c>
      <c r="Y684" s="232"/>
      <c r="Z684" s="232"/>
      <c r="AA684" s="232"/>
      <c r="AB684" s="232"/>
      <c r="AC684" s="199" t="s">
        <v>4711</v>
      </c>
      <c r="AD684" s="58"/>
      <c r="AE684" s="58"/>
      <c r="AF684" s="6"/>
      <c r="AG684" s="6"/>
      <c r="AH684" s="6"/>
      <c r="AI684" s="6"/>
      <c r="AJ684" s="6"/>
      <c r="AK684" s="6"/>
      <c r="AL684" s="59" t="s">
        <v>4574</v>
      </c>
      <c r="AM684" s="235">
        <f>AM681</f>
        <v>0.7</v>
      </c>
      <c r="AN684" s="235"/>
      <c r="AO684" s="7"/>
      <c r="AP684" s="7"/>
      <c r="AQ684" s="7"/>
      <c r="AR684" s="7"/>
      <c r="AS684" s="7"/>
      <c r="AT684" s="123"/>
      <c r="AU684" s="136"/>
      <c r="AV684" s="145"/>
      <c r="AW684" s="89">
        <f>ROUND(ROUND(ROUND(H684*P685,0)*V685,0)*AM684,0)</f>
        <v>419</v>
      </c>
      <c r="AX684" s="67"/>
    </row>
    <row r="685" spans="1:50" ht="17.2" customHeight="1" x14ac:dyDescent="0.3">
      <c r="A685" s="9">
        <v>43</v>
      </c>
      <c r="B685" s="10" t="s">
        <v>1507</v>
      </c>
      <c r="C685" s="53" t="s">
        <v>7446</v>
      </c>
      <c r="D685" s="238"/>
      <c r="E685" s="240"/>
      <c r="F685" s="238"/>
      <c r="G685" s="240"/>
      <c r="H685" s="175"/>
      <c r="I685" s="194"/>
      <c r="J685" s="194"/>
      <c r="K685" s="173"/>
      <c r="L685" s="191"/>
      <c r="M685" s="172"/>
      <c r="N685" s="172"/>
      <c r="O685" s="123" t="s">
        <v>4574</v>
      </c>
      <c r="P685" s="249">
        <f>P679</f>
        <v>0.96499999999999997</v>
      </c>
      <c r="Q685" s="249"/>
      <c r="R685" s="238"/>
      <c r="S685" s="265"/>
      <c r="T685" s="240"/>
      <c r="U685" s="132" t="s">
        <v>4574</v>
      </c>
      <c r="V685" s="247">
        <f>V661</f>
        <v>0.7</v>
      </c>
      <c r="W685" s="248"/>
      <c r="X685" s="233"/>
      <c r="Y685" s="234"/>
      <c r="Z685" s="234"/>
      <c r="AA685" s="234"/>
      <c r="AB685" s="234"/>
      <c r="AC685" s="199" t="s">
        <v>4735</v>
      </c>
      <c r="AD685" s="58"/>
      <c r="AE685" s="58"/>
      <c r="AF685" s="6"/>
      <c r="AG685" s="6"/>
      <c r="AH685" s="6"/>
      <c r="AI685" s="6"/>
      <c r="AJ685" s="6"/>
      <c r="AK685" s="6"/>
      <c r="AL685" s="59" t="s">
        <v>4574</v>
      </c>
      <c r="AM685" s="235">
        <f>AM682</f>
        <v>0.5</v>
      </c>
      <c r="AN685" s="235"/>
      <c r="AO685" s="7"/>
      <c r="AP685" s="7"/>
      <c r="AQ685" s="7"/>
      <c r="AR685" s="7"/>
      <c r="AS685" s="7"/>
      <c r="AT685" s="123"/>
      <c r="AU685" s="136"/>
      <c r="AV685" s="145"/>
      <c r="AW685" s="89">
        <f>ROUND(ROUND(ROUND(H684*P685,0)*V685,0)*AM685,0)</f>
        <v>300</v>
      </c>
      <c r="AX685" s="67"/>
    </row>
    <row r="686" spans="1:50" ht="17.2" customHeight="1" x14ac:dyDescent="0.3">
      <c r="A686" s="9">
        <v>43</v>
      </c>
      <c r="B686" s="10" t="s">
        <v>1508</v>
      </c>
      <c r="C686" s="53" t="s">
        <v>7445</v>
      </c>
      <c r="D686" s="166"/>
      <c r="E686" s="193"/>
      <c r="F686" s="126"/>
      <c r="G686" s="1"/>
      <c r="H686" s="175"/>
      <c r="I686" s="194"/>
      <c r="J686" s="194"/>
      <c r="K686" s="173"/>
      <c r="L686" s="196"/>
      <c r="M686" s="195"/>
      <c r="N686" s="195"/>
      <c r="O686" s="55"/>
      <c r="P686" s="56"/>
      <c r="Q686" s="56"/>
      <c r="R686" s="168"/>
      <c r="S686" s="141"/>
      <c r="T686" s="142"/>
      <c r="U686" s="130"/>
      <c r="V686" s="64"/>
      <c r="W686" s="202"/>
      <c r="X686" s="8"/>
      <c r="Y686" s="6"/>
      <c r="Z686" s="59"/>
      <c r="AA686" s="59"/>
      <c r="AB686" s="6"/>
      <c r="AC686" s="203"/>
      <c r="AD686" s="6"/>
      <c r="AE686" s="6"/>
      <c r="AF686" s="6"/>
      <c r="AG686" s="6"/>
      <c r="AH686" s="6"/>
      <c r="AI686" s="6"/>
      <c r="AJ686" s="6"/>
      <c r="AK686" s="6"/>
      <c r="AL686" s="59"/>
      <c r="AM686" s="137"/>
      <c r="AN686" s="137"/>
      <c r="AO686" s="177"/>
      <c r="AP686" s="81"/>
      <c r="AQ686" s="81"/>
      <c r="AR686" s="82"/>
      <c r="AS686" s="242" t="s">
        <v>4580</v>
      </c>
      <c r="AT686" s="242"/>
      <c r="AU686" s="242"/>
      <c r="AV686" s="243"/>
      <c r="AW686" s="89">
        <f>ROUND(H684*V685,0)-AS689</f>
        <v>616</v>
      </c>
      <c r="AX686" s="67"/>
    </row>
    <row r="687" spans="1:50" ht="17.2" customHeight="1" x14ac:dyDescent="0.3">
      <c r="A687" s="9">
        <v>43</v>
      </c>
      <c r="B687" s="10" t="s">
        <v>1509</v>
      </c>
      <c r="C687" s="53" t="s">
        <v>7444</v>
      </c>
      <c r="D687" s="166"/>
      <c r="E687" s="193"/>
      <c r="F687" s="126"/>
      <c r="G687" s="1"/>
      <c r="H687" s="175"/>
      <c r="I687" s="194"/>
      <c r="J687" s="194"/>
      <c r="K687" s="173"/>
      <c r="L687" s="175"/>
      <c r="M687" s="194"/>
      <c r="N687" s="194"/>
      <c r="O687" s="132"/>
      <c r="P687" s="141"/>
      <c r="Q687" s="141"/>
      <c r="R687" s="168"/>
      <c r="S687" s="141"/>
      <c r="T687" s="142"/>
      <c r="U687" s="130"/>
      <c r="V687" s="64"/>
      <c r="W687" s="202"/>
      <c r="X687" s="231" t="s">
        <v>4712</v>
      </c>
      <c r="Y687" s="232"/>
      <c r="Z687" s="232"/>
      <c r="AA687" s="232"/>
      <c r="AB687" s="232"/>
      <c r="AC687" s="199" t="s">
        <v>4711</v>
      </c>
      <c r="AD687" s="58"/>
      <c r="AE687" s="58"/>
      <c r="AF687" s="6"/>
      <c r="AG687" s="6"/>
      <c r="AH687" s="6"/>
      <c r="AI687" s="6"/>
      <c r="AJ687" s="6"/>
      <c r="AK687" s="6"/>
      <c r="AL687" s="59" t="s">
        <v>4574</v>
      </c>
      <c r="AM687" s="235">
        <f>AM684</f>
        <v>0.7</v>
      </c>
      <c r="AN687" s="235"/>
      <c r="AO687" s="81"/>
      <c r="AP687" s="81"/>
      <c r="AQ687" s="81"/>
      <c r="AR687" s="82"/>
      <c r="AS687" s="244"/>
      <c r="AT687" s="244"/>
      <c r="AU687" s="244"/>
      <c r="AV687" s="245"/>
      <c r="AW687" s="89">
        <f>ROUND(ROUND(H684*V685,0)*AM687,0)-AS689</f>
        <v>430</v>
      </c>
      <c r="AX687" s="67"/>
    </row>
    <row r="688" spans="1:50" ht="17.2" customHeight="1" x14ac:dyDescent="0.3">
      <c r="A688" s="9">
        <v>43</v>
      </c>
      <c r="B688" s="10" t="s">
        <v>1510</v>
      </c>
      <c r="C688" s="53" t="s">
        <v>7443</v>
      </c>
      <c r="D688" s="166"/>
      <c r="E688" s="193"/>
      <c r="F688" s="126"/>
      <c r="G688" s="1"/>
      <c r="H688" s="175"/>
      <c r="I688" s="194"/>
      <c r="J688" s="194"/>
      <c r="K688" s="173"/>
      <c r="L688" s="191"/>
      <c r="M688" s="172"/>
      <c r="N688" s="172"/>
      <c r="O688" s="123"/>
      <c r="P688" s="138"/>
      <c r="Q688" s="138"/>
      <c r="R688" s="168"/>
      <c r="S688" s="141"/>
      <c r="T688" s="142"/>
      <c r="U688" s="130"/>
      <c r="V688" s="64"/>
      <c r="W688" s="202"/>
      <c r="X688" s="233"/>
      <c r="Y688" s="234"/>
      <c r="Z688" s="234"/>
      <c r="AA688" s="234"/>
      <c r="AB688" s="234"/>
      <c r="AC688" s="199" t="s">
        <v>4735</v>
      </c>
      <c r="AD688" s="58"/>
      <c r="AE688" s="58"/>
      <c r="AF688" s="6"/>
      <c r="AG688" s="6"/>
      <c r="AH688" s="6"/>
      <c r="AI688" s="6"/>
      <c r="AJ688" s="6"/>
      <c r="AK688" s="6"/>
      <c r="AL688" s="59" t="s">
        <v>4574</v>
      </c>
      <c r="AM688" s="235">
        <f>AM685</f>
        <v>0.5</v>
      </c>
      <c r="AN688" s="235"/>
      <c r="AO688" s="198"/>
      <c r="AP688" s="198"/>
      <c r="AQ688" s="198"/>
      <c r="AR688" s="197"/>
      <c r="AS688" s="244"/>
      <c r="AT688" s="244"/>
      <c r="AU688" s="244"/>
      <c r="AV688" s="245"/>
      <c r="AW688" s="89">
        <f>ROUND(ROUND(H684*V685,0)*AM688,0)-AS689</f>
        <v>306</v>
      </c>
      <c r="AX688" s="67"/>
    </row>
    <row r="689" spans="1:50" ht="17.2" customHeight="1" x14ac:dyDescent="0.3">
      <c r="A689" s="9">
        <v>43</v>
      </c>
      <c r="B689" s="10" t="s">
        <v>1511</v>
      </c>
      <c r="C689" s="53" t="s">
        <v>7442</v>
      </c>
      <c r="D689" s="166"/>
      <c r="E689" s="193"/>
      <c r="F689" s="126"/>
      <c r="G689" s="1"/>
      <c r="H689" s="175"/>
      <c r="I689" s="194"/>
      <c r="J689" s="194"/>
      <c r="K689" s="173"/>
      <c r="L689" s="231" t="s">
        <v>4714</v>
      </c>
      <c r="M689" s="232"/>
      <c r="N689" s="232"/>
      <c r="O689" s="232"/>
      <c r="P689" s="232"/>
      <c r="Q689" s="232"/>
      <c r="R689" s="175"/>
      <c r="S689" s="194"/>
      <c r="T689" s="173"/>
      <c r="U689" s="130"/>
      <c r="V689" s="64"/>
      <c r="W689" s="202"/>
      <c r="X689" s="8"/>
      <c r="Y689" s="6"/>
      <c r="Z689" s="59"/>
      <c r="AA689" s="59"/>
      <c r="AB689" s="6"/>
      <c r="AC689" s="203"/>
      <c r="AD689" s="6"/>
      <c r="AE689" s="6"/>
      <c r="AF689" s="6"/>
      <c r="AG689" s="6"/>
      <c r="AH689" s="6"/>
      <c r="AI689" s="6"/>
      <c r="AJ689" s="6"/>
      <c r="AK689" s="6"/>
      <c r="AL689" s="59"/>
      <c r="AM689" s="137"/>
      <c r="AN689" s="137"/>
      <c r="AO689" s="198"/>
      <c r="AP689" s="198"/>
      <c r="AQ689" s="198"/>
      <c r="AR689" s="197"/>
      <c r="AS689" s="38">
        <f>AS677</f>
        <v>5</v>
      </c>
      <c r="AT689" s="62" t="s">
        <v>4579</v>
      </c>
      <c r="AU689" s="143"/>
      <c r="AV689" s="147"/>
      <c r="AW689" s="89">
        <f>ROUND(ROUND(H684*P691,0)*V685,0)-AS689</f>
        <v>594</v>
      </c>
      <c r="AX689" s="67"/>
    </row>
    <row r="690" spans="1:50" ht="17.2" customHeight="1" x14ac:dyDescent="0.3">
      <c r="A690" s="9">
        <v>43</v>
      </c>
      <c r="B690" s="10" t="s">
        <v>1512</v>
      </c>
      <c r="C690" s="53" t="s">
        <v>7441</v>
      </c>
      <c r="D690" s="166"/>
      <c r="E690" s="193"/>
      <c r="F690" s="126"/>
      <c r="G690" s="1"/>
      <c r="H690" s="175"/>
      <c r="I690" s="194"/>
      <c r="J690" s="194"/>
      <c r="K690" s="173"/>
      <c r="L690" s="267"/>
      <c r="M690" s="268"/>
      <c r="N690" s="268"/>
      <c r="O690" s="268"/>
      <c r="P690" s="268"/>
      <c r="Q690" s="268"/>
      <c r="R690" s="175"/>
      <c r="S690" s="194"/>
      <c r="T690" s="173"/>
      <c r="U690" s="130"/>
      <c r="V690" s="64"/>
      <c r="W690" s="202"/>
      <c r="X690" s="231" t="s">
        <v>4712</v>
      </c>
      <c r="Y690" s="232"/>
      <c r="Z690" s="232"/>
      <c r="AA690" s="232"/>
      <c r="AB690" s="232"/>
      <c r="AC690" s="199" t="s">
        <v>4711</v>
      </c>
      <c r="AD690" s="58"/>
      <c r="AE690" s="58"/>
      <c r="AF690" s="6"/>
      <c r="AG690" s="6"/>
      <c r="AH690" s="6"/>
      <c r="AI690" s="6"/>
      <c r="AJ690" s="6"/>
      <c r="AK690" s="6"/>
      <c r="AL690" s="59" t="s">
        <v>4574</v>
      </c>
      <c r="AM690" s="235">
        <f>AM687</f>
        <v>0.7</v>
      </c>
      <c r="AN690" s="235"/>
      <c r="AO690" s="198"/>
      <c r="AP690" s="198"/>
      <c r="AQ690" s="198"/>
      <c r="AR690" s="197"/>
      <c r="AS690" s="1"/>
      <c r="AT690" s="132"/>
      <c r="AU690" s="143"/>
      <c r="AV690" s="147"/>
      <c r="AW690" s="89">
        <f>ROUND(ROUND(ROUND(H684*P691,0)*V685,0)*AM690,0)-AS689</f>
        <v>414</v>
      </c>
      <c r="AX690" s="67"/>
    </row>
    <row r="691" spans="1:50" ht="17.2" customHeight="1" x14ac:dyDescent="0.3">
      <c r="A691" s="9">
        <v>43</v>
      </c>
      <c r="B691" s="10" t="s">
        <v>1513</v>
      </c>
      <c r="C691" s="53" t="s">
        <v>7440</v>
      </c>
      <c r="D691" s="166"/>
      <c r="E691" s="193"/>
      <c r="F691" s="126"/>
      <c r="G691" s="1"/>
      <c r="H691" s="175"/>
      <c r="I691" s="194"/>
      <c r="J691" s="194"/>
      <c r="K691" s="173"/>
      <c r="L691" s="191"/>
      <c r="M691" s="172"/>
      <c r="N691" s="172"/>
      <c r="O691" s="123" t="s">
        <v>4574</v>
      </c>
      <c r="P691" s="249">
        <f>P685</f>
        <v>0.96499999999999997</v>
      </c>
      <c r="Q691" s="249"/>
      <c r="R691" s="168"/>
      <c r="S691" s="141"/>
      <c r="T691" s="142"/>
      <c r="U691" s="130"/>
      <c r="V691" s="64"/>
      <c r="W691" s="202"/>
      <c r="X691" s="233"/>
      <c r="Y691" s="234"/>
      <c r="Z691" s="234"/>
      <c r="AA691" s="234"/>
      <c r="AB691" s="234"/>
      <c r="AC691" s="199" t="s">
        <v>4735</v>
      </c>
      <c r="AD691" s="58"/>
      <c r="AE691" s="58"/>
      <c r="AF691" s="6"/>
      <c r="AG691" s="6"/>
      <c r="AH691" s="6"/>
      <c r="AI691" s="6"/>
      <c r="AJ691" s="6"/>
      <c r="AK691" s="6"/>
      <c r="AL691" s="59" t="s">
        <v>4574</v>
      </c>
      <c r="AM691" s="235">
        <f>AM688</f>
        <v>0.5</v>
      </c>
      <c r="AN691" s="235"/>
      <c r="AO691" s="198"/>
      <c r="AP691" s="198"/>
      <c r="AQ691" s="198"/>
      <c r="AR691" s="197"/>
      <c r="AS691" s="7"/>
      <c r="AT691" s="123"/>
      <c r="AU691" s="136"/>
      <c r="AV691" s="145"/>
      <c r="AW691" s="89">
        <f>ROUND(ROUND(ROUND(H684*P691,0)*V685,0)*AM691,0)-AS689</f>
        <v>295</v>
      </c>
      <c r="AX691" s="67"/>
    </row>
    <row r="692" spans="1:50" ht="17.2" customHeight="1" x14ac:dyDescent="0.3">
      <c r="A692" s="9">
        <v>43</v>
      </c>
      <c r="B692" s="10" t="s">
        <v>1514</v>
      </c>
      <c r="C692" s="53" t="s">
        <v>7439</v>
      </c>
      <c r="D692" s="166"/>
      <c r="E692" s="193"/>
      <c r="F692" s="126"/>
      <c r="G692" s="126"/>
      <c r="H692" s="45"/>
      <c r="I692" s="1"/>
      <c r="J692" s="1"/>
      <c r="K692" s="44"/>
      <c r="L692" s="196"/>
      <c r="M692" s="195"/>
      <c r="N692" s="195"/>
      <c r="O692" s="55"/>
      <c r="P692" s="56"/>
      <c r="Q692" s="56"/>
      <c r="R692" s="168"/>
      <c r="S692" s="141"/>
      <c r="T692" s="142"/>
      <c r="U692" s="130"/>
      <c r="V692" s="64"/>
      <c r="W692" s="202"/>
      <c r="X692" s="8"/>
      <c r="Y692" s="6"/>
      <c r="Z692" s="59"/>
      <c r="AA692" s="59"/>
      <c r="AB692" s="6"/>
      <c r="AC692" s="203"/>
      <c r="AD692" s="6"/>
      <c r="AE692" s="6"/>
      <c r="AF692" s="6"/>
      <c r="AG692" s="6"/>
      <c r="AH692" s="6"/>
      <c r="AI692" s="6"/>
      <c r="AJ692" s="6"/>
      <c r="AK692" s="6"/>
      <c r="AL692" s="59"/>
      <c r="AM692" s="137"/>
      <c r="AN692" s="137"/>
      <c r="AO692" s="216" t="s">
        <v>4753</v>
      </c>
      <c r="AP692" s="251"/>
      <c r="AQ692" s="251"/>
      <c r="AR692" s="252"/>
      <c r="AS692" s="49"/>
      <c r="AT692" s="36"/>
      <c r="AU692" s="36"/>
      <c r="AV692" s="51"/>
      <c r="AW692" s="89">
        <f>ROUND(ROUND(H684*V685,0)*AQ695,0)</f>
        <v>590</v>
      </c>
      <c r="AX692" s="12"/>
    </row>
    <row r="693" spans="1:50" ht="17.2" customHeight="1" x14ac:dyDescent="0.3">
      <c r="A693" s="9">
        <v>43</v>
      </c>
      <c r="B693" s="10" t="s">
        <v>1515</v>
      </c>
      <c r="C693" s="53" t="s">
        <v>7438</v>
      </c>
      <c r="D693" s="166"/>
      <c r="E693" s="193"/>
      <c r="F693" s="126"/>
      <c r="G693" s="126"/>
      <c r="H693" s="45"/>
      <c r="I693" s="1"/>
      <c r="J693" s="1"/>
      <c r="K693" s="44"/>
      <c r="L693" s="175"/>
      <c r="M693" s="194"/>
      <c r="N693" s="194"/>
      <c r="O693" s="132"/>
      <c r="P693" s="141"/>
      <c r="Q693" s="141"/>
      <c r="R693" s="168"/>
      <c r="S693" s="141"/>
      <c r="T693" s="142"/>
      <c r="U693" s="130"/>
      <c r="V693" s="64"/>
      <c r="W693" s="202"/>
      <c r="X693" s="231" t="s">
        <v>4712</v>
      </c>
      <c r="Y693" s="232"/>
      <c r="Z693" s="232"/>
      <c r="AA693" s="232"/>
      <c r="AB693" s="232"/>
      <c r="AC693" s="199" t="s">
        <v>4711</v>
      </c>
      <c r="AD693" s="58"/>
      <c r="AE693" s="58"/>
      <c r="AF693" s="6"/>
      <c r="AG693" s="6"/>
      <c r="AH693" s="6"/>
      <c r="AI693" s="6"/>
      <c r="AJ693" s="6"/>
      <c r="AK693" s="6"/>
      <c r="AL693" s="59" t="s">
        <v>4574</v>
      </c>
      <c r="AM693" s="235">
        <f>AM690</f>
        <v>0.7</v>
      </c>
      <c r="AN693" s="235"/>
      <c r="AO693" s="228"/>
      <c r="AP693" s="229"/>
      <c r="AQ693" s="229"/>
      <c r="AR693" s="230"/>
      <c r="AS693" s="45"/>
      <c r="AT693" s="1"/>
      <c r="AU693" s="1"/>
      <c r="AV693" s="44"/>
      <c r="AW693" s="89">
        <f>ROUND(ROUND(ROUND(H684*V685,0)*AM693,0)*AQ695,0)</f>
        <v>413</v>
      </c>
      <c r="AX693" s="12"/>
    </row>
    <row r="694" spans="1:50" ht="17.2" customHeight="1" x14ac:dyDescent="0.3">
      <c r="A694" s="9">
        <v>43</v>
      </c>
      <c r="B694" s="10" t="s">
        <v>1516</v>
      </c>
      <c r="C694" s="53" t="s">
        <v>7437</v>
      </c>
      <c r="D694" s="166"/>
      <c r="E694" s="193"/>
      <c r="F694" s="126"/>
      <c r="G694" s="126"/>
      <c r="H694" s="45"/>
      <c r="I694" s="1"/>
      <c r="J694" s="1"/>
      <c r="K694" s="44"/>
      <c r="L694" s="191"/>
      <c r="M694" s="172"/>
      <c r="N694" s="172"/>
      <c r="O694" s="123"/>
      <c r="P694" s="138"/>
      <c r="Q694" s="138"/>
      <c r="R694" s="168"/>
      <c r="S694" s="141"/>
      <c r="T694" s="142"/>
      <c r="U694" s="130"/>
      <c r="V694" s="64"/>
      <c r="W694" s="202"/>
      <c r="X694" s="233"/>
      <c r="Y694" s="234"/>
      <c r="Z694" s="234"/>
      <c r="AA694" s="234"/>
      <c r="AB694" s="234"/>
      <c r="AC694" s="199" t="s">
        <v>4735</v>
      </c>
      <c r="AD694" s="58"/>
      <c r="AE694" s="58"/>
      <c r="AF694" s="6"/>
      <c r="AG694" s="6"/>
      <c r="AH694" s="6"/>
      <c r="AI694" s="6"/>
      <c r="AJ694" s="6"/>
      <c r="AK694" s="6"/>
      <c r="AL694" s="59" t="s">
        <v>4574</v>
      </c>
      <c r="AM694" s="235">
        <f>AM691</f>
        <v>0.5</v>
      </c>
      <c r="AN694" s="235"/>
      <c r="AO694" s="45"/>
      <c r="AP694" s="1"/>
      <c r="AQ694" s="1"/>
      <c r="AR694" s="44"/>
      <c r="AS694" s="45"/>
      <c r="AT694" s="1"/>
      <c r="AU694" s="1"/>
      <c r="AV694" s="44"/>
      <c r="AW694" s="89">
        <f>ROUND(ROUND(ROUND(H684*V685,0)*AM694,0)*AQ695,0)</f>
        <v>295</v>
      </c>
      <c r="AX694" s="12"/>
    </row>
    <row r="695" spans="1:50" ht="17.2" customHeight="1" x14ac:dyDescent="0.3">
      <c r="A695" s="9">
        <v>43</v>
      </c>
      <c r="B695" s="10" t="s">
        <v>1517</v>
      </c>
      <c r="C695" s="53" t="s">
        <v>7436</v>
      </c>
      <c r="D695" s="166"/>
      <c r="E695" s="193"/>
      <c r="F695" s="126"/>
      <c r="G695" s="126"/>
      <c r="H695" s="45"/>
      <c r="I695" s="1"/>
      <c r="J695" s="1"/>
      <c r="K695" s="44"/>
      <c r="L695" s="231" t="s">
        <v>4714</v>
      </c>
      <c r="M695" s="232"/>
      <c r="N695" s="232"/>
      <c r="O695" s="232"/>
      <c r="P695" s="232"/>
      <c r="Q695" s="232"/>
      <c r="R695" s="175"/>
      <c r="S695" s="194"/>
      <c r="T695" s="173"/>
      <c r="U695" s="130"/>
      <c r="V695" s="64"/>
      <c r="W695" s="202"/>
      <c r="X695" s="8"/>
      <c r="Y695" s="6"/>
      <c r="Z695" s="59"/>
      <c r="AA695" s="59"/>
      <c r="AB695" s="6"/>
      <c r="AC695" s="203"/>
      <c r="AD695" s="6"/>
      <c r="AE695" s="6"/>
      <c r="AF695" s="6"/>
      <c r="AG695" s="6"/>
      <c r="AH695" s="6"/>
      <c r="AI695" s="6"/>
      <c r="AJ695" s="6"/>
      <c r="AK695" s="6"/>
      <c r="AL695" s="59"/>
      <c r="AM695" s="137"/>
      <c r="AN695" s="137"/>
      <c r="AO695" s="45"/>
      <c r="AP695" s="132" t="s">
        <v>4574</v>
      </c>
      <c r="AQ695" s="247">
        <f>AQ671</f>
        <v>0.95</v>
      </c>
      <c r="AR695" s="248"/>
      <c r="AS695" s="45"/>
      <c r="AT695" s="1"/>
      <c r="AU695" s="1"/>
      <c r="AV695" s="44"/>
      <c r="AW695" s="89">
        <f>ROUND(ROUND(ROUND(H684*P697,0)*V685,0)*AQ695,0)</f>
        <v>569</v>
      </c>
      <c r="AX695" s="12"/>
    </row>
    <row r="696" spans="1:50" ht="17.2" customHeight="1" x14ac:dyDescent="0.3">
      <c r="A696" s="9">
        <v>43</v>
      </c>
      <c r="B696" s="10" t="s">
        <v>1518</v>
      </c>
      <c r="C696" s="53" t="s">
        <v>7435</v>
      </c>
      <c r="D696" s="166"/>
      <c r="E696" s="193"/>
      <c r="F696" s="126"/>
      <c r="G696" s="126"/>
      <c r="H696" s="45"/>
      <c r="I696" s="1"/>
      <c r="J696" s="1"/>
      <c r="K696" s="44"/>
      <c r="L696" s="267"/>
      <c r="M696" s="268"/>
      <c r="N696" s="268"/>
      <c r="O696" s="268"/>
      <c r="P696" s="268"/>
      <c r="Q696" s="268"/>
      <c r="R696" s="175"/>
      <c r="S696" s="194"/>
      <c r="T696" s="173"/>
      <c r="U696" s="130"/>
      <c r="V696" s="64"/>
      <c r="W696" s="202"/>
      <c r="X696" s="231" t="s">
        <v>4712</v>
      </c>
      <c r="Y696" s="232"/>
      <c r="Z696" s="232"/>
      <c r="AA696" s="232"/>
      <c r="AB696" s="232"/>
      <c r="AC696" s="199" t="s">
        <v>4711</v>
      </c>
      <c r="AD696" s="58"/>
      <c r="AE696" s="58"/>
      <c r="AF696" s="6"/>
      <c r="AG696" s="6"/>
      <c r="AH696" s="6"/>
      <c r="AI696" s="6"/>
      <c r="AJ696" s="6"/>
      <c r="AK696" s="6"/>
      <c r="AL696" s="59" t="s">
        <v>4574</v>
      </c>
      <c r="AM696" s="235">
        <f>AM693</f>
        <v>0.7</v>
      </c>
      <c r="AN696" s="235"/>
      <c r="AO696" s="45"/>
      <c r="AP696" s="1"/>
      <c r="AQ696" s="1"/>
      <c r="AR696" s="44"/>
      <c r="AS696" s="45"/>
      <c r="AT696" s="1"/>
      <c r="AU696" s="1"/>
      <c r="AV696" s="44"/>
      <c r="AW696" s="89">
        <f>ROUND(ROUND(ROUND(ROUND(H684*P697,0)*V685,0)*AM696,0)*AQ695,0)</f>
        <v>398</v>
      </c>
      <c r="AX696" s="12"/>
    </row>
    <row r="697" spans="1:50" ht="17.2" customHeight="1" x14ac:dyDescent="0.3">
      <c r="A697" s="9">
        <v>43</v>
      </c>
      <c r="B697" s="10" t="s">
        <v>1519</v>
      </c>
      <c r="C697" s="53" t="s">
        <v>7434</v>
      </c>
      <c r="D697" s="166"/>
      <c r="E697" s="193"/>
      <c r="F697" s="126"/>
      <c r="G697" s="126"/>
      <c r="H697" s="45"/>
      <c r="I697" s="1"/>
      <c r="J697" s="1"/>
      <c r="K697" s="44"/>
      <c r="L697" s="191"/>
      <c r="M697" s="172"/>
      <c r="N697" s="172"/>
      <c r="O697" s="123" t="s">
        <v>4574</v>
      </c>
      <c r="P697" s="249">
        <f>P691</f>
        <v>0.96499999999999997</v>
      </c>
      <c r="Q697" s="249"/>
      <c r="R697" s="168"/>
      <c r="S697" s="141"/>
      <c r="T697" s="142"/>
      <c r="U697" s="130"/>
      <c r="V697" s="64"/>
      <c r="W697" s="202"/>
      <c r="X697" s="233"/>
      <c r="Y697" s="234"/>
      <c r="Z697" s="234"/>
      <c r="AA697" s="234"/>
      <c r="AB697" s="234"/>
      <c r="AC697" s="199" t="s">
        <v>4735</v>
      </c>
      <c r="AD697" s="58"/>
      <c r="AE697" s="58"/>
      <c r="AF697" s="6"/>
      <c r="AG697" s="6"/>
      <c r="AH697" s="6"/>
      <c r="AI697" s="6"/>
      <c r="AJ697" s="6"/>
      <c r="AK697" s="6"/>
      <c r="AL697" s="59" t="s">
        <v>4574</v>
      </c>
      <c r="AM697" s="235">
        <f>AM694</f>
        <v>0.5</v>
      </c>
      <c r="AN697" s="235"/>
      <c r="AO697" s="45"/>
      <c r="AP697" s="1"/>
      <c r="AQ697" s="1"/>
      <c r="AR697" s="44"/>
      <c r="AS697" s="43"/>
      <c r="AT697" s="7"/>
      <c r="AU697" s="7"/>
      <c r="AV697" s="21"/>
      <c r="AW697" s="89">
        <f>ROUND(ROUND(ROUND(ROUND(H684*P697,0)*V685,0)*AM697,0)*AQ695,0)</f>
        <v>285</v>
      </c>
      <c r="AX697" s="12"/>
    </row>
    <row r="698" spans="1:50" ht="17.2" customHeight="1" x14ac:dyDescent="0.3">
      <c r="A698" s="9">
        <v>43</v>
      </c>
      <c r="B698" s="10" t="s">
        <v>1520</v>
      </c>
      <c r="C698" s="53" t="s">
        <v>7433</v>
      </c>
      <c r="D698" s="166"/>
      <c r="E698" s="193"/>
      <c r="F698" s="126"/>
      <c r="G698" s="126"/>
      <c r="H698" s="45"/>
      <c r="I698" s="1"/>
      <c r="J698" s="1"/>
      <c r="K698" s="44"/>
      <c r="L698" s="196"/>
      <c r="M698" s="195"/>
      <c r="N698" s="195"/>
      <c r="O698" s="55"/>
      <c r="P698" s="56"/>
      <c r="Q698" s="56"/>
      <c r="R698" s="168"/>
      <c r="S698" s="141"/>
      <c r="T698" s="142"/>
      <c r="U698" s="130"/>
      <c r="V698" s="64"/>
      <c r="W698" s="202"/>
      <c r="X698" s="8"/>
      <c r="Y698" s="6"/>
      <c r="Z698" s="59"/>
      <c r="AA698" s="59"/>
      <c r="AB698" s="6"/>
      <c r="AC698" s="203"/>
      <c r="AD698" s="6"/>
      <c r="AE698" s="6"/>
      <c r="AF698" s="6"/>
      <c r="AG698" s="6"/>
      <c r="AH698" s="6"/>
      <c r="AI698" s="6"/>
      <c r="AJ698" s="6"/>
      <c r="AK698" s="6"/>
      <c r="AL698" s="59"/>
      <c r="AM698" s="137"/>
      <c r="AN698" s="137"/>
      <c r="AO698" s="146"/>
      <c r="AP698" s="143"/>
      <c r="AQ698" s="143"/>
      <c r="AR698" s="44"/>
      <c r="AS698" s="242" t="s">
        <v>4580</v>
      </c>
      <c r="AT698" s="242"/>
      <c r="AU698" s="242"/>
      <c r="AV698" s="243"/>
      <c r="AW698" s="89">
        <f>ROUND(ROUND(H684*V685,0)*AQ695,0)-AS701</f>
        <v>585</v>
      </c>
      <c r="AX698" s="12"/>
    </row>
    <row r="699" spans="1:50" ht="17.2" customHeight="1" x14ac:dyDescent="0.3">
      <c r="A699" s="9">
        <v>43</v>
      </c>
      <c r="B699" s="10" t="s">
        <v>1521</v>
      </c>
      <c r="C699" s="53" t="s">
        <v>7432</v>
      </c>
      <c r="D699" s="166"/>
      <c r="E699" s="193"/>
      <c r="F699" s="126"/>
      <c r="G699" s="126"/>
      <c r="H699" s="45"/>
      <c r="I699" s="1"/>
      <c r="J699" s="1"/>
      <c r="K699" s="44"/>
      <c r="L699" s="175"/>
      <c r="M699" s="194"/>
      <c r="N699" s="194"/>
      <c r="O699" s="132"/>
      <c r="P699" s="141"/>
      <c r="Q699" s="141"/>
      <c r="R699" s="168"/>
      <c r="S699" s="141"/>
      <c r="T699" s="142"/>
      <c r="U699" s="130"/>
      <c r="V699" s="64"/>
      <c r="W699" s="202"/>
      <c r="X699" s="231" t="s">
        <v>4712</v>
      </c>
      <c r="Y699" s="232"/>
      <c r="Z699" s="232"/>
      <c r="AA699" s="232"/>
      <c r="AB699" s="232"/>
      <c r="AC699" s="199" t="s">
        <v>4711</v>
      </c>
      <c r="AD699" s="58"/>
      <c r="AE699" s="58"/>
      <c r="AF699" s="6"/>
      <c r="AG699" s="6"/>
      <c r="AH699" s="6"/>
      <c r="AI699" s="6"/>
      <c r="AJ699" s="6"/>
      <c r="AK699" s="6"/>
      <c r="AL699" s="59" t="s">
        <v>4574</v>
      </c>
      <c r="AM699" s="235">
        <f>AM696</f>
        <v>0.7</v>
      </c>
      <c r="AN699" s="235"/>
      <c r="AO699" s="146"/>
      <c r="AP699" s="143"/>
      <c r="AQ699" s="143"/>
      <c r="AR699" s="44"/>
      <c r="AS699" s="244"/>
      <c r="AT699" s="244"/>
      <c r="AU699" s="244"/>
      <c r="AV699" s="245"/>
      <c r="AW699" s="89">
        <f>ROUND(ROUND(ROUND(H684*V685,0)*AM699,0)*AQ695,0)-AS701</f>
        <v>408</v>
      </c>
      <c r="AX699" s="12"/>
    </row>
    <row r="700" spans="1:50" ht="17.2" customHeight="1" x14ac:dyDescent="0.3">
      <c r="A700" s="9">
        <v>43</v>
      </c>
      <c r="B700" s="10" t="s">
        <v>1522</v>
      </c>
      <c r="C700" s="53" t="s">
        <v>7431</v>
      </c>
      <c r="D700" s="166"/>
      <c r="E700" s="193"/>
      <c r="F700" s="126"/>
      <c r="G700" s="126"/>
      <c r="H700" s="45"/>
      <c r="I700" s="1"/>
      <c r="J700" s="1"/>
      <c r="K700" s="44"/>
      <c r="L700" s="191"/>
      <c r="M700" s="172"/>
      <c r="N700" s="172"/>
      <c r="O700" s="123"/>
      <c r="P700" s="138"/>
      <c r="Q700" s="138"/>
      <c r="R700" s="168"/>
      <c r="S700" s="141"/>
      <c r="T700" s="142"/>
      <c r="U700" s="130"/>
      <c r="V700" s="64"/>
      <c r="W700" s="202"/>
      <c r="X700" s="233"/>
      <c r="Y700" s="234"/>
      <c r="Z700" s="234"/>
      <c r="AA700" s="234"/>
      <c r="AB700" s="234"/>
      <c r="AC700" s="199" t="s">
        <v>4735</v>
      </c>
      <c r="AD700" s="58"/>
      <c r="AE700" s="58"/>
      <c r="AF700" s="6"/>
      <c r="AG700" s="6"/>
      <c r="AH700" s="6"/>
      <c r="AI700" s="6"/>
      <c r="AJ700" s="6"/>
      <c r="AK700" s="6"/>
      <c r="AL700" s="59" t="s">
        <v>4574</v>
      </c>
      <c r="AM700" s="235">
        <f>AM697</f>
        <v>0.5</v>
      </c>
      <c r="AN700" s="235"/>
      <c r="AO700" s="146"/>
      <c r="AP700" s="143"/>
      <c r="AQ700" s="143"/>
      <c r="AR700" s="44"/>
      <c r="AS700" s="244"/>
      <c r="AT700" s="244"/>
      <c r="AU700" s="244"/>
      <c r="AV700" s="245"/>
      <c r="AW700" s="89">
        <f>ROUND(ROUND(ROUND(H684*V685,0)*AM700,0)*AQ695,0)-AS701</f>
        <v>290</v>
      </c>
      <c r="AX700" s="12"/>
    </row>
    <row r="701" spans="1:50" ht="17.2" customHeight="1" x14ac:dyDescent="0.3">
      <c r="A701" s="9">
        <v>43</v>
      </c>
      <c r="B701" s="10" t="s">
        <v>1523</v>
      </c>
      <c r="C701" s="53" t="s">
        <v>7430</v>
      </c>
      <c r="D701" s="166"/>
      <c r="E701" s="193"/>
      <c r="F701" s="126"/>
      <c r="G701" s="126"/>
      <c r="H701" s="45"/>
      <c r="I701" s="1"/>
      <c r="J701" s="1"/>
      <c r="K701" s="44"/>
      <c r="L701" s="231" t="s">
        <v>4714</v>
      </c>
      <c r="M701" s="232"/>
      <c r="N701" s="232"/>
      <c r="O701" s="232"/>
      <c r="P701" s="232"/>
      <c r="Q701" s="232"/>
      <c r="R701" s="175"/>
      <c r="S701" s="194"/>
      <c r="T701" s="173"/>
      <c r="U701" s="130"/>
      <c r="V701" s="64"/>
      <c r="W701" s="202"/>
      <c r="X701" s="8"/>
      <c r="Y701" s="6"/>
      <c r="Z701" s="59"/>
      <c r="AA701" s="59"/>
      <c r="AB701" s="6"/>
      <c r="AC701" s="203"/>
      <c r="AD701" s="6"/>
      <c r="AE701" s="6"/>
      <c r="AF701" s="6"/>
      <c r="AG701" s="6"/>
      <c r="AH701" s="6"/>
      <c r="AI701" s="6"/>
      <c r="AJ701" s="6"/>
      <c r="AK701" s="6"/>
      <c r="AL701" s="59"/>
      <c r="AM701" s="137"/>
      <c r="AN701" s="137"/>
      <c r="AO701" s="146"/>
      <c r="AP701" s="143"/>
      <c r="AQ701" s="143"/>
      <c r="AR701" s="44"/>
      <c r="AS701" s="38">
        <f>AS689</f>
        <v>5</v>
      </c>
      <c r="AT701" s="62" t="s">
        <v>4579</v>
      </c>
      <c r="AU701" s="143"/>
      <c r="AV701" s="147"/>
      <c r="AW701" s="89">
        <f>ROUND(ROUND(ROUND(H684*P703,0)*V685,0)*AQ695,0)-AS701</f>
        <v>564</v>
      </c>
      <c r="AX701" s="12"/>
    </row>
    <row r="702" spans="1:50" ht="17.2" customHeight="1" x14ac:dyDescent="0.3">
      <c r="A702" s="9">
        <v>43</v>
      </c>
      <c r="B702" s="10" t="s">
        <v>1524</v>
      </c>
      <c r="C702" s="53" t="s">
        <v>7429</v>
      </c>
      <c r="D702" s="166"/>
      <c r="E702" s="193"/>
      <c r="F702" s="126"/>
      <c r="G702" s="126"/>
      <c r="H702" s="45"/>
      <c r="I702" s="1"/>
      <c r="J702" s="1"/>
      <c r="K702" s="44"/>
      <c r="L702" s="267"/>
      <c r="M702" s="268"/>
      <c r="N702" s="268"/>
      <c r="O702" s="268"/>
      <c r="P702" s="268"/>
      <c r="Q702" s="268"/>
      <c r="R702" s="175"/>
      <c r="S702" s="194"/>
      <c r="T702" s="173"/>
      <c r="U702" s="130"/>
      <c r="V702" s="64"/>
      <c r="W702" s="202"/>
      <c r="X702" s="231" t="s">
        <v>4712</v>
      </c>
      <c r="Y702" s="232"/>
      <c r="Z702" s="232"/>
      <c r="AA702" s="232"/>
      <c r="AB702" s="232"/>
      <c r="AC702" s="199" t="s">
        <v>4711</v>
      </c>
      <c r="AD702" s="58"/>
      <c r="AE702" s="58"/>
      <c r="AF702" s="6"/>
      <c r="AG702" s="6"/>
      <c r="AH702" s="6"/>
      <c r="AI702" s="6"/>
      <c r="AJ702" s="6"/>
      <c r="AK702" s="6"/>
      <c r="AL702" s="59" t="s">
        <v>4574</v>
      </c>
      <c r="AM702" s="235">
        <f>AM699</f>
        <v>0.7</v>
      </c>
      <c r="AN702" s="235"/>
      <c r="AO702" s="146"/>
      <c r="AP702" s="143"/>
      <c r="AQ702" s="143"/>
      <c r="AR702" s="44"/>
      <c r="AS702" s="1"/>
      <c r="AT702" s="132"/>
      <c r="AU702" s="143"/>
      <c r="AV702" s="147"/>
      <c r="AW702" s="89">
        <f>ROUND(ROUND(ROUND(ROUND(H684*P703,0)*V685,0)*AM702,0)*AQ695,0)-AS701</f>
        <v>393</v>
      </c>
      <c r="AX702" s="12"/>
    </row>
    <row r="703" spans="1:50" ht="17.2" customHeight="1" x14ac:dyDescent="0.3">
      <c r="A703" s="9">
        <v>43</v>
      </c>
      <c r="B703" s="10" t="s">
        <v>1525</v>
      </c>
      <c r="C703" s="53" t="s">
        <v>7428</v>
      </c>
      <c r="D703" s="166"/>
      <c r="E703" s="193"/>
      <c r="F703" s="126"/>
      <c r="G703" s="126"/>
      <c r="H703" s="43"/>
      <c r="I703" s="7"/>
      <c r="J703" s="7"/>
      <c r="K703" s="21"/>
      <c r="L703" s="191"/>
      <c r="M703" s="172"/>
      <c r="N703" s="172"/>
      <c r="O703" s="123" t="s">
        <v>4574</v>
      </c>
      <c r="P703" s="249">
        <f>P697</f>
        <v>0.96499999999999997</v>
      </c>
      <c r="Q703" s="249"/>
      <c r="R703" s="168"/>
      <c r="S703" s="141"/>
      <c r="T703" s="141"/>
      <c r="U703" s="88"/>
      <c r="V703" s="86"/>
      <c r="W703" s="87"/>
      <c r="X703" s="234"/>
      <c r="Y703" s="234"/>
      <c r="Z703" s="234"/>
      <c r="AA703" s="234"/>
      <c r="AB703" s="234"/>
      <c r="AC703" s="199" t="s">
        <v>4735</v>
      </c>
      <c r="AD703" s="58"/>
      <c r="AE703" s="58"/>
      <c r="AF703" s="6"/>
      <c r="AG703" s="6"/>
      <c r="AH703" s="6"/>
      <c r="AI703" s="6"/>
      <c r="AJ703" s="6"/>
      <c r="AK703" s="6"/>
      <c r="AL703" s="59" t="s">
        <v>4574</v>
      </c>
      <c r="AM703" s="235">
        <f>AM700</f>
        <v>0.5</v>
      </c>
      <c r="AN703" s="235"/>
      <c r="AO703" s="190"/>
      <c r="AP703" s="136"/>
      <c r="AQ703" s="136"/>
      <c r="AR703" s="21"/>
      <c r="AS703" s="7"/>
      <c r="AT703" s="123"/>
      <c r="AU703" s="136"/>
      <c r="AV703" s="145"/>
      <c r="AW703" s="89">
        <f>ROUND(ROUND(ROUND(ROUND(H684*P703,0)*V685,0)*AM703,0)*AQ695,0)-AS701</f>
        <v>280</v>
      </c>
      <c r="AX703" s="12"/>
    </row>
    <row r="704" spans="1:50" ht="17.2" customHeight="1" x14ac:dyDescent="0.3">
      <c r="A704" s="9">
        <v>43</v>
      </c>
      <c r="B704" s="10" t="s">
        <v>1526</v>
      </c>
      <c r="C704" s="53" t="s">
        <v>7427</v>
      </c>
      <c r="D704" s="166"/>
      <c r="E704" s="193"/>
      <c r="F704" s="125"/>
      <c r="G704" s="126"/>
      <c r="H704" s="217" t="s">
        <v>4866</v>
      </c>
      <c r="I704" s="218"/>
      <c r="J704" s="218"/>
      <c r="K704" s="219"/>
      <c r="L704" s="196"/>
      <c r="M704" s="195"/>
      <c r="N704" s="195"/>
      <c r="O704" s="55"/>
      <c r="P704" s="56"/>
      <c r="Q704" s="56"/>
      <c r="R704" s="168"/>
      <c r="S704" s="141"/>
      <c r="T704" s="141"/>
      <c r="U704" s="88"/>
      <c r="V704" s="86"/>
      <c r="W704" s="87"/>
      <c r="X704" s="6"/>
      <c r="Y704" s="6"/>
      <c r="Z704" s="59"/>
      <c r="AA704" s="59"/>
      <c r="AB704" s="6"/>
      <c r="AC704" s="203"/>
      <c r="AD704" s="6"/>
      <c r="AE704" s="6"/>
      <c r="AF704" s="6"/>
      <c r="AG704" s="6"/>
      <c r="AH704" s="6"/>
      <c r="AI704" s="6"/>
      <c r="AJ704" s="6"/>
      <c r="AK704" s="6"/>
      <c r="AL704" s="59"/>
      <c r="AM704" s="137"/>
      <c r="AN704" s="137"/>
      <c r="AO704" s="7"/>
      <c r="AP704" s="7"/>
      <c r="AQ704" s="7"/>
      <c r="AR704" s="7"/>
      <c r="AS704" s="7"/>
      <c r="AT704" s="123"/>
      <c r="AU704" s="136"/>
      <c r="AV704" s="145"/>
      <c r="AW704" s="100">
        <f>ROUND(H708*V685,0)</f>
        <v>521</v>
      </c>
      <c r="AX704" s="12"/>
    </row>
    <row r="705" spans="1:50" ht="17.2" customHeight="1" x14ac:dyDescent="0.3">
      <c r="A705" s="9">
        <v>43</v>
      </c>
      <c r="B705" s="10" t="s">
        <v>1527</v>
      </c>
      <c r="C705" s="53" t="s">
        <v>7426</v>
      </c>
      <c r="D705" s="166"/>
      <c r="E705" s="193"/>
      <c r="F705" s="125"/>
      <c r="G705" s="126"/>
      <c r="H705" s="220"/>
      <c r="I705" s="221"/>
      <c r="J705" s="221"/>
      <c r="K705" s="222"/>
      <c r="L705" s="175"/>
      <c r="M705" s="194"/>
      <c r="N705" s="194"/>
      <c r="O705" s="132"/>
      <c r="P705" s="141"/>
      <c r="Q705" s="141"/>
      <c r="R705" s="168"/>
      <c r="S705" s="141"/>
      <c r="T705" s="141"/>
      <c r="U705" s="88"/>
      <c r="V705" s="86"/>
      <c r="W705" s="87"/>
      <c r="X705" s="232" t="s">
        <v>4712</v>
      </c>
      <c r="Y705" s="232"/>
      <c r="Z705" s="232"/>
      <c r="AA705" s="232"/>
      <c r="AB705" s="232"/>
      <c r="AC705" s="199" t="s">
        <v>4711</v>
      </c>
      <c r="AD705" s="58"/>
      <c r="AE705" s="58"/>
      <c r="AF705" s="6"/>
      <c r="AG705" s="6"/>
      <c r="AH705" s="6"/>
      <c r="AI705" s="6"/>
      <c r="AJ705" s="6"/>
      <c r="AK705" s="6"/>
      <c r="AL705" s="59" t="s">
        <v>4574</v>
      </c>
      <c r="AM705" s="235">
        <f>AM702</f>
        <v>0.7</v>
      </c>
      <c r="AN705" s="235"/>
      <c r="AO705" s="6"/>
      <c r="AP705" s="6"/>
      <c r="AQ705" s="6"/>
      <c r="AR705" s="6"/>
      <c r="AS705" s="6"/>
      <c r="AT705" s="59"/>
      <c r="AU705" s="137"/>
      <c r="AV705" s="140"/>
      <c r="AW705" s="89">
        <f>ROUND(ROUND(H708*V685,0)*AM705,0)</f>
        <v>365</v>
      </c>
      <c r="AX705" s="12"/>
    </row>
    <row r="706" spans="1:50" ht="17.2" customHeight="1" x14ac:dyDescent="0.3">
      <c r="A706" s="9">
        <v>43</v>
      </c>
      <c r="B706" s="10" t="s">
        <v>1528</v>
      </c>
      <c r="C706" s="53" t="s">
        <v>7425</v>
      </c>
      <c r="D706" s="166"/>
      <c r="E706" s="193"/>
      <c r="F706" s="125"/>
      <c r="G706" s="126"/>
      <c r="H706" s="220"/>
      <c r="I706" s="221"/>
      <c r="J706" s="221"/>
      <c r="K706" s="222"/>
      <c r="L706" s="191"/>
      <c r="M706" s="172"/>
      <c r="N706" s="172"/>
      <c r="O706" s="123"/>
      <c r="P706" s="138"/>
      <c r="Q706" s="138"/>
      <c r="R706" s="168"/>
      <c r="S706" s="141"/>
      <c r="T706" s="141"/>
      <c r="U706" s="88"/>
      <c r="V706" s="86"/>
      <c r="W706" s="87"/>
      <c r="X706" s="234"/>
      <c r="Y706" s="234"/>
      <c r="Z706" s="234"/>
      <c r="AA706" s="234"/>
      <c r="AB706" s="234"/>
      <c r="AC706" s="199" t="s">
        <v>4735</v>
      </c>
      <c r="AD706" s="58"/>
      <c r="AE706" s="58"/>
      <c r="AF706" s="6"/>
      <c r="AG706" s="6"/>
      <c r="AH706" s="6"/>
      <c r="AI706" s="6"/>
      <c r="AJ706" s="6"/>
      <c r="AK706" s="6"/>
      <c r="AL706" s="59" t="s">
        <v>4574</v>
      </c>
      <c r="AM706" s="235">
        <f>AM703</f>
        <v>0.5</v>
      </c>
      <c r="AN706" s="235"/>
      <c r="AO706" s="6"/>
      <c r="AP706" s="6"/>
      <c r="AQ706" s="6"/>
      <c r="AR706" s="6"/>
      <c r="AS706" s="6"/>
      <c r="AT706" s="59"/>
      <c r="AU706" s="137"/>
      <c r="AV706" s="140"/>
      <c r="AW706" s="89">
        <f>ROUND(ROUND(H708*V685,0)*AM706,0)</f>
        <v>261</v>
      </c>
      <c r="AX706" s="12"/>
    </row>
    <row r="707" spans="1:50" ht="17.2" customHeight="1" x14ac:dyDescent="0.3">
      <c r="A707" s="9">
        <v>43</v>
      </c>
      <c r="B707" s="10" t="s">
        <v>1529</v>
      </c>
      <c r="C707" s="53" t="s">
        <v>7424</v>
      </c>
      <c r="D707" s="166"/>
      <c r="E707" s="193"/>
      <c r="F707" s="125"/>
      <c r="G707" s="126"/>
      <c r="H707" s="220"/>
      <c r="I707" s="221"/>
      <c r="J707" s="221"/>
      <c r="K707" s="222"/>
      <c r="L707" s="231" t="s">
        <v>4714</v>
      </c>
      <c r="M707" s="232"/>
      <c r="N707" s="232"/>
      <c r="O707" s="232"/>
      <c r="P707" s="232"/>
      <c r="Q707" s="232"/>
      <c r="R707" s="175"/>
      <c r="S707" s="194"/>
      <c r="T707" s="194"/>
      <c r="U707" s="88"/>
      <c r="V707" s="86"/>
      <c r="W707" s="87"/>
      <c r="X707" s="6"/>
      <c r="Y707" s="6"/>
      <c r="Z707" s="59"/>
      <c r="AA707" s="59"/>
      <c r="AB707" s="6"/>
      <c r="AC707" s="203"/>
      <c r="AD707" s="6"/>
      <c r="AE707" s="6"/>
      <c r="AF707" s="6"/>
      <c r="AG707" s="6"/>
      <c r="AH707" s="6"/>
      <c r="AI707" s="6"/>
      <c r="AJ707" s="6"/>
      <c r="AK707" s="6"/>
      <c r="AL707" s="59"/>
      <c r="AM707" s="137"/>
      <c r="AN707" s="137"/>
      <c r="AO707" s="6"/>
      <c r="AP707" s="6"/>
      <c r="AQ707" s="7"/>
      <c r="AR707" s="7"/>
      <c r="AS707" s="7"/>
      <c r="AT707" s="123"/>
      <c r="AU707" s="136"/>
      <c r="AV707" s="145"/>
      <c r="AW707" s="89">
        <f>ROUND(ROUND(H708*P709,0)*V685,0)</f>
        <v>503</v>
      </c>
      <c r="AX707" s="12"/>
    </row>
    <row r="708" spans="1:50" ht="17.2" customHeight="1" x14ac:dyDescent="0.3">
      <c r="A708" s="9">
        <v>43</v>
      </c>
      <c r="B708" s="10" t="s">
        <v>1530</v>
      </c>
      <c r="C708" s="53" t="s">
        <v>7423</v>
      </c>
      <c r="D708" s="166"/>
      <c r="E708" s="193"/>
      <c r="F708" s="125"/>
      <c r="G708" s="126"/>
      <c r="H708" s="253">
        <f>'15就労移行支援(基本)'!K708</f>
        <v>744</v>
      </c>
      <c r="I708" s="254"/>
      <c r="J708" s="1" t="s">
        <v>4202</v>
      </c>
      <c r="K708" s="68"/>
      <c r="L708" s="267"/>
      <c r="M708" s="268"/>
      <c r="N708" s="268"/>
      <c r="O708" s="268"/>
      <c r="P708" s="268"/>
      <c r="Q708" s="268"/>
      <c r="R708" s="175"/>
      <c r="S708" s="194"/>
      <c r="T708" s="194"/>
      <c r="U708" s="88"/>
      <c r="V708" s="86"/>
      <c r="W708" s="87"/>
      <c r="X708" s="232" t="s">
        <v>4712</v>
      </c>
      <c r="Y708" s="232"/>
      <c r="Z708" s="232"/>
      <c r="AA708" s="232"/>
      <c r="AB708" s="232"/>
      <c r="AC708" s="199" t="s">
        <v>4711</v>
      </c>
      <c r="AD708" s="58"/>
      <c r="AE708" s="58"/>
      <c r="AF708" s="6"/>
      <c r="AG708" s="6"/>
      <c r="AH708" s="6"/>
      <c r="AI708" s="6"/>
      <c r="AJ708" s="6"/>
      <c r="AK708" s="6"/>
      <c r="AL708" s="59" t="s">
        <v>4574</v>
      </c>
      <c r="AM708" s="235">
        <f>AM705</f>
        <v>0.7</v>
      </c>
      <c r="AN708" s="235"/>
      <c r="AO708" s="7"/>
      <c r="AP708" s="7"/>
      <c r="AQ708" s="7"/>
      <c r="AR708" s="7"/>
      <c r="AS708" s="7"/>
      <c r="AT708" s="123"/>
      <c r="AU708" s="136"/>
      <c r="AV708" s="145"/>
      <c r="AW708" s="89">
        <f>ROUND(ROUND(ROUND(H708*P709,0)*V685,0)*AM708,0)</f>
        <v>352</v>
      </c>
      <c r="AX708" s="12"/>
    </row>
    <row r="709" spans="1:50" ht="17.2" customHeight="1" x14ac:dyDescent="0.3">
      <c r="A709" s="9">
        <v>43</v>
      </c>
      <c r="B709" s="10" t="s">
        <v>1531</v>
      </c>
      <c r="C709" s="53" t="s">
        <v>7422</v>
      </c>
      <c r="D709" s="166"/>
      <c r="E709" s="193"/>
      <c r="F709" s="125"/>
      <c r="G709" s="126"/>
      <c r="H709" s="175"/>
      <c r="I709" s="194"/>
      <c r="J709" s="194"/>
      <c r="K709" s="173"/>
      <c r="L709" s="191"/>
      <c r="M709" s="172"/>
      <c r="N709" s="172"/>
      <c r="O709" s="123" t="s">
        <v>4574</v>
      </c>
      <c r="P709" s="249">
        <f>P703</f>
        <v>0.96499999999999997</v>
      </c>
      <c r="Q709" s="249"/>
      <c r="R709" s="168"/>
      <c r="S709" s="141"/>
      <c r="T709" s="141"/>
      <c r="U709" s="88"/>
      <c r="V709" s="86"/>
      <c r="W709" s="87"/>
      <c r="X709" s="234"/>
      <c r="Y709" s="234"/>
      <c r="Z709" s="234"/>
      <c r="AA709" s="234"/>
      <c r="AB709" s="234"/>
      <c r="AC709" s="199" t="s">
        <v>4735</v>
      </c>
      <c r="AD709" s="58"/>
      <c r="AE709" s="58"/>
      <c r="AF709" s="6"/>
      <c r="AG709" s="6"/>
      <c r="AH709" s="6"/>
      <c r="AI709" s="6"/>
      <c r="AJ709" s="6"/>
      <c r="AK709" s="6"/>
      <c r="AL709" s="59" t="s">
        <v>4574</v>
      </c>
      <c r="AM709" s="235">
        <f>AM706</f>
        <v>0.5</v>
      </c>
      <c r="AN709" s="235"/>
      <c r="AO709" s="7"/>
      <c r="AP709" s="7"/>
      <c r="AQ709" s="7"/>
      <c r="AR709" s="7"/>
      <c r="AS709" s="7"/>
      <c r="AT709" s="123"/>
      <c r="AU709" s="136"/>
      <c r="AV709" s="145"/>
      <c r="AW709" s="89">
        <f>ROUND(ROUND(ROUND(H708*P709,0)*V685,0)*AM709,0)</f>
        <v>252</v>
      </c>
      <c r="AX709" s="12"/>
    </row>
    <row r="710" spans="1:50" ht="17.2" customHeight="1" x14ac:dyDescent="0.3">
      <c r="A710" s="9">
        <v>43</v>
      </c>
      <c r="B710" s="10" t="s">
        <v>1532</v>
      </c>
      <c r="C710" s="53" t="s">
        <v>7421</v>
      </c>
      <c r="D710" s="166"/>
      <c r="E710" s="193"/>
      <c r="F710" s="125"/>
      <c r="G710" s="126"/>
      <c r="H710" s="175"/>
      <c r="I710" s="194"/>
      <c r="J710" s="194"/>
      <c r="K710" s="173"/>
      <c r="L710" s="196"/>
      <c r="M710" s="195"/>
      <c r="N710" s="195"/>
      <c r="O710" s="55"/>
      <c r="P710" s="56"/>
      <c r="Q710" s="56"/>
      <c r="R710" s="168"/>
      <c r="S710" s="141"/>
      <c r="T710" s="142"/>
      <c r="U710" s="130"/>
      <c r="V710" s="64"/>
      <c r="W710" s="202"/>
      <c r="X710" s="8"/>
      <c r="Y710" s="6"/>
      <c r="Z710" s="59"/>
      <c r="AA710" s="59"/>
      <c r="AB710" s="6"/>
      <c r="AC710" s="203"/>
      <c r="AD710" s="6"/>
      <c r="AE710" s="6"/>
      <c r="AF710" s="6"/>
      <c r="AG710" s="6"/>
      <c r="AH710" s="6"/>
      <c r="AI710" s="6"/>
      <c r="AJ710" s="6"/>
      <c r="AK710" s="6"/>
      <c r="AL710" s="59"/>
      <c r="AM710" s="137"/>
      <c r="AN710" s="137"/>
      <c r="AO710" s="177"/>
      <c r="AP710" s="81"/>
      <c r="AQ710" s="81"/>
      <c r="AR710" s="82"/>
      <c r="AS710" s="242" t="s">
        <v>4580</v>
      </c>
      <c r="AT710" s="242"/>
      <c r="AU710" s="242"/>
      <c r="AV710" s="243"/>
      <c r="AW710" s="89">
        <f>ROUND(H708*V685,0)-AS713</f>
        <v>516</v>
      </c>
      <c r="AX710" s="12"/>
    </row>
    <row r="711" spans="1:50" ht="17.2" customHeight="1" x14ac:dyDescent="0.3">
      <c r="A711" s="9">
        <v>43</v>
      </c>
      <c r="B711" s="10" t="s">
        <v>1533</v>
      </c>
      <c r="C711" s="53" t="s">
        <v>7420</v>
      </c>
      <c r="D711" s="166"/>
      <c r="E711" s="193"/>
      <c r="F711" s="125"/>
      <c r="G711" s="126"/>
      <c r="H711" s="175"/>
      <c r="I711" s="194"/>
      <c r="J711" s="194"/>
      <c r="K711" s="173"/>
      <c r="L711" s="175"/>
      <c r="M711" s="194"/>
      <c r="N711" s="194"/>
      <c r="O711" s="132"/>
      <c r="P711" s="141"/>
      <c r="Q711" s="141"/>
      <c r="R711" s="168"/>
      <c r="S711" s="141"/>
      <c r="T711" s="142"/>
      <c r="U711" s="130"/>
      <c r="V711" s="64"/>
      <c r="W711" s="202"/>
      <c r="X711" s="231" t="s">
        <v>4712</v>
      </c>
      <c r="Y711" s="232"/>
      <c r="Z711" s="232"/>
      <c r="AA711" s="232"/>
      <c r="AB711" s="232"/>
      <c r="AC711" s="199" t="s">
        <v>4711</v>
      </c>
      <c r="AD711" s="58"/>
      <c r="AE711" s="58"/>
      <c r="AF711" s="6"/>
      <c r="AG711" s="6"/>
      <c r="AH711" s="6"/>
      <c r="AI711" s="6"/>
      <c r="AJ711" s="6"/>
      <c r="AK711" s="6"/>
      <c r="AL711" s="59" t="s">
        <v>4574</v>
      </c>
      <c r="AM711" s="235">
        <f>AM708</f>
        <v>0.7</v>
      </c>
      <c r="AN711" s="235"/>
      <c r="AO711" s="81"/>
      <c r="AP711" s="81"/>
      <c r="AQ711" s="81"/>
      <c r="AR711" s="82"/>
      <c r="AS711" s="244"/>
      <c r="AT711" s="244"/>
      <c r="AU711" s="244"/>
      <c r="AV711" s="245"/>
      <c r="AW711" s="89">
        <f>ROUND(ROUND(H708*V685,0)*AM711,0)-AS713</f>
        <v>360</v>
      </c>
      <c r="AX711" s="12"/>
    </row>
    <row r="712" spans="1:50" ht="17.2" customHeight="1" x14ac:dyDescent="0.3">
      <c r="A712" s="9">
        <v>43</v>
      </c>
      <c r="B712" s="10" t="s">
        <v>1534</v>
      </c>
      <c r="C712" s="53" t="s">
        <v>7419</v>
      </c>
      <c r="D712" s="166"/>
      <c r="E712" s="193"/>
      <c r="F712" s="125"/>
      <c r="G712" s="126"/>
      <c r="H712" s="175"/>
      <c r="I712" s="194"/>
      <c r="J712" s="194"/>
      <c r="K712" s="173"/>
      <c r="L712" s="191"/>
      <c r="M712" s="172"/>
      <c r="N712" s="172"/>
      <c r="O712" s="123"/>
      <c r="P712" s="138"/>
      <c r="Q712" s="138"/>
      <c r="R712" s="168"/>
      <c r="S712" s="141"/>
      <c r="T712" s="142"/>
      <c r="U712" s="130"/>
      <c r="V712" s="64"/>
      <c r="W712" s="202"/>
      <c r="X712" s="233"/>
      <c r="Y712" s="234"/>
      <c r="Z712" s="234"/>
      <c r="AA712" s="234"/>
      <c r="AB712" s="234"/>
      <c r="AC712" s="199" t="s">
        <v>4735</v>
      </c>
      <c r="AD712" s="58"/>
      <c r="AE712" s="58"/>
      <c r="AF712" s="6"/>
      <c r="AG712" s="6"/>
      <c r="AH712" s="6"/>
      <c r="AI712" s="6"/>
      <c r="AJ712" s="6"/>
      <c r="AK712" s="6"/>
      <c r="AL712" s="59" t="s">
        <v>4574</v>
      </c>
      <c r="AM712" s="235">
        <f>AM709</f>
        <v>0.5</v>
      </c>
      <c r="AN712" s="235"/>
      <c r="AO712" s="198"/>
      <c r="AP712" s="198"/>
      <c r="AQ712" s="198"/>
      <c r="AR712" s="197"/>
      <c r="AS712" s="244"/>
      <c r="AT712" s="244"/>
      <c r="AU712" s="244"/>
      <c r="AV712" s="245"/>
      <c r="AW712" s="89">
        <f>ROUND(ROUND(H708*V685,0)*AM712,0)-AS713</f>
        <v>256</v>
      </c>
      <c r="AX712" s="12"/>
    </row>
    <row r="713" spans="1:50" ht="17.2" customHeight="1" x14ac:dyDescent="0.3">
      <c r="A713" s="9">
        <v>43</v>
      </c>
      <c r="B713" s="10" t="s">
        <v>1535</v>
      </c>
      <c r="C713" s="53" t="s">
        <v>7418</v>
      </c>
      <c r="D713" s="166"/>
      <c r="E713" s="193"/>
      <c r="F713" s="125"/>
      <c r="G713" s="126"/>
      <c r="H713" s="175"/>
      <c r="I713" s="194"/>
      <c r="J713" s="194"/>
      <c r="K713" s="173"/>
      <c r="L713" s="231" t="s">
        <v>4714</v>
      </c>
      <c r="M713" s="232"/>
      <c r="N713" s="232"/>
      <c r="O713" s="232"/>
      <c r="P713" s="232"/>
      <c r="Q713" s="232"/>
      <c r="R713" s="175"/>
      <c r="S713" s="194"/>
      <c r="T713" s="173"/>
      <c r="U713" s="130"/>
      <c r="V713" s="64"/>
      <c r="W713" s="202"/>
      <c r="X713" s="8"/>
      <c r="Y713" s="6"/>
      <c r="Z713" s="59"/>
      <c r="AA713" s="59"/>
      <c r="AB713" s="6"/>
      <c r="AC713" s="203"/>
      <c r="AD713" s="6"/>
      <c r="AE713" s="6"/>
      <c r="AF713" s="6"/>
      <c r="AG713" s="6"/>
      <c r="AH713" s="6"/>
      <c r="AI713" s="6"/>
      <c r="AJ713" s="6"/>
      <c r="AK713" s="6"/>
      <c r="AL713" s="59"/>
      <c r="AM713" s="137"/>
      <c r="AN713" s="137"/>
      <c r="AO713" s="198"/>
      <c r="AP713" s="198"/>
      <c r="AQ713" s="198"/>
      <c r="AR713" s="197"/>
      <c r="AS713" s="38">
        <f>AS701</f>
        <v>5</v>
      </c>
      <c r="AT713" s="62" t="s">
        <v>4579</v>
      </c>
      <c r="AU713" s="143"/>
      <c r="AV713" s="147"/>
      <c r="AW713" s="89">
        <f>ROUND(ROUND(H708*P715,0)*V685,0)-AS713</f>
        <v>498</v>
      </c>
      <c r="AX713" s="12"/>
    </row>
    <row r="714" spans="1:50" ht="17.2" customHeight="1" x14ac:dyDescent="0.3">
      <c r="A714" s="9">
        <v>43</v>
      </c>
      <c r="B714" s="10" t="s">
        <v>1536</v>
      </c>
      <c r="C714" s="53" t="s">
        <v>7417</v>
      </c>
      <c r="D714" s="166"/>
      <c r="E714" s="193"/>
      <c r="F714" s="125"/>
      <c r="G714" s="126"/>
      <c r="H714" s="175"/>
      <c r="I714" s="194"/>
      <c r="J714" s="194"/>
      <c r="K714" s="173"/>
      <c r="L714" s="267"/>
      <c r="M714" s="268"/>
      <c r="N714" s="268"/>
      <c r="O714" s="268"/>
      <c r="P714" s="268"/>
      <c r="Q714" s="268"/>
      <c r="R714" s="175"/>
      <c r="S714" s="194"/>
      <c r="T714" s="173"/>
      <c r="U714" s="130"/>
      <c r="V714" s="64"/>
      <c r="W714" s="202"/>
      <c r="X714" s="231" t="s">
        <v>4712</v>
      </c>
      <c r="Y714" s="232"/>
      <c r="Z714" s="232"/>
      <c r="AA714" s="232"/>
      <c r="AB714" s="232"/>
      <c r="AC714" s="199" t="s">
        <v>4711</v>
      </c>
      <c r="AD714" s="58"/>
      <c r="AE714" s="58"/>
      <c r="AF714" s="6"/>
      <c r="AG714" s="6"/>
      <c r="AH714" s="6"/>
      <c r="AI714" s="6"/>
      <c r="AJ714" s="6"/>
      <c r="AK714" s="6"/>
      <c r="AL714" s="59" t="s">
        <v>4574</v>
      </c>
      <c r="AM714" s="235">
        <f>AM711</f>
        <v>0.7</v>
      </c>
      <c r="AN714" s="235"/>
      <c r="AO714" s="198"/>
      <c r="AP714" s="198"/>
      <c r="AQ714" s="198"/>
      <c r="AR714" s="197"/>
      <c r="AS714" s="1"/>
      <c r="AT714" s="132"/>
      <c r="AU714" s="143"/>
      <c r="AV714" s="147"/>
      <c r="AW714" s="89">
        <f>ROUND(ROUND(ROUND(H708*P715,0)*V685,0)*AM714,0)-AS713</f>
        <v>347</v>
      </c>
      <c r="AX714" s="12"/>
    </row>
    <row r="715" spans="1:50" ht="17.2" customHeight="1" x14ac:dyDescent="0.3">
      <c r="A715" s="9">
        <v>43</v>
      </c>
      <c r="B715" s="10" t="s">
        <v>1537</v>
      </c>
      <c r="C715" s="53" t="s">
        <v>7416</v>
      </c>
      <c r="D715" s="166"/>
      <c r="E715" s="193"/>
      <c r="F715" s="125"/>
      <c r="G715" s="126"/>
      <c r="H715" s="175"/>
      <c r="I715" s="194"/>
      <c r="J715" s="194"/>
      <c r="K715" s="173"/>
      <c r="L715" s="191"/>
      <c r="M715" s="172"/>
      <c r="N715" s="172"/>
      <c r="O715" s="123" t="s">
        <v>4574</v>
      </c>
      <c r="P715" s="249">
        <f>P709</f>
        <v>0.96499999999999997</v>
      </c>
      <c r="Q715" s="249"/>
      <c r="R715" s="168"/>
      <c r="S715" s="141"/>
      <c r="T715" s="142"/>
      <c r="U715" s="130"/>
      <c r="V715" s="64"/>
      <c r="W715" s="202"/>
      <c r="X715" s="233"/>
      <c r="Y715" s="234"/>
      <c r="Z715" s="234"/>
      <c r="AA715" s="234"/>
      <c r="AB715" s="234"/>
      <c r="AC715" s="199" t="s">
        <v>4735</v>
      </c>
      <c r="AD715" s="58"/>
      <c r="AE715" s="58"/>
      <c r="AF715" s="6"/>
      <c r="AG715" s="6"/>
      <c r="AH715" s="6"/>
      <c r="AI715" s="6"/>
      <c r="AJ715" s="6"/>
      <c r="AK715" s="6"/>
      <c r="AL715" s="59" t="s">
        <v>4574</v>
      </c>
      <c r="AM715" s="235">
        <f>AM712</f>
        <v>0.5</v>
      </c>
      <c r="AN715" s="235"/>
      <c r="AO715" s="198"/>
      <c r="AP715" s="198"/>
      <c r="AQ715" s="198"/>
      <c r="AR715" s="197"/>
      <c r="AS715" s="7"/>
      <c r="AT715" s="123"/>
      <c r="AU715" s="136"/>
      <c r="AV715" s="145"/>
      <c r="AW715" s="89">
        <f>ROUND(ROUND(ROUND(H708*P715,0)*V685,0)*AM715,0)-AS713</f>
        <v>247</v>
      </c>
      <c r="AX715" s="12"/>
    </row>
    <row r="716" spans="1:50" ht="17.2" customHeight="1" x14ac:dyDescent="0.3">
      <c r="A716" s="9">
        <v>43</v>
      </c>
      <c r="B716" s="10" t="s">
        <v>1538</v>
      </c>
      <c r="C716" s="53" t="s">
        <v>7415</v>
      </c>
      <c r="D716" s="166"/>
      <c r="E716" s="193"/>
      <c r="F716" s="125"/>
      <c r="G716" s="126"/>
      <c r="H716" s="45"/>
      <c r="I716" s="1"/>
      <c r="J716" s="1"/>
      <c r="K716" s="44"/>
      <c r="L716" s="196"/>
      <c r="M716" s="195"/>
      <c r="N716" s="195"/>
      <c r="O716" s="55"/>
      <c r="P716" s="56"/>
      <c r="Q716" s="56"/>
      <c r="R716" s="168"/>
      <c r="S716" s="141"/>
      <c r="T716" s="142"/>
      <c r="U716" s="130"/>
      <c r="V716" s="64"/>
      <c r="W716" s="202"/>
      <c r="X716" s="8"/>
      <c r="Y716" s="6"/>
      <c r="Z716" s="59"/>
      <c r="AA716" s="59"/>
      <c r="AB716" s="6"/>
      <c r="AC716" s="203"/>
      <c r="AD716" s="6"/>
      <c r="AE716" s="6"/>
      <c r="AF716" s="6"/>
      <c r="AG716" s="6"/>
      <c r="AH716" s="6"/>
      <c r="AI716" s="6"/>
      <c r="AJ716" s="6"/>
      <c r="AK716" s="6"/>
      <c r="AL716" s="59"/>
      <c r="AM716" s="137"/>
      <c r="AN716" s="137"/>
      <c r="AO716" s="216" t="s">
        <v>4753</v>
      </c>
      <c r="AP716" s="251"/>
      <c r="AQ716" s="251"/>
      <c r="AR716" s="252"/>
      <c r="AS716" s="49"/>
      <c r="AT716" s="36"/>
      <c r="AU716" s="36"/>
      <c r="AV716" s="51"/>
      <c r="AW716" s="89">
        <f>ROUND(ROUND(H708*V685,0)*AQ719,0)</f>
        <v>495</v>
      </c>
      <c r="AX716" s="12"/>
    </row>
    <row r="717" spans="1:50" ht="17.2" customHeight="1" x14ac:dyDescent="0.3">
      <c r="A717" s="9">
        <v>43</v>
      </c>
      <c r="B717" s="10" t="s">
        <v>1539</v>
      </c>
      <c r="C717" s="53" t="s">
        <v>7414</v>
      </c>
      <c r="D717" s="166"/>
      <c r="E717" s="193"/>
      <c r="F717" s="125"/>
      <c r="G717" s="126"/>
      <c r="H717" s="45"/>
      <c r="I717" s="1"/>
      <c r="J717" s="1"/>
      <c r="K717" s="44"/>
      <c r="L717" s="175"/>
      <c r="M717" s="194"/>
      <c r="N717" s="194"/>
      <c r="O717" s="132"/>
      <c r="P717" s="141"/>
      <c r="Q717" s="141"/>
      <c r="R717" s="168"/>
      <c r="S717" s="141"/>
      <c r="T717" s="142"/>
      <c r="U717" s="130"/>
      <c r="V717" s="64"/>
      <c r="W717" s="202"/>
      <c r="X717" s="231" t="s">
        <v>4712</v>
      </c>
      <c r="Y717" s="232"/>
      <c r="Z717" s="232"/>
      <c r="AA717" s="232"/>
      <c r="AB717" s="232"/>
      <c r="AC717" s="199" t="s">
        <v>4711</v>
      </c>
      <c r="AD717" s="58"/>
      <c r="AE717" s="58"/>
      <c r="AF717" s="6"/>
      <c r="AG717" s="6"/>
      <c r="AH717" s="6"/>
      <c r="AI717" s="6"/>
      <c r="AJ717" s="6"/>
      <c r="AK717" s="6"/>
      <c r="AL717" s="59" t="s">
        <v>4574</v>
      </c>
      <c r="AM717" s="235">
        <f>AM714</f>
        <v>0.7</v>
      </c>
      <c r="AN717" s="235"/>
      <c r="AO717" s="228"/>
      <c r="AP717" s="229"/>
      <c r="AQ717" s="229"/>
      <c r="AR717" s="230"/>
      <c r="AS717" s="45"/>
      <c r="AT717" s="1"/>
      <c r="AU717" s="1"/>
      <c r="AV717" s="44"/>
      <c r="AW717" s="89">
        <f>ROUND(ROUND(ROUND(H708*V685,0)*AM717,0)*AQ719,0)</f>
        <v>347</v>
      </c>
      <c r="AX717" s="12"/>
    </row>
    <row r="718" spans="1:50" ht="17.2" customHeight="1" x14ac:dyDescent="0.3">
      <c r="A718" s="9">
        <v>43</v>
      </c>
      <c r="B718" s="10" t="s">
        <v>1540</v>
      </c>
      <c r="C718" s="53" t="s">
        <v>7413</v>
      </c>
      <c r="D718" s="166"/>
      <c r="E718" s="193"/>
      <c r="F718" s="125"/>
      <c r="G718" s="126"/>
      <c r="H718" s="45"/>
      <c r="I718" s="1"/>
      <c r="J718" s="1"/>
      <c r="K718" s="44"/>
      <c r="L718" s="191"/>
      <c r="M718" s="172"/>
      <c r="N718" s="172"/>
      <c r="O718" s="123"/>
      <c r="P718" s="138"/>
      <c r="Q718" s="138"/>
      <c r="R718" s="168"/>
      <c r="S718" s="141"/>
      <c r="T718" s="142"/>
      <c r="U718" s="130"/>
      <c r="V718" s="64"/>
      <c r="W718" s="202"/>
      <c r="X718" s="233"/>
      <c r="Y718" s="234"/>
      <c r="Z718" s="234"/>
      <c r="AA718" s="234"/>
      <c r="AB718" s="234"/>
      <c r="AC718" s="199" t="s">
        <v>4735</v>
      </c>
      <c r="AD718" s="58"/>
      <c r="AE718" s="58"/>
      <c r="AF718" s="6"/>
      <c r="AG718" s="6"/>
      <c r="AH718" s="6"/>
      <c r="AI718" s="6"/>
      <c r="AJ718" s="6"/>
      <c r="AK718" s="6"/>
      <c r="AL718" s="59" t="s">
        <v>4574</v>
      </c>
      <c r="AM718" s="235">
        <f>AM715</f>
        <v>0.5</v>
      </c>
      <c r="AN718" s="235"/>
      <c r="AO718" s="45"/>
      <c r="AP718" s="1"/>
      <c r="AQ718" s="1"/>
      <c r="AR718" s="44"/>
      <c r="AS718" s="45"/>
      <c r="AT718" s="1"/>
      <c r="AU718" s="1"/>
      <c r="AV718" s="44"/>
      <c r="AW718" s="89">
        <f>ROUND(ROUND(ROUND(H708*V685,0)*AM718,0)*AQ719,0)</f>
        <v>248</v>
      </c>
      <c r="AX718" s="12"/>
    </row>
    <row r="719" spans="1:50" ht="17.2" customHeight="1" x14ac:dyDescent="0.3">
      <c r="A719" s="9">
        <v>43</v>
      </c>
      <c r="B719" s="10" t="s">
        <v>1541</v>
      </c>
      <c r="C719" s="53" t="s">
        <v>7412</v>
      </c>
      <c r="D719" s="166"/>
      <c r="E719" s="193"/>
      <c r="F719" s="125"/>
      <c r="G719" s="126"/>
      <c r="H719" s="45"/>
      <c r="I719" s="1"/>
      <c r="J719" s="1"/>
      <c r="K719" s="44"/>
      <c r="L719" s="231" t="s">
        <v>4714</v>
      </c>
      <c r="M719" s="232"/>
      <c r="N719" s="232"/>
      <c r="O719" s="232"/>
      <c r="P719" s="232"/>
      <c r="Q719" s="232"/>
      <c r="R719" s="175"/>
      <c r="S719" s="194"/>
      <c r="T719" s="173"/>
      <c r="U719" s="130"/>
      <c r="V719" s="64"/>
      <c r="W719" s="202"/>
      <c r="X719" s="8"/>
      <c r="Y719" s="6"/>
      <c r="Z719" s="59"/>
      <c r="AA719" s="59"/>
      <c r="AB719" s="6"/>
      <c r="AC719" s="203"/>
      <c r="AD719" s="6"/>
      <c r="AE719" s="6"/>
      <c r="AF719" s="6"/>
      <c r="AG719" s="6"/>
      <c r="AH719" s="6"/>
      <c r="AI719" s="6"/>
      <c r="AJ719" s="6"/>
      <c r="AK719" s="6"/>
      <c r="AL719" s="59"/>
      <c r="AM719" s="137"/>
      <c r="AN719" s="137"/>
      <c r="AO719" s="45"/>
      <c r="AP719" s="132" t="s">
        <v>4574</v>
      </c>
      <c r="AQ719" s="247">
        <f>AQ695</f>
        <v>0.95</v>
      </c>
      <c r="AR719" s="248"/>
      <c r="AS719" s="45"/>
      <c r="AT719" s="1"/>
      <c r="AU719" s="1"/>
      <c r="AV719" s="44"/>
      <c r="AW719" s="89">
        <f>ROUND(ROUND(ROUND(H708*P721,0)*V685,0)*AQ719,0)</f>
        <v>478</v>
      </c>
      <c r="AX719" s="12"/>
    </row>
    <row r="720" spans="1:50" ht="17.2" customHeight="1" x14ac:dyDescent="0.3">
      <c r="A720" s="9">
        <v>43</v>
      </c>
      <c r="B720" s="10" t="s">
        <v>1542</v>
      </c>
      <c r="C720" s="53" t="s">
        <v>7411</v>
      </c>
      <c r="D720" s="166"/>
      <c r="E720" s="193"/>
      <c r="F720" s="125"/>
      <c r="G720" s="126"/>
      <c r="H720" s="45"/>
      <c r="I720" s="1"/>
      <c r="J720" s="1"/>
      <c r="K720" s="44"/>
      <c r="L720" s="267"/>
      <c r="M720" s="268"/>
      <c r="N720" s="268"/>
      <c r="O720" s="268"/>
      <c r="P720" s="268"/>
      <c r="Q720" s="268"/>
      <c r="R720" s="175"/>
      <c r="S720" s="194"/>
      <c r="T720" s="173"/>
      <c r="U720" s="130"/>
      <c r="V720" s="64"/>
      <c r="W720" s="202"/>
      <c r="X720" s="231" t="s">
        <v>4712</v>
      </c>
      <c r="Y720" s="232"/>
      <c r="Z720" s="232"/>
      <c r="AA720" s="232"/>
      <c r="AB720" s="232"/>
      <c r="AC720" s="199" t="s">
        <v>4711</v>
      </c>
      <c r="AD720" s="58"/>
      <c r="AE720" s="58"/>
      <c r="AF720" s="6"/>
      <c r="AG720" s="6"/>
      <c r="AH720" s="6"/>
      <c r="AI720" s="6"/>
      <c r="AJ720" s="6"/>
      <c r="AK720" s="6"/>
      <c r="AL720" s="59" t="s">
        <v>4574</v>
      </c>
      <c r="AM720" s="235">
        <f>AM717</f>
        <v>0.7</v>
      </c>
      <c r="AN720" s="235"/>
      <c r="AO720" s="45"/>
      <c r="AP720" s="1"/>
      <c r="AQ720" s="1"/>
      <c r="AR720" s="44"/>
      <c r="AS720" s="45"/>
      <c r="AT720" s="1"/>
      <c r="AU720" s="1"/>
      <c r="AV720" s="44"/>
      <c r="AW720" s="89">
        <f>ROUND(ROUND(ROUND(ROUND(H708*P721,0)*V685,0)*AM720,0)*AQ719,0)</f>
        <v>334</v>
      </c>
      <c r="AX720" s="12"/>
    </row>
    <row r="721" spans="1:50" ht="17.2" customHeight="1" x14ac:dyDescent="0.3">
      <c r="A721" s="9">
        <v>43</v>
      </c>
      <c r="B721" s="10" t="s">
        <v>1543</v>
      </c>
      <c r="C721" s="53" t="s">
        <v>7410</v>
      </c>
      <c r="D721" s="166"/>
      <c r="E721" s="193"/>
      <c r="F721" s="125"/>
      <c r="G721" s="126"/>
      <c r="H721" s="45"/>
      <c r="I721" s="1"/>
      <c r="J721" s="1"/>
      <c r="K721" s="44"/>
      <c r="L721" s="191"/>
      <c r="M721" s="172"/>
      <c r="N721" s="172"/>
      <c r="O721" s="123" t="s">
        <v>4574</v>
      </c>
      <c r="P721" s="249">
        <f>P715</f>
        <v>0.96499999999999997</v>
      </c>
      <c r="Q721" s="249"/>
      <c r="R721" s="168"/>
      <c r="S721" s="141"/>
      <c r="T721" s="142"/>
      <c r="U721" s="130"/>
      <c r="V721" s="64"/>
      <c r="W721" s="202"/>
      <c r="X721" s="233"/>
      <c r="Y721" s="234"/>
      <c r="Z721" s="234"/>
      <c r="AA721" s="234"/>
      <c r="AB721" s="234"/>
      <c r="AC721" s="199" t="s">
        <v>4735</v>
      </c>
      <c r="AD721" s="58"/>
      <c r="AE721" s="58"/>
      <c r="AF721" s="6"/>
      <c r="AG721" s="6"/>
      <c r="AH721" s="6"/>
      <c r="AI721" s="6"/>
      <c r="AJ721" s="6"/>
      <c r="AK721" s="6"/>
      <c r="AL721" s="59" t="s">
        <v>4574</v>
      </c>
      <c r="AM721" s="235">
        <f>AM718</f>
        <v>0.5</v>
      </c>
      <c r="AN721" s="235"/>
      <c r="AO721" s="45"/>
      <c r="AP721" s="1"/>
      <c r="AQ721" s="1"/>
      <c r="AR721" s="44"/>
      <c r="AS721" s="43"/>
      <c r="AT721" s="7"/>
      <c r="AU721" s="7"/>
      <c r="AV721" s="21"/>
      <c r="AW721" s="89">
        <f>ROUND(ROUND(ROUND(ROUND(H708*P721,0)*V685,0)*AM721,0)*AQ719,0)</f>
        <v>239</v>
      </c>
      <c r="AX721" s="12"/>
    </row>
    <row r="722" spans="1:50" ht="17.2" customHeight="1" x14ac:dyDescent="0.3">
      <c r="A722" s="9">
        <v>43</v>
      </c>
      <c r="B722" s="10" t="s">
        <v>1544</v>
      </c>
      <c r="C722" s="53" t="s">
        <v>7409</v>
      </c>
      <c r="D722" s="166"/>
      <c r="E722" s="193"/>
      <c r="F722" s="125"/>
      <c r="G722" s="126"/>
      <c r="H722" s="45"/>
      <c r="I722" s="1"/>
      <c r="J722" s="1"/>
      <c r="K722" s="44"/>
      <c r="L722" s="196"/>
      <c r="M722" s="195"/>
      <c r="N722" s="195"/>
      <c r="O722" s="55"/>
      <c r="P722" s="56"/>
      <c r="Q722" s="56"/>
      <c r="R722" s="168"/>
      <c r="S722" s="141"/>
      <c r="T722" s="142"/>
      <c r="U722" s="130"/>
      <c r="V722" s="64"/>
      <c r="W722" s="202"/>
      <c r="X722" s="8"/>
      <c r="Y722" s="6"/>
      <c r="Z722" s="59"/>
      <c r="AA722" s="59"/>
      <c r="AB722" s="6"/>
      <c r="AC722" s="203"/>
      <c r="AD722" s="6"/>
      <c r="AE722" s="6"/>
      <c r="AF722" s="6"/>
      <c r="AG722" s="6"/>
      <c r="AH722" s="6"/>
      <c r="AI722" s="6"/>
      <c r="AJ722" s="6"/>
      <c r="AK722" s="6"/>
      <c r="AL722" s="59"/>
      <c r="AM722" s="137"/>
      <c r="AN722" s="137"/>
      <c r="AO722" s="146"/>
      <c r="AP722" s="143"/>
      <c r="AQ722" s="143"/>
      <c r="AR722" s="44"/>
      <c r="AS722" s="242" t="s">
        <v>4580</v>
      </c>
      <c r="AT722" s="242"/>
      <c r="AU722" s="242"/>
      <c r="AV722" s="243"/>
      <c r="AW722" s="89">
        <f>ROUND(ROUND(H708*V685,0)*AQ719,0)-AS725</f>
        <v>490</v>
      </c>
      <c r="AX722" s="12"/>
    </row>
    <row r="723" spans="1:50" ht="17.2" customHeight="1" x14ac:dyDescent="0.3">
      <c r="A723" s="9">
        <v>43</v>
      </c>
      <c r="B723" s="10" t="s">
        <v>1545</v>
      </c>
      <c r="C723" s="53" t="s">
        <v>7408</v>
      </c>
      <c r="D723" s="166"/>
      <c r="E723" s="193"/>
      <c r="F723" s="125"/>
      <c r="G723" s="126"/>
      <c r="H723" s="45"/>
      <c r="I723" s="1"/>
      <c r="J723" s="1"/>
      <c r="K723" s="44"/>
      <c r="L723" s="175"/>
      <c r="M723" s="194"/>
      <c r="N723" s="194"/>
      <c r="O723" s="132"/>
      <c r="P723" s="141"/>
      <c r="Q723" s="141"/>
      <c r="R723" s="168"/>
      <c r="S723" s="141"/>
      <c r="T723" s="142"/>
      <c r="U723" s="130"/>
      <c r="V723" s="64"/>
      <c r="W723" s="202"/>
      <c r="X723" s="231" t="s">
        <v>4712</v>
      </c>
      <c r="Y723" s="232"/>
      <c r="Z723" s="232"/>
      <c r="AA723" s="232"/>
      <c r="AB723" s="232"/>
      <c r="AC723" s="199" t="s">
        <v>4711</v>
      </c>
      <c r="AD723" s="58"/>
      <c r="AE723" s="58"/>
      <c r="AF723" s="6"/>
      <c r="AG723" s="6"/>
      <c r="AH723" s="6"/>
      <c r="AI723" s="6"/>
      <c r="AJ723" s="6"/>
      <c r="AK723" s="6"/>
      <c r="AL723" s="59" t="s">
        <v>4574</v>
      </c>
      <c r="AM723" s="235">
        <f>AM720</f>
        <v>0.7</v>
      </c>
      <c r="AN723" s="235"/>
      <c r="AO723" s="146"/>
      <c r="AP723" s="143"/>
      <c r="AQ723" s="143"/>
      <c r="AR723" s="44"/>
      <c r="AS723" s="244"/>
      <c r="AT723" s="244"/>
      <c r="AU723" s="244"/>
      <c r="AV723" s="245"/>
      <c r="AW723" s="89">
        <f>ROUND(ROUND(ROUND(H708*V685,0)*AM723,0)*AQ719,0)-AS725</f>
        <v>342</v>
      </c>
      <c r="AX723" s="12"/>
    </row>
    <row r="724" spans="1:50" ht="17.2" customHeight="1" x14ac:dyDescent="0.3">
      <c r="A724" s="9">
        <v>43</v>
      </c>
      <c r="B724" s="10" t="s">
        <v>1546</v>
      </c>
      <c r="C724" s="53" t="s">
        <v>7407</v>
      </c>
      <c r="D724" s="166"/>
      <c r="E724" s="193"/>
      <c r="F724" s="125"/>
      <c r="G724" s="126"/>
      <c r="H724" s="45"/>
      <c r="I724" s="1"/>
      <c r="J724" s="1"/>
      <c r="K724" s="44"/>
      <c r="L724" s="191"/>
      <c r="M724" s="172"/>
      <c r="N724" s="172"/>
      <c r="O724" s="123"/>
      <c r="P724" s="138"/>
      <c r="Q724" s="138"/>
      <c r="R724" s="168"/>
      <c r="S724" s="141"/>
      <c r="T724" s="142"/>
      <c r="U724" s="130"/>
      <c r="V724" s="64"/>
      <c r="W724" s="202"/>
      <c r="X724" s="233"/>
      <c r="Y724" s="234"/>
      <c r="Z724" s="234"/>
      <c r="AA724" s="234"/>
      <c r="AB724" s="234"/>
      <c r="AC724" s="199" t="s">
        <v>4735</v>
      </c>
      <c r="AD724" s="58"/>
      <c r="AE724" s="58"/>
      <c r="AF724" s="6"/>
      <c r="AG724" s="6"/>
      <c r="AH724" s="6"/>
      <c r="AI724" s="6"/>
      <c r="AJ724" s="6"/>
      <c r="AK724" s="6"/>
      <c r="AL724" s="59" t="s">
        <v>4574</v>
      </c>
      <c r="AM724" s="235">
        <f>AM721</f>
        <v>0.5</v>
      </c>
      <c r="AN724" s="235"/>
      <c r="AO724" s="146"/>
      <c r="AP724" s="143"/>
      <c r="AQ724" s="143"/>
      <c r="AR724" s="44"/>
      <c r="AS724" s="244"/>
      <c r="AT724" s="244"/>
      <c r="AU724" s="244"/>
      <c r="AV724" s="245"/>
      <c r="AW724" s="89">
        <f>ROUND(ROUND(ROUND(H708*V685,0)*AM724,0)*AQ719,0)-AS725</f>
        <v>243</v>
      </c>
      <c r="AX724" s="12"/>
    </row>
    <row r="725" spans="1:50" ht="17.2" customHeight="1" x14ac:dyDescent="0.3">
      <c r="A725" s="9">
        <v>43</v>
      </c>
      <c r="B725" s="10" t="s">
        <v>1547</v>
      </c>
      <c r="C725" s="53" t="s">
        <v>7406</v>
      </c>
      <c r="D725" s="166"/>
      <c r="E725" s="193"/>
      <c r="F725" s="125"/>
      <c r="G725" s="126"/>
      <c r="H725" s="45"/>
      <c r="I725" s="1"/>
      <c r="J725" s="1"/>
      <c r="K725" s="44"/>
      <c r="L725" s="231" t="s">
        <v>4714</v>
      </c>
      <c r="M725" s="232"/>
      <c r="N725" s="232"/>
      <c r="O725" s="232"/>
      <c r="P725" s="232"/>
      <c r="Q725" s="232"/>
      <c r="R725" s="175"/>
      <c r="S725" s="194"/>
      <c r="T725" s="173"/>
      <c r="U725" s="130"/>
      <c r="V725" s="64"/>
      <c r="W725" s="202"/>
      <c r="X725" s="8"/>
      <c r="Y725" s="6"/>
      <c r="Z725" s="59"/>
      <c r="AA725" s="59"/>
      <c r="AB725" s="6"/>
      <c r="AC725" s="203"/>
      <c r="AD725" s="6"/>
      <c r="AE725" s="6"/>
      <c r="AF725" s="6"/>
      <c r="AG725" s="6"/>
      <c r="AH725" s="6"/>
      <c r="AI725" s="6"/>
      <c r="AJ725" s="6"/>
      <c r="AK725" s="6"/>
      <c r="AL725" s="59"/>
      <c r="AM725" s="137"/>
      <c r="AN725" s="137"/>
      <c r="AO725" s="146"/>
      <c r="AP725" s="143"/>
      <c r="AQ725" s="143"/>
      <c r="AR725" s="44"/>
      <c r="AS725" s="38">
        <f>AS713</f>
        <v>5</v>
      </c>
      <c r="AT725" s="62" t="s">
        <v>4579</v>
      </c>
      <c r="AU725" s="143"/>
      <c r="AV725" s="147"/>
      <c r="AW725" s="89">
        <f>ROUND(ROUND(ROUND(H708*P727,0)*V685,0)*AQ719,0)-AS725</f>
        <v>473</v>
      </c>
      <c r="AX725" s="12"/>
    </row>
    <row r="726" spans="1:50" ht="17.2" customHeight="1" x14ac:dyDescent="0.3">
      <c r="A726" s="9">
        <v>43</v>
      </c>
      <c r="B726" s="10" t="s">
        <v>1548</v>
      </c>
      <c r="C726" s="53" t="s">
        <v>7405</v>
      </c>
      <c r="D726" s="166"/>
      <c r="E726" s="193"/>
      <c r="F726" s="125"/>
      <c r="G726" s="126"/>
      <c r="H726" s="45"/>
      <c r="I726" s="1"/>
      <c r="J726" s="1"/>
      <c r="K726" s="44"/>
      <c r="L726" s="267"/>
      <c r="M726" s="268"/>
      <c r="N726" s="268"/>
      <c r="O726" s="268"/>
      <c r="P726" s="268"/>
      <c r="Q726" s="268"/>
      <c r="R726" s="175"/>
      <c r="S726" s="194"/>
      <c r="T726" s="173"/>
      <c r="U726" s="130"/>
      <c r="V726" s="64"/>
      <c r="W726" s="202"/>
      <c r="X726" s="231" t="s">
        <v>4712</v>
      </c>
      <c r="Y726" s="232"/>
      <c r="Z726" s="232"/>
      <c r="AA726" s="232"/>
      <c r="AB726" s="232"/>
      <c r="AC726" s="199" t="s">
        <v>4711</v>
      </c>
      <c r="AD726" s="58"/>
      <c r="AE726" s="58"/>
      <c r="AF726" s="6"/>
      <c r="AG726" s="6"/>
      <c r="AH726" s="6"/>
      <c r="AI726" s="6"/>
      <c r="AJ726" s="6"/>
      <c r="AK726" s="6"/>
      <c r="AL726" s="59" t="s">
        <v>4574</v>
      </c>
      <c r="AM726" s="235">
        <f>AM723</f>
        <v>0.7</v>
      </c>
      <c r="AN726" s="235"/>
      <c r="AO726" s="146"/>
      <c r="AP726" s="143"/>
      <c r="AQ726" s="143"/>
      <c r="AR726" s="44"/>
      <c r="AS726" s="1"/>
      <c r="AT726" s="132"/>
      <c r="AU726" s="143"/>
      <c r="AV726" s="147"/>
      <c r="AW726" s="89">
        <f>ROUND(ROUND(ROUND(ROUND(H708*P727,0)*V685,0)*AM726,0)*AQ719,0)-AS725</f>
        <v>329</v>
      </c>
      <c r="AX726" s="12"/>
    </row>
    <row r="727" spans="1:50" ht="17.2" customHeight="1" x14ac:dyDescent="0.3">
      <c r="A727" s="9">
        <v>43</v>
      </c>
      <c r="B727" s="10" t="s">
        <v>1549</v>
      </c>
      <c r="C727" s="53" t="s">
        <v>7404</v>
      </c>
      <c r="D727" s="166"/>
      <c r="E727" s="193"/>
      <c r="F727" s="125"/>
      <c r="G727" s="126"/>
      <c r="H727" s="43"/>
      <c r="I727" s="7"/>
      <c r="J727" s="7"/>
      <c r="K727" s="21"/>
      <c r="L727" s="191"/>
      <c r="M727" s="172"/>
      <c r="N727" s="172"/>
      <c r="O727" s="123" t="s">
        <v>4574</v>
      </c>
      <c r="P727" s="249">
        <f>P721</f>
        <v>0.96499999999999997</v>
      </c>
      <c r="Q727" s="249"/>
      <c r="R727" s="168"/>
      <c r="S727" s="141"/>
      <c r="T727" s="141"/>
      <c r="U727" s="88"/>
      <c r="V727" s="86"/>
      <c r="W727" s="87"/>
      <c r="X727" s="234"/>
      <c r="Y727" s="234"/>
      <c r="Z727" s="234"/>
      <c r="AA727" s="234"/>
      <c r="AB727" s="234"/>
      <c r="AC727" s="199" t="s">
        <v>4735</v>
      </c>
      <c r="AD727" s="58"/>
      <c r="AE727" s="58"/>
      <c r="AF727" s="6"/>
      <c r="AG727" s="6"/>
      <c r="AH727" s="6"/>
      <c r="AI727" s="6"/>
      <c r="AJ727" s="6"/>
      <c r="AK727" s="6"/>
      <c r="AL727" s="59" t="s">
        <v>4574</v>
      </c>
      <c r="AM727" s="235">
        <f>AM724</f>
        <v>0.5</v>
      </c>
      <c r="AN727" s="235"/>
      <c r="AO727" s="190"/>
      <c r="AP727" s="136"/>
      <c r="AQ727" s="136"/>
      <c r="AR727" s="21"/>
      <c r="AS727" s="7"/>
      <c r="AT727" s="123"/>
      <c r="AU727" s="136"/>
      <c r="AV727" s="145"/>
      <c r="AW727" s="89">
        <f>ROUND(ROUND(ROUND(ROUND(H708*P727,0)*V685,0)*AM727,0)*AQ719,0)-AS725</f>
        <v>234</v>
      </c>
      <c r="AX727" s="12"/>
    </row>
    <row r="728" spans="1:50" ht="17.2" customHeight="1" x14ac:dyDescent="0.3">
      <c r="A728" s="9">
        <v>43</v>
      </c>
      <c r="B728" s="10" t="s">
        <v>1550</v>
      </c>
      <c r="C728" s="53" t="s">
        <v>7403</v>
      </c>
      <c r="D728" s="166"/>
      <c r="E728" s="193"/>
      <c r="F728" s="125"/>
      <c r="G728" s="126"/>
      <c r="H728" s="217" t="s">
        <v>4841</v>
      </c>
      <c r="I728" s="218"/>
      <c r="J728" s="218"/>
      <c r="K728" s="219"/>
      <c r="L728" s="196"/>
      <c r="M728" s="195"/>
      <c r="N728" s="195"/>
      <c r="O728" s="55"/>
      <c r="P728" s="56"/>
      <c r="Q728" s="56"/>
      <c r="R728" s="168"/>
      <c r="S728" s="141"/>
      <c r="T728" s="141"/>
      <c r="U728" s="88"/>
      <c r="V728" s="86"/>
      <c r="W728" s="87"/>
      <c r="X728" s="6"/>
      <c r="Y728" s="6"/>
      <c r="Z728" s="59"/>
      <c r="AA728" s="59"/>
      <c r="AB728" s="6"/>
      <c r="AC728" s="203"/>
      <c r="AD728" s="6"/>
      <c r="AE728" s="6"/>
      <c r="AF728" s="6"/>
      <c r="AG728" s="6"/>
      <c r="AH728" s="6"/>
      <c r="AI728" s="6"/>
      <c r="AJ728" s="6"/>
      <c r="AK728" s="6"/>
      <c r="AL728" s="59"/>
      <c r="AM728" s="137"/>
      <c r="AN728" s="137"/>
      <c r="AO728" s="7"/>
      <c r="AP728" s="7"/>
      <c r="AQ728" s="7"/>
      <c r="AR728" s="7"/>
      <c r="AS728" s="7"/>
      <c r="AT728" s="123"/>
      <c r="AU728" s="136"/>
      <c r="AV728" s="145"/>
      <c r="AW728" s="100">
        <f>ROUND(H732*V685,0)</f>
        <v>420</v>
      </c>
      <c r="AX728" s="12"/>
    </row>
    <row r="729" spans="1:50" ht="17.2" customHeight="1" x14ac:dyDescent="0.3">
      <c r="A729" s="9">
        <v>43</v>
      </c>
      <c r="B729" s="10" t="s">
        <v>1551</v>
      </c>
      <c r="C729" s="53" t="s">
        <v>7402</v>
      </c>
      <c r="D729" s="166"/>
      <c r="E729" s="193"/>
      <c r="F729" s="126"/>
      <c r="G729" s="126"/>
      <c r="H729" s="220"/>
      <c r="I729" s="221"/>
      <c r="J729" s="221"/>
      <c r="K729" s="222"/>
      <c r="L729" s="175"/>
      <c r="M729" s="194"/>
      <c r="N729" s="194"/>
      <c r="O729" s="132"/>
      <c r="P729" s="141"/>
      <c r="Q729" s="141"/>
      <c r="R729" s="168"/>
      <c r="S729" s="141"/>
      <c r="T729" s="141"/>
      <c r="U729" s="88"/>
      <c r="V729" s="86"/>
      <c r="W729" s="87"/>
      <c r="X729" s="232" t="s">
        <v>4712</v>
      </c>
      <c r="Y729" s="232"/>
      <c r="Z729" s="232"/>
      <c r="AA729" s="232"/>
      <c r="AB729" s="232"/>
      <c r="AC729" s="199" t="s">
        <v>4711</v>
      </c>
      <c r="AD729" s="58"/>
      <c r="AE729" s="58"/>
      <c r="AF729" s="6"/>
      <c r="AG729" s="6"/>
      <c r="AH729" s="6"/>
      <c r="AI729" s="6"/>
      <c r="AJ729" s="6"/>
      <c r="AK729" s="6"/>
      <c r="AL729" s="59" t="s">
        <v>4574</v>
      </c>
      <c r="AM729" s="235">
        <f>'15就労移行支援(基本)'!AK729</f>
        <v>0.7</v>
      </c>
      <c r="AN729" s="235"/>
      <c r="AO729" s="6"/>
      <c r="AP729" s="6"/>
      <c r="AQ729" s="6"/>
      <c r="AR729" s="6"/>
      <c r="AS729" s="6"/>
      <c r="AT729" s="59"/>
      <c r="AU729" s="137"/>
      <c r="AV729" s="140"/>
      <c r="AW729" s="89">
        <f>ROUND(ROUND(H732*V685,0)*AM729,0)</f>
        <v>294</v>
      </c>
      <c r="AX729" s="12"/>
    </row>
    <row r="730" spans="1:50" ht="17.2" customHeight="1" x14ac:dyDescent="0.3">
      <c r="A730" s="9">
        <v>43</v>
      </c>
      <c r="B730" s="10" t="s">
        <v>1552</v>
      </c>
      <c r="C730" s="53" t="s">
        <v>7401</v>
      </c>
      <c r="D730" s="166"/>
      <c r="E730" s="193"/>
      <c r="F730" s="126"/>
      <c r="G730" s="126"/>
      <c r="H730" s="220"/>
      <c r="I730" s="221"/>
      <c r="J730" s="221"/>
      <c r="K730" s="222"/>
      <c r="L730" s="191"/>
      <c r="M730" s="172"/>
      <c r="N730" s="172"/>
      <c r="O730" s="123"/>
      <c r="P730" s="138"/>
      <c r="Q730" s="138"/>
      <c r="R730" s="168"/>
      <c r="S730" s="141"/>
      <c r="T730" s="141"/>
      <c r="U730" s="88"/>
      <c r="V730" s="86"/>
      <c r="W730" s="87"/>
      <c r="X730" s="234"/>
      <c r="Y730" s="234"/>
      <c r="Z730" s="234"/>
      <c r="AA730" s="234"/>
      <c r="AB730" s="234"/>
      <c r="AC730" s="199" t="s">
        <v>4735</v>
      </c>
      <c r="AD730" s="58"/>
      <c r="AE730" s="58"/>
      <c r="AF730" s="6"/>
      <c r="AG730" s="6"/>
      <c r="AH730" s="6"/>
      <c r="AI730" s="6"/>
      <c r="AJ730" s="6"/>
      <c r="AK730" s="6"/>
      <c r="AL730" s="59" t="s">
        <v>4574</v>
      </c>
      <c r="AM730" s="235">
        <f>'15就労移行支援(基本)'!AK730</f>
        <v>0.5</v>
      </c>
      <c r="AN730" s="235"/>
      <c r="AO730" s="6"/>
      <c r="AP730" s="6"/>
      <c r="AQ730" s="6"/>
      <c r="AR730" s="6"/>
      <c r="AS730" s="6"/>
      <c r="AT730" s="59"/>
      <c r="AU730" s="137"/>
      <c r="AV730" s="140"/>
      <c r="AW730" s="89">
        <f>ROUND(ROUND(H732*V685,0)*AM730,0)</f>
        <v>210</v>
      </c>
      <c r="AX730" s="12"/>
    </row>
    <row r="731" spans="1:50" ht="17.2" customHeight="1" x14ac:dyDescent="0.3">
      <c r="A731" s="9">
        <v>43</v>
      </c>
      <c r="B731" s="10" t="s">
        <v>1553</v>
      </c>
      <c r="C731" s="53" t="s">
        <v>7400</v>
      </c>
      <c r="D731" s="166"/>
      <c r="E731" s="193"/>
      <c r="F731" s="126"/>
      <c r="G731" s="126"/>
      <c r="H731" s="220"/>
      <c r="I731" s="221"/>
      <c r="J731" s="221"/>
      <c r="K731" s="222"/>
      <c r="L731" s="231" t="s">
        <v>4714</v>
      </c>
      <c r="M731" s="232"/>
      <c r="N731" s="232"/>
      <c r="O731" s="232"/>
      <c r="P731" s="232"/>
      <c r="Q731" s="232"/>
      <c r="R731" s="175"/>
      <c r="S731" s="194"/>
      <c r="T731" s="194"/>
      <c r="U731" s="88"/>
      <c r="V731" s="86"/>
      <c r="W731" s="87"/>
      <c r="X731" s="6"/>
      <c r="Y731" s="6"/>
      <c r="Z731" s="59"/>
      <c r="AA731" s="59"/>
      <c r="AB731" s="6"/>
      <c r="AC731" s="203"/>
      <c r="AD731" s="6"/>
      <c r="AE731" s="6"/>
      <c r="AF731" s="6"/>
      <c r="AG731" s="6"/>
      <c r="AH731" s="6"/>
      <c r="AI731" s="6"/>
      <c r="AJ731" s="6"/>
      <c r="AK731" s="6"/>
      <c r="AL731" s="59"/>
      <c r="AM731" s="137"/>
      <c r="AN731" s="137"/>
      <c r="AO731" s="6"/>
      <c r="AP731" s="6"/>
      <c r="AQ731" s="7"/>
      <c r="AR731" s="7"/>
      <c r="AS731" s="7"/>
      <c r="AT731" s="123"/>
      <c r="AU731" s="136"/>
      <c r="AV731" s="145"/>
      <c r="AW731" s="89">
        <f>ROUND(ROUND(H732*P733,0)*V685,0)</f>
        <v>405</v>
      </c>
      <c r="AX731" s="12"/>
    </row>
    <row r="732" spans="1:50" ht="17.2" customHeight="1" x14ac:dyDescent="0.3">
      <c r="A732" s="9">
        <v>43</v>
      </c>
      <c r="B732" s="10" t="s">
        <v>1554</v>
      </c>
      <c r="C732" s="53" t="s">
        <v>7399</v>
      </c>
      <c r="D732" s="166"/>
      <c r="E732" s="193"/>
      <c r="F732" s="126"/>
      <c r="G732" s="126"/>
      <c r="H732" s="253">
        <f>'15就労移行支援(基本)'!K732</f>
        <v>600</v>
      </c>
      <c r="I732" s="254"/>
      <c r="J732" s="1" t="s">
        <v>4202</v>
      </c>
      <c r="K732" s="68"/>
      <c r="L732" s="267"/>
      <c r="M732" s="268"/>
      <c r="N732" s="268"/>
      <c r="O732" s="268"/>
      <c r="P732" s="268"/>
      <c r="Q732" s="268"/>
      <c r="R732" s="175"/>
      <c r="S732" s="194"/>
      <c r="T732" s="194"/>
      <c r="U732" s="88"/>
      <c r="V732" s="86"/>
      <c r="W732" s="87"/>
      <c r="X732" s="232" t="s">
        <v>4712</v>
      </c>
      <c r="Y732" s="232"/>
      <c r="Z732" s="232"/>
      <c r="AA732" s="232"/>
      <c r="AB732" s="232"/>
      <c r="AC732" s="199" t="s">
        <v>4711</v>
      </c>
      <c r="AD732" s="58"/>
      <c r="AE732" s="58"/>
      <c r="AF732" s="6"/>
      <c r="AG732" s="6"/>
      <c r="AH732" s="6"/>
      <c r="AI732" s="6"/>
      <c r="AJ732" s="6"/>
      <c r="AK732" s="6"/>
      <c r="AL732" s="59" t="s">
        <v>4574</v>
      </c>
      <c r="AM732" s="235">
        <f>AM729</f>
        <v>0.7</v>
      </c>
      <c r="AN732" s="235"/>
      <c r="AO732" s="7"/>
      <c r="AP732" s="7"/>
      <c r="AQ732" s="7"/>
      <c r="AR732" s="7"/>
      <c r="AS732" s="7"/>
      <c r="AT732" s="123"/>
      <c r="AU732" s="136"/>
      <c r="AV732" s="145"/>
      <c r="AW732" s="89">
        <f>ROUND(ROUND(ROUND(H732*P733,0)*V685,0)*AM732,0)</f>
        <v>284</v>
      </c>
      <c r="AX732" s="12"/>
    </row>
    <row r="733" spans="1:50" ht="17.2" customHeight="1" x14ac:dyDescent="0.3">
      <c r="A733" s="9">
        <v>43</v>
      </c>
      <c r="B733" s="10" t="s">
        <v>1555</v>
      </c>
      <c r="C733" s="53" t="s">
        <v>7398</v>
      </c>
      <c r="D733" s="166"/>
      <c r="E733" s="193"/>
      <c r="F733" s="126"/>
      <c r="G733" s="126"/>
      <c r="H733" s="175"/>
      <c r="I733" s="194"/>
      <c r="J733" s="194"/>
      <c r="K733" s="173"/>
      <c r="L733" s="191"/>
      <c r="M733" s="172"/>
      <c r="N733" s="172"/>
      <c r="O733" s="123" t="s">
        <v>4574</v>
      </c>
      <c r="P733" s="249">
        <f>P727</f>
        <v>0.96499999999999997</v>
      </c>
      <c r="Q733" s="249"/>
      <c r="R733" s="168"/>
      <c r="S733" s="141"/>
      <c r="T733" s="141"/>
      <c r="U733" s="88"/>
      <c r="V733" s="86"/>
      <c r="W733" s="87"/>
      <c r="X733" s="234"/>
      <c r="Y733" s="234"/>
      <c r="Z733" s="234"/>
      <c r="AA733" s="234"/>
      <c r="AB733" s="234"/>
      <c r="AC733" s="199" t="s">
        <v>4735</v>
      </c>
      <c r="AD733" s="58"/>
      <c r="AE733" s="58"/>
      <c r="AF733" s="6"/>
      <c r="AG733" s="6"/>
      <c r="AH733" s="6"/>
      <c r="AI733" s="6"/>
      <c r="AJ733" s="6"/>
      <c r="AK733" s="6"/>
      <c r="AL733" s="59" t="s">
        <v>4574</v>
      </c>
      <c r="AM733" s="235">
        <f>AM730</f>
        <v>0.5</v>
      </c>
      <c r="AN733" s="235"/>
      <c r="AO733" s="7"/>
      <c r="AP733" s="7"/>
      <c r="AQ733" s="7"/>
      <c r="AR733" s="7"/>
      <c r="AS733" s="7"/>
      <c r="AT733" s="123"/>
      <c r="AU733" s="136"/>
      <c r="AV733" s="145"/>
      <c r="AW733" s="89">
        <f>ROUND(ROUND(ROUND(H732*P733,0)*V685,0)*AM733,0)</f>
        <v>203</v>
      </c>
      <c r="AX733" s="12"/>
    </row>
    <row r="734" spans="1:50" ht="17.2" customHeight="1" x14ac:dyDescent="0.3">
      <c r="A734" s="9">
        <v>43</v>
      </c>
      <c r="B734" s="10" t="s">
        <v>1556</v>
      </c>
      <c r="C734" s="53" t="s">
        <v>7397</v>
      </c>
      <c r="D734" s="166"/>
      <c r="E734" s="193"/>
      <c r="F734" s="126"/>
      <c r="G734" s="126"/>
      <c r="H734" s="175"/>
      <c r="I734" s="194"/>
      <c r="J734" s="194"/>
      <c r="K734" s="173"/>
      <c r="L734" s="196"/>
      <c r="M734" s="195"/>
      <c r="N734" s="195"/>
      <c r="O734" s="55"/>
      <c r="P734" s="56"/>
      <c r="Q734" s="56"/>
      <c r="R734" s="168"/>
      <c r="S734" s="141"/>
      <c r="T734" s="142"/>
      <c r="U734" s="130"/>
      <c r="V734" s="64"/>
      <c r="W734" s="202"/>
      <c r="X734" s="8"/>
      <c r="Y734" s="6"/>
      <c r="Z734" s="59"/>
      <c r="AA734" s="59"/>
      <c r="AB734" s="6"/>
      <c r="AC734" s="203"/>
      <c r="AD734" s="6"/>
      <c r="AE734" s="6"/>
      <c r="AF734" s="6"/>
      <c r="AG734" s="6"/>
      <c r="AH734" s="6"/>
      <c r="AI734" s="6"/>
      <c r="AJ734" s="6"/>
      <c r="AK734" s="6"/>
      <c r="AL734" s="59"/>
      <c r="AM734" s="137"/>
      <c r="AN734" s="137"/>
      <c r="AO734" s="177"/>
      <c r="AP734" s="81"/>
      <c r="AQ734" s="81"/>
      <c r="AR734" s="82"/>
      <c r="AS734" s="242" t="s">
        <v>4580</v>
      </c>
      <c r="AT734" s="242"/>
      <c r="AU734" s="242"/>
      <c r="AV734" s="243"/>
      <c r="AW734" s="89">
        <f>ROUND(H732*V685,0)-AS737</f>
        <v>415</v>
      </c>
      <c r="AX734" s="12"/>
    </row>
    <row r="735" spans="1:50" ht="17.2" customHeight="1" x14ac:dyDescent="0.3">
      <c r="A735" s="9">
        <v>43</v>
      </c>
      <c r="B735" s="10" t="s">
        <v>1557</v>
      </c>
      <c r="C735" s="53" t="s">
        <v>7396</v>
      </c>
      <c r="D735" s="166"/>
      <c r="E735" s="193"/>
      <c r="F735" s="126"/>
      <c r="G735" s="126"/>
      <c r="H735" s="175"/>
      <c r="I735" s="194"/>
      <c r="J735" s="194"/>
      <c r="K735" s="173"/>
      <c r="L735" s="175"/>
      <c r="M735" s="194"/>
      <c r="N735" s="194"/>
      <c r="O735" s="132"/>
      <c r="P735" s="141"/>
      <c r="Q735" s="141"/>
      <c r="R735" s="168"/>
      <c r="S735" s="141"/>
      <c r="T735" s="142"/>
      <c r="U735" s="130"/>
      <c r="V735" s="64"/>
      <c r="W735" s="202"/>
      <c r="X735" s="231" t="s">
        <v>4712</v>
      </c>
      <c r="Y735" s="232"/>
      <c r="Z735" s="232"/>
      <c r="AA735" s="232"/>
      <c r="AB735" s="232"/>
      <c r="AC735" s="199" t="s">
        <v>4711</v>
      </c>
      <c r="AD735" s="58"/>
      <c r="AE735" s="58"/>
      <c r="AF735" s="6"/>
      <c r="AG735" s="6"/>
      <c r="AH735" s="6"/>
      <c r="AI735" s="6"/>
      <c r="AJ735" s="6"/>
      <c r="AK735" s="6"/>
      <c r="AL735" s="59" t="s">
        <v>4574</v>
      </c>
      <c r="AM735" s="235">
        <f>AM732</f>
        <v>0.7</v>
      </c>
      <c r="AN735" s="235"/>
      <c r="AO735" s="81"/>
      <c r="AP735" s="81"/>
      <c r="AQ735" s="81"/>
      <c r="AR735" s="82"/>
      <c r="AS735" s="244"/>
      <c r="AT735" s="244"/>
      <c r="AU735" s="244"/>
      <c r="AV735" s="245"/>
      <c r="AW735" s="89">
        <f>ROUND(ROUND(H732*V685,0)*AM735,0)-AS737</f>
        <v>289</v>
      </c>
      <c r="AX735" s="12"/>
    </row>
    <row r="736" spans="1:50" ht="17.2" customHeight="1" x14ac:dyDescent="0.3">
      <c r="A736" s="9">
        <v>43</v>
      </c>
      <c r="B736" s="10" t="s">
        <v>1558</v>
      </c>
      <c r="C736" s="53" t="s">
        <v>7395</v>
      </c>
      <c r="D736" s="166"/>
      <c r="E736" s="193"/>
      <c r="F736" s="126"/>
      <c r="G736" s="126"/>
      <c r="H736" s="175"/>
      <c r="I736" s="194"/>
      <c r="J736" s="194"/>
      <c r="K736" s="173"/>
      <c r="L736" s="191"/>
      <c r="M736" s="172"/>
      <c r="N736" s="172"/>
      <c r="O736" s="123"/>
      <c r="P736" s="138"/>
      <c r="Q736" s="138"/>
      <c r="R736" s="168"/>
      <c r="S736" s="141"/>
      <c r="T736" s="142"/>
      <c r="U736" s="130"/>
      <c r="V736" s="64"/>
      <c r="W736" s="202"/>
      <c r="X736" s="233"/>
      <c r="Y736" s="234"/>
      <c r="Z736" s="234"/>
      <c r="AA736" s="234"/>
      <c r="AB736" s="234"/>
      <c r="AC736" s="199" t="s">
        <v>4735</v>
      </c>
      <c r="AD736" s="58"/>
      <c r="AE736" s="58"/>
      <c r="AF736" s="6"/>
      <c r="AG736" s="6"/>
      <c r="AH736" s="6"/>
      <c r="AI736" s="6"/>
      <c r="AJ736" s="6"/>
      <c r="AK736" s="6"/>
      <c r="AL736" s="59" t="s">
        <v>4574</v>
      </c>
      <c r="AM736" s="235">
        <f>AM733</f>
        <v>0.5</v>
      </c>
      <c r="AN736" s="235"/>
      <c r="AO736" s="198"/>
      <c r="AP736" s="198"/>
      <c r="AQ736" s="198"/>
      <c r="AR736" s="197"/>
      <c r="AS736" s="244"/>
      <c r="AT736" s="244"/>
      <c r="AU736" s="244"/>
      <c r="AV736" s="245"/>
      <c r="AW736" s="89">
        <f>ROUND(ROUND(H732*V685,0)*AM736,0)-AS737</f>
        <v>205</v>
      </c>
      <c r="AX736" s="12"/>
    </row>
    <row r="737" spans="1:50" ht="17.2" customHeight="1" x14ac:dyDescent="0.3">
      <c r="A737" s="9">
        <v>43</v>
      </c>
      <c r="B737" s="10" t="s">
        <v>1559</v>
      </c>
      <c r="C737" s="53" t="s">
        <v>7394</v>
      </c>
      <c r="D737" s="166"/>
      <c r="E737" s="193"/>
      <c r="F737" s="126"/>
      <c r="G737" s="126"/>
      <c r="H737" s="175"/>
      <c r="I737" s="194"/>
      <c r="J737" s="194"/>
      <c r="K737" s="173"/>
      <c r="L737" s="231" t="s">
        <v>4714</v>
      </c>
      <c r="M737" s="232"/>
      <c r="N737" s="232"/>
      <c r="O737" s="232"/>
      <c r="P737" s="232"/>
      <c r="Q737" s="232"/>
      <c r="R737" s="175"/>
      <c r="S737" s="194"/>
      <c r="T737" s="173"/>
      <c r="U737" s="130"/>
      <c r="V737" s="64"/>
      <c r="W737" s="202"/>
      <c r="X737" s="8"/>
      <c r="Y737" s="6"/>
      <c r="Z737" s="59"/>
      <c r="AA737" s="59"/>
      <c r="AB737" s="6"/>
      <c r="AC737" s="203"/>
      <c r="AD737" s="6"/>
      <c r="AE737" s="6"/>
      <c r="AF737" s="6"/>
      <c r="AG737" s="6"/>
      <c r="AH737" s="6"/>
      <c r="AI737" s="6"/>
      <c r="AJ737" s="6"/>
      <c r="AK737" s="6"/>
      <c r="AL737" s="59"/>
      <c r="AM737" s="137"/>
      <c r="AN737" s="137"/>
      <c r="AO737" s="198"/>
      <c r="AP737" s="198"/>
      <c r="AQ737" s="198"/>
      <c r="AR737" s="197"/>
      <c r="AS737" s="38">
        <f>AS725</f>
        <v>5</v>
      </c>
      <c r="AT737" s="62" t="s">
        <v>4579</v>
      </c>
      <c r="AU737" s="143"/>
      <c r="AV737" s="147"/>
      <c r="AW737" s="89">
        <f>ROUND(ROUND(H732*P739,0)*V685,0)-AS737</f>
        <v>400</v>
      </c>
      <c r="AX737" s="12"/>
    </row>
    <row r="738" spans="1:50" ht="17.2" customHeight="1" x14ac:dyDescent="0.3">
      <c r="A738" s="9">
        <v>43</v>
      </c>
      <c r="B738" s="10" t="s">
        <v>1560</v>
      </c>
      <c r="C738" s="53" t="s">
        <v>7393</v>
      </c>
      <c r="D738" s="166"/>
      <c r="E738" s="193"/>
      <c r="F738" s="126"/>
      <c r="G738" s="126"/>
      <c r="H738" s="175"/>
      <c r="I738" s="194"/>
      <c r="J738" s="194"/>
      <c r="K738" s="173"/>
      <c r="L738" s="267"/>
      <c r="M738" s="268"/>
      <c r="N738" s="268"/>
      <c r="O738" s="268"/>
      <c r="P738" s="268"/>
      <c r="Q738" s="268"/>
      <c r="R738" s="175"/>
      <c r="S738" s="194"/>
      <c r="T738" s="173"/>
      <c r="U738" s="130"/>
      <c r="V738" s="64"/>
      <c r="W738" s="202"/>
      <c r="X738" s="231" t="s">
        <v>4712</v>
      </c>
      <c r="Y738" s="232"/>
      <c r="Z738" s="232"/>
      <c r="AA738" s="232"/>
      <c r="AB738" s="232"/>
      <c r="AC738" s="199" t="s">
        <v>4711</v>
      </c>
      <c r="AD738" s="58"/>
      <c r="AE738" s="58"/>
      <c r="AF738" s="6"/>
      <c r="AG738" s="6"/>
      <c r="AH738" s="6"/>
      <c r="AI738" s="6"/>
      <c r="AJ738" s="6"/>
      <c r="AK738" s="6"/>
      <c r="AL738" s="59" t="s">
        <v>4574</v>
      </c>
      <c r="AM738" s="235">
        <f>AM735</f>
        <v>0.7</v>
      </c>
      <c r="AN738" s="235"/>
      <c r="AO738" s="198"/>
      <c r="AP738" s="198"/>
      <c r="AQ738" s="198"/>
      <c r="AR738" s="197"/>
      <c r="AS738" s="1"/>
      <c r="AT738" s="132"/>
      <c r="AU738" s="143"/>
      <c r="AV738" s="147"/>
      <c r="AW738" s="89">
        <f>ROUND(ROUND(ROUND(H732*P739,0)*V685,0)*AM738,0)-AS737</f>
        <v>279</v>
      </c>
      <c r="AX738" s="12"/>
    </row>
    <row r="739" spans="1:50" ht="17.2" customHeight="1" x14ac:dyDescent="0.3">
      <c r="A739" s="9">
        <v>43</v>
      </c>
      <c r="B739" s="10" t="s">
        <v>1561</v>
      </c>
      <c r="C739" s="53" t="s">
        <v>7392</v>
      </c>
      <c r="D739" s="166"/>
      <c r="E739" s="193"/>
      <c r="F739" s="126"/>
      <c r="G739" s="126"/>
      <c r="H739" s="175"/>
      <c r="I739" s="194"/>
      <c r="J739" s="194"/>
      <c r="K739" s="173"/>
      <c r="L739" s="191"/>
      <c r="M739" s="172"/>
      <c r="N739" s="172"/>
      <c r="O739" s="123" t="s">
        <v>4574</v>
      </c>
      <c r="P739" s="249">
        <f>P733</f>
        <v>0.96499999999999997</v>
      </c>
      <c r="Q739" s="249"/>
      <c r="R739" s="168"/>
      <c r="S739" s="141"/>
      <c r="T739" s="142"/>
      <c r="U739" s="130"/>
      <c r="V739" s="64"/>
      <c r="W739" s="202"/>
      <c r="X739" s="233"/>
      <c r="Y739" s="234"/>
      <c r="Z739" s="234"/>
      <c r="AA739" s="234"/>
      <c r="AB739" s="234"/>
      <c r="AC739" s="199" t="s">
        <v>4735</v>
      </c>
      <c r="AD739" s="58"/>
      <c r="AE739" s="58"/>
      <c r="AF739" s="6"/>
      <c r="AG739" s="6"/>
      <c r="AH739" s="6"/>
      <c r="AI739" s="6"/>
      <c r="AJ739" s="6"/>
      <c r="AK739" s="6"/>
      <c r="AL739" s="59" t="s">
        <v>4574</v>
      </c>
      <c r="AM739" s="235">
        <f>AM736</f>
        <v>0.5</v>
      </c>
      <c r="AN739" s="235"/>
      <c r="AO739" s="198"/>
      <c r="AP739" s="198"/>
      <c r="AQ739" s="198"/>
      <c r="AR739" s="197"/>
      <c r="AS739" s="7"/>
      <c r="AT739" s="123"/>
      <c r="AU739" s="136"/>
      <c r="AV739" s="145"/>
      <c r="AW739" s="89">
        <f>ROUND(ROUND(ROUND(H732*P739,0)*V685,0)*AM739,0)-AS737</f>
        <v>198</v>
      </c>
      <c r="AX739" s="12"/>
    </row>
    <row r="740" spans="1:50" ht="17.2" customHeight="1" x14ac:dyDescent="0.3">
      <c r="A740" s="9">
        <v>43</v>
      </c>
      <c r="B740" s="10" t="s">
        <v>1562</v>
      </c>
      <c r="C740" s="53" t="s">
        <v>7391</v>
      </c>
      <c r="D740" s="166"/>
      <c r="E740" s="193"/>
      <c r="F740" s="126"/>
      <c r="G740" s="126"/>
      <c r="H740" s="45"/>
      <c r="I740" s="1"/>
      <c r="J740" s="1"/>
      <c r="K740" s="44"/>
      <c r="L740" s="196"/>
      <c r="M740" s="195"/>
      <c r="N740" s="195"/>
      <c r="O740" s="55"/>
      <c r="P740" s="56"/>
      <c r="Q740" s="56"/>
      <c r="R740" s="168"/>
      <c r="S740" s="141"/>
      <c r="T740" s="142"/>
      <c r="U740" s="130"/>
      <c r="V740" s="64"/>
      <c r="W740" s="202"/>
      <c r="X740" s="8"/>
      <c r="Y740" s="6"/>
      <c r="Z740" s="59"/>
      <c r="AA740" s="59"/>
      <c r="AB740" s="6"/>
      <c r="AC740" s="203"/>
      <c r="AD740" s="6"/>
      <c r="AE740" s="6"/>
      <c r="AF740" s="6"/>
      <c r="AG740" s="6"/>
      <c r="AH740" s="6"/>
      <c r="AI740" s="6"/>
      <c r="AJ740" s="6"/>
      <c r="AK740" s="6"/>
      <c r="AL740" s="59"/>
      <c r="AM740" s="137"/>
      <c r="AN740" s="137"/>
      <c r="AO740" s="216" t="s">
        <v>4753</v>
      </c>
      <c r="AP740" s="251"/>
      <c r="AQ740" s="251"/>
      <c r="AR740" s="252"/>
      <c r="AS740" s="49"/>
      <c r="AT740" s="36"/>
      <c r="AU740" s="36"/>
      <c r="AV740" s="51"/>
      <c r="AW740" s="89">
        <f>ROUND(ROUND(H732*V685,0)*AQ743,0)</f>
        <v>399</v>
      </c>
      <c r="AX740" s="12"/>
    </row>
    <row r="741" spans="1:50" ht="17.2" customHeight="1" x14ac:dyDescent="0.3">
      <c r="A741" s="9">
        <v>43</v>
      </c>
      <c r="B741" s="10" t="s">
        <v>1563</v>
      </c>
      <c r="C741" s="53" t="s">
        <v>7390</v>
      </c>
      <c r="D741" s="166"/>
      <c r="E741" s="193"/>
      <c r="F741" s="126"/>
      <c r="G741" s="126"/>
      <c r="H741" s="45"/>
      <c r="I741" s="1"/>
      <c r="J741" s="1"/>
      <c r="K741" s="44"/>
      <c r="L741" s="175"/>
      <c r="M741" s="194"/>
      <c r="N741" s="194"/>
      <c r="O741" s="132"/>
      <c r="P741" s="141"/>
      <c r="Q741" s="141"/>
      <c r="R741" s="168"/>
      <c r="S741" s="141"/>
      <c r="T741" s="142"/>
      <c r="U741" s="130"/>
      <c r="V741" s="64"/>
      <c r="W741" s="202"/>
      <c r="X741" s="231" t="s">
        <v>4712</v>
      </c>
      <c r="Y741" s="232"/>
      <c r="Z741" s="232"/>
      <c r="AA741" s="232"/>
      <c r="AB741" s="232"/>
      <c r="AC741" s="199" t="s">
        <v>4711</v>
      </c>
      <c r="AD741" s="58"/>
      <c r="AE741" s="58"/>
      <c r="AF741" s="6"/>
      <c r="AG741" s="6"/>
      <c r="AH741" s="6"/>
      <c r="AI741" s="6"/>
      <c r="AJ741" s="6"/>
      <c r="AK741" s="6"/>
      <c r="AL741" s="59" t="s">
        <v>4574</v>
      </c>
      <c r="AM741" s="235">
        <f>AM738</f>
        <v>0.7</v>
      </c>
      <c r="AN741" s="235"/>
      <c r="AO741" s="228"/>
      <c r="AP741" s="229"/>
      <c r="AQ741" s="229"/>
      <c r="AR741" s="230"/>
      <c r="AS741" s="45"/>
      <c r="AT741" s="1"/>
      <c r="AU741" s="1"/>
      <c r="AV741" s="44"/>
      <c r="AW741" s="89">
        <f>ROUND(ROUND(ROUND(H732*V685,0)*AM741,0)*AQ743,0)</f>
        <v>279</v>
      </c>
      <c r="AX741" s="12"/>
    </row>
    <row r="742" spans="1:50" ht="17.2" customHeight="1" x14ac:dyDescent="0.3">
      <c r="A742" s="9">
        <v>43</v>
      </c>
      <c r="B742" s="10" t="s">
        <v>1564</v>
      </c>
      <c r="C742" s="53" t="s">
        <v>7389</v>
      </c>
      <c r="D742" s="166"/>
      <c r="E742" s="193"/>
      <c r="F742" s="126"/>
      <c r="G742" s="126"/>
      <c r="H742" s="45"/>
      <c r="I742" s="1"/>
      <c r="J742" s="1"/>
      <c r="K742" s="44"/>
      <c r="L742" s="191"/>
      <c r="M742" s="172"/>
      <c r="N742" s="172"/>
      <c r="O742" s="123"/>
      <c r="P742" s="138"/>
      <c r="Q742" s="138"/>
      <c r="R742" s="168"/>
      <c r="S742" s="141"/>
      <c r="T742" s="142"/>
      <c r="U742" s="130"/>
      <c r="V742" s="64"/>
      <c r="W742" s="202"/>
      <c r="X742" s="233"/>
      <c r="Y742" s="234"/>
      <c r="Z742" s="234"/>
      <c r="AA742" s="234"/>
      <c r="AB742" s="234"/>
      <c r="AC742" s="199" t="s">
        <v>4735</v>
      </c>
      <c r="AD742" s="58"/>
      <c r="AE742" s="58"/>
      <c r="AF742" s="6"/>
      <c r="AG742" s="6"/>
      <c r="AH742" s="6"/>
      <c r="AI742" s="6"/>
      <c r="AJ742" s="6"/>
      <c r="AK742" s="6"/>
      <c r="AL742" s="59" t="s">
        <v>4574</v>
      </c>
      <c r="AM742" s="235">
        <f>AM739</f>
        <v>0.5</v>
      </c>
      <c r="AN742" s="235"/>
      <c r="AO742" s="45"/>
      <c r="AP742" s="1"/>
      <c r="AQ742" s="1"/>
      <c r="AR742" s="44"/>
      <c r="AS742" s="45"/>
      <c r="AT742" s="1"/>
      <c r="AU742" s="1"/>
      <c r="AV742" s="44"/>
      <c r="AW742" s="89">
        <f>ROUND(ROUND(ROUND(H732*V685,0)*AM742,0)*AQ743,0)</f>
        <v>200</v>
      </c>
      <c r="AX742" s="12"/>
    </row>
    <row r="743" spans="1:50" ht="17.2" customHeight="1" x14ac:dyDescent="0.3">
      <c r="A743" s="9">
        <v>43</v>
      </c>
      <c r="B743" s="10" t="s">
        <v>1565</v>
      </c>
      <c r="C743" s="53" t="s">
        <v>7388</v>
      </c>
      <c r="D743" s="166"/>
      <c r="E743" s="193"/>
      <c r="F743" s="126"/>
      <c r="G743" s="126"/>
      <c r="H743" s="45"/>
      <c r="I743" s="1"/>
      <c r="J743" s="1"/>
      <c r="K743" s="44"/>
      <c r="L743" s="231" t="s">
        <v>4714</v>
      </c>
      <c r="M743" s="232"/>
      <c r="N743" s="232"/>
      <c r="O743" s="232"/>
      <c r="P743" s="232"/>
      <c r="Q743" s="232"/>
      <c r="R743" s="175"/>
      <c r="S743" s="194"/>
      <c r="T743" s="173"/>
      <c r="U743" s="130"/>
      <c r="V743" s="64"/>
      <c r="W743" s="202"/>
      <c r="X743" s="8"/>
      <c r="Y743" s="6"/>
      <c r="Z743" s="59"/>
      <c r="AA743" s="59"/>
      <c r="AB743" s="6"/>
      <c r="AC743" s="203"/>
      <c r="AD743" s="6"/>
      <c r="AE743" s="6"/>
      <c r="AF743" s="6"/>
      <c r="AG743" s="6"/>
      <c r="AH743" s="6"/>
      <c r="AI743" s="6"/>
      <c r="AJ743" s="6"/>
      <c r="AK743" s="6"/>
      <c r="AL743" s="59"/>
      <c r="AM743" s="137"/>
      <c r="AN743" s="137"/>
      <c r="AO743" s="45"/>
      <c r="AP743" s="132" t="s">
        <v>4574</v>
      </c>
      <c r="AQ743" s="247">
        <f>AQ719</f>
        <v>0.95</v>
      </c>
      <c r="AR743" s="248"/>
      <c r="AS743" s="45"/>
      <c r="AT743" s="1"/>
      <c r="AU743" s="1"/>
      <c r="AV743" s="44"/>
      <c r="AW743" s="89">
        <f>ROUND(ROUND(ROUND(H732*P745,0)*V685,0)*AQ743,0)</f>
        <v>385</v>
      </c>
      <c r="AX743" s="12"/>
    </row>
    <row r="744" spans="1:50" ht="17.2" customHeight="1" x14ac:dyDescent="0.3">
      <c r="A744" s="9">
        <v>43</v>
      </c>
      <c r="B744" s="10" t="s">
        <v>1566</v>
      </c>
      <c r="C744" s="53" t="s">
        <v>7387</v>
      </c>
      <c r="D744" s="166"/>
      <c r="E744" s="193"/>
      <c r="F744" s="126"/>
      <c r="G744" s="126"/>
      <c r="H744" s="45"/>
      <c r="I744" s="1"/>
      <c r="J744" s="1"/>
      <c r="K744" s="44"/>
      <c r="L744" s="267"/>
      <c r="M744" s="268"/>
      <c r="N744" s="268"/>
      <c r="O744" s="268"/>
      <c r="P744" s="268"/>
      <c r="Q744" s="268"/>
      <c r="R744" s="175"/>
      <c r="S744" s="194"/>
      <c r="T744" s="173"/>
      <c r="U744" s="130"/>
      <c r="V744" s="64"/>
      <c r="W744" s="202"/>
      <c r="X744" s="231" t="s">
        <v>4712</v>
      </c>
      <c r="Y744" s="232"/>
      <c r="Z744" s="232"/>
      <c r="AA744" s="232"/>
      <c r="AB744" s="232"/>
      <c r="AC744" s="199" t="s">
        <v>4711</v>
      </c>
      <c r="AD744" s="58"/>
      <c r="AE744" s="58"/>
      <c r="AF744" s="6"/>
      <c r="AG744" s="6"/>
      <c r="AH744" s="6"/>
      <c r="AI744" s="6"/>
      <c r="AJ744" s="6"/>
      <c r="AK744" s="6"/>
      <c r="AL744" s="59" t="s">
        <v>4574</v>
      </c>
      <c r="AM744" s="235">
        <f>AM741</f>
        <v>0.7</v>
      </c>
      <c r="AN744" s="235"/>
      <c r="AO744" s="45"/>
      <c r="AP744" s="1"/>
      <c r="AQ744" s="1"/>
      <c r="AR744" s="44"/>
      <c r="AS744" s="45"/>
      <c r="AT744" s="1"/>
      <c r="AU744" s="1"/>
      <c r="AV744" s="44"/>
      <c r="AW744" s="89">
        <f>ROUND(ROUND(ROUND(ROUND(H732*P745,0)*V685,0)*AM744,0)*AQ743,0)</f>
        <v>270</v>
      </c>
      <c r="AX744" s="12"/>
    </row>
    <row r="745" spans="1:50" ht="17.2" customHeight="1" x14ac:dyDescent="0.3">
      <c r="A745" s="9">
        <v>43</v>
      </c>
      <c r="B745" s="10" t="s">
        <v>1567</v>
      </c>
      <c r="C745" s="53" t="s">
        <v>7386</v>
      </c>
      <c r="D745" s="166"/>
      <c r="E745" s="193"/>
      <c r="F745" s="126"/>
      <c r="G745" s="126"/>
      <c r="H745" s="45"/>
      <c r="I745" s="1"/>
      <c r="J745" s="1"/>
      <c r="K745" s="44"/>
      <c r="L745" s="191"/>
      <c r="M745" s="172"/>
      <c r="N745" s="172"/>
      <c r="O745" s="123" t="s">
        <v>4574</v>
      </c>
      <c r="P745" s="249">
        <f>P739</f>
        <v>0.96499999999999997</v>
      </c>
      <c r="Q745" s="249"/>
      <c r="R745" s="168"/>
      <c r="S745" s="141"/>
      <c r="T745" s="142"/>
      <c r="U745" s="130"/>
      <c r="V745" s="64"/>
      <c r="W745" s="202"/>
      <c r="X745" s="233"/>
      <c r="Y745" s="234"/>
      <c r="Z745" s="234"/>
      <c r="AA745" s="234"/>
      <c r="AB745" s="234"/>
      <c r="AC745" s="199" t="s">
        <v>4735</v>
      </c>
      <c r="AD745" s="58"/>
      <c r="AE745" s="58"/>
      <c r="AF745" s="6"/>
      <c r="AG745" s="6"/>
      <c r="AH745" s="6"/>
      <c r="AI745" s="6"/>
      <c r="AJ745" s="6"/>
      <c r="AK745" s="6"/>
      <c r="AL745" s="59" t="s">
        <v>4574</v>
      </c>
      <c r="AM745" s="235">
        <f>AM742</f>
        <v>0.5</v>
      </c>
      <c r="AN745" s="235"/>
      <c r="AO745" s="45"/>
      <c r="AP745" s="1"/>
      <c r="AQ745" s="1"/>
      <c r="AR745" s="44"/>
      <c r="AS745" s="43"/>
      <c r="AT745" s="7"/>
      <c r="AU745" s="7"/>
      <c r="AV745" s="21"/>
      <c r="AW745" s="89">
        <f>ROUND(ROUND(ROUND(ROUND(H732*P745,0)*V685,0)*AM745,0)*AQ743,0)</f>
        <v>193</v>
      </c>
      <c r="AX745" s="12"/>
    </row>
    <row r="746" spans="1:50" ht="17.2" customHeight="1" x14ac:dyDescent="0.3">
      <c r="A746" s="9">
        <v>43</v>
      </c>
      <c r="B746" s="10" t="s">
        <v>1568</v>
      </c>
      <c r="C746" s="53" t="s">
        <v>7385</v>
      </c>
      <c r="D746" s="166"/>
      <c r="E746" s="193"/>
      <c r="F746" s="126"/>
      <c r="G746" s="126"/>
      <c r="H746" s="45"/>
      <c r="I746" s="1"/>
      <c r="J746" s="1"/>
      <c r="K746" s="44"/>
      <c r="L746" s="196"/>
      <c r="M746" s="195"/>
      <c r="N746" s="195"/>
      <c r="O746" s="55"/>
      <c r="P746" s="56"/>
      <c r="Q746" s="56"/>
      <c r="R746" s="168"/>
      <c r="S746" s="141"/>
      <c r="T746" s="142"/>
      <c r="U746" s="130"/>
      <c r="V746" s="64"/>
      <c r="W746" s="202"/>
      <c r="X746" s="8"/>
      <c r="Y746" s="6"/>
      <c r="Z746" s="59"/>
      <c r="AA746" s="59"/>
      <c r="AB746" s="6"/>
      <c r="AC746" s="203"/>
      <c r="AD746" s="6"/>
      <c r="AE746" s="6"/>
      <c r="AF746" s="6"/>
      <c r="AG746" s="6"/>
      <c r="AH746" s="6"/>
      <c r="AI746" s="6"/>
      <c r="AJ746" s="6"/>
      <c r="AK746" s="6"/>
      <c r="AL746" s="59"/>
      <c r="AM746" s="137"/>
      <c r="AN746" s="137"/>
      <c r="AO746" s="146"/>
      <c r="AP746" s="143"/>
      <c r="AQ746" s="143"/>
      <c r="AR746" s="44"/>
      <c r="AS746" s="242" t="s">
        <v>4580</v>
      </c>
      <c r="AT746" s="242"/>
      <c r="AU746" s="242"/>
      <c r="AV746" s="243"/>
      <c r="AW746" s="89">
        <f>ROUND(ROUND(H732*V685,0)*AQ743,0)-AS749</f>
        <v>394</v>
      </c>
      <c r="AX746" s="12"/>
    </row>
    <row r="747" spans="1:50" ht="17.2" customHeight="1" x14ac:dyDescent="0.3">
      <c r="A747" s="9">
        <v>43</v>
      </c>
      <c r="B747" s="10" t="s">
        <v>1569</v>
      </c>
      <c r="C747" s="53" t="s">
        <v>7384</v>
      </c>
      <c r="D747" s="166"/>
      <c r="E747" s="193"/>
      <c r="F747" s="126"/>
      <c r="G747" s="126"/>
      <c r="H747" s="45"/>
      <c r="I747" s="1"/>
      <c r="J747" s="1"/>
      <c r="K747" s="44"/>
      <c r="L747" s="175"/>
      <c r="M747" s="194"/>
      <c r="N747" s="194"/>
      <c r="O747" s="132"/>
      <c r="P747" s="141"/>
      <c r="Q747" s="141"/>
      <c r="R747" s="168"/>
      <c r="S747" s="141"/>
      <c r="T747" s="142"/>
      <c r="U747" s="130"/>
      <c r="V747" s="64"/>
      <c r="W747" s="202"/>
      <c r="X747" s="231" t="s">
        <v>4712</v>
      </c>
      <c r="Y747" s="232"/>
      <c r="Z747" s="232"/>
      <c r="AA747" s="232"/>
      <c r="AB747" s="232"/>
      <c r="AC747" s="199" t="s">
        <v>4711</v>
      </c>
      <c r="AD747" s="58"/>
      <c r="AE747" s="58"/>
      <c r="AF747" s="6"/>
      <c r="AG747" s="6"/>
      <c r="AH747" s="6"/>
      <c r="AI747" s="6"/>
      <c r="AJ747" s="6"/>
      <c r="AK747" s="6"/>
      <c r="AL747" s="59" t="s">
        <v>4574</v>
      </c>
      <c r="AM747" s="235">
        <f>AM744</f>
        <v>0.7</v>
      </c>
      <c r="AN747" s="235"/>
      <c r="AO747" s="146"/>
      <c r="AP747" s="143"/>
      <c r="AQ747" s="143"/>
      <c r="AR747" s="44"/>
      <c r="AS747" s="287"/>
      <c r="AT747" s="287"/>
      <c r="AU747" s="287"/>
      <c r="AV747" s="245"/>
      <c r="AW747" s="89">
        <f>ROUND(ROUND(ROUND(H732*V685,0)*AM747,0)*AQ743,0)-AS749</f>
        <v>274</v>
      </c>
      <c r="AX747" s="12"/>
    </row>
    <row r="748" spans="1:50" ht="17.2" customHeight="1" x14ac:dyDescent="0.3">
      <c r="A748" s="9">
        <v>43</v>
      </c>
      <c r="B748" s="10" t="s">
        <v>1570</v>
      </c>
      <c r="C748" s="53" t="s">
        <v>7383</v>
      </c>
      <c r="D748" s="166"/>
      <c r="E748" s="193"/>
      <c r="F748" s="126"/>
      <c r="G748" s="126"/>
      <c r="H748" s="45"/>
      <c r="I748" s="1"/>
      <c r="J748" s="1"/>
      <c r="K748" s="44"/>
      <c r="L748" s="191"/>
      <c r="M748" s="172"/>
      <c r="N748" s="172"/>
      <c r="O748" s="123"/>
      <c r="P748" s="138"/>
      <c r="Q748" s="138"/>
      <c r="R748" s="168"/>
      <c r="S748" s="141"/>
      <c r="T748" s="142"/>
      <c r="U748" s="130"/>
      <c r="V748" s="64"/>
      <c r="W748" s="202"/>
      <c r="X748" s="233"/>
      <c r="Y748" s="234"/>
      <c r="Z748" s="234"/>
      <c r="AA748" s="234"/>
      <c r="AB748" s="234"/>
      <c r="AC748" s="199" t="s">
        <v>4735</v>
      </c>
      <c r="AD748" s="58"/>
      <c r="AE748" s="58"/>
      <c r="AF748" s="6"/>
      <c r="AG748" s="6"/>
      <c r="AH748" s="6"/>
      <c r="AI748" s="6"/>
      <c r="AJ748" s="6"/>
      <c r="AK748" s="6"/>
      <c r="AL748" s="59" t="s">
        <v>4574</v>
      </c>
      <c r="AM748" s="235">
        <f>AM745</f>
        <v>0.5</v>
      </c>
      <c r="AN748" s="235"/>
      <c r="AO748" s="146"/>
      <c r="AP748" s="143"/>
      <c r="AQ748" s="143"/>
      <c r="AR748" s="44"/>
      <c r="AS748" s="287"/>
      <c r="AT748" s="287"/>
      <c r="AU748" s="287"/>
      <c r="AV748" s="245"/>
      <c r="AW748" s="89">
        <f>ROUND(ROUND(ROUND(H732*V685,0)*AM748,0)*AQ743,0)-AS749</f>
        <v>195</v>
      </c>
      <c r="AX748" s="12"/>
    </row>
    <row r="749" spans="1:50" ht="17.2" customHeight="1" x14ac:dyDescent="0.3">
      <c r="A749" s="9">
        <v>43</v>
      </c>
      <c r="B749" s="10" t="s">
        <v>1571</v>
      </c>
      <c r="C749" s="53" t="s">
        <v>7382</v>
      </c>
      <c r="D749" s="166"/>
      <c r="E749" s="193"/>
      <c r="F749" s="126"/>
      <c r="G749" s="126"/>
      <c r="H749" s="45"/>
      <c r="I749" s="1"/>
      <c r="J749" s="1"/>
      <c r="K749" s="44"/>
      <c r="L749" s="231" t="s">
        <v>4714</v>
      </c>
      <c r="M749" s="232"/>
      <c r="N749" s="232"/>
      <c r="O749" s="232"/>
      <c r="P749" s="232"/>
      <c r="Q749" s="232"/>
      <c r="R749" s="175"/>
      <c r="S749" s="194"/>
      <c r="T749" s="173"/>
      <c r="U749" s="130"/>
      <c r="V749" s="64"/>
      <c r="W749" s="202"/>
      <c r="X749" s="8"/>
      <c r="Y749" s="6"/>
      <c r="Z749" s="59"/>
      <c r="AA749" s="59"/>
      <c r="AB749" s="6"/>
      <c r="AC749" s="203"/>
      <c r="AD749" s="6"/>
      <c r="AE749" s="6"/>
      <c r="AF749" s="6"/>
      <c r="AG749" s="6"/>
      <c r="AH749" s="6"/>
      <c r="AI749" s="6"/>
      <c r="AJ749" s="6"/>
      <c r="AK749" s="6"/>
      <c r="AL749" s="59"/>
      <c r="AM749" s="137"/>
      <c r="AN749" s="137"/>
      <c r="AO749" s="146"/>
      <c r="AP749" s="143"/>
      <c r="AQ749" s="143"/>
      <c r="AR749" s="44"/>
      <c r="AS749" s="38">
        <f>AS737</f>
        <v>5</v>
      </c>
      <c r="AT749" s="62" t="s">
        <v>4579</v>
      </c>
      <c r="AU749" s="143"/>
      <c r="AV749" s="147"/>
      <c r="AW749" s="89">
        <f>ROUND(ROUND(ROUND(H732*P751,0)*V685,0)*AQ743,0)-AS749</f>
        <v>380</v>
      </c>
      <c r="AX749" s="12"/>
    </row>
    <row r="750" spans="1:50" ht="17.2" customHeight="1" x14ac:dyDescent="0.3">
      <c r="A750" s="9">
        <v>43</v>
      </c>
      <c r="B750" s="10" t="s">
        <v>1572</v>
      </c>
      <c r="C750" s="53" t="s">
        <v>7381</v>
      </c>
      <c r="D750" s="166"/>
      <c r="E750" s="193"/>
      <c r="F750" s="126"/>
      <c r="G750" s="126"/>
      <c r="H750" s="45"/>
      <c r="I750" s="1"/>
      <c r="J750" s="1"/>
      <c r="K750" s="44"/>
      <c r="L750" s="267"/>
      <c r="M750" s="268"/>
      <c r="N750" s="268"/>
      <c r="O750" s="268"/>
      <c r="P750" s="268"/>
      <c r="Q750" s="268"/>
      <c r="R750" s="175"/>
      <c r="S750" s="194"/>
      <c r="T750" s="173"/>
      <c r="U750" s="130"/>
      <c r="V750" s="64"/>
      <c r="W750" s="202"/>
      <c r="X750" s="231" t="s">
        <v>4712</v>
      </c>
      <c r="Y750" s="232"/>
      <c r="Z750" s="232"/>
      <c r="AA750" s="232"/>
      <c r="AB750" s="232"/>
      <c r="AC750" s="199" t="s">
        <v>4711</v>
      </c>
      <c r="AD750" s="58"/>
      <c r="AE750" s="58"/>
      <c r="AF750" s="6"/>
      <c r="AG750" s="6"/>
      <c r="AH750" s="6"/>
      <c r="AI750" s="6"/>
      <c r="AJ750" s="6"/>
      <c r="AK750" s="6"/>
      <c r="AL750" s="59" t="s">
        <v>4574</v>
      </c>
      <c r="AM750" s="235">
        <f>AM747</f>
        <v>0.7</v>
      </c>
      <c r="AN750" s="235"/>
      <c r="AO750" s="146"/>
      <c r="AP750" s="143"/>
      <c r="AQ750" s="143"/>
      <c r="AR750" s="44"/>
      <c r="AS750" s="1"/>
      <c r="AT750" s="132"/>
      <c r="AU750" s="143"/>
      <c r="AV750" s="147"/>
      <c r="AW750" s="89">
        <f>ROUND(ROUND(ROUND(ROUND(H732*P751,0)*V685,0)*AM750,0)*AQ743,0)-AS749</f>
        <v>265</v>
      </c>
      <c r="AX750" s="12"/>
    </row>
    <row r="751" spans="1:50" ht="17.2" customHeight="1" x14ac:dyDescent="0.3">
      <c r="A751" s="9">
        <v>43</v>
      </c>
      <c r="B751" s="10" t="s">
        <v>1573</v>
      </c>
      <c r="C751" s="53" t="s">
        <v>7380</v>
      </c>
      <c r="D751" s="162"/>
      <c r="E751" s="192"/>
      <c r="F751" s="128"/>
      <c r="G751" s="128"/>
      <c r="H751" s="43"/>
      <c r="I751" s="7"/>
      <c r="J751" s="7"/>
      <c r="K751" s="21"/>
      <c r="L751" s="191"/>
      <c r="M751" s="172"/>
      <c r="N751" s="172"/>
      <c r="O751" s="123" t="s">
        <v>4574</v>
      </c>
      <c r="P751" s="249">
        <f>P745</f>
        <v>0.96499999999999997</v>
      </c>
      <c r="Q751" s="249"/>
      <c r="R751" s="201"/>
      <c r="S751" s="138"/>
      <c r="T751" s="139"/>
      <c r="U751" s="78"/>
      <c r="V751" s="79"/>
      <c r="W751" s="200"/>
      <c r="X751" s="233"/>
      <c r="Y751" s="234"/>
      <c r="Z751" s="234"/>
      <c r="AA751" s="234"/>
      <c r="AB751" s="234"/>
      <c r="AC751" s="199" t="s">
        <v>4735</v>
      </c>
      <c r="AD751" s="58"/>
      <c r="AE751" s="58"/>
      <c r="AF751" s="6"/>
      <c r="AG751" s="6"/>
      <c r="AH751" s="6"/>
      <c r="AI751" s="6"/>
      <c r="AJ751" s="6"/>
      <c r="AK751" s="6"/>
      <c r="AL751" s="59" t="s">
        <v>4574</v>
      </c>
      <c r="AM751" s="235">
        <f>AM748</f>
        <v>0.5</v>
      </c>
      <c r="AN751" s="235"/>
      <c r="AO751" s="190"/>
      <c r="AP751" s="136"/>
      <c r="AQ751" s="136"/>
      <c r="AR751" s="21"/>
      <c r="AS751" s="7"/>
      <c r="AT751" s="123"/>
      <c r="AU751" s="136"/>
      <c r="AV751" s="145"/>
      <c r="AW751" s="100">
        <f>ROUND(ROUND(ROUND(ROUND(H732*P751,0)*V685,0)*AM751,0)*AQ743,0)-AS749</f>
        <v>188</v>
      </c>
      <c r="AX751" s="16"/>
    </row>
    <row r="752" spans="1:50" ht="17.2" customHeight="1" x14ac:dyDescent="0.3">
      <c r="A752" s="9">
        <v>43</v>
      </c>
      <c r="B752" s="10" t="s">
        <v>1574</v>
      </c>
      <c r="C752" s="53" t="s">
        <v>7379</v>
      </c>
      <c r="D752" s="217" t="s">
        <v>4740</v>
      </c>
      <c r="E752" s="219"/>
      <c r="F752" s="217" t="s">
        <v>4739</v>
      </c>
      <c r="G752" s="252"/>
      <c r="H752" s="217" t="s">
        <v>4816</v>
      </c>
      <c r="I752" s="218"/>
      <c r="J752" s="218"/>
      <c r="K752" s="219"/>
      <c r="L752" s="196"/>
      <c r="M752" s="195"/>
      <c r="N752" s="195"/>
      <c r="O752" s="55"/>
      <c r="P752" s="56"/>
      <c r="Q752" s="56"/>
      <c r="R752" s="303" t="s">
        <v>6455</v>
      </c>
      <c r="S752" s="304"/>
      <c r="T752" s="305"/>
      <c r="U752" s="309" t="s">
        <v>7303</v>
      </c>
      <c r="V752" s="309"/>
      <c r="W752" s="310"/>
      <c r="X752" s="8"/>
      <c r="Y752" s="6"/>
      <c r="Z752" s="59"/>
      <c r="AA752" s="59"/>
      <c r="AB752" s="6"/>
      <c r="AC752" s="203"/>
      <c r="AD752" s="6"/>
      <c r="AE752" s="6"/>
      <c r="AF752" s="6"/>
      <c r="AG752" s="6"/>
      <c r="AH752" s="6"/>
      <c r="AI752" s="6"/>
      <c r="AJ752" s="6"/>
      <c r="AK752" s="6"/>
      <c r="AL752" s="59"/>
      <c r="AM752" s="137"/>
      <c r="AN752" s="137"/>
      <c r="AO752" s="7"/>
      <c r="AP752" s="7"/>
      <c r="AQ752" s="7"/>
      <c r="AR752" s="7"/>
      <c r="AS752" s="7"/>
      <c r="AT752" s="123"/>
      <c r="AU752" s="136"/>
      <c r="AV752" s="145"/>
      <c r="AW752" s="100">
        <f>ROUND(H756*V757,0)</f>
        <v>348</v>
      </c>
      <c r="AX752" s="19" t="s">
        <v>4205</v>
      </c>
    </row>
    <row r="753" spans="1:50" ht="17.2" customHeight="1" x14ac:dyDescent="0.3">
      <c r="A753" s="9">
        <v>43</v>
      </c>
      <c r="B753" s="10" t="s">
        <v>1575</v>
      </c>
      <c r="C753" s="53" t="s">
        <v>7378</v>
      </c>
      <c r="D753" s="220"/>
      <c r="E753" s="222"/>
      <c r="F753" s="228"/>
      <c r="G753" s="230"/>
      <c r="H753" s="220"/>
      <c r="I753" s="221"/>
      <c r="J753" s="221"/>
      <c r="K753" s="222"/>
      <c r="L753" s="175"/>
      <c r="M753" s="194"/>
      <c r="N753" s="194"/>
      <c r="O753" s="132"/>
      <c r="P753" s="141"/>
      <c r="Q753" s="141"/>
      <c r="R753" s="306"/>
      <c r="S753" s="307"/>
      <c r="T753" s="308"/>
      <c r="U753" s="311"/>
      <c r="V753" s="312"/>
      <c r="W753" s="313"/>
      <c r="X753" s="231" t="s">
        <v>4712</v>
      </c>
      <c r="Y753" s="232"/>
      <c r="Z753" s="232"/>
      <c r="AA753" s="232"/>
      <c r="AB753" s="232"/>
      <c r="AC753" s="199" t="s">
        <v>4711</v>
      </c>
      <c r="AD753" s="58"/>
      <c r="AE753" s="58"/>
      <c r="AF753" s="6"/>
      <c r="AG753" s="6"/>
      <c r="AH753" s="6"/>
      <c r="AI753" s="6"/>
      <c r="AJ753" s="6"/>
      <c r="AK753" s="6"/>
      <c r="AL753" s="59" t="s">
        <v>4574</v>
      </c>
      <c r="AM753" s="235">
        <f>AM750</f>
        <v>0.7</v>
      </c>
      <c r="AN753" s="235"/>
      <c r="AO753" s="6"/>
      <c r="AP753" s="6"/>
      <c r="AQ753" s="6"/>
      <c r="AR753" s="6"/>
      <c r="AS753" s="6"/>
      <c r="AT753" s="59"/>
      <c r="AU753" s="137"/>
      <c r="AV753" s="140"/>
      <c r="AW753" s="89">
        <f>ROUND(ROUND(H756*V757,0)*AM753,0)</f>
        <v>244</v>
      </c>
      <c r="AX753" s="12"/>
    </row>
    <row r="754" spans="1:50" ht="17.2" customHeight="1" x14ac:dyDescent="0.3">
      <c r="A754" s="9">
        <v>43</v>
      </c>
      <c r="B754" s="10" t="s">
        <v>1576</v>
      </c>
      <c r="C754" s="53" t="s">
        <v>7377</v>
      </c>
      <c r="D754" s="220"/>
      <c r="E754" s="222"/>
      <c r="F754" s="228"/>
      <c r="G754" s="230"/>
      <c r="H754" s="220"/>
      <c r="I754" s="221"/>
      <c r="J754" s="221"/>
      <c r="K754" s="222"/>
      <c r="L754" s="191"/>
      <c r="M754" s="172"/>
      <c r="N754" s="172"/>
      <c r="O754" s="123"/>
      <c r="P754" s="138"/>
      <c r="Q754" s="138"/>
      <c r="R754" s="306"/>
      <c r="S754" s="307"/>
      <c r="T754" s="308"/>
      <c r="U754" s="311"/>
      <c r="V754" s="312"/>
      <c r="W754" s="313"/>
      <c r="X754" s="233"/>
      <c r="Y754" s="234"/>
      <c r="Z754" s="234"/>
      <c r="AA754" s="234"/>
      <c r="AB754" s="234"/>
      <c r="AC754" s="199" t="s">
        <v>4735</v>
      </c>
      <c r="AD754" s="58"/>
      <c r="AE754" s="58"/>
      <c r="AF754" s="6"/>
      <c r="AG754" s="6"/>
      <c r="AH754" s="6"/>
      <c r="AI754" s="6"/>
      <c r="AJ754" s="6"/>
      <c r="AK754" s="6"/>
      <c r="AL754" s="59" t="s">
        <v>4574</v>
      </c>
      <c r="AM754" s="235">
        <f>AM751</f>
        <v>0.5</v>
      </c>
      <c r="AN754" s="235"/>
      <c r="AO754" s="6"/>
      <c r="AP754" s="6"/>
      <c r="AQ754" s="6"/>
      <c r="AR754" s="6"/>
      <c r="AS754" s="6"/>
      <c r="AT754" s="59"/>
      <c r="AU754" s="137"/>
      <c r="AV754" s="140"/>
      <c r="AW754" s="35">
        <f>ROUND(ROUND(H756*V757,0)*AM754,0)</f>
        <v>174</v>
      </c>
      <c r="AX754" s="12"/>
    </row>
    <row r="755" spans="1:50" ht="17.2" customHeight="1" x14ac:dyDescent="0.3">
      <c r="A755" s="9">
        <v>43</v>
      </c>
      <c r="B755" s="10" t="s">
        <v>1577</v>
      </c>
      <c r="C755" s="53" t="s">
        <v>7376</v>
      </c>
      <c r="D755" s="238"/>
      <c r="E755" s="240"/>
      <c r="F755" s="238"/>
      <c r="G755" s="240"/>
      <c r="H755" s="220"/>
      <c r="I755" s="221"/>
      <c r="J755" s="221"/>
      <c r="K755" s="222"/>
      <c r="L755" s="231" t="s">
        <v>4714</v>
      </c>
      <c r="M755" s="232"/>
      <c r="N755" s="232"/>
      <c r="O755" s="232"/>
      <c r="P755" s="232"/>
      <c r="Q755" s="232"/>
      <c r="R755" s="306"/>
      <c r="S755" s="307"/>
      <c r="T755" s="308"/>
      <c r="U755" s="130"/>
      <c r="V755" s="64"/>
      <c r="W755" s="202"/>
      <c r="X755" s="8"/>
      <c r="Y755" s="6"/>
      <c r="Z755" s="59"/>
      <c r="AA755" s="59"/>
      <c r="AB755" s="6"/>
      <c r="AC755" s="203"/>
      <c r="AD755" s="6"/>
      <c r="AE755" s="6"/>
      <c r="AF755" s="6"/>
      <c r="AG755" s="6"/>
      <c r="AH755" s="6"/>
      <c r="AI755" s="6"/>
      <c r="AJ755" s="6"/>
      <c r="AK755" s="6"/>
      <c r="AL755" s="59"/>
      <c r="AM755" s="137"/>
      <c r="AN755" s="137"/>
      <c r="AO755" s="6"/>
      <c r="AP755" s="6"/>
      <c r="AQ755" s="7"/>
      <c r="AR755" s="7"/>
      <c r="AS755" s="7"/>
      <c r="AT755" s="123"/>
      <c r="AU755" s="136"/>
      <c r="AV755" s="145"/>
      <c r="AW755" s="89">
        <f>ROUND(ROUND(H756*P757,0)*V757,0)</f>
        <v>336</v>
      </c>
      <c r="AX755" s="12"/>
    </row>
    <row r="756" spans="1:50" ht="17.2" customHeight="1" x14ac:dyDescent="0.3">
      <c r="A756" s="9">
        <v>43</v>
      </c>
      <c r="B756" s="10" t="s">
        <v>1578</v>
      </c>
      <c r="C756" s="53" t="s">
        <v>7375</v>
      </c>
      <c r="D756" s="238"/>
      <c r="E756" s="240"/>
      <c r="F756" s="238"/>
      <c r="G756" s="240"/>
      <c r="H756" s="253">
        <f>'15就労移行支援(基本)'!K756</f>
        <v>497</v>
      </c>
      <c r="I756" s="254"/>
      <c r="J756" s="1" t="s">
        <v>4202</v>
      </c>
      <c r="K756" s="68"/>
      <c r="L756" s="267"/>
      <c r="M756" s="268"/>
      <c r="N756" s="268"/>
      <c r="O756" s="268"/>
      <c r="P756" s="268"/>
      <c r="Q756" s="268"/>
      <c r="R756" s="306"/>
      <c r="S756" s="307"/>
      <c r="T756" s="308"/>
      <c r="U756" s="130"/>
      <c r="V756" s="64"/>
      <c r="W756" s="202"/>
      <c r="X756" s="231" t="s">
        <v>4712</v>
      </c>
      <c r="Y756" s="232"/>
      <c r="Z756" s="232"/>
      <c r="AA756" s="232"/>
      <c r="AB756" s="232"/>
      <c r="AC756" s="199" t="s">
        <v>4711</v>
      </c>
      <c r="AD756" s="58"/>
      <c r="AE756" s="58"/>
      <c r="AF756" s="6"/>
      <c r="AG756" s="6"/>
      <c r="AH756" s="6"/>
      <c r="AI756" s="6"/>
      <c r="AJ756" s="6"/>
      <c r="AK756" s="6"/>
      <c r="AL756" s="59" t="s">
        <v>4587</v>
      </c>
      <c r="AM756" s="235">
        <f>AM753</f>
        <v>0.7</v>
      </c>
      <c r="AN756" s="235"/>
      <c r="AO756" s="7"/>
      <c r="AP756" s="7"/>
      <c r="AQ756" s="7"/>
      <c r="AR756" s="7"/>
      <c r="AS756" s="7"/>
      <c r="AT756" s="123"/>
      <c r="AU756" s="136"/>
      <c r="AV756" s="145"/>
      <c r="AW756" s="35">
        <f>ROUND(ROUND(ROUND(H756*P757,0)*V757,0)*AM756,0)</f>
        <v>235</v>
      </c>
      <c r="AX756" s="12"/>
    </row>
    <row r="757" spans="1:50" ht="17.2" customHeight="1" x14ac:dyDescent="0.3">
      <c r="A757" s="9">
        <v>43</v>
      </c>
      <c r="B757" s="10" t="s">
        <v>1579</v>
      </c>
      <c r="C757" s="53" t="s">
        <v>7374</v>
      </c>
      <c r="D757" s="238"/>
      <c r="E757" s="240"/>
      <c r="F757" s="238"/>
      <c r="G757" s="240"/>
      <c r="H757" s="175"/>
      <c r="I757" s="194"/>
      <c r="J757" s="194"/>
      <c r="K757" s="173"/>
      <c r="L757" s="191"/>
      <c r="M757" s="172"/>
      <c r="N757" s="172"/>
      <c r="O757" s="123" t="s">
        <v>4587</v>
      </c>
      <c r="P757" s="249">
        <f>P751</f>
        <v>0.96499999999999997</v>
      </c>
      <c r="Q757" s="249"/>
      <c r="R757" s="238"/>
      <c r="S757" s="265"/>
      <c r="T757" s="240"/>
      <c r="U757" s="132" t="s">
        <v>4587</v>
      </c>
      <c r="V757" s="247">
        <f>V685</f>
        <v>0.7</v>
      </c>
      <c r="W757" s="248"/>
      <c r="X757" s="233"/>
      <c r="Y757" s="234"/>
      <c r="Z757" s="234"/>
      <c r="AA757" s="234"/>
      <c r="AB757" s="234"/>
      <c r="AC757" s="199" t="s">
        <v>7350</v>
      </c>
      <c r="AD757" s="58"/>
      <c r="AE757" s="58"/>
      <c r="AF757" s="6"/>
      <c r="AG757" s="6"/>
      <c r="AH757" s="6"/>
      <c r="AI757" s="6"/>
      <c r="AJ757" s="6"/>
      <c r="AK757" s="6"/>
      <c r="AL757" s="59" t="s">
        <v>4587</v>
      </c>
      <c r="AM757" s="235">
        <f>AM754</f>
        <v>0.5</v>
      </c>
      <c r="AN757" s="235"/>
      <c r="AO757" s="7"/>
      <c r="AP757" s="7"/>
      <c r="AQ757" s="7"/>
      <c r="AR757" s="7"/>
      <c r="AS757" s="7"/>
      <c r="AT757" s="123"/>
      <c r="AU757" s="136"/>
      <c r="AV757" s="145"/>
      <c r="AW757" s="35">
        <f>ROUND(ROUND(ROUND(H756*P757,0)*V757,0)*AM757,0)</f>
        <v>168</v>
      </c>
      <c r="AX757" s="12"/>
    </row>
    <row r="758" spans="1:50" ht="17.2" customHeight="1" x14ac:dyDescent="0.3">
      <c r="A758" s="9">
        <v>43</v>
      </c>
      <c r="B758" s="10" t="s">
        <v>1580</v>
      </c>
      <c r="C758" s="53" t="s">
        <v>7373</v>
      </c>
      <c r="D758" s="166"/>
      <c r="E758" s="193"/>
      <c r="F758" s="126"/>
      <c r="G758" s="126"/>
      <c r="H758" s="175"/>
      <c r="I758" s="194"/>
      <c r="J758" s="194"/>
      <c r="K758" s="173"/>
      <c r="L758" s="196"/>
      <c r="M758" s="195"/>
      <c r="N758" s="195"/>
      <c r="O758" s="55"/>
      <c r="P758" s="56"/>
      <c r="Q758" s="56"/>
      <c r="R758" s="168"/>
      <c r="S758" s="141"/>
      <c r="T758" s="142"/>
      <c r="U758" s="130"/>
      <c r="V758" s="64"/>
      <c r="W758" s="202"/>
      <c r="X758" s="8"/>
      <c r="Y758" s="6"/>
      <c r="Z758" s="59"/>
      <c r="AA758" s="59"/>
      <c r="AB758" s="6"/>
      <c r="AC758" s="203"/>
      <c r="AD758" s="6"/>
      <c r="AE758" s="6"/>
      <c r="AF758" s="6"/>
      <c r="AG758" s="6"/>
      <c r="AH758" s="6"/>
      <c r="AI758" s="6"/>
      <c r="AJ758" s="6"/>
      <c r="AK758" s="6"/>
      <c r="AL758" s="59"/>
      <c r="AM758" s="137"/>
      <c r="AN758" s="137"/>
      <c r="AO758" s="177"/>
      <c r="AP758" s="81"/>
      <c r="AQ758" s="81"/>
      <c r="AR758" s="82"/>
      <c r="AS758" s="242" t="s">
        <v>4597</v>
      </c>
      <c r="AT758" s="242"/>
      <c r="AU758" s="242"/>
      <c r="AV758" s="243"/>
      <c r="AW758" s="89">
        <f>ROUND(H756*V757,0)-AS761</f>
        <v>343</v>
      </c>
      <c r="AX758" s="12"/>
    </row>
    <row r="759" spans="1:50" ht="17.2" customHeight="1" x14ac:dyDescent="0.3">
      <c r="A759" s="9">
        <v>43</v>
      </c>
      <c r="B759" s="10" t="s">
        <v>1581</v>
      </c>
      <c r="C759" s="53" t="s">
        <v>7372</v>
      </c>
      <c r="D759" s="166"/>
      <c r="E759" s="193"/>
      <c r="F759" s="126"/>
      <c r="G759" s="126"/>
      <c r="H759" s="175"/>
      <c r="I759" s="194"/>
      <c r="J759" s="194"/>
      <c r="K759" s="173"/>
      <c r="L759" s="175"/>
      <c r="M759" s="194"/>
      <c r="N759" s="194"/>
      <c r="O759" s="132"/>
      <c r="P759" s="141"/>
      <c r="Q759" s="141"/>
      <c r="R759" s="168"/>
      <c r="S759" s="141"/>
      <c r="T759" s="142"/>
      <c r="U759" s="130"/>
      <c r="V759" s="64"/>
      <c r="W759" s="202"/>
      <c r="X759" s="231" t="s">
        <v>4712</v>
      </c>
      <c r="Y759" s="232"/>
      <c r="Z759" s="232"/>
      <c r="AA759" s="232"/>
      <c r="AB759" s="232"/>
      <c r="AC759" s="199" t="s">
        <v>4711</v>
      </c>
      <c r="AD759" s="58"/>
      <c r="AE759" s="58"/>
      <c r="AF759" s="6"/>
      <c r="AG759" s="6"/>
      <c r="AH759" s="6"/>
      <c r="AI759" s="6"/>
      <c r="AJ759" s="6"/>
      <c r="AK759" s="6"/>
      <c r="AL759" s="59" t="s">
        <v>4587</v>
      </c>
      <c r="AM759" s="235">
        <f>AM756</f>
        <v>0.7</v>
      </c>
      <c r="AN759" s="235"/>
      <c r="AO759" s="81"/>
      <c r="AP759" s="81"/>
      <c r="AQ759" s="81"/>
      <c r="AR759" s="82"/>
      <c r="AS759" s="244"/>
      <c r="AT759" s="244"/>
      <c r="AU759" s="244"/>
      <c r="AV759" s="245"/>
      <c r="AW759" s="89">
        <f>ROUND(ROUND(H756*V757,0)*AM759,0)-AS761</f>
        <v>239</v>
      </c>
      <c r="AX759" s="12"/>
    </row>
    <row r="760" spans="1:50" ht="17.2" customHeight="1" x14ac:dyDescent="0.3">
      <c r="A760" s="9">
        <v>43</v>
      </c>
      <c r="B760" s="10" t="s">
        <v>1582</v>
      </c>
      <c r="C760" s="53" t="s">
        <v>7371</v>
      </c>
      <c r="D760" s="166"/>
      <c r="E760" s="193"/>
      <c r="F760" s="126"/>
      <c r="G760" s="126"/>
      <c r="H760" s="175"/>
      <c r="I760" s="194"/>
      <c r="J760" s="194"/>
      <c r="K760" s="173"/>
      <c r="L760" s="191"/>
      <c r="M760" s="172"/>
      <c r="N760" s="172"/>
      <c r="O760" s="123"/>
      <c r="P760" s="138"/>
      <c r="Q760" s="138"/>
      <c r="R760" s="168"/>
      <c r="S760" s="141"/>
      <c r="T760" s="142"/>
      <c r="U760" s="130"/>
      <c r="V760" s="64"/>
      <c r="W760" s="202"/>
      <c r="X760" s="233"/>
      <c r="Y760" s="234"/>
      <c r="Z760" s="234"/>
      <c r="AA760" s="234"/>
      <c r="AB760" s="234"/>
      <c r="AC760" s="199" t="s">
        <v>7350</v>
      </c>
      <c r="AD760" s="58"/>
      <c r="AE760" s="58"/>
      <c r="AF760" s="6"/>
      <c r="AG760" s="6"/>
      <c r="AH760" s="6"/>
      <c r="AI760" s="6"/>
      <c r="AJ760" s="6"/>
      <c r="AK760" s="6"/>
      <c r="AL760" s="59" t="s">
        <v>4587</v>
      </c>
      <c r="AM760" s="235">
        <f>AM757</f>
        <v>0.5</v>
      </c>
      <c r="AN760" s="235"/>
      <c r="AO760" s="198"/>
      <c r="AP760" s="198"/>
      <c r="AQ760" s="198"/>
      <c r="AR760" s="197"/>
      <c r="AS760" s="244"/>
      <c r="AT760" s="244"/>
      <c r="AU760" s="244"/>
      <c r="AV760" s="245"/>
      <c r="AW760" s="35">
        <f>ROUND(ROUND(H756*V757,0)*AM760,0)-AS761</f>
        <v>169</v>
      </c>
      <c r="AX760" s="12"/>
    </row>
    <row r="761" spans="1:50" ht="17.2" customHeight="1" x14ac:dyDescent="0.3">
      <c r="A761" s="9">
        <v>43</v>
      </c>
      <c r="B761" s="10" t="s">
        <v>1583</v>
      </c>
      <c r="C761" s="53" t="s">
        <v>7370</v>
      </c>
      <c r="D761" s="166"/>
      <c r="E761" s="193"/>
      <c r="F761" s="126"/>
      <c r="G761" s="126"/>
      <c r="H761" s="175"/>
      <c r="I761" s="194"/>
      <c r="J761" s="194"/>
      <c r="K761" s="173"/>
      <c r="L761" s="231" t="s">
        <v>4714</v>
      </c>
      <c r="M761" s="232"/>
      <c r="N761" s="232"/>
      <c r="O761" s="232"/>
      <c r="P761" s="232"/>
      <c r="Q761" s="232"/>
      <c r="R761" s="175"/>
      <c r="S761" s="194"/>
      <c r="T761" s="173"/>
      <c r="U761" s="130"/>
      <c r="V761" s="64"/>
      <c r="W761" s="202"/>
      <c r="X761" s="8"/>
      <c r="Y761" s="6"/>
      <c r="Z761" s="59"/>
      <c r="AA761" s="59"/>
      <c r="AB761" s="6"/>
      <c r="AC761" s="203"/>
      <c r="AD761" s="6"/>
      <c r="AE761" s="6"/>
      <c r="AF761" s="6"/>
      <c r="AG761" s="6"/>
      <c r="AH761" s="6"/>
      <c r="AI761" s="6"/>
      <c r="AJ761" s="6"/>
      <c r="AK761" s="6"/>
      <c r="AL761" s="59"/>
      <c r="AM761" s="137"/>
      <c r="AN761" s="137"/>
      <c r="AO761" s="198"/>
      <c r="AP761" s="198"/>
      <c r="AQ761" s="198"/>
      <c r="AR761" s="197"/>
      <c r="AS761" s="38">
        <f>AS749</f>
        <v>5</v>
      </c>
      <c r="AT761" s="62" t="s">
        <v>7356</v>
      </c>
      <c r="AU761" s="143"/>
      <c r="AV761" s="147"/>
      <c r="AW761" s="89">
        <f>ROUND(ROUND(H756*P763,0)*V757,0)-AS761</f>
        <v>331</v>
      </c>
      <c r="AX761" s="12"/>
    </row>
    <row r="762" spans="1:50" ht="17.2" customHeight="1" x14ac:dyDescent="0.3">
      <c r="A762" s="9">
        <v>43</v>
      </c>
      <c r="B762" s="10" t="s">
        <v>1584</v>
      </c>
      <c r="C762" s="53" t="s">
        <v>7369</v>
      </c>
      <c r="D762" s="166"/>
      <c r="E762" s="193"/>
      <c r="F762" s="126"/>
      <c r="G762" s="126"/>
      <c r="H762" s="175"/>
      <c r="I762" s="194"/>
      <c r="J762" s="194"/>
      <c r="K762" s="173"/>
      <c r="L762" s="267"/>
      <c r="M762" s="268"/>
      <c r="N762" s="268"/>
      <c r="O762" s="268"/>
      <c r="P762" s="268"/>
      <c r="Q762" s="268"/>
      <c r="R762" s="175"/>
      <c r="S762" s="194"/>
      <c r="T762" s="173"/>
      <c r="U762" s="130"/>
      <c r="V762" s="64"/>
      <c r="W762" s="202"/>
      <c r="X762" s="231" t="s">
        <v>4712</v>
      </c>
      <c r="Y762" s="232"/>
      <c r="Z762" s="232"/>
      <c r="AA762" s="232"/>
      <c r="AB762" s="232"/>
      <c r="AC762" s="199" t="s">
        <v>4711</v>
      </c>
      <c r="AD762" s="58"/>
      <c r="AE762" s="58"/>
      <c r="AF762" s="6"/>
      <c r="AG762" s="6"/>
      <c r="AH762" s="6"/>
      <c r="AI762" s="6"/>
      <c r="AJ762" s="6"/>
      <c r="AK762" s="6"/>
      <c r="AL762" s="59" t="s">
        <v>4587</v>
      </c>
      <c r="AM762" s="235">
        <f>AM759</f>
        <v>0.7</v>
      </c>
      <c r="AN762" s="235"/>
      <c r="AO762" s="198"/>
      <c r="AP762" s="198"/>
      <c r="AQ762" s="198"/>
      <c r="AR762" s="197"/>
      <c r="AS762" s="1"/>
      <c r="AT762" s="132"/>
      <c r="AU762" s="143"/>
      <c r="AV762" s="147"/>
      <c r="AW762" s="35">
        <f>ROUND(ROUND(ROUND(H756*P763,0)*V757,0)*AM762,0)-AS761</f>
        <v>230</v>
      </c>
      <c r="AX762" s="12"/>
    </row>
    <row r="763" spans="1:50" ht="17.2" customHeight="1" x14ac:dyDescent="0.3">
      <c r="A763" s="9">
        <v>43</v>
      </c>
      <c r="B763" s="10" t="s">
        <v>1585</v>
      </c>
      <c r="C763" s="53" t="s">
        <v>7368</v>
      </c>
      <c r="D763" s="166"/>
      <c r="E763" s="193"/>
      <c r="F763" s="126"/>
      <c r="G763" s="126"/>
      <c r="H763" s="175"/>
      <c r="I763" s="194"/>
      <c r="J763" s="194"/>
      <c r="K763" s="173"/>
      <c r="L763" s="191"/>
      <c r="M763" s="172"/>
      <c r="N763" s="172"/>
      <c r="O763" s="123" t="s">
        <v>4587</v>
      </c>
      <c r="P763" s="249">
        <f>P757</f>
        <v>0.96499999999999997</v>
      </c>
      <c r="Q763" s="249"/>
      <c r="R763" s="168"/>
      <c r="S763" s="141"/>
      <c r="T763" s="142"/>
      <c r="U763" s="130"/>
      <c r="V763" s="64"/>
      <c r="W763" s="202"/>
      <c r="X763" s="233"/>
      <c r="Y763" s="234"/>
      <c r="Z763" s="234"/>
      <c r="AA763" s="234"/>
      <c r="AB763" s="234"/>
      <c r="AC763" s="199" t="s">
        <v>7350</v>
      </c>
      <c r="AD763" s="58"/>
      <c r="AE763" s="58"/>
      <c r="AF763" s="6"/>
      <c r="AG763" s="6"/>
      <c r="AH763" s="6"/>
      <c r="AI763" s="6"/>
      <c r="AJ763" s="6"/>
      <c r="AK763" s="6"/>
      <c r="AL763" s="59" t="s">
        <v>4587</v>
      </c>
      <c r="AM763" s="235">
        <f>AM760</f>
        <v>0.5</v>
      </c>
      <c r="AN763" s="235"/>
      <c r="AO763" s="198"/>
      <c r="AP763" s="198"/>
      <c r="AQ763" s="198"/>
      <c r="AR763" s="197"/>
      <c r="AS763" s="7"/>
      <c r="AT763" s="123"/>
      <c r="AU763" s="136"/>
      <c r="AV763" s="145"/>
      <c r="AW763" s="35">
        <f>ROUND(ROUND(ROUND(H756*P763,0)*V757,0)*AM763,0)-AS761</f>
        <v>163</v>
      </c>
      <c r="AX763" s="12"/>
    </row>
    <row r="764" spans="1:50" ht="17.2" customHeight="1" x14ac:dyDescent="0.3">
      <c r="A764" s="9">
        <v>43</v>
      </c>
      <c r="B764" s="10" t="s">
        <v>1586</v>
      </c>
      <c r="C764" s="53" t="s">
        <v>7367</v>
      </c>
      <c r="D764" s="166"/>
      <c r="E764" s="193"/>
      <c r="F764" s="126"/>
      <c r="G764" s="126"/>
      <c r="H764" s="45"/>
      <c r="I764" s="1"/>
      <c r="J764" s="1"/>
      <c r="K764" s="44"/>
      <c r="L764" s="196"/>
      <c r="M764" s="195"/>
      <c r="N764" s="195"/>
      <c r="O764" s="55"/>
      <c r="P764" s="56"/>
      <c r="Q764" s="56"/>
      <c r="R764" s="168"/>
      <c r="S764" s="141"/>
      <c r="T764" s="142"/>
      <c r="U764" s="130"/>
      <c r="V764" s="64"/>
      <c r="W764" s="202"/>
      <c r="X764" s="8"/>
      <c r="Y764" s="6"/>
      <c r="Z764" s="59"/>
      <c r="AA764" s="59"/>
      <c r="AB764" s="6"/>
      <c r="AC764" s="203"/>
      <c r="AD764" s="6"/>
      <c r="AE764" s="6"/>
      <c r="AF764" s="6"/>
      <c r="AG764" s="6"/>
      <c r="AH764" s="6"/>
      <c r="AI764" s="6"/>
      <c r="AJ764" s="6"/>
      <c r="AK764" s="6"/>
      <c r="AL764" s="59"/>
      <c r="AM764" s="137"/>
      <c r="AN764" s="137"/>
      <c r="AO764" s="216" t="s">
        <v>7366</v>
      </c>
      <c r="AP764" s="251"/>
      <c r="AQ764" s="251"/>
      <c r="AR764" s="252"/>
      <c r="AS764" s="49"/>
      <c r="AT764" s="36"/>
      <c r="AU764" s="36"/>
      <c r="AV764" s="51"/>
      <c r="AW764" s="89">
        <f>ROUND(ROUND(H756*V757,0)*AQ767,0)</f>
        <v>331</v>
      </c>
      <c r="AX764" s="12"/>
    </row>
    <row r="765" spans="1:50" ht="17.2" customHeight="1" x14ac:dyDescent="0.3">
      <c r="A765" s="9">
        <v>43</v>
      </c>
      <c r="B765" s="10" t="s">
        <v>1587</v>
      </c>
      <c r="C765" s="53" t="s">
        <v>7365</v>
      </c>
      <c r="D765" s="166"/>
      <c r="E765" s="193"/>
      <c r="F765" s="126"/>
      <c r="G765" s="126"/>
      <c r="H765" s="45"/>
      <c r="I765" s="1"/>
      <c r="J765" s="1"/>
      <c r="K765" s="44"/>
      <c r="L765" s="175"/>
      <c r="M765" s="194"/>
      <c r="N765" s="194"/>
      <c r="O765" s="132"/>
      <c r="P765" s="141"/>
      <c r="Q765" s="141"/>
      <c r="R765" s="168"/>
      <c r="S765" s="141"/>
      <c r="T765" s="142"/>
      <c r="U765" s="130"/>
      <c r="V765" s="64"/>
      <c r="W765" s="202"/>
      <c r="X765" s="231" t="s">
        <v>4712</v>
      </c>
      <c r="Y765" s="232"/>
      <c r="Z765" s="232"/>
      <c r="AA765" s="232"/>
      <c r="AB765" s="232"/>
      <c r="AC765" s="199" t="s">
        <v>4711</v>
      </c>
      <c r="AD765" s="58"/>
      <c r="AE765" s="58"/>
      <c r="AF765" s="6"/>
      <c r="AG765" s="6"/>
      <c r="AH765" s="6"/>
      <c r="AI765" s="6"/>
      <c r="AJ765" s="6"/>
      <c r="AK765" s="6"/>
      <c r="AL765" s="59" t="s">
        <v>4587</v>
      </c>
      <c r="AM765" s="235">
        <f>AM762</f>
        <v>0.7</v>
      </c>
      <c r="AN765" s="235"/>
      <c r="AO765" s="228"/>
      <c r="AP765" s="229"/>
      <c r="AQ765" s="229"/>
      <c r="AR765" s="230"/>
      <c r="AS765" s="45"/>
      <c r="AT765" s="1"/>
      <c r="AU765" s="1"/>
      <c r="AV765" s="44"/>
      <c r="AW765" s="89">
        <f>ROUND(ROUND(ROUND(H756*V757,0)*AM765,0)*AQ767,0)</f>
        <v>232</v>
      </c>
      <c r="AX765" s="12"/>
    </row>
    <row r="766" spans="1:50" ht="17.2" customHeight="1" x14ac:dyDescent="0.3">
      <c r="A766" s="9">
        <v>43</v>
      </c>
      <c r="B766" s="10" t="s">
        <v>1588</v>
      </c>
      <c r="C766" s="53" t="s">
        <v>7364</v>
      </c>
      <c r="D766" s="166"/>
      <c r="E766" s="193"/>
      <c r="F766" s="126"/>
      <c r="G766" s="126"/>
      <c r="H766" s="45"/>
      <c r="I766" s="1"/>
      <c r="J766" s="1"/>
      <c r="K766" s="44"/>
      <c r="L766" s="191"/>
      <c r="M766" s="172"/>
      <c r="N766" s="172"/>
      <c r="O766" s="123"/>
      <c r="P766" s="138"/>
      <c r="Q766" s="138"/>
      <c r="R766" s="168"/>
      <c r="S766" s="141"/>
      <c r="T766" s="142"/>
      <c r="U766" s="130"/>
      <c r="V766" s="64"/>
      <c r="W766" s="202"/>
      <c r="X766" s="233"/>
      <c r="Y766" s="234"/>
      <c r="Z766" s="234"/>
      <c r="AA766" s="234"/>
      <c r="AB766" s="234"/>
      <c r="AC766" s="199" t="s">
        <v>7350</v>
      </c>
      <c r="AD766" s="58"/>
      <c r="AE766" s="58"/>
      <c r="AF766" s="6"/>
      <c r="AG766" s="6"/>
      <c r="AH766" s="6"/>
      <c r="AI766" s="6"/>
      <c r="AJ766" s="6"/>
      <c r="AK766" s="6"/>
      <c r="AL766" s="59" t="s">
        <v>4587</v>
      </c>
      <c r="AM766" s="235">
        <f>AM763</f>
        <v>0.5</v>
      </c>
      <c r="AN766" s="235"/>
      <c r="AO766" s="45"/>
      <c r="AP766" s="1"/>
      <c r="AQ766" s="1"/>
      <c r="AR766" s="44"/>
      <c r="AS766" s="45"/>
      <c r="AT766" s="1"/>
      <c r="AU766" s="1"/>
      <c r="AV766" s="44"/>
      <c r="AW766" s="35">
        <f>ROUND(ROUND(ROUND(H756*V757,0)*AM766,0)*AQ767,0)</f>
        <v>165</v>
      </c>
      <c r="AX766" s="12"/>
    </row>
    <row r="767" spans="1:50" ht="17.2" customHeight="1" x14ac:dyDescent="0.3">
      <c r="A767" s="9">
        <v>43</v>
      </c>
      <c r="B767" s="10" t="s">
        <v>1589</v>
      </c>
      <c r="C767" s="53" t="s">
        <v>7363</v>
      </c>
      <c r="D767" s="166"/>
      <c r="E767" s="193"/>
      <c r="F767" s="126"/>
      <c r="G767" s="126"/>
      <c r="H767" s="45"/>
      <c r="I767" s="1"/>
      <c r="J767" s="1"/>
      <c r="K767" s="44"/>
      <c r="L767" s="231" t="s">
        <v>4714</v>
      </c>
      <c r="M767" s="232"/>
      <c r="N767" s="232"/>
      <c r="O767" s="232"/>
      <c r="P767" s="232"/>
      <c r="Q767" s="232"/>
      <c r="R767" s="175"/>
      <c r="S767" s="194"/>
      <c r="T767" s="173"/>
      <c r="U767" s="130"/>
      <c r="V767" s="64"/>
      <c r="W767" s="202"/>
      <c r="X767" s="8"/>
      <c r="Y767" s="6"/>
      <c r="Z767" s="59"/>
      <c r="AA767" s="59"/>
      <c r="AB767" s="6"/>
      <c r="AC767" s="203"/>
      <c r="AD767" s="6"/>
      <c r="AE767" s="6"/>
      <c r="AF767" s="6"/>
      <c r="AG767" s="6"/>
      <c r="AH767" s="6"/>
      <c r="AI767" s="6"/>
      <c r="AJ767" s="6"/>
      <c r="AK767" s="6"/>
      <c r="AL767" s="59"/>
      <c r="AM767" s="137"/>
      <c r="AN767" s="137"/>
      <c r="AO767" s="45"/>
      <c r="AP767" s="132" t="s">
        <v>4587</v>
      </c>
      <c r="AQ767" s="247">
        <f>AQ743</f>
        <v>0.95</v>
      </c>
      <c r="AR767" s="248"/>
      <c r="AS767" s="45"/>
      <c r="AT767" s="1"/>
      <c r="AU767" s="1"/>
      <c r="AV767" s="44"/>
      <c r="AW767" s="89">
        <f>ROUND(ROUND(ROUND(H756*P769,0)*V757,0)*AQ767,0)</f>
        <v>319</v>
      </c>
      <c r="AX767" s="12"/>
    </row>
    <row r="768" spans="1:50" ht="17.2" customHeight="1" x14ac:dyDescent="0.3">
      <c r="A768" s="9">
        <v>43</v>
      </c>
      <c r="B768" s="10" t="s">
        <v>1590</v>
      </c>
      <c r="C768" s="53" t="s">
        <v>7362</v>
      </c>
      <c r="D768" s="166"/>
      <c r="E768" s="193"/>
      <c r="F768" s="126"/>
      <c r="G768" s="126"/>
      <c r="H768" s="45"/>
      <c r="I768" s="1"/>
      <c r="J768" s="1"/>
      <c r="K768" s="44"/>
      <c r="L768" s="267"/>
      <c r="M768" s="268"/>
      <c r="N768" s="268"/>
      <c r="O768" s="268"/>
      <c r="P768" s="268"/>
      <c r="Q768" s="268"/>
      <c r="R768" s="175"/>
      <c r="S768" s="194"/>
      <c r="T768" s="173"/>
      <c r="U768" s="130"/>
      <c r="V768" s="64"/>
      <c r="W768" s="202"/>
      <c r="X768" s="231" t="s">
        <v>4712</v>
      </c>
      <c r="Y768" s="232"/>
      <c r="Z768" s="232"/>
      <c r="AA768" s="232"/>
      <c r="AB768" s="232"/>
      <c r="AC768" s="199" t="s">
        <v>4711</v>
      </c>
      <c r="AD768" s="58"/>
      <c r="AE768" s="58"/>
      <c r="AF768" s="6"/>
      <c r="AG768" s="6"/>
      <c r="AH768" s="6"/>
      <c r="AI768" s="6"/>
      <c r="AJ768" s="6"/>
      <c r="AK768" s="6"/>
      <c r="AL768" s="59" t="s">
        <v>4587</v>
      </c>
      <c r="AM768" s="235">
        <f>AM765</f>
        <v>0.7</v>
      </c>
      <c r="AN768" s="235"/>
      <c r="AO768" s="45"/>
      <c r="AP768" s="1"/>
      <c r="AQ768" s="1"/>
      <c r="AR768" s="44"/>
      <c r="AS768" s="45"/>
      <c r="AT768" s="1"/>
      <c r="AU768" s="1"/>
      <c r="AV768" s="44"/>
      <c r="AW768" s="35">
        <f>ROUND(ROUND(ROUND(ROUND(H756*P769,0)*V757,0)*AM768,0)*AQ767,0)</f>
        <v>223</v>
      </c>
      <c r="AX768" s="12"/>
    </row>
    <row r="769" spans="1:50" ht="17.2" customHeight="1" x14ac:dyDescent="0.3">
      <c r="A769" s="9">
        <v>43</v>
      </c>
      <c r="B769" s="10" t="s">
        <v>1591</v>
      </c>
      <c r="C769" s="53" t="s">
        <v>7361</v>
      </c>
      <c r="D769" s="166"/>
      <c r="E769" s="193"/>
      <c r="F769" s="126"/>
      <c r="G769" s="126"/>
      <c r="H769" s="45"/>
      <c r="I769" s="1"/>
      <c r="J769" s="1"/>
      <c r="K769" s="44"/>
      <c r="L769" s="191"/>
      <c r="M769" s="172"/>
      <c r="N769" s="172"/>
      <c r="O769" s="123" t="s">
        <v>4587</v>
      </c>
      <c r="P769" s="249">
        <f>P763</f>
        <v>0.96499999999999997</v>
      </c>
      <c r="Q769" s="249"/>
      <c r="R769" s="168"/>
      <c r="S769" s="141"/>
      <c r="T769" s="142"/>
      <c r="U769" s="130"/>
      <c r="V769" s="64"/>
      <c r="W769" s="202"/>
      <c r="X769" s="233"/>
      <c r="Y769" s="234"/>
      <c r="Z769" s="234"/>
      <c r="AA769" s="234"/>
      <c r="AB769" s="234"/>
      <c r="AC769" s="199" t="s">
        <v>7350</v>
      </c>
      <c r="AD769" s="58"/>
      <c r="AE769" s="58"/>
      <c r="AF769" s="6"/>
      <c r="AG769" s="6"/>
      <c r="AH769" s="6"/>
      <c r="AI769" s="6"/>
      <c r="AJ769" s="6"/>
      <c r="AK769" s="6"/>
      <c r="AL769" s="59" t="s">
        <v>4587</v>
      </c>
      <c r="AM769" s="235">
        <f>AM766</f>
        <v>0.5</v>
      </c>
      <c r="AN769" s="235"/>
      <c r="AO769" s="45"/>
      <c r="AP769" s="1"/>
      <c r="AQ769" s="1"/>
      <c r="AR769" s="44"/>
      <c r="AS769" s="43"/>
      <c r="AT769" s="7"/>
      <c r="AU769" s="7"/>
      <c r="AV769" s="21"/>
      <c r="AW769" s="35">
        <f>ROUND(ROUND(ROUND(ROUND(H756*P769,0)*V757,0)*AM769,0)*AQ767,0)</f>
        <v>160</v>
      </c>
      <c r="AX769" s="12"/>
    </row>
    <row r="770" spans="1:50" ht="17.2" customHeight="1" x14ac:dyDescent="0.3">
      <c r="A770" s="9">
        <v>43</v>
      </c>
      <c r="B770" s="10" t="s">
        <v>1592</v>
      </c>
      <c r="C770" s="53" t="s">
        <v>7360</v>
      </c>
      <c r="D770" s="166"/>
      <c r="E770" s="193"/>
      <c r="F770" s="126"/>
      <c r="G770" s="126"/>
      <c r="H770" s="45"/>
      <c r="I770" s="1"/>
      <c r="J770" s="1"/>
      <c r="K770" s="44"/>
      <c r="L770" s="196"/>
      <c r="M770" s="195"/>
      <c r="N770" s="195"/>
      <c r="O770" s="55"/>
      <c r="P770" s="56"/>
      <c r="Q770" s="56"/>
      <c r="R770" s="168"/>
      <c r="S770" s="141"/>
      <c r="T770" s="142"/>
      <c r="U770" s="130"/>
      <c r="V770" s="64"/>
      <c r="W770" s="202"/>
      <c r="X770" s="8"/>
      <c r="Y770" s="6"/>
      <c r="Z770" s="59"/>
      <c r="AA770" s="59"/>
      <c r="AB770" s="6"/>
      <c r="AC770" s="203"/>
      <c r="AD770" s="6"/>
      <c r="AE770" s="6"/>
      <c r="AF770" s="6"/>
      <c r="AG770" s="6"/>
      <c r="AH770" s="6"/>
      <c r="AI770" s="6"/>
      <c r="AJ770" s="6"/>
      <c r="AK770" s="6"/>
      <c r="AL770" s="59"/>
      <c r="AM770" s="137"/>
      <c r="AN770" s="137"/>
      <c r="AO770" s="146"/>
      <c r="AP770" s="143"/>
      <c r="AQ770" s="143"/>
      <c r="AR770" s="44"/>
      <c r="AS770" s="242" t="s">
        <v>4597</v>
      </c>
      <c r="AT770" s="242"/>
      <c r="AU770" s="242"/>
      <c r="AV770" s="243"/>
      <c r="AW770" s="89">
        <f>ROUND(ROUND(H756*V757,0)*AQ767,0)-AS773</f>
        <v>326</v>
      </c>
      <c r="AX770" s="12"/>
    </row>
    <row r="771" spans="1:50" ht="17.2" customHeight="1" x14ac:dyDescent="0.3">
      <c r="A771" s="9">
        <v>43</v>
      </c>
      <c r="B771" s="10" t="s">
        <v>1593</v>
      </c>
      <c r="C771" s="53" t="s">
        <v>7359</v>
      </c>
      <c r="D771" s="166"/>
      <c r="E771" s="193"/>
      <c r="F771" s="126"/>
      <c r="G771" s="126"/>
      <c r="H771" s="45"/>
      <c r="I771" s="1"/>
      <c r="J771" s="1"/>
      <c r="K771" s="44"/>
      <c r="L771" s="175"/>
      <c r="M771" s="194"/>
      <c r="N771" s="194"/>
      <c r="O771" s="132"/>
      <c r="P771" s="141"/>
      <c r="Q771" s="141"/>
      <c r="R771" s="168"/>
      <c r="S771" s="141"/>
      <c r="T771" s="142"/>
      <c r="U771" s="130"/>
      <c r="V771" s="64"/>
      <c r="W771" s="202"/>
      <c r="X771" s="231" t="s">
        <v>4712</v>
      </c>
      <c r="Y771" s="232"/>
      <c r="Z771" s="232"/>
      <c r="AA771" s="232"/>
      <c r="AB771" s="232"/>
      <c r="AC771" s="199" t="s">
        <v>4711</v>
      </c>
      <c r="AD771" s="58"/>
      <c r="AE771" s="58"/>
      <c r="AF771" s="6"/>
      <c r="AG771" s="6"/>
      <c r="AH771" s="6"/>
      <c r="AI771" s="6"/>
      <c r="AJ771" s="6"/>
      <c r="AK771" s="6"/>
      <c r="AL771" s="59" t="s">
        <v>4587</v>
      </c>
      <c r="AM771" s="235">
        <f>AM768</f>
        <v>0.7</v>
      </c>
      <c r="AN771" s="235"/>
      <c r="AO771" s="146"/>
      <c r="AP771" s="143"/>
      <c r="AQ771" s="143"/>
      <c r="AR771" s="44"/>
      <c r="AS771" s="244"/>
      <c r="AT771" s="244"/>
      <c r="AU771" s="244"/>
      <c r="AV771" s="245"/>
      <c r="AW771" s="89">
        <f>ROUND(ROUND(ROUND(H756*V757,0)*AM771,0)*AQ767,0)-AS773</f>
        <v>227</v>
      </c>
      <c r="AX771" s="12"/>
    </row>
    <row r="772" spans="1:50" ht="17.2" customHeight="1" x14ac:dyDescent="0.3">
      <c r="A772" s="9">
        <v>43</v>
      </c>
      <c r="B772" s="10" t="s">
        <v>1594</v>
      </c>
      <c r="C772" s="53" t="s">
        <v>7358</v>
      </c>
      <c r="D772" s="166"/>
      <c r="E772" s="193"/>
      <c r="F772" s="126"/>
      <c r="G772" s="126"/>
      <c r="H772" s="45"/>
      <c r="I772" s="1"/>
      <c r="J772" s="1"/>
      <c r="K772" s="44"/>
      <c r="L772" s="191"/>
      <c r="M772" s="172"/>
      <c r="N772" s="172"/>
      <c r="O772" s="123"/>
      <c r="P772" s="138"/>
      <c r="Q772" s="138"/>
      <c r="R772" s="168"/>
      <c r="S772" s="141"/>
      <c r="T772" s="142"/>
      <c r="U772" s="130"/>
      <c r="V772" s="64"/>
      <c r="W772" s="202"/>
      <c r="X772" s="233"/>
      <c r="Y772" s="234"/>
      <c r="Z772" s="234"/>
      <c r="AA772" s="234"/>
      <c r="AB772" s="234"/>
      <c r="AC772" s="199" t="s">
        <v>7350</v>
      </c>
      <c r="AD772" s="58"/>
      <c r="AE772" s="58"/>
      <c r="AF772" s="6"/>
      <c r="AG772" s="6"/>
      <c r="AH772" s="6"/>
      <c r="AI772" s="6"/>
      <c r="AJ772" s="6"/>
      <c r="AK772" s="6"/>
      <c r="AL772" s="59" t="s">
        <v>4587</v>
      </c>
      <c r="AM772" s="235">
        <f>AM769</f>
        <v>0.5</v>
      </c>
      <c r="AN772" s="235"/>
      <c r="AO772" s="146"/>
      <c r="AP772" s="143"/>
      <c r="AQ772" s="143"/>
      <c r="AR772" s="44"/>
      <c r="AS772" s="244"/>
      <c r="AT772" s="244"/>
      <c r="AU772" s="244"/>
      <c r="AV772" s="245"/>
      <c r="AW772" s="35">
        <f>ROUND(ROUND(ROUND(H756*V757,0)*AM772,0)*AQ767,0)-AS773</f>
        <v>160</v>
      </c>
      <c r="AX772" s="12"/>
    </row>
    <row r="773" spans="1:50" ht="17.2" customHeight="1" x14ac:dyDescent="0.3">
      <c r="A773" s="9">
        <v>43</v>
      </c>
      <c r="B773" s="10" t="s">
        <v>1595</v>
      </c>
      <c r="C773" s="53" t="s">
        <v>7357</v>
      </c>
      <c r="D773" s="166"/>
      <c r="E773" s="193"/>
      <c r="F773" s="126"/>
      <c r="G773" s="126"/>
      <c r="H773" s="45"/>
      <c r="I773" s="1"/>
      <c r="J773" s="1"/>
      <c r="K773" s="44"/>
      <c r="L773" s="231" t="s">
        <v>4714</v>
      </c>
      <c r="M773" s="232"/>
      <c r="N773" s="232"/>
      <c r="O773" s="232"/>
      <c r="P773" s="232"/>
      <c r="Q773" s="232"/>
      <c r="R773" s="175"/>
      <c r="S773" s="194"/>
      <c r="T773" s="173"/>
      <c r="U773" s="130"/>
      <c r="V773" s="64"/>
      <c r="W773" s="202"/>
      <c r="X773" s="8"/>
      <c r="Y773" s="6"/>
      <c r="Z773" s="59"/>
      <c r="AA773" s="59"/>
      <c r="AB773" s="6"/>
      <c r="AC773" s="203"/>
      <c r="AD773" s="6"/>
      <c r="AE773" s="6"/>
      <c r="AF773" s="6"/>
      <c r="AG773" s="6"/>
      <c r="AH773" s="6"/>
      <c r="AI773" s="6"/>
      <c r="AJ773" s="6"/>
      <c r="AK773" s="6"/>
      <c r="AL773" s="59"/>
      <c r="AM773" s="137"/>
      <c r="AN773" s="137"/>
      <c r="AO773" s="146"/>
      <c r="AP773" s="143"/>
      <c r="AQ773" s="143"/>
      <c r="AR773" s="44"/>
      <c r="AS773" s="38">
        <f>AS761</f>
        <v>5</v>
      </c>
      <c r="AT773" s="62" t="s">
        <v>7356</v>
      </c>
      <c r="AU773" s="143"/>
      <c r="AV773" s="147"/>
      <c r="AW773" s="89">
        <f>ROUND(ROUND(ROUND(H756*P775,0)*V757,0)*AQ767,0)-AS773</f>
        <v>314</v>
      </c>
      <c r="AX773" s="12"/>
    </row>
    <row r="774" spans="1:50" ht="17.2" customHeight="1" x14ac:dyDescent="0.3">
      <c r="A774" s="9">
        <v>43</v>
      </c>
      <c r="B774" s="10" t="s">
        <v>1596</v>
      </c>
      <c r="C774" s="53" t="s">
        <v>7355</v>
      </c>
      <c r="D774" s="166"/>
      <c r="E774" s="193"/>
      <c r="F774" s="126"/>
      <c r="G774" s="126"/>
      <c r="H774" s="45"/>
      <c r="I774" s="1"/>
      <c r="J774" s="1"/>
      <c r="K774" s="44"/>
      <c r="L774" s="267"/>
      <c r="M774" s="268"/>
      <c r="N774" s="268"/>
      <c r="O774" s="268"/>
      <c r="P774" s="268"/>
      <c r="Q774" s="268"/>
      <c r="R774" s="175"/>
      <c r="S774" s="194"/>
      <c r="T774" s="173"/>
      <c r="U774" s="130"/>
      <c r="V774" s="64"/>
      <c r="W774" s="202"/>
      <c r="X774" s="231" t="s">
        <v>4712</v>
      </c>
      <c r="Y774" s="232"/>
      <c r="Z774" s="232"/>
      <c r="AA774" s="232"/>
      <c r="AB774" s="232"/>
      <c r="AC774" s="199" t="s">
        <v>4711</v>
      </c>
      <c r="AD774" s="58"/>
      <c r="AE774" s="58"/>
      <c r="AF774" s="6"/>
      <c r="AG774" s="6"/>
      <c r="AH774" s="6"/>
      <c r="AI774" s="6"/>
      <c r="AJ774" s="6"/>
      <c r="AK774" s="6"/>
      <c r="AL774" s="59" t="s">
        <v>4587</v>
      </c>
      <c r="AM774" s="235">
        <f>AM771</f>
        <v>0.7</v>
      </c>
      <c r="AN774" s="235"/>
      <c r="AO774" s="146"/>
      <c r="AP774" s="143"/>
      <c r="AQ774" s="143"/>
      <c r="AR774" s="44"/>
      <c r="AS774" s="1"/>
      <c r="AT774" s="132"/>
      <c r="AU774" s="143"/>
      <c r="AV774" s="147"/>
      <c r="AW774" s="35">
        <f>ROUND(ROUND(ROUND(ROUND(H756*P775,0)*V757,0)*AM774,0)*AQ767,0)-AS773</f>
        <v>218</v>
      </c>
      <c r="AX774" s="12"/>
    </row>
    <row r="775" spans="1:50" ht="17.2" customHeight="1" x14ac:dyDescent="0.3">
      <c r="A775" s="9">
        <v>43</v>
      </c>
      <c r="B775" s="10" t="s">
        <v>1597</v>
      </c>
      <c r="C775" s="53" t="s">
        <v>7354</v>
      </c>
      <c r="D775" s="166"/>
      <c r="E775" s="193"/>
      <c r="F775" s="126"/>
      <c r="G775" s="126"/>
      <c r="H775" s="43"/>
      <c r="I775" s="7"/>
      <c r="J775" s="7"/>
      <c r="K775" s="21"/>
      <c r="L775" s="191"/>
      <c r="M775" s="172"/>
      <c r="N775" s="172"/>
      <c r="O775" s="123" t="s">
        <v>4587</v>
      </c>
      <c r="P775" s="249">
        <f>P769</f>
        <v>0.96499999999999997</v>
      </c>
      <c r="Q775" s="249"/>
      <c r="R775" s="168"/>
      <c r="S775" s="141"/>
      <c r="T775" s="141"/>
      <c r="U775" s="88"/>
      <c r="V775" s="86"/>
      <c r="W775" s="87"/>
      <c r="X775" s="234"/>
      <c r="Y775" s="234"/>
      <c r="Z775" s="234"/>
      <c r="AA775" s="234"/>
      <c r="AB775" s="234"/>
      <c r="AC775" s="199" t="s">
        <v>7350</v>
      </c>
      <c r="AD775" s="58"/>
      <c r="AE775" s="58"/>
      <c r="AF775" s="6"/>
      <c r="AG775" s="6"/>
      <c r="AH775" s="6"/>
      <c r="AI775" s="6"/>
      <c r="AJ775" s="6"/>
      <c r="AK775" s="6"/>
      <c r="AL775" s="59" t="s">
        <v>4587</v>
      </c>
      <c r="AM775" s="235">
        <f>AM772</f>
        <v>0.5</v>
      </c>
      <c r="AN775" s="235"/>
      <c r="AO775" s="190"/>
      <c r="AP775" s="136"/>
      <c r="AQ775" s="136"/>
      <c r="AR775" s="21"/>
      <c r="AS775" s="7"/>
      <c r="AT775" s="123"/>
      <c r="AU775" s="136"/>
      <c r="AV775" s="145"/>
      <c r="AW775" s="35">
        <f>ROUND(ROUND(ROUND(ROUND(H756*P775,0)*V757,0)*AM775,0)*AQ767,0)-AS773</f>
        <v>155</v>
      </c>
      <c r="AX775" s="12"/>
    </row>
    <row r="776" spans="1:50" ht="17.2" customHeight="1" x14ac:dyDescent="0.3">
      <c r="A776" s="9">
        <v>43</v>
      </c>
      <c r="B776" s="10" t="s">
        <v>1598</v>
      </c>
      <c r="C776" s="53" t="s">
        <v>7353</v>
      </c>
      <c r="D776" s="166"/>
      <c r="E776" s="193"/>
      <c r="F776" s="126"/>
      <c r="G776" s="126"/>
      <c r="H776" s="217" t="s">
        <v>4791</v>
      </c>
      <c r="I776" s="218"/>
      <c r="J776" s="218"/>
      <c r="K776" s="219"/>
      <c r="L776" s="196"/>
      <c r="M776" s="195"/>
      <c r="N776" s="195"/>
      <c r="O776" s="55"/>
      <c r="P776" s="56"/>
      <c r="Q776" s="56"/>
      <c r="R776" s="168"/>
      <c r="S776" s="141"/>
      <c r="T776" s="141"/>
      <c r="U776" s="88"/>
      <c r="V776" s="86"/>
      <c r="W776" s="87"/>
      <c r="X776" s="6"/>
      <c r="Y776" s="6"/>
      <c r="Z776" s="59"/>
      <c r="AA776" s="59"/>
      <c r="AB776" s="6"/>
      <c r="AC776" s="203"/>
      <c r="AD776" s="6"/>
      <c r="AE776" s="6"/>
      <c r="AF776" s="6"/>
      <c r="AG776" s="6"/>
      <c r="AH776" s="6"/>
      <c r="AI776" s="6"/>
      <c r="AJ776" s="6"/>
      <c r="AK776" s="6"/>
      <c r="AL776" s="59"/>
      <c r="AM776" s="137"/>
      <c r="AN776" s="137"/>
      <c r="AO776" s="7"/>
      <c r="AP776" s="7"/>
      <c r="AQ776" s="7"/>
      <c r="AR776" s="7"/>
      <c r="AS776" s="7"/>
      <c r="AT776" s="123"/>
      <c r="AU776" s="136"/>
      <c r="AV776" s="145"/>
      <c r="AW776" s="100">
        <f>ROUND(H780*V757,0)</f>
        <v>328</v>
      </c>
      <c r="AX776" s="12"/>
    </row>
    <row r="777" spans="1:50" ht="17.2" customHeight="1" x14ac:dyDescent="0.3">
      <c r="A777" s="9">
        <v>43</v>
      </c>
      <c r="B777" s="10" t="s">
        <v>1599</v>
      </c>
      <c r="C777" s="53" t="s">
        <v>7352</v>
      </c>
      <c r="D777" s="166"/>
      <c r="E777" s="193"/>
      <c r="F777" s="126"/>
      <c r="G777" s="126"/>
      <c r="H777" s="220"/>
      <c r="I777" s="221"/>
      <c r="J777" s="221"/>
      <c r="K777" s="222"/>
      <c r="L777" s="175"/>
      <c r="M777" s="194"/>
      <c r="N777" s="194"/>
      <c r="O777" s="132"/>
      <c r="P777" s="141"/>
      <c r="Q777" s="141"/>
      <c r="R777" s="168"/>
      <c r="S777" s="141"/>
      <c r="T777" s="141"/>
      <c r="U777" s="88"/>
      <c r="V777" s="86"/>
      <c r="W777" s="87"/>
      <c r="X777" s="232" t="s">
        <v>4712</v>
      </c>
      <c r="Y777" s="232"/>
      <c r="Z777" s="232"/>
      <c r="AA777" s="232"/>
      <c r="AB777" s="232"/>
      <c r="AC777" s="199" t="s">
        <v>4711</v>
      </c>
      <c r="AD777" s="58"/>
      <c r="AE777" s="58"/>
      <c r="AF777" s="6"/>
      <c r="AG777" s="6"/>
      <c r="AH777" s="6"/>
      <c r="AI777" s="6"/>
      <c r="AJ777" s="6"/>
      <c r="AK777" s="6"/>
      <c r="AL777" s="59" t="s">
        <v>4587</v>
      </c>
      <c r="AM777" s="235">
        <f>'15就労移行支援(基本)'!AK777</f>
        <v>0.7</v>
      </c>
      <c r="AN777" s="235"/>
      <c r="AO777" s="6"/>
      <c r="AP777" s="6"/>
      <c r="AQ777" s="6"/>
      <c r="AR777" s="6"/>
      <c r="AS777" s="6"/>
      <c r="AT777" s="59"/>
      <c r="AU777" s="137"/>
      <c r="AV777" s="140"/>
      <c r="AW777" s="89">
        <f>ROUND(ROUND(H780*V757,0)*AM777,0)</f>
        <v>230</v>
      </c>
      <c r="AX777" s="12"/>
    </row>
    <row r="778" spans="1:50" ht="17.2" customHeight="1" x14ac:dyDescent="0.3">
      <c r="A778" s="9">
        <v>43</v>
      </c>
      <c r="B778" s="10" t="s">
        <v>1600</v>
      </c>
      <c r="C778" s="53" t="s">
        <v>7351</v>
      </c>
      <c r="D778" s="166"/>
      <c r="E778" s="193"/>
      <c r="F778" s="126"/>
      <c r="G778" s="126"/>
      <c r="H778" s="220"/>
      <c r="I778" s="221"/>
      <c r="J778" s="221"/>
      <c r="K778" s="222"/>
      <c r="L778" s="191"/>
      <c r="M778" s="172"/>
      <c r="N778" s="172"/>
      <c r="O778" s="123"/>
      <c r="P778" s="138"/>
      <c r="Q778" s="138"/>
      <c r="R778" s="168"/>
      <c r="S778" s="141"/>
      <c r="T778" s="141"/>
      <c r="U778" s="88"/>
      <c r="V778" s="86"/>
      <c r="W778" s="87"/>
      <c r="X778" s="234"/>
      <c r="Y778" s="234"/>
      <c r="Z778" s="234"/>
      <c r="AA778" s="234"/>
      <c r="AB778" s="234"/>
      <c r="AC778" s="199" t="s">
        <v>7350</v>
      </c>
      <c r="AD778" s="58"/>
      <c r="AE778" s="58"/>
      <c r="AF778" s="6"/>
      <c r="AG778" s="6"/>
      <c r="AH778" s="6"/>
      <c r="AI778" s="6"/>
      <c r="AJ778" s="6"/>
      <c r="AK778" s="6"/>
      <c r="AL778" s="59" t="s">
        <v>4587</v>
      </c>
      <c r="AM778" s="235">
        <f>'15就労移行支援(基本)'!AK778</f>
        <v>0.5</v>
      </c>
      <c r="AN778" s="235"/>
      <c r="AO778" s="6"/>
      <c r="AP778" s="6"/>
      <c r="AQ778" s="6"/>
      <c r="AR778" s="6"/>
      <c r="AS778" s="6"/>
      <c r="AT778" s="59"/>
      <c r="AU778" s="137"/>
      <c r="AV778" s="140"/>
      <c r="AW778" s="89">
        <f>ROUND(ROUND(H780*V757,0)*AM778,0)</f>
        <v>164</v>
      </c>
      <c r="AX778" s="12"/>
    </row>
    <row r="779" spans="1:50" ht="17.2" customHeight="1" x14ac:dyDescent="0.3">
      <c r="A779" s="9">
        <v>43</v>
      </c>
      <c r="B779" s="10" t="s">
        <v>1601</v>
      </c>
      <c r="C779" s="53" t="s">
        <v>7349</v>
      </c>
      <c r="D779" s="166"/>
      <c r="E779" s="193"/>
      <c r="F779" s="126"/>
      <c r="G779" s="126"/>
      <c r="H779" s="220"/>
      <c r="I779" s="221"/>
      <c r="J779" s="221"/>
      <c r="K779" s="222"/>
      <c r="L779" s="231" t="s">
        <v>4714</v>
      </c>
      <c r="M779" s="232"/>
      <c r="N779" s="232"/>
      <c r="O779" s="232"/>
      <c r="P779" s="232"/>
      <c r="Q779" s="232"/>
      <c r="R779" s="175"/>
      <c r="S779" s="194"/>
      <c r="T779" s="194"/>
      <c r="U779" s="88"/>
      <c r="V779" s="86"/>
      <c r="W779" s="87"/>
      <c r="X779" s="6"/>
      <c r="Y779" s="6"/>
      <c r="Z779" s="59"/>
      <c r="AA779" s="59"/>
      <c r="AB779" s="6"/>
      <c r="AC779" s="203"/>
      <c r="AD779" s="6"/>
      <c r="AE779" s="6"/>
      <c r="AF779" s="6"/>
      <c r="AG779" s="6"/>
      <c r="AH779" s="6"/>
      <c r="AI779" s="6"/>
      <c r="AJ779" s="6"/>
      <c r="AK779" s="6"/>
      <c r="AL779" s="59"/>
      <c r="AM779" s="137"/>
      <c r="AN779" s="137"/>
      <c r="AO779" s="6"/>
      <c r="AP779" s="6"/>
      <c r="AQ779" s="7"/>
      <c r="AR779" s="7"/>
      <c r="AS779" s="7"/>
      <c r="AT779" s="123"/>
      <c r="AU779" s="136"/>
      <c r="AV779" s="145"/>
      <c r="AW779" s="89">
        <f>ROUND(ROUND(H780*P781,0)*V757,0)</f>
        <v>316</v>
      </c>
      <c r="AX779" s="12"/>
    </row>
    <row r="780" spans="1:50" ht="17.2" customHeight="1" x14ac:dyDescent="0.3">
      <c r="A780" s="9">
        <v>43</v>
      </c>
      <c r="B780" s="10" t="s">
        <v>1602</v>
      </c>
      <c r="C780" s="53" t="s">
        <v>7348</v>
      </c>
      <c r="D780" s="166"/>
      <c r="E780" s="193"/>
      <c r="F780" s="126"/>
      <c r="G780" s="126"/>
      <c r="H780" s="253">
        <f>'15就労移行支援(基本)'!K780</f>
        <v>468</v>
      </c>
      <c r="I780" s="254"/>
      <c r="J780" s="1" t="s">
        <v>4202</v>
      </c>
      <c r="K780" s="68"/>
      <c r="L780" s="267"/>
      <c r="M780" s="268"/>
      <c r="N780" s="268"/>
      <c r="O780" s="268"/>
      <c r="P780" s="268"/>
      <c r="Q780" s="268"/>
      <c r="R780" s="175"/>
      <c r="S780" s="194"/>
      <c r="T780" s="194"/>
      <c r="U780" s="88"/>
      <c r="V780" s="86"/>
      <c r="W780" s="87"/>
      <c r="X780" s="232" t="s">
        <v>4712</v>
      </c>
      <c r="Y780" s="232"/>
      <c r="Z780" s="232"/>
      <c r="AA780" s="232"/>
      <c r="AB780" s="232"/>
      <c r="AC780" s="199" t="s">
        <v>4711</v>
      </c>
      <c r="AD780" s="58"/>
      <c r="AE780" s="58"/>
      <c r="AF780" s="6"/>
      <c r="AG780" s="6"/>
      <c r="AH780" s="6"/>
      <c r="AI780" s="6"/>
      <c r="AJ780" s="6"/>
      <c r="AK780" s="6"/>
      <c r="AL780" s="59" t="s">
        <v>4576</v>
      </c>
      <c r="AM780" s="235">
        <f>AM777</f>
        <v>0.7</v>
      </c>
      <c r="AN780" s="235"/>
      <c r="AO780" s="7"/>
      <c r="AP780" s="7"/>
      <c r="AQ780" s="7"/>
      <c r="AR780" s="7"/>
      <c r="AS780" s="7"/>
      <c r="AT780" s="123"/>
      <c r="AU780" s="136"/>
      <c r="AV780" s="145"/>
      <c r="AW780" s="35">
        <f>ROUND(ROUND(ROUND(H780*P781,0)*V757,0)*AM780,0)</f>
        <v>221</v>
      </c>
      <c r="AX780" s="12"/>
    </row>
    <row r="781" spans="1:50" ht="17.2" customHeight="1" x14ac:dyDescent="0.3">
      <c r="A781" s="9">
        <v>43</v>
      </c>
      <c r="B781" s="10" t="s">
        <v>1603</v>
      </c>
      <c r="C781" s="53" t="s">
        <v>7347</v>
      </c>
      <c r="D781" s="166"/>
      <c r="E781" s="193"/>
      <c r="F781" s="126"/>
      <c r="G781" s="126"/>
      <c r="H781" s="175"/>
      <c r="I781" s="194"/>
      <c r="J781" s="194"/>
      <c r="K781" s="173"/>
      <c r="L781" s="191"/>
      <c r="M781" s="172"/>
      <c r="N781" s="172"/>
      <c r="O781" s="123" t="s">
        <v>4576</v>
      </c>
      <c r="P781" s="249">
        <f>P775</f>
        <v>0.96499999999999997</v>
      </c>
      <c r="Q781" s="249"/>
      <c r="R781" s="168"/>
      <c r="S781" s="141"/>
      <c r="T781" s="141"/>
      <c r="U781" s="88"/>
      <c r="V781" s="86"/>
      <c r="W781" s="87"/>
      <c r="X781" s="234"/>
      <c r="Y781" s="234"/>
      <c r="Z781" s="234"/>
      <c r="AA781" s="234"/>
      <c r="AB781" s="234"/>
      <c r="AC781" s="199" t="s">
        <v>4709</v>
      </c>
      <c r="AD781" s="58"/>
      <c r="AE781" s="58"/>
      <c r="AF781" s="6"/>
      <c r="AG781" s="6"/>
      <c r="AH781" s="6"/>
      <c r="AI781" s="6"/>
      <c r="AJ781" s="6"/>
      <c r="AK781" s="6"/>
      <c r="AL781" s="59" t="s">
        <v>4576</v>
      </c>
      <c r="AM781" s="235">
        <f>AM778</f>
        <v>0.5</v>
      </c>
      <c r="AN781" s="235"/>
      <c r="AO781" s="7"/>
      <c r="AP781" s="7"/>
      <c r="AQ781" s="7"/>
      <c r="AR781" s="7"/>
      <c r="AS781" s="7"/>
      <c r="AT781" s="123"/>
      <c r="AU781" s="136"/>
      <c r="AV781" s="145"/>
      <c r="AW781" s="35">
        <f>ROUND(ROUND(ROUND(H780*P781,0)*V757,0)*AM781,0)</f>
        <v>158</v>
      </c>
      <c r="AX781" s="12"/>
    </row>
    <row r="782" spans="1:50" ht="17.2" customHeight="1" x14ac:dyDescent="0.3">
      <c r="A782" s="9">
        <v>43</v>
      </c>
      <c r="B782" s="10" t="s">
        <v>1604</v>
      </c>
      <c r="C782" s="53" t="s">
        <v>7346</v>
      </c>
      <c r="D782" s="166"/>
      <c r="E782" s="193"/>
      <c r="F782" s="126"/>
      <c r="G782" s="126"/>
      <c r="H782" s="175"/>
      <c r="I782" s="194"/>
      <c r="J782" s="194"/>
      <c r="K782" s="173"/>
      <c r="L782" s="196"/>
      <c r="M782" s="195"/>
      <c r="N782" s="195"/>
      <c r="O782" s="55"/>
      <c r="P782" s="56"/>
      <c r="Q782" s="56"/>
      <c r="R782" s="168"/>
      <c r="S782" s="141"/>
      <c r="T782" s="142"/>
      <c r="U782" s="130"/>
      <c r="V782" s="64"/>
      <c r="W782" s="202"/>
      <c r="X782" s="8"/>
      <c r="Y782" s="6"/>
      <c r="Z782" s="59"/>
      <c r="AA782" s="59"/>
      <c r="AB782" s="6"/>
      <c r="AC782" s="203"/>
      <c r="AD782" s="6"/>
      <c r="AE782" s="6"/>
      <c r="AF782" s="6"/>
      <c r="AG782" s="6"/>
      <c r="AH782" s="6"/>
      <c r="AI782" s="6"/>
      <c r="AJ782" s="6"/>
      <c r="AK782" s="6"/>
      <c r="AL782" s="59"/>
      <c r="AM782" s="137"/>
      <c r="AN782" s="137"/>
      <c r="AO782" s="177"/>
      <c r="AP782" s="81"/>
      <c r="AQ782" s="81"/>
      <c r="AR782" s="82"/>
      <c r="AS782" s="242" t="s">
        <v>4578</v>
      </c>
      <c r="AT782" s="242"/>
      <c r="AU782" s="242"/>
      <c r="AV782" s="243"/>
      <c r="AW782" s="89">
        <f>ROUND(H780*V757,0)-AS785</f>
        <v>323</v>
      </c>
      <c r="AX782" s="12"/>
    </row>
    <row r="783" spans="1:50" ht="17.2" customHeight="1" x14ac:dyDescent="0.3">
      <c r="A783" s="9">
        <v>43</v>
      </c>
      <c r="B783" s="10" t="s">
        <v>1605</v>
      </c>
      <c r="C783" s="53" t="s">
        <v>7345</v>
      </c>
      <c r="D783" s="166"/>
      <c r="E783" s="193"/>
      <c r="F783" s="126"/>
      <c r="G783" s="126"/>
      <c r="H783" s="175"/>
      <c r="I783" s="194"/>
      <c r="J783" s="194"/>
      <c r="K783" s="173"/>
      <c r="L783" s="175"/>
      <c r="M783" s="194"/>
      <c r="N783" s="194"/>
      <c r="O783" s="132"/>
      <c r="P783" s="141"/>
      <c r="Q783" s="141"/>
      <c r="R783" s="168"/>
      <c r="S783" s="141"/>
      <c r="T783" s="142"/>
      <c r="U783" s="130"/>
      <c r="V783" s="64"/>
      <c r="W783" s="202"/>
      <c r="X783" s="231" t="s">
        <v>4712</v>
      </c>
      <c r="Y783" s="232"/>
      <c r="Z783" s="232"/>
      <c r="AA783" s="232"/>
      <c r="AB783" s="232"/>
      <c r="AC783" s="199" t="s">
        <v>4711</v>
      </c>
      <c r="AD783" s="58"/>
      <c r="AE783" s="58"/>
      <c r="AF783" s="6"/>
      <c r="AG783" s="6"/>
      <c r="AH783" s="6"/>
      <c r="AI783" s="6"/>
      <c r="AJ783" s="6"/>
      <c r="AK783" s="6"/>
      <c r="AL783" s="59" t="s">
        <v>4576</v>
      </c>
      <c r="AM783" s="235">
        <f>AM780</f>
        <v>0.7</v>
      </c>
      <c r="AN783" s="235"/>
      <c r="AO783" s="81"/>
      <c r="AP783" s="81"/>
      <c r="AQ783" s="81"/>
      <c r="AR783" s="82"/>
      <c r="AS783" s="244"/>
      <c r="AT783" s="244"/>
      <c r="AU783" s="244"/>
      <c r="AV783" s="245"/>
      <c r="AW783" s="89">
        <f>ROUND(ROUND(H780*V757,0)*AM783,0)-AS785</f>
        <v>225</v>
      </c>
      <c r="AX783" s="12"/>
    </row>
    <row r="784" spans="1:50" ht="17.2" customHeight="1" x14ac:dyDescent="0.3">
      <c r="A784" s="9">
        <v>43</v>
      </c>
      <c r="B784" s="10" t="s">
        <v>1606</v>
      </c>
      <c r="C784" s="53" t="s">
        <v>7344</v>
      </c>
      <c r="D784" s="166"/>
      <c r="E784" s="193"/>
      <c r="F784" s="126"/>
      <c r="G784" s="126"/>
      <c r="H784" s="175"/>
      <c r="I784" s="194"/>
      <c r="J784" s="194"/>
      <c r="K784" s="173"/>
      <c r="L784" s="191"/>
      <c r="M784" s="172"/>
      <c r="N784" s="172"/>
      <c r="O784" s="123"/>
      <c r="P784" s="138"/>
      <c r="Q784" s="138"/>
      <c r="R784" s="168"/>
      <c r="S784" s="141"/>
      <c r="T784" s="142"/>
      <c r="U784" s="130"/>
      <c r="V784" s="64"/>
      <c r="W784" s="202"/>
      <c r="X784" s="233"/>
      <c r="Y784" s="234"/>
      <c r="Z784" s="234"/>
      <c r="AA784" s="234"/>
      <c r="AB784" s="234"/>
      <c r="AC784" s="199" t="s">
        <v>4709</v>
      </c>
      <c r="AD784" s="58"/>
      <c r="AE784" s="58"/>
      <c r="AF784" s="6"/>
      <c r="AG784" s="6"/>
      <c r="AH784" s="6"/>
      <c r="AI784" s="6"/>
      <c r="AJ784" s="6"/>
      <c r="AK784" s="6"/>
      <c r="AL784" s="59" t="s">
        <v>4576</v>
      </c>
      <c r="AM784" s="235">
        <f>AM781</f>
        <v>0.5</v>
      </c>
      <c r="AN784" s="235"/>
      <c r="AO784" s="198"/>
      <c r="AP784" s="198"/>
      <c r="AQ784" s="198"/>
      <c r="AR784" s="197"/>
      <c r="AS784" s="244"/>
      <c r="AT784" s="244"/>
      <c r="AU784" s="244"/>
      <c r="AV784" s="245"/>
      <c r="AW784" s="89">
        <f>ROUND(ROUND(H780*V757,0)*AM784,0)-AS785</f>
        <v>159</v>
      </c>
      <c r="AX784" s="12"/>
    </row>
    <row r="785" spans="1:50" ht="17.2" customHeight="1" x14ac:dyDescent="0.3">
      <c r="A785" s="9">
        <v>43</v>
      </c>
      <c r="B785" s="10" t="s">
        <v>1607</v>
      </c>
      <c r="C785" s="53" t="s">
        <v>7343</v>
      </c>
      <c r="D785" s="166"/>
      <c r="E785" s="193"/>
      <c r="F785" s="126"/>
      <c r="G785" s="126"/>
      <c r="H785" s="175"/>
      <c r="I785" s="194"/>
      <c r="J785" s="194"/>
      <c r="K785" s="173"/>
      <c r="L785" s="231" t="s">
        <v>4714</v>
      </c>
      <c r="M785" s="232"/>
      <c r="N785" s="232"/>
      <c r="O785" s="232"/>
      <c r="P785" s="232"/>
      <c r="Q785" s="232"/>
      <c r="R785" s="175"/>
      <c r="S785" s="194"/>
      <c r="T785" s="173"/>
      <c r="U785" s="130"/>
      <c r="V785" s="64"/>
      <c r="W785" s="202"/>
      <c r="X785" s="8"/>
      <c r="Y785" s="6"/>
      <c r="Z785" s="59"/>
      <c r="AA785" s="59"/>
      <c r="AB785" s="6"/>
      <c r="AC785" s="203"/>
      <c r="AD785" s="6"/>
      <c r="AE785" s="6"/>
      <c r="AF785" s="6"/>
      <c r="AG785" s="6"/>
      <c r="AH785" s="6"/>
      <c r="AI785" s="6"/>
      <c r="AJ785" s="6"/>
      <c r="AK785" s="6"/>
      <c r="AL785" s="59"/>
      <c r="AM785" s="137"/>
      <c r="AN785" s="137"/>
      <c r="AO785" s="198"/>
      <c r="AP785" s="198"/>
      <c r="AQ785" s="198"/>
      <c r="AR785" s="197"/>
      <c r="AS785" s="38">
        <f>AS773</f>
        <v>5</v>
      </c>
      <c r="AT785" s="62" t="s">
        <v>4577</v>
      </c>
      <c r="AU785" s="143"/>
      <c r="AV785" s="147"/>
      <c r="AW785" s="89">
        <f>ROUND(ROUND(H780*P787,0)*V757,0)-AS785</f>
        <v>311</v>
      </c>
      <c r="AX785" s="12"/>
    </row>
    <row r="786" spans="1:50" ht="17.2" customHeight="1" x14ac:dyDescent="0.3">
      <c r="A786" s="9">
        <v>43</v>
      </c>
      <c r="B786" s="10" t="s">
        <v>1608</v>
      </c>
      <c r="C786" s="53" t="s">
        <v>7342</v>
      </c>
      <c r="D786" s="166"/>
      <c r="E786" s="193"/>
      <c r="F786" s="126"/>
      <c r="G786" s="126"/>
      <c r="H786" s="175"/>
      <c r="I786" s="194"/>
      <c r="J786" s="194"/>
      <c r="K786" s="173"/>
      <c r="L786" s="267"/>
      <c r="M786" s="268"/>
      <c r="N786" s="268"/>
      <c r="O786" s="268"/>
      <c r="P786" s="268"/>
      <c r="Q786" s="268"/>
      <c r="R786" s="175"/>
      <c r="S786" s="194"/>
      <c r="T786" s="173"/>
      <c r="U786" s="130"/>
      <c r="V786" s="64"/>
      <c r="W786" s="202"/>
      <c r="X786" s="231" t="s">
        <v>4712</v>
      </c>
      <c r="Y786" s="232"/>
      <c r="Z786" s="232"/>
      <c r="AA786" s="232"/>
      <c r="AB786" s="232"/>
      <c r="AC786" s="199" t="s">
        <v>4711</v>
      </c>
      <c r="AD786" s="58"/>
      <c r="AE786" s="58"/>
      <c r="AF786" s="6"/>
      <c r="AG786" s="6"/>
      <c r="AH786" s="6"/>
      <c r="AI786" s="6"/>
      <c r="AJ786" s="6"/>
      <c r="AK786" s="6"/>
      <c r="AL786" s="59" t="s">
        <v>4576</v>
      </c>
      <c r="AM786" s="235">
        <f>AM783</f>
        <v>0.7</v>
      </c>
      <c r="AN786" s="235"/>
      <c r="AO786" s="198"/>
      <c r="AP786" s="198"/>
      <c r="AQ786" s="198"/>
      <c r="AR786" s="197"/>
      <c r="AS786" s="1"/>
      <c r="AT786" s="132"/>
      <c r="AU786" s="143"/>
      <c r="AV786" s="147"/>
      <c r="AW786" s="35">
        <f>ROUND(ROUND(ROUND(H780*P787,0)*V757,0)*AM786,0)-AS785</f>
        <v>216</v>
      </c>
      <c r="AX786" s="12"/>
    </row>
    <row r="787" spans="1:50" ht="17.2" customHeight="1" x14ac:dyDescent="0.3">
      <c r="A787" s="9">
        <v>43</v>
      </c>
      <c r="B787" s="10" t="s">
        <v>1609</v>
      </c>
      <c r="C787" s="53" t="s">
        <v>7341</v>
      </c>
      <c r="D787" s="166"/>
      <c r="E787" s="193"/>
      <c r="F787" s="126"/>
      <c r="G787" s="126"/>
      <c r="H787" s="175"/>
      <c r="I787" s="194"/>
      <c r="J787" s="194"/>
      <c r="K787" s="173"/>
      <c r="L787" s="191"/>
      <c r="M787" s="172"/>
      <c r="N787" s="172"/>
      <c r="O787" s="123" t="s">
        <v>4576</v>
      </c>
      <c r="P787" s="249">
        <f>P781</f>
        <v>0.96499999999999997</v>
      </c>
      <c r="Q787" s="249"/>
      <c r="R787" s="168"/>
      <c r="S787" s="141"/>
      <c r="T787" s="142"/>
      <c r="U787" s="130"/>
      <c r="V787" s="64"/>
      <c r="W787" s="202"/>
      <c r="X787" s="233"/>
      <c r="Y787" s="234"/>
      <c r="Z787" s="234"/>
      <c r="AA787" s="234"/>
      <c r="AB787" s="234"/>
      <c r="AC787" s="199" t="s">
        <v>4709</v>
      </c>
      <c r="AD787" s="58"/>
      <c r="AE787" s="58"/>
      <c r="AF787" s="6"/>
      <c r="AG787" s="6"/>
      <c r="AH787" s="6"/>
      <c r="AI787" s="6"/>
      <c r="AJ787" s="6"/>
      <c r="AK787" s="6"/>
      <c r="AL787" s="59" t="s">
        <v>4576</v>
      </c>
      <c r="AM787" s="235">
        <f>AM784</f>
        <v>0.5</v>
      </c>
      <c r="AN787" s="235"/>
      <c r="AO787" s="198"/>
      <c r="AP787" s="198"/>
      <c r="AQ787" s="198"/>
      <c r="AR787" s="197"/>
      <c r="AS787" s="7"/>
      <c r="AT787" s="123"/>
      <c r="AU787" s="136"/>
      <c r="AV787" s="145"/>
      <c r="AW787" s="35">
        <f>ROUND(ROUND(ROUND(H780*P787,0)*V757,0)*AM787,0)-AS785</f>
        <v>153</v>
      </c>
      <c r="AX787" s="12"/>
    </row>
    <row r="788" spans="1:50" ht="17.2" customHeight="1" x14ac:dyDescent="0.3">
      <c r="A788" s="9">
        <v>43</v>
      </c>
      <c r="B788" s="10" t="s">
        <v>1610</v>
      </c>
      <c r="C788" s="53" t="s">
        <v>7340</v>
      </c>
      <c r="D788" s="166"/>
      <c r="E788" s="193"/>
      <c r="F788" s="126"/>
      <c r="G788" s="126"/>
      <c r="H788" s="45"/>
      <c r="I788" s="1"/>
      <c r="J788" s="1"/>
      <c r="K788" s="44"/>
      <c r="L788" s="196"/>
      <c r="M788" s="195"/>
      <c r="N788" s="195"/>
      <c r="O788" s="55"/>
      <c r="P788" s="56"/>
      <c r="Q788" s="56"/>
      <c r="R788" s="168"/>
      <c r="S788" s="141"/>
      <c r="T788" s="142"/>
      <c r="U788" s="130"/>
      <c r="V788" s="64"/>
      <c r="W788" s="202"/>
      <c r="X788" s="8"/>
      <c r="Y788" s="6"/>
      <c r="Z788" s="59"/>
      <c r="AA788" s="59"/>
      <c r="AB788" s="6"/>
      <c r="AC788" s="203"/>
      <c r="AD788" s="6"/>
      <c r="AE788" s="6"/>
      <c r="AF788" s="6"/>
      <c r="AG788" s="6"/>
      <c r="AH788" s="6"/>
      <c r="AI788" s="6"/>
      <c r="AJ788" s="6"/>
      <c r="AK788" s="6"/>
      <c r="AL788" s="59"/>
      <c r="AM788" s="137"/>
      <c r="AN788" s="137"/>
      <c r="AO788" s="216" t="s">
        <v>4724</v>
      </c>
      <c r="AP788" s="251"/>
      <c r="AQ788" s="251"/>
      <c r="AR788" s="252"/>
      <c r="AS788" s="49"/>
      <c r="AT788" s="36"/>
      <c r="AU788" s="36"/>
      <c r="AV788" s="51"/>
      <c r="AW788" s="89">
        <f>ROUND(ROUND(H780*V757,0)*AQ791,0)</f>
        <v>312</v>
      </c>
      <c r="AX788" s="12"/>
    </row>
    <row r="789" spans="1:50" ht="17.2" customHeight="1" x14ac:dyDescent="0.3">
      <c r="A789" s="9">
        <v>43</v>
      </c>
      <c r="B789" s="10" t="s">
        <v>1611</v>
      </c>
      <c r="C789" s="53" t="s">
        <v>7339</v>
      </c>
      <c r="D789" s="166"/>
      <c r="E789" s="193"/>
      <c r="F789" s="126"/>
      <c r="G789" s="126"/>
      <c r="H789" s="45"/>
      <c r="I789" s="1"/>
      <c r="J789" s="1"/>
      <c r="K789" s="44"/>
      <c r="L789" s="175"/>
      <c r="M789" s="194"/>
      <c r="N789" s="194"/>
      <c r="O789" s="132"/>
      <c r="P789" s="141"/>
      <c r="Q789" s="141"/>
      <c r="R789" s="168"/>
      <c r="S789" s="141"/>
      <c r="T789" s="142"/>
      <c r="U789" s="130"/>
      <c r="V789" s="64"/>
      <c r="W789" s="202"/>
      <c r="X789" s="231" t="s">
        <v>4712</v>
      </c>
      <c r="Y789" s="232"/>
      <c r="Z789" s="232"/>
      <c r="AA789" s="232"/>
      <c r="AB789" s="232"/>
      <c r="AC789" s="199" t="s">
        <v>4711</v>
      </c>
      <c r="AD789" s="58"/>
      <c r="AE789" s="58"/>
      <c r="AF789" s="6"/>
      <c r="AG789" s="6"/>
      <c r="AH789" s="6"/>
      <c r="AI789" s="6"/>
      <c r="AJ789" s="6"/>
      <c r="AK789" s="6"/>
      <c r="AL789" s="59" t="s">
        <v>4576</v>
      </c>
      <c r="AM789" s="235">
        <f>AM786</f>
        <v>0.7</v>
      </c>
      <c r="AN789" s="235"/>
      <c r="AO789" s="228"/>
      <c r="AP789" s="229"/>
      <c r="AQ789" s="229"/>
      <c r="AR789" s="230"/>
      <c r="AS789" s="45"/>
      <c r="AT789" s="1"/>
      <c r="AU789" s="1"/>
      <c r="AV789" s="44"/>
      <c r="AW789" s="89">
        <f>ROUND(ROUND(ROUND(H780*V757,0)*AM789,0)*AQ791,0)</f>
        <v>219</v>
      </c>
      <c r="AX789" s="12"/>
    </row>
    <row r="790" spans="1:50" ht="17.2" customHeight="1" x14ac:dyDescent="0.3">
      <c r="A790" s="9">
        <v>43</v>
      </c>
      <c r="B790" s="10" t="s">
        <v>1612</v>
      </c>
      <c r="C790" s="53" t="s">
        <v>7338</v>
      </c>
      <c r="D790" s="166"/>
      <c r="E790" s="193"/>
      <c r="F790" s="126"/>
      <c r="G790" s="126"/>
      <c r="H790" s="45"/>
      <c r="I790" s="1"/>
      <c r="J790" s="1"/>
      <c r="K790" s="44"/>
      <c r="L790" s="191"/>
      <c r="M790" s="172"/>
      <c r="N790" s="172"/>
      <c r="O790" s="123"/>
      <c r="P790" s="138"/>
      <c r="Q790" s="138"/>
      <c r="R790" s="168"/>
      <c r="S790" s="141"/>
      <c r="T790" s="142"/>
      <c r="U790" s="130"/>
      <c r="V790" s="64"/>
      <c r="W790" s="202"/>
      <c r="X790" s="233"/>
      <c r="Y790" s="234"/>
      <c r="Z790" s="234"/>
      <c r="AA790" s="234"/>
      <c r="AB790" s="234"/>
      <c r="AC790" s="199" t="s">
        <v>4709</v>
      </c>
      <c r="AD790" s="58"/>
      <c r="AE790" s="58"/>
      <c r="AF790" s="6"/>
      <c r="AG790" s="6"/>
      <c r="AH790" s="6"/>
      <c r="AI790" s="6"/>
      <c r="AJ790" s="6"/>
      <c r="AK790" s="6"/>
      <c r="AL790" s="59" t="s">
        <v>4576</v>
      </c>
      <c r="AM790" s="235">
        <f>AM787</f>
        <v>0.5</v>
      </c>
      <c r="AN790" s="235"/>
      <c r="AO790" s="45"/>
      <c r="AP790" s="1"/>
      <c r="AQ790" s="1"/>
      <c r="AR790" s="44"/>
      <c r="AS790" s="45"/>
      <c r="AT790" s="1"/>
      <c r="AU790" s="1"/>
      <c r="AV790" s="44"/>
      <c r="AW790" s="89">
        <f>ROUND(ROUND(ROUND(H780*V757,0)*AM790,0)*AQ791,0)</f>
        <v>156</v>
      </c>
      <c r="AX790" s="12"/>
    </row>
    <row r="791" spans="1:50" ht="17.2" customHeight="1" x14ac:dyDescent="0.3">
      <c r="A791" s="9">
        <v>43</v>
      </c>
      <c r="B791" s="10" t="s">
        <v>1613</v>
      </c>
      <c r="C791" s="53" t="s">
        <v>7337</v>
      </c>
      <c r="D791" s="166"/>
      <c r="E791" s="193"/>
      <c r="F791" s="126"/>
      <c r="G791" s="126"/>
      <c r="H791" s="45"/>
      <c r="I791" s="1"/>
      <c r="J791" s="1"/>
      <c r="K791" s="44"/>
      <c r="L791" s="231" t="s">
        <v>4714</v>
      </c>
      <c r="M791" s="232"/>
      <c r="N791" s="232"/>
      <c r="O791" s="232"/>
      <c r="P791" s="232"/>
      <c r="Q791" s="232"/>
      <c r="R791" s="175"/>
      <c r="S791" s="194"/>
      <c r="T791" s="173"/>
      <c r="U791" s="130"/>
      <c r="V791" s="64"/>
      <c r="W791" s="202"/>
      <c r="X791" s="8"/>
      <c r="Y791" s="6"/>
      <c r="Z791" s="59"/>
      <c r="AA791" s="59"/>
      <c r="AB791" s="6"/>
      <c r="AC791" s="203"/>
      <c r="AD791" s="6"/>
      <c r="AE791" s="6"/>
      <c r="AF791" s="6"/>
      <c r="AG791" s="6"/>
      <c r="AH791" s="6"/>
      <c r="AI791" s="6"/>
      <c r="AJ791" s="6"/>
      <c r="AK791" s="6"/>
      <c r="AL791" s="59"/>
      <c r="AM791" s="137"/>
      <c r="AN791" s="137"/>
      <c r="AO791" s="45"/>
      <c r="AP791" s="132" t="s">
        <v>4576</v>
      </c>
      <c r="AQ791" s="247">
        <f>AQ767</f>
        <v>0.95</v>
      </c>
      <c r="AR791" s="248"/>
      <c r="AS791" s="45"/>
      <c r="AT791" s="1"/>
      <c r="AU791" s="1"/>
      <c r="AV791" s="44"/>
      <c r="AW791" s="89">
        <f>ROUND(ROUND(ROUND(H780*P793,0)*V757,0)*AQ791,0)</f>
        <v>300</v>
      </c>
      <c r="AX791" s="12"/>
    </row>
    <row r="792" spans="1:50" ht="17.2" customHeight="1" x14ac:dyDescent="0.3">
      <c r="A792" s="9">
        <v>43</v>
      </c>
      <c r="B792" s="10" t="s">
        <v>1614</v>
      </c>
      <c r="C792" s="53" t="s">
        <v>7336</v>
      </c>
      <c r="D792" s="166"/>
      <c r="E792" s="193"/>
      <c r="F792" s="126"/>
      <c r="G792" s="126"/>
      <c r="H792" s="45"/>
      <c r="I792" s="1"/>
      <c r="J792" s="1"/>
      <c r="K792" s="44"/>
      <c r="L792" s="267"/>
      <c r="M792" s="268"/>
      <c r="N792" s="268"/>
      <c r="O792" s="268"/>
      <c r="P792" s="268"/>
      <c r="Q792" s="268"/>
      <c r="R792" s="175"/>
      <c r="S792" s="194"/>
      <c r="T792" s="173"/>
      <c r="U792" s="130"/>
      <c r="V792" s="64"/>
      <c r="W792" s="202"/>
      <c r="X792" s="231" t="s">
        <v>4712</v>
      </c>
      <c r="Y792" s="232"/>
      <c r="Z792" s="232"/>
      <c r="AA792" s="232"/>
      <c r="AB792" s="232"/>
      <c r="AC792" s="199" t="s">
        <v>4711</v>
      </c>
      <c r="AD792" s="58"/>
      <c r="AE792" s="58"/>
      <c r="AF792" s="6"/>
      <c r="AG792" s="6"/>
      <c r="AH792" s="6"/>
      <c r="AI792" s="6"/>
      <c r="AJ792" s="6"/>
      <c r="AK792" s="6"/>
      <c r="AL792" s="59" t="s">
        <v>4576</v>
      </c>
      <c r="AM792" s="235">
        <f>AM789</f>
        <v>0.7</v>
      </c>
      <c r="AN792" s="235"/>
      <c r="AO792" s="45"/>
      <c r="AP792" s="1"/>
      <c r="AQ792" s="1"/>
      <c r="AR792" s="44"/>
      <c r="AS792" s="45"/>
      <c r="AT792" s="1"/>
      <c r="AU792" s="1"/>
      <c r="AV792" s="44"/>
      <c r="AW792" s="35">
        <f>ROUND(ROUND(ROUND(ROUND(H780*P793,0)*V757,0)*AM792,0)*AQ791,0)</f>
        <v>210</v>
      </c>
      <c r="AX792" s="12"/>
    </row>
    <row r="793" spans="1:50" ht="17.2" customHeight="1" x14ac:dyDescent="0.3">
      <c r="A793" s="9">
        <v>43</v>
      </c>
      <c r="B793" s="10" t="s">
        <v>1615</v>
      </c>
      <c r="C793" s="53" t="s">
        <v>7335</v>
      </c>
      <c r="D793" s="166"/>
      <c r="E793" s="193"/>
      <c r="F793" s="126"/>
      <c r="G793" s="126"/>
      <c r="H793" s="45"/>
      <c r="I793" s="1"/>
      <c r="J793" s="1"/>
      <c r="K793" s="44"/>
      <c r="L793" s="191"/>
      <c r="M793" s="172"/>
      <c r="N793" s="172"/>
      <c r="O793" s="123" t="s">
        <v>4576</v>
      </c>
      <c r="P793" s="249">
        <f>P787</f>
        <v>0.96499999999999997</v>
      </c>
      <c r="Q793" s="249"/>
      <c r="R793" s="168"/>
      <c r="S793" s="141"/>
      <c r="T793" s="142"/>
      <c r="U793" s="130"/>
      <c r="V793" s="64"/>
      <c r="W793" s="202"/>
      <c r="X793" s="233"/>
      <c r="Y793" s="234"/>
      <c r="Z793" s="234"/>
      <c r="AA793" s="234"/>
      <c r="AB793" s="234"/>
      <c r="AC793" s="199" t="s">
        <v>4709</v>
      </c>
      <c r="AD793" s="58"/>
      <c r="AE793" s="58"/>
      <c r="AF793" s="6"/>
      <c r="AG793" s="6"/>
      <c r="AH793" s="6"/>
      <c r="AI793" s="6"/>
      <c r="AJ793" s="6"/>
      <c r="AK793" s="6"/>
      <c r="AL793" s="59" t="s">
        <v>4576</v>
      </c>
      <c r="AM793" s="235">
        <f>AM790</f>
        <v>0.5</v>
      </c>
      <c r="AN793" s="235"/>
      <c r="AO793" s="45"/>
      <c r="AP793" s="1"/>
      <c r="AQ793" s="1"/>
      <c r="AR793" s="44"/>
      <c r="AS793" s="43"/>
      <c r="AT793" s="7"/>
      <c r="AU793" s="7"/>
      <c r="AV793" s="21"/>
      <c r="AW793" s="35">
        <f>ROUND(ROUND(ROUND(ROUND(H780*P793,0)*V757,0)*AM793,0)*AQ791,0)</f>
        <v>150</v>
      </c>
      <c r="AX793" s="12"/>
    </row>
    <row r="794" spans="1:50" ht="17.2" customHeight="1" x14ac:dyDescent="0.3">
      <c r="A794" s="9">
        <v>43</v>
      </c>
      <c r="B794" s="10" t="s">
        <v>1616</v>
      </c>
      <c r="C794" s="53" t="s">
        <v>7334</v>
      </c>
      <c r="D794" s="166"/>
      <c r="E794" s="193"/>
      <c r="F794" s="126"/>
      <c r="G794" s="126"/>
      <c r="H794" s="45"/>
      <c r="I794" s="1"/>
      <c r="J794" s="1"/>
      <c r="K794" s="44"/>
      <c r="L794" s="196"/>
      <c r="M794" s="195"/>
      <c r="N794" s="195"/>
      <c r="O794" s="55"/>
      <c r="P794" s="56"/>
      <c r="Q794" s="56"/>
      <c r="R794" s="168"/>
      <c r="S794" s="141"/>
      <c r="T794" s="142"/>
      <c r="U794" s="130"/>
      <c r="V794" s="64"/>
      <c r="W794" s="202"/>
      <c r="X794" s="8"/>
      <c r="Y794" s="6"/>
      <c r="Z794" s="59"/>
      <c r="AA794" s="59"/>
      <c r="AB794" s="6"/>
      <c r="AC794" s="203"/>
      <c r="AD794" s="6"/>
      <c r="AE794" s="6"/>
      <c r="AF794" s="6"/>
      <c r="AG794" s="6"/>
      <c r="AH794" s="6"/>
      <c r="AI794" s="6"/>
      <c r="AJ794" s="6"/>
      <c r="AK794" s="6"/>
      <c r="AL794" s="59"/>
      <c r="AM794" s="137"/>
      <c r="AN794" s="137"/>
      <c r="AO794" s="146"/>
      <c r="AP794" s="143"/>
      <c r="AQ794" s="143"/>
      <c r="AR794" s="44"/>
      <c r="AS794" s="242" t="s">
        <v>4578</v>
      </c>
      <c r="AT794" s="242"/>
      <c r="AU794" s="242"/>
      <c r="AV794" s="243"/>
      <c r="AW794" s="89">
        <f>ROUND(ROUND(H780*V757,0)*AQ791,0)-AS797</f>
        <v>307</v>
      </c>
      <c r="AX794" s="12"/>
    </row>
    <row r="795" spans="1:50" ht="17.2" customHeight="1" x14ac:dyDescent="0.3">
      <c r="A795" s="9">
        <v>43</v>
      </c>
      <c r="B795" s="10" t="s">
        <v>1617</v>
      </c>
      <c r="C795" s="53" t="s">
        <v>7333</v>
      </c>
      <c r="D795" s="166"/>
      <c r="E795" s="193"/>
      <c r="F795" s="126"/>
      <c r="G795" s="126"/>
      <c r="H795" s="45"/>
      <c r="I795" s="1"/>
      <c r="J795" s="1"/>
      <c r="K795" s="44"/>
      <c r="L795" s="175"/>
      <c r="M795" s="194"/>
      <c r="N795" s="194"/>
      <c r="O795" s="132"/>
      <c r="P795" s="141"/>
      <c r="Q795" s="141"/>
      <c r="R795" s="168"/>
      <c r="S795" s="141"/>
      <c r="T795" s="142"/>
      <c r="U795" s="130"/>
      <c r="V795" s="64"/>
      <c r="W795" s="202"/>
      <c r="X795" s="231" t="s">
        <v>4712</v>
      </c>
      <c r="Y795" s="232"/>
      <c r="Z795" s="232"/>
      <c r="AA795" s="232"/>
      <c r="AB795" s="232"/>
      <c r="AC795" s="199" t="s">
        <v>4711</v>
      </c>
      <c r="AD795" s="58"/>
      <c r="AE795" s="58"/>
      <c r="AF795" s="6"/>
      <c r="AG795" s="6"/>
      <c r="AH795" s="6"/>
      <c r="AI795" s="6"/>
      <c r="AJ795" s="6"/>
      <c r="AK795" s="6"/>
      <c r="AL795" s="59" t="s">
        <v>4576</v>
      </c>
      <c r="AM795" s="235">
        <f>AM792</f>
        <v>0.7</v>
      </c>
      <c r="AN795" s="235"/>
      <c r="AO795" s="146"/>
      <c r="AP795" s="143"/>
      <c r="AQ795" s="143"/>
      <c r="AR795" s="44"/>
      <c r="AS795" s="244"/>
      <c r="AT795" s="244"/>
      <c r="AU795" s="244"/>
      <c r="AV795" s="245"/>
      <c r="AW795" s="89">
        <f>ROUND(ROUND(ROUND(H780*V757,0)*AM795,0)*AQ791,0)-AS797</f>
        <v>214</v>
      </c>
      <c r="AX795" s="12"/>
    </row>
    <row r="796" spans="1:50" ht="17.2" customHeight="1" x14ac:dyDescent="0.3">
      <c r="A796" s="9">
        <v>43</v>
      </c>
      <c r="B796" s="10" t="s">
        <v>1618</v>
      </c>
      <c r="C796" s="53" t="s">
        <v>7332</v>
      </c>
      <c r="D796" s="166"/>
      <c r="E796" s="193"/>
      <c r="F796" s="126"/>
      <c r="G796" s="126"/>
      <c r="H796" s="45"/>
      <c r="I796" s="1"/>
      <c r="J796" s="1"/>
      <c r="K796" s="44"/>
      <c r="L796" s="191"/>
      <c r="M796" s="172"/>
      <c r="N796" s="172"/>
      <c r="O796" s="123"/>
      <c r="P796" s="138"/>
      <c r="Q796" s="138"/>
      <c r="R796" s="168"/>
      <c r="S796" s="141"/>
      <c r="T796" s="142"/>
      <c r="U796" s="130"/>
      <c r="V796" s="64"/>
      <c r="W796" s="202"/>
      <c r="X796" s="233"/>
      <c r="Y796" s="234"/>
      <c r="Z796" s="234"/>
      <c r="AA796" s="234"/>
      <c r="AB796" s="234"/>
      <c r="AC796" s="199" t="s">
        <v>4709</v>
      </c>
      <c r="AD796" s="58"/>
      <c r="AE796" s="58"/>
      <c r="AF796" s="6"/>
      <c r="AG796" s="6"/>
      <c r="AH796" s="6"/>
      <c r="AI796" s="6"/>
      <c r="AJ796" s="6"/>
      <c r="AK796" s="6"/>
      <c r="AL796" s="59" t="s">
        <v>4576</v>
      </c>
      <c r="AM796" s="235">
        <f>AM793</f>
        <v>0.5</v>
      </c>
      <c r="AN796" s="235"/>
      <c r="AO796" s="146"/>
      <c r="AP796" s="143"/>
      <c r="AQ796" s="143"/>
      <c r="AR796" s="44"/>
      <c r="AS796" s="244"/>
      <c r="AT796" s="244"/>
      <c r="AU796" s="244"/>
      <c r="AV796" s="245"/>
      <c r="AW796" s="89">
        <f>ROUND(ROUND(ROUND(H780*V757,0)*AM796,0)*AQ791,0)-AS797</f>
        <v>151</v>
      </c>
      <c r="AX796" s="12"/>
    </row>
    <row r="797" spans="1:50" ht="17.2" customHeight="1" x14ac:dyDescent="0.3">
      <c r="A797" s="9">
        <v>43</v>
      </c>
      <c r="B797" s="10" t="s">
        <v>1619</v>
      </c>
      <c r="C797" s="53" t="s">
        <v>7331</v>
      </c>
      <c r="D797" s="166"/>
      <c r="E797" s="193"/>
      <c r="F797" s="126"/>
      <c r="G797" s="126"/>
      <c r="H797" s="45"/>
      <c r="I797" s="1"/>
      <c r="J797" s="1"/>
      <c r="K797" s="44"/>
      <c r="L797" s="231" t="s">
        <v>4714</v>
      </c>
      <c r="M797" s="232"/>
      <c r="N797" s="232"/>
      <c r="O797" s="232"/>
      <c r="P797" s="232"/>
      <c r="Q797" s="232"/>
      <c r="R797" s="175"/>
      <c r="S797" s="194"/>
      <c r="T797" s="173"/>
      <c r="U797" s="130"/>
      <c r="V797" s="64"/>
      <c r="W797" s="202"/>
      <c r="X797" s="8"/>
      <c r="Y797" s="6"/>
      <c r="Z797" s="59"/>
      <c r="AA797" s="59"/>
      <c r="AB797" s="6"/>
      <c r="AC797" s="203"/>
      <c r="AD797" s="6"/>
      <c r="AE797" s="6"/>
      <c r="AF797" s="6"/>
      <c r="AG797" s="6"/>
      <c r="AH797" s="6"/>
      <c r="AI797" s="6"/>
      <c r="AJ797" s="6"/>
      <c r="AK797" s="6"/>
      <c r="AL797" s="59"/>
      <c r="AM797" s="137"/>
      <c r="AN797" s="137"/>
      <c r="AO797" s="146"/>
      <c r="AP797" s="143"/>
      <c r="AQ797" s="143"/>
      <c r="AR797" s="44"/>
      <c r="AS797" s="38">
        <f>AS785</f>
        <v>5</v>
      </c>
      <c r="AT797" s="62" t="s">
        <v>4577</v>
      </c>
      <c r="AU797" s="143"/>
      <c r="AV797" s="147"/>
      <c r="AW797" s="89">
        <f>ROUND(ROUND(ROUND(H780*P799,0)*V757,0)*AQ791,0)-AS797</f>
        <v>295</v>
      </c>
      <c r="AX797" s="12"/>
    </row>
    <row r="798" spans="1:50" ht="17.2" customHeight="1" x14ac:dyDescent="0.3">
      <c r="A798" s="9">
        <v>43</v>
      </c>
      <c r="B798" s="10" t="s">
        <v>1620</v>
      </c>
      <c r="C798" s="53" t="s">
        <v>7330</v>
      </c>
      <c r="D798" s="166"/>
      <c r="E798" s="193"/>
      <c r="F798" s="126"/>
      <c r="G798" s="126"/>
      <c r="H798" s="45"/>
      <c r="I798" s="1"/>
      <c r="J798" s="1"/>
      <c r="K798" s="44"/>
      <c r="L798" s="267"/>
      <c r="M798" s="268"/>
      <c r="N798" s="268"/>
      <c r="O798" s="268"/>
      <c r="P798" s="268"/>
      <c r="Q798" s="268"/>
      <c r="R798" s="175"/>
      <c r="S798" s="194"/>
      <c r="T798" s="173"/>
      <c r="U798" s="130"/>
      <c r="V798" s="64"/>
      <c r="W798" s="202"/>
      <c r="X798" s="231" t="s">
        <v>4712</v>
      </c>
      <c r="Y798" s="232"/>
      <c r="Z798" s="232"/>
      <c r="AA798" s="232"/>
      <c r="AB798" s="232"/>
      <c r="AC798" s="199" t="s">
        <v>4711</v>
      </c>
      <c r="AD798" s="58"/>
      <c r="AE798" s="58"/>
      <c r="AF798" s="6"/>
      <c r="AG798" s="6"/>
      <c r="AH798" s="6"/>
      <c r="AI798" s="6"/>
      <c r="AJ798" s="6"/>
      <c r="AK798" s="6"/>
      <c r="AL798" s="59" t="s">
        <v>4576</v>
      </c>
      <c r="AM798" s="235">
        <f>AM795</f>
        <v>0.7</v>
      </c>
      <c r="AN798" s="235"/>
      <c r="AO798" s="146"/>
      <c r="AP798" s="143"/>
      <c r="AQ798" s="143"/>
      <c r="AR798" s="44"/>
      <c r="AS798" s="1"/>
      <c r="AT798" s="132"/>
      <c r="AU798" s="143"/>
      <c r="AV798" s="147"/>
      <c r="AW798" s="35">
        <f>ROUND(ROUND(ROUND(ROUND(H780*P799,0)*V757,0)*AM798,0)*AQ791,0)-AS797</f>
        <v>205</v>
      </c>
      <c r="AX798" s="12"/>
    </row>
    <row r="799" spans="1:50" ht="17.2" customHeight="1" x14ac:dyDescent="0.3">
      <c r="A799" s="9">
        <v>43</v>
      </c>
      <c r="B799" s="10" t="s">
        <v>1621</v>
      </c>
      <c r="C799" s="53" t="s">
        <v>7329</v>
      </c>
      <c r="D799" s="166"/>
      <c r="E799" s="193"/>
      <c r="F799" s="126"/>
      <c r="G799" s="126"/>
      <c r="H799" s="43"/>
      <c r="I799" s="7"/>
      <c r="J799" s="7"/>
      <c r="K799" s="21"/>
      <c r="L799" s="191"/>
      <c r="M799" s="172"/>
      <c r="N799" s="172"/>
      <c r="O799" s="123" t="s">
        <v>4576</v>
      </c>
      <c r="P799" s="249">
        <f>P793</f>
        <v>0.96499999999999997</v>
      </c>
      <c r="Q799" s="249"/>
      <c r="R799" s="168"/>
      <c r="S799" s="141"/>
      <c r="T799" s="141"/>
      <c r="U799" s="88"/>
      <c r="V799" s="86"/>
      <c r="W799" s="87"/>
      <c r="X799" s="234"/>
      <c r="Y799" s="234"/>
      <c r="Z799" s="234"/>
      <c r="AA799" s="234"/>
      <c r="AB799" s="234"/>
      <c r="AC799" s="199" t="s">
        <v>4709</v>
      </c>
      <c r="AD799" s="58"/>
      <c r="AE799" s="58"/>
      <c r="AF799" s="6"/>
      <c r="AG799" s="6"/>
      <c r="AH799" s="6"/>
      <c r="AI799" s="6"/>
      <c r="AJ799" s="6"/>
      <c r="AK799" s="6"/>
      <c r="AL799" s="59" t="s">
        <v>4576</v>
      </c>
      <c r="AM799" s="235">
        <f>AM796</f>
        <v>0.5</v>
      </c>
      <c r="AN799" s="235"/>
      <c r="AO799" s="190"/>
      <c r="AP799" s="136"/>
      <c r="AQ799" s="136"/>
      <c r="AR799" s="21"/>
      <c r="AS799" s="7"/>
      <c r="AT799" s="123"/>
      <c r="AU799" s="136"/>
      <c r="AV799" s="145"/>
      <c r="AW799" s="35">
        <f>ROUND(ROUND(ROUND(ROUND(H780*P799,0)*V757,0)*AM799,0)*AQ791,0)-AS797</f>
        <v>145</v>
      </c>
      <c r="AX799" s="12"/>
    </row>
    <row r="800" spans="1:50" ht="17.2" customHeight="1" x14ac:dyDescent="0.3">
      <c r="A800" s="9">
        <v>43</v>
      </c>
      <c r="B800" s="10" t="s">
        <v>1622</v>
      </c>
      <c r="C800" s="53" t="s">
        <v>7328</v>
      </c>
      <c r="D800" s="166"/>
      <c r="E800" s="193"/>
      <c r="F800" s="126"/>
      <c r="G800" s="126"/>
      <c r="H800" s="217" t="s">
        <v>4766</v>
      </c>
      <c r="I800" s="218"/>
      <c r="J800" s="218"/>
      <c r="K800" s="219"/>
      <c r="L800" s="196"/>
      <c r="M800" s="195"/>
      <c r="N800" s="195"/>
      <c r="O800" s="55"/>
      <c r="P800" s="56"/>
      <c r="Q800" s="56"/>
      <c r="R800" s="168"/>
      <c r="S800" s="141"/>
      <c r="T800" s="141"/>
      <c r="U800" s="88"/>
      <c r="V800" s="86"/>
      <c r="W800" s="87"/>
      <c r="X800" s="6"/>
      <c r="Y800" s="6"/>
      <c r="Z800" s="59"/>
      <c r="AA800" s="59"/>
      <c r="AB800" s="6"/>
      <c r="AC800" s="203"/>
      <c r="AD800" s="6"/>
      <c r="AE800" s="6"/>
      <c r="AF800" s="6"/>
      <c r="AG800" s="6"/>
      <c r="AH800" s="6"/>
      <c r="AI800" s="6"/>
      <c r="AJ800" s="6"/>
      <c r="AK800" s="6"/>
      <c r="AL800" s="59"/>
      <c r="AM800" s="137"/>
      <c r="AN800" s="137"/>
      <c r="AO800" s="7"/>
      <c r="AP800" s="7"/>
      <c r="AQ800" s="7"/>
      <c r="AR800" s="7"/>
      <c r="AS800" s="7"/>
      <c r="AT800" s="123"/>
      <c r="AU800" s="136"/>
      <c r="AV800" s="145"/>
      <c r="AW800" s="100">
        <f>ROUND(H804*V757,0)</f>
        <v>272</v>
      </c>
      <c r="AX800" s="12"/>
    </row>
    <row r="801" spans="1:50" ht="17.2" customHeight="1" x14ac:dyDescent="0.3">
      <c r="A801" s="9">
        <v>43</v>
      </c>
      <c r="B801" s="10" t="s">
        <v>1623</v>
      </c>
      <c r="C801" s="53" t="s">
        <v>7327</v>
      </c>
      <c r="D801" s="166"/>
      <c r="E801" s="193"/>
      <c r="F801" s="126"/>
      <c r="G801" s="126"/>
      <c r="H801" s="220"/>
      <c r="I801" s="221"/>
      <c r="J801" s="221"/>
      <c r="K801" s="222"/>
      <c r="L801" s="175"/>
      <c r="M801" s="194"/>
      <c r="N801" s="194"/>
      <c r="O801" s="132"/>
      <c r="P801" s="141"/>
      <c r="Q801" s="141"/>
      <c r="R801" s="168"/>
      <c r="S801" s="141"/>
      <c r="T801" s="141"/>
      <c r="U801" s="88"/>
      <c r="V801" s="86"/>
      <c r="W801" s="87"/>
      <c r="X801" s="232" t="s">
        <v>4712</v>
      </c>
      <c r="Y801" s="232"/>
      <c r="Z801" s="232"/>
      <c r="AA801" s="232"/>
      <c r="AB801" s="232"/>
      <c r="AC801" s="199" t="s">
        <v>4711</v>
      </c>
      <c r="AD801" s="58"/>
      <c r="AE801" s="58"/>
      <c r="AF801" s="6"/>
      <c r="AG801" s="6"/>
      <c r="AH801" s="6"/>
      <c r="AI801" s="6"/>
      <c r="AJ801" s="6"/>
      <c r="AK801" s="6"/>
      <c r="AL801" s="59" t="s">
        <v>4576</v>
      </c>
      <c r="AM801" s="235">
        <f>AM798</f>
        <v>0.7</v>
      </c>
      <c r="AN801" s="235"/>
      <c r="AO801" s="6"/>
      <c r="AP801" s="6"/>
      <c r="AQ801" s="6"/>
      <c r="AR801" s="6"/>
      <c r="AS801" s="6"/>
      <c r="AT801" s="59"/>
      <c r="AU801" s="137"/>
      <c r="AV801" s="140"/>
      <c r="AW801" s="35">
        <f>ROUND(ROUND(H804*V757,0)*AM801,0)</f>
        <v>190</v>
      </c>
      <c r="AX801" s="12"/>
    </row>
    <row r="802" spans="1:50" ht="17.2" customHeight="1" x14ac:dyDescent="0.3">
      <c r="A802" s="9">
        <v>43</v>
      </c>
      <c r="B802" s="10" t="s">
        <v>1624</v>
      </c>
      <c r="C802" s="53" t="s">
        <v>7326</v>
      </c>
      <c r="D802" s="166"/>
      <c r="E802" s="193"/>
      <c r="F802" s="126"/>
      <c r="G802" s="126"/>
      <c r="H802" s="220"/>
      <c r="I802" s="221"/>
      <c r="J802" s="221"/>
      <c r="K802" s="222"/>
      <c r="L802" s="191"/>
      <c r="M802" s="172"/>
      <c r="N802" s="172"/>
      <c r="O802" s="123"/>
      <c r="P802" s="138"/>
      <c r="Q802" s="138"/>
      <c r="R802" s="168"/>
      <c r="S802" s="141"/>
      <c r="T802" s="141"/>
      <c r="U802" s="88"/>
      <c r="V802" s="86"/>
      <c r="W802" s="87"/>
      <c r="X802" s="234"/>
      <c r="Y802" s="234"/>
      <c r="Z802" s="234"/>
      <c r="AA802" s="234"/>
      <c r="AB802" s="234"/>
      <c r="AC802" s="199" t="s">
        <v>4709</v>
      </c>
      <c r="AD802" s="58"/>
      <c r="AE802" s="58"/>
      <c r="AF802" s="6"/>
      <c r="AG802" s="6"/>
      <c r="AH802" s="6"/>
      <c r="AI802" s="6"/>
      <c r="AJ802" s="6"/>
      <c r="AK802" s="6"/>
      <c r="AL802" s="59" t="s">
        <v>4576</v>
      </c>
      <c r="AM802" s="235">
        <f>AM799</f>
        <v>0.5</v>
      </c>
      <c r="AN802" s="235"/>
      <c r="AO802" s="6"/>
      <c r="AP802" s="6"/>
      <c r="AQ802" s="6"/>
      <c r="AR802" s="6"/>
      <c r="AS802" s="6"/>
      <c r="AT802" s="59"/>
      <c r="AU802" s="137"/>
      <c r="AV802" s="140"/>
      <c r="AW802" s="35">
        <f>ROUND(ROUND(H804*V757,0)*AM802,0)</f>
        <v>136</v>
      </c>
      <c r="AX802" s="12"/>
    </row>
    <row r="803" spans="1:50" ht="17.2" customHeight="1" x14ac:dyDescent="0.3">
      <c r="A803" s="9">
        <v>43</v>
      </c>
      <c r="B803" s="10" t="s">
        <v>1625</v>
      </c>
      <c r="C803" s="53" t="s">
        <v>7325</v>
      </c>
      <c r="D803" s="166"/>
      <c r="E803" s="193"/>
      <c r="F803" s="126"/>
      <c r="G803" s="126"/>
      <c r="H803" s="220"/>
      <c r="I803" s="221"/>
      <c r="J803" s="221"/>
      <c r="K803" s="222"/>
      <c r="L803" s="231" t="s">
        <v>4714</v>
      </c>
      <c r="M803" s="232"/>
      <c r="N803" s="232"/>
      <c r="O803" s="232"/>
      <c r="P803" s="232"/>
      <c r="Q803" s="232"/>
      <c r="R803" s="175"/>
      <c r="S803" s="194"/>
      <c r="T803" s="194"/>
      <c r="U803" s="88"/>
      <c r="V803" s="86"/>
      <c r="W803" s="87"/>
      <c r="X803" s="6"/>
      <c r="Y803" s="6"/>
      <c r="Z803" s="59"/>
      <c r="AA803" s="59"/>
      <c r="AB803" s="6"/>
      <c r="AC803" s="203"/>
      <c r="AD803" s="6"/>
      <c r="AE803" s="6"/>
      <c r="AF803" s="6"/>
      <c r="AG803" s="6"/>
      <c r="AH803" s="6"/>
      <c r="AI803" s="6"/>
      <c r="AJ803" s="6"/>
      <c r="AK803" s="6"/>
      <c r="AL803" s="59"/>
      <c r="AM803" s="137"/>
      <c r="AN803" s="137"/>
      <c r="AO803" s="6"/>
      <c r="AP803" s="6"/>
      <c r="AQ803" s="7"/>
      <c r="AR803" s="7"/>
      <c r="AS803" s="7"/>
      <c r="AT803" s="123"/>
      <c r="AU803" s="136"/>
      <c r="AV803" s="145"/>
      <c r="AW803" s="89">
        <f>ROUND(ROUND(H804*P805,0)*V757,0)</f>
        <v>263</v>
      </c>
      <c r="AX803" s="12"/>
    </row>
    <row r="804" spans="1:50" ht="17.2" customHeight="1" x14ac:dyDescent="0.3">
      <c r="A804" s="9">
        <v>43</v>
      </c>
      <c r="B804" s="10" t="s">
        <v>1626</v>
      </c>
      <c r="C804" s="53" t="s">
        <v>7324</v>
      </c>
      <c r="D804" s="166"/>
      <c r="E804" s="193"/>
      <c r="F804" s="126"/>
      <c r="G804" s="126"/>
      <c r="H804" s="253">
        <f>'15就労移行支援(基本)'!K804</f>
        <v>389</v>
      </c>
      <c r="I804" s="254"/>
      <c r="J804" s="1" t="s">
        <v>4202</v>
      </c>
      <c r="K804" s="68"/>
      <c r="L804" s="267"/>
      <c r="M804" s="268"/>
      <c r="N804" s="268"/>
      <c r="O804" s="268"/>
      <c r="P804" s="268"/>
      <c r="Q804" s="268"/>
      <c r="R804" s="175"/>
      <c r="S804" s="194"/>
      <c r="T804" s="194"/>
      <c r="U804" s="88"/>
      <c r="V804" s="86"/>
      <c r="W804" s="87"/>
      <c r="X804" s="232" t="s">
        <v>4712</v>
      </c>
      <c r="Y804" s="232"/>
      <c r="Z804" s="232"/>
      <c r="AA804" s="232"/>
      <c r="AB804" s="232"/>
      <c r="AC804" s="199" t="s">
        <v>4711</v>
      </c>
      <c r="AD804" s="58"/>
      <c r="AE804" s="58"/>
      <c r="AF804" s="6"/>
      <c r="AG804" s="6"/>
      <c r="AH804" s="6"/>
      <c r="AI804" s="6"/>
      <c r="AJ804" s="6"/>
      <c r="AK804" s="6"/>
      <c r="AL804" s="59" t="s">
        <v>4576</v>
      </c>
      <c r="AM804" s="235">
        <f>AM801</f>
        <v>0.7</v>
      </c>
      <c r="AN804" s="235"/>
      <c r="AO804" s="7"/>
      <c r="AP804" s="7"/>
      <c r="AQ804" s="7"/>
      <c r="AR804" s="7"/>
      <c r="AS804" s="7"/>
      <c r="AT804" s="123"/>
      <c r="AU804" s="136"/>
      <c r="AV804" s="145"/>
      <c r="AW804" s="89">
        <f>ROUND(ROUND(ROUND(H804*P805,0)*V757,0)*AM804,0)</f>
        <v>184</v>
      </c>
      <c r="AX804" s="12"/>
    </row>
    <row r="805" spans="1:50" ht="17.2" customHeight="1" x14ac:dyDescent="0.3">
      <c r="A805" s="9">
        <v>43</v>
      </c>
      <c r="B805" s="10" t="s">
        <v>1627</v>
      </c>
      <c r="C805" s="53" t="s">
        <v>7323</v>
      </c>
      <c r="D805" s="166"/>
      <c r="E805" s="193"/>
      <c r="F805" s="126"/>
      <c r="G805" s="126"/>
      <c r="H805" s="175"/>
      <c r="I805" s="194"/>
      <c r="J805" s="194"/>
      <c r="K805" s="173"/>
      <c r="L805" s="191"/>
      <c r="M805" s="172"/>
      <c r="N805" s="172"/>
      <c r="O805" s="123" t="s">
        <v>4576</v>
      </c>
      <c r="P805" s="249">
        <f>P799</f>
        <v>0.96499999999999997</v>
      </c>
      <c r="Q805" s="249"/>
      <c r="R805" s="168"/>
      <c r="S805" s="141"/>
      <c r="T805" s="141"/>
      <c r="U805" s="88"/>
      <c r="V805" s="86"/>
      <c r="W805" s="87"/>
      <c r="X805" s="234"/>
      <c r="Y805" s="234"/>
      <c r="Z805" s="234"/>
      <c r="AA805" s="234"/>
      <c r="AB805" s="234"/>
      <c r="AC805" s="199" t="s">
        <v>4709</v>
      </c>
      <c r="AD805" s="58"/>
      <c r="AE805" s="58"/>
      <c r="AF805" s="6"/>
      <c r="AG805" s="6"/>
      <c r="AH805" s="6"/>
      <c r="AI805" s="6"/>
      <c r="AJ805" s="6"/>
      <c r="AK805" s="6"/>
      <c r="AL805" s="59" t="s">
        <v>4576</v>
      </c>
      <c r="AM805" s="235">
        <f>AM802</f>
        <v>0.5</v>
      </c>
      <c r="AN805" s="235"/>
      <c r="AO805" s="7"/>
      <c r="AP805" s="7"/>
      <c r="AQ805" s="7"/>
      <c r="AR805" s="7"/>
      <c r="AS805" s="7"/>
      <c r="AT805" s="123"/>
      <c r="AU805" s="136"/>
      <c r="AV805" s="145"/>
      <c r="AW805" s="89">
        <f>ROUND(ROUND(ROUND(H804*P805,0)*V757,0)*AM805,0)</f>
        <v>132</v>
      </c>
      <c r="AX805" s="12"/>
    </row>
    <row r="806" spans="1:50" ht="17.2" customHeight="1" x14ac:dyDescent="0.3">
      <c r="A806" s="9">
        <v>43</v>
      </c>
      <c r="B806" s="10" t="s">
        <v>1628</v>
      </c>
      <c r="C806" s="53" t="s">
        <v>7322</v>
      </c>
      <c r="D806" s="166"/>
      <c r="E806" s="193"/>
      <c r="F806" s="126"/>
      <c r="G806" s="126"/>
      <c r="H806" s="175"/>
      <c r="I806" s="194"/>
      <c r="J806" s="194"/>
      <c r="K806" s="173"/>
      <c r="L806" s="196"/>
      <c r="M806" s="195"/>
      <c r="N806" s="195"/>
      <c r="O806" s="55"/>
      <c r="P806" s="56"/>
      <c r="Q806" s="56"/>
      <c r="R806" s="168"/>
      <c r="S806" s="141"/>
      <c r="T806" s="142"/>
      <c r="U806" s="130"/>
      <c r="V806" s="64"/>
      <c r="W806" s="202"/>
      <c r="X806" s="8"/>
      <c r="Y806" s="6"/>
      <c r="Z806" s="59"/>
      <c r="AA806" s="59"/>
      <c r="AB806" s="6"/>
      <c r="AC806" s="203"/>
      <c r="AD806" s="6"/>
      <c r="AE806" s="6"/>
      <c r="AF806" s="6"/>
      <c r="AG806" s="6"/>
      <c r="AH806" s="6"/>
      <c r="AI806" s="6"/>
      <c r="AJ806" s="6"/>
      <c r="AK806" s="6"/>
      <c r="AL806" s="59"/>
      <c r="AM806" s="137"/>
      <c r="AN806" s="137"/>
      <c r="AO806" s="177"/>
      <c r="AP806" s="81"/>
      <c r="AQ806" s="81"/>
      <c r="AR806" s="82"/>
      <c r="AS806" s="242" t="s">
        <v>4578</v>
      </c>
      <c r="AT806" s="242"/>
      <c r="AU806" s="242"/>
      <c r="AV806" s="243"/>
      <c r="AW806" s="89">
        <f>ROUND(H804*V757,0)-AS809</f>
        <v>267</v>
      </c>
      <c r="AX806" s="12"/>
    </row>
    <row r="807" spans="1:50" ht="17.2" customHeight="1" x14ac:dyDescent="0.3">
      <c r="A807" s="9">
        <v>43</v>
      </c>
      <c r="B807" s="10" t="s">
        <v>1629</v>
      </c>
      <c r="C807" s="53" t="s">
        <v>7321</v>
      </c>
      <c r="D807" s="166"/>
      <c r="E807" s="193"/>
      <c r="F807" s="126"/>
      <c r="G807" s="126"/>
      <c r="H807" s="175"/>
      <c r="I807" s="194"/>
      <c r="J807" s="194"/>
      <c r="K807" s="173"/>
      <c r="L807" s="175"/>
      <c r="M807" s="194"/>
      <c r="N807" s="194"/>
      <c r="O807" s="132"/>
      <c r="P807" s="141"/>
      <c r="Q807" s="141"/>
      <c r="R807" s="168"/>
      <c r="S807" s="141"/>
      <c r="T807" s="142"/>
      <c r="U807" s="130"/>
      <c r="V807" s="64"/>
      <c r="W807" s="202"/>
      <c r="X807" s="231" t="s">
        <v>4712</v>
      </c>
      <c r="Y807" s="232"/>
      <c r="Z807" s="232"/>
      <c r="AA807" s="232"/>
      <c r="AB807" s="232"/>
      <c r="AC807" s="199" t="s">
        <v>4711</v>
      </c>
      <c r="AD807" s="58"/>
      <c r="AE807" s="58"/>
      <c r="AF807" s="6"/>
      <c r="AG807" s="6"/>
      <c r="AH807" s="6"/>
      <c r="AI807" s="6"/>
      <c r="AJ807" s="6"/>
      <c r="AK807" s="6"/>
      <c r="AL807" s="59" t="s">
        <v>4576</v>
      </c>
      <c r="AM807" s="235">
        <f>AM804</f>
        <v>0.7</v>
      </c>
      <c r="AN807" s="235"/>
      <c r="AO807" s="81"/>
      <c r="AP807" s="81"/>
      <c r="AQ807" s="81"/>
      <c r="AR807" s="82"/>
      <c r="AS807" s="244"/>
      <c r="AT807" s="244"/>
      <c r="AU807" s="244"/>
      <c r="AV807" s="245"/>
      <c r="AW807" s="35">
        <f>ROUND(ROUND(H804*V757,0)*AM807,0)-AS809</f>
        <v>185</v>
      </c>
      <c r="AX807" s="12"/>
    </row>
    <row r="808" spans="1:50" ht="17.2" customHeight="1" x14ac:dyDescent="0.3">
      <c r="A808" s="9">
        <v>43</v>
      </c>
      <c r="B808" s="10" t="s">
        <v>1630</v>
      </c>
      <c r="C808" s="53" t="s">
        <v>7320</v>
      </c>
      <c r="D808" s="166"/>
      <c r="E808" s="193"/>
      <c r="F808" s="126"/>
      <c r="G808" s="126"/>
      <c r="H808" s="175"/>
      <c r="I808" s="194"/>
      <c r="J808" s="194"/>
      <c r="K808" s="173"/>
      <c r="L808" s="191"/>
      <c r="M808" s="172"/>
      <c r="N808" s="172"/>
      <c r="O808" s="123"/>
      <c r="P808" s="138"/>
      <c r="Q808" s="138"/>
      <c r="R808" s="168"/>
      <c r="S808" s="141"/>
      <c r="T808" s="142"/>
      <c r="U808" s="130"/>
      <c r="V808" s="64"/>
      <c r="W808" s="202"/>
      <c r="X808" s="233"/>
      <c r="Y808" s="234"/>
      <c r="Z808" s="234"/>
      <c r="AA808" s="234"/>
      <c r="AB808" s="234"/>
      <c r="AC808" s="199" t="s">
        <v>4709</v>
      </c>
      <c r="AD808" s="58"/>
      <c r="AE808" s="58"/>
      <c r="AF808" s="6"/>
      <c r="AG808" s="6"/>
      <c r="AH808" s="6"/>
      <c r="AI808" s="6"/>
      <c r="AJ808" s="6"/>
      <c r="AK808" s="6"/>
      <c r="AL808" s="59" t="s">
        <v>4576</v>
      </c>
      <c r="AM808" s="235">
        <f>AM805</f>
        <v>0.5</v>
      </c>
      <c r="AN808" s="235"/>
      <c r="AO808" s="198"/>
      <c r="AP808" s="198"/>
      <c r="AQ808" s="198"/>
      <c r="AR808" s="197"/>
      <c r="AS808" s="244"/>
      <c r="AT808" s="244"/>
      <c r="AU808" s="244"/>
      <c r="AV808" s="245"/>
      <c r="AW808" s="35">
        <f>ROUND(ROUND(H804*V757,0)*AM808,0)-AS809</f>
        <v>131</v>
      </c>
      <c r="AX808" s="12"/>
    </row>
    <row r="809" spans="1:50" ht="17.2" customHeight="1" x14ac:dyDescent="0.3">
      <c r="A809" s="9">
        <v>43</v>
      </c>
      <c r="B809" s="10" t="s">
        <v>1631</v>
      </c>
      <c r="C809" s="53" t="s">
        <v>7319</v>
      </c>
      <c r="D809" s="166"/>
      <c r="E809" s="193"/>
      <c r="F809" s="126"/>
      <c r="G809" s="126"/>
      <c r="H809" s="175"/>
      <c r="I809" s="194"/>
      <c r="J809" s="194"/>
      <c r="K809" s="173"/>
      <c r="L809" s="231" t="s">
        <v>4714</v>
      </c>
      <c r="M809" s="232"/>
      <c r="N809" s="232"/>
      <c r="O809" s="232"/>
      <c r="P809" s="232"/>
      <c r="Q809" s="232"/>
      <c r="R809" s="175"/>
      <c r="S809" s="194"/>
      <c r="T809" s="173"/>
      <c r="U809" s="130"/>
      <c r="V809" s="64"/>
      <c r="W809" s="202"/>
      <c r="X809" s="8"/>
      <c r="Y809" s="6"/>
      <c r="Z809" s="59"/>
      <c r="AA809" s="59"/>
      <c r="AB809" s="6"/>
      <c r="AC809" s="203"/>
      <c r="AD809" s="6"/>
      <c r="AE809" s="6"/>
      <c r="AF809" s="6"/>
      <c r="AG809" s="6"/>
      <c r="AH809" s="6"/>
      <c r="AI809" s="6"/>
      <c r="AJ809" s="6"/>
      <c r="AK809" s="6"/>
      <c r="AL809" s="59"/>
      <c r="AM809" s="137"/>
      <c r="AN809" s="137"/>
      <c r="AO809" s="198"/>
      <c r="AP809" s="198"/>
      <c r="AQ809" s="198"/>
      <c r="AR809" s="197"/>
      <c r="AS809" s="38">
        <f>AS797</f>
        <v>5</v>
      </c>
      <c r="AT809" s="62" t="s">
        <v>4577</v>
      </c>
      <c r="AU809" s="143"/>
      <c r="AV809" s="147"/>
      <c r="AW809" s="89">
        <f>ROUND(ROUND(H804*P811,0)*V757,0)-AS809</f>
        <v>258</v>
      </c>
      <c r="AX809" s="12"/>
    </row>
    <row r="810" spans="1:50" ht="17.2" customHeight="1" x14ac:dyDescent="0.3">
      <c r="A810" s="9">
        <v>43</v>
      </c>
      <c r="B810" s="10" t="s">
        <v>1632</v>
      </c>
      <c r="C810" s="53" t="s">
        <v>7318</v>
      </c>
      <c r="D810" s="166"/>
      <c r="E810" s="193"/>
      <c r="F810" s="126"/>
      <c r="G810" s="126"/>
      <c r="H810" s="175"/>
      <c r="I810" s="194"/>
      <c r="J810" s="194"/>
      <c r="K810" s="173"/>
      <c r="L810" s="267"/>
      <c r="M810" s="268"/>
      <c r="N810" s="268"/>
      <c r="O810" s="268"/>
      <c r="P810" s="268"/>
      <c r="Q810" s="268"/>
      <c r="R810" s="175"/>
      <c r="S810" s="194"/>
      <c r="T810" s="173"/>
      <c r="U810" s="130"/>
      <c r="V810" s="64"/>
      <c r="W810" s="202"/>
      <c r="X810" s="231" t="s">
        <v>4712</v>
      </c>
      <c r="Y810" s="232"/>
      <c r="Z810" s="232"/>
      <c r="AA810" s="232"/>
      <c r="AB810" s="232"/>
      <c r="AC810" s="199" t="s">
        <v>4711</v>
      </c>
      <c r="AD810" s="58"/>
      <c r="AE810" s="58"/>
      <c r="AF810" s="6"/>
      <c r="AG810" s="6"/>
      <c r="AH810" s="6"/>
      <c r="AI810" s="6"/>
      <c r="AJ810" s="6"/>
      <c r="AK810" s="6"/>
      <c r="AL810" s="59" t="s">
        <v>4576</v>
      </c>
      <c r="AM810" s="235">
        <f>AM807</f>
        <v>0.7</v>
      </c>
      <c r="AN810" s="235"/>
      <c r="AO810" s="198"/>
      <c r="AP810" s="198"/>
      <c r="AQ810" s="198"/>
      <c r="AR810" s="197"/>
      <c r="AS810" s="1"/>
      <c r="AT810" s="132"/>
      <c r="AU810" s="143"/>
      <c r="AV810" s="147"/>
      <c r="AW810" s="89">
        <f>ROUND(ROUND(ROUND(H804*P811,0)*V757,0)*AM810,0)-AS809</f>
        <v>179</v>
      </c>
      <c r="AX810" s="12"/>
    </row>
    <row r="811" spans="1:50" ht="17.2" customHeight="1" x14ac:dyDescent="0.3">
      <c r="A811" s="9">
        <v>43</v>
      </c>
      <c r="B811" s="10" t="s">
        <v>1633</v>
      </c>
      <c r="C811" s="53" t="s">
        <v>7317</v>
      </c>
      <c r="D811" s="166"/>
      <c r="E811" s="193"/>
      <c r="F811" s="126"/>
      <c r="G811" s="126"/>
      <c r="H811" s="175"/>
      <c r="I811" s="194"/>
      <c r="J811" s="194"/>
      <c r="K811" s="173"/>
      <c r="L811" s="191"/>
      <c r="M811" s="172"/>
      <c r="N811" s="172"/>
      <c r="O811" s="123" t="s">
        <v>4576</v>
      </c>
      <c r="P811" s="249">
        <f>P805</f>
        <v>0.96499999999999997</v>
      </c>
      <c r="Q811" s="249"/>
      <c r="R811" s="168"/>
      <c r="S811" s="141"/>
      <c r="T811" s="142"/>
      <c r="U811" s="130"/>
      <c r="V811" s="64"/>
      <c r="W811" s="202"/>
      <c r="X811" s="233"/>
      <c r="Y811" s="234"/>
      <c r="Z811" s="234"/>
      <c r="AA811" s="234"/>
      <c r="AB811" s="234"/>
      <c r="AC811" s="199" t="s">
        <v>4709</v>
      </c>
      <c r="AD811" s="58"/>
      <c r="AE811" s="58"/>
      <c r="AF811" s="6"/>
      <c r="AG811" s="6"/>
      <c r="AH811" s="6"/>
      <c r="AI811" s="6"/>
      <c r="AJ811" s="6"/>
      <c r="AK811" s="6"/>
      <c r="AL811" s="59" t="s">
        <v>4576</v>
      </c>
      <c r="AM811" s="235">
        <f>AM808</f>
        <v>0.5</v>
      </c>
      <c r="AN811" s="235"/>
      <c r="AO811" s="198"/>
      <c r="AP811" s="198"/>
      <c r="AQ811" s="198"/>
      <c r="AR811" s="197"/>
      <c r="AS811" s="7"/>
      <c r="AT811" s="123"/>
      <c r="AU811" s="136"/>
      <c r="AV811" s="145"/>
      <c r="AW811" s="89">
        <f>ROUND(ROUND(ROUND(H804*P811,0)*V757,0)*AM811,0)-AS809</f>
        <v>127</v>
      </c>
      <c r="AX811" s="12"/>
    </row>
    <row r="812" spans="1:50" ht="17.2" customHeight="1" x14ac:dyDescent="0.3">
      <c r="A812" s="9">
        <v>43</v>
      </c>
      <c r="B812" s="10" t="s">
        <v>1634</v>
      </c>
      <c r="C812" s="53" t="s">
        <v>7316</v>
      </c>
      <c r="D812" s="166"/>
      <c r="E812" s="193"/>
      <c r="F812" s="126"/>
      <c r="G812" s="126"/>
      <c r="H812" s="45"/>
      <c r="I812" s="1"/>
      <c r="J812" s="1"/>
      <c r="K812" s="44"/>
      <c r="L812" s="196"/>
      <c r="M812" s="195"/>
      <c r="N812" s="195"/>
      <c r="O812" s="55"/>
      <c r="P812" s="56"/>
      <c r="Q812" s="56"/>
      <c r="R812" s="168"/>
      <c r="S812" s="141"/>
      <c r="T812" s="142"/>
      <c r="U812" s="130"/>
      <c r="V812" s="64"/>
      <c r="W812" s="202"/>
      <c r="X812" s="8"/>
      <c r="Y812" s="6"/>
      <c r="Z812" s="59"/>
      <c r="AA812" s="59"/>
      <c r="AB812" s="6"/>
      <c r="AC812" s="203"/>
      <c r="AD812" s="6"/>
      <c r="AE812" s="6"/>
      <c r="AF812" s="6"/>
      <c r="AG812" s="6"/>
      <c r="AH812" s="6"/>
      <c r="AI812" s="6"/>
      <c r="AJ812" s="6"/>
      <c r="AK812" s="6"/>
      <c r="AL812" s="59"/>
      <c r="AM812" s="137"/>
      <c r="AN812" s="137"/>
      <c r="AO812" s="216" t="s">
        <v>4724</v>
      </c>
      <c r="AP812" s="251"/>
      <c r="AQ812" s="251"/>
      <c r="AR812" s="252"/>
      <c r="AS812" s="49"/>
      <c r="AT812" s="36"/>
      <c r="AU812" s="36"/>
      <c r="AV812" s="51"/>
      <c r="AW812" s="89">
        <f>ROUND(ROUND(H804*V757,0)*AQ815,0)</f>
        <v>258</v>
      </c>
      <c r="AX812" s="12"/>
    </row>
    <row r="813" spans="1:50" ht="17.2" customHeight="1" x14ac:dyDescent="0.3">
      <c r="A813" s="9">
        <v>43</v>
      </c>
      <c r="B813" s="10" t="s">
        <v>1635</v>
      </c>
      <c r="C813" s="53" t="s">
        <v>7315</v>
      </c>
      <c r="D813" s="166"/>
      <c r="E813" s="193"/>
      <c r="F813" s="126"/>
      <c r="G813" s="126"/>
      <c r="H813" s="45"/>
      <c r="I813" s="1"/>
      <c r="J813" s="1"/>
      <c r="K813" s="44"/>
      <c r="L813" s="175"/>
      <c r="M813" s="194"/>
      <c r="N813" s="194"/>
      <c r="O813" s="132"/>
      <c r="P813" s="141"/>
      <c r="Q813" s="141"/>
      <c r="R813" s="168"/>
      <c r="S813" s="141"/>
      <c r="T813" s="142"/>
      <c r="U813" s="130"/>
      <c r="V813" s="64"/>
      <c r="W813" s="202"/>
      <c r="X813" s="231" t="s">
        <v>4712</v>
      </c>
      <c r="Y813" s="232"/>
      <c r="Z813" s="232"/>
      <c r="AA813" s="232"/>
      <c r="AB813" s="232"/>
      <c r="AC813" s="199" t="s">
        <v>4711</v>
      </c>
      <c r="AD813" s="58"/>
      <c r="AE813" s="58"/>
      <c r="AF813" s="6"/>
      <c r="AG813" s="6"/>
      <c r="AH813" s="6"/>
      <c r="AI813" s="6"/>
      <c r="AJ813" s="6"/>
      <c r="AK813" s="6"/>
      <c r="AL813" s="59" t="s">
        <v>4576</v>
      </c>
      <c r="AM813" s="235">
        <f>AM810</f>
        <v>0.7</v>
      </c>
      <c r="AN813" s="235"/>
      <c r="AO813" s="228"/>
      <c r="AP813" s="229"/>
      <c r="AQ813" s="229"/>
      <c r="AR813" s="230"/>
      <c r="AS813" s="45"/>
      <c r="AT813" s="1"/>
      <c r="AU813" s="1"/>
      <c r="AV813" s="44"/>
      <c r="AW813" s="35">
        <f>ROUND(ROUND(ROUND(H804*V757,0)*AM813,0)*AQ815,0)</f>
        <v>181</v>
      </c>
      <c r="AX813" s="12"/>
    </row>
    <row r="814" spans="1:50" ht="17.2" customHeight="1" x14ac:dyDescent="0.3">
      <c r="A814" s="9">
        <v>43</v>
      </c>
      <c r="B814" s="10" t="s">
        <v>1636</v>
      </c>
      <c r="C814" s="53" t="s">
        <v>7314</v>
      </c>
      <c r="D814" s="166"/>
      <c r="E814" s="193"/>
      <c r="F814" s="126"/>
      <c r="G814" s="126"/>
      <c r="H814" s="45"/>
      <c r="I814" s="1"/>
      <c r="J814" s="1"/>
      <c r="K814" s="44"/>
      <c r="L814" s="191"/>
      <c r="M814" s="172"/>
      <c r="N814" s="172"/>
      <c r="O814" s="123"/>
      <c r="P814" s="138"/>
      <c r="Q814" s="138"/>
      <c r="R814" s="168"/>
      <c r="S814" s="141"/>
      <c r="T814" s="142"/>
      <c r="U814" s="130"/>
      <c r="V814" s="64"/>
      <c r="W814" s="202"/>
      <c r="X814" s="233"/>
      <c r="Y814" s="234"/>
      <c r="Z814" s="234"/>
      <c r="AA814" s="234"/>
      <c r="AB814" s="234"/>
      <c r="AC814" s="199" t="s">
        <v>4709</v>
      </c>
      <c r="AD814" s="58"/>
      <c r="AE814" s="58"/>
      <c r="AF814" s="6"/>
      <c r="AG814" s="6"/>
      <c r="AH814" s="6"/>
      <c r="AI814" s="6"/>
      <c r="AJ814" s="6"/>
      <c r="AK814" s="6"/>
      <c r="AL814" s="59" t="s">
        <v>4576</v>
      </c>
      <c r="AM814" s="235">
        <f>AM811</f>
        <v>0.5</v>
      </c>
      <c r="AN814" s="235"/>
      <c r="AO814" s="45"/>
      <c r="AP814" s="1"/>
      <c r="AQ814" s="1"/>
      <c r="AR814" s="44"/>
      <c r="AS814" s="45"/>
      <c r="AT814" s="1"/>
      <c r="AU814" s="1"/>
      <c r="AV814" s="44"/>
      <c r="AW814" s="35">
        <f>ROUND(ROUND(ROUND(H804*V757,0)*AM814,0)*AQ815,0)</f>
        <v>129</v>
      </c>
      <c r="AX814" s="12"/>
    </row>
    <row r="815" spans="1:50" ht="17.2" customHeight="1" x14ac:dyDescent="0.3">
      <c r="A815" s="9">
        <v>43</v>
      </c>
      <c r="B815" s="10" t="s">
        <v>1637</v>
      </c>
      <c r="C815" s="53" t="s">
        <v>7313</v>
      </c>
      <c r="D815" s="166"/>
      <c r="E815" s="193"/>
      <c r="F815" s="126"/>
      <c r="G815" s="126"/>
      <c r="H815" s="45"/>
      <c r="I815" s="1"/>
      <c r="J815" s="1"/>
      <c r="K815" s="44"/>
      <c r="L815" s="231" t="s">
        <v>4714</v>
      </c>
      <c r="M815" s="232"/>
      <c r="N815" s="232"/>
      <c r="O815" s="232"/>
      <c r="P815" s="232"/>
      <c r="Q815" s="232"/>
      <c r="R815" s="175"/>
      <c r="S815" s="194"/>
      <c r="T815" s="173"/>
      <c r="U815" s="130"/>
      <c r="V815" s="64"/>
      <c r="W815" s="202"/>
      <c r="X815" s="8"/>
      <c r="Y815" s="6"/>
      <c r="Z815" s="59"/>
      <c r="AA815" s="59"/>
      <c r="AB815" s="6"/>
      <c r="AC815" s="203"/>
      <c r="AD815" s="6"/>
      <c r="AE815" s="6"/>
      <c r="AF815" s="6"/>
      <c r="AG815" s="6"/>
      <c r="AH815" s="6"/>
      <c r="AI815" s="6"/>
      <c r="AJ815" s="6"/>
      <c r="AK815" s="6"/>
      <c r="AL815" s="59"/>
      <c r="AM815" s="137"/>
      <c r="AN815" s="137"/>
      <c r="AO815" s="45"/>
      <c r="AP815" s="132" t="s">
        <v>4576</v>
      </c>
      <c r="AQ815" s="247">
        <f>AQ791</f>
        <v>0.95</v>
      </c>
      <c r="AR815" s="248"/>
      <c r="AS815" s="45"/>
      <c r="AT815" s="1"/>
      <c r="AU815" s="1"/>
      <c r="AV815" s="44"/>
      <c r="AW815" s="89">
        <f>ROUND(ROUND(ROUND(H804*P817,0)*V757,0)*AQ815,0)</f>
        <v>250</v>
      </c>
      <c r="AX815" s="12"/>
    </row>
    <row r="816" spans="1:50" ht="17.2" customHeight="1" x14ac:dyDescent="0.3">
      <c r="A816" s="9">
        <v>43</v>
      </c>
      <c r="B816" s="10" t="s">
        <v>1638</v>
      </c>
      <c r="C816" s="53" t="s">
        <v>7312</v>
      </c>
      <c r="D816" s="166"/>
      <c r="E816" s="193"/>
      <c r="F816" s="126"/>
      <c r="G816" s="126"/>
      <c r="H816" s="45"/>
      <c r="I816" s="1"/>
      <c r="J816" s="1"/>
      <c r="K816" s="44"/>
      <c r="L816" s="267"/>
      <c r="M816" s="268"/>
      <c r="N816" s="268"/>
      <c r="O816" s="268"/>
      <c r="P816" s="268"/>
      <c r="Q816" s="268"/>
      <c r="R816" s="175"/>
      <c r="S816" s="194"/>
      <c r="T816" s="173"/>
      <c r="U816" s="130"/>
      <c r="V816" s="64"/>
      <c r="W816" s="202"/>
      <c r="X816" s="231" t="s">
        <v>4712</v>
      </c>
      <c r="Y816" s="232"/>
      <c r="Z816" s="232"/>
      <c r="AA816" s="232"/>
      <c r="AB816" s="232"/>
      <c r="AC816" s="199" t="s">
        <v>4711</v>
      </c>
      <c r="AD816" s="58"/>
      <c r="AE816" s="58"/>
      <c r="AF816" s="6"/>
      <c r="AG816" s="6"/>
      <c r="AH816" s="6"/>
      <c r="AI816" s="6"/>
      <c r="AJ816" s="6"/>
      <c r="AK816" s="6"/>
      <c r="AL816" s="59" t="s">
        <v>4576</v>
      </c>
      <c r="AM816" s="235">
        <f>AM813</f>
        <v>0.7</v>
      </c>
      <c r="AN816" s="235"/>
      <c r="AO816" s="45"/>
      <c r="AP816" s="1"/>
      <c r="AQ816" s="1"/>
      <c r="AR816" s="44"/>
      <c r="AS816" s="45"/>
      <c r="AT816" s="1"/>
      <c r="AU816" s="1"/>
      <c r="AV816" s="44"/>
      <c r="AW816" s="89">
        <f>ROUND(ROUND(ROUND(ROUND(H804*P817,0)*V757,0)*AM816,0)*AQ815,0)</f>
        <v>175</v>
      </c>
      <c r="AX816" s="12"/>
    </row>
    <row r="817" spans="1:50" ht="17.2" customHeight="1" x14ac:dyDescent="0.3">
      <c r="A817" s="9">
        <v>43</v>
      </c>
      <c r="B817" s="10" t="s">
        <v>1639</v>
      </c>
      <c r="C817" s="53" t="s">
        <v>7311</v>
      </c>
      <c r="D817" s="166"/>
      <c r="E817" s="193"/>
      <c r="F817" s="126"/>
      <c r="G817" s="126"/>
      <c r="H817" s="45"/>
      <c r="I817" s="1"/>
      <c r="J817" s="1"/>
      <c r="K817" s="44"/>
      <c r="L817" s="191"/>
      <c r="M817" s="172"/>
      <c r="N817" s="172"/>
      <c r="O817" s="123" t="s">
        <v>4576</v>
      </c>
      <c r="P817" s="249">
        <f>P811</f>
        <v>0.96499999999999997</v>
      </c>
      <c r="Q817" s="249"/>
      <c r="R817" s="168"/>
      <c r="S817" s="141"/>
      <c r="T817" s="142"/>
      <c r="U817" s="130"/>
      <c r="V817" s="64"/>
      <c r="W817" s="202"/>
      <c r="X817" s="233"/>
      <c r="Y817" s="234"/>
      <c r="Z817" s="234"/>
      <c r="AA817" s="234"/>
      <c r="AB817" s="234"/>
      <c r="AC817" s="199" t="s">
        <v>4709</v>
      </c>
      <c r="AD817" s="58"/>
      <c r="AE817" s="58"/>
      <c r="AF817" s="6"/>
      <c r="AG817" s="6"/>
      <c r="AH817" s="6"/>
      <c r="AI817" s="6"/>
      <c r="AJ817" s="6"/>
      <c r="AK817" s="6"/>
      <c r="AL817" s="59" t="s">
        <v>4576</v>
      </c>
      <c r="AM817" s="235">
        <f>AM814</f>
        <v>0.5</v>
      </c>
      <c r="AN817" s="235"/>
      <c r="AO817" s="45"/>
      <c r="AP817" s="1"/>
      <c r="AQ817" s="1"/>
      <c r="AR817" s="44"/>
      <c r="AS817" s="43"/>
      <c r="AT817" s="7"/>
      <c r="AU817" s="7"/>
      <c r="AV817" s="21"/>
      <c r="AW817" s="89">
        <f>ROUND(ROUND(ROUND(ROUND(H804*P817,0)*V757,0)*AM817,0)*AQ815,0)</f>
        <v>125</v>
      </c>
      <c r="AX817" s="12"/>
    </row>
    <row r="818" spans="1:50" ht="17.2" customHeight="1" x14ac:dyDescent="0.3">
      <c r="A818" s="9">
        <v>43</v>
      </c>
      <c r="B818" s="10" t="s">
        <v>1640</v>
      </c>
      <c r="C818" s="53" t="s">
        <v>7310</v>
      </c>
      <c r="D818" s="166"/>
      <c r="E818" s="193"/>
      <c r="F818" s="126"/>
      <c r="G818" s="126"/>
      <c r="H818" s="45"/>
      <c r="I818" s="1"/>
      <c r="J818" s="1"/>
      <c r="K818" s="44"/>
      <c r="L818" s="196"/>
      <c r="M818" s="195"/>
      <c r="N818" s="195"/>
      <c r="O818" s="55"/>
      <c r="P818" s="56"/>
      <c r="Q818" s="56"/>
      <c r="R818" s="168"/>
      <c r="S818" s="141"/>
      <c r="T818" s="142"/>
      <c r="U818" s="130"/>
      <c r="V818" s="64"/>
      <c r="W818" s="202"/>
      <c r="X818" s="8"/>
      <c r="Y818" s="6"/>
      <c r="Z818" s="59"/>
      <c r="AA818" s="59"/>
      <c r="AB818" s="6"/>
      <c r="AC818" s="203"/>
      <c r="AD818" s="6"/>
      <c r="AE818" s="6"/>
      <c r="AF818" s="6"/>
      <c r="AG818" s="6"/>
      <c r="AH818" s="6"/>
      <c r="AI818" s="6"/>
      <c r="AJ818" s="6"/>
      <c r="AK818" s="6"/>
      <c r="AL818" s="59"/>
      <c r="AM818" s="137"/>
      <c r="AN818" s="137"/>
      <c r="AO818" s="146"/>
      <c r="AP818" s="143"/>
      <c r="AQ818" s="143"/>
      <c r="AR818" s="44"/>
      <c r="AS818" s="242" t="s">
        <v>4578</v>
      </c>
      <c r="AT818" s="242"/>
      <c r="AU818" s="242"/>
      <c r="AV818" s="243"/>
      <c r="AW818" s="89">
        <f>ROUND(ROUND(H804*V757,0)*AQ815,0)-AS821</f>
        <v>253</v>
      </c>
      <c r="AX818" s="12"/>
    </row>
    <row r="819" spans="1:50" ht="17.2" customHeight="1" x14ac:dyDescent="0.3">
      <c r="A819" s="9">
        <v>43</v>
      </c>
      <c r="B819" s="10" t="s">
        <v>1641</v>
      </c>
      <c r="C819" s="53" t="s">
        <v>7309</v>
      </c>
      <c r="D819" s="166"/>
      <c r="E819" s="193"/>
      <c r="F819" s="126"/>
      <c r="G819" s="126"/>
      <c r="H819" s="45"/>
      <c r="I819" s="1"/>
      <c r="J819" s="1"/>
      <c r="K819" s="44"/>
      <c r="L819" s="175"/>
      <c r="M819" s="194"/>
      <c r="N819" s="194"/>
      <c r="O819" s="132"/>
      <c r="P819" s="141"/>
      <c r="Q819" s="141"/>
      <c r="R819" s="168"/>
      <c r="S819" s="141"/>
      <c r="T819" s="142"/>
      <c r="U819" s="130"/>
      <c r="V819" s="64"/>
      <c r="W819" s="202"/>
      <c r="X819" s="231" t="s">
        <v>4712</v>
      </c>
      <c r="Y819" s="232"/>
      <c r="Z819" s="232"/>
      <c r="AA819" s="232"/>
      <c r="AB819" s="232"/>
      <c r="AC819" s="199" t="s">
        <v>4711</v>
      </c>
      <c r="AD819" s="58"/>
      <c r="AE819" s="58"/>
      <c r="AF819" s="6"/>
      <c r="AG819" s="6"/>
      <c r="AH819" s="6"/>
      <c r="AI819" s="6"/>
      <c r="AJ819" s="6"/>
      <c r="AK819" s="6"/>
      <c r="AL819" s="59" t="s">
        <v>4574</v>
      </c>
      <c r="AM819" s="235">
        <f>AM816</f>
        <v>0.7</v>
      </c>
      <c r="AN819" s="235"/>
      <c r="AO819" s="146"/>
      <c r="AP819" s="143"/>
      <c r="AQ819" s="143"/>
      <c r="AR819" s="44"/>
      <c r="AS819" s="244"/>
      <c r="AT819" s="244"/>
      <c r="AU819" s="244"/>
      <c r="AV819" s="245"/>
      <c r="AW819" s="35">
        <f>ROUND(ROUND(ROUND(H804*V757,0)*AM819,0)*AQ815,0)-AS821</f>
        <v>176</v>
      </c>
      <c r="AX819" s="12"/>
    </row>
    <row r="820" spans="1:50" ht="17.2" customHeight="1" x14ac:dyDescent="0.3">
      <c r="A820" s="9">
        <v>43</v>
      </c>
      <c r="B820" s="10" t="s">
        <v>1642</v>
      </c>
      <c r="C820" s="53" t="s">
        <v>7308</v>
      </c>
      <c r="D820" s="166"/>
      <c r="E820" s="193"/>
      <c r="F820" s="126"/>
      <c r="G820" s="126"/>
      <c r="H820" s="45"/>
      <c r="I820" s="1"/>
      <c r="J820" s="1"/>
      <c r="K820" s="44"/>
      <c r="L820" s="191"/>
      <c r="M820" s="172"/>
      <c r="N820" s="172"/>
      <c r="O820" s="123"/>
      <c r="P820" s="138"/>
      <c r="Q820" s="138"/>
      <c r="R820" s="168"/>
      <c r="S820" s="141"/>
      <c r="T820" s="142"/>
      <c r="U820" s="130"/>
      <c r="V820" s="64"/>
      <c r="W820" s="202"/>
      <c r="X820" s="233"/>
      <c r="Y820" s="234"/>
      <c r="Z820" s="234"/>
      <c r="AA820" s="234"/>
      <c r="AB820" s="234"/>
      <c r="AC820" s="199" t="s">
        <v>6473</v>
      </c>
      <c r="AD820" s="58"/>
      <c r="AE820" s="58"/>
      <c r="AF820" s="6"/>
      <c r="AG820" s="6"/>
      <c r="AH820" s="6"/>
      <c r="AI820" s="6"/>
      <c r="AJ820" s="6"/>
      <c r="AK820" s="6"/>
      <c r="AL820" s="59" t="s">
        <v>4574</v>
      </c>
      <c r="AM820" s="235">
        <f>AM817</f>
        <v>0.5</v>
      </c>
      <c r="AN820" s="235"/>
      <c r="AO820" s="146"/>
      <c r="AP820" s="143"/>
      <c r="AQ820" s="143"/>
      <c r="AR820" s="44"/>
      <c r="AS820" s="244"/>
      <c r="AT820" s="244"/>
      <c r="AU820" s="244"/>
      <c r="AV820" s="245"/>
      <c r="AW820" s="35">
        <f>ROUND(ROUND(ROUND(H804*V757,0)*AM820,0)*AQ815,0)-AS821</f>
        <v>124</v>
      </c>
      <c r="AX820" s="12"/>
    </row>
    <row r="821" spans="1:50" ht="17.2" customHeight="1" x14ac:dyDescent="0.3">
      <c r="A821" s="9">
        <v>43</v>
      </c>
      <c r="B821" s="10" t="s">
        <v>1643</v>
      </c>
      <c r="C821" s="53" t="s">
        <v>7307</v>
      </c>
      <c r="D821" s="166"/>
      <c r="E821" s="193"/>
      <c r="F821" s="126"/>
      <c r="G821" s="126"/>
      <c r="H821" s="45"/>
      <c r="I821" s="1"/>
      <c r="J821" s="1"/>
      <c r="K821" s="44"/>
      <c r="L821" s="231" t="s">
        <v>4714</v>
      </c>
      <c r="M821" s="232"/>
      <c r="N821" s="232"/>
      <c r="O821" s="232"/>
      <c r="P821" s="232"/>
      <c r="Q821" s="232"/>
      <c r="R821" s="175"/>
      <c r="S821" s="194"/>
      <c r="T821" s="173"/>
      <c r="U821" s="130"/>
      <c r="V821" s="64"/>
      <c r="W821" s="202"/>
      <c r="X821" s="8"/>
      <c r="Y821" s="6"/>
      <c r="Z821" s="59"/>
      <c r="AA821" s="59"/>
      <c r="AB821" s="6"/>
      <c r="AC821" s="203"/>
      <c r="AD821" s="6"/>
      <c r="AE821" s="6"/>
      <c r="AF821" s="6"/>
      <c r="AG821" s="6"/>
      <c r="AH821" s="6"/>
      <c r="AI821" s="6"/>
      <c r="AJ821" s="6"/>
      <c r="AK821" s="6"/>
      <c r="AL821" s="59"/>
      <c r="AM821" s="137"/>
      <c r="AN821" s="137"/>
      <c r="AO821" s="146"/>
      <c r="AP821" s="143"/>
      <c r="AQ821" s="143"/>
      <c r="AR821" s="44"/>
      <c r="AS821" s="38">
        <f>AS809</f>
        <v>5</v>
      </c>
      <c r="AT821" s="62" t="s">
        <v>4579</v>
      </c>
      <c r="AU821" s="143"/>
      <c r="AV821" s="147"/>
      <c r="AW821" s="89">
        <f>ROUND(ROUND(ROUND(H804*P823,0)*V757,0)*AQ815,0)-AS821</f>
        <v>245</v>
      </c>
      <c r="AX821" s="12"/>
    </row>
    <row r="822" spans="1:50" ht="17.2" customHeight="1" x14ac:dyDescent="0.3">
      <c r="A822" s="9">
        <v>43</v>
      </c>
      <c r="B822" s="10" t="s">
        <v>1644</v>
      </c>
      <c r="C822" s="53" t="s">
        <v>7306</v>
      </c>
      <c r="D822" s="166"/>
      <c r="E822" s="193"/>
      <c r="F822" s="126"/>
      <c r="G822" s="126"/>
      <c r="H822" s="45"/>
      <c r="I822" s="1"/>
      <c r="J822" s="1"/>
      <c r="K822" s="44"/>
      <c r="L822" s="267"/>
      <c r="M822" s="268"/>
      <c r="N822" s="268"/>
      <c r="O822" s="268"/>
      <c r="P822" s="268"/>
      <c r="Q822" s="268"/>
      <c r="R822" s="175"/>
      <c r="S822" s="194"/>
      <c r="T822" s="173"/>
      <c r="U822" s="130"/>
      <c r="V822" s="64"/>
      <c r="W822" s="202"/>
      <c r="X822" s="231" t="s">
        <v>4712</v>
      </c>
      <c r="Y822" s="232"/>
      <c r="Z822" s="232"/>
      <c r="AA822" s="232"/>
      <c r="AB822" s="232"/>
      <c r="AC822" s="199" t="s">
        <v>4711</v>
      </c>
      <c r="AD822" s="58"/>
      <c r="AE822" s="58"/>
      <c r="AF822" s="6"/>
      <c r="AG822" s="6"/>
      <c r="AH822" s="6"/>
      <c r="AI822" s="6"/>
      <c r="AJ822" s="6"/>
      <c r="AK822" s="6"/>
      <c r="AL822" s="59" t="s">
        <v>4574</v>
      </c>
      <c r="AM822" s="235">
        <f>AM819</f>
        <v>0.7</v>
      </c>
      <c r="AN822" s="235"/>
      <c r="AO822" s="146"/>
      <c r="AP822" s="143"/>
      <c r="AQ822" s="143"/>
      <c r="AR822" s="44"/>
      <c r="AS822" s="1"/>
      <c r="AT822" s="132"/>
      <c r="AU822" s="143"/>
      <c r="AV822" s="147"/>
      <c r="AW822" s="89">
        <f>ROUND(ROUND(ROUND(ROUND(H804*P823,0)*V757,0)*AM822,0)*AQ815,0)-AS821</f>
        <v>170</v>
      </c>
      <c r="AX822" s="12"/>
    </row>
    <row r="823" spans="1:50" ht="17.2" customHeight="1" x14ac:dyDescent="0.3">
      <c r="A823" s="9">
        <v>43</v>
      </c>
      <c r="B823" s="10" t="s">
        <v>1645</v>
      </c>
      <c r="C823" s="53" t="s">
        <v>7305</v>
      </c>
      <c r="D823" s="162"/>
      <c r="E823" s="192"/>
      <c r="F823" s="128"/>
      <c r="G823" s="128"/>
      <c r="H823" s="43"/>
      <c r="I823" s="7"/>
      <c r="J823" s="7"/>
      <c r="K823" s="21"/>
      <c r="L823" s="191"/>
      <c r="M823" s="172"/>
      <c r="N823" s="172"/>
      <c r="O823" s="123" t="s">
        <v>4574</v>
      </c>
      <c r="P823" s="249">
        <f>P817</f>
        <v>0.96499999999999997</v>
      </c>
      <c r="Q823" s="249"/>
      <c r="R823" s="201"/>
      <c r="S823" s="138"/>
      <c r="T823" s="139"/>
      <c r="U823" s="78"/>
      <c r="V823" s="79"/>
      <c r="W823" s="200"/>
      <c r="X823" s="233"/>
      <c r="Y823" s="234"/>
      <c r="Z823" s="234"/>
      <c r="AA823" s="234"/>
      <c r="AB823" s="234"/>
      <c r="AC823" s="199" t="s">
        <v>4735</v>
      </c>
      <c r="AD823" s="58"/>
      <c r="AE823" s="58"/>
      <c r="AF823" s="6"/>
      <c r="AG823" s="6"/>
      <c r="AH823" s="6"/>
      <c r="AI823" s="6"/>
      <c r="AJ823" s="6"/>
      <c r="AK823" s="6"/>
      <c r="AL823" s="59" t="s">
        <v>4574</v>
      </c>
      <c r="AM823" s="235">
        <f>AM820</f>
        <v>0.5</v>
      </c>
      <c r="AN823" s="235"/>
      <c r="AO823" s="190"/>
      <c r="AP823" s="136"/>
      <c r="AQ823" s="136"/>
      <c r="AR823" s="21"/>
      <c r="AS823" s="7"/>
      <c r="AT823" s="123"/>
      <c r="AU823" s="136"/>
      <c r="AV823" s="145"/>
      <c r="AW823" s="100">
        <f>ROUND(ROUND(ROUND(ROUND(H804*P823,0)*V757,0)*AM823,0)*AQ815,0)-AS821</f>
        <v>120</v>
      </c>
      <c r="AX823" s="16"/>
    </row>
    <row r="824" spans="1:50" ht="17.2" customHeight="1" x14ac:dyDescent="0.3">
      <c r="A824" s="9">
        <v>43</v>
      </c>
      <c r="B824" s="10" t="s">
        <v>1646</v>
      </c>
      <c r="C824" s="53" t="s">
        <v>7304</v>
      </c>
      <c r="D824" s="217" t="s">
        <v>4740</v>
      </c>
      <c r="E824" s="219"/>
      <c r="F824" s="217" t="s">
        <v>4739</v>
      </c>
      <c r="G824" s="252"/>
      <c r="H824" s="217" t="s">
        <v>4738</v>
      </c>
      <c r="I824" s="218"/>
      <c r="J824" s="218"/>
      <c r="K824" s="219"/>
      <c r="L824" s="196"/>
      <c r="M824" s="195"/>
      <c r="N824" s="195"/>
      <c r="O824" s="55"/>
      <c r="P824" s="56"/>
      <c r="Q824" s="56"/>
      <c r="R824" s="303" t="s">
        <v>6455</v>
      </c>
      <c r="S824" s="304"/>
      <c r="T824" s="305"/>
      <c r="U824" s="309" t="s">
        <v>7303</v>
      </c>
      <c r="V824" s="309"/>
      <c r="W824" s="310"/>
      <c r="X824" s="8"/>
      <c r="Y824" s="6"/>
      <c r="Z824" s="59"/>
      <c r="AA824" s="59"/>
      <c r="AB824" s="6"/>
      <c r="AC824" s="203"/>
      <c r="AD824" s="6"/>
      <c r="AE824" s="6"/>
      <c r="AF824" s="6"/>
      <c r="AG824" s="6"/>
      <c r="AH824" s="6"/>
      <c r="AI824" s="6"/>
      <c r="AJ824" s="6"/>
      <c r="AK824" s="6"/>
      <c r="AL824" s="59"/>
      <c r="AM824" s="137"/>
      <c r="AN824" s="137"/>
      <c r="AO824" s="7"/>
      <c r="AP824" s="7"/>
      <c r="AQ824" s="7"/>
      <c r="AR824" s="7"/>
      <c r="AS824" s="7"/>
      <c r="AT824" s="123"/>
      <c r="AU824" s="136"/>
      <c r="AV824" s="145"/>
      <c r="AW824" s="100">
        <f>ROUND(H828*V829,0)</f>
        <v>260</v>
      </c>
      <c r="AX824" s="19" t="s">
        <v>4205</v>
      </c>
    </row>
    <row r="825" spans="1:50" ht="17.2" customHeight="1" x14ac:dyDescent="0.3">
      <c r="A825" s="9">
        <v>43</v>
      </c>
      <c r="B825" s="10" t="s">
        <v>1647</v>
      </c>
      <c r="C825" s="53" t="s">
        <v>7302</v>
      </c>
      <c r="D825" s="220"/>
      <c r="E825" s="222"/>
      <c r="F825" s="228"/>
      <c r="G825" s="230"/>
      <c r="H825" s="220"/>
      <c r="I825" s="221"/>
      <c r="J825" s="221"/>
      <c r="K825" s="222"/>
      <c r="L825" s="175"/>
      <c r="M825" s="194"/>
      <c r="N825" s="194"/>
      <c r="O825" s="132"/>
      <c r="P825" s="141"/>
      <c r="Q825" s="141"/>
      <c r="R825" s="306"/>
      <c r="S825" s="307"/>
      <c r="T825" s="308"/>
      <c r="U825" s="311"/>
      <c r="V825" s="312"/>
      <c r="W825" s="313"/>
      <c r="X825" s="231" t="s">
        <v>4712</v>
      </c>
      <c r="Y825" s="232"/>
      <c r="Z825" s="232"/>
      <c r="AA825" s="232"/>
      <c r="AB825" s="232"/>
      <c r="AC825" s="199" t="s">
        <v>4711</v>
      </c>
      <c r="AD825" s="58"/>
      <c r="AE825" s="58"/>
      <c r="AF825" s="6"/>
      <c r="AG825" s="6"/>
      <c r="AH825" s="6"/>
      <c r="AI825" s="6"/>
      <c r="AJ825" s="6"/>
      <c r="AK825" s="6"/>
      <c r="AL825" s="59" t="s">
        <v>4574</v>
      </c>
      <c r="AM825" s="235">
        <f>'15就労移行支援(基本)'!AK825</f>
        <v>0.7</v>
      </c>
      <c r="AN825" s="235"/>
      <c r="AO825" s="6"/>
      <c r="AP825" s="6"/>
      <c r="AQ825" s="6"/>
      <c r="AR825" s="6"/>
      <c r="AS825" s="6"/>
      <c r="AT825" s="59"/>
      <c r="AU825" s="137"/>
      <c r="AV825" s="140"/>
      <c r="AW825" s="89">
        <f>ROUND(ROUND(H828*V829,0)*AM825,0)</f>
        <v>182</v>
      </c>
      <c r="AX825" s="12"/>
    </row>
    <row r="826" spans="1:50" ht="17.2" customHeight="1" x14ac:dyDescent="0.3">
      <c r="A826" s="9">
        <v>43</v>
      </c>
      <c r="B826" s="10" t="s">
        <v>1648</v>
      </c>
      <c r="C826" s="53" t="s">
        <v>7301</v>
      </c>
      <c r="D826" s="220"/>
      <c r="E826" s="222"/>
      <c r="F826" s="228"/>
      <c r="G826" s="230"/>
      <c r="H826" s="220"/>
      <c r="I826" s="221"/>
      <c r="J826" s="221"/>
      <c r="K826" s="222"/>
      <c r="L826" s="191"/>
      <c r="M826" s="172"/>
      <c r="N826" s="172"/>
      <c r="O826" s="123"/>
      <c r="P826" s="138"/>
      <c r="Q826" s="138"/>
      <c r="R826" s="306"/>
      <c r="S826" s="307"/>
      <c r="T826" s="308"/>
      <c r="U826" s="311"/>
      <c r="V826" s="312"/>
      <c r="W826" s="313"/>
      <c r="X826" s="233"/>
      <c r="Y826" s="234"/>
      <c r="Z826" s="234"/>
      <c r="AA826" s="234"/>
      <c r="AB826" s="234"/>
      <c r="AC826" s="199" t="s">
        <v>4735</v>
      </c>
      <c r="AD826" s="58"/>
      <c r="AE826" s="58"/>
      <c r="AF826" s="6"/>
      <c r="AG826" s="6"/>
      <c r="AH826" s="6"/>
      <c r="AI826" s="6"/>
      <c r="AJ826" s="6"/>
      <c r="AK826" s="6"/>
      <c r="AL826" s="59" t="s">
        <v>4574</v>
      </c>
      <c r="AM826" s="235">
        <f>'15就労移行支援(基本)'!AK826</f>
        <v>0.5</v>
      </c>
      <c r="AN826" s="235"/>
      <c r="AO826" s="6"/>
      <c r="AP826" s="6"/>
      <c r="AQ826" s="6"/>
      <c r="AR826" s="6"/>
      <c r="AS826" s="6"/>
      <c r="AT826" s="59"/>
      <c r="AU826" s="137"/>
      <c r="AV826" s="140"/>
      <c r="AW826" s="89">
        <f>ROUND(ROUND(H828*V829,0)*AM826,0)</f>
        <v>130</v>
      </c>
      <c r="AX826" s="12"/>
    </row>
    <row r="827" spans="1:50" ht="17.2" customHeight="1" x14ac:dyDescent="0.3">
      <c r="A827" s="9">
        <v>43</v>
      </c>
      <c r="B827" s="10" t="s">
        <v>1649</v>
      </c>
      <c r="C827" s="53" t="s">
        <v>7300</v>
      </c>
      <c r="D827" s="238"/>
      <c r="E827" s="240"/>
      <c r="F827" s="238"/>
      <c r="G827" s="240"/>
      <c r="H827" s="220"/>
      <c r="I827" s="221"/>
      <c r="J827" s="221"/>
      <c r="K827" s="222"/>
      <c r="L827" s="231" t="s">
        <v>4714</v>
      </c>
      <c r="M827" s="232"/>
      <c r="N827" s="232"/>
      <c r="O827" s="232"/>
      <c r="P827" s="232"/>
      <c r="Q827" s="232"/>
      <c r="R827" s="306"/>
      <c r="S827" s="307"/>
      <c r="T827" s="308"/>
      <c r="U827" s="130"/>
      <c r="V827" s="64"/>
      <c r="W827" s="202"/>
      <c r="X827" s="8"/>
      <c r="Y827" s="6"/>
      <c r="Z827" s="59"/>
      <c r="AA827" s="59"/>
      <c r="AB827" s="6"/>
      <c r="AC827" s="203"/>
      <c r="AD827" s="6"/>
      <c r="AE827" s="6"/>
      <c r="AF827" s="6"/>
      <c r="AG827" s="6"/>
      <c r="AH827" s="6"/>
      <c r="AI827" s="6"/>
      <c r="AJ827" s="6"/>
      <c r="AK827" s="6"/>
      <c r="AL827" s="59"/>
      <c r="AM827" s="137"/>
      <c r="AN827" s="137"/>
      <c r="AO827" s="6"/>
      <c r="AP827" s="6"/>
      <c r="AQ827" s="7"/>
      <c r="AR827" s="7"/>
      <c r="AS827" s="7"/>
      <c r="AT827" s="123"/>
      <c r="AU827" s="136"/>
      <c r="AV827" s="145"/>
      <c r="AW827" s="89">
        <f>ROUND(ROUND(H828*P829,0)*V829,0)</f>
        <v>251</v>
      </c>
      <c r="AX827" s="12"/>
    </row>
    <row r="828" spans="1:50" ht="17.2" customHeight="1" x14ac:dyDescent="0.3">
      <c r="A828" s="9">
        <v>43</v>
      </c>
      <c r="B828" s="10" t="s">
        <v>1650</v>
      </c>
      <c r="C828" s="53" t="s">
        <v>7299</v>
      </c>
      <c r="D828" s="238"/>
      <c r="E828" s="240"/>
      <c r="F828" s="238"/>
      <c r="G828" s="240"/>
      <c r="H828" s="253">
        <f>'15就労移行支援(基本)'!K828</f>
        <v>371</v>
      </c>
      <c r="I828" s="254"/>
      <c r="J828" s="1" t="s">
        <v>4202</v>
      </c>
      <c r="K828" s="68"/>
      <c r="L828" s="267"/>
      <c r="M828" s="268"/>
      <c r="N828" s="268"/>
      <c r="O828" s="268"/>
      <c r="P828" s="268"/>
      <c r="Q828" s="268"/>
      <c r="R828" s="306"/>
      <c r="S828" s="307"/>
      <c r="T828" s="308"/>
      <c r="U828" s="130"/>
      <c r="V828" s="64"/>
      <c r="W828" s="202"/>
      <c r="X828" s="231" t="s">
        <v>4712</v>
      </c>
      <c r="Y828" s="232"/>
      <c r="Z828" s="232"/>
      <c r="AA828" s="232"/>
      <c r="AB828" s="232"/>
      <c r="AC828" s="199" t="s">
        <v>4711</v>
      </c>
      <c r="AD828" s="58"/>
      <c r="AE828" s="58"/>
      <c r="AF828" s="6"/>
      <c r="AG828" s="6"/>
      <c r="AH828" s="6"/>
      <c r="AI828" s="6"/>
      <c r="AJ828" s="6"/>
      <c r="AK828" s="6"/>
      <c r="AL828" s="59" t="s">
        <v>4574</v>
      </c>
      <c r="AM828" s="235">
        <f>AM825</f>
        <v>0.7</v>
      </c>
      <c r="AN828" s="235"/>
      <c r="AO828" s="7"/>
      <c r="AP828" s="7"/>
      <c r="AQ828" s="7"/>
      <c r="AR828" s="7"/>
      <c r="AS828" s="7"/>
      <c r="AT828" s="123"/>
      <c r="AU828" s="136"/>
      <c r="AV828" s="145"/>
      <c r="AW828" s="89">
        <f>ROUND(ROUND(ROUND(H828*P829,0)*V829,0)*AM828,0)</f>
        <v>176</v>
      </c>
      <c r="AX828" s="12"/>
    </row>
    <row r="829" spans="1:50" ht="17.2" customHeight="1" x14ac:dyDescent="0.3">
      <c r="A829" s="9">
        <v>43</v>
      </c>
      <c r="B829" s="10" t="s">
        <v>1651</v>
      </c>
      <c r="C829" s="53" t="s">
        <v>7298</v>
      </c>
      <c r="D829" s="238"/>
      <c r="E829" s="240"/>
      <c r="F829" s="238"/>
      <c r="G829" s="240"/>
      <c r="H829" s="175"/>
      <c r="I829" s="194"/>
      <c r="J829" s="194"/>
      <c r="K829" s="173"/>
      <c r="L829" s="191"/>
      <c r="M829" s="172"/>
      <c r="N829" s="172"/>
      <c r="O829" s="123" t="s">
        <v>4574</v>
      </c>
      <c r="P829" s="249">
        <f>P823</f>
        <v>0.96499999999999997</v>
      </c>
      <c r="Q829" s="249"/>
      <c r="R829" s="238"/>
      <c r="S829" s="265"/>
      <c r="T829" s="240"/>
      <c r="U829" s="132" t="s">
        <v>4574</v>
      </c>
      <c r="V829" s="247">
        <f>V757</f>
        <v>0.7</v>
      </c>
      <c r="W829" s="248"/>
      <c r="X829" s="233"/>
      <c r="Y829" s="234"/>
      <c r="Z829" s="234"/>
      <c r="AA829" s="234"/>
      <c r="AB829" s="234"/>
      <c r="AC829" s="199" t="s">
        <v>4735</v>
      </c>
      <c r="AD829" s="58"/>
      <c r="AE829" s="58"/>
      <c r="AF829" s="6"/>
      <c r="AG829" s="6"/>
      <c r="AH829" s="6"/>
      <c r="AI829" s="6"/>
      <c r="AJ829" s="6"/>
      <c r="AK829" s="6"/>
      <c r="AL829" s="59" t="s">
        <v>4574</v>
      </c>
      <c r="AM829" s="235">
        <f>AM826</f>
        <v>0.5</v>
      </c>
      <c r="AN829" s="235"/>
      <c r="AO829" s="7"/>
      <c r="AP829" s="7"/>
      <c r="AQ829" s="7"/>
      <c r="AR829" s="7"/>
      <c r="AS829" s="7"/>
      <c r="AT829" s="123"/>
      <c r="AU829" s="136"/>
      <c r="AV829" s="145"/>
      <c r="AW829" s="89">
        <f>ROUND(ROUND(ROUND(H828*P829,0)*V829,0)*AM829,0)</f>
        <v>126</v>
      </c>
      <c r="AX829" s="12"/>
    </row>
    <row r="830" spans="1:50" ht="17.2" customHeight="1" x14ac:dyDescent="0.3">
      <c r="A830" s="9">
        <v>43</v>
      </c>
      <c r="B830" s="10" t="s">
        <v>1652</v>
      </c>
      <c r="C830" s="53" t="s">
        <v>7297</v>
      </c>
      <c r="D830" s="166"/>
      <c r="E830" s="193"/>
      <c r="F830" s="126"/>
      <c r="G830" s="126"/>
      <c r="H830" s="175"/>
      <c r="I830" s="194"/>
      <c r="J830" s="194"/>
      <c r="K830" s="173"/>
      <c r="L830" s="196"/>
      <c r="M830" s="195"/>
      <c r="N830" s="195"/>
      <c r="O830" s="55"/>
      <c r="P830" s="56"/>
      <c r="Q830" s="56"/>
      <c r="R830" s="168"/>
      <c r="S830" s="141"/>
      <c r="T830" s="142"/>
      <c r="U830" s="130"/>
      <c r="V830" s="64"/>
      <c r="W830" s="202"/>
      <c r="X830" s="8"/>
      <c r="Y830" s="6"/>
      <c r="Z830" s="59"/>
      <c r="AA830" s="59"/>
      <c r="AB830" s="6"/>
      <c r="AC830" s="203"/>
      <c r="AD830" s="6"/>
      <c r="AE830" s="6"/>
      <c r="AF830" s="6"/>
      <c r="AG830" s="6"/>
      <c r="AH830" s="6"/>
      <c r="AI830" s="6"/>
      <c r="AJ830" s="6"/>
      <c r="AK830" s="6"/>
      <c r="AL830" s="59"/>
      <c r="AM830" s="137"/>
      <c r="AN830" s="137"/>
      <c r="AO830" s="177"/>
      <c r="AP830" s="81"/>
      <c r="AQ830" s="81"/>
      <c r="AR830" s="82"/>
      <c r="AS830" s="242" t="s">
        <v>4580</v>
      </c>
      <c r="AT830" s="242"/>
      <c r="AU830" s="242"/>
      <c r="AV830" s="243"/>
      <c r="AW830" s="89">
        <f>ROUND(H828*V829,0)-AS833</f>
        <v>255</v>
      </c>
      <c r="AX830" s="12"/>
    </row>
    <row r="831" spans="1:50" ht="17.2" customHeight="1" x14ac:dyDescent="0.3">
      <c r="A831" s="9">
        <v>43</v>
      </c>
      <c r="B831" s="10" t="s">
        <v>1653</v>
      </c>
      <c r="C831" s="53" t="s">
        <v>7296</v>
      </c>
      <c r="D831" s="166"/>
      <c r="E831" s="193"/>
      <c r="F831" s="126"/>
      <c r="G831" s="126"/>
      <c r="H831" s="175"/>
      <c r="I831" s="194"/>
      <c r="J831" s="194"/>
      <c r="K831" s="173"/>
      <c r="L831" s="175"/>
      <c r="M831" s="194"/>
      <c r="N831" s="194"/>
      <c r="O831" s="132"/>
      <c r="P831" s="141"/>
      <c r="Q831" s="141"/>
      <c r="R831" s="168"/>
      <c r="S831" s="141"/>
      <c r="T831" s="142"/>
      <c r="U831" s="130"/>
      <c r="V831" s="64"/>
      <c r="W831" s="202"/>
      <c r="X831" s="231" t="s">
        <v>4712</v>
      </c>
      <c r="Y831" s="232"/>
      <c r="Z831" s="232"/>
      <c r="AA831" s="232"/>
      <c r="AB831" s="232"/>
      <c r="AC831" s="199" t="s">
        <v>4711</v>
      </c>
      <c r="AD831" s="58"/>
      <c r="AE831" s="58"/>
      <c r="AF831" s="6"/>
      <c r="AG831" s="6"/>
      <c r="AH831" s="6"/>
      <c r="AI831" s="6"/>
      <c r="AJ831" s="6"/>
      <c r="AK831" s="6"/>
      <c r="AL831" s="59" t="s">
        <v>4574</v>
      </c>
      <c r="AM831" s="235">
        <f>AM828</f>
        <v>0.7</v>
      </c>
      <c r="AN831" s="235"/>
      <c r="AO831" s="81"/>
      <c r="AP831" s="81"/>
      <c r="AQ831" s="81"/>
      <c r="AR831" s="82"/>
      <c r="AS831" s="244"/>
      <c r="AT831" s="244"/>
      <c r="AU831" s="244"/>
      <c r="AV831" s="245"/>
      <c r="AW831" s="89">
        <f>ROUND(ROUND(H828*V829,0)*AM831,0)-AS833</f>
        <v>177</v>
      </c>
      <c r="AX831" s="12"/>
    </row>
    <row r="832" spans="1:50" ht="17.2" customHeight="1" x14ac:dyDescent="0.3">
      <c r="A832" s="9">
        <v>43</v>
      </c>
      <c r="B832" s="10" t="s">
        <v>1654</v>
      </c>
      <c r="C832" s="53" t="s">
        <v>7295</v>
      </c>
      <c r="D832" s="166"/>
      <c r="E832" s="193"/>
      <c r="F832" s="126"/>
      <c r="G832" s="126"/>
      <c r="H832" s="175"/>
      <c r="I832" s="194"/>
      <c r="J832" s="194"/>
      <c r="K832" s="173"/>
      <c r="L832" s="191"/>
      <c r="M832" s="172"/>
      <c r="N832" s="172"/>
      <c r="O832" s="123"/>
      <c r="P832" s="138"/>
      <c r="Q832" s="138"/>
      <c r="R832" s="168"/>
      <c r="S832" s="141"/>
      <c r="T832" s="142"/>
      <c r="U832" s="130"/>
      <c r="V832" s="64"/>
      <c r="W832" s="202"/>
      <c r="X832" s="233"/>
      <c r="Y832" s="234"/>
      <c r="Z832" s="234"/>
      <c r="AA832" s="234"/>
      <c r="AB832" s="234"/>
      <c r="AC832" s="199" t="s">
        <v>4735</v>
      </c>
      <c r="AD832" s="58"/>
      <c r="AE832" s="58"/>
      <c r="AF832" s="6"/>
      <c r="AG832" s="6"/>
      <c r="AH832" s="6"/>
      <c r="AI832" s="6"/>
      <c r="AJ832" s="6"/>
      <c r="AK832" s="6"/>
      <c r="AL832" s="59" t="s">
        <v>4574</v>
      </c>
      <c r="AM832" s="235">
        <f>AM829</f>
        <v>0.5</v>
      </c>
      <c r="AN832" s="235"/>
      <c r="AO832" s="198"/>
      <c r="AP832" s="198"/>
      <c r="AQ832" s="198"/>
      <c r="AR832" s="197"/>
      <c r="AS832" s="244"/>
      <c r="AT832" s="244"/>
      <c r="AU832" s="244"/>
      <c r="AV832" s="245"/>
      <c r="AW832" s="89">
        <f>ROUND(ROUND(H828*V829,0)*AM832,0)-AS833</f>
        <v>125</v>
      </c>
      <c r="AX832" s="12"/>
    </row>
    <row r="833" spans="1:50" ht="17.2" customHeight="1" x14ac:dyDescent="0.3">
      <c r="A833" s="9">
        <v>43</v>
      </c>
      <c r="B833" s="10" t="s">
        <v>1655</v>
      </c>
      <c r="C833" s="53" t="s">
        <v>7294</v>
      </c>
      <c r="D833" s="166"/>
      <c r="E833" s="193"/>
      <c r="F833" s="126"/>
      <c r="G833" s="126"/>
      <c r="H833" s="175"/>
      <c r="I833" s="194"/>
      <c r="J833" s="194"/>
      <c r="K833" s="173"/>
      <c r="L833" s="231" t="s">
        <v>4714</v>
      </c>
      <c r="M833" s="232"/>
      <c r="N833" s="232"/>
      <c r="O833" s="232"/>
      <c r="P833" s="232"/>
      <c r="Q833" s="232"/>
      <c r="R833" s="175"/>
      <c r="S833" s="194"/>
      <c r="T833" s="173"/>
      <c r="U833" s="130"/>
      <c r="V833" s="64"/>
      <c r="W833" s="202"/>
      <c r="X833" s="8"/>
      <c r="Y833" s="6"/>
      <c r="Z833" s="59"/>
      <c r="AA833" s="59"/>
      <c r="AB833" s="6"/>
      <c r="AC833" s="203"/>
      <c r="AD833" s="6"/>
      <c r="AE833" s="6"/>
      <c r="AF833" s="6"/>
      <c r="AG833" s="6"/>
      <c r="AH833" s="6"/>
      <c r="AI833" s="6"/>
      <c r="AJ833" s="6"/>
      <c r="AK833" s="6"/>
      <c r="AL833" s="59"/>
      <c r="AM833" s="137"/>
      <c r="AN833" s="137"/>
      <c r="AO833" s="198"/>
      <c r="AP833" s="198"/>
      <c r="AQ833" s="198"/>
      <c r="AR833" s="197"/>
      <c r="AS833" s="38">
        <f>AS821</f>
        <v>5</v>
      </c>
      <c r="AT833" s="62" t="s">
        <v>4579</v>
      </c>
      <c r="AU833" s="143"/>
      <c r="AV833" s="147"/>
      <c r="AW833" s="89">
        <f>ROUND(ROUND(H828*P835,0)*V829,0)-AS833</f>
        <v>246</v>
      </c>
      <c r="AX833" s="12"/>
    </row>
    <row r="834" spans="1:50" ht="17.2" customHeight="1" x14ac:dyDescent="0.3">
      <c r="A834" s="9">
        <v>43</v>
      </c>
      <c r="B834" s="10" t="s">
        <v>1656</v>
      </c>
      <c r="C834" s="53" t="s">
        <v>7293</v>
      </c>
      <c r="D834" s="166"/>
      <c r="E834" s="193"/>
      <c r="F834" s="126"/>
      <c r="G834" s="126"/>
      <c r="H834" s="175"/>
      <c r="I834" s="194"/>
      <c r="J834" s="194"/>
      <c r="K834" s="173"/>
      <c r="L834" s="267"/>
      <c r="M834" s="268"/>
      <c r="N834" s="268"/>
      <c r="O834" s="268"/>
      <c r="P834" s="268"/>
      <c r="Q834" s="268"/>
      <c r="R834" s="175"/>
      <c r="S834" s="194"/>
      <c r="T834" s="173"/>
      <c r="U834" s="130"/>
      <c r="V834" s="64"/>
      <c r="W834" s="202"/>
      <c r="X834" s="231" t="s">
        <v>4712</v>
      </c>
      <c r="Y834" s="232"/>
      <c r="Z834" s="232"/>
      <c r="AA834" s="232"/>
      <c r="AB834" s="232"/>
      <c r="AC834" s="199" t="s">
        <v>4711</v>
      </c>
      <c r="AD834" s="58"/>
      <c r="AE834" s="58"/>
      <c r="AF834" s="6"/>
      <c r="AG834" s="6"/>
      <c r="AH834" s="6"/>
      <c r="AI834" s="6"/>
      <c r="AJ834" s="6"/>
      <c r="AK834" s="6"/>
      <c r="AL834" s="59" t="s">
        <v>4574</v>
      </c>
      <c r="AM834" s="235">
        <f>AM831</f>
        <v>0.7</v>
      </c>
      <c r="AN834" s="235"/>
      <c r="AO834" s="198"/>
      <c r="AP834" s="198"/>
      <c r="AQ834" s="198"/>
      <c r="AR834" s="197"/>
      <c r="AS834" s="1"/>
      <c r="AT834" s="132"/>
      <c r="AU834" s="143"/>
      <c r="AV834" s="147"/>
      <c r="AW834" s="89">
        <f>ROUND(ROUND(ROUND(H828*P835,0)*V829,0)*AM834,0)-AS833</f>
        <v>171</v>
      </c>
      <c r="AX834" s="12"/>
    </row>
    <row r="835" spans="1:50" ht="17.2" customHeight="1" x14ac:dyDescent="0.3">
      <c r="A835" s="9">
        <v>43</v>
      </c>
      <c r="B835" s="10" t="s">
        <v>1657</v>
      </c>
      <c r="C835" s="53" t="s">
        <v>7292</v>
      </c>
      <c r="D835" s="166"/>
      <c r="E835" s="193"/>
      <c r="F835" s="126"/>
      <c r="G835" s="126"/>
      <c r="H835" s="175"/>
      <c r="I835" s="194"/>
      <c r="J835" s="194"/>
      <c r="K835" s="173"/>
      <c r="L835" s="191"/>
      <c r="M835" s="172"/>
      <c r="N835" s="172"/>
      <c r="O835" s="123" t="s">
        <v>4574</v>
      </c>
      <c r="P835" s="249">
        <f>P829</f>
        <v>0.96499999999999997</v>
      </c>
      <c r="Q835" s="249"/>
      <c r="R835" s="168"/>
      <c r="S835" s="141"/>
      <c r="T835" s="142"/>
      <c r="U835" s="130"/>
      <c r="V835" s="64"/>
      <c r="W835" s="202"/>
      <c r="X835" s="233"/>
      <c r="Y835" s="234"/>
      <c r="Z835" s="234"/>
      <c r="AA835" s="234"/>
      <c r="AB835" s="234"/>
      <c r="AC835" s="199" t="s">
        <v>4735</v>
      </c>
      <c r="AD835" s="58"/>
      <c r="AE835" s="58"/>
      <c r="AF835" s="6"/>
      <c r="AG835" s="6"/>
      <c r="AH835" s="6"/>
      <c r="AI835" s="6"/>
      <c r="AJ835" s="6"/>
      <c r="AK835" s="6"/>
      <c r="AL835" s="59" t="s">
        <v>4574</v>
      </c>
      <c r="AM835" s="235">
        <f>AM832</f>
        <v>0.5</v>
      </c>
      <c r="AN835" s="235"/>
      <c r="AO835" s="198"/>
      <c r="AP835" s="198"/>
      <c r="AQ835" s="198"/>
      <c r="AR835" s="197"/>
      <c r="AS835" s="7"/>
      <c r="AT835" s="123"/>
      <c r="AU835" s="136"/>
      <c r="AV835" s="145"/>
      <c r="AW835" s="89">
        <f>ROUND(ROUND(ROUND(H828*P835,0)*V829,0)*AM835,0)-AS833</f>
        <v>121</v>
      </c>
      <c r="AX835" s="12"/>
    </row>
    <row r="836" spans="1:50" ht="17.2" customHeight="1" x14ac:dyDescent="0.3">
      <c r="A836" s="9">
        <v>43</v>
      </c>
      <c r="B836" s="10" t="s">
        <v>1658</v>
      </c>
      <c r="C836" s="53" t="s">
        <v>7291</v>
      </c>
      <c r="D836" s="166"/>
      <c r="E836" s="193"/>
      <c r="F836" s="126"/>
      <c r="G836" s="126"/>
      <c r="H836" s="45"/>
      <c r="I836" s="1"/>
      <c r="J836" s="1"/>
      <c r="K836" s="44"/>
      <c r="L836" s="196"/>
      <c r="M836" s="195"/>
      <c r="N836" s="195"/>
      <c r="O836" s="55"/>
      <c r="P836" s="56"/>
      <c r="Q836" s="56"/>
      <c r="R836" s="168"/>
      <c r="S836" s="141"/>
      <c r="T836" s="142"/>
      <c r="U836" s="130"/>
      <c r="V836" s="64"/>
      <c r="W836" s="202"/>
      <c r="X836" s="8"/>
      <c r="Y836" s="6"/>
      <c r="Z836" s="59"/>
      <c r="AA836" s="59"/>
      <c r="AB836" s="6"/>
      <c r="AC836" s="203"/>
      <c r="AD836" s="6"/>
      <c r="AE836" s="6"/>
      <c r="AF836" s="6"/>
      <c r="AG836" s="6"/>
      <c r="AH836" s="6"/>
      <c r="AI836" s="6"/>
      <c r="AJ836" s="6"/>
      <c r="AK836" s="6"/>
      <c r="AL836" s="59"/>
      <c r="AM836" s="137"/>
      <c r="AN836" s="137"/>
      <c r="AO836" s="216" t="s">
        <v>4753</v>
      </c>
      <c r="AP836" s="251"/>
      <c r="AQ836" s="251"/>
      <c r="AR836" s="252"/>
      <c r="AS836" s="49"/>
      <c r="AT836" s="36"/>
      <c r="AU836" s="36"/>
      <c r="AV836" s="51"/>
      <c r="AW836" s="89">
        <f>ROUND(ROUND(H828*V829,0)*AQ839,0)</f>
        <v>247</v>
      </c>
      <c r="AX836" s="12"/>
    </row>
    <row r="837" spans="1:50" ht="17.2" customHeight="1" x14ac:dyDescent="0.3">
      <c r="A837" s="9">
        <v>43</v>
      </c>
      <c r="B837" s="10" t="s">
        <v>1659</v>
      </c>
      <c r="C837" s="53" t="s">
        <v>7290</v>
      </c>
      <c r="D837" s="166"/>
      <c r="E837" s="193"/>
      <c r="F837" s="126"/>
      <c r="G837" s="126"/>
      <c r="H837" s="45"/>
      <c r="I837" s="1"/>
      <c r="J837" s="1"/>
      <c r="K837" s="44"/>
      <c r="L837" s="175"/>
      <c r="M837" s="194"/>
      <c r="N837" s="194"/>
      <c r="O837" s="132"/>
      <c r="P837" s="141"/>
      <c r="Q837" s="141"/>
      <c r="R837" s="168"/>
      <c r="S837" s="141"/>
      <c r="T837" s="142"/>
      <c r="U837" s="130"/>
      <c r="V837" s="64"/>
      <c r="W837" s="202"/>
      <c r="X837" s="231" t="s">
        <v>4712</v>
      </c>
      <c r="Y837" s="232"/>
      <c r="Z837" s="232"/>
      <c r="AA837" s="232"/>
      <c r="AB837" s="232"/>
      <c r="AC837" s="199" t="s">
        <v>4711</v>
      </c>
      <c r="AD837" s="58"/>
      <c r="AE837" s="58"/>
      <c r="AF837" s="6"/>
      <c r="AG837" s="6"/>
      <c r="AH837" s="6"/>
      <c r="AI837" s="6"/>
      <c r="AJ837" s="6"/>
      <c r="AK837" s="6"/>
      <c r="AL837" s="59" t="s">
        <v>4574</v>
      </c>
      <c r="AM837" s="235">
        <f>AM834</f>
        <v>0.7</v>
      </c>
      <c r="AN837" s="235"/>
      <c r="AO837" s="228"/>
      <c r="AP837" s="229"/>
      <c r="AQ837" s="229"/>
      <c r="AR837" s="230"/>
      <c r="AS837" s="45"/>
      <c r="AT837" s="1"/>
      <c r="AU837" s="1"/>
      <c r="AV837" s="44"/>
      <c r="AW837" s="89">
        <f>ROUND(ROUND(ROUND(H828*V829,0)*AM837,0)*AQ839,0)</f>
        <v>173</v>
      </c>
      <c r="AX837" s="12"/>
    </row>
    <row r="838" spans="1:50" ht="17.2" customHeight="1" x14ac:dyDescent="0.3">
      <c r="A838" s="9">
        <v>43</v>
      </c>
      <c r="B838" s="10" t="s">
        <v>1660</v>
      </c>
      <c r="C838" s="53" t="s">
        <v>7289</v>
      </c>
      <c r="D838" s="166"/>
      <c r="E838" s="193"/>
      <c r="F838" s="126"/>
      <c r="G838" s="126"/>
      <c r="H838" s="45"/>
      <c r="I838" s="1"/>
      <c r="J838" s="1"/>
      <c r="K838" s="44"/>
      <c r="L838" s="191"/>
      <c r="M838" s="172"/>
      <c r="N838" s="172"/>
      <c r="O838" s="123"/>
      <c r="P838" s="138"/>
      <c r="Q838" s="138"/>
      <c r="R838" s="168"/>
      <c r="S838" s="141"/>
      <c r="T838" s="142"/>
      <c r="U838" s="130"/>
      <c r="V838" s="64"/>
      <c r="W838" s="202"/>
      <c r="X838" s="233"/>
      <c r="Y838" s="234"/>
      <c r="Z838" s="234"/>
      <c r="AA838" s="234"/>
      <c r="AB838" s="234"/>
      <c r="AC838" s="199" t="s">
        <v>4735</v>
      </c>
      <c r="AD838" s="58"/>
      <c r="AE838" s="58"/>
      <c r="AF838" s="6"/>
      <c r="AG838" s="6"/>
      <c r="AH838" s="6"/>
      <c r="AI838" s="6"/>
      <c r="AJ838" s="6"/>
      <c r="AK838" s="6"/>
      <c r="AL838" s="59" t="s">
        <v>4574</v>
      </c>
      <c r="AM838" s="235">
        <f>AM835</f>
        <v>0.5</v>
      </c>
      <c r="AN838" s="235"/>
      <c r="AO838" s="45"/>
      <c r="AP838" s="1"/>
      <c r="AQ838" s="1"/>
      <c r="AR838" s="44"/>
      <c r="AS838" s="45"/>
      <c r="AT838" s="1"/>
      <c r="AU838" s="1"/>
      <c r="AV838" s="44"/>
      <c r="AW838" s="89">
        <f>ROUND(ROUND(ROUND(H828*V829,0)*AM838,0)*AQ839,0)</f>
        <v>124</v>
      </c>
      <c r="AX838" s="12"/>
    </row>
    <row r="839" spans="1:50" ht="17.2" customHeight="1" x14ac:dyDescent="0.3">
      <c r="A839" s="9">
        <v>43</v>
      </c>
      <c r="B839" s="10" t="s">
        <v>1661</v>
      </c>
      <c r="C839" s="53" t="s">
        <v>7288</v>
      </c>
      <c r="D839" s="166"/>
      <c r="E839" s="193"/>
      <c r="F839" s="126"/>
      <c r="G839" s="126"/>
      <c r="H839" s="45"/>
      <c r="I839" s="1"/>
      <c r="J839" s="1"/>
      <c r="K839" s="44"/>
      <c r="L839" s="231" t="s">
        <v>4714</v>
      </c>
      <c r="M839" s="232"/>
      <c r="N839" s="232"/>
      <c r="O839" s="232"/>
      <c r="P839" s="232"/>
      <c r="Q839" s="232"/>
      <c r="R839" s="175"/>
      <c r="S839" s="194"/>
      <c r="T839" s="173"/>
      <c r="U839" s="130"/>
      <c r="V839" s="64"/>
      <c r="W839" s="202"/>
      <c r="X839" s="8"/>
      <c r="Y839" s="6"/>
      <c r="Z839" s="59"/>
      <c r="AA839" s="59"/>
      <c r="AB839" s="6"/>
      <c r="AC839" s="203"/>
      <c r="AD839" s="6"/>
      <c r="AE839" s="6"/>
      <c r="AF839" s="6"/>
      <c r="AG839" s="6"/>
      <c r="AH839" s="6"/>
      <c r="AI839" s="6"/>
      <c r="AJ839" s="6"/>
      <c r="AK839" s="6"/>
      <c r="AL839" s="59"/>
      <c r="AM839" s="137"/>
      <c r="AN839" s="137"/>
      <c r="AO839" s="45"/>
      <c r="AP839" s="132" t="s">
        <v>4574</v>
      </c>
      <c r="AQ839" s="247">
        <f>AQ815</f>
        <v>0.95</v>
      </c>
      <c r="AR839" s="248"/>
      <c r="AS839" s="45"/>
      <c r="AT839" s="1"/>
      <c r="AU839" s="1"/>
      <c r="AV839" s="44"/>
      <c r="AW839" s="89">
        <f>ROUND(ROUND(ROUND(H828*P841,0)*V829,0)*AQ839,0)</f>
        <v>238</v>
      </c>
      <c r="AX839" s="12"/>
    </row>
    <row r="840" spans="1:50" ht="17.2" customHeight="1" x14ac:dyDescent="0.3">
      <c r="A840" s="9">
        <v>43</v>
      </c>
      <c r="B840" s="10" t="s">
        <v>1662</v>
      </c>
      <c r="C840" s="53" t="s">
        <v>7287</v>
      </c>
      <c r="D840" s="166"/>
      <c r="E840" s="193"/>
      <c r="F840" s="126"/>
      <c r="G840" s="126"/>
      <c r="H840" s="45"/>
      <c r="I840" s="1"/>
      <c r="J840" s="1"/>
      <c r="K840" s="44"/>
      <c r="L840" s="267"/>
      <c r="M840" s="268"/>
      <c r="N840" s="268"/>
      <c r="O840" s="268"/>
      <c r="P840" s="268"/>
      <c r="Q840" s="268"/>
      <c r="R840" s="175"/>
      <c r="S840" s="194"/>
      <c r="T840" s="173"/>
      <c r="U840" s="130"/>
      <c r="V840" s="64"/>
      <c r="W840" s="202"/>
      <c r="X840" s="231" t="s">
        <v>4712</v>
      </c>
      <c r="Y840" s="232"/>
      <c r="Z840" s="232"/>
      <c r="AA840" s="232"/>
      <c r="AB840" s="232"/>
      <c r="AC840" s="199" t="s">
        <v>4711</v>
      </c>
      <c r="AD840" s="58"/>
      <c r="AE840" s="58"/>
      <c r="AF840" s="6"/>
      <c r="AG840" s="6"/>
      <c r="AH840" s="6"/>
      <c r="AI840" s="6"/>
      <c r="AJ840" s="6"/>
      <c r="AK840" s="6"/>
      <c r="AL840" s="59" t="s">
        <v>4574</v>
      </c>
      <c r="AM840" s="235">
        <f>AM837</f>
        <v>0.7</v>
      </c>
      <c r="AN840" s="235"/>
      <c r="AO840" s="45"/>
      <c r="AP840" s="1"/>
      <c r="AQ840" s="1"/>
      <c r="AR840" s="44"/>
      <c r="AS840" s="45"/>
      <c r="AT840" s="1"/>
      <c r="AU840" s="1"/>
      <c r="AV840" s="44"/>
      <c r="AW840" s="89">
        <f>ROUND(ROUND(ROUND(ROUND(H828*P841,0)*V829,0)*AM840,0)*AQ839,0)</f>
        <v>167</v>
      </c>
      <c r="AX840" s="12"/>
    </row>
    <row r="841" spans="1:50" ht="17.2" customHeight="1" x14ac:dyDescent="0.3">
      <c r="A841" s="9">
        <v>43</v>
      </c>
      <c r="B841" s="10" t="s">
        <v>1663</v>
      </c>
      <c r="C841" s="53" t="s">
        <v>7286</v>
      </c>
      <c r="D841" s="166"/>
      <c r="E841" s="193"/>
      <c r="F841" s="126"/>
      <c r="G841" s="126"/>
      <c r="H841" s="45"/>
      <c r="I841" s="1"/>
      <c r="J841" s="1"/>
      <c r="K841" s="44"/>
      <c r="L841" s="191"/>
      <c r="M841" s="172"/>
      <c r="N841" s="172"/>
      <c r="O841" s="123" t="s">
        <v>4574</v>
      </c>
      <c r="P841" s="249">
        <f>P835</f>
        <v>0.96499999999999997</v>
      </c>
      <c r="Q841" s="249"/>
      <c r="R841" s="168"/>
      <c r="S841" s="141"/>
      <c r="T841" s="142"/>
      <c r="U841" s="130"/>
      <c r="V841" s="64"/>
      <c r="W841" s="202"/>
      <c r="X841" s="233"/>
      <c r="Y841" s="234"/>
      <c r="Z841" s="234"/>
      <c r="AA841" s="234"/>
      <c r="AB841" s="234"/>
      <c r="AC841" s="199" t="s">
        <v>4735</v>
      </c>
      <c r="AD841" s="58"/>
      <c r="AE841" s="58"/>
      <c r="AF841" s="6"/>
      <c r="AG841" s="6"/>
      <c r="AH841" s="6"/>
      <c r="AI841" s="6"/>
      <c r="AJ841" s="6"/>
      <c r="AK841" s="6"/>
      <c r="AL841" s="59" t="s">
        <v>4574</v>
      </c>
      <c r="AM841" s="235">
        <f>AM838</f>
        <v>0.5</v>
      </c>
      <c r="AN841" s="235"/>
      <c r="AO841" s="45"/>
      <c r="AP841" s="1"/>
      <c r="AQ841" s="1"/>
      <c r="AR841" s="44"/>
      <c r="AS841" s="43"/>
      <c r="AT841" s="7"/>
      <c r="AU841" s="7"/>
      <c r="AV841" s="21"/>
      <c r="AW841" s="89">
        <f>ROUND(ROUND(ROUND(ROUND(H828*P841,0)*V829,0)*AM841,0)*AQ839,0)</f>
        <v>120</v>
      </c>
      <c r="AX841" s="12"/>
    </row>
    <row r="842" spans="1:50" ht="17.2" customHeight="1" x14ac:dyDescent="0.3">
      <c r="A842" s="9">
        <v>43</v>
      </c>
      <c r="B842" s="10" t="s">
        <v>1664</v>
      </c>
      <c r="C842" s="53" t="s">
        <v>7285</v>
      </c>
      <c r="D842" s="166"/>
      <c r="E842" s="193"/>
      <c r="F842" s="126"/>
      <c r="G842" s="126"/>
      <c r="H842" s="45"/>
      <c r="I842" s="1"/>
      <c r="J842" s="1"/>
      <c r="K842" s="44"/>
      <c r="L842" s="196"/>
      <c r="M842" s="195"/>
      <c r="N842" s="195"/>
      <c r="O842" s="55"/>
      <c r="P842" s="56"/>
      <c r="Q842" s="56"/>
      <c r="R842" s="168"/>
      <c r="S842" s="141"/>
      <c r="T842" s="142"/>
      <c r="U842" s="130"/>
      <c r="V842" s="64"/>
      <c r="W842" s="202"/>
      <c r="X842" s="8"/>
      <c r="Y842" s="6"/>
      <c r="Z842" s="59"/>
      <c r="AA842" s="59"/>
      <c r="AB842" s="6"/>
      <c r="AC842" s="203"/>
      <c r="AD842" s="6"/>
      <c r="AE842" s="6"/>
      <c r="AF842" s="6"/>
      <c r="AG842" s="6"/>
      <c r="AH842" s="6"/>
      <c r="AI842" s="6"/>
      <c r="AJ842" s="6"/>
      <c r="AK842" s="6"/>
      <c r="AL842" s="59"/>
      <c r="AM842" s="137"/>
      <c r="AN842" s="137"/>
      <c r="AO842" s="146"/>
      <c r="AP842" s="143"/>
      <c r="AQ842" s="143"/>
      <c r="AR842" s="44"/>
      <c r="AS842" s="242" t="s">
        <v>4580</v>
      </c>
      <c r="AT842" s="242"/>
      <c r="AU842" s="242"/>
      <c r="AV842" s="243"/>
      <c r="AW842" s="89">
        <f>ROUND(ROUND(H828*V829,0)*AQ839,0)-AS845</f>
        <v>242</v>
      </c>
      <c r="AX842" s="12"/>
    </row>
    <row r="843" spans="1:50" ht="17.2" customHeight="1" x14ac:dyDescent="0.3">
      <c r="A843" s="9">
        <v>43</v>
      </c>
      <c r="B843" s="10" t="s">
        <v>1665</v>
      </c>
      <c r="C843" s="53" t="s">
        <v>7284</v>
      </c>
      <c r="D843" s="166"/>
      <c r="E843" s="193"/>
      <c r="F843" s="126"/>
      <c r="G843" s="126"/>
      <c r="H843" s="45"/>
      <c r="I843" s="1"/>
      <c r="J843" s="1"/>
      <c r="K843" s="44"/>
      <c r="L843" s="175"/>
      <c r="M843" s="194"/>
      <c r="N843" s="194"/>
      <c r="O843" s="132"/>
      <c r="P843" s="141"/>
      <c r="Q843" s="141"/>
      <c r="R843" s="168"/>
      <c r="S843" s="141"/>
      <c r="T843" s="142"/>
      <c r="U843" s="130"/>
      <c r="V843" s="64"/>
      <c r="W843" s="202"/>
      <c r="X843" s="231" t="s">
        <v>4712</v>
      </c>
      <c r="Y843" s="232"/>
      <c r="Z843" s="232"/>
      <c r="AA843" s="232"/>
      <c r="AB843" s="232"/>
      <c r="AC843" s="199" t="s">
        <v>4711</v>
      </c>
      <c r="AD843" s="58"/>
      <c r="AE843" s="58"/>
      <c r="AF843" s="6"/>
      <c r="AG843" s="6"/>
      <c r="AH843" s="6"/>
      <c r="AI843" s="6"/>
      <c r="AJ843" s="6"/>
      <c r="AK843" s="6"/>
      <c r="AL843" s="59" t="s">
        <v>4574</v>
      </c>
      <c r="AM843" s="235">
        <f>AM840</f>
        <v>0.7</v>
      </c>
      <c r="AN843" s="235"/>
      <c r="AO843" s="146"/>
      <c r="AP843" s="143"/>
      <c r="AQ843" s="143"/>
      <c r="AR843" s="44"/>
      <c r="AS843" s="244"/>
      <c r="AT843" s="244"/>
      <c r="AU843" s="244"/>
      <c r="AV843" s="245"/>
      <c r="AW843" s="89">
        <f>ROUND(ROUND(ROUND(H828*V829,0)*AM843,0)*AQ839,0)-AS845</f>
        <v>168</v>
      </c>
      <c r="AX843" s="12"/>
    </row>
    <row r="844" spans="1:50" ht="17.2" customHeight="1" x14ac:dyDescent="0.3">
      <c r="A844" s="9">
        <v>43</v>
      </c>
      <c r="B844" s="10" t="s">
        <v>1666</v>
      </c>
      <c r="C844" s="53" t="s">
        <v>7283</v>
      </c>
      <c r="D844" s="166"/>
      <c r="E844" s="193"/>
      <c r="F844" s="126"/>
      <c r="G844" s="126"/>
      <c r="H844" s="45"/>
      <c r="I844" s="1"/>
      <c r="J844" s="1"/>
      <c r="K844" s="44"/>
      <c r="L844" s="191"/>
      <c r="M844" s="172"/>
      <c r="N844" s="172"/>
      <c r="O844" s="123"/>
      <c r="P844" s="138"/>
      <c r="Q844" s="138"/>
      <c r="R844" s="168"/>
      <c r="S844" s="141"/>
      <c r="T844" s="142"/>
      <c r="U844" s="130"/>
      <c r="V844" s="64"/>
      <c r="W844" s="202"/>
      <c r="X844" s="233"/>
      <c r="Y844" s="234"/>
      <c r="Z844" s="234"/>
      <c r="AA844" s="234"/>
      <c r="AB844" s="234"/>
      <c r="AC844" s="199" t="s">
        <v>4735</v>
      </c>
      <c r="AD844" s="58"/>
      <c r="AE844" s="58"/>
      <c r="AF844" s="6"/>
      <c r="AG844" s="6"/>
      <c r="AH844" s="6"/>
      <c r="AI844" s="6"/>
      <c r="AJ844" s="6"/>
      <c r="AK844" s="6"/>
      <c r="AL844" s="59" t="s">
        <v>4574</v>
      </c>
      <c r="AM844" s="235">
        <f>AM841</f>
        <v>0.5</v>
      </c>
      <c r="AN844" s="235"/>
      <c r="AO844" s="146"/>
      <c r="AP844" s="143"/>
      <c r="AQ844" s="143"/>
      <c r="AR844" s="44"/>
      <c r="AS844" s="244"/>
      <c r="AT844" s="244"/>
      <c r="AU844" s="244"/>
      <c r="AV844" s="245"/>
      <c r="AW844" s="89">
        <f>ROUND(ROUND(ROUND(H828*V829,0)*AM844,0)*AQ839,0)-AS845</f>
        <v>119</v>
      </c>
      <c r="AX844" s="12"/>
    </row>
    <row r="845" spans="1:50" ht="17.2" customHeight="1" x14ac:dyDescent="0.3">
      <c r="A845" s="9">
        <v>43</v>
      </c>
      <c r="B845" s="10" t="s">
        <v>1667</v>
      </c>
      <c r="C845" s="53" t="s">
        <v>7282</v>
      </c>
      <c r="D845" s="166"/>
      <c r="E845" s="193"/>
      <c r="F845" s="126"/>
      <c r="G845" s="126"/>
      <c r="H845" s="45"/>
      <c r="I845" s="1"/>
      <c r="J845" s="1"/>
      <c r="K845" s="44"/>
      <c r="L845" s="231" t="s">
        <v>4714</v>
      </c>
      <c r="M845" s="232"/>
      <c r="N845" s="232"/>
      <c r="O845" s="232"/>
      <c r="P845" s="232"/>
      <c r="Q845" s="232"/>
      <c r="R845" s="175"/>
      <c r="S845" s="194"/>
      <c r="T845" s="173"/>
      <c r="U845" s="130"/>
      <c r="V845" s="64"/>
      <c r="W845" s="202"/>
      <c r="X845" s="8"/>
      <c r="Y845" s="6"/>
      <c r="Z845" s="59"/>
      <c r="AA845" s="59"/>
      <c r="AB845" s="6"/>
      <c r="AC845" s="203"/>
      <c r="AD845" s="6"/>
      <c r="AE845" s="6"/>
      <c r="AF845" s="6"/>
      <c r="AG845" s="6"/>
      <c r="AH845" s="6"/>
      <c r="AI845" s="6"/>
      <c r="AJ845" s="6"/>
      <c r="AK845" s="6"/>
      <c r="AL845" s="59"/>
      <c r="AM845" s="137"/>
      <c r="AN845" s="137"/>
      <c r="AO845" s="146"/>
      <c r="AP845" s="143"/>
      <c r="AQ845" s="143"/>
      <c r="AR845" s="44"/>
      <c r="AS845" s="38">
        <f>AS833</f>
        <v>5</v>
      </c>
      <c r="AT845" s="62" t="s">
        <v>4579</v>
      </c>
      <c r="AU845" s="143"/>
      <c r="AV845" s="147"/>
      <c r="AW845" s="89">
        <f>ROUND(ROUND(ROUND(H828*P847,0)*V829,0)*AQ839,0)-AS845</f>
        <v>233</v>
      </c>
      <c r="AX845" s="12"/>
    </row>
    <row r="846" spans="1:50" ht="17.2" customHeight="1" x14ac:dyDescent="0.3">
      <c r="A846" s="9">
        <v>43</v>
      </c>
      <c r="B846" s="10" t="s">
        <v>1668</v>
      </c>
      <c r="C846" s="53" t="s">
        <v>7281</v>
      </c>
      <c r="D846" s="166"/>
      <c r="E846" s="193"/>
      <c r="F846" s="126"/>
      <c r="G846" s="126"/>
      <c r="H846" s="45"/>
      <c r="I846" s="1"/>
      <c r="J846" s="1"/>
      <c r="K846" s="44"/>
      <c r="L846" s="267"/>
      <c r="M846" s="268"/>
      <c r="N846" s="268"/>
      <c r="O846" s="268"/>
      <c r="P846" s="268"/>
      <c r="Q846" s="268"/>
      <c r="R846" s="175"/>
      <c r="S846" s="194"/>
      <c r="T846" s="173"/>
      <c r="U846" s="130"/>
      <c r="V846" s="64"/>
      <c r="W846" s="202"/>
      <c r="X846" s="231" t="s">
        <v>4712</v>
      </c>
      <c r="Y846" s="232"/>
      <c r="Z846" s="232"/>
      <c r="AA846" s="232"/>
      <c r="AB846" s="232"/>
      <c r="AC846" s="199" t="s">
        <v>4711</v>
      </c>
      <c r="AD846" s="58"/>
      <c r="AE846" s="58"/>
      <c r="AF846" s="6"/>
      <c r="AG846" s="6"/>
      <c r="AH846" s="6"/>
      <c r="AI846" s="6"/>
      <c r="AJ846" s="6"/>
      <c r="AK846" s="6"/>
      <c r="AL846" s="59" t="s">
        <v>4574</v>
      </c>
      <c r="AM846" s="235">
        <f>AM843</f>
        <v>0.7</v>
      </c>
      <c r="AN846" s="235"/>
      <c r="AO846" s="146"/>
      <c r="AP846" s="143"/>
      <c r="AQ846" s="143"/>
      <c r="AR846" s="44"/>
      <c r="AS846" s="1"/>
      <c r="AT846" s="132"/>
      <c r="AU846" s="143"/>
      <c r="AV846" s="147"/>
      <c r="AW846" s="89">
        <f>ROUND(ROUND(ROUND(ROUND(H828*P847,0)*V829,0)*AM846,0)*AQ839,0)-AS845</f>
        <v>162</v>
      </c>
      <c r="AX846" s="12"/>
    </row>
    <row r="847" spans="1:50" ht="17.2" customHeight="1" x14ac:dyDescent="0.3">
      <c r="A847" s="9">
        <v>43</v>
      </c>
      <c r="B847" s="10" t="s">
        <v>1669</v>
      </c>
      <c r="C847" s="53" t="s">
        <v>7280</v>
      </c>
      <c r="D847" s="162"/>
      <c r="E847" s="192"/>
      <c r="F847" s="128"/>
      <c r="G847" s="128"/>
      <c r="H847" s="43"/>
      <c r="I847" s="7"/>
      <c r="J847" s="7"/>
      <c r="K847" s="21"/>
      <c r="L847" s="191"/>
      <c r="M847" s="172"/>
      <c r="N847" s="172"/>
      <c r="O847" s="123" t="s">
        <v>4574</v>
      </c>
      <c r="P847" s="249">
        <f>P841</f>
        <v>0.96499999999999997</v>
      </c>
      <c r="Q847" s="249"/>
      <c r="R847" s="201"/>
      <c r="S847" s="138"/>
      <c r="T847" s="139"/>
      <c r="U847" s="78"/>
      <c r="V847" s="79"/>
      <c r="W847" s="200"/>
      <c r="X847" s="233"/>
      <c r="Y847" s="234"/>
      <c r="Z847" s="234"/>
      <c r="AA847" s="234"/>
      <c r="AB847" s="234"/>
      <c r="AC847" s="199" t="s">
        <v>4735</v>
      </c>
      <c r="AD847" s="58"/>
      <c r="AE847" s="58"/>
      <c r="AF847" s="6"/>
      <c r="AG847" s="6"/>
      <c r="AH847" s="6"/>
      <c r="AI847" s="6"/>
      <c r="AJ847" s="6"/>
      <c r="AK847" s="6"/>
      <c r="AL847" s="59" t="s">
        <v>4574</v>
      </c>
      <c r="AM847" s="235">
        <f>AM844</f>
        <v>0.5</v>
      </c>
      <c r="AN847" s="235"/>
      <c r="AO847" s="190"/>
      <c r="AP847" s="136"/>
      <c r="AQ847" s="136"/>
      <c r="AR847" s="21"/>
      <c r="AS847" s="7"/>
      <c r="AT847" s="123"/>
      <c r="AU847" s="136"/>
      <c r="AV847" s="145"/>
      <c r="AW847" s="100">
        <f>ROUND(ROUND(ROUND(ROUND(H828*P847,0)*V829,0)*AM847,0)*AQ839,0)-AS845</f>
        <v>115</v>
      </c>
      <c r="AX847" s="16"/>
    </row>
    <row r="848" spans="1:50" ht="17.2" customHeight="1" x14ac:dyDescent="0.3">
      <c r="A848" s="9">
        <v>43</v>
      </c>
      <c r="B848" s="10" t="s">
        <v>1670</v>
      </c>
      <c r="C848" s="53" t="s">
        <v>7279</v>
      </c>
      <c r="D848" s="217" t="s">
        <v>4740</v>
      </c>
      <c r="E848" s="219"/>
      <c r="F848" s="217" t="s">
        <v>5423</v>
      </c>
      <c r="G848" s="252"/>
      <c r="H848" s="217" t="s">
        <v>4891</v>
      </c>
      <c r="I848" s="218"/>
      <c r="J848" s="218"/>
      <c r="K848" s="219"/>
      <c r="L848" s="196"/>
      <c r="M848" s="195"/>
      <c r="N848" s="195"/>
      <c r="O848" s="55"/>
      <c r="P848" s="56"/>
      <c r="Q848" s="56"/>
      <c r="R848" s="303" t="s">
        <v>6455</v>
      </c>
      <c r="S848" s="304"/>
      <c r="T848" s="305"/>
      <c r="U848" s="314" t="s">
        <v>6454</v>
      </c>
      <c r="V848" s="309"/>
      <c r="W848" s="310"/>
      <c r="X848" s="8"/>
      <c r="Y848" s="6"/>
      <c r="Z848" s="59"/>
      <c r="AA848" s="59"/>
      <c r="AB848" s="6"/>
      <c r="AC848" s="6"/>
      <c r="AD848" s="6"/>
      <c r="AE848" s="6"/>
      <c r="AF848" s="6"/>
      <c r="AG848" s="6"/>
      <c r="AH848" s="6"/>
      <c r="AI848" s="6"/>
      <c r="AJ848" s="6"/>
      <c r="AK848" s="6"/>
      <c r="AL848" s="59"/>
      <c r="AM848" s="137"/>
      <c r="AN848" s="137"/>
      <c r="AO848" s="6"/>
      <c r="AP848" s="6"/>
      <c r="AQ848" s="6"/>
      <c r="AR848" s="6"/>
      <c r="AS848" s="6"/>
      <c r="AT848" s="59"/>
      <c r="AU848" s="137"/>
      <c r="AV848" s="140"/>
      <c r="AW848" s="100">
        <f>ROUND(H852*V853,0)</f>
        <v>547</v>
      </c>
      <c r="AX848" s="19" t="s">
        <v>4205</v>
      </c>
    </row>
    <row r="849" spans="1:50" ht="17.2" customHeight="1" x14ac:dyDescent="0.3">
      <c r="A849" s="9">
        <v>43</v>
      </c>
      <c r="B849" s="10" t="s">
        <v>1671</v>
      </c>
      <c r="C849" s="53" t="s">
        <v>7278</v>
      </c>
      <c r="D849" s="220"/>
      <c r="E849" s="222"/>
      <c r="F849" s="228"/>
      <c r="G849" s="230"/>
      <c r="H849" s="220"/>
      <c r="I849" s="221"/>
      <c r="J849" s="221"/>
      <c r="K849" s="222"/>
      <c r="L849" s="175"/>
      <c r="M849" s="194"/>
      <c r="N849" s="194"/>
      <c r="O849" s="132"/>
      <c r="P849" s="141"/>
      <c r="Q849" s="141"/>
      <c r="R849" s="306"/>
      <c r="S849" s="307"/>
      <c r="T849" s="308"/>
      <c r="U849" s="315"/>
      <c r="V849" s="311"/>
      <c r="W849" s="313"/>
      <c r="X849" s="231" t="s">
        <v>4712</v>
      </c>
      <c r="Y849" s="232"/>
      <c r="Z849" s="232"/>
      <c r="AA849" s="232"/>
      <c r="AB849" s="232"/>
      <c r="AC849" s="199" t="s">
        <v>4711</v>
      </c>
      <c r="AD849" s="58"/>
      <c r="AE849" s="58"/>
      <c r="AF849" s="6"/>
      <c r="AG849" s="6"/>
      <c r="AH849" s="6"/>
      <c r="AI849" s="6"/>
      <c r="AJ849" s="6"/>
      <c r="AK849" s="6"/>
      <c r="AL849" s="59" t="s">
        <v>4574</v>
      </c>
      <c r="AM849" s="235">
        <f>AM846</f>
        <v>0.7</v>
      </c>
      <c r="AN849" s="235"/>
      <c r="AO849" s="6"/>
      <c r="AP849" s="6"/>
      <c r="AQ849" s="6"/>
      <c r="AR849" s="6"/>
      <c r="AS849" s="6"/>
      <c r="AT849" s="59"/>
      <c r="AU849" s="137"/>
      <c r="AV849" s="140"/>
      <c r="AW849" s="89">
        <f>ROUND(ROUND(H852*V853,0)*AM849,0)</f>
        <v>383</v>
      </c>
      <c r="AX849" s="67"/>
    </row>
    <row r="850" spans="1:50" ht="17.2" customHeight="1" x14ac:dyDescent="0.3">
      <c r="A850" s="9">
        <v>43</v>
      </c>
      <c r="B850" s="10" t="s">
        <v>1672</v>
      </c>
      <c r="C850" s="53" t="s">
        <v>7277</v>
      </c>
      <c r="D850" s="220"/>
      <c r="E850" s="222"/>
      <c r="F850" s="228"/>
      <c r="G850" s="230"/>
      <c r="H850" s="220"/>
      <c r="I850" s="221"/>
      <c r="J850" s="221"/>
      <c r="K850" s="222"/>
      <c r="L850" s="191"/>
      <c r="M850" s="172"/>
      <c r="N850" s="172"/>
      <c r="O850" s="123"/>
      <c r="P850" s="138"/>
      <c r="Q850" s="138"/>
      <c r="R850" s="306"/>
      <c r="S850" s="307"/>
      <c r="T850" s="308"/>
      <c r="U850" s="315"/>
      <c r="V850" s="311"/>
      <c r="W850" s="313"/>
      <c r="X850" s="233"/>
      <c r="Y850" s="234"/>
      <c r="Z850" s="234"/>
      <c r="AA850" s="234"/>
      <c r="AB850" s="234"/>
      <c r="AC850" s="199" t="s">
        <v>4735</v>
      </c>
      <c r="AD850" s="58"/>
      <c r="AE850" s="58"/>
      <c r="AF850" s="6"/>
      <c r="AG850" s="6"/>
      <c r="AH850" s="6"/>
      <c r="AI850" s="6"/>
      <c r="AJ850" s="6"/>
      <c r="AK850" s="6"/>
      <c r="AL850" s="59" t="s">
        <v>4574</v>
      </c>
      <c r="AM850" s="235">
        <f>AM847</f>
        <v>0.5</v>
      </c>
      <c r="AN850" s="235"/>
      <c r="AO850" s="6"/>
      <c r="AP850" s="6"/>
      <c r="AQ850" s="6"/>
      <c r="AR850" s="6"/>
      <c r="AS850" s="6"/>
      <c r="AT850" s="59"/>
      <c r="AU850" s="137"/>
      <c r="AV850" s="140"/>
      <c r="AW850" s="89">
        <f>ROUND(ROUND(H852*V853,0)*AM850,0)</f>
        <v>274</v>
      </c>
      <c r="AX850" s="67"/>
    </row>
    <row r="851" spans="1:50" ht="17.2" customHeight="1" x14ac:dyDescent="0.3">
      <c r="A851" s="9">
        <v>43</v>
      </c>
      <c r="B851" s="10" t="s">
        <v>1673</v>
      </c>
      <c r="C851" s="53" t="s">
        <v>7276</v>
      </c>
      <c r="D851" s="238"/>
      <c r="E851" s="240"/>
      <c r="F851" s="238"/>
      <c r="G851" s="240"/>
      <c r="H851" s="220"/>
      <c r="I851" s="221"/>
      <c r="J851" s="221"/>
      <c r="K851" s="222"/>
      <c r="L851" s="231" t="s">
        <v>4714</v>
      </c>
      <c r="M851" s="232"/>
      <c r="N851" s="232"/>
      <c r="O851" s="232"/>
      <c r="P851" s="232"/>
      <c r="Q851" s="232"/>
      <c r="R851" s="306"/>
      <c r="S851" s="307"/>
      <c r="T851" s="308"/>
      <c r="U851" s="315"/>
      <c r="V851" s="311"/>
      <c r="W851" s="313"/>
      <c r="X851" s="8"/>
      <c r="Y851" s="6"/>
      <c r="Z851" s="59"/>
      <c r="AA851" s="59"/>
      <c r="AB851" s="6"/>
      <c r="AC851" s="203"/>
      <c r="AD851" s="6"/>
      <c r="AE851" s="6"/>
      <c r="AF851" s="6"/>
      <c r="AG851" s="6"/>
      <c r="AH851" s="6"/>
      <c r="AI851" s="6"/>
      <c r="AJ851" s="6"/>
      <c r="AK851" s="6"/>
      <c r="AL851" s="59"/>
      <c r="AM851" s="137"/>
      <c r="AN851" s="137"/>
      <c r="AO851" s="6"/>
      <c r="AP851" s="6"/>
      <c r="AQ851" s="7"/>
      <c r="AR851" s="7"/>
      <c r="AS851" s="7"/>
      <c r="AT851" s="123"/>
      <c r="AU851" s="136"/>
      <c r="AV851" s="145"/>
      <c r="AW851" s="89">
        <f>ROUND(ROUND(H852*P853,0)*V853,0)</f>
        <v>528</v>
      </c>
      <c r="AX851" s="67"/>
    </row>
    <row r="852" spans="1:50" ht="17.2" customHeight="1" x14ac:dyDescent="0.3">
      <c r="A852" s="9">
        <v>43</v>
      </c>
      <c r="B852" s="10" t="s">
        <v>1674</v>
      </c>
      <c r="C852" s="53" t="s">
        <v>7275</v>
      </c>
      <c r="D852" s="238"/>
      <c r="E852" s="240"/>
      <c r="F852" s="238"/>
      <c r="G852" s="240"/>
      <c r="H852" s="253">
        <f>'15就労移行支援(基本)'!K12</f>
        <v>1094</v>
      </c>
      <c r="I852" s="254"/>
      <c r="J852" s="1" t="s">
        <v>4202</v>
      </c>
      <c r="K852" s="68"/>
      <c r="L852" s="267"/>
      <c r="M852" s="268"/>
      <c r="N852" s="268"/>
      <c r="O852" s="268"/>
      <c r="P852" s="268"/>
      <c r="Q852" s="268"/>
      <c r="R852" s="306"/>
      <c r="S852" s="307"/>
      <c r="T852" s="308"/>
      <c r="U852" s="130"/>
      <c r="V852" s="64"/>
      <c r="W852" s="202"/>
      <c r="X852" s="231" t="s">
        <v>4712</v>
      </c>
      <c r="Y852" s="232"/>
      <c r="Z852" s="232"/>
      <c r="AA852" s="232"/>
      <c r="AB852" s="232"/>
      <c r="AC852" s="199" t="s">
        <v>4711</v>
      </c>
      <c r="AD852" s="58"/>
      <c r="AE852" s="58"/>
      <c r="AF852" s="6"/>
      <c r="AG852" s="6"/>
      <c r="AH852" s="6"/>
      <c r="AI852" s="6"/>
      <c r="AJ852" s="6"/>
      <c r="AK852" s="6"/>
      <c r="AL852" s="59" t="s">
        <v>4574</v>
      </c>
      <c r="AM852" s="235">
        <f>AM849</f>
        <v>0.7</v>
      </c>
      <c r="AN852" s="235"/>
      <c r="AO852" s="7"/>
      <c r="AP852" s="7"/>
      <c r="AQ852" s="7"/>
      <c r="AR852" s="7"/>
      <c r="AS852" s="7"/>
      <c r="AT852" s="123"/>
      <c r="AU852" s="136"/>
      <c r="AV852" s="145"/>
      <c r="AW852" s="89">
        <f>ROUND(ROUND(ROUND(H852*P853,0)*V853,0)*AM852,0)</f>
        <v>370</v>
      </c>
      <c r="AX852" s="67"/>
    </row>
    <row r="853" spans="1:50" ht="17.2" customHeight="1" x14ac:dyDescent="0.3">
      <c r="A853" s="9">
        <v>43</v>
      </c>
      <c r="B853" s="10" t="s">
        <v>1675</v>
      </c>
      <c r="C853" s="53" t="s">
        <v>7274</v>
      </c>
      <c r="D853" s="238"/>
      <c r="E853" s="240"/>
      <c r="F853" s="238"/>
      <c r="G853" s="240"/>
      <c r="H853" s="175"/>
      <c r="I853" s="194"/>
      <c r="J853" s="194"/>
      <c r="K853" s="173"/>
      <c r="L853" s="191"/>
      <c r="M853" s="172"/>
      <c r="N853" s="172"/>
      <c r="O853" s="123" t="s">
        <v>4574</v>
      </c>
      <c r="P853" s="249">
        <f>P847</f>
        <v>0.96499999999999997</v>
      </c>
      <c r="Q853" s="249"/>
      <c r="R853" s="238"/>
      <c r="S853" s="265"/>
      <c r="T853" s="240"/>
      <c r="U853" s="132" t="s">
        <v>4574</v>
      </c>
      <c r="V853" s="247">
        <v>0.5</v>
      </c>
      <c r="W853" s="248"/>
      <c r="X853" s="233"/>
      <c r="Y853" s="234"/>
      <c r="Z853" s="234"/>
      <c r="AA853" s="234"/>
      <c r="AB853" s="234"/>
      <c r="AC853" s="199" t="s">
        <v>4735</v>
      </c>
      <c r="AD853" s="58"/>
      <c r="AE853" s="58"/>
      <c r="AF853" s="6"/>
      <c r="AG853" s="6"/>
      <c r="AH853" s="6"/>
      <c r="AI853" s="6"/>
      <c r="AJ853" s="6"/>
      <c r="AK853" s="6"/>
      <c r="AL853" s="59" t="s">
        <v>4574</v>
      </c>
      <c r="AM853" s="235">
        <f>AM850</f>
        <v>0.5</v>
      </c>
      <c r="AN853" s="235"/>
      <c r="AO853" s="7"/>
      <c r="AP853" s="7"/>
      <c r="AQ853" s="7"/>
      <c r="AR853" s="7"/>
      <c r="AS853" s="7"/>
      <c r="AT853" s="123"/>
      <c r="AU853" s="136"/>
      <c r="AV853" s="145"/>
      <c r="AW853" s="89">
        <f>ROUND(ROUND(ROUND(H852*P853,0)*V853,0)*AM853,0)</f>
        <v>264</v>
      </c>
      <c r="AX853" s="67"/>
    </row>
    <row r="854" spans="1:50" ht="17.2" customHeight="1" x14ac:dyDescent="0.3">
      <c r="A854" s="9">
        <v>43</v>
      </c>
      <c r="B854" s="10" t="s">
        <v>1676</v>
      </c>
      <c r="C854" s="53" t="s">
        <v>7273</v>
      </c>
      <c r="D854" s="166"/>
      <c r="E854" s="193"/>
      <c r="F854" s="126"/>
      <c r="G854" s="1"/>
      <c r="H854" s="175"/>
      <c r="I854" s="194"/>
      <c r="J854" s="194"/>
      <c r="K854" s="173"/>
      <c r="L854" s="196"/>
      <c r="M854" s="195"/>
      <c r="N854" s="195"/>
      <c r="O854" s="55"/>
      <c r="P854" s="56"/>
      <c r="Q854" s="56"/>
      <c r="R854" s="168"/>
      <c r="S854" s="141"/>
      <c r="T854" s="142"/>
      <c r="U854" s="130"/>
      <c r="V854" s="64"/>
      <c r="W854" s="202"/>
      <c r="X854" s="8"/>
      <c r="Y854" s="6"/>
      <c r="Z854" s="59"/>
      <c r="AA854" s="59"/>
      <c r="AB854" s="6"/>
      <c r="AC854" s="203"/>
      <c r="AD854" s="6"/>
      <c r="AE854" s="6"/>
      <c r="AF854" s="6"/>
      <c r="AG854" s="6"/>
      <c r="AH854" s="6"/>
      <c r="AI854" s="6"/>
      <c r="AJ854" s="6"/>
      <c r="AK854" s="6"/>
      <c r="AL854" s="59"/>
      <c r="AM854" s="137"/>
      <c r="AN854" s="137"/>
      <c r="AO854" s="177"/>
      <c r="AP854" s="81"/>
      <c r="AQ854" s="81"/>
      <c r="AR854" s="82"/>
      <c r="AS854" s="242" t="s">
        <v>4580</v>
      </c>
      <c r="AT854" s="242"/>
      <c r="AU854" s="242"/>
      <c r="AV854" s="243"/>
      <c r="AW854" s="89">
        <f>ROUND(H852*V853,0)-AS857</f>
        <v>542</v>
      </c>
      <c r="AX854" s="67"/>
    </row>
    <row r="855" spans="1:50" ht="17.2" customHeight="1" x14ac:dyDescent="0.3">
      <c r="A855" s="9">
        <v>43</v>
      </c>
      <c r="B855" s="10" t="s">
        <v>1677</v>
      </c>
      <c r="C855" s="53" t="s">
        <v>7272</v>
      </c>
      <c r="D855" s="166"/>
      <c r="E855" s="193"/>
      <c r="F855" s="126"/>
      <c r="G855" s="1"/>
      <c r="H855" s="175"/>
      <c r="I855" s="194"/>
      <c r="J855" s="194"/>
      <c r="K855" s="173"/>
      <c r="L855" s="175"/>
      <c r="M855" s="194"/>
      <c r="N855" s="194"/>
      <c r="O855" s="132"/>
      <c r="P855" s="141"/>
      <c r="Q855" s="141"/>
      <c r="R855" s="168"/>
      <c r="S855" s="141"/>
      <c r="T855" s="142"/>
      <c r="U855" s="130"/>
      <c r="V855" s="64"/>
      <c r="W855" s="202"/>
      <c r="X855" s="231" t="s">
        <v>4712</v>
      </c>
      <c r="Y855" s="232"/>
      <c r="Z855" s="232"/>
      <c r="AA855" s="232"/>
      <c r="AB855" s="232"/>
      <c r="AC855" s="199" t="s">
        <v>4711</v>
      </c>
      <c r="AD855" s="58"/>
      <c r="AE855" s="58"/>
      <c r="AF855" s="6"/>
      <c r="AG855" s="6"/>
      <c r="AH855" s="6"/>
      <c r="AI855" s="6"/>
      <c r="AJ855" s="6"/>
      <c r="AK855" s="6"/>
      <c r="AL855" s="59" t="s">
        <v>4574</v>
      </c>
      <c r="AM855" s="235">
        <f>AM852</f>
        <v>0.7</v>
      </c>
      <c r="AN855" s="235"/>
      <c r="AO855" s="81"/>
      <c r="AP855" s="81"/>
      <c r="AQ855" s="81"/>
      <c r="AR855" s="82"/>
      <c r="AS855" s="244"/>
      <c r="AT855" s="244"/>
      <c r="AU855" s="244"/>
      <c r="AV855" s="245"/>
      <c r="AW855" s="89">
        <f>ROUND(ROUND(H852*V853,0)*AM855,0)-AS857</f>
        <v>378</v>
      </c>
      <c r="AX855" s="67"/>
    </row>
    <row r="856" spans="1:50" ht="17.2" customHeight="1" x14ac:dyDescent="0.3">
      <c r="A856" s="9">
        <v>43</v>
      </c>
      <c r="B856" s="10" t="s">
        <v>1678</v>
      </c>
      <c r="C856" s="53" t="s">
        <v>7271</v>
      </c>
      <c r="D856" s="166"/>
      <c r="E856" s="193"/>
      <c r="F856" s="126"/>
      <c r="G856" s="126"/>
      <c r="H856" s="45"/>
      <c r="I856" s="1"/>
      <c r="J856" s="1"/>
      <c r="K856" s="44"/>
      <c r="L856" s="191"/>
      <c r="M856" s="172"/>
      <c r="N856" s="172"/>
      <c r="O856" s="123"/>
      <c r="P856" s="138"/>
      <c r="Q856" s="138"/>
      <c r="R856" s="168"/>
      <c r="S856" s="141"/>
      <c r="T856" s="142"/>
      <c r="U856" s="130"/>
      <c r="V856" s="64"/>
      <c r="W856" s="202"/>
      <c r="X856" s="233"/>
      <c r="Y856" s="234"/>
      <c r="Z856" s="234"/>
      <c r="AA856" s="234"/>
      <c r="AB856" s="234"/>
      <c r="AC856" s="199" t="s">
        <v>4735</v>
      </c>
      <c r="AD856" s="58"/>
      <c r="AE856" s="58"/>
      <c r="AF856" s="6"/>
      <c r="AG856" s="6"/>
      <c r="AH856" s="6"/>
      <c r="AI856" s="6"/>
      <c r="AJ856" s="6"/>
      <c r="AK856" s="6"/>
      <c r="AL856" s="59" t="s">
        <v>4574</v>
      </c>
      <c r="AM856" s="235">
        <f>AM853</f>
        <v>0.5</v>
      </c>
      <c r="AN856" s="235"/>
      <c r="AO856" s="198"/>
      <c r="AP856" s="198"/>
      <c r="AQ856" s="198"/>
      <c r="AR856" s="197"/>
      <c r="AS856" s="244"/>
      <c r="AT856" s="244"/>
      <c r="AU856" s="244"/>
      <c r="AV856" s="245"/>
      <c r="AW856" s="89">
        <f>ROUND(ROUND(H852*V853,0)*AM856,0)-AS857</f>
        <v>269</v>
      </c>
      <c r="AX856" s="67"/>
    </row>
    <row r="857" spans="1:50" ht="17.2" customHeight="1" x14ac:dyDescent="0.3">
      <c r="A857" s="9">
        <v>43</v>
      </c>
      <c r="B857" s="10" t="s">
        <v>1679</v>
      </c>
      <c r="C857" s="53" t="s">
        <v>7270</v>
      </c>
      <c r="D857" s="166"/>
      <c r="E857" s="193"/>
      <c r="F857" s="126"/>
      <c r="G857" s="126"/>
      <c r="H857" s="45"/>
      <c r="I857" s="1"/>
      <c r="J857" s="1"/>
      <c r="K857" s="44"/>
      <c r="L857" s="231" t="s">
        <v>4714</v>
      </c>
      <c r="M857" s="232"/>
      <c r="N857" s="232"/>
      <c r="O857" s="232"/>
      <c r="P857" s="232"/>
      <c r="Q857" s="232"/>
      <c r="R857" s="175"/>
      <c r="S857" s="194"/>
      <c r="T857" s="173"/>
      <c r="U857" s="130"/>
      <c r="V857" s="64"/>
      <c r="W857" s="202"/>
      <c r="X857" s="8"/>
      <c r="Y857" s="6"/>
      <c r="Z857" s="59"/>
      <c r="AA857" s="59"/>
      <c r="AB857" s="6"/>
      <c r="AC857" s="203"/>
      <c r="AD857" s="6"/>
      <c r="AE857" s="6"/>
      <c r="AF857" s="6"/>
      <c r="AG857" s="6"/>
      <c r="AH857" s="6"/>
      <c r="AI857" s="6"/>
      <c r="AJ857" s="6"/>
      <c r="AK857" s="6"/>
      <c r="AL857" s="59"/>
      <c r="AM857" s="137"/>
      <c r="AN857" s="137"/>
      <c r="AO857" s="198"/>
      <c r="AP857" s="198"/>
      <c r="AQ857" s="198"/>
      <c r="AR857" s="197"/>
      <c r="AS857" s="38">
        <f>AS845</f>
        <v>5</v>
      </c>
      <c r="AT857" s="62" t="s">
        <v>4579</v>
      </c>
      <c r="AU857" s="143"/>
      <c r="AV857" s="147"/>
      <c r="AW857" s="89">
        <f>ROUND(ROUND(H852*P859,0)*V853,0)-AS857</f>
        <v>523</v>
      </c>
      <c r="AX857" s="67"/>
    </row>
    <row r="858" spans="1:50" ht="17.2" customHeight="1" x14ac:dyDescent="0.3">
      <c r="A858" s="9">
        <v>43</v>
      </c>
      <c r="B858" s="10" t="s">
        <v>1680</v>
      </c>
      <c r="C858" s="53" t="s">
        <v>7269</v>
      </c>
      <c r="D858" s="166"/>
      <c r="E858" s="193"/>
      <c r="F858" s="126"/>
      <c r="G858" s="126"/>
      <c r="H858" s="45"/>
      <c r="I858" s="1"/>
      <c r="J858" s="1"/>
      <c r="K858" s="44"/>
      <c r="L858" s="267"/>
      <c r="M858" s="268"/>
      <c r="N858" s="268"/>
      <c r="O858" s="268"/>
      <c r="P858" s="268"/>
      <c r="Q858" s="268"/>
      <c r="R858" s="175"/>
      <c r="S858" s="194"/>
      <c r="T858" s="173"/>
      <c r="U858" s="130"/>
      <c r="V858" s="64"/>
      <c r="W858" s="202"/>
      <c r="X858" s="231" t="s">
        <v>4712</v>
      </c>
      <c r="Y858" s="232"/>
      <c r="Z858" s="232"/>
      <c r="AA858" s="232"/>
      <c r="AB858" s="232"/>
      <c r="AC858" s="199" t="s">
        <v>4711</v>
      </c>
      <c r="AD858" s="58"/>
      <c r="AE858" s="58"/>
      <c r="AF858" s="6"/>
      <c r="AG858" s="6"/>
      <c r="AH858" s="6"/>
      <c r="AI858" s="6"/>
      <c r="AJ858" s="6"/>
      <c r="AK858" s="6"/>
      <c r="AL858" s="59" t="s">
        <v>4574</v>
      </c>
      <c r="AM858" s="235">
        <f>AM855</f>
        <v>0.7</v>
      </c>
      <c r="AN858" s="235"/>
      <c r="AO858" s="198"/>
      <c r="AP858" s="198"/>
      <c r="AQ858" s="198"/>
      <c r="AR858" s="197"/>
      <c r="AS858" s="1"/>
      <c r="AT858" s="132"/>
      <c r="AU858" s="143"/>
      <c r="AV858" s="147"/>
      <c r="AW858" s="89">
        <f>ROUND(ROUND(ROUND(H852*P859,0)*V853,0)*AM858,0)-AS857</f>
        <v>365</v>
      </c>
      <c r="AX858" s="67"/>
    </row>
    <row r="859" spans="1:50" ht="17.2" customHeight="1" x14ac:dyDescent="0.3">
      <c r="A859" s="9">
        <v>43</v>
      </c>
      <c r="B859" s="10" t="s">
        <v>1681</v>
      </c>
      <c r="C859" s="53" t="s">
        <v>7268</v>
      </c>
      <c r="D859" s="166"/>
      <c r="E859" s="193"/>
      <c r="F859" s="126"/>
      <c r="G859" s="126"/>
      <c r="H859" s="45"/>
      <c r="I859" s="1"/>
      <c r="J859" s="1"/>
      <c r="K859" s="44"/>
      <c r="L859" s="191"/>
      <c r="M859" s="172"/>
      <c r="N859" s="172"/>
      <c r="O859" s="123" t="s">
        <v>4574</v>
      </c>
      <c r="P859" s="249">
        <f>P853</f>
        <v>0.96499999999999997</v>
      </c>
      <c r="Q859" s="249"/>
      <c r="R859" s="168"/>
      <c r="S859" s="141"/>
      <c r="T859" s="142"/>
      <c r="U859" s="130"/>
      <c r="V859" s="64"/>
      <c r="W859" s="202"/>
      <c r="X859" s="233"/>
      <c r="Y859" s="234"/>
      <c r="Z859" s="234"/>
      <c r="AA859" s="234"/>
      <c r="AB859" s="234"/>
      <c r="AC859" s="199" t="s">
        <v>4735</v>
      </c>
      <c r="AD859" s="58"/>
      <c r="AE859" s="58"/>
      <c r="AF859" s="6"/>
      <c r="AG859" s="6"/>
      <c r="AH859" s="6"/>
      <c r="AI859" s="6"/>
      <c r="AJ859" s="6"/>
      <c r="AK859" s="6"/>
      <c r="AL859" s="59" t="s">
        <v>4574</v>
      </c>
      <c r="AM859" s="235">
        <f>AM856</f>
        <v>0.5</v>
      </c>
      <c r="AN859" s="235"/>
      <c r="AO859" s="198"/>
      <c r="AP859" s="198"/>
      <c r="AQ859" s="198"/>
      <c r="AR859" s="197"/>
      <c r="AS859" s="7"/>
      <c r="AT859" s="123"/>
      <c r="AU859" s="136"/>
      <c r="AV859" s="145"/>
      <c r="AW859" s="89">
        <f>ROUND(ROUND(ROUND(H852*P859,0)*V853,0)*AM859,0)-AS857</f>
        <v>259</v>
      </c>
      <c r="AX859" s="67"/>
    </row>
    <row r="860" spans="1:50" ht="17.2" customHeight="1" x14ac:dyDescent="0.3">
      <c r="A860" s="9">
        <v>43</v>
      </c>
      <c r="B860" s="10" t="s">
        <v>1682</v>
      </c>
      <c r="C860" s="53" t="s">
        <v>7267</v>
      </c>
      <c r="D860" s="166"/>
      <c r="E860" s="193"/>
      <c r="F860" s="126"/>
      <c r="G860" s="126"/>
      <c r="H860" s="45"/>
      <c r="I860" s="1"/>
      <c r="J860" s="1"/>
      <c r="K860" s="44"/>
      <c r="L860" s="196"/>
      <c r="M860" s="195"/>
      <c r="N860" s="195"/>
      <c r="O860" s="55"/>
      <c r="P860" s="56"/>
      <c r="Q860" s="56"/>
      <c r="R860" s="168"/>
      <c r="S860" s="141"/>
      <c r="T860" s="142"/>
      <c r="U860" s="130"/>
      <c r="V860" s="64"/>
      <c r="W860" s="202"/>
      <c r="X860" s="8"/>
      <c r="Y860" s="6"/>
      <c r="Z860" s="59"/>
      <c r="AA860" s="59"/>
      <c r="AB860" s="6"/>
      <c r="AC860" s="203"/>
      <c r="AD860" s="6"/>
      <c r="AE860" s="6"/>
      <c r="AF860" s="6"/>
      <c r="AG860" s="6"/>
      <c r="AH860" s="6"/>
      <c r="AI860" s="6"/>
      <c r="AJ860" s="6"/>
      <c r="AK860" s="6"/>
      <c r="AL860" s="59"/>
      <c r="AM860" s="137"/>
      <c r="AN860" s="137"/>
      <c r="AO860" s="216" t="s">
        <v>4753</v>
      </c>
      <c r="AP860" s="251"/>
      <c r="AQ860" s="251"/>
      <c r="AR860" s="252"/>
      <c r="AS860" s="49"/>
      <c r="AT860" s="36"/>
      <c r="AU860" s="36"/>
      <c r="AV860" s="51"/>
      <c r="AW860" s="89">
        <f>ROUND(ROUND(H852*V853,0)*AQ863,0)</f>
        <v>520</v>
      </c>
      <c r="AX860" s="12"/>
    </row>
    <row r="861" spans="1:50" ht="17.2" customHeight="1" x14ac:dyDescent="0.3">
      <c r="A861" s="9">
        <v>43</v>
      </c>
      <c r="B861" s="10" t="s">
        <v>1683</v>
      </c>
      <c r="C861" s="53" t="s">
        <v>7266</v>
      </c>
      <c r="D861" s="166"/>
      <c r="E861" s="193"/>
      <c r="F861" s="126"/>
      <c r="G861" s="126"/>
      <c r="H861" s="45"/>
      <c r="I861" s="1"/>
      <c r="J861" s="1"/>
      <c r="K861" s="44"/>
      <c r="L861" s="175"/>
      <c r="M861" s="194"/>
      <c r="N861" s="194"/>
      <c r="O861" s="132"/>
      <c r="P861" s="141"/>
      <c r="Q861" s="141"/>
      <c r="R861" s="168"/>
      <c r="S861" s="141"/>
      <c r="T861" s="142"/>
      <c r="U861" s="130"/>
      <c r="V861" s="64"/>
      <c r="W861" s="202"/>
      <c r="X861" s="231" t="s">
        <v>4712</v>
      </c>
      <c r="Y861" s="232"/>
      <c r="Z861" s="232"/>
      <c r="AA861" s="232"/>
      <c r="AB861" s="232"/>
      <c r="AC861" s="199" t="s">
        <v>4711</v>
      </c>
      <c r="AD861" s="58"/>
      <c r="AE861" s="58"/>
      <c r="AF861" s="6"/>
      <c r="AG861" s="6"/>
      <c r="AH861" s="6"/>
      <c r="AI861" s="6"/>
      <c r="AJ861" s="6"/>
      <c r="AK861" s="6"/>
      <c r="AL861" s="59" t="s">
        <v>4574</v>
      </c>
      <c r="AM861" s="235">
        <f>AM858</f>
        <v>0.7</v>
      </c>
      <c r="AN861" s="235"/>
      <c r="AO861" s="228"/>
      <c r="AP861" s="229"/>
      <c r="AQ861" s="229"/>
      <c r="AR861" s="230"/>
      <c r="AS861" s="45"/>
      <c r="AT861" s="1"/>
      <c r="AU861" s="1"/>
      <c r="AV861" s="44"/>
      <c r="AW861" s="89">
        <f>ROUND(ROUND(ROUND(H852*V853,0)*AM861,0)*AQ863,0)</f>
        <v>364</v>
      </c>
      <c r="AX861" s="12"/>
    </row>
    <row r="862" spans="1:50" ht="17.2" customHeight="1" x14ac:dyDescent="0.3">
      <c r="A862" s="9">
        <v>43</v>
      </c>
      <c r="B862" s="10" t="s">
        <v>1684</v>
      </c>
      <c r="C862" s="53" t="s">
        <v>7265</v>
      </c>
      <c r="D862" s="166"/>
      <c r="E862" s="193"/>
      <c r="F862" s="126"/>
      <c r="G862" s="126"/>
      <c r="H862" s="45"/>
      <c r="I862" s="1"/>
      <c r="J862" s="1"/>
      <c r="K862" s="44"/>
      <c r="L862" s="191"/>
      <c r="M862" s="172"/>
      <c r="N862" s="172"/>
      <c r="O862" s="123"/>
      <c r="P862" s="138"/>
      <c r="Q862" s="138"/>
      <c r="R862" s="168"/>
      <c r="S862" s="141"/>
      <c r="T862" s="142"/>
      <c r="U862" s="130"/>
      <c r="V862" s="64"/>
      <c r="W862" s="202"/>
      <c r="X862" s="233"/>
      <c r="Y862" s="234"/>
      <c r="Z862" s="234"/>
      <c r="AA862" s="234"/>
      <c r="AB862" s="234"/>
      <c r="AC862" s="199" t="s">
        <v>4735</v>
      </c>
      <c r="AD862" s="58"/>
      <c r="AE862" s="58"/>
      <c r="AF862" s="6"/>
      <c r="AG862" s="6"/>
      <c r="AH862" s="6"/>
      <c r="AI862" s="6"/>
      <c r="AJ862" s="6"/>
      <c r="AK862" s="6"/>
      <c r="AL862" s="59" t="s">
        <v>4574</v>
      </c>
      <c r="AM862" s="235">
        <f>AM859</f>
        <v>0.5</v>
      </c>
      <c r="AN862" s="235"/>
      <c r="AO862" s="45"/>
      <c r="AP862" s="1"/>
      <c r="AQ862" s="1"/>
      <c r="AR862" s="44"/>
      <c r="AS862" s="45"/>
      <c r="AT862" s="1"/>
      <c r="AU862" s="1"/>
      <c r="AV862" s="44"/>
      <c r="AW862" s="89">
        <f>ROUND(ROUND(ROUND(H852*V853,0)*AM862,0)*AQ863,0)</f>
        <v>260</v>
      </c>
      <c r="AX862" s="12"/>
    </row>
    <row r="863" spans="1:50" ht="17.2" customHeight="1" x14ac:dyDescent="0.3">
      <c r="A863" s="9">
        <v>43</v>
      </c>
      <c r="B863" s="10" t="s">
        <v>1685</v>
      </c>
      <c r="C863" s="53" t="s">
        <v>7264</v>
      </c>
      <c r="D863" s="166"/>
      <c r="E863" s="193"/>
      <c r="F863" s="126"/>
      <c r="G863" s="126"/>
      <c r="H863" s="45"/>
      <c r="I863" s="1"/>
      <c r="J863" s="1"/>
      <c r="K863" s="44"/>
      <c r="L863" s="231" t="s">
        <v>4714</v>
      </c>
      <c r="M863" s="232"/>
      <c r="N863" s="232"/>
      <c r="O863" s="232"/>
      <c r="P863" s="232"/>
      <c r="Q863" s="232"/>
      <c r="R863" s="175"/>
      <c r="S863" s="194"/>
      <c r="T863" s="173"/>
      <c r="U863" s="130"/>
      <c r="V863" s="64"/>
      <c r="W863" s="202"/>
      <c r="X863" s="8"/>
      <c r="Y863" s="6"/>
      <c r="Z863" s="59"/>
      <c r="AA863" s="59"/>
      <c r="AB863" s="6"/>
      <c r="AC863" s="203"/>
      <c r="AD863" s="6"/>
      <c r="AE863" s="6"/>
      <c r="AF863" s="6"/>
      <c r="AG863" s="6"/>
      <c r="AH863" s="6"/>
      <c r="AI863" s="6"/>
      <c r="AJ863" s="6"/>
      <c r="AK863" s="6"/>
      <c r="AL863" s="59"/>
      <c r="AM863" s="137"/>
      <c r="AN863" s="137"/>
      <c r="AO863" s="45"/>
      <c r="AP863" s="132" t="s">
        <v>4574</v>
      </c>
      <c r="AQ863" s="247">
        <f>AQ839</f>
        <v>0.95</v>
      </c>
      <c r="AR863" s="248"/>
      <c r="AS863" s="45"/>
      <c r="AT863" s="1"/>
      <c r="AU863" s="1"/>
      <c r="AV863" s="44"/>
      <c r="AW863" s="89">
        <f>ROUND(ROUND(ROUND(H852*P865,0)*V853,0)*AQ863,0)</f>
        <v>502</v>
      </c>
      <c r="AX863" s="12"/>
    </row>
    <row r="864" spans="1:50" ht="17.2" customHeight="1" x14ac:dyDescent="0.3">
      <c r="A864" s="9">
        <v>43</v>
      </c>
      <c r="B864" s="10" t="s">
        <v>1686</v>
      </c>
      <c r="C864" s="53" t="s">
        <v>7263</v>
      </c>
      <c r="D864" s="166"/>
      <c r="E864" s="193"/>
      <c r="F864" s="126"/>
      <c r="G864" s="126"/>
      <c r="H864" s="45"/>
      <c r="I864" s="1"/>
      <c r="J864" s="1"/>
      <c r="K864" s="44"/>
      <c r="L864" s="267"/>
      <c r="M864" s="268"/>
      <c r="N864" s="268"/>
      <c r="O864" s="268"/>
      <c r="P864" s="268"/>
      <c r="Q864" s="268"/>
      <c r="R864" s="175"/>
      <c r="S864" s="194"/>
      <c r="T864" s="173"/>
      <c r="U864" s="130"/>
      <c r="V864" s="64"/>
      <c r="W864" s="202"/>
      <c r="X864" s="231" t="s">
        <v>4712</v>
      </c>
      <c r="Y864" s="232"/>
      <c r="Z864" s="232"/>
      <c r="AA864" s="232"/>
      <c r="AB864" s="232"/>
      <c r="AC864" s="199" t="s">
        <v>4711</v>
      </c>
      <c r="AD864" s="58"/>
      <c r="AE864" s="58"/>
      <c r="AF864" s="6"/>
      <c r="AG864" s="6"/>
      <c r="AH864" s="6"/>
      <c r="AI864" s="6"/>
      <c r="AJ864" s="6"/>
      <c r="AK864" s="6"/>
      <c r="AL864" s="59" t="s">
        <v>4574</v>
      </c>
      <c r="AM864" s="235">
        <f>AM861</f>
        <v>0.7</v>
      </c>
      <c r="AN864" s="235"/>
      <c r="AO864" s="45"/>
      <c r="AP864" s="1"/>
      <c r="AQ864" s="1"/>
      <c r="AR864" s="44"/>
      <c r="AS864" s="45"/>
      <c r="AT864" s="1"/>
      <c r="AU864" s="1"/>
      <c r="AV864" s="44"/>
      <c r="AW864" s="89">
        <f>ROUND(ROUND(ROUND(ROUND(H852*P865,0)*V853,0)*AM864,0)*AQ863,0)</f>
        <v>352</v>
      </c>
      <c r="AX864" s="12"/>
    </row>
    <row r="865" spans="1:50" ht="17.2" customHeight="1" x14ac:dyDescent="0.3">
      <c r="A865" s="9">
        <v>43</v>
      </c>
      <c r="B865" s="10" t="s">
        <v>1687</v>
      </c>
      <c r="C865" s="53" t="s">
        <v>7262</v>
      </c>
      <c r="D865" s="166"/>
      <c r="E865" s="193"/>
      <c r="F865" s="126"/>
      <c r="G865" s="126"/>
      <c r="H865" s="45"/>
      <c r="I865" s="1"/>
      <c r="J865" s="1"/>
      <c r="K865" s="44"/>
      <c r="L865" s="191"/>
      <c r="M865" s="172"/>
      <c r="N865" s="172"/>
      <c r="O865" s="123" t="s">
        <v>4574</v>
      </c>
      <c r="P865" s="249">
        <f>P859</f>
        <v>0.96499999999999997</v>
      </c>
      <c r="Q865" s="249"/>
      <c r="R865" s="168"/>
      <c r="S865" s="141"/>
      <c r="T865" s="142"/>
      <c r="U865" s="130"/>
      <c r="V865" s="64"/>
      <c r="W865" s="202"/>
      <c r="X865" s="233"/>
      <c r="Y865" s="234"/>
      <c r="Z865" s="234"/>
      <c r="AA865" s="234"/>
      <c r="AB865" s="234"/>
      <c r="AC865" s="199" t="s">
        <v>4735</v>
      </c>
      <c r="AD865" s="58"/>
      <c r="AE865" s="58"/>
      <c r="AF865" s="6"/>
      <c r="AG865" s="6"/>
      <c r="AH865" s="6"/>
      <c r="AI865" s="6"/>
      <c r="AJ865" s="6"/>
      <c r="AK865" s="6"/>
      <c r="AL865" s="59" t="s">
        <v>4574</v>
      </c>
      <c r="AM865" s="235">
        <f>AM862</f>
        <v>0.5</v>
      </c>
      <c r="AN865" s="235"/>
      <c r="AO865" s="45"/>
      <c r="AP865" s="1"/>
      <c r="AQ865" s="1"/>
      <c r="AR865" s="44"/>
      <c r="AS865" s="43"/>
      <c r="AT865" s="7"/>
      <c r="AU865" s="7"/>
      <c r="AV865" s="21"/>
      <c r="AW865" s="89">
        <f>ROUND(ROUND(ROUND(ROUND(H852*P865,0)*V853,0)*AM865,0)*AQ863,0)</f>
        <v>251</v>
      </c>
      <c r="AX865" s="12"/>
    </row>
    <row r="866" spans="1:50" ht="17.2" customHeight="1" x14ac:dyDescent="0.3">
      <c r="A866" s="9">
        <v>43</v>
      </c>
      <c r="B866" s="10" t="s">
        <v>1688</v>
      </c>
      <c r="C866" s="53" t="s">
        <v>7261</v>
      </c>
      <c r="D866" s="166"/>
      <c r="E866" s="193"/>
      <c r="F866" s="126"/>
      <c r="G866" s="126"/>
      <c r="H866" s="45"/>
      <c r="I866" s="1"/>
      <c r="J866" s="1"/>
      <c r="K866" s="44"/>
      <c r="L866" s="196"/>
      <c r="M866" s="195"/>
      <c r="N866" s="195"/>
      <c r="O866" s="55"/>
      <c r="P866" s="56"/>
      <c r="Q866" s="56"/>
      <c r="R866" s="168"/>
      <c r="S866" s="141"/>
      <c r="T866" s="142"/>
      <c r="U866" s="130"/>
      <c r="V866" s="64"/>
      <c r="W866" s="202"/>
      <c r="X866" s="8"/>
      <c r="Y866" s="6"/>
      <c r="Z866" s="59"/>
      <c r="AA866" s="59"/>
      <c r="AB866" s="6"/>
      <c r="AC866" s="203"/>
      <c r="AD866" s="6"/>
      <c r="AE866" s="6"/>
      <c r="AF866" s="6"/>
      <c r="AG866" s="6"/>
      <c r="AH866" s="6"/>
      <c r="AI866" s="6"/>
      <c r="AJ866" s="6"/>
      <c r="AK866" s="6"/>
      <c r="AL866" s="59"/>
      <c r="AM866" s="137"/>
      <c r="AN866" s="137"/>
      <c r="AO866" s="146"/>
      <c r="AP866" s="143"/>
      <c r="AQ866" s="143"/>
      <c r="AR866" s="44"/>
      <c r="AS866" s="242" t="s">
        <v>4580</v>
      </c>
      <c r="AT866" s="242"/>
      <c r="AU866" s="242"/>
      <c r="AV866" s="243"/>
      <c r="AW866" s="89">
        <f>ROUND(ROUND(H852*V853,0)*AQ863,0)-AS869</f>
        <v>515</v>
      </c>
      <c r="AX866" s="12"/>
    </row>
    <row r="867" spans="1:50" ht="17.2" customHeight="1" x14ac:dyDescent="0.3">
      <c r="A867" s="9">
        <v>43</v>
      </c>
      <c r="B867" s="10" t="s">
        <v>1689</v>
      </c>
      <c r="C867" s="53" t="s">
        <v>7260</v>
      </c>
      <c r="D867" s="166"/>
      <c r="E867" s="193"/>
      <c r="F867" s="126"/>
      <c r="G867" s="126"/>
      <c r="H867" s="45"/>
      <c r="I867" s="1"/>
      <c r="J867" s="1"/>
      <c r="K867" s="44"/>
      <c r="L867" s="175"/>
      <c r="M867" s="194"/>
      <c r="N867" s="194"/>
      <c r="O867" s="132"/>
      <c r="P867" s="141"/>
      <c r="Q867" s="141"/>
      <c r="R867" s="168"/>
      <c r="S867" s="141"/>
      <c r="T867" s="142"/>
      <c r="U867" s="130"/>
      <c r="V867" s="64"/>
      <c r="W867" s="202"/>
      <c r="X867" s="231" t="s">
        <v>4712</v>
      </c>
      <c r="Y867" s="232"/>
      <c r="Z867" s="232"/>
      <c r="AA867" s="232"/>
      <c r="AB867" s="232"/>
      <c r="AC867" s="199" t="s">
        <v>4711</v>
      </c>
      <c r="AD867" s="58"/>
      <c r="AE867" s="58"/>
      <c r="AF867" s="6"/>
      <c r="AG867" s="6"/>
      <c r="AH867" s="6"/>
      <c r="AI867" s="6"/>
      <c r="AJ867" s="6"/>
      <c r="AK867" s="6"/>
      <c r="AL867" s="59" t="s">
        <v>4574</v>
      </c>
      <c r="AM867" s="235">
        <f>AM864</f>
        <v>0.7</v>
      </c>
      <c r="AN867" s="235"/>
      <c r="AO867" s="146"/>
      <c r="AP867" s="143"/>
      <c r="AQ867" s="143"/>
      <c r="AR867" s="44"/>
      <c r="AS867" s="244"/>
      <c r="AT867" s="244"/>
      <c r="AU867" s="244"/>
      <c r="AV867" s="245"/>
      <c r="AW867" s="89">
        <f>ROUND(ROUND(ROUND(H852*V853,0)*AM867,0)*AQ863,0)-AS869</f>
        <v>359</v>
      </c>
      <c r="AX867" s="12"/>
    </row>
    <row r="868" spans="1:50" ht="17.2" customHeight="1" x14ac:dyDescent="0.3">
      <c r="A868" s="9">
        <v>43</v>
      </c>
      <c r="B868" s="10" t="s">
        <v>1690</v>
      </c>
      <c r="C868" s="53" t="s">
        <v>7259</v>
      </c>
      <c r="D868" s="166"/>
      <c r="E868" s="193"/>
      <c r="F868" s="126"/>
      <c r="G868" s="126"/>
      <c r="H868" s="45"/>
      <c r="I868" s="1"/>
      <c r="J868" s="1"/>
      <c r="K868" s="44"/>
      <c r="L868" s="191"/>
      <c r="M868" s="172"/>
      <c r="N868" s="172"/>
      <c r="O868" s="123"/>
      <c r="P868" s="138"/>
      <c r="Q868" s="138"/>
      <c r="R868" s="168"/>
      <c r="S868" s="141"/>
      <c r="T868" s="142"/>
      <c r="U868" s="130"/>
      <c r="V868" s="64"/>
      <c r="W868" s="202"/>
      <c r="X868" s="233"/>
      <c r="Y868" s="234"/>
      <c r="Z868" s="234"/>
      <c r="AA868" s="234"/>
      <c r="AB868" s="234"/>
      <c r="AC868" s="199" t="s">
        <v>4735</v>
      </c>
      <c r="AD868" s="58"/>
      <c r="AE868" s="58"/>
      <c r="AF868" s="6"/>
      <c r="AG868" s="6"/>
      <c r="AH868" s="6"/>
      <c r="AI868" s="6"/>
      <c r="AJ868" s="6"/>
      <c r="AK868" s="6"/>
      <c r="AL868" s="59" t="s">
        <v>4574</v>
      </c>
      <c r="AM868" s="235">
        <f>AM865</f>
        <v>0.5</v>
      </c>
      <c r="AN868" s="235"/>
      <c r="AO868" s="146"/>
      <c r="AP868" s="143"/>
      <c r="AQ868" s="143"/>
      <c r="AR868" s="44"/>
      <c r="AS868" s="244"/>
      <c r="AT868" s="244"/>
      <c r="AU868" s="244"/>
      <c r="AV868" s="245"/>
      <c r="AW868" s="89">
        <f>ROUND(ROUND(ROUND(H852*V853,0)*AM868,0)*AQ863,0)-AS869</f>
        <v>255</v>
      </c>
      <c r="AX868" s="12"/>
    </row>
    <row r="869" spans="1:50" ht="17.2" customHeight="1" x14ac:dyDescent="0.3">
      <c r="A869" s="9">
        <v>43</v>
      </c>
      <c r="B869" s="10" t="s">
        <v>1691</v>
      </c>
      <c r="C869" s="53" t="s">
        <v>7258</v>
      </c>
      <c r="D869" s="166"/>
      <c r="E869" s="193"/>
      <c r="F869" s="126"/>
      <c r="G869" s="126"/>
      <c r="H869" s="45"/>
      <c r="I869" s="1"/>
      <c r="J869" s="1"/>
      <c r="K869" s="44"/>
      <c r="L869" s="231" t="s">
        <v>4714</v>
      </c>
      <c r="M869" s="232"/>
      <c r="N869" s="232"/>
      <c r="O869" s="232"/>
      <c r="P869" s="232"/>
      <c r="Q869" s="232"/>
      <c r="R869" s="175"/>
      <c r="S869" s="194"/>
      <c r="T869" s="173"/>
      <c r="U869" s="130"/>
      <c r="V869" s="64"/>
      <c r="W869" s="202"/>
      <c r="X869" s="8"/>
      <c r="Y869" s="6"/>
      <c r="Z869" s="59"/>
      <c r="AA869" s="59"/>
      <c r="AB869" s="6"/>
      <c r="AC869" s="203"/>
      <c r="AD869" s="6"/>
      <c r="AE869" s="6"/>
      <c r="AF869" s="6"/>
      <c r="AG869" s="6"/>
      <c r="AH869" s="6"/>
      <c r="AI869" s="6"/>
      <c r="AJ869" s="6"/>
      <c r="AK869" s="6"/>
      <c r="AL869" s="59"/>
      <c r="AM869" s="137"/>
      <c r="AN869" s="137"/>
      <c r="AO869" s="146"/>
      <c r="AP869" s="143"/>
      <c r="AQ869" s="143"/>
      <c r="AR869" s="44"/>
      <c r="AS869" s="38">
        <f>AS857</f>
        <v>5</v>
      </c>
      <c r="AT869" s="62" t="s">
        <v>4579</v>
      </c>
      <c r="AU869" s="143"/>
      <c r="AV869" s="147"/>
      <c r="AW869" s="89">
        <f>ROUND(ROUND(ROUND(H852*P871,0)*V853,0)*AQ863,0)-AS869</f>
        <v>497</v>
      </c>
      <c r="AX869" s="12"/>
    </row>
    <row r="870" spans="1:50" ht="17.2" customHeight="1" x14ac:dyDescent="0.3">
      <c r="A870" s="9">
        <v>43</v>
      </c>
      <c r="B870" s="10" t="s">
        <v>1692</v>
      </c>
      <c r="C870" s="53" t="s">
        <v>7257</v>
      </c>
      <c r="D870" s="166"/>
      <c r="E870" s="193"/>
      <c r="F870" s="126"/>
      <c r="G870" s="126"/>
      <c r="H870" s="45"/>
      <c r="I870" s="1"/>
      <c r="J870" s="1"/>
      <c r="K870" s="44"/>
      <c r="L870" s="267"/>
      <c r="M870" s="268"/>
      <c r="N870" s="268"/>
      <c r="O870" s="268"/>
      <c r="P870" s="268"/>
      <c r="Q870" s="268"/>
      <c r="R870" s="175"/>
      <c r="S870" s="194"/>
      <c r="T870" s="173"/>
      <c r="U870" s="130"/>
      <c r="V870" s="64"/>
      <c r="W870" s="202"/>
      <c r="X870" s="231" t="s">
        <v>4712</v>
      </c>
      <c r="Y870" s="232"/>
      <c r="Z870" s="232"/>
      <c r="AA870" s="232"/>
      <c r="AB870" s="232"/>
      <c r="AC870" s="199" t="s">
        <v>4711</v>
      </c>
      <c r="AD870" s="58"/>
      <c r="AE870" s="58"/>
      <c r="AF870" s="6"/>
      <c r="AG870" s="6"/>
      <c r="AH870" s="6"/>
      <c r="AI870" s="6"/>
      <c r="AJ870" s="6"/>
      <c r="AK870" s="6"/>
      <c r="AL870" s="59" t="s">
        <v>4574</v>
      </c>
      <c r="AM870" s="235">
        <f>AM867</f>
        <v>0.7</v>
      </c>
      <c r="AN870" s="235"/>
      <c r="AO870" s="146"/>
      <c r="AP870" s="143"/>
      <c r="AQ870" s="143"/>
      <c r="AR870" s="44"/>
      <c r="AS870" s="1"/>
      <c r="AT870" s="132"/>
      <c r="AU870" s="143"/>
      <c r="AV870" s="147"/>
      <c r="AW870" s="89">
        <f>ROUND(ROUND(ROUND(ROUND(H852*P871,0)*V853,0)*AM870,0)*AQ863,0)-AS869</f>
        <v>347</v>
      </c>
      <c r="AX870" s="12"/>
    </row>
    <row r="871" spans="1:50" ht="17.2" customHeight="1" x14ac:dyDescent="0.3">
      <c r="A871" s="9">
        <v>43</v>
      </c>
      <c r="B871" s="10" t="s">
        <v>1693</v>
      </c>
      <c r="C871" s="53" t="s">
        <v>7256</v>
      </c>
      <c r="D871" s="166"/>
      <c r="E871" s="193"/>
      <c r="F871" s="126"/>
      <c r="G871" s="126"/>
      <c r="H871" s="43"/>
      <c r="I871" s="7"/>
      <c r="J871" s="7"/>
      <c r="K871" s="21"/>
      <c r="L871" s="191"/>
      <c r="M871" s="172"/>
      <c r="N871" s="172"/>
      <c r="O871" s="123" t="s">
        <v>4574</v>
      </c>
      <c r="P871" s="249">
        <f>P865</f>
        <v>0.96499999999999997</v>
      </c>
      <c r="Q871" s="249"/>
      <c r="R871" s="168"/>
      <c r="S871" s="141"/>
      <c r="T871" s="141"/>
      <c r="U871" s="88"/>
      <c r="V871" s="86"/>
      <c r="W871" s="87"/>
      <c r="X871" s="234"/>
      <c r="Y871" s="234"/>
      <c r="Z871" s="234"/>
      <c r="AA871" s="234"/>
      <c r="AB871" s="234"/>
      <c r="AC871" s="199" t="s">
        <v>4735</v>
      </c>
      <c r="AD871" s="58"/>
      <c r="AE871" s="58"/>
      <c r="AF871" s="6"/>
      <c r="AG871" s="6"/>
      <c r="AH871" s="6"/>
      <c r="AI871" s="6"/>
      <c r="AJ871" s="6"/>
      <c r="AK871" s="6"/>
      <c r="AL871" s="59" t="s">
        <v>4574</v>
      </c>
      <c r="AM871" s="235">
        <f>AM868</f>
        <v>0.5</v>
      </c>
      <c r="AN871" s="235"/>
      <c r="AO871" s="190"/>
      <c r="AP871" s="136"/>
      <c r="AQ871" s="136"/>
      <c r="AR871" s="21"/>
      <c r="AS871" s="7"/>
      <c r="AT871" s="123"/>
      <c r="AU871" s="136"/>
      <c r="AV871" s="145"/>
      <c r="AW871" s="89">
        <f>ROUND(ROUND(ROUND(ROUND(H852*P871,0)*V853,0)*AM871,0)*AQ863,0)-AS869</f>
        <v>246</v>
      </c>
      <c r="AX871" s="12"/>
    </row>
    <row r="872" spans="1:50" ht="17.2" customHeight="1" x14ac:dyDescent="0.3">
      <c r="A872" s="9">
        <v>43</v>
      </c>
      <c r="B872" s="10" t="s">
        <v>1694</v>
      </c>
      <c r="C872" s="53" t="s">
        <v>7255</v>
      </c>
      <c r="D872" s="166"/>
      <c r="E872" s="193"/>
      <c r="F872" s="125"/>
      <c r="G872" s="126"/>
      <c r="H872" s="217" t="s">
        <v>4866</v>
      </c>
      <c r="I872" s="218"/>
      <c r="J872" s="218"/>
      <c r="K872" s="219"/>
      <c r="L872" s="196"/>
      <c r="M872" s="195"/>
      <c r="N872" s="195"/>
      <c r="O872" s="55"/>
      <c r="P872" s="56"/>
      <c r="Q872" s="56"/>
      <c r="R872" s="168"/>
      <c r="S872" s="141"/>
      <c r="T872" s="141"/>
      <c r="U872" s="88"/>
      <c r="V872" s="86"/>
      <c r="W872" s="87"/>
      <c r="X872" s="6"/>
      <c r="Y872" s="6"/>
      <c r="Z872" s="59"/>
      <c r="AA872" s="59"/>
      <c r="AB872" s="6"/>
      <c r="AC872" s="203"/>
      <c r="AD872" s="6"/>
      <c r="AE872" s="6"/>
      <c r="AF872" s="6"/>
      <c r="AG872" s="6"/>
      <c r="AH872" s="6"/>
      <c r="AI872" s="6"/>
      <c r="AJ872" s="6"/>
      <c r="AK872" s="6"/>
      <c r="AL872" s="59"/>
      <c r="AM872" s="137"/>
      <c r="AN872" s="137"/>
      <c r="AO872" s="7"/>
      <c r="AP872" s="7"/>
      <c r="AQ872" s="7"/>
      <c r="AR872" s="7"/>
      <c r="AS872" s="7"/>
      <c r="AT872" s="123"/>
      <c r="AU872" s="136"/>
      <c r="AV872" s="145"/>
      <c r="AW872" s="100">
        <f>ROUND(H876*V853,0)</f>
        <v>470</v>
      </c>
      <c r="AX872" s="12"/>
    </row>
    <row r="873" spans="1:50" ht="17.2" customHeight="1" x14ac:dyDescent="0.3">
      <c r="A873" s="9">
        <v>43</v>
      </c>
      <c r="B873" s="10" t="s">
        <v>1695</v>
      </c>
      <c r="C873" s="53" t="s">
        <v>7254</v>
      </c>
      <c r="D873" s="166"/>
      <c r="E873" s="193"/>
      <c r="F873" s="125"/>
      <c r="G873" s="126"/>
      <c r="H873" s="220"/>
      <c r="I873" s="221"/>
      <c r="J873" s="221"/>
      <c r="K873" s="222"/>
      <c r="L873" s="175"/>
      <c r="M873" s="194"/>
      <c r="N873" s="194"/>
      <c r="O873" s="132"/>
      <c r="P873" s="141"/>
      <c r="Q873" s="141"/>
      <c r="R873" s="168"/>
      <c r="S873" s="141"/>
      <c r="T873" s="141"/>
      <c r="U873" s="88"/>
      <c r="V873" s="86"/>
      <c r="W873" s="87"/>
      <c r="X873" s="232" t="s">
        <v>4712</v>
      </c>
      <c r="Y873" s="232"/>
      <c r="Z873" s="232"/>
      <c r="AA873" s="232"/>
      <c r="AB873" s="232"/>
      <c r="AC873" s="199" t="s">
        <v>4711</v>
      </c>
      <c r="AD873" s="58"/>
      <c r="AE873" s="58"/>
      <c r="AF873" s="6"/>
      <c r="AG873" s="6"/>
      <c r="AH873" s="6"/>
      <c r="AI873" s="6"/>
      <c r="AJ873" s="6"/>
      <c r="AK873" s="6"/>
      <c r="AL873" s="59" t="s">
        <v>4574</v>
      </c>
      <c r="AM873" s="235">
        <f>AM870</f>
        <v>0.7</v>
      </c>
      <c r="AN873" s="235"/>
      <c r="AO873" s="6"/>
      <c r="AP873" s="6"/>
      <c r="AQ873" s="6"/>
      <c r="AR873" s="6"/>
      <c r="AS873" s="6"/>
      <c r="AT873" s="59"/>
      <c r="AU873" s="137"/>
      <c r="AV873" s="140"/>
      <c r="AW873" s="89">
        <f>ROUND(ROUND(H876*V853,0)*AM873,0)</f>
        <v>329</v>
      </c>
      <c r="AX873" s="12"/>
    </row>
    <row r="874" spans="1:50" ht="17.2" customHeight="1" x14ac:dyDescent="0.3">
      <c r="A874" s="9">
        <v>43</v>
      </c>
      <c r="B874" s="10" t="s">
        <v>1696</v>
      </c>
      <c r="C874" s="53" t="s">
        <v>7253</v>
      </c>
      <c r="D874" s="166"/>
      <c r="E874" s="193"/>
      <c r="F874" s="125"/>
      <c r="G874" s="126"/>
      <c r="H874" s="220"/>
      <c r="I874" s="221"/>
      <c r="J874" s="221"/>
      <c r="K874" s="222"/>
      <c r="L874" s="191"/>
      <c r="M874" s="172"/>
      <c r="N874" s="172"/>
      <c r="O874" s="123"/>
      <c r="P874" s="138"/>
      <c r="Q874" s="138"/>
      <c r="R874" s="168"/>
      <c r="S874" s="141"/>
      <c r="T874" s="141"/>
      <c r="U874" s="88"/>
      <c r="V874" s="86"/>
      <c r="W874" s="87"/>
      <c r="X874" s="234"/>
      <c r="Y874" s="234"/>
      <c r="Z874" s="234"/>
      <c r="AA874" s="234"/>
      <c r="AB874" s="234"/>
      <c r="AC874" s="199" t="s">
        <v>4735</v>
      </c>
      <c r="AD874" s="58"/>
      <c r="AE874" s="58"/>
      <c r="AF874" s="6"/>
      <c r="AG874" s="6"/>
      <c r="AH874" s="6"/>
      <c r="AI874" s="6"/>
      <c r="AJ874" s="6"/>
      <c r="AK874" s="6"/>
      <c r="AL874" s="59" t="s">
        <v>4574</v>
      </c>
      <c r="AM874" s="235">
        <f>AM871</f>
        <v>0.5</v>
      </c>
      <c r="AN874" s="235"/>
      <c r="AO874" s="6"/>
      <c r="AP874" s="6"/>
      <c r="AQ874" s="6"/>
      <c r="AR874" s="6"/>
      <c r="AS874" s="6"/>
      <c r="AT874" s="59"/>
      <c r="AU874" s="137"/>
      <c r="AV874" s="140"/>
      <c r="AW874" s="89">
        <f>ROUND(ROUND(H876*V853,0)*AM874,0)</f>
        <v>235</v>
      </c>
      <c r="AX874" s="12"/>
    </row>
    <row r="875" spans="1:50" ht="17.2" customHeight="1" x14ac:dyDescent="0.3">
      <c r="A875" s="9">
        <v>43</v>
      </c>
      <c r="B875" s="10" t="s">
        <v>1697</v>
      </c>
      <c r="C875" s="53" t="s">
        <v>7252</v>
      </c>
      <c r="D875" s="166"/>
      <c r="E875" s="193"/>
      <c r="F875" s="125"/>
      <c r="G875" s="126"/>
      <c r="H875" s="220"/>
      <c r="I875" s="221"/>
      <c r="J875" s="221"/>
      <c r="K875" s="222"/>
      <c r="L875" s="231" t="s">
        <v>4714</v>
      </c>
      <c r="M875" s="232"/>
      <c r="N875" s="232"/>
      <c r="O875" s="232"/>
      <c r="P875" s="232"/>
      <c r="Q875" s="232"/>
      <c r="R875" s="175"/>
      <c r="S875" s="194"/>
      <c r="T875" s="194"/>
      <c r="U875" s="88"/>
      <c r="V875" s="86"/>
      <c r="W875" s="87"/>
      <c r="X875" s="6"/>
      <c r="Y875" s="6"/>
      <c r="Z875" s="59"/>
      <c r="AA875" s="59"/>
      <c r="AB875" s="6"/>
      <c r="AC875" s="203"/>
      <c r="AD875" s="6"/>
      <c r="AE875" s="6"/>
      <c r="AF875" s="6"/>
      <c r="AG875" s="6"/>
      <c r="AH875" s="6"/>
      <c r="AI875" s="6"/>
      <c r="AJ875" s="6"/>
      <c r="AK875" s="6"/>
      <c r="AL875" s="59"/>
      <c r="AM875" s="137"/>
      <c r="AN875" s="137"/>
      <c r="AO875" s="6"/>
      <c r="AP875" s="6"/>
      <c r="AQ875" s="7"/>
      <c r="AR875" s="7"/>
      <c r="AS875" s="7"/>
      <c r="AT875" s="123"/>
      <c r="AU875" s="136"/>
      <c r="AV875" s="145"/>
      <c r="AW875" s="89">
        <f>ROUND(ROUND(H876*P877,0)*V853,0)</f>
        <v>453</v>
      </c>
      <c r="AX875" s="12"/>
    </row>
    <row r="876" spans="1:50" ht="17.2" customHeight="1" x14ac:dyDescent="0.3">
      <c r="A876" s="9">
        <v>43</v>
      </c>
      <c r="B876" s="10" t="s">
        <v>1698</v>
      </c>
      <c r="C876" s="53" t="s">
        <v>7251</v>
      </c>
      <c r="D876" s="166"/>
      <c r="E876" s="193"/>
      <c r="F876" s="125"/>
      <c r="G876" s="126"/>
      <c r="H876" s="253">
        <f>'15就労移行支援(基本)'!K36</f>
        <v>939</v>
      </c>
      <c r="I876" s="254"/>
      <c r="J876" s="1" t="s">
        <v>4202</v>
      </c>
      <c r="K876" s="68"/>
      <c r="L876" s="267"/>
      <c r="M876" s="268"/>
      <c r="N876" s="268"/>
      <c r="O876" s="268"/>
      <c r="P876" s="268"/>
      <c r="Q876" s="268"/>
      <c r="R876" s="175"/>
      <c r="S876" s="194"/>
      <c r="T876" s="194"/>
      <c r="U876" s="88"/>
      <c r="V876" s="86"/>
      <c r="W876" s="87"/>
      <c r="X876" s="232" t="s">
        <v>4712</v>
      </c>
      <c r="Y876" s="232"/>
      <c r="Z876" s="232"/>
      <c r="AA876" s="232"/>
      <c r="AB876" s="232"/>
      <c r="AC876" s="199" t="s">
        <v>4711</v>
      </c>
      <c r="AD876" s="58"/>
      <c r="AE876" s="58"/>
      <c r="AF876" s="6"/>
      <c r="AG876" s="6"/>
      <c r="AH876" s="6"/>
      <c r="AI876" s="6"/>
      <c r="AJ876" s="6"/>
      <c r="AK876" s="6"/>
      <c r="AL876" s="59" t="s">
        <v>4574</v>
      </c>
      <c r="AM876" s="235">
        <f>AM873</f>
        <v>0.7</v>
      </c>
      <c r="AN876" s="235"/>
      <c r="AO876" s="7"/>
      <c r="AP876" s="7"/>
      <c r="AQ876" s="7"/>
      <c r="AR876" s="7"/>
      <c r="AS876" s="7"/>
      <c r="AT876" s="123"/>
      <c r="AU876" s="136"/>
      <c r="AV876" s="145"/>
      <c r="AW876" s="89">
        <f>ROUND(ROUND(ROUND(H876*P877,0)*V853,0)*AM876,0)</f>
        <v>317</v>
      </c>
      <c r="AX876" s="12"/>
    </row>
    <row r="877" spans="1:50" ht="17.2" customHeight="1" x14ac:dyDescent="0.3">
      <c r="A877" s="9">
        <v>43</v>
      </c>
      <c r="B877" s="10" t="s">
        <v>1699</v>
      </c>
      <c r="C877" s="53" t="s">
        <v>7250</v>
      </c>
      <c r="D877" s="166"/>
      <c r="E877" s="193"/>
      <c r="F877" s="125"/>
      <c r="G877" s="126"/>
      <c r="H877" s="175"/>
      <c r="I877" s="194"/>
      <c r="J877" s="194"/>
      <c r="K877" s="173"/>
      <c r="L877" s="191"/>
      <c r="M877" s="172"/>
      <c r="N877" s="172"/>
      <c r="O877" s="123" t="s">
        <v>4574</v>
      </c>
      <c r="P877" s="249">
        <f>P871</f>
        <v>0.96499999999999997</v>
      </c>
      <c r="Q877" s="249"/>
      <c r="R877" s="168"/>
      <c r="S877" s="141"/>
      <c r="T877" s="141"/>
      <c r="U877" s="88"/>
      <c r="V877" s="86"/>
      <c r="W877" s="87"/>
      <c r="X877" s="234"/>
      <c r="Y877" s="234"/>
      <c r="Z877" s="234"/>
      <c r="AA877" s="234"/>
      <c r="AB877" s="234"/>
      <c r="AC877" s="199" t="s">
        <v>4735</v>
      </c>
      <c r="AD877" s="58"/>
      <c r="AE877" s="58"/>
      <c r="AF877" s="6"/>
      <c r="AG877" s="6"/>
      <c r="AH877" s="6"/>
      <c r="AI877" s="6"/>
      <c r="AJ877" s="6"/>
      <c r="AK877" s="6"/>
      <c r="AL877" s="59" t="s">
        <v>4574</v>
      </c>
      <c r="AM877" s="235">
        <f>AM874</f>
        <v>0.5</v>
      </c>
      <c r="AN877" s="235"/>
      <c r="AO877" s="7"/>
      <c r="AP877" s="7"/>
      <c r="AQ877" s="7"/>
      <c r="AR877" s="7"/>
      <c r="AS877" s="7"/>
      <c r="AT877" s="123"/>
      <c r="AU877" s="136"/>
      <c r="AV877" s="145"/>
      <c r="AW877" s="89">
        <f>ROUND(ROUND(ROUND(H876*P877,0)*V853,0)*AM877,0)</f>
        <v>227</v>
      </c>
      <c r="AX877" s="12"/>
    </row>
    <row r="878" spans="1:50" ht="17.2" customHeight="1" x14ac:dyDescent="0.3">
      <c r="A878" s="9">
        <v>43</v>
      </c>
      <c r="B878" s="10" t="s">
        <v>1700</v>
      </c>
      <c r="C878" s="53" t="s">
        <v>7249</v>
      </c>
      <c r="D878" s="166"/>
      <c r="E878" s="193"/>
      <c r="F878" s="125"/>
      <c r="G878" s="126"/>
      <c r="H878" s="175"/>
      <c r="I878" s="194"/>
      <c r="J878" s="194"/>
      <c r="K878" s="173"/>
      <c r="L878" s="196"/>
      <c r="M878" s="195"/>
      <c r="N878" s="195"/>
      <c r="O878" s="55"/>
      <c r="P878" s="56"/>
      <c r="Q878" s="56"/>
      <c r="R878" s="168"/>
      <c r="S878" s="141"/>
      <c r="T878" s="142"/>
      <c r="U878" s="130"/>
      <c r="V878" s="64"/>
      <c r="W878" s="202"/>
      <c r="X878" s="8"/>
      <c r="Y878" s="6"/>
      <c r="Z878" s="59"/>
      <c r="AA878" s="59"/>
      <c r="AB878" s="6"/>
      <c r="AC878" s="203"/>
      <c r="AD878" s="6"/>
      <c r="AE878" s="6"/>
      <c r="AF878" s="6"/>
      <c r="AG878" s="6"/>
      <c r="AH878" s="6"/>
      <c r="AI878" s="6"/>
      <c r="AJ878" s="6"/>
      <c r="AK878" s="6"/>
      <c r="AL878" s="59"/>
      <c r="AM878" s="137"/>
      <c r="AN878" s="137"/>
      <c r="AO878" s="177"/>
      <c r="AP878" s="81"/>
      <c r="AQ878" s="81"/>
      <c r="AR878" s="82"/>
      <c r="AS878" s="242" t="s">
        <v>4580</v>
      </c>
      <c r="AT878" s="242"/>
      <c r="AU878" s="242"/>
      <c r="AV878" s="243"/>
      <c r="AW878" s="89">
        <f>ROUND(H876*V853,0)-AS881</f>
        <v>465</v>
      </c>
      <c r="AX878" s="12"/>
    </row>
    <row r="879" spans="1:50" ht="17.2" customHeight="1" x14ac:dyDescent="0.3">
      <c r="A879" s="9">
        <v>43</v>
      </c>
      <c r="B879" s="10" t="s">
        <v>1701</v>
      </c>
      <c r="C879" s="53" t="s">
        <v>7248</v>
      </c>
      <c r="D879" s="166"/>
      <c r="E879" s="193"/>
      <c r="F879" s="125"/>
      <c r="G879" s="126"/>
      <c r="H879" s="175"/>
      <c r="I879" s="194"/>
      <c r="J879" s="194"/>
      <c r="K879" s="173"/>
      <c r="L879" s="175"/>
      <c r="M879" s="194"/>
      <c r="N879" s="194"/>
      <c r="O879" s="132"/>
      <c r="P879" s="141"/>
      <c r="Q879" s="141"/>
      <c r="R879" s="168"/>
      <c r="S879" s="141"/>
      <c r="T879" s="142"/>
      <c r="U879" s="130"/>
      <c r="V879" s="64"/>
      <c r="W879" s="202"/>
      <c r="X879" s="231" t="s">
        <v>4712</v>
      </c>
      <c r="Y879" s="232"/>
      <c r="Z879" s="232"/>
      <c r="AA879" s="232"/>
      <c r="AB879" s="232"/>
      <c r="AC879" s="199" t="s">
        <v>4711</v>
      </c>
      <c r="AD879" s="58"/>
      <c r="AE879" s="58"/>
      <c r="AF879" s="6"/>
      <c r="AG879" s="6"/>
      <c r="AH879" s="6"/>
      <c r="AI879" s="6"/>
      <c r="AJ879" s="6"/>
      <c r="AK879" s="6"/>
      <c r="AL879" s="59" t="s">
        <v>4574</v>
      </c>
      <c r="AM879" s="235">
        <f>AM876</f>
        <v>0.7</v>
      </c>
      <c r="AN879" s="235"/>
      <c r="AO879" s="81"/>
      <c r="AP879" s="81"/>
      <c r="AQ879" s="81"/>
      <c r="AR879" s="82"/>
      <c r="AS879" s="244"/>
      <c r="AT879" s="244"/>
      <c r="AU879" s="244"/>
      <c r="AV879" s="245"/>
      <c r="AW879" s="89">
        <f>ROUND(ROUND(H876*V853,0)*AM879,0)-AS881</f>
        <v>324</v>
      </c>
      <c r="AX879" s="12"/>
    </row>
    <row r="880" spans="1:50" ht="17.2" customHeight="1" x14ac:dyDescent="0.3">
      <c r="A880" s="9">
        <v>43</v>
      </c>
      <c r="B880" s="10" t="s">
        <v>1702</v>
      </c>
      <c r="C880" s="53" t="s">
        <v>7247</v>
      </c>
      <c r="D880" s="166"/>
      <c r="E880" s="193"/>
      <c r="F880" s="125"/>
      <c r="G880" s="126"/>
      <c r="H880" s="175"/>
      <c r="I880" s="194"/>
      <c r="J880" s="194"/>
      <c r="K880" s="173"/>
      <c r="L880" s="191"/>
      <c r="M880" s="172"/>
      <c r="N880" s="172"/>
      <c r="O880" s="123"/>
      <c r="P880" s="138"/>
      <c r="Q880" s="138"/>
      <c r="R880" s="168"/>
      <c r="S880" s="141"/>
      <c r="T880" s="142"/>
      <c r="U880" s="130"/>
      <c r="V880" s="64"/>
      <c r="W880" s="202"/>
      <c r="X880" s="233"/>
      <c r="Y880" s="234"/>
      <c r="Z880" s="234"/>
      <c r="AA880" s="234"/>
      <c r="AB880" s="234"/>
      <c r="AC880" s="199" t="s">
        <v>4735</v>
      </c>
      <c r="AD880" s="58"/>
      <c r="AE880" s="58"/>
      <c r="AF880" s="6"/>
      <c r="AG880" s="6"/>
      <c r="AH880" s="6"/>
      <c r="AI880" s="6"/>
      <c r="AJ880" s="6"/>
      <c r="AK880" s="6"/>
      <c r="AL880" s="59" t="s">
        <v>4574</v>
      </c>
      <c r="AM880" s="235">
        <f>AM877</f>
        <v>0.5</v>
      </c>
      <c r="AN880" s="235"/>
      <c r="AO880" s="198"/>
      <c r="AP880" s="198"/>
      <c r="AQ880" s="198"/>
      <c r="AR880" s="197"/>
      <c r="AS880" s="244"/>
      <c r="AT880" s="244"/>
      <c r="AU880" s="244"/>
      <c r="AV880" s="245"/>
      <c r="AW880" s="89">
        <f>ROUND(ROUND(H876*V853,0)*AM880,0)-AS881</f>
        <v>230</v>
      </c>
      <c r="AX880" s="12"/>
    </row>
    <row r="881" spans="1:50" ht="17.2" customHeight="1" x14ac:dyDescent="0.3">
      <c r="A881" s="9">
        <v>43</v>
      </c>
      <c r="B881" s="10" t="s">
        <v>1703</v>
      </c>
      <c r="C881" s="53" t="s">
        <v>7246</v>
      </c>
      <c r="D881" s="166"/>
      <c r="E881" s="193"/>
      <c r="F881" s="125"/>
      <c r="G881" s="126"/>
      <c r="H881" s="175"/>
      <c r="I881" s="194"/>
      <c r="J881" s="194"/>
      <c r="K881" s="173"/>
      <c r="L881" s="231" t="s">
        <v>4714</v>
      </c>
      <c r="M881" s="232"/>
      <c r="N881" s="232"/>
      <c r="O881" s="232"/>
      <c r="P881" s="232"/>
      <c r="Q881" s="232"/>
      <c r="R881" s="175"/>
      <c r="S881" s="194"/>
      <c r="T881" s="173"/>
      <c r="U881" s="130"/>
      <c r="V881" s="64"/>
      <c r="W881" s="202"/>
      <c r="X881" s="8"/>
      <c r="Y881" s="6"/>
      <c r="Z881" s="59"/>
      <c r="AA881" s="59"/>
      <c r="AB881" s="6"/>
      <c r="AC881" s="203"/>
      <c r="AD881" s="6"/>
      <c r="AE881" s="6"/>
      <c r="AF881" s="6"/>
      <c r="AG881" s="6"/>
      <c r="AH881" s="6"/>
      <c r="AI881" s="6"/>
      <c r="AJ881" s="6"/>
      <c r="AK881" s="6"/>
      <c r="AL881" s="59"/>
      <c r="AM881" s="137"/>
      <c r="AN881" s="137"/>
      <c r="AO881" s="198"/>
      <c r="AP881" s="198"/>
      <c r="AQ881" s="198"/>
      <c r="AR881" s="197"/>
      <c r="AS881" s="38">
        <f>AS869</f>
        <v>5</v>
      </c>
      <c r="AT881" s="62" t="s">
        <v>4579</v>
      </c>
      <c r="AU881" s="143"/>
      <c r="AV881" s="147"/>
      <c r="AW881" s="89">
        <f>ROUND(ROUND(H876*P883,0)*V853,0)-AS881</f>
        <v>448</v>
      </c>
      <c r="AX881" s="12"/>
    </row>
    <row r="882" spans="1:50" ht="17.2" customHeight="1" x14ac:dyDescent="0.3">
      <c r="A882" s="9">
        <v>43</v>
      </c>
      <c r="B882" s="10" t="s">
        <v>1704</v>
      </c>
      <c r="C882" s="53" t="s">
        <v>7245</v>
      </c>
      <c r="D882" s="166"/>
      <c r="E882" s="193"/>
      <c r="F882" s="125"/>
      <c r="G882" s="126"/>
      <c r="H882" s="175"/>
      <c r="I882" s="194"/>
      <c r="J882" s="194"/>
      <c r="K882" s="173"/>
      <c r="L882" s="267"/>
      <c r="M882" s="268"/>
      <c r="N882" s="268"/>
      <c r="O882" s="268"/>
      <c r="P882" s="268"/>
      <c r="Q882" s="268"/>
      <c r="R882" s="175"/>
      <c r="S882" s="194"/>
      <c r="T882" s="173"/>
      <c r="U882" s="130"/>
      <c r="V882" s="64"/>
      <c r="W882" s="202"/>
      <c r="X882" s="231" t="s">
        <v>4712</v>
      </c>
      <c r="Y882" s="232"/>
      <c r="Z882" s="232"/>
      <c r="AA882" s="232"/>
      <c r="AB882" s="232"/>
      <c r="AC882" s="199" t="s">
        <v>4711</v>
      </c>
      <c r="AD882" s="58"/>
      <c r="AE882" s="58"/>
      <c r="AF882" s="6"/>
      <c r="AG882" s="6"/>
      <c r="AH882" s="6"/>
      <c r="AI882" s="6"/>
      <c r="AJ882" s="6"/>
      <c r="AK882" s="6"/>
      <c r="AL882" s="59" t="s">
        <v>4574</v>
      </c>
      <c r="AM882" s="235">
        <f>AM879</f>
        <v>0.7</v>
      </c>
      <c r="AN882" s="235"/>
      <c r="AO882" s="198"/>
      <c r="AP882" s="198"/>
      <c r="AQ882" s="198"/>
      <c r="AR882" s="197"/>
      <c r="AS882" s="1"/>
      <c r="AT882" s="132"/>
      <c r="AU882" s="143"/>
      <c r="AV882" s="147"/>
      <c r="AW882" s="89">
        <f>ROUND(ROUND(ROUND(H876*P883,0)*V853,0)*AM882,0)-AS881</f>
        <v>312</v>
      </c>
      <c r="AX882" s="12"/>
    </row>
    <row r="883" spans="1:50" ht="17.2" customHeight="1" x14ac:dyDescent="0.3">
      <c r="A883" s="9">
        <v>43</v>
      </c>
      <c r="B883" s="10" t="s">
        <v>1705</v>
      </c>
      <c r="C883" s="53" t="s">
        <v>7244</v>
      </c>
      <c r="D883" s="166"/>
      <c r="E883" s="193"/>
      <c r="F883" s="125"/>
      <c r="G883" s="126"/>
      <c r="H883" s="175"/>
      <c r="I883" s="194"/>
      <c r="J883" s="194"/>
      <c r="K883" s="173"/>
      <c r="L883" s="191"/>
      <c r="M883" s="172"/>
      <c r="N883" s="172"/>
      <c r="O883" s="123" t="s">
        <v>4574</v>
      </c>
      <c r="P883" s="249">
        <f>P877</f>
        <v>0.96499999999999997</v>
      </c>
      <c r="Q883" s="249"/>
      <c r="R883" s="168"/>
      <c r="S883" s="141"/>
      <c r="T883" s="142"/>
      <c r="U883" s="130"/>
      <c r="V883" s="64"/>
      <c r="W883" s="202"/>
      <c r="X883" s="233"/>
      <c r="Y883" s="234"/>
      <c r="Z883" s="234"/>
      <c r="AA883" s="234"/>
      <c r="AB883" s="234"/>
      <c r="AC883" s="199" t="s">
        <v>4735</v>
      </c>
      <c r="AD883" s="58"/>
      <c r="AE883" s="58"/>
      <c r="AF883" s="6"/>
      <c r="AG883" s="6"/>
      <c r="AH883" s="6"/>
      <c r="AI883" s="6"/>
      <c r="AJ883" s="6"/>
      <c r="AK883" s="6"/>
      <c r="AL883" s="59" t="s">
        <v>4574</v>
      </c>
      <c r="AM883" s="235">
        <f>AM880</f>
        <v>0.5</v>
      </c>
      <c r="AN883" s="235"/>
      <c r="AO883" s="198"/>
      <c r="AP883" s="198"/>
      <c r="AQ883" s="198"/>
      <c r="AR883" s="197"/>
      <c r="AS883" s="7"/>
      <c r="AT883" s="123"/>
      <c r="AU883" s="136"/>
      <c r="AV883" s="145"/>
      <c r="AW883" s="89">
        <f>ROUND(ROUND(ROUND(H876*P883,0)*V853,0)*AM883,0)-AS881</f>
        <v>222</v>
      </c>
      <c r="AX883" s="12"/>
    </row>
    <row r="884" spans="1:50" ht="17.2" customHeight="1" x14ac:dyDescent="0.3">
      <c r="A884" s="9">
        <v>43</v>
      </c>
      <c r="B884" s="10" t="s">
        <v>1706</v>
      </c>
      <c r="C884" s="53" t="s">
        <v>7243</v>
      </c>
      <c r="D884" s="166"/>
      <c r="E884" s="193"/>
      <c r="F884" s="125"/>
      <c r="G884" s="126"/>
      <c r="H884" s="45"/>
      <c r="I884" s="1"/>
      <c r="J884" s="1"/>
      <c r="K884" s="44"/>
      <c r="L884" s="196"/>
      <c r="M884" s="195"/>
      <c r="N884" s="195"/>
      <c r="O884" s="55"/>
      <c r="P884" s="56"/>
      <c r="Q884" s="56"/>
      <c r="R884" s="168"/>
      <c r="S884" s="141"/>
      <c r="T884" s="142"/>
      <c r="U884" s="130"/>
      <c r="V884" s="64"/>
      <c r="W884" s="202"/>
      <c r="X884" s="8"/>
      <c r="Y884" s="6"/>
      <c r="Z884" s="59"/>
      <c r="AA884" s="59"/>
      <c r="AB884" s="6"/>
      <c r="AC884" s="203"/>
      <c r="AD884" s="6"/>
      <c r="AE884" s="6"/>
      <c r="AF884" s="6"/>
      <c r="AG884" s="6"/>
      <c r="AH884" s="6"/>
      <c r="AI884" s="6"/>
      <c r="AJ884" s="6"/>
      <c r="AK884" s="6"/>
      <c r="AL884" s="59"/>
      <c r="AM884" s="137"/>
      <c r="AN884" s="137"/>
      <c r="AO884" s="216" t="s">
        <v>4753</v>
      </c>
      <c r="AP884" s="251"/>
      <c r="AQ884" s="251"/>
      <c r="AR884" s="252"/>
      <c r="AS884" s="49"/>
      <c r="AT884" s="36"/>
      <c r="AU884" s="36"/>
      <c r="AV884" s="51"/>
      <c r="AW884" s="89">
        <f>ROUND(ROUND(H876*V853,0)*AQ887,0)</f>
        <v>447</v>
      </c>
      <c r="AX884" s="12"/>
    </row>
    <row r="885" spans="1:50" ht="17.2" customHeight="1" x14ac:dyDescent="0.3">
      <c r="A885" s="9">
        <v>43</v>
      </c>
      <c r="B885" s="10" t="s">
        <v>1707</v>
      </c>
      <c r="C885" s="53" t="s">
        <v>7242</v>
      </c>
      <c r="D885" s="166"/>
      <c r="E885" s="193"/>
      <c r="F885" s="125"/>
      <c r="G885" s="126"/>
      <c r="H885" s="45"/>
      <c r="I885" s="1"/>
      <c r="J885" s="1"/>
      <c r="K885" s="44"/>
      <c r="L885" s="175"/>
      <c r="M885" s="194"/>
      <c r="N885" s="194"/>
      <c r="O885" s="132"/>
      <c r="P885" s="141"/>
      <c r="Q885" s="141"/>
      <c r="R885" s="168"/>
      <c r="S885" s="141"/>
      <c r="T885" s="142"/>
      <c r="U885" s="130"/>
      <c r="V885" s="64"/>
      <c r="W885" s="202"/>
      <c r="X885" s="231" t="s">
        <v>4712</v>
      </c>
      <c r="Y885" s="232"/>
      <c r="Z885" s="232"/>
      <c r="AA885" s="232"/>
      <c r="AB885" s="232"/>
      <c r="AC885" s="199" t="s">
        <v>4711</v>
      </c>
      <c r="AD885" s="58"/>
      <c r="AE885" s="58"/>
      <c r="AF885" s="6"/>
      <c r="AG885" s="6"/>
      <c r="AH885" s="6"/>
      <c r="AI885" s="6"/>
      <c r="AJ885" s="6"/>
      <c r="AK885" s="6"/>
      <c r="AL885" s="59" t="s">
        <v>4574</v>
      </c>
      <c r="AM885" s="235">
        <f>AM882</f>
        <v>0.7</v>
      </c>
      <c r="AN885" s="235"/>
      <c r="AO885" s="228"/>
      <c r="AP885" s="229"/>
      <c r="AQ885" s="229"/>
      <c r="AR885" s="230"/>
      <c r="AS885" s="45"/>
      <c r="AT885" s="1"/>
      <c r="AU885" s="1"/>
      <c r="AV885" s="44"/>
      <c r="AW885" s="89">
        <f>ROUND(ROUND(ROUND(H876*V853,0)*AM885,0)*AQ887,0)</f>
        <v>313</v>
      </c>
      <c r="AX885" s="12"/>
    </row>
    <row r="886" spans="1:50" ht="17.2" customHeight="1" x14ac:dyDescent="0.3">
      <c r="A886" s="9">
        <v>43</v>
      </c>
      <c r="B886" s="10" t="s">
        <v>1708</v>
      </c>
      <c r="C886" s="53" t="s">
        <v>7241</v>
      </c>
      <c r="D886" s="166"/>
      <c r="E886" s="193"/>
      <c r="F886" s="125"/>
      <c r="G886" s="126"/>
      <c r="H886" s="45"/>
      <c r="I886" s="1"/>
      <c r="J886" s="1"/>
      <c r="K886" s="44"/>
      <c r="L886" s="191"/>
      <c r="M886" s="172"/>
      <c r="N886" s="172"/>
      <c r="O886" s="123"/>
      <c r="P886" s="138"/>
      <c r="Q886" s="138"/>
      <c r="R886" s="168"/>
      <c r="S886" s="141"/>
      <c r="T886" s="142"/>
      <c r="U886" s="130"/>
      <c r="V886" s="64"/>
      <c r="W886" s="202"/>
      <c r="X886" s="233"/>
      <c r="Y886" s="234"/>
      <c r="Z886" s="234"/>
      <c r="AA886" s="234"/>
      <c r="AB886" s="234"/>
      <c r="AC886" s="199" t="s">
        <v>4735</v>
      </c>
      <c r="AD886" s="58"/>
      <c r="AE886" s="58"/>
      <c r="AF886" s="6"/>
      <c r="AG886" s="6"/>
      <c r="AH886" s="6"/>
      <c r="AI886" s="6"/>
      <c r="AJ886" s="6"/>
      <c r="AK886" s="6"/>
      <c r="AL886" s="59" t="s">
        <v>4574</v>
      </c>
      <c r="AM886" s="235">
        <f>AM883</f>
        <v>0.5</v>
      </c>
      <c r="AN886" s="235"/>
      <c r="AO886" s="45"/>
      <c r="AP886" s="1"/>
      <c r="AQ886" s="1"/>
      <c r="AR886" s="44"/>
      <c r="AS886" s="45"/>
      <c r="AT886" s="1"/>
      <c r="AU886" s="1"/>
      <c r="AV886" s="44"/>
      <c r="AW886" s="89">
        <f>ROUND(ROUND(ROUND(H876*V853,0)*AM886,0)*AQ887,0)</f>
        <v>223</v>
      </c>
      <c r="AX886" s="12"/>
    </row>
    <row r="887" spans="1:50" ht="17.2" customHeight="1" x14ac:dyDescent="0.3">
      <c r="A887" s="9">
        <v>43</v>
      </c>
      <c r="B887" s="10" t="s">
        <v>1709</v>
      </c>
      <c r="C887" s="53" t="s">
        <v>7240</v>
      </c>
      <c r="D887" s="166"/>
      <c r="E887" s="193"/>
      <c r="F887" s="125"/>
      <c r="G887" s="126"/>
      <c r="H887" s="45"/>
      <c r="I887" s="1"/>
      <c r="J887" s="1"/>
      <c r="K887" s="44"/>
      <c r="L887" s="231" t="s">
        <v>4714</v>
      </c>
      <c r="M887" s="232"/>
      <c r="N887" s="232"/>
      <c r="O887" s="232"/>
      <c r="P887" s="232"/>
      <c r="Q887" s="232"/>
      <c r="R887" s="175"/>
      <c r="S887" s="194"/>
      <c r="T887" s="173"/>
      <c r="U887" s="130"/>
      <c r="V887" s="64"/>
      <c r="W887" s="202"/>
      <c r="X887" s="8"/>
      <c r="Y887" s="6"/>
      <c r="Z887" s="59"/>
      <c r="AA887" s="59"/>
      <c r="AB887" s="6"/>
      <c r="AC887" s="203"/>
      <c r="AD887" s="6"/>
      <c r="AE887" s="6"/>
      <c r="AF887" s="6"/>
      <c r="AG887" s="6"/>
      <c r="AH887" s="6"/>
      <c r="AI887" s="6"/>
      <c r="AJ887" s="6"/>
      <c r="AK887" s="6"/>
      <c r="AL887" s="59"/>
      <c r="AM887" s="137"/>
      <c r="AN887" s="137"/>
      <c r="AO887" s="45"/>
      <c r="AP887" s="132" t="s">
        <v>4574</v>
      </c>
      <c r="AQ887" s="247">
        <f>AQ863</f>
        <v>0.95</v>
      </c>
      <c r="AR887" s="248"/>
      <c r="AS887" s="45"/>
      <c r="AT887" s="1"/>
      <c r="AU887" s="1"/>
      <c r="AV887" s="44"/>
      <c r="AW887" s="89">
        <f>ROUND(ROUND(ROUND(H876*P889,0)*V853,0)*AQ887,0)</f>
        <v>430</v>
      </c>
      <c r="AX887" s="12"/>
    </row>
    <row r="888" spans="1:50" ht="17.2" customHeight="1" x14ac:dyDescent="0.3">
      <c r="A888" s="9">
        <v>43</v>
      </c>
      <c r="B888" s="10" t="s">
        <v>1710</v>
      </c>
      <c r="C888" s="53" t="s">
        <v>7239</v>
      </c>
      <c r="D888" s="166"/>
      <c r="E888" s="193"/>
      <c r="F888" s="125"/>
      <c r="G888" s="126"/>
      <c r="H888" s="45"/>
      <c r="I888" s="1"/>
      <c r="J888" s="1"/>
      <c r="K888" s="44"/>
      <c r="L888" s="267"/>
      <c r="M888" s="268"/>
      <c r="N888" s="268"/>
      <c r="O888" s="268"/>
      <c r="P888" s="268"/>
      <c r="Q888" s="268"/>
      <c r="R888" s="175"/>
      <c r="S888" s="194"/>
      <c r="T888" s="173"/>
      <c r="U888" s="130"/>
      <c r="V888" s="64"/>
      <c r="W888" s="202"/>
      <c r="X888" s="231" t="s">
        <v>4712</v>
      </c>
      <c r="Y888" s="232"/>
      <c r="Z888" s="232"/>
      <c r="AA888" s="232"/>
      <c r="AB888" s="232"/>
      <c r="AC888" s="199" t="s">
        <v>4711</v>
      </c>
      <c r="AD888" s="58"/>
      <c r="AE888" s="58"/>
      <c r="AF888" s="6"/>
      <c r="AG888" s="6"/>
      <c r="AH888" s="6"/>
      <c r="AI888" s="6"/>
      <c r="AJ888" s="6"/>
      <c r="AK888" s="6"/>
      <c r="AL888" s="59" t="s">
        <v>4574</v>
      </c>
      <c r="AM888" s="235">
        <f>AM885</f>
        <v>0.7</v>
      </c>
      <c r="AN888" s="235"/>
      <c r="AO888" s="45"/>
      <c r="AP888" s="1"/>
      <c r="AQ888" s="1"/>
      <c r="AR888" s="44"/>
      <c r="AS888" s="45"/>
      <c r="AT888" s="1"/>
      <c r="AU888" s="1"/>
      <c r="AV888" s="44"/>
      <c r="AW888" s="89">
        <f>ROUND(ROUND(ROUND(ROUND(H876*P889,0)*V853,0)*AM888,0)*AQ887,0)</f>
        <v>301</v>
      </c>
      <c r="AX888" s="12"/>
    </row>
    <row r="889" spans="1:50" ht="17.2" customHeight="1" x14ac:dyDescent="0.3">
      <c r="A889" s="9">
        <v>43</v>
      </c>
      <c r="B889" s="10" t="s">
        <v>1711</v>
      </c>
      <c r="C889" s="53" t="s">
        <v>7238</v>
      </c>
      <c r="D889" s="166"/>
      <c r="E889" s="193"/>
      <c r="F889" s="125"/>
      <c r="G889" s="126"/>
      <c r="H889" s="45"/>
      <c r="I889" s="1"/>
      <c r="J889" s="1"/>
      <c r="K889" s="44"/>
      <c r="L889" s="191"/>
      <c r="M889" s="172"/>
      <c r="N889" s="172"/>
      <c r="O889" s="123" t="s">
        <v>4574</v>
      </c>
      <c r="P889" s="249">
        <f>P883</f>
        <v>0.96499999999999997</v>
      </c>
      <c r="Q889" s="249"/>
      <c r="R889" s="168"/>
      <c r="S889" s="141"/>
      <c r="T889" s="142"/>
      <c r="U889" s="130"/>
      <c r="V889" s="64"/>
      <c r="W889" s="202"/>
      <c r="X889" s="233"/>
      <c r="Y889" s="234"/>
      <c r="Z889" s="234"/>
      <c r="AA889" s="234"/>
      <c r="AB889" s="234"/>
      <c r="AC889" s="199" t="s">
        <v>4735</v>
      </c>
      <c r="AD889" s="58"/>
      <c r="AE889" s="58"/>
      <c r="AF889" s="6"/>
      <c r="AG889" s="6"/>
      <c r="AH889" s="6"/>
      <c r="AI889" s="6"/>
      <c r="AJ889" s="6"/>
      <c r="AK889" s="6"/>
      <c r="AL889" s="59" t="s">
        <v>4574</v>
      </c>
      <c r="AM889" s="235">
        <f>AM886</f>
        <v>0.5</v>
      </c>
      <c r="AN889" s="235"/>
      <c r="AO889" s="45"/>
      <c r="AP889" s="1"/>
      <c r="AQ889" s="1"/>
      <c r="AR889" s="44"/>
      <c r="AS889" s="43"/>
      <c r="AT889" s="7"/>
      <c r="AU889" s="7"/>
      <c r="AV889" s="21"/>
      <c r="AW889" s="89">
        <f>ROUND(ROUND(ROUND(ROUND(H876*P889,0)*V853,0)*AM889,0)*AQ887,0)</f>
        <v>216</v>
      </c>
      <c r="AX889" s="12"/>
    </row>
    <row r="890" spans="1:50" ht="17.2" customHeight="1" x14ac:dyDescent="0.3">
      <c r="A890" s="9">
        <v>43</v>
      </c>
      <c r="B890" s="10" t="s">
        <v>1712</v>
      </c>
      <c r="C890" s="53" t="s">
        <v>7237</v>
      </c>
      <c r="D890" s="166"/>
      <c r="E890" s="193"/>
      <c r="F890" s="125"/>
      <c r="G890" s="126"/>
      <c r="H890" s="45"/>
      <c r="I890" s="1"/>
      <c r="J890" s="1"/>
      <c r="K890" s="44"/>
      <c r="L890" s="196"/>
      <c r="M890" s="195"/>
      <c r="N890" s="195"/>
      <c r="O890" s="55"/>
      <c r="P890" s="56"/>
      <c r="Q890" s="56"/>
      <c r="R890" s="168"/>
      <c r="S890" s="141"/>
      <c r="T890" s="142"/>
      <c r="U890" s="130"/>
      <c r="V890" s="64"/>
      <c r="W890" s="202"/>
      <c r="X890" s="8"/>
      <c r="Y890" s="6"/>
      <c r="Z890" s="59"/>
      <c r="AA890" s="59"/>
      <c r="AB890" s="6"/>
      <c r="AC890" s="203"/>
      <c r="AD890" s="6"/>
      <c r="AE890" s="6"/>
      <c r="AF890" s="6"/>
      <c r="AG890" s="6"/>
      <c r="AH890" s="6"/>
      <c r="AI890" s="6"/>
      <c r="AJ890" s="6"/>
      <c r="AK890" s="6"/>
      <c r="AL890" s="59"/>
      <c r="AM890" s="137"/>
      <c r="AN890" s="137"/>
      <c r="AO890" s="146"/>
      <c r="AP890" s="143"/>
      <c r="AQ890" s="143"/>
      <c r="AR890" s="44"/>
      <c r="AS890" s="242" t="s">
        <v>4580</v>
      </c>
      <c r="AT890" s="242"/>
      <c r="AU890" s="242"/>
      <c r="AV890" s="243"/>
      <c r="AW890" s="89">
        <f>ROUND(ROUND(H876*V853,0)*AQ887,0)-AS893</f>
        <v>442</v>
      </c>
      <c r="AX890" s="12"/>
    </row>
    <row r="891" spans="1:50" ht="17.2" customHeight="1" x14ac:dyDescent="0.3">
      <c r="A891" s="9">
        <v>43</v>
      </c>
      <c r="B891" s="10" t="s">
        <v>1713</v>
      </c>
      <c r="C891" s="53" t="s">
        <v>7236</v>
      </c>
      <c r="D891" s="166"/>
      <c r="E891" s="193"/>
      <c r="F891" s="125"/>
      <c r="G891" s="126"/>
      <c r="H891" s="45"/>
      <c r="I891" s="1"/>
      <c r="J891" s="1"/>
      <c r="K891" s="44"/>
      <c r="L891" s="175"/>
      <c r="M891" s="194"/>
      <c r="N891" s="194"/>
      <c r="O891" s="132"/>
      <c r="P891" s="141"/>
      <c r="Q891" s="141"/>
      <c r="R891" s="168"/>
      <c r="S891" s="141"/>
      <c r="T891" s="142"/>
      <c r="U891" s="130"/>
      <c r="V891" s="64"/>
      <c r="W891" s="202"/>
      <c r="X891" s="231" t="s">
        <v>4712</v>
      </c>
      <c r="Y891" s="232"/>
      <c r="Z891" s="232"/>
      <c r="AA891" s="232"/>
      <c r="AB891" s="232"/>
      <c r="AC891" s="199" t="s">
        <v>4711</v>
      </c>
      <c r="AD891" s="58"/>
      <c r="AE891" s="58"/>
      <c r="AF891" s="6"/>
      <c r="AG891" s="6"/>
      <c r="AH891" s="6"/>
      <c r="AI891" s="6"/>
      <c r="AJ891" s="6"/>
      <c r="AK891" s="6"/>
      <c r="AL891" s="59" t="s">
        <v>4574</v>
      </c>
      <c r="AM891" s="235">
        <f>AM888</f>
        <v>0.7</v>
      </c>
      <c r="AN891" s="235"/>
      <c r="AO891" s="146"/>
      <c r="AP891" s="143"/>
      <c r="AQ891" s="143"/>
      <c r="AR891" s="44"/>
      <c r="AS891" s="244"/>
      <c r="AT891" s="244"/>
      <c r="AU891" s="244"/>
      <c r="AV891" s="245"/>
      <c r="AW891" s="89">
        <f>ROUND(ROUND(ROUND(H876*V853,0)*AM891,0)*AQ887,0)-AS893</f>
        <v>308</v>
      </c>
      <c r="AX891" s="12"/>
    </row>
    <row r="892" spans="1:50" ht="17.2" customHeight="1" x14ac:dyDescent="0.3">
      <c r="A892" s="9">
        <v>43</v>
      </c>
      <c r="B892" s="10" t="s">
        <v>1714</v>
      </c>
      <c r="C892" s="53" t="s">
        <v>7235</v>
      </c>
      <c r="D892" s="166"/>
      <c r="E892" s="193"/>
      <c r="F892" s="125"/>
      <c r="G892" s="126"/>
      <c r="H892" s="45"/>
      <c r="I892" s="1"/>
      <c r="J892" s="1"/>
      <c r="K892" s="44"/>
      <c r="L892" s="191"/>
      <c r="M892" s="172"/>
      <c r="N892" s="172"/>
      <c r="O892" s="123"/>
      <c r="P892" s="138"/>
      <c r="Q892" s="138"/>
      <c r="R892" s="168"/>
      <c r="S892" s="141"/>
      <c r="T892" s="142"/>
      <c r="U892" s="130"/>
      <c r="V892" s="64"/>
      <c r="W892" s="202"/>
      <c r="X892" s="233"/>
      <c r="Y892" s="234"/>
      <c r="Z892" s="234"/>
      <c r="AA892" s="234"/>
      <c r="AB892" s="234"/>
      <c r="AC892" s="199" t="s">
        <v>4735</v>
      </c>
      <c r="AD892" s="58"/>
      <c r="AE892" s="58"/>
      <c r="AF892" s="6"/>
      <c r="AG892" s="6"/>
      <c r="AH892" s="6"/>
      <c r="AI892" s="6"/>
      <c r="AJ892" s="6"/>
      <c r="AK892" s="6"/>
      <c r="AL892" s="59" t="s">
        <v>4574</v>
      </c>
      <c r="AM892" s="235">
        <f>AM889</f>
        <v>0.5</v>
      </c>
      <c r="AN892" s="235"/>
      <c r="AO892" s="146"/>
      <c r="AP892" s="143"/>
      <c r="AQ892" s="143"/>
      <c r="AR892" s="44"/>
      <c r="AS892" s="244"/>
      <c r="AT892" s="244"/>
      <c r="AU892" s="244"/>
      <c r="AV892" s="245"/>
      <c r="AW892" s="89">
        <f>ROUND(ROUND(ROUND(H876*V853,0)*AM892,0)*AQ887,0)-AS893</f>
        <v>218</v>
      </c>
      <c r="AX892" s="12"/>
    </row>
    <row r="893" spans="1:50" ht="17.2" customHeight="1" x14ac:dyDescent="0.3">
      <c r="A893" s="9">
        <v>43</v>
      </c>
      <c r="B893" s="10" t="s">
        <v>1715</v>
      </c>
      <c r="C893" s="53" t="s">
        <v>7234</v>
      </c>
      <c r="D893" s="166"/>
      <c r="E893" s="193"/>
      <c r="F893" s="125"/>
      <c r="G893" s="126"/>
      <c r="H893" s="45"/>
      <c r="I893" s="1"/>
      <c r="J893" s="1"/>
      <c r="K893" s="44"/>
      <c r="L893" s="231" t="s">
        <v>4714</v>
      </c>
      <c r="M893" s="232"/>
      <c r="N893" s="232"/>
      <c r="O893" s="232"/>
      <c r="P893" s="232"/>
      <c r="Q893" s="232"/>
      <c r="R893" s="175"/>
      <c r="S893" s="194"/>
      <c r="T893" s="173"/>
      <c r="U893" s="130"/>
      <c r="V893" s="64"/>
      <c r="W893" s="202"/>
      <c r="X893" s="8"/>
      <c r="Y893" s="6"/>
      <c r="Z893" s="59"/>
      <c r="AA893" s="59"/>
      <c r="AB893" s="6"/>
      <c r="AC893" s="203"/>
      <c r="AD893" s="6"/>
      <c r="AE893" s="6"/>
      <c r="AF893" s="6"/>
      <c r="AG893" s="6"/>
      <c r="AH893" s="6"/>
      <c r="AI893" s="6"/>
      <c r="AJ893" s="6"/>
      <c r="AK893" s="6"/>
      <c r="AL893" s="59"/>
      <c r="AM893" s="137"/>
      <c r="AN893" s="137"/>
      <c r="AO893" s="146"/>
      <c r="AP893" s="143"/>
      <c r="AQ893" s="143"/>
      <c r="AR893" s="44"/>
      <c r="AS893" s="38">
        <f>AS881</f>
        <v>5</v>
      </c>
      <c r="AT893" s="62" t="s">
        <v>4579</v>
      </c>
      <c r="AU893" s="143"/>
      <c r="AV893" s="147"/>
      <c r="AW893" s="89">
        <f>ROUND(ROUND(ROUND(H876*P895,0)*V853,0)*AQ887,0)-AS893</f>
        <v>425</v>
      </c>
      <c r="AX893" s="12"/>
    </row>
    <row r="894" spans="1:50" ht="17.2" customHeight="1" x14ac:dyDescent="0.3">
      <c r="A894" s="9">
        <v>43</v>
      </c>
      <c r="B894" s="10" t="s">
        <v>1716</v>
      </c>
      <c r="C894" s="53" t="s">
        <v>7233</v>
      </c>
      <c r="D894" s="166"/>
      <c r="E894" s="193"/>
      <c r="F894" s="125"/>
      <c r="G894" s="126"/>
      <c r="H894" s="45"/>
      <c r="I894" s="1"/>
      <c r="J894" s="1"/>
      <c r="K894" s="44"/>
      <c r="L894" s="267"/>
      <c r="M894" s="268"/>
      <c r="N894" s="268"/>
      <c r="O894" s="268"/>
      <c r="P894" s="268"/>
      <c r="Q894" s="268"/>
      <c r="R894" s="175"/>
      <c r="S894" s="194"/>
      <c r="T894" s="173"/>
      <c r="U894" s="130"/>
      <c r="V894" s="64"/>
      <c r="W894" s="202"/>
      <c r="X894" s="231" t="s">
        <v>4712</v>
      </c>
      <c r="Y894" s="232"/>
      <c r="Z894" s="232"/>
      <c r="AA894" s="232"/>
      <c r="AB894" s="232"/>
      <c r="AC894" s="199" t="s">
        <v>4711</v>
      </c>
      <c r="AD894" s="58"/>
      <c r="AE894" s="58"/>
      <c r="AF894" s="6"/>
      <c r="AG894" s="6"/>
      <c r="AH894" s="6"/>
      <c r="AI894" s="6"/>
      <c r="AJ894" s="6"/>
      <c r="AK894" s="6"/>
      <c r="AL894" s="59" t="s">
        <v>4574</v>
      </c>
      <c r="AM894" s="235">
        <f>AM891</f>
        <v>0.7</v>
      </c>
      <c r="AN894" s="235"/>
      <c r="AO894" s="146"/>
      <c r="AP894" s="143"/>
      <c r="AQ894" s="143"/>
      <c r="AR894" s="44"/>
      <c r="AS894" s="1"/>
      <c r="AT894" s="132"/>
      <c r="AU894" s="143"/>
      <c r="AV894" s="147"/>
      <c r="AW894" s="89">
        <f>ROUND(ROUND(ROUND(ROUND(H876*P895,0)*V853,0)*AM894,0)*AQ887,0)-AS893</f>
        <v>296</v>
      </c>
      <c r="AX894" s="12"/>
    </row>
    <row r="895" spans="1:50" ht="17.2" customHeight="1" x14ac:dyDescent="0.3">
      <c r="A895" s="9">
        <v>43</v>
      </c>
      <c r="B895" s="10" t="s">
        <v>1717</v>
      </c>
      <c r="C895" s="53" t="s">
        <v>7232</v>
      </c>
      <c r="D895" s="166"/>
      <c r="E895" s="193"/>
      <c r="F895" s="125"/>
      <c r="G895" s="126"/>
      <c r="H895" s="43"/>
      <c r="I895" s="7"/>
      <c r="J895" s="7"/>
      <c r="K895" s="21"/>
      <c r="L895" s="191"/>
      <c r="M895" s="172"/>
      <c r="N895" s="172"/>
      <c r="O895" s="123" t="s">
        <v>4574</v>
      </c>
      <c r="P895" s="249">
        <f>P889</f>
        <v>0.96499999999999997</v>
      </c>
      <c r="Q895" s="249"/>
      <c r="R895" s="168"/>
      <c r="S895" s="141"/>
      <c r="T895" s="141"/>
      <c r="U895" s="88"/>
      <c r="V895" s="86"/>
      <c r="W895" s="87"/>
      <c r="X895" s="234"/>
      <c r="Y895" s="234"/>
      <c r="Z895" s="234"/>
      <c r="AA895" s="234"/>
      <c r="AB895" s="234"/>
      <c r="AC895" s="199" t="s">
        <v>4735</v>
      </c>
      <c r="AD895" s="58"/>
      <c r="AE895" s="58"/>
      <c r="AF895" s="6"/>
      <c r="AG895" s="6"/>
      <c r="AH895" s="6"/>
      <c r="AI895" s="6"/>
      <c r="AJ895" s="6"/>
      <c r="AK895" s="6"/>
      <c r="AL895" s="59" t="s">
        <v>4574</v>
      </c>
      <c r="AM895" s="235">
        <f>AM892</f>
        <v>0.5</v>
      </c>
      <c r="AN895" s="235"/>
      <c r="AO895" s="190"/>
      <c r="AP895" s="136"/>
      <c r="AQ895" s="136"/>
      <c r="AR895" s="21"/>
      <c r="AS895" s="7"/>
      <c r="AT895" s="123"/>
      <c r="AU895" s="136"/>
      <c r="AV895" s="145"/>
      <c r="AW895" s="89">
        <f>ROUND(ROUND(ROUND(ROUND(H876*P895,0)*V853,0)*AM895,0)*AQ887,0)-AS893</f>
        <v>211</v>
      </c>
      <c r="AX895" s="12"/>
    </row>
    <row r="896" spans="1:50" ht="17.2" customHeight="1" x14ac:dyDescent="0.3">
      <c r="A896" s="9">
        <v>43</v>
      </c>
      <c r="B896" s="10" t="s">
        <v>1718</v>
      </c>
      <c r="C896" s="53" t="s">
        <v>7231</v>
      </c>
      <c r="D896" s="166"/>
      <c r="E896" s="193"/>
      <c r="F896" s="125"/>
      <c r="G896" s="126"/>
      <c r="H896" s="217" t="s">
        <v>4841</v>
      </c>
      <c r="I896" s="218"/>
      <c r="J896" s="218"/>
      <c r="K896" s="219"/>
      <c r="L896" s="196"/>
      <c r="M896" s="195"/>
      <c r="N896" s="195"/>
      <c r="O896" s="55"/>
      <c r="P896" s="56"/>
      <c r="Q896" s="56"/>
      <c r="R896" s="168"/>
      <c r="S896" s="141"/>
      <c r="T896" s="141"/>
      <c r="U896" s="88"/>
      <c r="V896" s="86"/>
      <c r="W896" s="87"/>
      <c r="X896" s="6"/>
      <c r="Y896" s="6"/>
      <c r="Z896" s="59"/>
      <c r="AA896" s="59"/>
      <c r="AB896" s="6"/>
      <c r="AC896" s="203"/>
      <c r="AD896" s="6"/>
      <c r="AE896" s="6"/>
      <c r="AF896" s="6"/>
      <c r="AG896" s="6"/>
      <c r="AH896" s="6"/>
      <c r="AI896" s="6"/>
      <c r="AJ896" s="6"/>
      <c r="AK896" s="6"/>
      <c r="AL896" s="59"/>
      <c r="AM896" s="137"/>
      <c r="AN896" s="137"/>
      <c r="AO896" s="7"/>
      <c r="AP896" s="7"/>
      <c r="AQ896" s="7"/>
      <c r="AR896" s="7"/>
      <c r="AS896" s="7"/>
      <c r="AT896" s="123"/>
      <c r="AU896" s="136"/>
      <c r="AV896" s="145"/>
      <c r="AW896" s="100">
        <f>ROUND(H900*V853,0)</f>
        <v>406</v>
      </c>
      <c r="AX896" s="12"/>
    </row>
    <row r="897" spans="1:50" ht="17.2" customHeight="1" x14ac:dyDescent="0.3">
      <c r="A897" s="9">
        <v>43</v>
      </c>
      <c r="B897" s="10" t="s">
        <v>1719</v>
      </c>
      <c r="C897" s="53" t="s">
        <v>7230</v>
      </c>
      <c r="D897" s="166"/>
      <c r="E897" s="193"/>
      <c r="F897" s="126"/>
      <c r="G897" s="126"/>
      <c r="H897" s="220"/>
      <c r="I897" s="221"/>
      <c r="J897" s="221"/>
      <c r="K897" s="222"/>
      <c r="L897" s="175"/>
      <c r="M897" s="194"/>
      <c r="N897" s="194"/>
      <c r="O897" s="132"/>
      <c r="P897" s="141"/>
      <c r="Q897" s="141"/>
      <c r="R897" s="168"/>
      <c r="S897" s="141"/>
      <c r="T897" s="141"/>
      <c r="U897" s="88"/>
      <c r="V897" s="86"/>
      <c r="W897" s="87"/>
      <c r="X897" s="232" t="s">
        <v>4712</v>
      </c>
      <c r="Y897" s="232"/>
      <c r="Z897" s="232"/>
      <c r="AA897" s="232"/>
      <c r="AB897" s="232"/>
      <c r="AC897" s="199" t="s">
        <v>4711</v>
      </c>
      <c r="AD897" s="58"/>
      <c r="AE897" s="58"/>
      <c r="AF897" s="6"/>
      <c r="AG897" s="6"/>
      <c r="AH897" s="6"/>
      <c r="AI897" s="6"/>
      <c r="AJ897" s="6"/>
      <c r="AK897" s="6"/>
      <c r="AL897" s="59" t="s">
        <v>4574</v>
      </c>
      <c r="AM897" s="235">
        <f>AM894</f>
        <v>0.7</v>
      </c>
      <c r="AN897" s="235"/>
      <c r="AO897" s="6"/>
      <c r="AP897" s="6"/>
      <c r="AQ897" s="6"/>
      <c r="AR897" s="6"/>
      <c r="AS897" s="6"/>
      <c r="AT897" s="59"/>
      <c r="AU897" s="137"/>
      <c r="AV897" s="140"/>
      <c r="AW897" s="89">
        <f>ROUND(ROUND(H900*V853,0)*AM897,0)</f>
        <v>284</v>
      </c>
      <c r="AX897" s="12"/>
    </row>
    <row r="898" spans="1:50" ht="17.2" customHeight="1" x14ac:dyDescent="0.3">
      <c r="A898" s="9">
        <v>43</v>
      </c>
      <c r="B898" s="10" t="s">
        <v>1720</v>
      </c>
      <c r="C898" s="53" t="s">
        <v>7229</v>
      </c>
      <c r="D898" s="166"/>
      <c r="E898" s="193"/>
      <c r="F898" s="126"/>
      <c r="G898" s="126"/>
      <c r="H898" s="220"/>
      <c r="I898" s="221"/>
      <c r="J898" s="221"/>
      <c r="K898" s="222"/>
      <c r="L898" s="191"/>
      <c r="M898" s="172"/>
      <c r="N898" s="172"/>
      <c r="O898" s="123"/>
      <c r="P898" s="138"/>
      <c r="Q898" s="138"/>
      <c r="R898" s="168"/>
      <c r="S898" s="141"/>
      <c r="T898" s="141"/>
      <c r="U898" s="88"/>
      <c r="V898" s="86"/>
      <c r="W898" s="87"/>
      <c r="X898" s="234"/>
      <c r="Y898" s="234"/>
      <c r="Z898" s="234"/>
      <c r="AA898" s="234"/>
      <c r="AB898" s="234"/>
      <c r="AC898" s="199" t="s">
        <v>4735</v>
      </c>
      <c r="AD898" s="58"/>
      <c r="AE898" s="58"/>
      <c r="AF898" s="6"/>
      <c r="AG898" s="6"/>
      <c r="AH898" s="6"/>
      <c r="AI898" s="6"/>
      <c r="AJ898" s="6"/>
      <c r="AK898" s="6"/>
      <c r="AL898" s="59" t="s">
        <v>4574</v>
      </c>
      <c r="AM898" s="235">
        <f>AM895</f>
        <v>0.5</v>
      </c>
      <c r="AN898" s="235"/>
      <c r="AO898" s="6"/>
      <c r="AP898" s="6"/>
      <c r="AQ898" s="6"/>
      <c r="AR898" s="6"/>
      <c r="AS898" s="6"/>
      <c r="AT898" s="59"/>
      <c r="AU898" s="137"/>
      <c r="AV898" s="140"/>
      <c r="AW898" s="89">
        <f>ROUND(ROUND(H900*V853,0)*AM898,0)</f>
        <v>203</v>
      </c>
      <c r="AX898" s="12"/>
    </row>
    <row r="899" spans="1:50" ht="17.2" customHeight="1" x14ac:dyDescent="0.3">
      <c r="A899" s="9">
        <v>43</v>
      </c>
      <c r="B899" s="10" t="s">
        <v>1721</v>
      </c>
      <c r="C899" s="53" t="s">
        <v>7228</v>
      </c>
      <c r="D899" s="166"/>
      <c r="E899" s="193"/>
      <c r="F899" s="126"/>
      <c r="G899" s="126"/>
      <c r="H899" s="220"/>
      <c r="I899" s="221"/>
      <c r="J899" s="221"/>
      <c r="K899" s="222"/>
      <c r="L899" s="231" t="s">
        <v>4714</v>
      </c>
      <c r="M899" s="232"/>
      <c r="N899" s="232"/>
      <c r="O899" s="232"/>
      <c r="P899" s="232"/>
      <c r="Q899" s="232"/>
      <c r="R899" s="175"/>
      <c r="S899" s="194"/>
      <c r="T899" s="194"/>
      <c r="U899" s="88"/>
      <c r="V899" s="86"/>
      <c r="W899" s="87"/>
      <c r="X899" s="6"/>
      <c r="Y899" s="6"/>
      <c r="Z899" s="59"/>
      <c r="AA899" s="59"/>
      <c r="AB899" s="6"/>
      <c r="AC899" s="203"/>
      <c r="AD899" s="6"/>
      <c r="AE899" s="6"/>
      <c r="AF899" s="6"/>
      <c r="AG899" s="6"/>
      <c r="AH899" s="6"/>
      <c r="AI899" s="6"/>
      <c r="AJ899" s="6"/>
      <c r="AK899" s="6"/>
      <c r="AL899" s="59"/>
      <c r="AM899" s="137"/>
      <c r="AN899" s="137"/>
      <c r="AO899" s="6"/>
      <c r="AP899" s="6"/>
      <c r="AQ899" s="7"/>
      <c r="AR899" s="7"/>
      <c r="AS899" s="7"/>
      <c r="AT899" s="123"/>
      <c r="AU899" s="136"/>
      <c r="AV899" s="145"/>
      <c r="AW899" s="89">
        <f>ROUND(ROUND(H900*P901,0)*V853,0)</f>
        <v>392</v>
      </c>
      <c r="AX899" s="12"/>
    </row>
    <row r="900" spans="1:50" ht="17.2" customHeight="1" x14ac:dyDescent="0.3">
      <c r="A900" s="9">
        <v>43</v>
      </c>
      <c r="B900" s="10" t="s">
        <v>1722</v>
      </c>
      <c r="C900" s="53" t="s">
        <v>7227</v>
      </c>
      <c r="D900" s="166"/>
      <c r="E900" s="193"/>
      <c r="F900" s="126"/>
      <c r="G900" s="126"/>
      <c r="H900" s="253">
        <f>'15就労移行支援(基本)'!K60</f>
        <v>811</v>
      </c>
      <c r="I900" s="254"/>
      <c r="J900" s="1" t="s">
        <v>4202</v>
      </c>
      <c r="K900" s="68"/>
      <c r="L900" s="267"/>
      <c r="M900" s="268"/>
      <c r="N900" s="268"/>
      <c r="O900" s="268"/>
      <c r="P900" s="268"/>
      <c r="Q900" s="268"/>
      <c r="R900" s="175"/>
      <c r="S900" s="194"/>
      <c r="T900" s="194"/>
      <c r="U900" s="88"/>
      <c r="V900" s="86"/>
      <c r="W900" s="87"/>
      <c r="X900" s="232" t="s">
        <v>4712</v>
      </c>
      <c r="Y900" s="232"/>
      <c r="Z900" s="232"/>
      <c r="AA900" s="232"/>
      <c r="AB900" s="232"/>
      <c r="AC900" s="199" t="s">
        <v>4711</v>
      </c>
      <c r="AD900" s="58"/>
      <c r="AE900" s="58"/>
      <c r="AF900" s="6"/>
      <c r="AG900" s="6"/>
      <c r="AH900" s="6"/>
      <c r="AI900" s="6"/>
      <c r="AJ900" s="6"/>
      <c r="AK900" s="6"/>
      <c r="AL900" s="59" t="s">
        <v>4574</v>
      </c>
      <c r="AM900" s="235">
        <f>AM897</f>
        <v>0.7</v>
      </c>
      <c r="AN900" s="235"/>
      <c r="AO900" s="7"/>
      <c r="AP900" s="7"/>
      <c r="AQ900" s="7"/>
      <c r="AR900" s="7"/>
      <c r="AS900" s="7"/>
      <c r="AT900" s="123"/>
      <c r="AU900" s="136"/>
      <c r="AV900" s="145"/>
      <c r="AW900" s="89">
        <f>ROUND(ROUND(ROUND(H900*P901,0)*V853,0)*AM900,0)</f>
        <v>274</v>
      </c>
      <c r="AX900" s="12"/>
    </row>
    <row r="901" spans="1:50" ht="17.2" customHeight="1" x14ac:dyDescent="0.3">
      <c r="A901" s="9">
        <v>43</v>
      </c>
      <c r="B901" s="10" t="s">
        <v>1723</v>
      </c>
      <c r="C901" s="53" t="s">
        <v>7226</v>
      </c>
      <c r="D901" s="166"/>
      <c r="E901" s="193"/>
      <c r="F901" s="126"/>
      <c r="G901" s="126"/>
      <c r="H901" s="175"/>
      <c r="I901" s="194"/>
      <c r="J901" s="194"/>
      <c r="K901" s="173"/>
      <c r="L901" s="191"/>
      <c r="M901" s="172"/>
      <c r="N901" s="172"/>
      <c r="O901" s="123" t="s">
        <v>4574</v>
      </c>
      <c r="P901" s="249">
        <f>P895</f>
        <v>0.96499999999999997</v>
      </c>
      <c r="Q901" s="249"/>
      <c r="R901" s="168"/>
      <c r="S901" s="141"/>
      <c r="T901" s="141"/>
      <c r="U901" s="88"/>
      <c r="V901" s="86"/>
      <c r="W901" s="87"/>
      <c r="X901" s="234"/>
      <c r="Y901" s="234"/>
      <c r="Z901" s="234"/>
      <c r="AA901" s="234"/>
      <c r="AB901" s="234"/>
      <c r="AC901" s="199" t="s">
        <v>4735</v>
      </c>
      <c r="AD901" s="58"/>
      <c r="AE901" s="58"/>
      <c r="AF901" s="6"/>
      <c r="AG901" s="6"/>
      <c r="AH901" s="6"/>
      <c r="AI901" s="6"/>
      <c r="AJ901" s="6"/>
      <c r="AK901" s="6"/>
      <c r="AL901" s="59" t="s">
        <v>4574</v>
      </c>
      <c r="AM901" s="235">
        <f>AM898</f>
        <v>0.5</v>
      </c>
      <c r="AN901" s="235"/>
      <c r="AO901" s="7"/>
      <c r="AP901" s="7"/>
      <c r="AQ901" s="7"/>
      <c r="AR901" s="7"/>
      <c r="AS901" s="7"/>
      <c r="AT901" s="123"/>
      <c r="AU901" s="136"/>
      <c r="AV901" s="145"/>
      <c r="AW901" s="89">
        <f>ROUND(ROUND(ROUND(H900*P901,0)*V853,0)*AM901,0)</f>
        <v>196</v>
      </c>
      <c r="AX901" s="12"/>
    </row>
    <row r="902" spans="1:50" ht="17.2" customHeight="1" x14ac:dyDescent="0.3">
      <c r="A902" s="9">
        <v>43</v>
      </c>
      <c r="B902" s="10" t="s">
        <v>1724</v>
      </c>
      <c r="C902" s="53" t="s">
        <v>7225</v>
      </c>
      <c r="D902" s="166"/>
      <c r="E902" s="193"/>
      <c r="F902" s="126"/>
      <c r="G902" s="126"/>
      <c r="H902" s="175"/>
      <c r="I902" s="194"/>
      <c r="J902" s="194"/>
      <c r="K902" s="173"/>
      <c r="L902" s="196"/>
      <c r="M902" s="195"/>
      <c r="N902" s="195"/>
      <c r="O902" s="55"/>
      <c r="P902" s="56"/>
      <c r="Q902" s="56"/>
      <c r="R902" s="168"/>
      <c r="S902" s="141"/>
      <c r="T902" s="142"/>
      <c r="U902" s="130"/>
      <c r="V902" s="64"/>
      <c r="W902" s="202"/>
      <c r="X902" s="8"/>
      <c r="Y902" s="6"/>
      <c r="Z902" s="59"/>
      <c r="AA902" s="59"/>
      <c r="AB902" s="6"/>
      <c r="AC902" s="203"/>
      <c r="AD902" s="6"/>
      <c r="AE902" s="6"/>
      <c r="AF902" s="6"/>
      <c r="AG902" s="6"/>
      <c r="AH902" s="6"/>
      <c r="AI902" s="6"/>
      <c r="AJ902" s="6"/>
      <c r="AK902" s="6"/>
      <c r="AL902" s="59"/>
      <c r="AM902" s="137"/>
      <c r="AN902" s="137"/>
      <c r="AO902" s="177"/>
      <c r="AP902" s="81"/>
      <c r="AQ902" s="81"/>
      <c r="AR902" s="82"/>
      <c r="AS902" s="242" t="s">
        <v>4580</v>
      </c>
      <c r="AT902" s="242"/>
      <c r="AU902" s="242"/>
      <c r="AV902" s="243"/>
      <c r="AW902" s="89">
        <f>ROUND(H900*V853,0)-AS905</f>
        <v>401</v>
      </c>
      <c r="AX902" s="12"/>
    </row>
    <row r="903" spans="1:50" ht="17.2" customHeight="1" x14ac:dyDescent="0.3">
      <c r="A903" s="9">
        <v>43</v>
      </c>
      <c r="B903" s="10" t="s">
        <v>1725</v>
      </c>
      <c r="C903" s="53" t="s">
        <v>7224</v>
      </c>
      <c r="D903" s="166"/>
      <c r="E903" s="193"/>
      <c r="F903" s="126"/>
      <c r="G903" s="126"/>
      <c r="H903" s="175"/>
      <c r="I903" s="194"/>
      <c r="J903" s="194"/>
      <c r="K903" s="173"/>
      <c r="L903" s="175"/>
      <c r="M903" s="194"/>
      <c r="N903" s="194"/>
      <c r="O903" s="132"/>
      <c r="P903" s="141"/>
      <c r="Q903" s="141"/>
      <c r="R903" s="168"/>
      <c r="S903" s="141"/>
      <c r="T903" s="142"/>
      <c r="U903" s="130"/>
      <c r="V903" s="64"/>
      <c r="W903" s="202"/>
      <c r="X903" s="231" t="s">
        <v>4712</v>
      </c>
      <c r="Y903" s="232"/>
      <c r="Z903" s="232"/>
      <c r="AA903" s="232"/>
      <c r="AB903" s="232"/>
      <c r="AC903" s="199" t="s">
        <v>4711</v>
      </c>
      <c r="AD903" s="58"/>
      <c r="AE903" s="58"/>
      <c r="AF903" s="6"/>
      <c r="AG903" s="6"/>
      <c r="AH903" s="6"/>
      <c r="AI903" s="6"/>
      <c r="AJ903" s="6"/>
      <c r="AK903" s="6"/>
      <c r="AL903" s="59" t="s">
        <v>4574</v>
      </c>
      <c r="AM903" s="235">
        <f>AM900</f>
        <v>0.7</v>
      </c>
      <c r="AN903" s="235"/>
      <c r="AO903" s="81"/>
      <c r="AP903" s="81"/>
      <c r="AQ903" s="81"/>
      <c r="AR903" s="82"/>
      <c r="AS903" s="244"/>
      <c r="AT903" s="244"/>
      <c r="AU903" s="244"/>
      <c r="AV903" s="245"/>
      <c r="AW903" s="89">
        <f>ROUND(ROUND(H900*V853,0)*AM903,0)-AS905</f>
        <v>279</v>
      </c>
      <c r="AX903" s="12"/>
    </row>
    <row r="904" spans="1:50" ht="17.2" customHeight="1" x14ac:dyDescent="0.3">
      <c r="A904" s="9">
        <v>43</v>
      </c>
      <c r="B904" s="10" t="s">
        <v>1726</v>
      </c>
      <c r="C904" s="53" t="s">
        <v>7223</v>
      </c>
      <c r="D904" s="166"/>
      <c r="E904" s="193"/>
      <c r="F904" s="126"/>
      <c r="G904" s="126"/>
      <c r="H904" s="175"/>
      <c r="I904" s="194"/>
      <c r="J904" s="194"/>
      <c r="K904" s="173"/>
      <c r="L904" s="191"/>
      <c r="M904" s="172"/>
      <c r="N904" s="172"/>
      <c r="O904" s="123"/>
      <c r="P904" s="138"/>
      <c r="Q904" s="138"/>
      <c r="R904" s="168"/>
      <c r="S904" s="141"/>
      <c r="T904" s="142"/>
      <c r="U904" s="130"/>
      <c r="V904" s="64"/>
      <c r="W904" s="202"/>
      <c r="X904" s="233"/>
      <c r="Y904" s="234"/>
      <c r="Z904" s="234"/>
      <c r="AA904" s="234"/>
      <c r="AB904" s="234"/>
      <c r="AC904" s="199" t="s">
        <v>4735</v>
      </c>
      <c r="AD904" s="58"/>
      <c r="AE904" s="58"/>
      <c r="AF904" s="6"/>
      <c r="AG904" s="6"/>
      <c r="AH904" s="6"/>
      <c r="AI904" s="6"/>
      <c r="AJ904" s="6"/>
      <c r="AK904" s="6"/>
      <c r="AL904" s="59" t="s">
        <v>4574</v>
      </c>
      <c r="AM904" s="235">
        <f>AM901</f>
        <v>0.5</v>
      </c>
      <c r="AN904" s="235"/>
      <c r="AO904" s="198"/>
      <c r="AP904" s="198"/>
      <c r="AQ904" s="198"/>
      <c r="AR904" s="197"/>
      <c r="AS904" s="244"/>
      <c r="AT904" s="244"/>
      <c r="AU904" s="244"/>
      <c r="AV904" s="245"/>
      <c r="AW904" s="89">
        <f>ROUND(ROUND(H900*V853,0)*AM904,0)-AS905</f>
        <v>198</v>
      </c>
      <c r="AX904" s="12"/>
    </row>
    <row r="905" spans="1:50" ht="17.2" customHeight="1" x14ac:dyDescent="0.3">
      <c r="A905" s="9">
        <v>43</v>
      </c>
      <c r="B905" s="10" t="s">
        <v>1727</v>
      </c>
      <c r="C905" s="53" t="s">
        <v>7222</v>
      </c>
      <c r="D905" s="166"/>
      <c r="E905" s="193"/>
      <c r="F905" s="126"/>
      <c r="G905" s="126"/>
      <c r="H905" s="175"/>
      <c r="I905" s="194"/>
      <c r="J905" s="194"/>
      <c r="K905" s="173"/>
      <c r="L905" s="231" t="s">
        <v>4714</v>
      </c>
      <c r="M905" s="232"/>
      <c r="N905" s="232"/>
      <c r="O905" s="232"/>
      <c r="P905" s="232"/>
      <c r="Q905" s="232"/>
      <c r="R905" s="175"/>
      <c r="S905" s="194"/>
      <c r="T905" s="173"/>
      <c r="U905" s="130"/>
      <c r="V905" s="64"/>
      <c r="W905" s="202"/>
      <c r="X905" s="8"/>
      <c r="Y905" s="6"/>
      <c r="Z905" s="59"/>
      <c r="AA905" s="59"/>
      <c r="AB905" s="6"/>
      <c r="AC905" s="203"/>
      <c r="AD905" s="6"/>
      <c r="AE905" s="6"/>
      <c r="AF905" s="6"/>
      <c r="AG905" s="6"/>
      <c r="AH905" s="6"/>
      <c r="AI905" s="6"/>
      <c r="AJ905" s="6"/>
      <c r="AK905" s="6"/>
      <c r="AL905" s="59"/>
      <c r="AM905" s="137"/>
      <c r="AN905" s="137"/>
      <c r="AO905" s="198"/>
      <c r="AP905" s="198"/>
      <c r="AQ905" s="198"/>
      <c r="AR905" s="197"/>
      <c r="AS905" s="38">
        <f>AS893</f>
        <v>5</v>
      </c>
      <c r="AT905" s="62" t="s">
        <v>4579</v>
      </c>
      <c r="AU905" s="143"/>
      <c r="AV905" s="147"/>
      <c r="AW905" s="89">
        <f>ROUND(ROUND(H900*P907,0)*V853,0)-AS905</f>
        <v>387</v>
      </c>
      <c r="AX905" s="12"/>
    </row>
    <row r="906" spans="1:50" ht="17.2" customHeight="1" x14ac:dyDescent="0.3">
      <c r="A906" s="9">
        <v>43</v>
      </c>
      <c r="B906" s="10" t="s">
        <v>1728</v>
      </c>
      <c r="C906" s="53" t="s">
        <v>7221</v>
      </c>
      <c r="D906" s="166"/>
      <c r="E906" s="193"/>
      <c r="F906" s="126"/>
      <c r="G906" s="126"/>
      <c r="H906" s="175"/>
      <c r="I906" s="194"/>
      <c r="J906" s="194"/>
      <c r="K906" s="173"/>
      <c r="L906" s="267"/>
      <c r="M906" s="268"/>
      <c r="N906" s="268"/>
      <c r="O906" s="268"/>
      <c r="P906" s="268"/>
      <c r="Q906" s="268"/>
      <c r="R906" s="175"/>
      <c r="S906" s="194"/>
      <c r="T906" s="173"/>
      <c r="U906" s="130"/>
      <c r="V906" s="64"/>
      <c r="W906" s="202"/>
      <c r="X906" s="231" t="s">
        <v>4712</v>
      </c>
      <c r="Y906" s="232"/>
      <c r="Z906" s="232"/>
      <c r="AA906" s="232"/>
      <c r="AB906" s="232"/>
      <c r="AC906" s="199" t="s">
        <v>4711</v>
      </c>
      <c r="AD906" s="58"/>
      <c r="AE906" s="58"/>
      <c r="AF906" s="6"/>
      <c r="AG906" s="6"/>
      <c r="AH906" s="6"/>
      <c r="AI906" s="6"/>
      <c r="AJ906" s="6"/>
      <c r="AK906" s="6"/>
      <c r="AL906" s="59" t="s">
        <v>4574</v>
      </c>
      <c r="AM906" s="235">
        <f>AM903</f>
        <v>0.7</v>
      </c>
      <c r="AN906" s="235"/>
      <c r="AO906" s="198"/>
      <c r="AP906" s="198"/>
      <c r="AQ906" s="198"/>
      <c r="AR906" s="197"/>
      <c r="AS906" s="1"/>
      <c r="AT906" s="132"/>
      <c r="AU906" s="143"/>
      <c r="AV906" s="147"/>
      <c r="AW906" s="89">
        <f>ROUND(ROUND(ROUND(H900*P907,0)*V853,0)*AM906,0)-AS905</f>
        <v>269</v>
      </c>
      <c r="AX906" s="12"/>
    </row>
    <row r="907" spans="1:50" ht="17.2" customHeight="1" x14ac:dyDescent="0.3">
      <c r="A907" s="9">
        <v>43</v>
      </c>
      <c r="B907" s="10" t="s">
        <v>1729</v>
      </c>
      <c r="C907" s="53" t="s">
        <v>7220</v>
      </c>
      <c r="D907" s="166"/>
      <c r="E907" s="193"/>
      <c r="F907" s="126"/>
      <c r="G907" s="126"/>
      <c r="H907" s="175"/>
      <c r="I907" s="194"/>
      <c r="J907" s="194"/>
      <c r="K907" s="173"/>
      <c r="L907" s="191"/>
      <c r="M907" s="172"/>
      <c r="N907" s="172"/>
      <c r="O907" s="123" t="s">
        <v>4574</v>
      </c>
      <c r="P907" s="249">
        <f>P901</f>
        <v>0.96499999999999997</v>
      </c>
      <c r="Q907" s="249"/>
      <c r="R907" s="168"/>
      <c r="S907" s="141"/>
      <c r="T907" s="142"/>
      <c r="U907" s="130"/>
      <c r="V907" s="64"/>
      <c r="W907" s="202"/>
      <c r="X907" s="233"/>
      <c r="Y907" s="234"/>
      <c r="Z907" s="234"/>
      <c r="AA907" s="234"/>
      <c r="AB907" s="234"/>
      <c r="AC907" s="199" t="s">
        <v>4735</v>
      </c>
      <c r="AD907" s="58"/>
      <c r="AE907" s="58"/>
      <c r="AF907" s="6"/>
      <c r="AG907" s="6"/>
      <c r="AH907" s="6"/>
      <c r="AI907" s="6"/>
      <c r="AJ907" s="6"/>
      <c r="AK907" s="6"/>
      <c r="AL907" s="59" t="s">
        <v>4574</v>
      </c>
      <c r="AM907" s="235">
        <f>AM904</f>
        <v>0.5</v>
      </c>
      <c r="AN907" s="235"/>
      <c r="AO907" s="198"/>
      <c r="AP907" s="198"/>
      <c r="AQ907" s="198"/>
      <c r="AR907" s="197"/>
      <c r="AS907" s="7"/>
      <c r="AT907" s="123"/>
      <c r="AU907" s="136"/>
      <c r="AV907" s="145"/>
      <c r="AW907" s="89">
        <f>ROUND(ROUND(ROUND(H900*P907,0)*V853,0)*AM907,0)-AS905</f>
        <v>191</v>
      </c>
      <c r="AX907" s="12"/>
    </row>
    <row r="908" spans="1:50" ht="17.2" customHeight="1" x14ac:dyDescent="0.3">
      <c r="A908" s="9">
        <v>43</v>
      </c>
      <c r="B908" s="10" t="s">
        <v>1730</v>
      </c>
      <c r="C908" s="53" t="s">
        <v>7219</v>
      </c>
      <c r="D908" s="166"/>
      <c r="E908" s="193"/>
      <c r="F908" s="126"/>
      <c r="G908" s="126"/>
      <c r="H908" s="45"/>
      <c r="I908" s="1"/>
      <c r="J908" s="1"/>
      <c r="K908" s="44"/>
      <c r="L908" s="196"/>
      <c r="M908" s="195"/>
      <c r="N908" s="195"/>
      <c r="O908" s="55"/>
      <c r="P908" s="56"/>
      <c r="Q908" s="56"/>
      <c r="R908" s="168"/>
      <c r="S908" s="141"/>
      <c r="T908" s="142"/>
      <c r="U908" s="130"/>
      <c r="V908" s="64"/>
      <c r="W908" s="202"/>
      <c r="X908" s="8"/>
      <c r="Y908" s="6"/>
      <c r="Z908" s="59"/>
      <c r="AA908" s="59"/>
      <c r="AB908" s="6"/>
      <c r="AC908" s="203"/>
      <c r="AD908" s="6"/>
      <c r="AE908" s="6"/>
      <c r="AF908" s="6"/>
      <c r="AG908" s="6"/>
      <c r="AH908" s="6"/>
      <c r="AI908" s="6"/>
      <c r="AJ908" s="6"/>
      <c r="AK908" s="6"/>
      <c r="AL908" s="59"/>
      <c r="AM908" s="137"/>
      <c r="AN908" s="137"/>
      <c r="AO908" s="216" t="s">
        <v>4753</v>
      </c>
      <c r="AP908" s="251"/>
      <c r="AQ908" s="251"/>
      <c r="AR908" s="252"/>
      <c r="AS908" s="49"/>
      <c r="AT908" s="36"/>
      <c r="AU908" s="36"/>
      <c r="AV908" s="51"/>
      <c r="AW908" s="89">
        <f>ROUND(ROUND(H900*V853,0)*AQ911,0)</f>
        <v>386</v>
      </c>
      <c r="AX908" s="12"/>
    </row>
    <row r="909" spans="1:50" ht="17.2" customHeight="1" x14ac:dyDescent="0.3">
      <c r="A909" s="9">
        <v>43</v>
      </c>
      <c r="B909" s="10" t="s">
        <v>1731</v>
      </c>
      <c r="C909" s="53" t="s">
        <v>7218</v>
      </c>
      <c r="D909" s="166"/>
      <c r="E909" s="193"/>
      <c r="F909" s="126"/>
      <c r="G909" s="126"/>
      <c r="H909" s="45"/>
      <c r="I909" s="1"/>
      <c r="J909" s="1"/>
      <c r="K909" s="44"/>
      <c r="L909" s="175"/>
      <c r="M909" s="194"/>
      <c r="N909" s="194"/>
      <c r="O909" s="132"/>
      <c r="P909" s="141"/>
      <c r="Q909" s="141"/>
      <c r="R909" s="168"/>
      <c r="S909" s="141"/>
      <c r="T909" s="142"/>
      <c r="U909" s="130"/>
      <c r="V909" s="64"/>
      <c r="W909" s="202"/>
      <c r="X909" s="231" t="s">
        <v>4712</v>
      </c>
      <c r="Y909" s="232"/>
      <c r="Z909" s="232"/>
      <c r="AA909" s="232"/>
      <c r="AB909" s="232"/>
      <c r="AC909" s="199" t="s">
        <v>4711</v>
      </c>
      <c r="AD909" s="58"/>
      <c r="AE909" s="58"/>
      <c r="AF909" s="6"/>
      <c r="AG909" s="6"/>
      <c r="AH909" s="6"/>
      <c r="AI909" s="6"/>
      <c r="AJ909" s="6"/>
      <c r="AK909" s="6"/>
      <c r="AL909" s="59" t="s">
        <v>4574</v>
      </c>
      <c r="AM909" s="235">
        <f>AM906</f>
        <v>0.7</v>
      </c>
      <c r="AN909" s="235"/>
      <c r="AO909" s="228"/>
      <c r="AP909" s="229"/>
      <c r="AQ909" s="229"/>
      <c r="AR909" s="230"/>
      <c r="AS909" s="45"/>
      <c r="AT909" s="1"/>
      <c r="AU909" s="1"/>
      <c r="AV909" s="44"/>
      <c r="AW909" s="89">
        <f>ROUND(ROUND(ROUND(H900*V853,0)*AM909,0)*AQ911,0)</f>
        <v>270</v>
      </c>
      <c r="AX909" s="12"/>
    </row>
    <row r="910" spans="1:50" ht="17.2" customHeight="1" x14ac:dyDescent="0.3">
      <c r="A910" s="9">
        <v>43</v>
      </c>
      <c r="B910" s="10" t="s">
        <v>1732</v>
      </c>
      <c r="C910" s="53" t="s">
        <v>7217</v>
      </c>
      <c r="D910" s="166"/>
      <c r="E910" s="193"/>
      <c r="F910" s="126"/>
      <c r="G910" s="126"/>
      <c r="H910" s="45"/>
      <c r="I910" s="1"/>
      <c r="J910" s="1"/>
      <c r="K910" s="44"/>
      <c r="L910" s="191"/>
      <c r="M910" s="172"/>
      <c r="N910" s="172"/>
      <c r="O910" s="123"/>
      <c r="P910" s="138"/>
      <c r="Q910" s="138"/>
      <c r="R910" s="168"/>
      <c r="S910" s="141"/>
      <c r="T910" s="142"/>
      <c r="U910" s="130"/>
      <c r="V910" s="64"/>
      <c r="W910" s="202"/>
      <c r="X910" s="233"/>
      <c r="Y910" s="234"/>
      <c r="Z910" s="234"/>
      <c r="AA910" s="234"/>
      <c r="AB910" s="234"/>
      <c r="AC910" s="199" t="s">
        <v>4735</v>
      </c>
      <c r="AD910" s="58"/>
      <c r="AE910" s="58"/>
      <c r="AF910" s="6"/>
      <c r="AG910" s="6"/>
      <c r="AH910" s="6"/>
      <c r="AI910" s="6"/>
      <c r="AJ910" s="6"/>
      <c r="AK910" s="6"/>
      <c r="AL910" s="59" t="s">
        <v>4574</v>
      </c>
      <c r="AM910" s="235">
        <f>AM907</f>
        <v>0.5</v>
      </c>
      <c r="AN910" s="235"/>
      <c r="AO910" s="45"/>
      <c r="AP910" s="1"/>
      <c r="AQ910" s="1"/>
      <c r="AR910" s="44"/>
      <c r="AS910" s="45"/>
      <c r="AT910" s="1"/>
      <c r="AU910" s="1"/>
      <c r="AV910" s="44"/>
      <c r="AW910" s="89">
        <f>ROUND(ROUND(ROUND(H900*V853,0)*AM910,0)*AQ911,0)</f>
        <v>193</v>
      </c>
      <c r="AX910" s="12"/>
    </row>
    <row r="911" spans="1:50" ht="17.2" customHeight="1" x14ac:dyDescent="0.3">
      <c r="A911" s="9">
        <v>43</v>
      </c>
      <c r="B911" s="10" t="s">
        <v>1733</v>
      </c>
      <c r="C911" s="53" t="s">
        <v>7216</v>
      </c>
      <c r="D911" s="166"/>
      <c r="E911" s="193"/>
      <c r="F911" s="126"/>
      <c r="G911" s="126"/>
      <c r="H911" s="45"/>
      <c r="I911" s="1"/>
      <c r="J911" s="1"/>
      <c r="K911" s="44"/>
      <c r="L911" s="231" t="s">
        <v>4714</v>
      </c>
      <c r="M911" s="232"/>
      <c r="N911" s="232"/>
      <c r="O911" s="232"/>
      <c r="P911" s="232"/>
      <c r="Q911" s="232"/>
      <c r="R911" s="175"/>
      <c r="S911" s="194"/>
      <c r="T911" s="173"/>
      <c r="U911" s="130"/>
      <c r="V911" s="64"/>
      <c r="W911" s="202"/>
      <c r="X911" s="8"/>
      <c r="Y911" s="6"/>
      <c r="Z911" s="59"/>
      <c r="AA911" s="59"/>
      <c r="AB911" s="6"/>
      <c r="AC911" s="203"/>
      <c r="AD911" s="6"/>
      <c r="AE911" s="6"/>
      <c r="AF911" s="6"/>
      <c r="AG911" s="6"/>
      <c r="AH911" s="6"/>
      <c r="AI911" s="6"/>
      <c r="AJ911" s="6"/>
      <c r="AK911" s="6"/>
      <c r="AL911" s="59"/>
      <c r="AM911" s="137"/>
      <c r="AN911" s="137"/>
      <c r="AO911" s="45"/>
      <c r="AP911" s="132" t="s">
        <v>4574</v>
      </c>
      <c r="AQ911" s="247">
        <f>AQ887</f>
        <v>0.95</v>
      </c>
      <c r="AR911" s="248"/>
      <c r="AS911" s="45"/>
      <c r="AT911" s="1"/>
      <c r="AU911" s="1"/>
      <c r="AV911" s="44"/>
      <c r="AW911" s="89">
        <f>ROUND(ROUND(ROUND(H900*P913,0)*V853,0)*AQ911,0)</f>
        <v>372</v>
      </c>
      <c r="AX911" s="12"/>
    </row>
    <row r="912" spans="1:50" ht="17.2" customHeight="1" x14ac:dyDescent="0.3">
      <c r="A912" s="9">
        <v>43</v>
      </c>
      <c r="B912" s="10" t="s">
        <v>1734</v>
      </c>
      <c r="C912" s="53" t="s">
        <v>7215</v>
      </c>
      <c r="D912" s="166"/>
      <c r="E912" s="193"/>
      <c r="F912" s="126"/>
      <c r="G912" s="126"/>
      <c r="H912" s="45"/>
      <c r="I912" s="1"/>
      <c r="J912" s="1"/>
      <c r="K912" s="44"/>
      <c r="L912" s="267"/>
      <c r="M912" s="268"/>
      <c r="N912" s="268"/>
      <c r="O912" s="268"/>
      <c r="P912" s="268"/>
      <c r="Q912" s="268"/>
      <c r="R912" s="175"/>
      <c r="S912" s="194"/>
      <c r="T912" s="173"/>
      <c r="U912" s="130"/>
      <c r="V912" s="64"/>
      <c r="W912" s="202"/>
      <c r="X912" s="231" t="s">
        <v>4712</v>
      </c>
      <c r="Y912" s="232"/>
      <c r="Z912" s="232"/>
      <c r="AA912" s="232"/>
      <c r="AB912" s="232"/>
      <c r="AC912" s="199" t="s">
        <v>4711</v>
      </c>
      <c r="AD912" s="58"/>
      <c r="AE912" s="58"/>
      <c r="AF912" s="6"/>
      <c r="AG912" s="6"/>
      <c r="AH912" s="6"/>
      <c r="AI912" s="6"/>
      <c r="AJ912" s="6"/>
      <c r="AK912" s="6"/>
      <c r="AL912" s="59" t="s">
        <v>4574</v>
      </c>
      <c r="AM912" s="235">
        <f>AM909</f>
        <v>0.7</v>
      </c>
      <c r="AN912" s="235"/>
      <c r="AO912" s="45"/>
      <c r="AP912" s="1"/>
      <c r="AQ912" s="1"/>
      <c r="AR912" s="44"/>
      <c r="AS912" s="45"/>
      <c r="AT912" s="1"/>
      <c r="AU912" s="1"/>
      <c r="AV912" s="44"/>
      <c r="AW912" s="89">
        <f>ROUND(ROUND(ROUND(ROUND(H900*P913,0)*V853,0)*AM912,0)*AQ911,0)</f>
        <v>260</v>
      </c>
      <c r="AX912" s="12"/>
    </row>
    <row r="913" spans="1:50" ht="17.2" customHeight="1" x14ac:dyDescent="0.3">
      <c r="A913" s="9">
        <v>43</v>
      </c>
      <c r="B913" s="10" t="s">
        <v>1735</v>
      </c>
      <c r="C913" s="53" t="s">
        <v>7214</v>
      </c>
      <c r="D913" s="166"/>
      <c r="E913" s="193"/>
      <c r="F913" s="126"/>
      <c r="G913" s="126"/>
      <c r="H913" s="45"/>
      <c r="I913" s="1"/>
      <c r="J913" s="1"/>
      <c r="K913" s="44"/>
      <c r="L913" s="191"/>
      <c r="M913" s="172"/>
      <c r="N913" s="172"/>
      <c r="O913" s="123" t="s">
        <v>4574</v>
      </c>
      <c r="P913" s="249">
        <f>P907</f>
        <v>0.96499999999999997</v>
      </c>
      <c r="Q913" s="249"/>
      <c r="R913" s="168"/>
      <c r="S913" s="141"/>
      <c r="T913" s="142"/>
      <c r="U913" s="130"/>
      <c r="V913" s="64"/>
      <c r="W913" s="202"/>
      <c r="X913" s="233"/>
      <c r="Y913" s="234"/>
      <c r="Z913" s="234"/>
      <c r="AA913" s="234"/>
      <c r="AB913" s="234"/>
      <c r="AC913" s="199" t="s">
        <v>4735</v>
      </c>
      <c r="AD913" s="58"/>
      <c r="AE913" s="58"/>
      <c r="AF913" s="6"/>
      <c r="AG913" s="6"/>
      <c r="AH913" s="6"/>
      <c r="AI913" s="6"/>
      <c r="AJ913" s="6"/>
      <c r="AK913" s="6"/>
      <c r="AL913" s="59" t="s">
        <v>4574</v>
      </c>
      <c r="AM913" s="235">
        <f>AM910</f>
        <v>0.5</v>
      </c>
      <c r="AN913" s="235"/>
      <c r="AO913" s="45"/>
      <c r="AP913" s="1"/>
      <c r="AQ913" s="1"/>
      <c r="AR913" s="44"/>
      <c r="AS913" s="43"/>
      <c r="AT913" s="7"/>
      <c r="AU913" s="7"/>
      <c r="AV913" s="21"/>
      <c r="AW913" s="89">
        <f>ROUND(ROUND(ROUND(ROUND(H900*P913,0)*V853,0)*AM913,0)*AQ911,0)</f>
        <v>186</v>
      </c>
      <c r="AX913" s="12"/>
    </row>
    <row r="914" spans="1:50" ht="17.2" customHeight="1" x14ac:dyDescent="0.3">
      <c r="A914" s="9">
        <v>43</v>
      </c>
      <c r="B914" s="10" t="s">
        <v>1736</v>
      </c>
      <c r="C914" s="53" t="s">
        <v>7213</v>
      </c>
      <c r="D914" s="166"/>
      <c r="E914" s="193"/>
      <c r="F914" s="126"/>
      <c r="G914" s="126"/>
      <c r="H914" s="45"/>
      <c r="I914" s="1"/>
      <c r="J914" s="1"/>
      <c r="K914" s="44"/>
      <c r="L914" s="196"/>
      <c r="M914" s="195"/>
      <c r="N914" s="195"/>
      <c r="O914" s="55"/>
      <c r="P914" s="56"/>
      <c r="Q914" s="56"/>
      <c r="R914" s="168"/>
      <c r="S914" s="141"/>
      <c r="T914" s="142"/>
      <c r="U914" s="130"/>
      <c r="V914" s="64"/>
      <c r="W914" s="202"/>
      <c r="X914" s="8"/>
      <c r="Y914" s="6"/>
      <c r="Z914" s="59"/>
      <c r="AA914" s="59"/>
      <c r="AB914" s="6"/>
      <c r="AC914" s="203"/>
      <c r="AD914" s="6"/>
      <c r="AE914" s="6"/>
      <c r="AF914" s="6"/>
      <c r="AG914" s="6"/>
      <c r="AH914" s="6"/>
      <c r="AI914" s="6"/>
      <c r="AJ914" s="6"/>
      <c r="AK914" s="6"/>
      <c r="AL914" s="59"/>
      <c r="AM914" s="137"/>
      <c r="AN914" s="137"/>
      <c r="AO914" s="146"/>
      <c r="AP914" s="143"/>
      <c r="AQ914" s="143"/>
      <c r="AR914" s="44"/>
      <c r="AS914" s="242" t="s">
        <v>4580</v>
      </c>
      <c r="AT914" s="242"/>
      <c r="AU914" s="242"/>
      <c r="AV914" s="243"/>
      <c r="AW914" s="89">
        <f>ROUND(ROUND(H900*V853,0)*AQ911,0)-AS917</f>
        <v>381</v>
      </c>
      <c r="AX914" s="12"/>
    </row>
    <row r="915" spans="1:50" ht="17.2" customHeight="1" x14ac:dyDescent="0.3">
      <c r="A915" s="9">
        <v>43</v>
      </c>
      <c r="B915" s="10" t="s">
        <v>1737</v>
      </c>
      <c r="C915" s="53" t="s">
        <v>7212</v>
      </c>
      <c r="D915" s="166"/>
      <c r="E915" s="193"/>
      <c r="F915" s="126"/>
      <c r="G915" s="126"/>
      <c r="H915" s="45"/>
      <c r="I915" s="1"/>
      <c r="J915" s="1"/>
      <c r="K915" s="44"/>
      <c r="L915" s="175"/>
      <c r="M915" s="194"/>
      <c r="N915" s="194"/>
      <c r="O915" s="132"/>
      <c r="P915" s="141"/>
      <c r="Q915" s="141"/>
      <c r="R915" s="168"/>
      <c r="S915" s="141"/>
      <c r="T915" s="142"/>
      <c r="U915" s="130"/>
      <c r="V915" s="64"/>
      <c r="W915" s="202"/>
      <c r="X915" s="231" t="s">
        <v>4712</v>
      </c>
      <c r="Y915" s="232"/>
      <c r="Z915" s="232"/>
      <c r="AA915" s="232"/>
      <c r="AB915" s="232"/>
      <c r="AC915" s="199" t="s">
        <v>4711</v>
      </c>
      <c r="AD915" s="58"/>
      <c r="AE915" s="58"/>
      <c r="AF915" s="6"/>
      <c r="AG915" s="6"/>
      <c r="AH915" s="6"/>
      <c r="AI915" s="6"/>
      <c r="AJ915" s="6"/>
      <c r="AK915" s="6"/>
      <c r="AL915" s="59" t="s">
        <v>4574</v>
      </c>
      <c r="AM915" s="235">
        <f>AM912</f>
        <v>0.7</v>
      </c>
      <c r="AN915" s="235"/>
      <c r="AO915" s="146"/>
      <c r="AP915" s="143"/>
      <c r="AQ915" s="143"/>
      <c r="AR915" s="44"/>
      <c r="AS915" s="244"/>
      <c r="AT915" s="244"/>
      <c r="AU915" s="244"/>
      <c r="AV915" s="245"/>
      <c r="AW915" s="89">
        <f>ROUND(ROUND(ROUND(H900*V853,0)*AM915,0)*AQ911,0)-AS917</f>
        <v>265</v>
      </c>
      <c r="AX915" s="12"/>
    </row>
    <row r="916" spans="1:50" ht="17.2" customHeight="1" x14ac:dyDescent="0.3">
      <c r="A916" s="9">
        <v>43</v>
      </c>
      <c r="B916" s="10" t="s">
        <v>1738</v>
      </c>
      <c r="C916" s="53" t="s">
        <v>7211</v>
      </c>
      <c r="D916" s="166"/>
      <c r="E916" s="193"/>
      <c r="F916" s="126"/>
      <c r="G916" s="126"/>
      <c r="H916" s="45"/>
      <c r="I916" s="1"/>
      <c r="J916" s="1"/>
      <c r="K916" s="44"/>
      <c r="L916" s="191"/>
      <c r="M916" s="172"/>
      <c r="N916" s="172"/>
      <c r="O916" s="123"/>
      <c r="P916" s="138"/>
      <c r="Q916" s="138"/>
      <c r="R916" s="168"/>
      <c r="S916" s="141"/>
      <c r="T916" s="142"/>
      <c r="U916" s="130"/>
      <c r="V916" s="64"/>
      <c r="W916" s="202"/>
      <c r="X916" s="233"/>
      <c r="Y916" s="234"/>
      <c r="Z916" s="234"/>
      <c r="AA916" s="234"/>
      <c r="AB916" s="234"/>
      <c r="AC916" s="199" t="s">
        <v>4735</v>
      </c>
      <c r="AD916" s="58"/>
      <c r="AE916" s="58"/>
      <c r="AF916" s="6"/>
      <c r="AG916" s="6"/>
      <c r="AH916" s="6"/>
      <c r="AI916" s="6"/>
      <c r="AJ916" s="6"/>
      <c r="AK916" s="6"/>
      <c r="AL916" s="59" t="s">
        <v>4574</v>
      </c>
      <c r="AM916" s="235">
        <f>AM913</f>
        <v>0.5</v>
      </c>
      <c r="AN916" s="235"/>
      <c r="AO916" s="146"/>
      <c r="AP916" s="143"/>
      <c r="AQ916" s="143"/>
      <c r="AR916" s="44"/>
      <c r="AS916" s="244"/>
      <c r="AT916" s="244"/>
      <c r="AU916" s="244"/>
      <c r="AV916" s="245"/>
      <c r="AW916" s="89">
        <f>ROUND(ROUND(ROUND(H900*V853,0)*AM916,0)*AQ911,0)-AS917</f>
        <v>188</v>
      </c>
      <c r="AX916" s="12"/>
    </row>
    <row r="917" spans="1:50" ht="17.2" customHeight="1" x14ac:dyDescent="0.3">
      <c r="A917" s="9">
        <v>43</v>
      </c>
      <c r="B917" s="10" t="s">
        <v>1739</v>
      </c>
      <c r="C917" s="53" t="s">
        <v>7210</v>
      </c>
      <c r="D917" s="166"/>
      <c r="E917" s="193"/>
      <c r="F917" s="126"/>
      <c r="G917" s="126"/>
      <c r="H917" s="45"/>
      <c r="I917" s="1"/>
      <c r="J917" s="1"/>
      <c r="K917" s="44"/>
      <c r="L917" s="231" t="s">
        <v>4714</v>
      </c>
      <c r="M917" s="232"/>
      <c r="N917" s="232"/>
      <c r="O917" s="232"/>
      <c r="P917" s="232"/>
      <c r="Q917" s="232"/>
      <c r="R917" s="175"/>
      <c r="S917" s="194"/>
      <c r="T917" s="173"/>
      <c r="U917" s="130"/>
      <c r="V917" s="64"/>
      <c r="W917" s="202"/>
      <c r="X917" s="8"/>
      <c r="Y917" s="6"/>
      <c r="Z917" s="59"/>
      <c r="AA917" s="59"/>
      <c r="AB917" s="6"/>
      <c r="AC917" s="203"/>
      <c r="AD917" s="6"/>
      <c r="AE917" s="6"/>
      <c r="AF917" s="6"/>
      <c r="AG917" s="6"/>
      <c r="AH917" s="6"/>
      <c r="AI917" s="6"/>
      <c r="AJ917" s="6"/>
      <c r="AK917" s="6"/>
      <c r="AL917" s="59"/>
      <c r="AM917" s="137"/>
      <c r="AN917" s="137"/>
      <c r="AO917" s="146"/>
      <c r="AP917" s="143"/>
      <c r="AQ917" s="143"/>
      <c r="AR917" s="44"/>
      <c r="AS917" s="38">
        <f>AS905</f>
        <v>5</v>
      </c>
      <c r="AT917" s="62" t="s">
        <v>4579</v>
      </c>
      <c r="AU917" s="143"/>
      <c r="AV917" s="147"/>
      <c r="AW917" s="89">
        <f>ROUND(ROUND(ROUND(H900*P919,0)*V853,0)*AQ911,0)-AS917</f>
        <v>367</v>
      </c>
      <c r="AX917" s="12"/>
    </row>
    <row r="918" spans="1:50" ht="17.2" customHeight="1" x14ac:dyDescent="0.3">
      <c r="A918" s="9">
        <v>43</v>
      </c>
      <c r="B918" s="10" t="s">
        <v>1740</v>
      </c>
      <c r="C918" s="53" t="s">
        <v>7209</v>
      </c>
      <c r="D918" s="166"/>
      <c r="E918" s="193"/>
      <c r="F918" s="126"/>
      <c r="G918" s="126"/>
      <c r="H918" s="45"/>
      <c r="I918" s="1"/>
      <c r="J918" s="1"/>
      <c r="K918" s="44"/>
      <c r="L918" s="267"/>
      <c r="M918" s="268"/>
      <c r="N918" s="268"/>
      <c r="O918" s="268"/>
      <c r="P918" s="268"/>
      <c r="Q918" s="268"/>
      <c r="R918" s="175"/>
      <c r="S918" s="194"/>
      <c r="T918" s="173"/>
      <c r="U918" s="130"/>
      <c r="V918" s="64"/>
      <c r="W918" s="202"/>
      <c r="X918" s="231" t="s">
        <v>4712</v>
      </c>
      <c r="Y918" s="232"/>
      <c r="Z918" s="232"/>
      <c r="AA918" s="232"/>
      <c r="AB918" s="232"/>
      <c r="AC918" s="199" t="s">
        <v>4711</v>
      </c>
      <c r="AD918" s="58"/>
      <c r="AE918" s="58"/>
      <c r="AF918" s="6"/>
      <c r="AG918" s="6"/>
      <c r="AH918" s="6"/>
      <c r="AI918" s="6"/>
      <c r="AJ918" s="6"/>
      <c r="AK918" s="6"/>
      <c r="AL918" s="59" t="s">
        <v>4574</v>
      </c>
      <c r="AM918" s="235">
        <f>AM915</f>
        <v>0.7</v>
      </c>
      <c r="AN918" s="235"/>
      <c r="AO918" s="146"/>
      <c r="AP918" s="143"/>
      <c r="AQ918" s="143"/>
      <c r="AR918" s="44"/>
      <c r="AS918" s="1"/>
      <c r="AT918" s="132"/>
      <c r="AU918" s="143"/>
      <c r="AV918" s="147"/>
      <c r="AW918" s="89">
        <f>ROUND(ROUND(ROUND(ROUND(H900*P919,0)*V853,0)*AM918,0)*AQ911,0)-AS917</f>
        <v>255</v>
      </c>
      <c r="AX918" s="12"/>
    </row>
    <row r="919" spans="1:50" ht="17.2" customHeight="1" x14ac:dyDescent="0.3">
      <c r="A919" s="9">
        <v>43</v>
      </c>
      <c r="B919" s="10" t="s">
        <v>1741</v>
      </c>
      <c r="C919" s="53" t="s">
        <v>7208</v>
      </c>
      <c r="D919" s="162"/>
      <c r="E919" s="192"/>
      <c r="F919" s="128"/>
      <c r="G919" s="128"/>
      <c r="H919" s="43"/>
      <c r="I919" s="7"/>
      <c r="J919" s="7"/>
      <c r="K919" s="21"/>
      <c r="L919" s="191"/>
      <c r="M919" s="172"/>
      <c r="N919" s="172"/>
      <c r="O919" s="123" t="s">
        <v>4574</v>
      </c>
      <c r="P919" s="249">
        <f>P913</f>
        <v>0.96499999999999997</v>
      </c>
      <c r="Q919" s="249"/>
      <c r="R919" s="201"/>
      <c r="S919" s="138"/>
      <c r="T919" s="139"/>
      <c r="U919" s="78"/>
      <c r="V919" s="79"/>
      <c r="W919" s="200"/>
      <c r="X919" s="233"/>
      <c r="Y919" s="234"/>
      <c r="Z919" s="234"/>
      <c r="AA919" s="234"/>
      <c r="AB919" s="234"/>
      <c r="AC919" s="199" t="s">
        <v>4735</v>
      </c>
      <c r="AD919" s="58"/>
      <c r="AE919" s="58"/>
      <c r="AF919" s="6"/>
      <c r="AG919" s="6"/>
      <c r="AH919" s="6"/>
      <c r="AI919" s="6"/>
      <c r="AJ919" s="6"/>
      <c r="AK919" s="6"/>
      <c r="AL919" s="59" t="s">
        <v>4574</v>
      </c>
      <c r="AM919" s="235">
        <f>AM916</f>
        <v>0.5</v>
      </c>
      <c r="AN919" s="235"/>
      <c r="AO919" s="190"/>
      <c r="AP919" s="136"/>
      <c r="AQ919" s="136"/>
      <c r="AR919" s="21"/>
      <c r="AS919" s="7"/>
      <c r="AT919" s="123"/>
      <c r="AU919" s="136"/>
      <c r="AV919" s="145"/>
      <c r="AW919" s="100">
        <f>ROUND(ROUND(ROUND(ROUND(H900*P919,0)*V853,0)*AM919,0)*AQ911,0)-AS917</f>
        <v>181</v>
      </c>
      <c r="AX919" s="16"/>
    </row>
    <row r="920" spans="1:50" ht="17.2" customHeight="1" x14ac:dyDescent="0.3">
      <c r="A920" s="9">
        <v>43</v>
      </c>
      <c r="B920" s="10" t="s">
        <v>1742</v>
      </c>
      <c r="C920" s="53" t="s">
        <v>7207</v>
      </c>
      <c r="D920" s="217" t="s">
        <v>4740</v>
      </c>
      <c r="E920" s="219"/>
      <c r="F920" s="217" t="s">
        <v>5423</v>
      </c>
      <c r="G920" s="252"/>
      <c r="H920" s="217" t="s">
        <v>4816</v>
      </c>
      <c r="I920" s="218"/>
      <c r="J920" s="218"/>
      <c r="K920" s="219"/>
      <c r="L920" s="196"/>
      <c r="M920" s="195"/>
      <c r="N920" s="195"/>
      <c r="O920" s="55"/>
      <c r="P920" s="56"/>
      <c r="Q920" s="56"/>
      <c r="R920" s="303" t="s">
        <v>6455</v>
      </c>
      <c r="S920" s="304"/>
      <c r="T920" s="305"/>
      <c r="U920" s="309" t="s">
        <v>6454</v>
      </c>
      <c r="V920" s="309"/>
      <c r="W920" s="310"/>
      <c r="X920" s="8"/>
      <c r="Y920" s="6"/>
      <c r="Z920" s="59"/>
      <c r="AA920" s="59"/>
      <c r="AB920" s="6"/>
      <c r="AC920" s="203"/>
      <c r="AD920" s="6"/>
      <c r="AE920" s="6"/>
      <c r="AF920" s="6"/>
      <c r="AG920" s="6"/>
      <c r="AH920" s="6"/>
      <c r="AI920" s="6"/>
      <c r="AJ920" s="6"/>
      <c r="AK920" s="6"/>
      <c r="AL920" s="59"/>
      <c r="AM920" s="137"/>
      <c r="AN920" s="137"/>
      <c r="AO920" s="6"/>
      <c r="AP920" s="6"/>
      <c r="AQ920" s="6"/>
      <c r="AR920" s="6"/>
      <c r="AS920" s="6"/>
      <c r="AT920" s="59"/>
      <c r="AU920" s="137"/>
      <c r="AV920" s="140"/>
      <c r="AW920" s="100">
        <f>ROUND(H924*V925,0)</f>
        <v>345</v>
      </c>
      <c r="AX920" s="19" t="s">
        <v>4205</v>
      </c>
    </row>
    <row r="921" spans="1:50" ht="17.2" customHeight="1" x14ac:dyDescent="0.3">
      <c r="A921" s="9">
        <v>43</v>
      </c>
      <c r="B921" s="10" t="s">
        <v>1743</v>
      </c>
      <c r="C921" s="53" t="s">
        <v>7206</v>
      </c>
      <c r="D921" s="220"/>
      <c r="E921" s="222"/>
      <c r="F921" s="228"/>
      <c r="G921" s="230"/>
      <c r="H921" s="220"/>
      <c r="I921" s="221"/>
      <c r="J921" s="221"/>
      <c r="K921" s="222"/>
      <c r="L921" s="175"/>
      <c r="M921" s="194"/>
      <c r="N921" s="194"/>
      <c r="O921" s="132"/>
      <c r="P921" s="141"/>
      <c r="Q921" s="141"/>
      <c r="R921" s="306"/>
      <c r="S921" s="307"/>
      <c r="T921" s="308"/>
      <c r="U921" s="311"/>
      <c r="V921" s="312"/>
      <c r="W921" s="313"/>
      <c r="X921" s="231" t="s">
        <v>4712</v>
      </c>
      <c r="Y921" s="232"/>
      <c r="Z921" s="232"/>
      <c r="AA921" s="232"/>
      <c r="AB921" s="232"/>
      <c r="AC921" s="199" t="s">
        <v>4711</v>
      </c>
      <c r="AD921" s="58"/>
      <c r="AE921" s="58"/>
      <c r="AF921" s="6"/>
      <c r="AG921" s="6"/>
      <c r="AH921" s="6"/>
      <c r="AI921" s="6"/>
      <c r="AJ921" s="6"/>
      <c r="AK921" s="6"/>
      <c r="AL921" s="59" t="s">
        <v>4574</v>
      </c>
      <c r="AM921" s="235">
        <f>AM918</f>
        <v>0.7</v>
      </c>
      <c r="AN921" s="235"/>
      <c r="AO921" s="6"/>
      <c r="AP921" s="6"/>
      <c r="AQ921" s="6"/>
      <c r="AR921" s="6"/>
      <c r="AS921" s="6"/>
      <c r="AT921" s="59"/>
      <c r="AU921" s="137"/>
      <c r="AV921" s="140"/>
      <c r="AW921" s="89">
        <f>ROUND(ROUND(H924*V925,0)*AM921,0)</f>
        <v>242</v>
      </c>
      <c r="AX921" s="12"/>
    </row>
    <row r="922" spans="1:50" ht="17.2" customHeight="1" x14ac:dyDescent="0.3">
      <c r="A922" s="9">
        <v>43</v>
      </c>
      <c r="B922" s="10" t="s">
        <v>1744</v>
      </c>
      <c r="C922" s="53" t="s">
        <v>7205</v>
      </c>
      <c r="D922" s="220"/>
      <c r="E922" s="222"/>
      <c r="F922" s="228"/>
      <c r="G922" s="230"/>
      <c r="H922" s="220"/>
      <c r="I922" s="221"/>
      <c r="J922" s="221"/>
      <c r="K922" s="222"/>
      <c r="L922" s="191"/>
      <c r="M922" s="172"/>
      <c r="N922" s="172"/>
      <c r="O922" s="123"/>
      <c r="P922" s="138"/>
      <c r="Q922" s="138"/>
      <c r="R922" s="306"/>
      <c r="S922" s="307"/>
      <c r="T922" s="308"/>
      <c r="U922" s="311"/>
      <c r="V922" s="312"/>
      <c r="W922" s="313"/>
      <c r="X922" s="233"/>
      <c r="Y922" s="234"/>
      <c r="Z922" s="234"/>
      <c r="AA922" s="234"/>
      <c r="AB922" s="234"/>
      <c r="AC922" s="199" t="s">
        <v>4735</v>
      </c>
      <c r="AD922" s="58"/>
      <c r="AE922" s="58"/>
      <c r="AF922" s="6"/>
      <c r="AG922" s="6"/>
      <c r="AH922" s="6"/>
      <c r="AI922" s="6"/>
      <c r="AJ922" s="6"/>
      <c r="AK922" s="6"/>
      <c r="AL922" s="59" t="s">
        <v>4574</v>
      </c>
      <c r="AM922" s="235">
        <f>AM919</f>
        <v>0.5</v>
      </c>
      <c r="AN922" s="235"/>
      <c r="AO922" s="6"/>
      <c r="AP922" s="6"/>
      <c r="AQ922" s="6"/>
      <c r="AR922" s="6"/>
      <c r="AS922" s="6"/>
      <c r="AT922" s="59"/>
      <c r="AU922" s="137"/>
      <c r="AV922" s="140"/>
      <c r="AW922" s="89">
        <f>ROUND(ROUND(H924*V925,0)*AM922,0)</f>
        <v>173</v>
      </c>
      <c r="AX922" s="12"/>
    </row>
    <row r="923" spans="1:50" ht="17.2" customHeight="1" x14ac:dyDescent="0.3">
      <c r="A923" s="9">
        <v>43</v>
      </c>
      <c r="B923" s="10" t="s">
        <v>1745</v>
      </c>
      <c r="C923" s="53" t="s">
        <v>7204</v>
      </c>
      <c r="D923" s="238"/>
      <c r="E923" s="240"/>
      <c r="F923" s="238"/>
      <c r="G923" s="240"/>
      <c r="H923" s="220"/>
      <c r="I923" s="221"/>
      <c r="J923" s="221"/>
      <c r="K923" s="222"/>
      <c r="L923" s="231" t="s">
        <v>4714</v>
      </c>
      <c r="M923" s="232"/>
      <c r="N923" s="232"/>
      <c r="O923" s="232"/>
      <c r="P923" s="232"/>
      <c r="Q923" s="232"/>
      <c r="R923" s="306"/>
      <c r="S923" s="307"/>
      <c r="T923" s="308"/>
      <c r="U923" s="130"/>
      <c r="V923" s="64"/>
      <c r="W923" s="202"/>
      <c r="X923" s="8"/>
      <c r="Y923" s="6"/>
      <c r="Z923" s="59"/>
      <c r="AA923" s="59"/>
      <c r="AB923" s="6"/>
      <c r="AC923" s="203"/>
      <c r="AD923" s="6"/>
      <c r="AE923" s="6"/>
      <c r="AF923" s="6"/>
      <c r="AG923" s="6"/>
      <c r="AH923" s="6"/>
      <c r="AI923" s="6"/>
      <c r="AJ923" s="6"/>
      <c r="AK923" s="6"/>
      <c r="AL923" s="59"/>
      <c r="AM923" s="137"/>
      <c r="AN923" s="137"/>
      <c r="AO923" s="6"/>
      <c r="AP923" s="6"/>
      <c r="AQ923" s="7"/>
      <c r="AR923" s="7"/>
      <c r="AS923" s="7"/>
      <c r="AT923" s="123"/>
      <c r="AU923" s="136"/>
      <c r="AV923" s="145"/>
      <c r="AW923" s="89">
        <f>ROUND(ROUND(H924*P925,0)*V925,0)</f>
        <v>333</v>
      </c>
      <c r="AX923" s="12"/>
    </row>
    <row r="924" spans="1:50" ht="17.2" customHeight="1" x14ac:dyDescent="0.3">
      <c r="A924" s="9">
        <v>43</v>
      </c>
      <c r="B924" s="10" t="s">
        <v>1746</v>
      </c>
      <c r="C924" s="53" t="s">
        <v>7203</v>
      </c>
      <c r="D924" s="238"/>
      <c r="E924" s="240"/>
      <c r="F924" s="238"/>
      <c r="G924" s="240"/>
      <c r="H924" s="253">
        <f>'15就労移行支援(基本)'!K84</f>
        <v>689</v>
      </c>
      <c r="I924" s="254"/>
      <c r="J924" s="1" t="s">
        <v>4202</v>
      </c>
      <c r="K924" s="68"/>
      <c r="L924" s="267"/>
      <c r="M924" s="268"/>
      <c r="N924" s="268"/>
      <c r="O924" s="268"/>
      <c r="P924" s="268"/>
      <c r="Q924" s="268"/>
      <c r="R924" s="306"/>
      <c r="S924" s="307"/>
      <c r="T924" s="308"/>
      <c r="U924" s="130"/>
      <c r="V924" s="64"/>
      <c r="W924" s="202"/>
      <c r="X924" s="231" t="s">
        <v>4712</v>
      </c>
      <c r="Y924" s="232"/>
      <c r="Z924" s="232"/>
      <c r="AA924" s="232"/>
      <c r="AB924" s="232"/>
      <c r="AC924" s="199" t="s">
        <v>4711</v>
      </c>
      <c r="AD924" s="58"/>
      <c r="AE924" s="58"/>
      <c r="AF924" s="6"/>
      <c r="AG924" s="6"/>
      <c r="AH924" s="6"/>
      <c r="AI924" s="6"/>
      <c r="AJ924" s="6"/>
      <c r="AK924" s="6"/>
      <c r="AL924" s="59" t="s">
        <v>4574</v>
      </c>
      <c r="AM924" s="235">
        <f>AM921</f>
        <v>0.7</v>
      </c>
      <c r="AN924" s="235"/>
      <c r="AO924" s="7"/>
      <c r="AP924" s="7"/>
      <c r="AQ924" s="7"/>
      <c r="AR924" s="7"/>
      <c r="AS924" s="7"/>
      <c r="AT924" s="123"/>
      <c r="AU924" s="136"/>
      <c r="AV924" s="145"/>
      <c r="AW924" s="89">
        <f>ROUND(ROUND(ROUND(H924*P925,0)*V925,0)*AM924,0)</f>
        <v>233</v>
      </c>
      <c r="AX924" s="12"/>
    </row>
    <row r="925" spans="1:50" ht="17.2" customHeight="1" x14ac:dyDescent="0.3">
      <c r="A925" s="9">
        <v>43</v>
      </c>
      <c r="B925" s="10" t="s">
        <v>1747</v>
      </c>
      <c r="C925" s="53" t="s">
        <v>7202</v>
      </c>
      <c r="D925" s="238"/>
      <c r="E925" s="240"/>
      <c r="F925" s="238"/>
      <c r="G925" s="240"/>
      <c r="H925" s="175"/>
      <c r="I925" s="194"/>
      <c r="J925" s="194"/>
      <c r="K925" s="173"/>
      <c r="L925" s="191"/>
      <c r="M925" s="172"/>
      <c r="N925" s="172"/>
      <c r="O925" s="123" t="s">
        <v>4574</v>
      </c>
      <c r="P925" s="249">
        <f>P919</f>
        <v>0.96499999999999997</v>
      </c>
      <c r="Q925" s="249"/>
      <c r="R925" s="238"/>
      <c r="S925" s="265"/>
      <c r="T925" s="240"/>
      <c r="U925" s="132" t="s">
        <v>4574</v>
      </c>
      <c r="V925" s="247">
        <f>V853</f>
        <v>0.5</v>
      </c>
      <c r="W925" s="248"/>
      <c r="X925" s="233"/>
      <c r="Y925" s="234"/>
      <c r="Z925" s="234"/>
      <c r="AA925" s="234"/>
      <c r="AB925" s="234"/>
      <c r="AC925" s="199" t="s">
        <v>4735</v>
      </c>
      <c r="AD925" s="58"/>
      <c r="AE925" s="58"/>
      <c r="AF925" s="6"/>
      <c r="AG925" s="6"/>
      <c r="AH925" s="6"/>
      <c r="AI925" s="6"/>
      <c r="AJ925" s="6"/>
      <c r="AK925" s="6"/>
      <c r="AL925" s="59" t="s">
        <v>4574</v>
      </c>
      <c r="AM925" s="235">
        <f>AM922</f>
        <v>0.5</v>
      </c>
      <c r="AN925" s="235"/>
      <c r="AO925" s="7"/>
      <c r="AP925" s="7"/>
      <c r="AQ925" s="7"/>
      <c r="AR925" s="7"/>
      <c r="AS925" s="7"/>
      <c r="AT925" s="123"/>
      <c r="AU925" s="136"/>
      <c r="AV925" s="145"/>
      <c r="AW925" s="89">
        <f>ROUND(ROUND(ROUND(H924*P925,0)*V925,0)*AM925,0)</f>
        <v>167</v>
      </c>
      <c r="AX925" s="12"/>
    </row>
    <row r="926" spans="1:50" ht="17.2" customHeight="1" x14ac:dyDescent="0.3">
      <c r="A926" s="9">
        <v>43</v>
      </c>
      <c r="B926" s="10" t="s">
        <v>1748</v>
      </c>
      <c r="C926" s="53" t="s">
        <v>7201</v>
      </c>
      <c r="D926" s="166"/>
      <c r="E926" s="193"/>
      <c r="F926" s="126"/>
      <c r="G926" s="126"/>
      <c r="H926" s="175"/>
      <c r="I926" s="194"/>
      <c r="J926" s="194"/>
      <c r="K926" s="173"/>
      <c r="L926" s="196"/>
      <c r="M926" s="195"/>
      <c r="N926" s="195"/>
      <c r="O926" s="55"/>
      <c r="P926" s="56"/>
      <c r="Q926" s="56"/>
      <c r="R926" s="168"/>
      <c r="S926" s="141"/>
      <c r="T926" s="142"/>
      <c r="U926" s="130"/>
      <c r="V926" s="64"/>
      <c r="W926" s="202"/>
      <c r="X926" s="8"/>
      <c r="Y926" s="6"/>
      <c r="Z926" s="59"/>
      <c r="AA926" s="59"/>
      <c r="AB926" s="6"/>
      <c r="AC926" s="203"/>
      <c r="AD926" s="6"/>
      <c r="AE926" s="6"/>
      <c r="AF926" s="6"/>
      <c r="AG926" s="6"/>
      <c r="AH926" s="6"/>
      <c r="AI926" s="6"/>
      <c r="AJ926" s="6"/>
      <c r="AK926" s="6"/>
      <c r="AL926" s="59"/>
      <c r="AM926" s="137"/>
      <c r="AN926" s="137"/>
      <c r="AO926" s="177"/>
      <c r="AP926" s="81"/>
      <c r="AQ926" s="81"/>
      <c r="AR926" s="82"/>
      <c r="AS926" s="242" t="s">
        <v>4580</v>
      </c>
      <c r="AT926" s="242"/>
      <c r="AU926" s="242"/>
      <c r="AV926" s="243"/>
      <c r="AW926" s="89">
        <f>ROUND(H924*V925,0)-AS929</f>
        <v>340</v>
      </c>
      <c r="AX926" s="12"/>
    </row>
    <row r="927" spans="1:50" ht="17.2" customHeight="1" x14ac:dyDescent="0.3">
      <c r="A927" s="9">
        <v>43</v>
      </c>
      <c r="B927" s="10" t="s">
        <v>1749</v>
      </c>
      <c r="C927" s="53" t="s">
        <v>7200</v>
      </c>
      <c r="D927" s="166"/>
      <c r="E927" s="193"/>
      <c r="F927" s="126"/>
      <c r="G927" s="126"/>
      <c r="H927" s="175"/>
      <c r="I927" s="194"/>
      <c r="J927" s="194"/>
      <c r="K927" s="173"/>
      <c r="L927" s="175"/>
      <c r="M927" s="194"/>
      <c r="N927" s="194"/>
      <c r="O927" s="132"/>
      <c r="P927" s="141"/>
      <c r="Q927" s="141"/>
      <c r="R927" s="168"/>
      <c r="S927" s="141"/>
      <c r="T927" s="142"/>
      <c r="U927" s="130"/>
      <c r="V927" s="64"/>
      <c r="W927" s="202"/>
      <c r="X927" s="231" t="s">
        <v>4712</v>
      </c>
      <c r="Y927" s="232"/>
      <c r="Z927" s="232"/>
      <c r="AA927" s="232"/>
      <c r="AB927" s="232"/>
      <c r="AC927" s="199" t="s">
        <v>4711</v>
      </c>
      <c r="AD927" s="58"/>
      <c r="AE927" s="58"/>
      <c r="AF927" s="6"/>
      <c r="AG927" s="6"/>
      <c r="AH927" s="6"/>
      <c r="AI927" s="6"/>
      <c r="AJ927" s="6"/>
      <c r="AK927" s="6"/>
      <c r="AL927" s="59" t="s">
        <v>4574</v>
      </c>
      <c r="AM927" s="235">
        <f>AM924</f>
        <v>0.7</v>
      </c>
      <c r="AN927" s="235"/>
      <c r="AO927" s="81"/>
      <c r="AP927" s="81"/>
      <c r="AQ927" s="81"/>
      <c r="AR927" s="82"/>
      <c r="AS927" s="244"/>
      <c r="AT927" s="244"/>
      <c r="AU927" s="244"/>
      <c r="AV927" s="245"/>
      <c r="AW927" s="89">
        <f>ROUND(ROUND(H924*V925,0)*AM927,0)-AS929</f>
        <v>237</v>
      </c>
      <c r="AX927" s="12"/>
    </row>
    <row r="928" spans="1:50" ht="17.2" customHeight="1" x14ac:dyDescent="0.3">
      <c r="A928" s="9">
        <v>43</v>
      </c>
      <c r="B928" s="10" t="s">
        <v>1750</v>
      </c>
      <c r="C928" s="53" t="s">
        <v>7199</v>
      </c>
      <c r="D928" s="166"/>
      <c r="E928" s="193"/>
      <c r="F928" s="126"/>
      <c r="G928" s="126"/>
      <c r="H928" s="175"/>
      <c r="I928" s="194"/>
      <c r="J928" s="194"/>
      <c r="K928" s="173"/>
      <c r="L928" s="191"/>
      <c r="M928" s="172"/>
      <c r="N928" s="172"/>
      <c r="O928" s="123"/>
      <c r="P928" s="138"/>
      <c r="Q928" s="138"/>
      <c r="R928" s="168"/>
      <c r="S928" s="141"/>
      <c r="T928" s="142"/>
      <c r="U928" s="130"/>
      <c r="V928" s="64"/>
      <c r="W928" s="202"/>
      <c r="X928" s="233"/>
      <c r="Y928" s="234"/>
      <c r="Z928" s="234"/>
      <c r="AA928" s="234"/>
      <c r="AB928" s="234"/>
      <c r="AC928" s="199" t="s">
        <v>4735</v>
      </c>
      <c r="AD928" s="58"/>
      <c r="AE928" s="58"/>
      <c r="AF928" s="6"/>
      <c r="AG928" s="6"/>
      <c r="AH928" s="6"/>
      <c r="AI928" s="6"/>
      <c r="AJ928" s="6"/>
      <c r="AK928" s="6"/>
      <c r="AL928" s="59" t="s">
        <v>4574</v>
      </c>
      <c r="AM928" s="235">
        <f>AM925</f>
        <v>0.5</v>
      </c>
      <c r="AN928" s="235"/>
      <c r="AO928" s="198"/>
      <c r="AP928" s="198"/>
      <c r="AQ928" s="198"/>
      <c r="AR928" s="197"/>
      <c r="AS928" s="244"/>
      <c r="AT928" s="244"/>
      <c r="AU928" s="244"/>
      <c r="AV928" s="245"/>
      <c r="AW928" s="89">
        <f>ROUND(ROUND(H924*V925,0)*AM928,0)-AS929</f>
        <v>168</v>
      </c>
      <c r="AX928" s="12"/>
    </row>
    <row r="929" spans="1:50" ht="17.2" customHeight="1" x14ac:dyDescent="0.3">
      <c r="A929" s="9">
        <v>43</v>
      </c>
      <c r="B929" s="10" t="s">
        <v>1751</v>
      </c>
      <c r="C929" s="53" t="s">
        <v>7198</v>
      </c>
      <c r="D929" s="166"/>
      <c r="E929" s="193"/>
      <c r="F929" s="126"/>
      <c r="G929" s="126"/>
      <c r="H929" s="175"/>
      <c r="I929" s="194"/>
      <c r="J929" s="194"/>
      <c r="K929" s="173"/>
      <c r="L929" s="231" t="s">
        <v>4714</v>
      </c>
      <c r="M929" s="232"/>
      <c r="N929" s="232"/>
      <c r="O929" s="232"/>
      <c r="P929" s="232"/>
      <c r="Q929" s="232"/>
      <c r="R929" s="175"/>
      <c r="S929" s="194"/>
      <c r="T929" s="173"/>
      <c r="U929" s="130"/>
      <c r="V929" s="64"/>
      <c r="W929" s="202"/>
      <c r="X929" s="8"/>
      <c r="Y929" s="6"/>
      <c r="Z929" s="59"/>
      <c r="AA929" s="59"/>
      <c r="AB929" s="6"/>
      <c r="AC929" s="203"/>
      <c r="AD929" s="6"/>
      <c r="AE929" s="6"/>
      <c r="AF929" s="6"/>
      <c r="AG929" s="6"/>
      <c r="AH929" s="6"/>
      <c r="AI929" s="6"/>
      <c r="AJ929" s="6"/>
      <c r="AK929" s="6"/>
      <c r="AL929" s="59"/>
      <c r="AM929" s="137"/>
      <c r="AN929" s="137"/>
      <c r="AO929" s="198"/>
      <c r="AP929" s="198"/>
      <c r="AQ929" s="198"/>
      <c r="AR929" s="197"/>
      <c r="AS929" s="38">
        <f>AS917</f>
        <v>5</v>
      </c>
      <c r="AT929" s="62" t="s">
        <v>4579</v>
      </c>
      <c r="AU929" s="143"/>
      <c r="AV929" s="147"/>
      <c r="AW929" s="89">
        <f>ROUND(ROUND(H924*P931,0)*V925,0)-AS929</f>
        <v>328</v>
      </c>
      <c r="AX929" s="12"/>
    </row>
    <row r="930" spans="1:50" ht="17.2" customHeight="1" x14ac:dyDescent="0.3">
      <c r="A930" s="9">
        <v>43</v>
      </c>
      <c r="B930" s="10" t="s">
        <v>1752</v>
      </c>
      <c r="C930" s="53" t="s">
        <v>7197</v>
      </c>
      <c r="D930" s="166"/>
      <c r="E930" s="193"/>
      <c r="F930" s="126"/>
      <c r="G930" s="126"/>
      <c r="H930" s="175"/>
      <c r="I930" s="194"/>
      <c r="J930" s="194"/>
      <c r="K930" s="173"/>
      <c r="L930" s="267"/>
      <c r="M930" s="268"/>
      <c r="N930" s="268"/>
      <c r="O930" s="268"/>
      <c r="P930" s="268"/>
      <c r="Q930" s="268"/>
      <c r="R930" s="175"/>
      <c r="S930" s="194"/>
      <c r="T930" s="173"/>
      <c r="U930" s="130"/>
      <c r="V930" s="64"/>
      <c r="W930" s="202"/>
      <c r="X930" s="231" t="s">
        <v>4712</v>
      </c>
      <c r="Y930" s="232"/>
      <c r="Z930" s="232"/>
      <c r="AA930" s="232"/>
      <c r="AB930" s="232"/>
      <c r="AC930" s="199" t="s">
        <v>4711</v>
      </c>
      <c r="AD930" s="58"/>
      <c r="AE930" s="58"/>
      <c r="AF930" s="6"/>
      <c r="AG930" s="6"/>
      <c r="AH930" s="6"/>
      <c r="AI930" s="6"/>
      <c r="AJ930" s="6"/>
      <c r="AK930" s="6"/>
      <c r="AL930" s="59" t="s">
        <v>4574</v>
      </c>
      <c r="AM930" s="235">
        <f>AM927</f>
        <v>0.7</v>
      </c>
      <c r="AN930" s="235"/>
      <c r="AO930" s="198"/>
      <c r="AP930" s="198"/>
      <c r="AQ930" s="198"/>
      <c r="AR930" s="197"/>
      <c r="AS930" s="1"/>
      <c r="AT930" s="132"/>
      <c r="AU930" s="143"/>
      <c r="AV930" s="147"/>
      <c r="AW930" s="89">
        <f>ROUND(ROUND(ROUND(H924*P931,0)*V925,0)*AM930,0)-AS929</f>
        <v>228</v>
      </c>
      <c r="AX930" s="12"/>
    </row>
    <row r="931" spans="1:50" ht="17.2" customHeight="1" x14ac:dyDescent="0.3">
      <c r="A931" s="9">
        <v>43</v>
      </c>
      <c r="B931" s="10" t="s">
        <v>1753</v>
      </c>
      <c r="C931" s="53" t="s">
        <v>7196</v>
      </c>
      <c r="D931" s="166"/>
      <c r="E931" s="193"/>
      <c r="F931" s="126"/>
      <c r="G931" s="126"/>
      <c r="H931" s="175"/>
      <c r="I931" s="194"/>
      <c r="J931" s="194"/>
      <c r="K931" s="173"/>
      <c r="L931" s="191"/>
      <c r="M931" s="172"/>
      <c r="N931" s="172"/>
      <c r="O931" s="123" t="s">
        <v>4574</v>
      </c>
      <c r="P931" s="249">
        <f>P925</f>
        <v>0.96499999999999997</v>
      </c>
      <c r="Q931" s="249"/>
      <c r="R931" s="168"/>
      <c r="S931" s="141"/>
      <c r="T931" s="142"/>
      <c r="U931" s="130"/>
      <c r="V931" s="64"/>
      <c r="W931" s="202"/>
      <c r="X931" s="233"/>
      <c r="Y931" s="234"/>
      <c r="Z931" s="234"/>
      <c r="AA931" s="234"/>
      <c r="AB931" s="234"/>
      <c r="AC931" s="199" t="s">
        <v>4735</v>
      </c>
      <c r="AD931" s="58"/>
      <c r="AE931" s="58"/>
      <c r="AF931" s="6"/>
      <c r="AG931" s="6"/>
      <c r="AH931" s="6"/>
      <c r="AI931" s="6"/>
      <c r="AJ931" s="6"/>
      <c r="AK931" s="6"/>
      <c r="AL931" s="59" t="s">
        <v>4574</v>
      </c>
      <c r="AM931" s="235">
        <f>AM928</f>
        <v>0.5</v>
      </c>
      <c r="AN931" s="235"/>
      <c r="AO931" s="198"/>
      <c r="AP931" s="198"/>
      <c r="AQ931" s="198"/>
      <c r="AR931" s="197"/>
      <c r="AS931" s="7"/>
      <c r="AT931" s="123"/>
      <c r="AU931" s="136"/>
      <c r="AV931" s="145"/>
      <c r="AW931" s="89">
        <f>ROUND(ROUND(ROUND(H924*P931,0)*V925,0)*AM931,0)-AS929</f>
        <v>162</v>
      </c>
      <c r="AX931" s="12"/>
    </row>
    <row r="932" spans="1:50" ht="17.2" customHeight="1" x14ac:dyDescent="0.3">
      <c r="A932" s="9">
        <v>43</v>
      </c>
      <c r="B932" s="10" t="s">
        <v>1754</v>
      </c>
      <c r="C932" s="53" t="s">
        <v>7195</v>
      </c>
      <c r="D932" s="166"/>
      <c r="E932" s="193"/>
      <c r="F932" s="126"/>
      <c r="G932" s="126"/>
      <c r="H932" s="45"/>
      <c r="I932" s="1"/>
      <c r="J932" s="1"/>
      <c r="K932" s="44"/>
      <c r="L932" s="196"/>
      <c r="M932" s="195"/>
      <c r="N932" s="195"/>
      <c r="O932" s="55"/>
      <c r="P932" s="56"/>
      <c r="Q932" s="56"/>
      <c r="R932" s="168"/>
      <c r="S932" s="141"/>
      <c r="T932" s="142"/>
      <c r="U932" s="130"/>
      <c r="V932" s="64"/>
      <c r="W932" s="202"/>
      <c r="X932" s="8"/>
      <c r="Y932" s="6"/>
      <c r="Z932" s="59"/>
      <c r="AA932" s="59"/>
      <c r="AB932" s="6"/>
      <c r="AC932" s="203"/>
      <c r="AD932" s="6"/>
      <c r="AE932" s="6"/>
      <c r="AF932" s="6"/>
      <c r="AG932" s="6"/>
      <c r="AH932" s="6"/>
      <c r="AI932" s="6"/>
      <c r="AJ932" s="6"/>
      <c r="AK932" s="6"/>
      <c r="AL932" s="59"/>
      <c r="AM932" s="137"/>
      <c r="AN932" s="137"/>
      <c r="AO932" s="216" t="s">
        <v>4753</v>
      </c>
      <c r="AP932" s="251"/>
      <c r="AQ932" s="251"/>
      <c r="AR932" s="252"/>
      <c r="AS932" s="49"/>
      <c r="AT932" s="36"/>
      <c r="AU932" s="36"/>
      <c r="AV932" s="51"/>
      <c r="AW932" s="89">
        <f>ROUND(ROUND(H924*V925,0)*AQ935,0)</f>
        <v>328</v>
      </c>
      <c r="AX932" s="12"/>
    </row>
    <row r="933" spans="1:50" ht="17.2" customHeight="1" x14ac:dyDescent="0.3">
      <c r="A933" s="9">
        <v>43</v>
      </c>
      <c r="B933" s="10" t="s">
        <v>1755</v>
      </c>
      <c r="C933" s="53" t="s">
        <v>7194</v>
      </c>
      <c r="D933" s="166"/>
      <c r="E933" s="193"/>
      <c r="F933" s="126"/>
      <c r="G933" s="126"/>
      <c r="H933" s="45"/>
      <c r="I933" s="1"/>
      <c r="J933" s="1"/>
      <c r="K933" s="44"/>
      <c r="L933" s="175"/>
      <c r="M933" s="194"/>
      <c r="N933" s="194"/>
      <c r="O933" s="132"/>
      <c r="P933" s="141"/>
      <c r="Q933" s="141"/>
      <c r="R933" s="168"/>
      <c r="S933" s="141"/>
      <c r="T933" s="142"/>
      <c r="U933" s="130"/>
      <c r="V933" s="64"/>
      <c r="W933" s="202"/>
      <c r="X933" s="231" t="s">
        <v>4712</v>
      </c>
      <c r="Y933" s="232"/>
      <c r="Z933" s="232"/>
      <c r="AA933" s="232"/>
      <c r="AB933" s="232"/>
      <c r="AC933" s="199" t="s">
        <v>4711</v>
      </c>
      <c r="AD933" s="58"/>
      <c r="AE933" s="58"/>
      <c r="AF933" s="6"/>
      <c r="AG933" s="6"/>
      <c r="AH933" s="6"/>
      <c r="AI933" s="6"/>
      <c r="AJ933" s="6"/>
      <c r="AK933" s="6"/>
      <c r="AL933" s="59" t="s">
        <v>4574</v>
      </c>
      <c r="AM933" s="235">
        <f>AM930</f>
        <v>0.7</v>
      </c>
      <c r="AN933" s="235"/>
      <c r="AO933" s="228"/>
      <c r="AP933" s="229"/>
      <c r="AQ933" s="229"/>
      <c r="AR933" s="230"/>
      <c r="AS933" s="45"/>
      <c r="AT933" s="1"/>
      <c r="AU933" s="1"/>
      <c r="AV933" s="44"/>
      <c r="AW933" s="89">
        <f>ROUND(ROUND(ROUND(H924*V925,0)*AM933,0)*AQ935,0)</f>
        <v>230</v>
      </c>
      <c r="AX933" s="12"/>
    </row>
    <row r="934" spans="1:50" ht="17.2" customHeight="1" x14ac:dyDescent="0.3">
      <c r="A934" s="9">
        <v>43</v>
      </c>
      <c r="B934" s="10" t="s">
        <v>1756</v>
      </c>
      <c r="C934" s="53" t="s">
        <v>7193</v>
      </c>
      <c r="D934" s="166"/>
      <c r="E934" s="193"/>
      <c r="F934" s="126"/>
      <c r="G934" s="126"/>
      <c r="H934" s="45"/>
      <c r="I934" s="1"/>
      <c r="J934" s="1"/>
      <c r="K934" s="44"/>
      <c r="L934" s="191"/>
      <c r="M934" s="172"/>
      <c r="N934" s="172"/>
      <c r="O934" s="123"/>
      <c r="P934" s="138"/>
      <c r="Q934" s="138"/>
      <c r="R934" s="168"/>
      <c r="S934" s="141"/>
      <c r="T934" s="142"/>
      <c r="U934" s="130"/>
      <c r="V934" s="64"/>
      <c r="W934" s="202"/>
      <c r="X934" s="233"/>
      <c r="Y934" s="234"/>
      <c r="Z934" s="234"/>
      <c r="AA934" s="234"/>
      <c r="AB934" s="234"/>
      <c r="AC934" s="199" t="s">
        <v>4735</v>
      </c>
      <c r="AD934" s="58"/>
      <c r="AE934" s="58"/>
      <c r="AF934" s="6"/>
      <c r="AG934" s="6"/>
      <c r="AH934" s="6"/>
      <c r="AI934" s="6"/>
      <c r="AJ934" s="6"/>
      <c r="AK934" s="6"/>
      <c r="AL934" s="59" t="s">
        <v>4574</v>
      </c>
      <c r="AM934" s="235">
        <f>AM931</f>
        <v>0.5</v>
      </c>
      <c r="AN934" s="235"/>
      <c r="AO934" s="45"/>
      <c r="AP934" s="1"/>
      <c r="AQ934" s="1"/>
      <c r="AR934" s="44"/>
      <c r="AS934" s="45"/>
      <c r="AT934" s="1"/>
      <c r="AU934" s="1"/>
      <c r="AV934" s="44"/>
      <c r="AW934" s="89">
        <f>ROUND(ROUND(ROUND(H924*V925,0)*AM934,0)*AQ935,0)</f>
        <v>164</v>
      </c>
      <c r="AX934" s="12"/>
    </row>
    <row r="935" spans="1:50" ht="17.2" customHeight="1" x14ac:dyDescent="0.3">
      <c r="A935" s="9">
        <v>43</v>
      </c>
      <c r="B935" s="10" t="s">
        <v>1757</v>
      </c>
      <c r="C935" s="53" t="s">
        <v>7192</v>
      </c>
      <c r="D935" s="166"/>
      <c r="E935" s="193"/>
      <c r="F935" s="126"/>
      <c r="G935" s="126"/>
      <c r="H935" s="45"/>
      <c r="I935" s="1"/>
      <c r="J935" s="1"/>
      <c r="K935" s="44"/>
      <c r="L935" s="231" t="s">
        <v>4714</v>
      </c>
      <c r="M935" s="232"/>
      <c r="N935" s="232"/>
      <c r="O935" s="232"/>
      <c r="P935" s="232"/>
      <c r="Q935" s="232"/>
      <c r="R935" s="175"/>
      <c r="S935" s="194"/>
      <c r="T935" s="173"/>
      <c r="U935" s="130"/>
      <c r="V935" s="64"/>
      <c r="W935" s="202"/>
      <c r="X935" s="8"/>
      <c r="Y935" s="6"/>
      <c r="Z935" s="59"/>
      <c r="AA935" s="59"/>
      <c r="AB935" s="6"/>
      <c r="AC935" s="203"/>
      <c r="AD935" s="6"/>
      <c r="AE935" s="6"/>
      <c r="AF935" s="6"/>
      <c r="AG935" s="6"/>
      <c r="AH935" s="6"/>
      <c r="AI935" s="6"/>
      <c r="AJ935" s="6"/>
      <c r="AK935" s="6"/>
      <c r="AL935" s="59"/>
      <c r="AM935" s="137"/>
      <c r="AN935" s="137"/>
      <c r="AO935" s="45"/>
      <c r="AP935" s="132" t="s">
        <v>4574</v>
      </c>
      <c r="AQ935" s="247">
        <f>AQ911</f>
        <v>0.95</v>
      </c>
      <c r="AR935" s="248"/>
      <c r="AS935" s="45"/>
      <c r="AT935" s="1"/>
      <c r="AU935" s="1"/>
      <c r="AV935" s="44"/>
      <c r="AW935" s="89">
        <f>ROUND(ROUND(ROUND(H924*P937,0)*V925,0)*AQ935,0)</f>
        <v>316</v>
      </c>
      <c r="AX935" s="12"/>
    </row>
    <row r="936" spans="1:50" ht="17.2" customHeight="1" x14ac:dyDescent="0.3">
      <c r="A936" s="9">
        <v>43</v>
      </c>
      <c r="B936" s="10" t="s">
        <v>1758</v>
      </c>
      <c r="C936" s="53" t="s">
        <v>7191</v>
      </c>
      <c r="D936" s="166"/>
      <c r="E936" s="193"/>
      <c r="F936" s="126"/>
      <c r="G936" s="126"/>
      <c r="H936" s="45"/>
      <c r="I936" s="1"/>
      <c r="J936" s="1"/>
      <c r="K936" s="44"/>
      <c r="L936" s="267"/>
      <c r="M936" s="268"/>
      <c r="N936" s="268"/>
      <c r="O936" s="268"/>
      <c r="P936" s="268"/>
      <c r="Q936" s="268"/>
      <c r="R936" s="175"/>
      <c r="S936" s="194"/>
      <c r="T936" s="173"/>
      <c r="U936" s="130"/>
      <c r="V936" s="64"/>
      <c r="W936" s="202"/>
      <c r="X936" s="231" t="s">
        <v>4712</v>
      </c>
      <c r="Y936" s="232"/>
      <c r="Z936" s="232"/>
      <c r="AA936" s="232"/>
      <c r="AB936" s="232"/>
      <c r="AC936" s="199" t="s">
        <v>4711</v>
      </c>
      <c r="AD936" s="58"/>
      <c r="AE936" s="58"/>
      <c r="AF936" s="6"/>
      <c r="AG936" s="6"/>
      <c r="AH936" s="6"/>
      <c r="AI936" s="6"/>
      <c r="AJ936" s="6"/>
      <c r="AK936" s="6"/>
      <c r="AL936" s="59" t="s">
        <v>4574</v>
      </c>
      <c r="AM936" s="235">
        <f>AM933</f>
        <v>0.7</v>
      </c>
      <c r="AN936" s="235"/>
      <c r="AO936" s="45"/>
      <c r="AP936" s="1"/>
      <c r="AQ936" s="1"/>
      <c r="AR936" s="44"/>
      <c r="AS936" s="45"/>
      <c r="AT936" s="1"/>
      <c r="AU936" s="1"/>
      <c r="AV936" s="44"/>
      <c r="AW936" s="89">
        <f>ROUND(ROUND(ROUND(ROUND(H924*P937,0)*V925,0)*AM936,0)*AQ935,0)</f>
        <v>221</v>
      </c>
      <c r="AX936" s="12"/>
    </row>
    <row r="937" spans="1:50" ht="17.2" customHeight="1" x14ac:dyDescent="0.3">
      <c r="A937" s="9">
        <v>43</v>
      </c>
      <c r="B937" s="10" t="s">
        <v>1759</v>
      </c>
      <c r="C937" s="53" t="s">
        <v>7190</v>
      </c>
      <c r="D937" s="166"/>
      <c r="E937" s="193"/>
      <c r="F937" s="126"/>
      <c r="G937" s="126"/>
      <c r="H937" s="45"/>
      <c r="I937" s="1"/>
      <c r="J937" s="1"/>
      <c r="K937" s="44"/>
      <c r="L937" s="191"/>
      <c r="M937" s="172"/>
      <c r="N937" s="172"/>
      <c r="O937" s="123" t="s">
        <v>4574</v>
      </c>
      <c r="P937" s="249">
        <f>P931</f>
        <v>0.96499999999999997</v>
      </c>
      <c r="Q937" s="249"/>
      <c r="R937" s="168"/>
      <c r="S937" s="141"/>
      <c r="T937" s="142"/>
      <c r="U937" s="130"/>
      <c r="V937" s="64"/>
      <c r="W937" s="202"/>
      <c r="X937" s="233"/>
      <c r="Y937" s="234"/>
      <c r="Z937" s="234"/>
      <c r="AA937" s="234"/>
      <c r="AB937" s="234"/>
      <c r="AC937" s="199" t="s">
        <v>4735</v>
      </c>
      <c r="AD937" s="58"/>
      <c r="AE937" s="58"/>
      <c r="AF937" s="6"/>
      <c r="AG937" s="6"/>
      <c r="AH937" s="6"/>
      <c r="AI937" s="6"/>
      <c r="AJ937" s="6"/>
      <c r="AK937" s="6"/>
      <c r="AL937" s="59" t="s">
        <v>4574</v>
      </c>
      <c r="AM937" s="235">
        <f>AM934</f>
        <v>0.5</v>
      </c>
      <c r="AN937" s="235"/>
      <c r="AO937" s="45"/>
      <c r="AP937" s="1"/>
      <c r="AQ937" s="1"/>
      <c r="AR937" s="44"/>
      <c r="AS937" s="43"/>
      <c r="AT937" s="7"/>
      <c r="AU937" s="7"/>
      <c r="AV937" s="21"/>
      <c r="AW937" s="89">
        <f>ROUND(ROUND(ROUND(ROUND(H924*P937,0)*V925,0)*AM937,0)*AQ935,0)</f>
        <v>159</v>
      </c>
      <c r="AX937" s="12"/>
    </row>
    <row r="938" spans="1:50" ht="17.2" customHeight="1" x14ac:dyDescent="0.3">
      <c r="A938" s="9">
        <v>43</v>
      </c>
      <c r="B938" s="10" t="s">
        <v>1760</v>
      </c>
      <c r="C938" s="53" t="s">
        <v>7189</v>
      </c>
      <c r="D938" s="166"/>
      <c r="E938" s="193"/>
      <c r="F938" s="126"/>
      <c r="G938" s="126"/>
      <c r="H938" s="45"/>
      <c r="I938" s="1"/>
      <c r="J938" s="1"/>
      <c r="K938" s="44"/>
      <c r="L938" s="196"/>
      <c r="M938" s="195"/>
      <c r="N938" s="195"/>
      <c r="O938" s="55"/>
      <c r="P938" s="56"/>
      <c r="Q938" s="56"/>
      <c r="R938" s="168"/>
      <c r="S938" s="141"/>
      <c r="T938" s="142"/>
      <c r="U938" s="130"/>
      <c r="V938" s="64"/>
      <c r="W938" s="202"/>
      <c r="X938" s="8"/>
      <c r="Y938" s="6"/>
      <c r="Z938" s="59"/>
      <c r="AA938" s="59"/>
      <c r="AB938" s="6"/>
      <c r="AC938" s="203"/>
      <c r="AD938" s="6"/>
      <c r="AE938" s="6"/>
      <c r="AF938" s="6"/>
      <c r="AG938" s="6"/>
      <c r="AH938" s="6"/>
      <c r="AI938" s="6"/>
      <c r="AJ938" s="6"/>
      <c r="AK938" s="6"/>
      <c r="AL938" s="59"/>
      <c r="AM938" s="137"/>
      <c r="AN938" s="137"/>
      <c r="AO938" s="146"/>
      <c r="AP938" s="143"/>
      <c r="AQ938" s="143"/>
      <c r="AR938" s="44"/>
      <c r="AS938" s="242" t="s">
        <v>4580</v>
      </c>
      <c r="AT938" s="242"/>
      <c r="AU938" s="242"/>
      <c r="AV938" s="243"/>
      <c r="AW938" s="89">
        <f>ROUND(ROUND(H924*V925,0)*AQ935,0)-AS941</f>
        <v>323</v>
      </c>
      <c r="AX938" s="12"/>
    </row>
    <row r="939" spans="1:50" ht="17.2" customHeight="1" x14ac:dyDescent="0.3">
      <c r="A939" s="9">
        <v>43</v>
      </c>
      <c r="B939" s="10" t="s">
        <v>1761</v>
      </c>
      <c r="C939" s="53" t="s">
        <v>7188</v>
      </c>
      <c r="D939" s="166"/>
      <c r="E939" s="193"/>
      <c r="F939" s="126"/>
      <c r="G939" s="126"/>
      <c r="H939" s="45"/>
      <c r="I939" s="1"/>
      <c r="J939" s="1"/>
      <c r="K939" s="44"/>
      <c r="L939" s="175"/>
      <c r="M939" s="194"/>
      <c r="N939" s="194"/>
      <c r="O939" s="132"/>
      <c r="P939" s="141"/>
      <c r="Q939" s="141"/>
      <c r="R939" s="168"/>
      <c r="S939" s="141"/>
      <c r="T939" s="142"/>
      <c r="U939" s="130"/>
      <c r="V939" s="64"/>
      <c r="W939" s="202"/>
      <c r="X939" s="231" t="s">
        <v>4712</v>
      </c>
      <c r="Y939" s="232"/>
      <c r="Z939" s="232"/>
      <c r="AA939" s="232"/>
      <c r="AB939" s="232"/>
      <c r="AC939" s="199" t="s">
        <v>4711</v>
      </c>
      <c r="AD939" s="58"/>
      <c r="AE939" s="58"/>
      <c r="AF939" s="6"/>
      <c r="AG939" s="6"/>
      <c r="AH939" s="6"/>
      <c r="AI939" s="6"/>
      <c r="AJ939" s="6"/>
      <c r="AK939" s="6"/>
      <c r="AL939" s="59" t="s">
        <v>4574</v>
      </c>
      <c r="AM939" s="235">
        <f>AM936</f>
        <v>0.7</v>
      </c>
      <c r="AN939" s="235"/>
      <c r="AO939" s="146"/>
      <c r="AP939" s="143"/>
      <c r="AQ939" s="143"/>
      <c r="AR939" s="44"/>
      <c r="AS939" s="244"/>
      <c r="AT939" s="244"/>
      <c r="AU939" s="244"/>
      <c r="AV939" s="245"/>
      <c r="AW939" s="89">
        <f>ROUND(ROUND(ROUND(H924*V925,0)*AM939,0)*AQ935,0)-AS941</f>
        <v>225</v>
      </c>
      <c r="AX939" s="12"/>
    </row>
    <row r="940" spans="1:50" ht="17.2" customHeight="1" x14ac:dyDescent="0.3">
      <c r="A940" s="9">
        <v>43</v>
      </c>
      <c r="B940" s="10" t="s">
        <v>1762</v>
      </c>
      <c r="C940" s="53" t="s">
        <v>7187</v>
      </c>
      <c r="D940" s="166"/>
      <c r="E940" s="193"/>
      <c r="F940" s="126"/>
      <c r="G940" s="126"/>
      <c r="H940" s="45"/>
      <c r="I940" s="1"/>
      <c r="J940" s="1"/>
      <c r="K940" s="44"/>
      <c r="L940" s="191"/>
      <c r="M940" s="172"/>
      <c r="N940" s="172"/>
      <c r="O940" s="123"/>
      <c r="P940" s="138"/>
      <c r="Q940" s="138"/>
      <c r="R940" s="168"/>
      <c r="S940" s="141"/>
      <c r="T940" s="142"/>
      <c r="U940" s="130"/>
      <c r="V940" s="64"/>
      <c r="W940" s="202"/>
      <c r="X940" s="233"/>
      <c r="Y940" s="234"/>
      <c r="Z940" s="234"/>
      <c r="AA940" s="234"/>
      <c r="AB940" s="234"/>
      <c r="AC940" s="199" t="s">
        <v>4735</v>
      </c>
      <c r="AD940" s="58"/>
      <c r="AE940" s="58"/>
      <c r="AF940" s="6"/>
      <c r="AG940" s="6"/>
      <c r="AH940" s="6"/>
      <c r="AI940" s="6"/>
      <c r="AJ940" s="6"/>
      <c r="AK940" s="6"/>
      <c r="AL940" s="59" t="s">
        <v>4574</v>
      </c>
      <c r="AM940" s="235">
        <f>AM937</f>
        <v>0.5</v>
      </c>
      <c r="AN940" s="235"/>
      <c r="AO940" s="146"/>
      <c r="AP940" s="143"/>
      <c r="AQ940" s="143"/>
      <c r="AR940" s="44"/>
      <c r="AS940" s="244"/>
      <c r="AT940" s="244"/>
      <c r="AU940" s="244"/>
      <c r="AV940" s="245"/>
      <c r="AW940" s="89">
        <f>ROUND(ROUND(ROUND(H924*V925,0)*AM940,0)*AQ935,0)-AS941</f>
        <v>159</v>
      </c>
      <c r="AX940" s="12"/>
    </row>
    <row r="941" spans="1:50" ht="17.2" customHeight="1" x14ac:dyDescent="0.3">
      <c r="A941" s="9">
        <v>43</v>
      </c>
      <c r="B941" s="10" t="s">
        <v>1763</v>
      </c>
      <c r="C941" s="53" t="s">
        <v>7186</v>
      </c>
      <c r="D941" s="166"/>
      <c r="E941" s="193"/>
      <c r="F941" s="126"/>
      <c r="G941" s="126"/>
      <c r="H941" s="45"/>
      <c r="I941" s="1"/>
      <c r="J941" s="1"/>
      <c r="K941" s="44"/>
      <c r="L941" s="231" t="s">
        <v>4714</v>
      </c>
      <c r="M941" s="232"/>
      <c r="N941" s="232"/>
      <c r="O941" s="232"/>
      <c r="P941" s="232"/>
      <c r="Q941" s="232"/>
      <c r="R941" s="175"/>
      <c r="S941" s="194"/>
      <c r="T941" s="173"/>
      <c r="U941" s="130"/>
      <c r="V941" s="64"/>
      <c r="W941" s="202"/>
      <c r="X941" s="8"/>
      <c r="Y941" s="6"/>
      <c r="Z941" s="59"/>
      <c r="AA941" s="59"/>
      <c r="AB941" s="6"/>
      <c r="AC941" s="203"/>
      <c r="AD941" s="6"/>
      <c r="AE941" s="6"/>
      <c r="AF941" s="6"/>
      <c r="AG941" s="6"/>
      <c r="AH941" s="6"/>
      <c r="AI941" s="6"/>
      <c r="AJ941" s="6"/>
      <c r="AK941" s="6"/>
      <c r="AL941" s="59"/>
      <c r="AM941" s="137"/>
      <c r="AN941" s="137"/>
      <c r="AO941" s="146"/>
      <c r="AP941" s="143"/>
      <c r="AQ941" s="143"/>
      <c r="AR941" s="44"/>
      <c r="AS941" s="38">
        <f>AS929</f>
        <v>5</v>
      </c>
      <c r="AT941" s="62" t="s">
        <v>4579</v>
      </c>
      <c r="AU941" s="143"/>
      <c r="AV941" s="147"/>
      <c r="AW941" s="89">
        <f>ROUND(ROUND(ROUND(H924*P943,0)*V925,0)*AQ935,0)-AS941</f>
        <v>311</v>
      </c>
      <c r="AX941" s="12"/>
    </row>
    <row r="942" spans="1:50" ht="17.2" customHeight="1" x14ac:dyDescent="0.3">
      <c r="A942" s="9">
        <v>43</v>
      </c>
      <c r="B942" s="10" t="s">
        <v>1764</v>
      </c>
      <c r="C942" s="53" t="s">
        <v>7185</v>
      </c>
      <c r="D942" s="166"/>
      <c r="E942" s="193"/>
      <c r="F942" s="126"/>
      <c r="G942" s="126"/>
      <c r="H942" s="45"/>
      <c r="I942" s="1"/>
      <c r="J942" s="1"/>
      <c r="K942" s="44"/>
      <c r="L942" s="267"/>
      <c r="M942" s="268"/>
      <c r="N942" s="268"/>
      <c r="O942" s="268"/>
      <c r="P942" s="268"/>
      <c r="Q942" s="268"/>
      <c r="R942" s="175"/>
      <c r="S942" s="194"/>
      <c r="T942" s="173"/>
      <c r="U942" s="130"/>
      <c r="V942" s="64"/>
      <c r="W942" s="202"/>
      <c r="X942" s="231" t="s">
        <v>4712</v>
      </c>
      <c r="Y942" s="232"/>
      <c r="Z942" s="232"/>
      <c r="AA942" s="232"/>
      <c r="AB942" s="232"/>
      <c r="AC942" s="199" t="s">
        <v>4711</v>
      </c>
      <c r="AD942" s="58"/>
      <c r="AE942" s="58"/>
      <c r="AF942" s="6"/>
      <c r="AG942" s="6"/>
      <c r="AH942" s="6"/>
      <c r="AI942" s="6"/>
      <c r="AJ942" s="6"/>
      <c r="AK942" s="6"/>
      <c r="AL942" s="59" t="s">
        <v>4574</v>
      </c>
      <c r="AM942" s="235">
        <f>AM939</f>
        <v>0.7</v>
      </c>
      <c r="AN942" s="235"/>
      <c r="AO942" s="146"/>
      <c r="AP942" s="143"/>
      <c r="AQ942" s="143"/>
      <c r="AR942" s="44"/>
      <c r="AS942" s="1"/>
      <c r="AT942" s="132"/>
      <c r="AU942" s="143"/>
      <c r="AV942" s="147"/>
      <c r="AW942" s="89">
        <f>ROUND(ROUND(ROUND(ROUND(H924*P943,0)*V925,0)*AM942,0)*AQ935,0)-AS941</f>
        <v>216</v>
      </c>
      <c r="AX942" s="12"/>
    </row>
    <row r="943" spans="1:50" ht="17.2" customHeight="1" x14ac:dyDescent="0.3">
      <c r="A943" s="9">
        <v>43</v>
      </c>
      <c r="B943" s="10" t="s">
        <v>1765</v>
      </c>
      <c r="C943" s="53" t="s">
        <v>7184</v>
      </c>
      <c r="D943" s="166"/>
      <c r="E943" s="193"/>
      <c r="F943" s="126"/>
      <c r="G943" s="126"/>
      <c r="H943" s="43"/>
      <c r="I943" s="7"/>
      <c r="J943" s="7"/>
      <c r="K943" s="21"/>
      <c r="L943" s="191"/>
      <c r="M943" s="172"/>
      <c r="N943" s="172"/>
      <c r="O943" s="123" t="s">
        <v>4574</v>
      </c>
      <c r="P943" s="249">
        <f>P937</f>
        <v>0.96499999999999997</v>
      </c>
      <c r="Q943" s="249"/>
      <c r="R943" s="168"/>
      <c r="S943" s="141"/>
      <c r="T943" s="141"/>
      <c r="U943" s="88"/>
      <c r="V943" s="86"/>
      <c r="W943" s="87"/>
      <c r="X943" s="234"/>
      <c r="Y943" s="234"/>
      <c r="Z943" s="234"/>
      <c r="AA943" s="234"/>
      <c r="AB943" s="234"/>
      <c r="AC943" s="199" t="s">
        <v>4735</v>
      </c>
      <c r="AD943" s="58"/>
      <c r="AE943" s="58"/>
      <c r="AF943" s="6"/>
      <c r="AG943" s="6"/>
      <c r="AH943" s="6"/>
      <c r="AI943" s="6"/>
      <c r="AJ943" s="6"/>
      <c r="AK943" s="6"/>
      <c r="AL943" s="59" t="s">
        <v>4574</v>
      </c>
      <c r="AM943" s="235">
        <f>AM940</f>
        <v>0.5</v>
      </c>
      <c r="AN943" s="235"/>
      <c r="AO943" s="190"/>
      <c r="AP943" s="136"/>
      <c r="AQ943" s="136"/>
      <c r="AR943" s="21"/>
      <c r="AS943" s="7"/>
      <c r="AT943" s="123"/>
      <c r="AU943" s="136"/>
      <c r="AV943" s="145"/>
      <c r="AW943" s="89">
        <f>ROUND(ROUND(ROUND(ROUND(H924*P943,0)*V925,0)*AM943,0)*AQ935,0)-AS941</f>
        <v>154</v>
      </c>
      <c r="AX943" s="12"/>
    </row>
    <row r="944" spans="1:50" ht="17.2" customHeight="1" x14ac:dyDescent="0.3">
      <c r="A944" s="9">
        <v>43</v>
      </c>
      <c r="B944" s="10" t="s">
        <v>1766</v>
      </c>
      <c r="C944" s="53" t="s">
        <v>7183</v>
      </c>
      <c r="D944" s="166"/>
      <c r="E944" s="193"/>
      <c r="F944" s="126"/>
      <c r="G944" s="126"/>
      <c r="H944" s="217" t="s">
        <v>4791</v>
      </c>
      <c r="I944" s="218"/>
      <c r="J944" s="218"/>
      <c r="K944" s="219"/>
      <c r="L944" s="196"/>
      <c r="M944" s="195"/>
      <c r="N944" s="195"/>
      <c r="O944" s="55"/>
      <c r="P944" s="56"/>
      <c r="Q944" s="56"/>
      <c r="R944" s="168"/>
      <c r="S944" s="141"/>
      <c r="T944" s="141"/>
      <c r="U944" s="88"/>
      <c r="V944" s="86"/>
      <c r="W944" s="87"/>
      <c r="X944" s="6"/>
      <c r="Y944" s="6"/>
      <c r="Z944" s="59"/>
      <c r="AA944" s="59"/>
      <c r="AB944" s="6"/>
      <c r="AC944" s="203"/>
      <c r="AD944" s="6"/>
      <c r="AE944" s="6"/>
      <c r="AF944" s="6"/>
      <c r="AG944" s="6"/>
      <c r="AH944" s="6"/>
      <c r="AI944" s="6"/>
      <c r="AJ944" s="6"/>
      <c r="AK944" s="6"/>
      <c r="AL944" s="59"/>
      <c r="AM944" s="137"/>
      <c r="AN944" s="137"/>
      <c r="AO944" s="7"/>
      <c r="AP944" s="7"/>
      <c r="AQ944" s="7"/>
      <c r="AR944" s="7"/>
      <c r="AS944" s="7"/>
      <c r="AT944" s="123"/>
      <c r="AU944" s="136"/>
      <c r="AV944" s="145"/>
      <c r="AW944" s="100">
        <f>ROUND(H948*V925,0)</f>
        <v>284</v>
      </c>
      <c r="AX944" s="12"/>
    </row>
    <row r="945" spans="1:50" ht="17.2" customHeight="1" x14ac:dyDescent="0.3">
      <c r="A945" s="9">
        <v>43</v>
      </c>
      <c r="B945" s="10" t="s">
        <v>1767</v>
      </c>
      <c r="C945" s="53" t="s">
        <v>7182</v>
      </c>
      <c r="D945" s="166"/>
      <c r="E945" s="193"/>
      <c r="F945" s="126"/>
      <c r="G945" s="126"/>
      <c r="H945" s="220"/>
      <c r="I945" s="221"/>
      <c r="J945" s="221"/>
      <c r="K945" s="222"/>
      <c r="L945" s="175"/>
      <c r="M945" s="194"/>
      <c r="N945" s="194"/>
      <c r="O945" s="132"/>
      <c r="P945" s="141"/>
      <c r="Q945" s="141"/>
      <c r="R945" s="168"/>
      <c r="S945" s="141"/>
      <c r="T945" s="141"/>
      <c r="U945" s="88"/>
      <c r="V945" s="86"/>
      <c r="W945" s="87"/>
      <c r="X945" s="232" t="s">
        <v>4712</v>
      </c>
      <c r="Y945" s="232"/>
      <c r="Z945" s="232"/>
      <c r="AA945" s="232"/>
      <c r="AB945" s="232"/>
      <c r="AC945" s="199" t="s">
        <v>4711</v>
      </c>
      <c r="AD945" s="58"/>
      <c r="AE945" s="58"/>
      <c r="AF945" s="6"/>
      <c r="AG945" s="6"/>
      <c r="AH945" s="6"/>
      <c r="AI945" s="6"/>
      <c r="AJ945" s="6"/>
      <c r="AK945" s="6"/>
      <c r="AL945" s="59" t="s">
        <v>4574</v>
      </c>
      <c r="AM945" s="235">
        <f>AM942</f>
        <v>0.7</v>
      </c>
      <c r="AN945" s="235"/>
      <c r="AO945" s="6"/>
      <c r="AP945" s="6"/>
      <c r="AQ945" s="6"/>
      <c r="AR945" s="6"/>
      <c r="AS945" s="6"/>
      <c r="AT945" s="59"/>
      <c r="AU945" s="137"/>
      <c r="AV945" s="140"/>
      <c r="AW945" s="89">
        <f>ROUND(ROUND(H948*V925,0)*AM945,0)</f>
        <v>199</v>
      </c>
      <c r="AX945" s="12"/>
    </row>
    <row r="946" spans="1:50" ht="17.2" customHeight="1" x14ac:dyDescent="0.3">
      <c r="A946" s="9">
        <v>43</v>
      </c>
      <c r="B946" s="10" t="s">
        <v>1768</v>
      </c>
      <c r="C946" s="53" t="s">
        <v>7181</v>
      </c>
      <c r="D946" s="166"/>
      <c r="E946" s="193"/>
      <c r="F946" s="126"/>
      <c r="G946" s="126"/>
      <c r="H946" s="220"/>
      <c r="I946" s="221"/>
      <c r="J946" s="221"/>
      <c r="K946" s="222"/>
      <c r="L946" s="191"/>
      <c r="M946" s="172"/>
      <c r="N946" s="172"/>
      <c r="O946" s="123"/>
      <c r="P946" s="138"/>
      <c r="Q946" s="138"/>
      <c r="R946" s="168"/>
      <c r="S946" s="141"/>
      <c r="T946" s="141"/>
      <c r="U946" s="88"/>
      <c r="V946" s="86"/>
      <c r="W946" s="87"/>
      <c r="X946" s="234"/>
      <c r="Y946" s="234"/>
      <c r="Z946" s="234"/>
      <c r="AA946" s="234"/>
      <c r="AB946" s="234"/>
      <c r="AC946" s="199" t="s">
        <v>4735</v>
      </c>
      <c r="AD946" s="58"/>
      <c r="AE946" s="58"/>
      <c r="AF946" s="6"/>
      <c r="AG946" s="6"/>
      <c r="AH946" s="6"/>
      <c r="AI946" s="6"/>
      <c r="AJ946" s="6"/>
      <c r="AK946" s="6"/>
      <c r="AL946" s="59" t="s">
        <v>4574</v>
      </c>
      <c r="AM946" s="235">
        <f>AM943</f>
        <v>0.5</v>
      </c>
      <c r="AN946" s="235"/>
      <c r="AO946" s="6"/>
      <c r="AP946" s="6"/>
      <c r="AQ946" s="6"/>
      <c r="AR946" s="6"/>
      <c r="AS946" s="6"/>
      <c r="AT946" s="59"/>
      <c r="AU946" s="137"/>
      <c r="AV946" s="140"/>
      <c r="AW946" s="89">
        <f>ROUND(ROUND(H948*V925,0)*AM946,0)</f>
        <v>142</v>
      </c>
      <c r="AX946" s="12"/>
    </row>
    <row r="947" spans="1:50" ht="17.2" customHeight="1" x14ac:dyDescent="0.3">
      <c r="A947" s="9">
        <v>43</v>
      </c>
      <c r="B947" s="10" t="s">
        <v>1769</v>
      </c>
      <c r="C947" s="53" t="s">
        <v>7180</v>
      </c>
      <c r="D947" s="166"/>
      <c r="E947" s="193"/>
      <c r="F947" s="126"/>
      <c r="G947" s="126"/>
      <c r="H947" s="220"/>
      <c r="I947" s="221"/>
      <c r="J947" s="221"/>
      <c r="K947" s="222"/>
      <c r="L947" s="231" t="s">
        <v>4714</v>
      </c>
      <c r="M947" s="232"/>
      <c r="N947" s="232"/>
      <c r="O947" s="232"/>
      <c r="P947" s="232"/>
      <c r="Q947" s="232"/>
      <c r="R947" s="175"/>
      <c r="S947" s="194"/>
      <c r="T947" s="194"/>
      <c r="U947" s="88"/>
      <c r="V947" s="86"/>
      <c r="W947" s="87"/>
      <c r="X947" s="6"/>
      <c r="Y947" s="6"/>
      <c r="Z947" s="59"/>
      <c r="AA947" s="59"/>
      <c r="AB947" s="6"/>
      <c r="AC947" s="203"/>
      <c r="AD947" s="6"/>
      <c r="AE947" s="6"/>
      <c r="AF947" s="6"/>
      <c r="AG947" s="6"/>
      <c r="AH947" s="6"/>
      <c r="AI947" s="6"/>
      <c r="AJ947" s="6"/>
      <c r="AK947" s="6"/>
      <c r="AL947" s="59"/>
      <c r="AM947" s="137"/>
      <c r="AN947" s="137"/>
      <c r="AO947" s="6"/>
      <c r="AP947" s="6"/>
      <c r="AQ947" s="7"/>
      <c r="AR947" s="7"/>
      <c r="AS947" s="7"/>
      <c r="AT947" s="123"/>
      <c r="AU947" s="136"/>
      <c r="AV947" s="145"/>
      <c r="AW947" s="89">
        <f>ROUND(ROUND(H948*P949,0)*V925,0)</f>
        <v>274</v>
      </c>
      <c r="AX947" s="12"/>
    </row>
    <row r="948" spans="1:50" ht="17.2" customHeight="1" x14ac:dyDescent="0.3">
      <c r="A948" s="9">
        <v>43</v>
      </c>
      <c r="B948" s="10" t="s">
        <v>1770</v>
      </c>
      <c r="C948" s="53" t="s">
        <v>7179</v>
      </c>
      <c r="D948" s="166"/>
      <c r="E948" s="193"/>
      <c r="F948" s="126"/>
      <c r="G948" s="126"/>
      <c r="H948" s="253">
        <f>'15就労移行支援(基本)'!K108</f>
        <v>567</v>
      </c>
      <c r="I948" s="254"/>
      <c r="J948" s="1" t="s">
        <v>4202</v>
      </c>
      <c r="K948" s="68"/>
      <c r="L948" s="267"/>
      <c r="M948" s="268"/>
      <c r="N948" s="268"/>
      <c r="O948" s="268"/>
      <c r="P948" s="268"/>
      <c r="Q948" s="268"/>
      <c r="R948" s="175"/>
      <c r="S948" s="194"/>
      <c r="T948" s="194"/>
      <c r="U948" s="88"/>
      <c r="V948" s="86"/>
      <c r="W948" s="87"/>
      <c r="X948" s="232" t="s">
        <v>4712</v>
      </c>
      <c r="Y948" s="232"/>
      <c r="Z948" s="232"/>
      <c r="AA948" s="232"/>
      <c r="AB948" s="232"/>
      <c r="AC948" s="199" t="s">
        <v>4711</v>
      </c>
      <c r="AD948" s="58"/>
      <c r="AE948" s="58"/>
      <c r="AF948" s="6"/>
      <c r="AG948" s="6"/>
      <c r="AH948" s="6"/>
      <c r="AI948" s="6"/>
      <c r="AJ948" s="6"/>
      <c r="AK948" s="6"/>
      <c r="AL948" s="59" t="s">
        <v>4574</v>
      </c>
      <c r="AM948" s="235">
        <f>AM945</f>
        <v>0.7</v>
      </c>
      <c r="AN948" s="235"/>
      <c r="AO948" s="7"/>
      <c r="AP948" s="7"/>
      <c r="AQ948" s="7"/>
      <c r="AR948" s="7"/>
      <c r="AS948" s="7"/>
      <c r="AT948" s="123"/>
      <c r="AU948" s="136"/>
      <c r="AV948" s="145"/>
      <c r="AW948" s="89">
        <f>ROUND(ROUND(ROUND(H948*P949,0)*V925,0)*AM948,0)</f>
        <v>192</v>
      </c>
      <c r="AX948" s="12"/>
    </row>
    <row r="949" spans="1:50" ht="17.2" customHeight="1" x14ac:dyDescent="0.3">
      <c r="A949" s="9">
        <v>43</v>
      </c>
      <c r="B949" s="10" t="s">
        <v>1771</v>
      </c>
      <c r="C949" s="53" t="s">
        <v>7178</v>
      </c>
      <c r="D949" s="166"/>
      <c r="E949" s="193"/>
      <c r="F949" s="126"/>
      <c r="G949" s="126"/>
      <c r="H949" s="175"/>
      <c r="I949" s="194"/>
      <c r="J949" s="194"/>
      <c r="K949" s="173"/>
      <c r="L949" s="191"/>
      <c r="M949" s="172"/>
      <c r="N949" s="172"/>
      <c r="O949" s="123" t="s">
        <v>4574</v>
      </c>
      <c r="P949" s="249">
        <f>P943</f>
        <v>0.96499999999999997</v>
      </c>
      <c r="Q949" s="249"/>
      <c r="R949" s="168"/>
      <c r="S949" s="141"/>
      <c r="T949" s="141"/>
      <c r="U949" s="88"/>
      <c r="V949" s="86"/>
      <c r="W949" s="87"/>
      <c r="X949" s="234"/>
      <c r="Y949" s="234"/>
      <c r="Z949" s="234"/>
      <c r="AA949" s="234"/>
      <c r="AB949" s="234"/>
      <c r="AC949" s="199" t="s">
        <v>4735</v>
      </c>
      <c r="AD949" s="58"/>
      <c r="AE949" s="58"/>
      <c r="AF949" s="6"/>
      <c r="AG949" s="6"/>
      <c r="AH949" s="6"/>
      <c r="AI949" s="6"/>
      <c r="AJ949" s="6"/>
      <c r="AK949" s="6"/>
      <c r="AL949" s="59" t="s">
        <v>4574</v>
      </c>
      <c r="AM949" s="235">
        <f>AM946</f>
        <v>0.5</v>
      </c>
      <c r="AN949" s="235"/>
      <c r="AO949" s="7"/>
      <c r="AP949" s="7"/>
      <c r="AQ949" s="7"/>
      <c r="AR949" s="7"/>
      <c r="AS949" s="7"/>
      <c r="AT949" s="123"/>
      <c r="AU949" s="136"/>
      <c r="AV949" s="145"/>
      <c r="AW949" s="89">
        <f>ROUND(ROUND(ROUND(H948*P949,0)*V925,0)*AM949,0)</f>
        <v>137</v>
      </c>
      <c r="AX949" s="12"/>
    </row>
    <row r="950" spans="1:50" ht="17.2" customHeight="1" x14ac:dyDescent="0.3">
      <c r="A950" s="9">
        <v>43</v>
      </c>
      <c r="B950" s="10" t="s">
        <v>1772</v>
      </c>
      <c r="C950" s="53" t="s">
        <v>7177</v>
      </c>
      <c r="D950" s="166"/>
      <c r="E950" s="193"/>
      <c r="F950" s="126"/>
      <c r="G950" s="126"/>
      <c r="H950" s="175"/>
      <c r="I950" s="194"/>
      <c r="J950" s="194"/>
      <c r="K950" s="173"/>
      <c r="L950" s="196"/>
      <c r="M950" s="195"/>
      <c r="N950" s="195"/>
      <c r="O950" s="55"/>
      <c r="P950" s="56"/>
      <c r="Q950" s="56"/>
      <c r="R950" s="168"/>
      <c r="S950" s="141"/>
      <c r="T950" s="142"/>
      <c r="U950" s="130"/>
      <c r="V950" s="64"/>
      <c r="W950" s="202"/>
      <c r="X950" s="8"/>
      <c r="Y950" s="6"/>
      <c r="Z950" s="59"/>
      <c r="AA950" s="59"/>
      <c r="AB950" s="6"/>
      <c r="AC950" s="203"/>
      <c r="AD950" s="6"/>
      <c r="AE950" s="6"/>
      <c r="AF950" s="6"/>
      <c r="AG950" s="6"/>
      <c r="AH950" s="6"/>
      <c r="AI950" s="6"/>
      <c r="AJ950" s="6"/>
      <c r="AK950" s="6"/>
      <c r="AL950" s="59"/>
      <c r="AM950" s="137"/>
      <c r="AN950" s="137"/>
      <c r="AO950" s="177"/>
      <c r="AP950" s="81"/>
      <c r="AQ950" s="81"/>
      <c r="AR950" s="82"/>
      <c r="AS950" s="242" t="s">
        <v>4580</v>
      </c>
      <c r="AT950" s="242"/>
      <c r="AU950" s="242"/>
      <c r="AV950" s="243"/>
      <c r="AW950" s="89">
        <f>ROUND(H948*V925,0)-AS953</f>
        <v>279</v>
      </c>
      <c r="AX950" s="12"/>
    </row>
    <row r="951" spans="1:50" ht="17.2" customHeight="1" x14ac:dyDescent="0.3">
      <c r="A951" s="9">
        <v>43</v>
      </c>
      <c r="B951" s="10" t="s">
        <v>1773</v>
      </c>
      <c r="C951" s="53" t="s">
        <v>7176</v>
      </c>
      <c r="D951" s="166"/>
      <c r="E951" s="193"/>
      <c r="F951" s="126"/>
      <c r="G951" s="126"/>
      <c r="H951" s="175"/>
      <c r="I951" s="194"/>
      <c r="J951" s="194"/>
      <c r="K951" s="173"/>
      <c r="L951" s="175"/>
      <c r="M951" s="194"/>
      <c r="N951" s="194"/>
      <c r="O951" s="132"/>
      <c r="P951" s="141"/>
      <c r="Q951" s="141"/>
      <c r="R951" s="168"/>
      <c r="S951" s="141"/>
      <c r="T951" s="142"/>
      <c r="U951" s="130"/>
      <c r="V951" s="64"/>
      <c r="W951" s="202"/>
      <c r="X951" s="231" t="s">
        <v>4712</v>
      </c>
      <c r="Y951" s="232"/>
      <c r="Z951" s="232"/>
      <c r="AA951" s="232"/>
      <c r="AB951" s="232"/>
      <c r="AC951" s="199" t="s">
        <v>4711</v>
      </c>
      <c r="AD951" s="58"/>
      <c r="AE951" s="58"/>
      <c r="AF951" s="6"/>
      <c r="AG951" s="6"/>
      <c r="AH951" s="6"/>
      <c r="AI951" s="6"/>
      <c r="AJ951" s="6"/>
      <c r="AK951" s="6"/>
      <c r="AL951" s="59" t="s">
        <v>4574</v>
      </c>
      <c r="AM951" s="235">
        <f>AM948</f>
        <v>0.7</v>
      </c>
      <c r="AN951" s="235"/>
      <c r="AO951" s="81"/>
      <c r="AP951" s="81"/>
      <c r="AQ951" s="81"/>
      <c r="AR951" s="82"/>
      <c r="AS951" s="244"/>
      <c r="AT951" s="244"/>
      <c r="AU951" s="244"/>
      <c r="AV951" s="245"/>
      <c r="AW951" s="89">
        <f>ROUND(ROUND(H948*V925,0)*AM951,0)-AS953</f>
        <v>194</v>
      </c>
      <c r="AX951" s="12"/>
    </row>
    <row r="952" spans="1:50" ht="17.2" customHeight="1" x14ac:dyDescent="0.3">
      <c r="A952" s="9">
        <v>43</v>
      </c>
      <c r="B952" s="10" t="s">
        <v>1774</v>
      </c>
      <c r="C952" s="53" t="s">
        <v>7175</v>
      </c>
      <c r="D952" s="166"/>
      <c r="E952" s="193"/>
      <c r="F952" s="126"/>
      <c r="G952" s="126"/>
      <c r="H952" s="175"/>
      <c r="I952" s="194"/>
      <c r="J952" s="194"/>
      <c r="K952" s="173"/>
      <c r="L952" s="191"/>
      <c r="M952" s="172"/>
      <c r="N952" s="172"/>
      <c r="O952" s="123"/>
      <c r="P952" s="138"/>
      <c r="Q952" s="138"/>
      <c r="R952" s="168"/>
      <c r="S952" s="141"/>
      <c r="T952" s="142"/>
      <c r="U952" s="130"/>
      <c r="V952" s="64"/>
      <c r="W952" s="202"/>
      <c r="X952" s="233"/>
      <c r="Y952" s="234"/>
      <c r="Z952" s="234"/>
      <c r="AA952" s="234"/>
      <c r="AB952" s="234"/>
      <c r="AC952" s="199" t="s">
        <v>4735</v>
      </c>
      <c r="AD952" s="58"/>
      <c r="AE952" s="58"/>
      <c r="AF952" s="6"/>
      <c r="AG952" s="6"/>
      <c r="AH952" s="6"/>
      <c r="AI952" s="6"/>
      <c r="AJ952" s="6"/>
      <c r="AK952" s="6"/>
      <c r="AL952" s="59" t="s">
        <v>4574</v>
      </c>
      <c r="AM952" s="235">
        <f>AM949</f>
        <v>0.5</v>
      </c>
      <c r="AN952" s="235"/>
      <c r="AO952" s="198"/>
      <c r="AP952" s="198"/>
      <c r="AQ952" s="198"/>
      <c r="AR952" s="197"/>
      <c r="AS952" s="244"/>
      <c r="AT952" s="244"/>
      <c r="AU952" s="244"/>
      <c r="AV952" s="245"/>
      <c r="AW952" s="89">
        <f>ROUND(ROUND(H948*V925,0)*AM952,0)-AS953</f>
        <v>137</v>
      </c>
      <c r="AX952" s="12"/>
    </row>
    <row r="953" spans="1:50" ht="17.2" customHeight="1" x14ac:dyDescent="0.3">
      <c r="A953" s="9">
        <v>43</v>
      </c>
      <c r="B953" s="10" t="s">
        <v>1775</v>
      </c>
      <c r="C953" s="53" t="s">
        <v>7174</v>
      </c>
      <c r="D953" s="166"/>
      <c r="E953" s="193"/>
      <c r="F953" s="126"/>
      <c r="G953" s="126"/>
      <c r="H953" s="175"/>
      <c r="I953" s="194"/>
      <c r="J953" s="194"/>
      <c r="K953" s="173"/>
      <c r="L953" s="231" t="s">
        <v>4714</v>
      </c>
      <c r="M953" s="232"/>
      <c r="N953" s="232"/>
      <c r="O953" s="232"/>
      <c r="P953" s="232"/>
      <c r="Q953" s="232"/>
      <c r="R953" s="175"/>
      <c r="S953" s="194"/>
      <c r="T953" s="173"/>
      <c r="U953" s="130"/>
      <c r="V953" s="64"/>
      <c r="W953" s="202"/>
      <c r="X953" s="8"/>
      <c r="Y953" s="6"/>
      <c r="Z953" s="59"/>
      <c r="AA953" s="59"/>
      <c r="AB953" s="6"/>
      <c r="AC953" s="203"/>
      <c r="AD953" s="6"/>
      <c r="AE953" s="6"/>
      <c r="AF953" s="6"/>
      <c r="AG953" s="6"/>
      <c r="AH953" s="6"/>
      <c r="AI953" s="6"/>
      <c r="AJ953" s="6"/>
      <c r="AK953" s="6"/>
      <c r="AL953" s="59"/>
      <c r="AM953" s="137"/>
      <c r="AN953" s="137"/>
      <c r="AO953" s="198"/>
      <c r="AP953" s="198"/>
      <c r="AQ953" s="198"/>
      <c r="AR953" s="197"/>
      <c r="AS953" s="38">
        <f>AS941</f>
        <v>5</v>
      </c>
      <c r="AT953" s="62" t="s">
        <v>4579</v>
      </c>
      <c r="AU953" s="143"/>
      <c r="AV953" s="147"/>
      <c r="AW953" s="89">
        <f>ROUND(ROUND(H948*P955,0)*V925,0)-AS953</f>
        <v>269</v>
      </c>
      <c r="AX953" s="12"/>
    </row>
    <row r="954" spans="1:50" ht="17.2" customHeight="1" x14ac:dyDescent="0.3">
      <c r="A954" s="9">
        <v>43</v>
      </c>
      <c r="B954" s="10" t="s">
        <v>1776</v>
      </c>
      <c r="C954" s="53" t="s">
        <v>7173</v>
      </c>
      <c r="D954" s="166"/>
      <c r="E954" s="193"/>
      <c r="F954" s="126"/>
      <c r="G954" s="126"/>
      <c r="H954" s="175"/>
      <c r="I954" s="194"/>
      <c r="J954" s="194"/>
      <c r="K954" s="173"/>
      <c r="L954" s="267"/>
      <c r="M954" s="268"/>
      <c r="N954" s="268"/>
      <c r="O954" s="268"/>
      <c r="P954" s="268"/>
      <c r="Q954" s="268"/>
      <c r="R954" s="175"/>
      <c r="S954" s="194"/>
      <c r="T954" s="173"/>
      <c r="U954" s="130"/>
      <c r="V954" s="64"/>
      <c r="W954" s="202"/>
      <c r="X954" s="231" t="s">
        <v>4712</v>
      </c>
      <c r="Y954" s="232"/>
      <c r="Z954" s="232"/>
      <c r="AA954" s="232"/>
      <c r="AB954" s="232"/>
      <c r="AC954" s="199" t="s">
        <v>4711</v>
      </c>
      <c r="AD954" s="58"/>
      <c r="AE954" s="58"/>
      <c r="AF954" s="6"/>
      <c r="AG954" s="6"/>
      <c r="AH954" s="6"/>
      <c r="AI954" s="6"/>
      <c r="AJ954" s="6"/>
      <c r="AK954" s="6"/>
      <c r="AL954" s="59" t="s">
        <v>4574</v>
      </c>
      <c r="AM954" s="235">
        <f>AM951</f>
        <v>0.7</v>
      </c>
      <c r="AN954" s="235"/>
      <c r="AO954" s="198"/>
      <c r="AP954" s="198"/>
      <c r="AQ954" s="198"/>
      <c r="AR954" s="197"/>
      <c r="AS954" s="1"/>
      <c r="AT954" s="132"/>
      <c r="AU954" s="143"/>
      <c r="AV954" s="147"/>
      <c r="AW954" s="89">
        <f>ROUND(ROUND(ROUND(H948*P955,0)*V925,0)*AM954,0)-AS953</f>
        <v>187</v>
      </c>
      <c r="AX954" s="12"/>
    </row>
    <row r="955" spans="1:50" ht="17.2" customHeight="1" x14ac:dyDescent="0.3">
      <c r="A955" s="9">
        <v>43</v>
      </c>
      <c r="B955" s="10" t="s">
        <v>1777</v>
      </c>
      <c r="C955" s="53" t="s">
        <v>7172</v>
      </c>
      <c r="D955" s="166"/>
      <c r="E955" s="193"/>
      <c r="F955" s="126"/>
      <c r="G955" s="126"/>
      <c r="H955" s="175"/>
      <c r="I955" s="194"/>
      <c r="J955" s="194"/>
      <c r="K955" s="173"/>
      <c r="L955" s="191"/>
      <c r="M955" s="172"/>
      <c r="N955" s="172"/>
      <c r="O955" s="123" t="s">
        <v>4574</v>
      </c>
      <c r="P955" s="249">
        <f>P949</f>
        <v>0.96499999999999997</v>
      </c>
      <c r="Q955" s="249"/>
      <c r="R955" s="168"/>
      <c r="S955" s="141"/>
      <c r="T955" s="142"/>
      <c r="U955" s="130"/>
      <c r="V955" s="64"/>
      <c r="W955" s="202"/>
      <c r="X955" s="233"/>
      <c r="Y955" s="234"/>
      <c r="Z955" s="234"/>
      <c r="AA955" s="234"/>
      <c r="AB955" s="234"/>
      <c r="AC955" s="199" t="s">
        <v>4735</v>
      </c>
      <c r="AD955" s="58"/>
      <c r="AE955" s="58"/>
      <c r="AF955" s="6"/>
      <c r="AG955" s="6"/>
      <c r="AH955" s="6"/>
      <c r="AI955" s="6"/>
      <c r="AJ955" s="6"/>
      <c r="AK955" s="6"/>
      <c r="AL955" s="59" t="s">
        <v>4574</v>
      </c>
      <c r="AM955" s="235">
        <f>AM952</f>
        <v>0.5</v>
      </c>
      <c r="AN955" s="235"/>
      <c r="AO955" s="198"/>
      <c r="AP955" s="198"/>
      <c r="AQ955" s="198"/>
      <c r="AR955" s="197"/>
      <c r="AS955" s="7"/>
      <c r="AT955" s="123"/>
      <c r="AU955" s="136"/>
      <c r="AV955" s="145"/>
      <c r="AW955" s="89">
        <f>ROUND(ROUND(ROUND(H948*P955,0)*V925,0)*AM955,0)-AS953</f>
        <v>132</v>
      </c>
      <c r="AX955" s="12"/>
    </row>
    <row r="956" spans="1:50" ht="17.2" customHeight="1" x14ac:dyDescent="0.3">
      <c r="A956" s="9">
        <v>43</v>
      </c>
      <c r="B956" s="10" t="s">
        <v>1778</v>
      </c>
      <c r="C956" s="53" t="s">
        <v>7171</v>
      </c>
      <c r="D956" s="166"/>
      <c r="E956" s="193"/>
      <c r="F956" s="126"/>
      <c r="G956" s="126"/>
      <c r="H956" s="45"/>
      <c r="I956" s="1"/>
      <c r="J956" s="1"/>
      <c r="K956" s="44"/>
      <c r="L956" s="196"/>
      <c r="M956" s="195"/>
      <c r="N956" s="195"/>
      <c r="O956" s="55"/>
      <c r="P956" s="56"/>
      <c r="Q956" s="56"/>
      <c r="R956" s="168"/>
      <c r="S956" s="141"/>
      <c r="T956" s="142"/>
      <c r="U956" s="130"/>
      <c r="V956" s="64"/>
      <c r="W956" s="202"/>
      <c r="X956" s="8"/>
      <c r="Y956" s="6"/>
      <c r="Z956" s="59"/>
      <c r="AA956" s="59"/>
      <c r="AB956" s="6"/>
      <c r="AC956" s="203"/>
      <c r="AD956" s="6"/>
      <c r="AE956" s="6"/>
      <c r="AF956" s="6"/>
      <c r="AG956" s="6"/>
      <c r="AH956" s="6"/>
      <c r="AI956" s="6"/>
      <c r="AJ956" s="6"/>
      <c r="AK956" s="6"/>
      <c r="AL956" s="59"/>
      <c r="AM956" s="137"/>
      <c r="AN956" s="137"/>
      <c r="AO956" s="216" t="s">
        <v>4753</v>
      </c>
      <c r="AP956" s="251"/>
      <c r="AQ956" s="251"/>
      <c r="AR956" s="252"/>
      <c r="AS956" s="49"/>
      <c r="AT956" s="36"/>
      <c r="AU956" s="36"/>
      <c r="AV956" s="51"/>
      <c r="AW956" s="89">
        <f>ROUND(ROUND(H948*V925,0)*AQ959,0)</f>
        <v>270</v>
      </c>
      <c r="AX956" s="12"/>
    </row>
    <row r="957" spans="1:50" ht="17.2" customHeight="1" x14ac:dyDescent="0.3">
      <c r="A957" s="9">
        <v>43</v>
      </c>
      <c r="B957" s="10" t="s">
        <v>1779</v>
      </c>
      <c r="C957" s="53" t="s">
        <v>7170</v>
      </c>
      <c r="D957" s="166"/>
      <c r="E957" s="193"/>
      <c r="F957" s="126"/>
      <c r="G957" s="126"/>
      <c r="H957" s="45"/>
      <c r="I957" s="1"/>
      <c r="J957" s="1"/>
      <c r="K957" s="44"/>
      <c r="L957" s="175"/>
      <c r="M957" s="194"/>
      <c r="N957" s="194"/>
      <c r="O957" s="132"/>
      <c r="P957" s="141"/>
      <c r="Q957" s="141"/>
      <c r="R957" s="168"/>
      <c r="S957" s="141"/>
      <c r="T957" s="142"/>
      <c r="U957" s="130"/>
      <c r="V957" s="64"/>
      <c r="W957" s="202"/>
      <c r="X957" s="231" t="s">
        <v>4712</v>
      </c>
      <c r="Y957" s="232"/>
      <c r="Z957" s="232"/>
      <c r="AA957" s="232"/>
      <c r="AB957" s="232"/>
      <c r="AC957" s="199" t="s">
        <v>4711</v>
      </c>
      <c r="AD957" s="58"/>
      <c r="AE957" s="58"/>
      <c r="AF957" s="6"/>
      <c r="AG957" s="6"/>
      <c r="AH957" s="6"/>
      <c r="AI957" s="6"/>
      <c r="AJ957" s="6"/>
      <c r="AK957" s="6"/>
      <c r="AL957" s="59" t="s">
        <v>4574</v>
      </c>
      <c r="AM957" s="235">
        <f>AM954</f>
        <v>0.7</v>
      </c>
      <c r="AN957" s="235"/>
      <c r="AO957" s="228"/>
      <c r="AP957" s="229"/>
      <c r="AQ957" s="229"/>
      <c r="AR957" s="230"/>
      <c r="AS957" s="45"/>
      <c r="AT957" s="1"/>
      <c r="AU957" s="1"/>
      <c r="AV957" s="44"/>
      <c r="AW957" s="89">
        <f>ROUND(ROUND(ROUND(H948*V925,0)*AM957,0)*AQ959,0)</f>
        <v>189</v>
      </c>
      <c r="AX957" s="12"/>
    </row>
    <row r="958" spans="1:50" ht="17.2" customHeight="1" x14ac:dyDescent="0.3">
      <c r="A958" s="9">
        <v>43</v>
      </c>
      <c r="B958" s="10" t="s">
        <v>1780</v>
      </c>
      <c r="C958" s="53" t="s">
        <v>7169</v>
      </c>
      <c r="D958" s="166"/>
      <c r="E958" s="193"/>
      <c r="F958" s="126"/>
      <c r="G958" s="126"/>
      <c r="H958" s="45"/>
      <c r="I958" s="1"/>
      <c r="J958" s="1"/>
      <c r="K958" s="44"/>
      <c r="L958" s="191"/>
      <c r="M958" s="172"/>
      <c r="N958" s="172"/>
      <c r="O958" s="123"/>
      <c r="P958" s="138"/>
      <c r="Q958" s="138"/>
      <c r="R958" s="168"/>
      <c r="S958" s="141"/>
      <c r="T958" s="142"/>
      <c r="U958" s="130"/>
      <c r="V958" s="64"/>
      <c r="W958" s="202"/>
      <c r="X958" s="233"/>
      <c r="Y958" s="234"/>
      <c r="Z958" s="234"/>
      <c r="AA958" s="234"/>
      <c r="AB958" s="234"/>
      <c r="AC958" s="199" t="s">
        <v>4735</v>
      </c>
      <c r="AD958" s="58"/>
      <c r="AE958" s="58"/>
      <c r="AF958" s="6"/>
      <c r="AG958" s="6"/>
      <c r="AH958" s="6"/>
      <c r="AI958" s="6"/>
      <c r="AJ958" s="6"/>
      <c r="AK958" s="6"/>
      <c r="AL958" s="59" t="s">
        <v>4574</v>
      </c>
      <c r="AM958" s="235">
        <f>AM955</f>
        <v>0.5</v>
      </c>
      <c r="AN958" s="235"/>
      <c r="AO958" s="45"/>
      <c r="AP958" s="1"/>
      <c r="AQ958" s="1"/>
      <c r="AR958" s="44"/>
      <c r="AS958" s="45"/>
      <c r="AT958" s="1"/>
      <c r="AU958" s="1"/>
      <c r="AV958" s="44"/>
      <c r="AW958" s="89">
        <f>ROUND(ROUND(ROUND(H948*V925,0)*AM958,0)*AQ959,0)</f>
        <v>135</v>
      </c>
      <c r="AX958" s="12"/>
    </row>
    <row r="959" spans="1:50" ht="17.2" customHeight="1" x14ac:dyDescent="0.3">
      <c r="A959" s="9">
        <v>43</v>
      </c>
      <c r="B959" s="10" t="s">
        <v>1781</v>
      </c>
      <c r="C959" s="53" t="s">
        <v>7168</v>
      </c>
      <c r="D959" s="166"/>
      <c r="E959" s="193"/>
      <c r="F959" s="126"/>
      <c r="G959" s="126"/>
      <c r="H959" s="45"/>
      <c r="I959" s="1"/>
      <c r="J959" s="1"/>
      <c r="K959" s="44"/>
      <c r="L959" s="231" t="s">
        <v>4714</v>
      </c>
      <c r="M959" s="232"/>
      <c r="N959" s="232"/>
      <c r="O959" s="232"/>
      <c r="P959" s="232"/>
      <c r="Q959" s="232"/>
      <c r="R959" s="175"/>
      <c r="S959" s="194"/>
      <c r="T959" s="173"/>
      <c r="U959" s="130"/>
      <c r="V959" s="64"/>
      <c r="W959" s="202"/>
      <c r="X959" s="8"/>
      <c r="Y959" s="6"/>
      <c r="Z959" s="59"/>
      <c r="AA959" s="59"/>
      <c r="AB959" s="6"/>
      <c r="AC959" s="203"/>
      <c r="AD959" s="6"/>
      <c r="AE959" s="6"/>
      <c r="AF959" s="6"/>
      <c r="AG959" s="6"/>
      <c r="AH959" s="6"/>
      <c r="AI959" s="6"/>
      <c r="AJ959" s="6"/>
      <c r="AK959" s="6"/>
      <c r="AL959" s="59"/>
      <c r="AM959" s="137"/>
      <c r="AN959" s="137"/>
      <c r="AO959" s="45"/>
      <c r="AP959" s="132" t="s">
        <v>4574</v>
      </c>
      <c r="AQ959" s="247">
        <f>AQ935</f>
        <v>0.95</v>
      </c>
      <c r="AR959" s="248"/>
      <c r="AS959" s="45"/>
      <c r="AT959" s="1"/>
      <c r="AU959" s="1"/>
      <c r="AV959" s="44"/>
      <c r="AW959" s="89">
        <f>ROUND(ROUND(ROUND(H948*P961,0)*V925,0)*AQ959,0)</f>
        <v>260</v>
      </c>
      <c r="AX959" s="12"/>
    </row>
    <row r="960" spans="1:50" ht="17.2" customHeight="1" x14ac:dyDescent="0.3">
      <c r="A960" s="9">
        <v>43</v>
      </c>
      <c r="B960" s="10" t="s">
        <v>1782</v>
      </c>
      <c r="C960" s="53" t="s">
        <v>7167</v>
      </c>
      <c r="D960" s="166"/>
      <c r="E960" s="193"/>
      <c r="F960" s="126"/>
      <c r="G960" s="126"/>
      <c r="H960" s="45"/>
      <c r="I960" s="1"/>
      <c r="J960" s="1"/>
      <c r="K960" s="44"/>
      <c r="L960" s="267"/>
      <c r="M960" s="268"/>
      <c r="N960" s="268"/>
      <c r="O960" s="268"/>
      <c r="P960" s="268"/>
      <c r="Q960" s="268"/>
      <c r="R960" s="175"/>
      <c r="S960" s="194"/>
      <c r="T960" s="173"/>
      <c r="U960" s="130"/>
      <c r="V960" s="64"/>
      <c r="W960" s="202"/>
      <c r="X960" s="231" t="s">
        <v>4712</v>
      </c>
      <c r="Y960" s="232"/>
      <c r="Z960" s="232"/>
      <c r="AA960" s="232"/>
      <c r="AB960" s="232"/>
      <c r="AC960" s="199" t="s">
        <v>4711</v>
      </c>
      <c r="AD960" s="58"/>
      <c r="AE960" s="58"/>
      <c r="AF960" s="6"/>
      <c r="AG960" s="6"/>
      <c r="AH960" s="6"/>
      <c r="AI960" s="6"/>
      <c r="AJ960" s="6"/>
      <c r="AK960" s="6"/>
      <c r="AL960" s="59" t="s">
        <v>4574</v>
      </c>
      <c r="AM960" s="235">
        <f>AM957</f>
        <v>0.7</v>
      </c>
      <c r="AN960" s="235"/>
      <c r="AO960" s="45"/>
      <c r="AP960" s="1"/>
      <c r="AQ960" s="1"/>
      <c r="AR960" s="44"/>
      <c r="AS960" s="45"/>
      <c r="AT960" s="1"/>
      <c r="AU960" s="1"/>
      <c r="AV960" s="44"/>
      <c r="AW960" s="89">
        <f>ROUND(ROUND(ROUND(ROUND(H948*P961,0)*V925,0)*AM960,0)*AQ959,0)</f>
        <v>182</v>
      </c>
      <c r="AX960" s="12"/>
    </row>
    <row r="961" spans="1:50" ht="17.2" customHeight="1" x14ac:dyDescent="0.3">
      <c r="A961" s="9">
        <v>43</v>
      </c>
      <c r="B961" s="10" t="s">
        <v>1783</v>
      </c>
      <c r="C961" s="53" t="s">
        <v>7166</v>
      </c>
      <c r="D961" s="166"/>
      <c r="E961" s="193"/>
      <c r="F961" s="126"/>
      <c r="G961" s="126"/>
      <c r="H961" s="45"/>
      <c r="I961" s="1"/>
      <c r="J961" s="1"/>
      <c r="K961" s="44"/>
      <c r="L961" s="191"/>
      <c r="M961" s="172"/>
      <c r="N961" s="172"/>
      <c r="O961" s="123" t="s">
        <v>4574</v>
      </c>
      <c r="P961" s="249">
        <f>P955</f>
        <v>0.96499999999999997</v>
      </c>
      <c r="Q961" s="249"/>
      <c r="R961" s="168"/>
      <c r="S961" s="141"/>
      <c r="T961" s="142"/>
      <c r="U961" s="130"/>
      <c r="V961" s="64"/>
      <c r="W961" s="202"/>
      <c r="X961" s="233"/>
      <c r="Y961" s="234"/>
      <c r="Z961" s="234"/>
      <c r="AA961" s="234"/>
      <c r="AB961" s="234"/>
      <c r="AC961" s="199" t="s">
        <v>4735</v>
      </c>
      <c r="AD961" s="58"/>
      <c r="AE961" s="58"/>
      <c r="AF961" s="6"/>
      <c r="AG961" s="6"/>
      <c r="AH961" s="6"/>
      <c r="AI961" s="6"/>
      <c r="AJ961" s="6"/>
      <c r="AK961" s="6"/>
      <c r="AL961" s="59" t="s">
        <v>4574</v>
      </c>
      <c r="AM961" s="235">
        <f>AM958</f>
        <v>0.5</v>
      </c>
      <c r="AN961" s="235"/>
      <c r="AO961" s="45"/>
      <c r="AP961" s="1"/>
      <c r="AQ961" s="1"/>
      <c r="AR961" s="44"/>
      <c r="AS961" s="43"/>
      <c r="AT961" s="7"/>
      <c r="AU961" s="7"/>
      <c r="AV961" s="21"/>
      <c r="AW961" s="89">
        <f>ROUND(ROUND(ROUND(ROUND(H948*P961,0)*V925,0)*AM961,0)*AQ959,0)</f>
        <v>130</v>
      </c>
      <c r="AX961" s="12"/>
    </row>
    <row r="962" spans="1:50" ht="17.2" customHeight="1" x14ac:dyDescent="0.3">
      <c r="A962" s="9">
        <v>43</v>
      </c>
      <c r="B962" s="10" t="s">
        <v>1784</v>
      </c>
      <c r="C962" s="53" t="s">
        <v>7165</v>
      </c>
      <c r="D962" s="166"/>
      <c r="E962" s="193"/>
      <c r="F962" s="126"/>
      <c r="G962" s="126"/>
      <c r="H962" s="45"/>
      <c r="I962" s="1"/>
      <c r="J962" s="1"/>
      <c r="K962" s="44"/>
      <c r="L962" s="196"/>
      <c r="M962" s="195"/>
      <c r="N962" s="195"/>
      <c r="O962" s="55"/>
      <c r="P962" s="56"/>
      <c r="Q962" s="56"/>
      <c r="R962" s="168"/>
      <c r="S962" s="141"/>
      <c r="T962" s="142"/>
      <c r="U962" s="130"/>
      <c r="V962" s="64"/>
      <c r="W962" s="202"/>
      <c r="X962" s="8"/>
      <c r="Y962" s="6"/>
      <c r="Z962" s="59"/>
      <c r="AA962" s="59"/>
      <c r="AB962" s="6"/>
      <c r="AC962" s="203"/>
      <c r="AD962" s="6"/>
      <c r="AE962" s="6"/>
      <c r="AF962" s="6"/>
      <c r="AG962" s="6"/>
      <c r="AH962" s="6"/>
      <c r="AI962" s="6"/>
      <c r="AJ962" s="6"/>
      <c r="AK962" s="6"/>
      <c r="AL962" s="59"/>
      <c r="AM962" s="137"/>
      <c r="AN962" s="137"/>
      <c r="AO962" s="146"/>
      <c r="AP962" s="143"/>
      <c r="AQ962" s="143"/>
      <c r="AR962" s="44"/>
      <c r="AS962" s="242" t="s">
        <v>4580</v>
      </c>
      <c r="AT962" s="242"/>
      <c r="AU962" s="242"/>
      <c r="AV962" s="243"/>
      <c r="AW962" s="89">
        <f>ROUND(ROUND(H948*V925,0)*AQ959,0)-AS965</f>
        <v>265</v>
      </c>
      <c r="AX962" s="12"/>
    </row>
    <row r="963" spans="1:50" ht="17.2" customHeight="1" x14ac:dyDescent="0.3">
      <c r="A963" s="9">
        <v>43</v>
      </c>
      <c r="B963" s="10" t="s">
        <v>1785</v>
      </c>
      <c r="C963" s="53" t="s">
        <v>7164</v>
      </c>
      <c r="D963" s="166"/>
      <c r="E963" s="193"/>
      <c r="F963" s="126"/>
      <c r="G963" s="126"/>
      <c r="H963" s="45"/>
      <c r="I963" s="1"/>
      <c r="J963" s="1"/>
      <c r="K963" s="44"/>
      <c r="L963" s="175"/>
      <c r="M963" s="194"/>
      <c r="N963" s="194"/>
      <c r="O963" s="132"/>
      <c r="P963" s="141"/>
      <c r="Q963" s="141"/>
      <c r="R963" s="168"/>
      <c r="S963" s="141"/>
      <c r="T963" s="142"/>
      <c r="U963" s="130"/>
      <c r="V963" s="64"/>
      <c r="W963" s="202"/>
      <c r="X963" s="231" t="s">
        <v>4712</v>
      </c>
      <c r="Y963" s="232"/>
      <c r="Z963" s="232"/>
      <c r="AA963" s="232"/>
      <c r="AB963" s="232"/>
      <c r="AC963" s="199" t="s">
        <v>4711</v>
      </c>
      <c r="AD963" s="58"/>
      <c r="AE963" s="58"/>
      <c r="AF963" s="6"/>
      <c r="AG963" s="6"/>
      <c r="AH963" s="6"/>
      <c r="AI963" s="6"/>
      <c r="AJ963" s="6"/>
      <c r="AK963" s="6"/>
      <c r="AL963" s="59" t="s">
        <v>4574</v>
      </c>
      <c r="AM963" s="235">
        <f>AM960</f>
        <v>0.7</v>
      </c>
      <c r="AN963" s="235"/>
      <c r="AO963" s="146"/>
      <c r="AP963" s="143"/>
      <c r="AQ963" s="143"/>
      <c r="AR963" s="44"/>
      <c r="AS963" s="244"/>
      <c r="AT963" s="244"/>
      <c r="AU963" s="244"/>
      <c r="AV963" s="245"/>
      <c r="AW963" s="89">
        <f>ROUND(ROUND(ROUND(H948*V925,0)*AM963,0)*AQ959,0)-AS965</f>
        <v>184</v>
      </c>
      <c r="AX963" s="12"/>
    </row>
    <row r="964" spans="1:50" ht="17.2" customHeight="1" x14ac:dyDescent="0.3">
      <c r="A964" s="9">
        <v>43</v>
      </c>
      <c r="B964" s="10" t="s">
        <v>1786</v>
      </c>
      <c r="C964" s="53" t="s">
        <v>7163</v>
      </c>
      <c r="D964" s="166"/>
      <c r="E964" s="193"/>
      <c r="F964" s="126"/>
      <c r="G964" s="126"/>
      <c r="H964" s="45"/>
      <c r="I964" s="1"/>
      <c r="J964" s="1"/>
      <c r="K964" s="44"/>
      <c r="L964" s="191"/>
      <c r="M964" s="172"/>
      <c r="N964" s="172"/>
      <c r="O964" s="123"/>
      <c r="P964" s="138"/>
      <c r="Q964" s="138"/>
      <c r="R964" s="168"/>
      <c r="S964" s="141"/>
      <c r="T964" s="142"/>
      <c r="U964" s="130"/>
      <c r="V964" s="64"/>
      <c r="W964" s="202"/>
      <c r="X964" s="233"/>
      <c r="Y964" s="234"/>
      <c r="Z964" s="234"/>
      <c r="AA964" s="234"/>
      <c r="AB964" s="234"/>
      <c r="AC964" s="199" t="s">
        <v>4735</v>
      </c>
      <c r="AD964" s="58"/>
      <c r="AE964" s="58"/>
      <c r="AF964" s="6"/>
      <c r="AG964" s="6"/>
      <c r="AH964" s="6"/>
      <c r="AI964" s="6"/>
      <c r="AJ964" s="6"/>
      <c r="AK964" s="6"/>
      <c r="AL964" s="59" t="s">
        <v>4574</v>
      </c>
      <c r="AM964" s="235">
        <f>AM961</f>
        <v>0.5</v>
      </c>
      <c r="AN964" s="235"/>
      <c r="AO964" s="146"/>
      <c r="AP964" s="143"/>
      <c r="AQ964" s="143"/>
      <c r="AR964" s="44"/>
      <c r="AS964" s="244"/>
      <c r="AT964" s="244"/>
      <c r="AU964" s="244"/>
      <c r="AV964" s="245"/>
      <c r="AW964" s="89">
        <f>ROUND(ROUND(ROUND(H948*V925,0)*AM964,0)*AQ959,0)-AS965</f>
        <v>130</v>
      </c>
      <c r="AX964" s="12"/>
    </row>
    <row r="965" spans="1:50" ht="17.2" customHeight="1" x14ac:dyDescent="0.3">
      <c r="A965" s="9">
        <v>43</v>
      </c>
      <c r="B965" s="10" t="s">
        <v>1787</v>
      </c>
      <c r="C965" s="53" t="s">
        <v>7162</v>
      </c>
      <c r="D965" s="166"/>
      <c r="E965" s="193"/>
      <c r="F965" s="126"/>
      <c r="G965" s="126"/>
      <c r="H965" s="45"/>
      <c r="I965" s="1"/>
      <c r="J965" s="1"/>
      <c r="K965" s="44"/>
      <c r="L965" s="231" t="s">
        <v>4714</v>
      </c>
      <c r="M965" s="232"/>
      <c r="N965" s="232"/>
      <c r="O965" s="232"/>
      <c r="P965" s="232"/>
      <c r="Q965" s="232"/>
      <c r="R965" s="175"/>
      <c r="S965" s="194"/>
      <c r="T965" s="173"/>
      <c r="U965" s="130"/>
      <c r="V965" s="64"/>
      <c r="W965" s="202"/>
      <c r="X965" s="8"/>
      <c r="Y965" s="6"/>
      <c r="Z965" s="59"/>
      <c r="AA965" s="59"/>
      <c r="AB965" s="6"/>
      <c r="AC965" s="203"/>
      <c r="AD965" s="6"/>
      <c r="AE965" s="6"/>
      <c r="AF965" s="6"/>
      <c r="AG965" s="6"/>
      <c r="AH965" s="6"/>
      <c r="AI965" s="6"/>
      <c r="AJ965" s="6"/>
      <c r="AK965" s="6"/>
      <c r="AL965" s="59"/>
      <c r="AM965" s="137"/>
      <c r="AN965" s="137"/>
      <c r="AO965" s="146"/>
      <c r="AP965" s="143"/>
      <c r="AQ965" s="143"/>
      <c r="AR965" s="44"/>
      <c r="AS965" s="38">
        <f>AS953</f>
        <v>5</v>
      </c>
      <c r="AT965" s="62" t="s">
        <v>4579</v>
      </c>
      <c r="AU965" s="143"/>
      <c r="AV965" s="147"/>
      <c r="AW965" s="89">
        <f>ROUND(ROUND(ROUND(H948*P967,0)*V925,0)*AQ959,0)-AS965</f>
        <v>255</v>
      </c>
      <c r="AX965" s="12"/>
    </row>
    <row r="966" spans="1:50" ht="17.2" customHeight="1" x14ac:dyDescent="0.3">
      <c r="A966" s="9">
        <v>43</v>
      </c>
      <c r="B966" s="10" t="s">
        <v>1788</v>
      </c>
      <c r="C966" s="53" t="s">
        <v>7161</v>
      </c>
      <c r="D966" s="166"/>
      <c r="E966" s="193"/>
      <c r="F966" s="126"/>
      <c r="G966" s="126"/>
      <c r="H966" s="45"/>
      <c r="I966" s="1"/>
      <c r="J966" s="1"/>
      <c r="K966" s="44"/>
      <c r="L966" s="267"/>
      <c r="M966" s="268"/>
      <c r="N966" s="268"/>
      <c r="O966" s="268"/>
      <c r="P966" s="268"/>
      <c r="Q966" s="268"/>
      <c r="R966" s="175"/>
      <c r="S966" s="194"/>
      <c r="T966" s="173"/>
      <c r="U966" s="130"/>
      <c r="V966" s="64"/>
      <c r="W966" s="202"/>
      <c r="X966" s="231" t="s">
        <v>4712</v>
      </c>
      <c r="Y966" s="232"/>
      <c r="Z966" s="232"/>
      <c r="AA966" s="232"/>
      <c r="AB966" s="232"/>
      <c r="AC966" s="199" t="s">
        <v>4711</v>
      </c>
      <c r="AD966" s="58"/>
      <c r="AE966" s="58"/>
      <c r="AF966" s="6"/>
      <c r="AG966" s="6"/>
      <c r="AH966" s="6"/>
      <c r="AI966" s="6"/>
      <c r="AJ966" s="6"/>
      <c r="AK966" s="6"/>
      <c r="AL966" s="59" t="s">
        <v>4574</v>
      </c>
      <c r="AM966" s="235">
        <f>AM963</f>
        <v>0.7</v>
      </c>
      <c r="AN966" s="235"/>
      <c r="AO966" s="146"/>
      <c r="AP966" s="143"/>
      <c r="AQ966" s="143"/>
      <c r="AR966" s="44"/>
      <c r="AS966" s="1"/>
      <c r="AT966" s="132"/>
      <c r="AU966" s="143"/>
      <c r="AV966" s="147"/>
      <c r="AW966" s="89">
        <f>ROUND(ROUND(ROUND(ROUND(H948*P967,0)*V925,0)*AM966,0)*AQ959,0)-AS965</f>
        <v>177</v>
      </c>
      <c r="AX966" s="12"/>
    </row>
    <row r="967" spans="1:50" ht="17.2" customHeight="1" x14ac:dyDescent="0.3">
      <c r="A967" s="9">
        <v>43</v>
      </c>
      <c r="B967" s="10" t="s">
        <v>1789</v>
      </c>
      <c r="C967" s="53" t="s">
        <v>7160</v>
      </c>
      <c r="D967" s="166"/>
      <c r="E967" s="193"/>
      <c r="F967" s="126"/>
      <c r="G967" s="126"/>
      <c r="H967" s="43"/>
      <c r="I967" s="7"/>
      <c r="J967" s="7"/>
      <c r="K967" s="21"/>
      <c r="L967" s="191"/>
      <c r="M967" s="172"/>
      <c r="N967" s="172"/>
      <c r="O967" s="123" t="s">
        <v>4574</v>
      </c>
      <c r="P967" s="249">
        <f>P961</f>
        <v>0.96499999999999997</v>
      </c>
      <c r="Q967" s="249"/>
      <c r="R967" s="168"/>
      <c r="S967" s="141"/>
      <c r="T967" s="141"/>
      <c r="U967" s="88"/>
      <c r="V967" s="86"/>
      <c r="W967" s="87"/>
      <c r="X967" s="234"/>
      <c r="Y967" s="234"/>
      <c r="Z967" s="234"/>
      <c r="AA967" s="234"/>
      <c r="AB967" s="234"/>
      <c r="AC967" s="199" t="s">
        <v>4735</v>
      </c>
      <c r="AD967" s="58"/>
      <c r="AE967" s="58"/>
      <c r="AF967" s="6"/>
      <c r="AG967" s="6"/>
      <c r="AH967" s="6"/>
      <c r="AI967" s="6"/>
      <c r="AJ967" s="6"/>
      <c r="AK967" s="6"/>
      <c r="AL967" s="59" t="s">
        <v>4574</v>
      </c>
      <c r="AM967" s="235">
        <f>AM964</f>
        <v>0.5</v>
      </c>
      <c r="AN967" s="235"/>
      <c r="AO967" s="190"/>
      <c r="AP967" s="136"/>
      <c r="AQ967" s="136"/>
      <c r="AR967" s="21"/>
      <c r="AS967" s="7"/>
      <c r="AT967" s="123"/>
      <c r="AU967" s="136"/>
      <c r="AV967" s="145"/>
      <c r="AW967" s="89">
        <f>ROUND(ROUND(ROUND(ROUND(H948*P967,0)*V925,0)*AM967,0)*AQ959,0)-AS965</f>
        <v>125</v>
      </c>
      <c r="AX967" s="12"/>
    </row>
    <row r="968" spans="1:50" ht="17.2" customHeight="1" x14ac:dyDescent="0.3">
      <c r="A968" s="9">
        <v>43</v>
      </c>
      <c r="B968" s="10" t="s">
        <v>1790</v>
      </c>
      <c r="C968" s="53" t="s">
        <v>7159</v>
      </c>
      <c r="D968" s="166"/>
      <c r="E968" s="193"/>
      <c r="F968" s="126"/>
      <c r="G968" s="126"/>
      <c r="H968" s="217" t="s">
        <v>4766</v>
      </c>
      <c r="I968" s="218"/>
      <c r="J968" s="218"/>
      <c r="K968" s="219"/>
      <c r="L968" s="196"/>
      <c r="M968" s="195"/>
      <c r="N968" s="195"/>
      <c r="O968" s="55"/>
      <c r="P968" s="56"/>
      <c r="Q968" s="56"/>
      <c r="R968" s="168"/>
      <c r="S968" s="141"/>
      <c r="T968" s="141"/>
      <c r="U968" s="88"/>
      <c r="V968" s="86"/>
      <c r="W968" s="87"/>
      <c r="X968" s="6"/>
      <c r="Y968" s="6"/>
      <c r="Z968" s="59"/>
      <c r="AA968" s="59"/>
      <c r="AB968" s="6"/>
      <c r="AC968" s="203"/>
      <c r="AD968" s="6"/>
      <c r="AE968" s="6"/>
      <c r="AF968" s="6"/>
      <c r="AG968" s="6"/>
      <c r="AH968" s="6"/>
      <c r="AI968" s="6"/>
      <c r="AJ968" s="6"/>
      <c r="AK968" s="6"/>
      <c r="AL968" s="59"/>
      <c r="AM968" s="137"/>
      <c r="AN968" s="137"/>
      <c r="AO968" s="7"/>
      <c r="AP968" s="7"/>
      <c r="AQ968" s="7"/>
      <c r="AR968" s="7"/>
      <c r="AS968" s="7"/>
      <c r="AT968" s="123"/>
      <c r="AU968" s="136"/>
      <c r="AV968" s="145"/>
      <c r="AW968" s="100">
        <f>ROUND(H972*V925,0)</f>
        <v>264</v>
      </c>
      <c r="AX968" s="12"/>
    </row>
    <row r="969" spans="1:50" ht="17.2" customHeight="1" x14ac:dyDescent="0.3">
      <c r="A969" s="9">
        <v>43</v>
      </c>
      <c r="B969" s="10" t="s">
        <v>1791</v>
      </c>
      <c r="C969" s="53" t="s">
        <v>7158</v>
      </c>
      <c r="D969" s="166"/>
      <c r="E969" s="193"/>
      <c r="F969" s="126"/>
      <c r="G969" s="126"/>
      <c r="H969" s="220"/>
      <c r="I969" s="221"/>
      <c r="J969" s="221"/>
      <c r="K969" s="222"/>
      <c r="L969" s="175"/>
      <c r="M969" s="194"/>
      <c r="N969" s="194"/>
      <c r="O969" s="132"/>
      <c r="P969" s="141"/>
      <c r="Q969" s="141"/>
      <c r="R969" s="168"/>
      <c r="S969" s="141"/>
      <c r="T969" s="141"/>
      <c r="U969" s="88"/>
      <c r="V969" s="86"/>
      <c r="W969" s="87"/>
      <c r="X969" s="232" t="s">
        <v>4712</v>
      </c>
      <c r="Y969" s="232"/>
      <c r="Z969" s="232"/>
      <c r="AA969" s="232"/>
      <c r="AB969" s="232"/>
      <c r="AC969" s="199" t="s">
        <v>4711</v>
      </c>
      <c r="AD969" s="58"/>
      <c r="AE969" s="58"/>
      <c r="AF969" s="6"/>
      <c r="AG969" s="6"/>
      <c r="AH969" s="6"/>
      <c r="AI969" s="6"/>
      <c r="AJ969" s="6"/>
      <c r="AK969" s="6"/>
      <c r="AL969" s="59" t="s">
        <v>4574</v>
      </c>
      <c r="AM969" s="235">
        <f>AM966</f>
        <v>0.7</v>
      </c>
      <c r="AN969" s="235"/>
      <c r="AO969" s="6"/>
      <c r="AP969" s="6"/>
      <c r="AQ969" s="6"/>
      <c r="AR969" s="6"/>
      <c r="AS969" s="6"/>
      <c r="AT969" s="59"/>
      <c r="AU969" s="137"/>
      <c r="AV969" s="140"/>
      <c r="AW969" s="89">
        <f>ROUND(ROUND(H972*V925,0)*AM969,0)</f>
        <v>185</v>
      </c>
      <c r="AX969" s="12"/>
    </row>
    <row r="970" spans="1:50" ht="17.2" customHeight="1" x14ac:dyDescent="0.3">
      <c r="A970" s="9">
        <v>43</v>
      </c>
      <c r="B970" s="10" t="s">
        <v>1792</v>
      </c>
      <c r="C970" s="53" t="s">
        <v>7157</v>
      </c>
      <c r="D970" s="166"/>
      <c r="E970" s="193"/>
      <c r="F970" s="126"/>
      <c r="G970" s="126"/>
      <c r="H970" s="220"/>
      <c r="I970" s="221"/>
      <c r="J970" s="221"/>
      <c r="K970" s="222"/>
      <c r="L970" s="191"/>
      <c r="M970" s="172"/>
      <c r="N970" s="172"/>
      <c r="O970" s="123"/>
      <c r="P970" s="138"/>
      <c r="Q970" s="138"/>
      <c r="R970" s="168"/>
      <c r="S970" s="141"/>
      <c r="T970" s="141"/>
      <c r="U970" s="88"/>
      <c r="V970" s="86"/>
      <c r="W970" s="87"/>
      <c r="X970" s="234"/>
      <c r="Y970" s="234"/>
      <c r="Z970" s="234"/>
      <c r="AA970" s="234"/>
      <c r="AB970" s="234"/>
      <c r="AC970" s="199" t="s">
        <v>4735</v>
      </c>
      <c r="AD970" s="58"/>
      <c r="AE970" s="58"/>
      <c r="AF970" s="6"/>
      <c r="AG970" s="6"/>
      <c r="AH970" s="6"/>
      <c r="AI970" s="6"/>
      <c r="AJ970" s="6"/>
      <c r="AK970" s="6"/>
      <c r="AL970" s="59" t="s">
        <v>4574</v>
      </c>
      <c r="AM970" s="235">
        <f>AM967</f>
        <v>0.5</v>
      </c>
      <c r="AN970" s="235"/>
      <c r="AO970" s="6"/>
      <c r="AP970" s="6"/>
      <c r="AQ970" s="6"/>
      <c r="AR970" s="6"/>
      <c r="AS970" s="6"/>
      <c r="AT970" s="59"/>
      <c r="AU970" s="137"/>
      <c r="AV970" s="140"/>
      <c r="AW970" s="89">
        <f>ROUND(ROUND(H972*V925,0)*AM970,0)</f>
        <v>132</v>
      </c>
      <c r="AX970" s="12"/>
    </row>
    <row r="971" spans="1:50" ht="17.2" customHeight="1" x14ac:dyDescent="0.3">
      <c r="A971" s="9">
        <v>43</v>
      </c>
      <c r="B971" s="10" t="s">
        <v>1793</v>
      </c>
      <c r="C971" s="53" t="s">
        <v>7156</v>
      </c>
      <c r="D971" s="166"/>
      <c r="E971" s="193"/>
      <c r="F971" s="126"/>
      <c r="G971" s="126"/>
      <c r="H971" s="220"/>
      <c r="I971" s="221"/>
      <c r="J971" s="221"/>
      <c r="K971" s="222"/>
      <c r="L971" s="231" t="s">
        <v>4714</v>
      </c>
      <c r="M971" s="232"/>
      <c r="N971" s="232"/>
      <c r="O971" s="232"/>
      <c r="P971" s="232"/>
      <c r="Q971" s="232"/>
      <c r="R971" s="175"/>
      <c r="S971" s="194"/>
      <c r="T971" s="194"/>
      <c r="U971" s="88"/>
      <c r="V971" s="86"/>
      <c r="W971" s="87"/>
      <c r="X971" s="6"/>
      <c r="Y971" s="6"/>
      <c r="Z971" s="59"/>
      <c r="AA971" s="59"/>
      <c r="AB971" s="6"/>
      <c r="AC971" s="203"/>
      <c r="AD971" s="6"/>
      <c r="AE971" s="6"/>
      <c r="AF971" s="6"/>
      <c r="AG971" s="6"/>
      <c r="AH971" s="6"/>
      <c r="AI971" s="6"/>
      <c r="AJ971" s="6"/>
      <c r="AK971" s="6"/>
      <c r="AL971" s="59"/>
      <c r="AM971" s="137"/>
      <c r="AN971" s="137"/>
      <c r="AO971" s="6"/>
      <c r="AP971" s="6"/>
      <c r="AQ971" s="7"/>
      <c r="AR971" s="7"/>
      <c r="AS971" s="7"/>
      <c r="AT971" s="123"/>
      <c r="AU971" s="136"/>
      <c r="AV971" s="145"/>
      <c r="AW971" s="89">
        <f>ROUND(ROUND(H972*P973,0)*V925,0)</f>
        <v>255</v>
      </c>
      <c r="AX971" s="12"/>
    </row>
    <row r="972" spans="1:50" ht="17.2" customHeight="1" x14ac:dyDescent="0.3">
      <c r="A972" s="9">
        <v>43</v>
      </c>
      <c r="B972" s="10" t="s">
        <v>1794</v>
      </c>
      <c r="C972" s="53" t="s">
        <v>7155</v>
      </c>
      <c r="D972" s="166"/>
      <c r="E972" s="193"/>
      <c r="F972" s="126"/>
      <c r="G972" s="126"/>
      <c r="H972" s="253">
        <f>'15就労移行支援(基本)'!K132</f>
        <v>527</v>
      </c>
      <c r="I972" s="254"/>
      <c r="J972" s="1" t="s">
        <v>4202</v>
      </c>
      <c r="K972" s="68"/>
      <c r="L972" s="267"/>
      <c r="M972" s="268"/>
      <c r="N972" s="268"/>
      <c r="O972" s="268"/>
      <c r="P972" s="268"/>
      <c r="Q972" s="268"/>
      <c r="R972" s="175"/>
      <c r="S972" s="194"/>
      <c r="T972" s="194"/>
      <c r="U972" s="88"/>
      <c r="V972" s="86"/>
      <c r="W972" s="87"/>
      <c r="X972" s="232" t="s">
        <v>4712</v>
      </c>
      <c r="Y972" s="232"/>
      <c r="Z972" s="232"/>
      <c r="AA972" s="232"/>
      <c r="AB972" s="232"/>
      <c r="AC972" s="199" t="s">
        <v>4711</v>
      </c>
      <c r="AD972" s="58"/>
      <c r="AE972" s="58"/>
      <c r="AF972" s="6"/>
      <c r="AG972" s="6"/>
      <c r="AH972" s="6"/>
      <c r="AI972" s="6"/>
      <c r="AJ972" s="6"/>
      <c r="AK972" s="6"/>
      <c r="AL972" s="59" t="s">
        <v>4574</v>
      </c>
      <c r="AM972" s="235">
        <f>AM969</f>
        <v>0.7</v>
      </c>
      <c r="AN972" s="235"/>
      <c r="AO972" s="7"/>
      <c r="AP972" s="7"/>
      <c r="AQ972" s="7"/>
      <c r="AR972" s="7"/>
      <c r="AS972" s="7"/>
      <c r="AT972" s="123"/>
      <c r="AU972" s="136"/>
      <c r="AV972" s="145"/>
      <c r="AW972" s="89">
        <f>ROUND(ROUND(ROUND(H972*P973,0)*V925,0)*AM972,0)</f>
        <v>179</v>
      </c>
      <c r="AX972" s="12"/>
    </row>
    <row r="973" spans="1:50" ht="17.2" customHeight="1" x14ac:dyDescent="0.3">
      <c r="A973" s="9">
        <v>43</v>
      </c>
      <c r="B973" s="10" t="s">
        <v>1795</v>
      </c>
      <c r="C973" s="53" t="s">
        <v>7154</v>
      </c>
      <c r="D973" s="166"/>
      <c r="E973" s="193"/>
      <c r="F973" s="126"/>
      <c r="G973" s="126"/>
      <c r="H973" s="175"/>
      <c r="I973" s="194"/>
      <c r="J973" s="194"/>
      <c r="K973" s="173"/>
      <c r="L973" s="191"/>
      <c r="M973" s="172"/>
      <c r="N973" s="172"/>
      <c r="O973" s="123" t="s">
        <v>4574</v>
      </c>
      <c r="P973" s="249">
        <f>P967</f>
        <v>0.96499999999999997</v>
      </c>
      <c r="Q973" s="249"/>
      <c r="R973" s="168"/>
      <c r="S973" s="141"/>
      <c r="T973" s="141"/>
      <c r="U973" s="88"/>
      <c r="V973" s="86"/>
      <c r="W973" s="87"/>
      <c r="X973" s="234"/>
      <c r="Y973" s="234"/>
      <c r="Z973" s="234"/>
      <c r="AA973" s="234"/>
      <c r="AB973" s="234"/>
      <c r="AC973" s="199" t="s">
        <v>4735</v>
      </c>
      <c r="AD973" s="58"/>
      <c r="AE973" s="58"/>
      <c r="AF973" s="6"/>
      <c r="AG973" s="6"/>
      <c r="AH973" s="6"/>
      <c r="AI973" s="6"/>
      <c r="AJ973" s="6"/>
      <c r="AK973" s="6"/>
      <c r="AL973" s="59" t="s">
        <v>4574</v>
      </c>
      <c r="AM973" s="235">
        <f>AM970</f>
        <v>0.5</v>
      </c>
      <c r="AN973" s="235"/>
      <c r="AO973" s="7"/>
      <c r="AP973" s="7"/>
      <c r="AQ973" s="7"/>
      <c r="AR973" s="7"/>
      <c r="AS973" s="7"/>
      <c r="AT973" s="123"/>
      <c r="AU973" s="136"/>
      <c r="AV973" s="145"/>
      <c r="AW973" s="89">
        <f>ROUND(ROUND(ROUND(H972*P973,0)*V925,0)*AM973,0)</f>
        <v>128</v>
      </c>
      <c r="AX973" s="12"/>
    </row>
    <row r="974" spans="1:50" ht="17.2" customHeight="1" x14ac:dyDescent="0.3">
      <c r="A974" s="9">
        <v>43</v>
      </c>
      <c r="B974" s="10" t="s">
        <v>1796</v>
      </c>
      <c r="C974" s="53" t="s">
        <v>7153</v>
      </c>
      <c r="D974" s="166"/>
      <c r="E974" s="193"/>
      <c r="F974" s="126"/>
      <c r="G974" s="126"/>
      <c r="H974" s="175"/>
      <c r="I974" s="194"/>
      <c r="J974" s="194"/>
      <c r="K974" s="173"/>
      <c r="L974" s="196"/>
      <c r="M974" s="195"/>
      <c r="N974" s="195"/>
      <c r="O974" s="55"/>
      <c r="P974" s="56"/>
      <c r="Q974" s="56"/>
      <c r="R974" s="168"/>
      <c r="S974" s="141"/>
      <c r="T974" s="142"/>
      <c r="U974" s="130"/>
      <c r="V974" s="64"/>
      <c r="W974" s="202"/>
      <c r="X974" s="8"/>
      <c r="Y974" s="6"/>
      <c r="Z974" s="59"/>
      <c r="AA974" s="59"/>
      <c r="AB974" s="6"/>
      <c r="AC974" s="203"/>
      <c r="AD974" s="6"/>
      <c r="AE974" s="6"/>
      <c r="AF974" s="6"/>
      <c r="AG974" s="6"/>
      <c r="AH974" s="6"/>
      <c r="AI974" s="6"/>
      <c r="AJ974" s="6"/>
      <c r="AK974" s="6"/>
      <c r="AL974" s="59"/>
      <c r="AM974" s="137"/>
      <c r="AN974" s="137"/>
      <c r="AO974" s="177"/>
      <c r="AP974" s="81"/>
      <c r="AQ974" s="81"/>
      <c r="AR974" s="82"/>
      <c r="AS974" s="242" t="s">
        <v>4580</v>
      </c>
      <c r="AT974" s="242"/>
      <c r="AU974" s="242"/>
      <c r="AV974" s="243"/>
      <c r="AW974" s="89">
        <f>ROUND(H972*V925,0)-AS977</f>
        <v>259</v>
      </c>
      <c r="AX974" s="12"/>
    </row>
    <row r="975" spans="1:50" ht="17.2" customHeight="1" x14ac:dyDescent="0.3">
      <c r="A975" s="9">
        <v>43</v>
      </c>
      <c r="B975" s="10" t="s">
        <v>1797</v>
      </c>
      <c r="C975" s="53" t="s">
        <v>7152</v>
      </c>
      <c r="D975" s="166"/>
      <c r="E975" s="193"/>
      <c r="F975" s="126"/>
      <c r="G975" s="126"/>
      <c r="H975" s="175"/>
      <c r="I975" s="194"/>
      <c r="J975" s="194"/>
      <c r="K975" s="173"/>
      <c r="L975" s="175"/>
      <c r="M975" s="194"/>
      <c r="N975" s="194"/>
      <c r="O975" s="132"/>
      <c r="P975" s="141"/>
      <c r="Q975" s="141"/>
      <c r="R975" s="168"/>
      <c r="S975" s="141"/>
      <c r="T975" s="142"/>
      <c r="U975" s="130"/>
      <c r="V975" s="64"/>
      <c r="W975" s="202"/>
      <c r="X975" s="231" t="s">
        <v>4712</v>
      </c>
      <c r="Y975" s="232"/>
      <c r="Z975" s="232"/>
      <c r="AA975" s="232"/>
      <c r="AB975" s="232"/>
      <c r="AC975" s="199" t="s">
        <v>4711</v>
      </c>
      <c r="AD975" s="58"/>
      <c r="AE975" s="58"/>
      <c r="AF975" s="6"/>
      <c r="AG975" s="6"/>
      <c r="AH975" s="6"/>
      <c r="AI975" s="6"/>
      <c r="AJ975" s="6"/>
      <c r="AK975" s="6"/>
      <c r="AL975" s="59" t="s">
        <v>4574</v>
      </c>
      <c r="AM975" s="235">
        <f>AM972</f>
        <v>0.7</v>
      </c>
      <c r="AN975" s="235"/>
      <c r="AO975" s="81"/>
      <c r="AP975" s="81"/>
      <c r="AQ975" s="81"/>
      <c r="AR975" s="82"/>
      <c r="AS975" s="244"/>
      <c r="AT975" s="244"/>
      <c r="AU975" s="244"/>
      <c r="AV975" s="245"/>
      <c r="AW975" s="89">
        <f>ROUND(ROUND(H972*V925,0)*AM975,0)-AS977</f>
        <v>180</v>
      </c>
      <c r="AX975" s="12"/>
    </row>
    <row r="976" spans="1:50" ht="17.2" customHeight="1" x14ac:dyDescent="0.3">
      <c r="A976" s="9">
        <v>43</v>
      </c>
      <c r="B976" s="10" t="s">
        <v>1798</v>
      </c>
      <c r="C976" s="53" t="s">
        <v>7151</v>
      </c>
      <c r="D976" s="166"/>
      <c r="E976" s="193"/>
      <c r="F976" s="126"/>
      <c r="G976" s="126"/>
      <c r="H976" s="175"/>
      <c r="I976" s="194"/>
      <c r="J976" s="194"/>
      <c r="K976" s="173"/>
      <c r="L976" s="191"/>
      <c r="M976" s="172"/>
      <c r="N976" s="172"/>
      <c r="O976" s="123"/>
      <c r="P976" s="138"/>
      <c r="Q976" s="138"/>
      <c r="R976" s="168"/>
      <c r="S976" s="141"/>
      <c r="T976" s="142"/>
      <c r="U976" s="130"/>
      <c r="V976" s="64"/>
      <c r="W976" s="202"/>
      <c r="X976" s="233"/>
      <c r="Y976" s="234"/>
      <c r="Z976" s="234"/>
      <c r="AA976" s="234"/>
      <c r="AB976" s="234"/>
      <c r="AC976" s="199" t="s">
        <v>4735</v>
      </c>
      <c r="AD976" s="58"/>
      <c r="AE976" s="58"/>
      <c r="AF976" s="6"/>
      <c r="AG976" s="6"/>
      <c r="AH976" s="6"/>
      <c r="AI976" s="6"/>
      <c r="AJ976" s="6"/>
      <c r="AK976" s="6"/>
      <c r="AL976" s="59" t="s">
        <v>4574</v>
      </c>
      <c r="AM976" s="235">
        <f>AM973</f>
        <v>0.5</v>
      </c>
      <c r="AN976" s="235"/>
      <c r="AO976" s="198"/>
      <c r="AP976" s="198"/>
      <c r="AQ976" s="198"/>
      <c r="AR976" s="197"/>
      <c r="AS976" s="244"/>
      <c r="AT976" s="244"/>
      <c r="AU976" s="244"/>
      <c r="AV976" s="245"/>
      <c r="AW976" s="89">
        <f>ROUND(ROUND(H972*V925,0)*AM976,0)-AS977</f>
        <v>127</v>
      </c>
      <c r="AX976" s="12"/>
    </row>
    <row r="977" spans="1:50" ht="17.2" customHeight="1" x14ac:dyDescent="0.3">
      <c r="A977" s="9">
        <v>43</v>
      </c>
      <c r="B977" s="10" t="s">
        <v>1799</v>
      </c>
      <c r="C977" s="53" t="s">
        <v>7150</v>
      </c>
      <c r="D977" s="166"/>
      <c r="E977" s="193"/>
      <c r="F977" s="126"/>
      <c r="G977" s="126"/>
      <c r="H977" s="175"/>
      <c r="I977" s="194"/>
      <c r="J977" s="194"/>
      <c r="K977" s="173"/>
      <c r="L977" s="231" t="s">
        <v>4714</v>
      </c>
      <c r="M977" s="232"/>
      <c r="N977" s="232"/>
      <c r="O977" s="232"/>
      <c r="P977" s="232"/>
      <c r="Q977" s="232"/>
      <c r="R977" s="175"/>
      <c r="S977" s="194"/>
      <c r="T977" s="173"/>
      <c r="U977" s="130"/>
      <c r="V977" s="64"/>
      <c r="W977" s="202"/>
      <c r="X977" s="8"/>
      <c r="Y977" s="6"/>
      <c r="Z977" s="59"/>
      <c r="AA977" s="59"/>
      <c r="AB977" s="6"/>
      <c r="AC977" s="203"/>
      <c r="AD977" s="6"/>
      <c r="AE977" s="6"/>
      <c r="AF977" s="6"/>
      <c r="AG977" s="6"/>
      <c r="AH977" s="6"/>
      <c r="AI977" s="6"/>
      <c r="AJ977" s="6"/>
      <c r="AK977" s="6"/>
      <c r="AL977" s="59"/>
      <c r="AM977" s="137"/>
      <c r="AN977" s="137"/>
      <c r="AO977" s="198"/>
      <c r="AP977" s="198"/>
      <c r="AQ977" s="198"/>
      <c r="AR977" s="197"/>
      <c r="AS977" s="38">
        <f>AS965</f>
        <v>5</v>
      </c>
      <c r="AT977" s="62" t="s">
        <v>4579</v>
      </c>
      <c r="AU977" s="143"/>
      <c r="AV977" s="147"/>
      <c r="AW977" s="89">
        <f>ROUND(ROUND(H972*P979,0)*V925,0)-AS977</f>
        <v>250</v>
      </c>
      <c r="AX977" s="12"/>
    </row>
    <row r="978" spans="1:50" ht="17.2" customHeight="1" x14ac:dyDescent="0.3">
      <c r="A978" s="9">
        <v>43</v>
      </c>
      <c r="B978" s="10" t="s">
        <v>1800</v>
      </c>
      <c r="C978" s="53" t="s">
        <v>7149</v>
      </c>
      <c r="D978" s="166"/>
      <c r="E978" s="193"/>
      <c r="F978" s="126"/>
      <c r="G978" s="126"/>
      <c r="H978" s="175"/>
      <c r="I978" s="194"/>
      <c r="J978" s="194"/>
      <c r="K978" s="173"/>
      <c r="L978" s="267"/>
      <c r="M978" s="268"/>
      <c r="N978" s="268"/>
      <c r="O978" s="268"/>
      <c r="P978" s="268"/>
      <c r="Q978" s="268"/>
      <c r="R978" s="175"/>
      <c r="S978" s="194"/>
      <c r="T978" s="173"/>
      <c r="U978" s="130"/>
      <c r="V978" s="64"/>
      <c r="W978" s="202"/>
      <c r="X978" s="231" t="s">
        <v>4712</v>
      </c>
      <c r="Y978" s="232"/>
      <c r="Z978" s="232"/>
      <c r="AA978" s="232"/>
      <c r="AB978" s="232"/>
      <c r="AC978" s="199" t="s">
        <v>4711</v>
      </c>
      <c r="AD978" s="58"/>
      <c r="AE978" s="58"/>
      <c r="AF978" s="6"/>
      <c r="AG978" s="6"/>
      <c r="AH978" s="6"/>
      <c r="AI978" s="6"/>
      <c r="AJ978" s="6"/>
      <c r="AK978" s="6"/>
      <c r="AL978" s="59" t="s">
        <v>4574</v>
      </c>
      <c r="AM978" s="235">
        <f>AM975</f>
        <v>0.7</v>
      </c>
      <c r="AN978" s="235"/>
      <c r="AO978" s="198"/>
      <c r="AP978" s="198"/>
      <c r="AQ978" s="198"/>
      <c r="AR978" s="197"/>
      <c r="AS978" s="1"/>
      <c r="AT978" s="132"/>
      <c r="AU978" s="143"/>
      <c r="AV978" s="147"/>
      <c r="AW978" s="89">
        <f>ROUND(ROUND(ROUND(H972*P979,0)*V925,0)*AM978,0)-AS977</f>
        <v>174</v>
      </c>
      <c r="AX978" s="12"/>
    </row>
    <row r="979" spans="1:50" ht="17.2" customHeight="1" x14ac:dyDescent="0.3">
      <c r="A979" s="9">
        <v>43</v>
      </c>
      <c r="B979" s="10" t="s">
        <v>1801</v>
      </c>
      <c r="C979" s="53" t="s">
        <v>7148</v>
      </c>
      <c r="D979" s="166"/>
      <c r="E979" s="193"/>
      <c r="F979" s="126"/>
      <c r="G979" s="126"/>
      <c r="H979" s="175"/>
      <c r="I979" s="194"/>
      <c r="J979" s="194"/>
      <c r="K979" s="173"/>
      <c r="L979" s="191"/>
      <c r="M979" s="172"/>
      <c r="N979" s="172"/>
      <c r="O979" s="123" t="s">
        <v>4574</v>
      </c>
      <c r="P979" s="249">
        <f>P973</f>
        <v>0.96499999999999997</v>
      </c>
      <c r="Q979" s="249"/>
      <c r="R979" s="168"/>
      <c r="S979" s="141"/>
      <c r="T979" s="142"/>
      <c r="U979" s="130"/>
      <c r="V979" s="64"/>
      <c r="W979" s="202"/>
      <c r="X979" s="233"/>
      <c r="Y979" s="234"/>
      <c r="Z979" s="234"/>
      <c r="AA979" s="234"/>
      <c r="AB979" s="234"/>
      <c r="AC979" s="199" t="s">
        <v>4735</v>
      </c>
      <c r="AD979" s="58"/>
      <c r="AE979" s="58"/>
      <c r="AF979" s="6"/>
      <c r="AG979" s="6"/>
      <c r="AH979" s="6"/>
      <c r="AI979" s="6"/>
      <c r="AJ979" s="6"/>
      <c r="AK979" s="6"/>
      <c r="AL979" s="59" t="s">
        <v>4574</v>
      </c>
      <c r="AM979" s="235">
        <f>AM976</f>
        <v>0.5</v>
      </c>
      <c r="AN979" s="235"/>
      <c r="AO979" s="198"/>
      <c r="AP979" s="198"/>
      <c r="AQ979" s="198"/>
      <c r="AR979" s="197"/>
      <c r="AS979" s="7"/>
      <c r="AT979" s="123"/>
      <c r="AU979" s="136"/>
      <c r="AV979" s="145"/>
      <c r="AW979" s="89">
        <f>ROUND(ROUND(ROUND(H972*P979,0)*V925,0)*AM979,0)-AS977</f>
        <v>123</v>
      </c>
      <c r="AX979" s="12"/>
    </row>
    <row r="980" spans="1:50" ht="17.2" customHeight="1" x14ac:dyDescent="0.3">
      <c r="A980" s="9">
        <v>43</v>
      </c>
      <c r="B980" s="10" t="s">
        <v>1802</v>
      </c>
      <c r="C980" s="53" t="s">
        <v>7147</v>
      </c>
      <c r="D980" s="166"/>
      <c r="E980" s="193"/>
      <c r="F980" s="126"/>
      <c r="G980" s="126"/>
      <c r="H980" s="45"/>
      <c r="I980" s="1"/>
      <c r="J980" s="1"/>
      <c r="K980" s="44"/>
      <c r="L980" s="196"/>
      <c r="M980" s="195"/>
      <c r="N980" s="195"/>
      <c r="O980" s="55"/>
      <c r="P980" s="56"/>
      <c r="Q980" s="56"/>
      <c r="R980" s="168"/>
      <c r="S980" s="141"/>
      <c r="T980" s="142"/>
      <c r="U980" s="130"/>
      <c r="V980" s="64"/>
      <c r="W980" s="202"/>
      <c r="X980" s="8"/>
      <c r="Y980" s="6"/>
      <c r="Z980" s="59"/>
      <c r="AA980" s="59"/>
      <c r="AB980" s="6"/>
      <c r="AC980" s="203"/>
      <c r="AD980" s="6"/>
      <c r="AE980" s="6"/>
      <c r="AF980" s="6"/>
      <c r="AG980" s="6"/>
      <c r="AH980" s="6"/>
      <c r="AI980" s="6"/>
      <c r="AJ980" s="6"/>
      <c r="AK980" s="6"/>
      <c r="AL980" s="59"/>
      <c r="AM980" s="137"/>
      <c r="AN980" s="137"/>
      <c r="AO980" s="216" t="s">
        <v>4753</v>
      </c>
      <c r="AP980" s="251"/>
      <c r="AQ980" s="251"/>
      <c r="AR980" s="252"/>
      <c r="AS980" s="49"/>
      <c r="AT980" s="36"/>
      <c r="AU980" s="36"/>
      <c r="AV980" s="51"/>
      <c r="AW980" s="89">
        <f>ROUND(ROUND(H972*V925,0)*AQ983,0)</f>
        <v>251</v>
      </c>
      <c r="AX980" s="12"/>
    </row>
    <row r="981" spans="1:50" ht="17.2" customHeight="1" x14ac:dyDescent="0.3">
      <c r="A981" s="9">
        <v>43</v>
      </c>
      <c r="B981" s="10" t="s">
        <v>1803</v>
      </c>
      <c r="C981" s="53" t="s">
        <v>7146</v>
      </c>
      <c r="D981" s="166"/>
      <c r="E981" s="193"/>
      <c r="F981" s="126"/>
      <c r="G981" s="126"/>
      <c r="H981" s="45"/>
      <c r="I981" s="1"/>
      <c r="J981" s="1"/>
      <c r="K981" s="44"/>
      <c r="L981" s="175"/>
      <c r="M981" s="194"/>
      <c r="N981" s="194"/>
      <c r="O981" s="132"/>
      <c r="P981" s="141"/>
      <c r="Q981" s="141"/>
      <c r="R981" s="168"/>
      <c r="S981" s="141"/>
      <c r="T981" s="142"/>
      <c r="U981" s="130"/>
      <c r="V981" s="64"/>
      <c r="W981" s="202"/>
      <c r="X981" s="231" t="s">
        <v>4712</v>
      </c>
      <c r="Y981" s="232"/>
      <c r="Z981" s="232"/>
      <c r="AA981" s="232"/>
      <c r="AB981" s="232"/>
      <c r="AC981" s="199" t="s">
        <v>4711</v>
      </c>
      <c r="AD981" s="58"/>
      <c r="AE981" s="58"/>
      <c r="AF981" s="6"/>
      <c r="AG981" s="6"/>
      <c r="AH981" s="6"/>
      <c r="AI981" s="6"/>
      <c r="AJ981" s="6"/>
      <c r="AK981" s="6"/>
      <c r="AL981" s="59" t="s">
        <v>4574</v>
      </c>
      <c r="AM981" s="235">
        <f>AM978</f>
        <v>0.7</v>
      </c>
      <c r="AN981" s="235"/>
      <c r="AO981" s="228"/>
      <c r="AP981" s="229"/>
      <c r="AQ981" s="229"/>
      <c r="AR981" s="230"/>
      <c r="AS981" s="45"/>
      <c r="AT981" s="1"/>
      <c r="AU981" s="1"/>
      <c r="AV981" s="44"/>
      <c r="AW981" s="89">
        <f>ROUND(ROUND(ROUND(H972*V925,0)*AM981,0)*AQ983,0)</f>
        <v>176</v>
      </c>
      <c r="AX981" s="12"/>
    </row>
    <row r="982" spans="1:50" ht="17.2" customHeight="1" x14ac:dyDescent="0.3">
      <c r="A982" s="9">
        <v>43</v>
      </c>
      <c r="B982" s="10" t="s">
        <v>1804</v>
      </c>
      <c r="C982" s="53" t="s">
        <v>7145</v>
      </c>
      <c r="D982" s="166"/>
      <c r="E982" s="193"/>
      <c r="F982" s="126"/>
      <c r="G982" s="126"/>
      <c r="H982" s="45"/>
      <c r="I982" s="1"/>
      <c r="J982" s="1"/>
      <c r="K982" s="44"/>
      <c r="L982" s="191"/>
      <c r="M982" s="172"/>
      <c r="N982" s="172"/>
      <c r="O982" s="123"/>
      <c r="P982" s="138"/>
      <c r="Q982" s="138"/>
      <c r="R982" s="168"/>
      <c r="S982" s="141"/>
      <c r="T982" s="142"/>
      <c r="U982" s="130"/>
      <c r="V982" s="64"/>
      <c r="W982" s="202"/>
      <c r="X982" s="233"/>
      <c r="Y982" s="234"/>
      <c r="Z982" s="234"/>
      <c r="AA982" s="234"/>
      <c r="AB982" s="234"/>
      <c r="AC982" s="199" t="s">
        <v>4735</v>
      </c>
      <c r="AD982" s="58"/>
      <c r="AE982" s="58"/>
      <c r="AF982" s="6"/>
      <c r="AG982" s="6"/>
      <c r="AH982" s="6"/>
      <c r="AI982" s="6"/>
      <c r="AJ982" s="6"/>
      <c r="AK982" s="6"/>
      <c r="AL982" s="59" t="s">
        <v>4574</v>
      </c>
      <c r="AM982" s="235">
        <f>AM979</f>
        <v>0.5</v>
      </c>
      <c r="AN982" s="235"/>
      <c r="AO982" s="45"/>
      <c r="AP982" s="1"/>
      <c r="AQ982" s="1"/>
      <c r="AR982" s="44"/>
      <c r="AS982" s="45"/>
      <c r="AT982" s="1"/>
      <c r="AU982" s="1"/>
      <c r="AV982" s="44"/>
      <c r="AW982" s="89">
        <f>ROUND(ROUND(ROUND(H972*V925,0)*AM982,0)*AQ983,0)</f>
        <v>125</v>
      </c>
      <c r="AX982" s="12"/>
    </row>
    <row r="983" spans="1:50" ht="17.2" customHeight="1" x14ac:dyDescent="0.3">
      <c r="A983" s="9">
        <v>43</v>
      </c>
      <c r="B983" s="10" t="s">
        <v>1805</v>
      </c>
      <c r="C983" s="53" t="s">
        <v>7144</v>
      </c>
      <c r="D983" s="166"/>
      <c r="E983" s="193"/>
      <c r="F983" s="126"/>
      <c r="G983" s="126"/>
      <c r="H983" s="45"/>
      <c r="I983" s="1"/>
      <c r="J983" s="1"/>
      <c r="K983" s="44"/>
      <c r="L983" s="231" t="s">
        <v>4714</v>
      </c>
      <c r="M983" s="232"/>
      <c r="N983" s="232"/>
      <c r="O983" s="232"/>
      <c r="P983" s="232"/>
      <c r="Q983" s="232"/>
      <c r="R983" s="175"/>
      <c r="S983" s="194"/>
      <c r="T983" s="173"/>
      <c r="U983" s="130"/>
      <c r="V983" s="64"/>
      <c r="W983" s="202"/>
      <c r="X983" s="8"/>
      <c r="Y983" s="6"/>
      <c r="Z983" s="59"/>
      <c r="AA983" s="59"/>
      <c r="AB983" s="6"/>
      <c r="AC983" s="203"/>
      <c r="AD983" s="6"/>
      <c r="AE983" s="6"/>
      <c r="AF983" s="6"/>
      <c r="AG983" s="6"/>
      <c r="AH983" s="6"/>
      <c r="AI983" s="6"/>
      <c r="AJ983" s="6"/>
      <c r="AK983" s="6"/>
      <c r="AL983" s="59"/>
      <c r="AM983" s="137"/>
      <c r="AN983" s="137"/>
      <c r="AO983" s="45"/>
      <c r="AP983" s="132" t="s">
        <v>4574</v>
      </c>
      <c r="AQ983" s="247">
        <f>AQ959</f>
        <v>0.95</v>
      </c>
      <c r="AR983" s="248"/>
      <c r="AS983" s="45"/>
      <c r="AT983" s="1"/>
      <c r="AU983" s="1"/>
      <c r="AV983" s="44"/>
      <c r="AW983" s="89">
        <f>ROUND(ROUND(ROUND(H972*P985,0)*V925,0)*AQ983,0)</f>
        <v>242</v>
      </c>
      <c r="AX983" s="12"/>
    </row>
    <row r="984" spans="1:50" ht="17.2" customHeight="1" x14ac:dyDescent="0.3">
      <c r="A984" s="9">
        <v>43</v>
      </c>
      <c r="B984" s="10" t="s">
        <v>1806</v>
      </c>
      <c r="C984" s="53" t="s">
        <v>7143</v>
      </c>
      <c r="D984" s="166"/>
      <c r="E984" s="193"/>
      <c r="F984" s="126"/>
      <c r="G984" s="126"/>
      <c r="H984" s="45"/>
      <c r="I984" s="1"/>
      <c r="J984" s="1"/>
      <c r="K984" s="44"/>
      <c r="L984" s="267"/>
      <c r="M984" s="268"/>
      <c r="N984" s="268"/>
      <c r="O984" s="268"/>
      <c r="P984" s="268"/>
      <c r="Q984" s="268"/>
      <c r="R984" s="175"/>
      <c r="S984" s="194"/>
      <c r="T984" s="173"/>
      <c r="U984" s="130"/>
      <c r="V984" s="64"/>
      <c r="W984" s="202"/>
      <c r="X984" s="231" t="s">
        <v>4712</v>
      </c>
      <c r="Y984" s="232"/>
      <c r="Z984" s="232"/>
      <c r="AA984" s="232"/>
      <c r="AB984" s="232"/>
      <c r="AC984" s="199" t="s">
        <v>4711</v>
      </c>
      <c r="AD984" s="58"/>
      <c r="AE984" s="58"/>
      <c r="AF984" s="6"/>
      <c r="AG984" s="6"/>
      <c r="AH984" s="6"/>
      <c r="AI984" s="6"/>
      <c r="AJ984" s="6"/>
      <c r="AK984" s="6"/>
      <c r="AL984" s="59" t="s">
        <v>4574</v>
      </c>
      <c r="AM984" s="235">
        <f>AM981</f>
        <v>0.7</v>
      </c>
      <c r="AN984" s="235"/>
      <c r="AO984" s="45"/>
      <c r="AP984" s="1"/>
      <c r="AQ984" s="1"/>
      <c r="AR984" s="44"/>
      <c r="AS984" s="45"/>
      <c r="AT984" s="1"/>
      <c r="AU984" s="1"/>
      <c r="AV984" s="44"/>
      <c r="AW984" s="89">
        <f>ROUND(ROUND(ROUND(ROUND(H972*P985,0)*V925,0)*AM984,0)*AQ983,0)</f>
        <v>170</v>
      </c>
      <c r="AX984" s="12"/>
    </row>
    <row r="985" spans="1:50" ht="17.2" customHeight="1" x14ac:dyDescent="0.3">
      <c r="A985" s="9">
        <v>43</v>
      </c>
      <c r="B985" s="10" t="s">
        <v>1807</v>
      </c>
      <c r="C985" s="53" t="s">
        <v>7142</v>
      </c>
      <c r="D985" s="166"/>
      <c r="E985" s="193"/>
      <c r="F985" s="126"/>
      <c r="G985" s="126"/>
      <c r="H985" s="45"/>
      <c r="I985" s="1"/>
      <c r="J985" s="1"/>
      <c r="K985" s="44"/>
      <c r="L985" s="191"/>
      <c r="M985" s="172"/>
      <c r="N985" s="172"/>
      <c r="O985" s="123" t="s">
        <v>4574</v>
      </c>
      <c r="P985" s="249">
        <f>P979</f>
        <v>0.96499999999999997</v>
      </c>
      <c r="Q985" s="249"/>
      <c r="R985" s="168"/>
      <c r="S985" s="141"/>
      <c r="T985" s="142"/>
      <c r="U985" s="130"/>
      <c r="V985" s="64"/>
      <c r="W985" s="202"/>
      <c r="X985" s="233"/>
      <c r="Y985" s="234"/>
      <c r="Z985" s="234"/>
      <c r="AA985" s="234"/>
      <c r="AB985" s="234"/>
      <c r="AC985" s="199" t="s">
        <v>4735</v>
      </c>
      <c r="AD985" s="58"/>
      <c r="AE985" s="58"/>
      <c r="AF985" s="6"/>
      <c r="AG985" s="6"/>
      <c r="AH985" s="6"/>
      <c r="AI985" s="6"/>
      <c r="AJ985" s="6"/>
      <c r="AK985" s="6"/>
      <c r="AL985" s="59" t="s">
        <v>4574</v>
      </c>
      <c r="AM985" s="235">
        <f>AM982</f>
        <v>0.5</v>
      </c>
      <c r="AN985" s="235"/>
      <c r="AO985" s="45"/>
      <c r="AP985" s="1"/>
      <c r="AQ985" s="1"/>
      <c r="AR985" s="44"/>
      <c r="AS985" s="43"/>
      <c r="AT985" s="7"/>
      <c r="AU985" s="7"/>
      <c r="AV985" s="21"/>
      <c r="AW985" s="89">
        <f>ROUND(ROUND(ROUND(ROUND(H972*P985,0)*V925,0)*AM985,0)*AQ983,0)</f>
        <v>122</v>
      </c>
      <c r="AX985" s="12"/>
    </row>
    <row r="986" spans="1:50" ht="17.2" customHeight="1" x14ac:dyDescent="0.3">
      <c r="A986" s="9">
        <v>43</v>
      </c>
      <c r="B986" s="10" t="s">
        <v>1808</v>
      </c>
      <c r="C986" s="53" t="s">
        <v>7141</v>
      </c>
      <c r="D986" s="166"/>
      <c r="E986" s="193"/>
      <c r="F986" s="126"/>
      <c r="G986" s="126"/>
      <c r="H986" s="45"/>
      <c r="I986" s="1"/>
      <c r="J986" s="1"/>
      <c r="K986" s="44"/>
      <c r="L986" s="196"/>
      <c r="M986" s="195"/>
      <c r="N986" s="195"/>
      <c r="O986" s="55"/>
      <c r="P986" s="56"/>
      <c r="Q986" s="56"/>
      <c r="R986" s="168"/>
      <c r="S986" s="141"/>
      <c r="T986" s="142"/>
      <c r="U986" s="130"/>
      <c r="V986" s="64"/>
      <c r="W986" s="202"/>
      <c r="X986" s="8"/>
      <c r="Y986" s="6"/>
      <c r="Z986" s="59"/>
      <c r="AA986" s="59"/>
      <c r="AB986" s="6"/>
      <c r="AC986" s="203"/>
      <c r="AD986" s="6"/>
      <c r="AE986" s="6"/>
      <c r="AF986" s="6"/>
      <c r="AG986" s="6"/>
      <c r="AH986" s="6"/>
      <c r="AI986" s="6"/>
      <c r="AJ986" s="6"/>
      <c r="AK986" s="6"/>
      <c r="AL986" s="59"/>
      <c r="AM986" s="137"/>
      <c r="AN986" s="137"/>
      <c r="AO986" s="146"/>
      <c r="AP986" s="143"/>
      <c r="AQ986" s="143"/>
      <c r="AR986" s="44"/>
      <c r="AS986" s="242" t="s">
        <v>4580</v>
      </c>
      <c r="AT986" s="242"/>
      <c r="AU986" s="242"/>
      <c r="AV986" s="243"/>
      <c r="AW986" s="89">
        <f>ROUND(ROUND(H972*V925,0)*AQ983,0)-AS989</f>
        <v>246</v>
      </c>
      <c r="AX986" s="12"/>
    </row>
    <row r="987" spans="1:50" ht="17.2" customHeight="1" x14ac:dyDescent="0.3">
      <c r="A987" s="9">
        <v>43</v>
      </c>
      <c r="B987" s="10" t="s">
        <v>1809</v>
      </c>
      <c r="C987" s="53" t="s">
        <v>7140</v>
      </c>
      <c r="D987" s="166"/>
      <c r="E987" s="193"/>
      <c r="F987" s="126"/>
      <c r="G987" s="126"/>
      <c r="H987" s="45"/>
      <c r="I987" s="1"/>
      <c r="J987" s="1"/>
      <c r="K987" s="44"/>
      <c r="L987" s="175"/>
      <c r="M987" s="194"/>
      <c r="N987" s="194"/>
      <c r="O987" s="132"/>
      <c r="P987" s="141"/>
      <c r="Q987" s="141"/>
      <c r="R987" s="168"/>
      <c r="S987" s="141"/>
      <c r="T987" s="142"/>
      <c r="U987" s="130"/>
      <c r="V987" s="64"/>
      <c r="W987" s="202"/>
      <c r="X987" s="231" t="s">
        <v>4712</v>
      </c>
      <c r="Y987" s="232"/>
      <c r="Z987" s="232"/>
      <c r="AA987" s="232"/>
      <c r="AB987" s="232"/>
      <c r="AC987" s="199" t="s">
        <v>4711</v>
      </c>
      <c r="AD987" s="58"/>
      <c r="AE987" s="58"/>
      <c r="AF987" s="6"/>
      <c r="AG987" s="6"/>
      <c r="AH987" s="6"/>
      <c r="AI987" s="6"/>
      <c r="AJ987" s="6"/>
      <c r="AK987" s="6"/>
      <c r="AL987" s="59" t="s">
        <v>4574</v>
      </c>
      <c r="AM987" s="235">
        <f>AM984</f>
        <v>0.7</v>
      </c>
      <c r="AN987" s="235"/>
      <c r="AO987" s="146"/>
      <c r="AP987" s="143"/>
      <c r="AQ987" s="143"/>
      <c r="AR987" s="44"/>
      <c r="AS987" s="244"/>
      <c r="AT987" s="244"/>
      <c r="AU987" s="244"/>
      <c r="AV987" s="245"/>
      <c r="AW987" s="89">
        <f>ROUND(ROUND(ROUND(H972*V925,0)*AM987,0)*AQ983,0)-AS989</f>
        <v>171</v>
      </c>
      <c r="AX987" s="12"/>
    </row>
    <row r="988" spans="1:50" ht="17.2" customHeight="1" x14ac:dyDescent="0.3">
      <c r="A988" s="9">
        <v>43</v>
      </c>
      <c r="B988" s="10" t="s">
        <v>1810</v>
      </c>
      <c r="C988" s="53" t="s">
        <v>7139</v>
      </c>
      <c r="D988" s="166"/>
      <c r="E988" s="193"/>
      <c r="F988" s="126"/>
      <c r="G988" s="126"/>
      <c r="H988" s="45"/>
      <c r="I988" s="1"/>
      <c r="J988" s="1"/>
      <c r="K988" s="44"/>
      <c r="L988" s="191"/>
      <c r="M988" s="172"/>
      <c r="N988" s="172"/>
      <c r="O988" s="123"/>
      <c r="P988" s="138"/>
      <c r="Q988" s="138"/>
      <c r="R988" s="168"/>
      <c r="S988" s="141"/>
      <c r="T988" s="142"/>
      <c r="U988" s="130"/>
      <c r="V988" s="64"/>
      <c r="W988" s="202"/>
      <c r="X988" s="233"/>
      <c r="Y988" s="234"/>
      <c r="Z988" s="234"/>
      <c r="AA988" s="234"/>
      <c r="AB988" s="234"/>
      <c r="AC988" s="199" t="s">
        <v>4735</v>
      </c>
      <c r="AD988" s="58"/>
      <c r="AE988" s="58"/>
      <c r="AF988" s="6"/>
      <c r="AG988" s="6"/>
      <c r="AH988" s="6"/>
      <c r="AI988" s="6"/>
      <c r="AJ988" s="6"/>
      <c r="AK988" s="6"/>
      <c r="AL988" s="59" t="s">
        <v>4574</v>
      </c>
      <c r="AM988" s="235">
        <f>AM985</f>
        <v>0.5</v>
      </c>
      <c r="AN988" s="235"/>
      <c r="AO988" s="146"/>
      <c r="AP988" s="143"/>
      <c r="AQ988" s="143"/>
      <c r="AR988" s="44"/>
      <c r="AS988" s="244"/>
      <c r="AT988" s="244"/>
      <c r="AU988" s="244"/>
      <c r="AV988" s="245"/>
      <c r="AW988" s="89">
        <f>ROUND(ROUND(ROUND(H972*V925,0)*AM988,0)*AQ983,0)-AS989</f>
        <v>120</v>
      </c>
      <c r="AX988" s="12"/>
    </row>
    <row r="989" spans="1:50" ht="17.2" customHeight="1" x14ac:dyDescent="0.3">
      <c r="A989" s="9">
        <v>43</v>
      </c>
      <c r="B989" s="10" t="s">
        <v>1811</v>
      </c>
      <c r="C989" s="53" t="s">
        <v>7138</v>
      </c>
      <c r="D989" s="166"/>
      <c r="E989" s="193"/>
      <c r="F989" s="126"/>
      <c r="G989" s="126"/>
      <c r="H989" s="45"/>
      <c r="I989" s="1"/>
      <c r="J989" s="1"/>
      <c r="K989" s="44"/>
      <c r="L989" s="231" t="s">
        <v>4714</v>
      </c>
      <c r="M989" s="232"/>
      <c r="N989" s="232"/>
      <c r="O989" s="232"/>
      <c r="P989" s="232"/>
      <c r="Q989" s="232"/>
      <c r="R989" s="175"/>
      <c r="S989" s="194"/>
      <c r="T989" s="173"/>
      <c r="U989" s="130"/>
      <c r="V989" s="64"/>
      <c r="W989" s="202"/>
      <c r="X989" s="8"/>
      <c r="Y989" s="6"/>
      <c r="Z989" s="59"/>
      <c r="AA989" s="59"/>
      <c r="AB989" s="6"/>
      <c r="AC989" s="203"/>
      <c r="AD989" s="6"/>
      <c r="AE989" s="6"/>
      <c r="AF989" s="6"/>
      <c r="AG989" s="6"/>
      <c r="AH989" s="6"/>
      <c r="AI989" s="6"/>
      <c r="AJ989" s="6"/>
      <c r="AK989" s="6"/>
      <c r="AL989" s="59"/>
      <c r="AM989" s="137"/>
      <c r="AN989" s="137"/>
      <c r="AO989" s="146"/>
      <c r="AP989" s="143"/>
      <c r="AQ989" s="143"/>
      <c r="AR989" s="44"/>
      <c r="AS989" s="38">
        <f>AS977</f>
        <v>5</v>
      </c>
      <c r="AT989" s="62" t="s">
        <v>4579</v>
      </c>
      <c r="AU989" s="143"/>
      <c r="AV989" s="147"/>
      <c r="AW989" s="89">
        <f>ROUND(ROUND(ROUND(H972*P991,0)*V925,0)*AQ983,0)-AS989</f>
        <v>237</v>
      </c>
      <c r="AX989" s="12"/>
    </row>
    <row r="990" spans="1:50" ht="17.2" customHeight="1" x14ac:dyDescent="0.3">
      <c r="A990" s="9">
        <v>43</v>
      </c>
      <c r="B990" s="10" t="s">
        <v>1812</v>
      </c>
      <c r="C990" s="53" t="s">
        <v>7137</v>
      </c>
      <c r="D990" s="166"/>
      <c r="E990" s="193"/>
      <c r="F990" s="126"/>
      <c r="G990" s="126"/>
      <c r="H990" s="45"/>
      <c r="I990" s="1"/>
      <c r="J990" s="1"/>
      <c r="K990" s="44"/>
      <c r="L990" s="267"/>
      <c r="M990" s="268"/>
      <c r="N990" s="268"/>
      <c r="O990" s="268"/>
      <c r="P990" s="268"/>
      <c r="Q990" s="268"/>
      <c r="R990" s="175"/>
      <c r="S990" s="194"/>
      <c r="T990" s="173"/>
      <c r="U990" s="130"/>
      <c r="V990" s="64"/>
      <c r="W990" s="202"/>
      <c r="X990" s="231" t="s">
        <v>4712</v>
      </c>
      <c r="Y990" s="232"/>
      <c r="Z990" s="232"/>
      <c r="AA990" s="232"/>
      <c r="AB990" s="232"/>
      <c r="AC990" s="199" t="s">
        <v>4711</v>
      </c>
      <c r="AD990" s="58"/>
      <c r="AE990" s="58"/>
      <c r="AF990" s="6"/>
      <c r="AG990" s="6"/>
      <c r="AH990" s="6"/>
      <c r="AI990" s="6"/>
      <c r="AJ990" s="6"/>
      <c r="AK990" s="6"/>
      <c r="AL990" s="59" t="s">
        <v>4574</v>
      </c>
      <c r="AM990" s="235">
        <f>AM987</f>
        <v>0.7</v>
      </c>
      <c r="AN990" s="235"/>
      <c r="AO990" s="146"/>
      <c r="AP990" s="143"/>
      <c r="AQ990" s="143"/>
      <c r="AR990" s="44"/>
      <c r="AS990" s="1"/>
      <c r="AT990" s="132"/>
      <c r="AU990" s="143"/>
      <c r="AV990" s="147"/>
      <c r="AW990" s="89">
        <f>ROUND(ROUND(ROUND(ROUND(H972*P991,0)*V925,0)*AM990,0)*AQ983,0)-AS989</f>
        <v>165</v>
      </c>
      <c r="AX990" s="12"/>
    </row>
    <row r="991" spans="1:50" ht="17.2" customHeight="1" x14ac:dyDescent="0.3">
      <c r="A991" s="9">
        <v>43</v>
      </c>
      <c r="B991" s="10" t="s">
        <v>1813</v>
      </c>
      <c r="C991" s="53" t="s">
        <v>7136</v>
      </c>
      <c r="D991" s="162"/>
      <c r="E991" s="192"/>
      <c r="F991" s="128"/>
      <c r="G991" s="128"/>
      <c r="H991" s="43"/>
      <c r="I991" s="7"/>
      <c r="J991" s="7"/>
      <c r="K991" s="21"/>
      <c r="L991" s="191"/>
      <c r="M991" s="172"/>
      <c r="N991" s="172"/>
      <c r="O991" s="123" t="s">
        <v>4574</v>
      </c>
      <c r="P991" s="249">
        <f>P985</f>
        <v>0.96499999999999997</v>
      </c>
      <c r="Q991" s="249"/>
      <c r="R991" s="201"/>
      <c r="S991" s="138"/>
      <c r="T991" s="139"/>
      <c r="U991" s="78"/>
      <c r="V991" s="79"/>
      <c r="W991" s="200"/>
      <c r="X991" s="233"/>
      <c r="Y991" s="234"/>
      <c r="Z991" s="234"/>
      <c r="AA991" s="234"/>
      <c r="AB991" s="234"/>
      <c r="AC991" s="199" t="s">
        <v>4735</v>
      </c>
      <c r="AD991" s="58"/>
      <c r="AE991" s="58"/>
      <c r="AF991" s="6"/>
      <c r="AG991" s="6"/>
      <c r="AH991" s="6"/>
      <c r="AI991" s="6"/>
      <c r="AJ991" s="6"/>
      <c r="AK991" s="6"/>
      <c r="AL991" s="59" t="s">
        <v>4574</v>
      </c>
      <c r="AM991" s="235">
        <f>AM988</f>
        <v>0.5</v>
      </c>
      <c r="AN991" s="235"/>
      <c r="AO991" s="190"/>
      <c r="AP991" s="136"/>
      <c r="AQ991" s="136"/>
      <c r="AR991" s="21"/>
      <c r="AS991" s="7"/>
      <c r="AT991" s="123"/>
      <c r="AU991" s="136"/>
      <c r="AV991" s="145"/>
      <c r="AW991" s="100">
        <f>ROUND(ROUND(ROUND(ROUND(H972*P991,0)*V925,0)*AM991,0)*AQ983,0)-AS989</f>
        <v>117</v>
      </c>
      <c r="AX991" s="16"/>
    </row>
    <row r="992" spans="1:50" ht="17.2" customHeight="1" x14ac:dyDescent="0.3">
      <c r="A992" s="9">
        <v>43</v>
      </c>
      <c r="B992" s="10" t="s">
        <v>1814</v>
      </c>
      <c r="C992" s="53" t="s">
        <v>7135</v>
      </c>
      <c r="D992" s="217" t="s">
        <v>4740</v>
      </c>
      <c r="E992" s="219"/>
      <c r="F992" s="217" t="s">
        <v>5423</v>
      </c>
      <c r="G992" s="252"/>
      <c r="H992" s="217" t="s">
        <v>4738</v>
      </c>
      <c r="I992" s="218"/>
      <c r="J992" s="218"/>
      <c r="K992" s="219"/>
      <c r="L992" s="196"/>
      <c r="M992" s="195"/>
      <c r="N992" s="195"/>
      <c r="O992" s="55"/>
      <c r="P992" s="56"/>
      <c r="Q992" s="56"/>
      <c r="R992" s="303" t="s">
        <v>6455</v>
      </c>
      <c r="S992" s="304"/>
      <c r="T992" s="305"/>
      <c r="U992" s="309" t="s">
        <v>6454</v>
      </c>
      <c r="V992" s="309"/>
      <c r="W992" s="310"/>
      <c r="X992" s="8"/>
      <c r="Y992" s="6"/>
      <c r="Z992" s="59"/>
      <c r="AA992" s="59"/>
      <c r="AB992" s="6"/>
      <c r="AC992" s="203"/>
      <c r="AD992" s="6"/>
      <c r="AE992" s="6"/>
      <c r="AF992" s="6"/>
      <c r="AG992" s="6"/>
      <c r="AH992" s="6"/>
      <c r="AI992" s="6"/>
      <c r="AJ992" s="6"/>
      <c r="AK992" s="6"/>
      <c r="AL992" s="59"/>
      <c r="AM992" s="137"/>
      <c r="AN992" s="137"/>
      <c r="AO992" s="7"/>
      <c r="AP992" s="7"/>
      <c r="AQ992" s="7"/>
      <c r="AR992" s="7"/>
      <c r="AS992" s="7"/>
      <c r="AT992" s="123"/>
      <c r="AU992" s="136"/>
      <c r="AV992" s="145"/>
      <c r="AW992" s="100">
        <f>ROUND(H996*V997,0)</f>
        <v>251</v>
      </c>
      <c r="AX992" s="19" t="s">
        <v>4205</v>
      </c>
    </row>
    <row r="993" spans="1:50" ht="17.2" customHeight="1" x14ac:dyDescent="0.3">
      <c r="A993" s="9">
        <v>43</v>
      </c>
      <c r="B993" s="10" t="s">
        <v>1815</v>
      </c>
      <c r="C993" s="53" t="s">
        <v>7134</v>
      </c>
      <c r="D993" s="220"/>
      <c r="E993" s="222"/>
      <c r="F993" s="228"/>
      <c r="G993" s="230"/>
      <c r="H993" s="220"/>
      <c r="I993" s="221"/>
      <c r="J993" s="221"/>
      <c r="K993" s="222"/>
      <c r="L993" s="175"/>
      <c r="M993" s="194"/>
      <c r="N993" s="194"/>
      <c r="O993" s="132"/>
      <c r="P993" s="141"/>
      <c r="Q993" s="141"/>
      <c r="R993" s="306"/>
      <c r="S993" s="307"/>
      <c r="T993" s="308"/>
      <c r="U993" s="311"/>
      <c r="V993" s="312"/>
      <c r="W993" s="313"/>
      <c r="X993" s="231" t="s">
        <v>4712</v>
      </c>
      <c r="Y993" s="232"/>
      <c r="Z993" s="232"/>
      <c r="AA993" s="232"/>
      <c r="AB993" s="232"/>
      <c r="AC993" s="199" t="s">
        <v>4711</v>
      </c>
      <c r="AD993" s="58"/>
      <c r="AE993" s="58"/>
      <c r="AF993" s="6"/>
      <c r="AG993" s="6"/>
      <c r="AH993" s="6"/>
      <c r="AI993" s="6"/>
      <c r="AJ993" s="6"/>
      <c r="AK993" s="6"/>
      <c r="AL993" s="59" t="s">
        <v>4574</v>
      </c>
      <c r="AM993" s="235">
        <f>AM990</f>
        <v>0.7</v>
      </c>
      <c r="AN993" s="235"/>
      <c r="AO993" s="6"/>
      <c r="AP993" s="6"/>
      <c r="AQ993" s="6"/>
      <c r="AR993" s="6"/>
      <c r="AS993" s="6"/>
      <c r="AT993" s="59"/>
      <c r="AU993" s="137"/>
      <c r="AV993" s="140"/>
      <c r="AW993" s="89">
        <f>ROUND(ROUND(H996*V997,0)*AM993,0)</f>
        <v>176</v>
      </c>
      <c r="AX993" s="12"/>
    </row>
    <row r="994" spans="1:50" ht="17.2" customHeight="1" x14ac:dyDescent="0.3">
      <c r="A994" s="9">
        <v>43</v>
      </c>
      <c r="B994" s="10" t="s">
        <v>1816</v>
      </c>
      <c r="C994" s="53" t="s">
        <v>7133</v>
      </c>
      <c r="D994" s="220"/>
      <c r="E994" s="222"/>
      <c r="F994" s="228"/>
      <c r="G994" s="230"/>
      <c r="H994" s="220"/>
      <c r="I994" s="221"/>
      <c r="J994" s="221"/>
      <c r="K994" s="222"/>
      <c r="L994" s="191"/>
      <c r="M994" s="172"/>
      <c r="N994" s="172"/>
      <c r="O994" s="123"/>
      <c r="P994" s="138"/>
      <c r="Q994" s="138"/>
      <c r="R994" s="306"/>
      <c r="S994" s="307"/>
      <c r="T994" s="308"/>
      <c r="U994" s="311"/>
      <c r="V994" s="312"/>
      <c r="W994" s="313"/>
      <c r="X994" s="233"/>
      <c r="Y994" s="234"/>
      <c r="Z994" s="234"/>
      <c r="AA994" s="234"/>
      <c r="AB994" s="234"/>
      <c r="AC994" s="199" t="s">
        <v>4735</v>
      </c>
      <c r="AD994" s="58"/>
      <c r="AE994" s="58"/>
      <c r="AF994" s="6"/>
      <c r="AG994" s="6"/>
      <c r="AH994" s="6"/>
      <c r="AI994" s="6"/>
      <c r="AJ994" s="6"/>
      <c r="AK994" s="6"/>
      <c r="AL994" s="59" t="s">
        <v>4574</v>
      </c>
      <c r="AM994" s="235">
        <f>AM991</f>
        <v>0.5</v>
      </c>
      <c r="AN994" s="235"/>
      <c r="AO994" s="6"/>
      <c r="AP994" s="6"/>
      <c r="AQ994" s="6"/>
      <c r="AR994" s="6"/>
      <c r="AS994" s="6"/>
      <c r="AT994" s="59"/>
      <c r="AU994" s="137"/>
      <c r="AV994" s="140"/>
      <c r="AW994" s="89">
        <f>ROUND(ROUND(H996*V997,0)*AM994,0)</f>
        <v>126</v>
      </c>
      <c r="AX994" s="12"/>
    </row>
    <row r="995" spans="1:50" ht="17.2" customHeight="1" x14ac:dyDescent="0.3">
      <c r="A995" s="9">
        <v>43</v>
      </c>
      <c r="B995" s="10" t="s">
        <v>1817</v>
      </c>
      <c r="C995" s="53" t="s">
        <v>7132</v>
      </c>
      <c r="D995" s="238"/>
      <c r="E995" s="240"/>
      <c r="F995" s="238"/>
      <c r="G995" s="240"/>
      <c r="H995" s="220"/>
      <c r="I995" s="221"/>
      <c r="J995" s="221"/>
      <c r="K995" s="222"/>
      <c r="L995" s="231" t="s">
        <v>4714</v>
      </c>
      <c r="M995" s="232"/>
      <c r="N995" s="232"/>
      <c r="O995" s="232"/>
      <c r="P995" s="232"/>
      <c r="Q995" s="232"/>
      <c r="R995" s="306"/>
      <c r="S995" s="307"/>
      <c r="T995" s="308"/>
      <c r="U995" s="130"/>
      <c r="V995" s="64"/>
      <c r="W995" s="202"/>
      <c r="X995" s="8"/>
      <c r="Y995" s="6"/>
      <c r="Z995" s="59"/>
      <c r="AA995" s="59"/>
      <c r="AB995" s="6"/>
      <c r="AC995" s="203"/>
      <c r="AD995" s="6"/>
      <c r="AE995" s="6"/>
      <c r="AF995" s="6"/>
      <c r="AG995" s="6"/>
      <c r="AH995" s="6"/>
      <c r="AI995" s="6"/>
      <c r="AJ995" s="6"/>
      <c r="AK995" s="6"/>
      <c r="AL995" s="59"/>
      <c r="AM995" s="137"/>
      <c r="AN995" s="137"/>
      <c r="AO995" s="6"/>
      <c r="AP995" s="6"/>
      <c r="AQ995" s="7"/>
      <c r="AR995" s="7"/>
      <c r="AS995" s="7"/>
      <c r="AT995" s="123"/>
      <c r="AU995" s="136"/>
      <c r="AV995" s="145"/>
      <c r="AW995" s="35">
        <f>ROUND(ROUND(H996*P997,0)*V997,0)</f>
        <v>242</v>
      </c>
      <c r="AX995" s="12"/>
    </row>
    <row r="996" spans="1:50" ht="17.2" customHeight="1" x14ac:dyDescent="0.3">
      <c r="A996" s="9">
        <v>43</v>
      </c>
      <c r="B996" s="10" t="s">
        <v>1818</v>
      </c>
      <c r="C996" s="53" t="s">
        <v>7131</v>
      </c>
      <c r="D996" s="238"/>
      <c r="E996" s="240"/>
      <c r="F996" s="238"/>
      <c r="G996" s="240"/>
      <c r="H996" s="253">
        <f>'15就労移行支援(基本)'!K156</f>
        <v>502</v>
      </c>
      <c r="I996" s="254"/>
      <c r="J996" s="1" t="s">
        <v>4202</v>
      </c>
      <c r="K996" s="68"/>
      <c r="L996" s="267"/>
      <c r="M996" s="268"/>
      <c r="N996" s="268"/>
      <c r="O996" s="268"/>
      <c r="P996" s="268"/>
      <c r="Q996" s="268"/>
      <c r="R996" s="306"/>
      <c r="S996" s="307"/>
      <c r="T996" s="308"/>
      <c r="U996" s="130"/>
      <c r="V996" s="64"/>
      <c r="W996" s="202"/>
      <c r="X996" s="231" t="s">
        <v>4712</v>
      </c>
      <c r="Y996" s="232"/>
      <c r="Z996" s="232"/>
      <c r="AA996" s="232"/>
      <c r="AB996" s="232"/>
      <c r="AC996" s="199" t="s">
        <v>4711</v>
      </c>
      <c r="AD996" s="58"/>
      <c r="AE996" s="58"/>
      <c r="AF996" s="6"/>
      <c r="AG996" s="6"/>
      <c r="AH996" s="6"/>
      <c r="AI996" s="6"/>
      <c r="AJ996" s="6"/>
      <c r="AK996" s="6"/>
      <c r="AL996" s="59" t="s">
        <v>4574</v>
      </c>
      <c r="AM996" s="235">
        <f>AM993</f>
        <v>0.7</v>
      </c>
      <c r="AN996" s="235"/>
      <c r="AO996" s="7"/>
      <c r="AP996" s="7"/>
      <c r="AQ996" s="7"/>
      <c r="AR996" s="7"/>
      <c r="AS996" s="7"/>
      <c r="AT996" s="123"/>
      <c r="AU996" s="136"/>
      <c r="AV996" s="145"/>
      <c r="AW996" s="35">
        <f>ROUND(ROUND(ROUND(H996*P997,0)*V997,0)*AM996,0)</f>
        <v>169</v>
      </c>
      <c r="AX996" s="12"/>
    </row>
    <row r="997" spans="1:50" ht="17.2" customHeight="1" x14ac:dyDescent="0.3">
      <c r="A997" s="9">
        <v>43</v>
      </c>
      <c r="B997" s="10" t="s">
        <v>1819</v>
      </c>
      <c r="C997" s="53" t="s">
        <v>7130</v>
      </c>
      <c r="D997" s="238"/>
      <c r="E997" s="240"/>
      <c r="F997" s="238"/>
      <c r="G997" s="240"/>
      <c r="H997" s="175"/>
      <c r="I997" s="194"/>
      <c r="J997" s="194"/>
      <c r="K997" s="173"/>
      <c r="L997" s="191"/>
      <c r="M997" s="172"/>
      <c r="N997" s="172"/>
      <c r="O997" s="123" t="s">
        <v>4574</v>
      </c>
      <c r="P997" s="249">
        <f>P991</f>
        <v>0.96499999999999997</v>
      </c>
      <c r="Q997" s="249"/>
      <c r="R997" s="238"/>
      <c r="S997" s="265"/>
      <c r="T997" s="240"/>
      <c r="U997" s="132" t="s">
        <v>4574</v>
      </c>
      <c r="V997" s="247">
        <f>V925</f>
        <v>0.5</v>
      </c>
      <c r="W997" s="248"/>
      <c r="X997" s="233"/>
      <c r="Y997" s="234"/>
      <c r="Z997" s="234"/>
      <c r="AA997" s="234"/>
      <c r="AB997" s="234"/>
      <c r="AC997" s="199" t="s">
        <v>4735</v>
      </c>
      <c r="AD997" s="58"/>
      <c r="AE997" s="58"/>
      <c r="AF997" s="6"/>
      <c r="AG997" s="6"/>
      <c r="AH997" s="6"/>
      <c r="AI997" s="6"/>
      <c r="AJ997" s="6"/>
      <c r="AK997" s="6"/>
      <c r="AL997" s="59" t="s">
        <v>4574</v>
      </c>
      <c r="AM997" s="235">
        <f>AM994</f>
        <v>0.5</v>
      </c>
      <c r="AN997" s="235"/>
      <c r="AO997" s="7"/>
      <c r="AP997" s="7"/>
      <c r="AQ997" s="7"/>
      <c r="AR997" s="7"/>
      <c r="AS997" s="7"/>
      <c r="AT997" s="123"/>
      <c r="AU997" s="136"/>
      <c r="AV997" s="145"/>
      <c r="AW997" s="35">
        <f>ROUND(ROUND(ROUND(H996*P997,0)*V997,0)*AM997,0)</f>
        <v>121</v>
      </c>
      <c r="AX997" s="12"/>
    </row>
    <row r="998" spans="1:50" ht="17.2" customHeight="1" x14ac:dyDescent="0.3">
      <c r="A998" s="9">
        <v>43</v>
      </c>
      <c r="B998" s="10" t="s">
        <v>1820</v>
      </c>
      <c r="C998" s="53" t="s">
        <v>7129</v>
      </c>
      <c r="D998" s="166"/>
      <c r="E998" s="193"/>
      <c r="F998" s="126"/>
      <c r="G998" s="126"/>
      <c r="H998" s="175"/>
      <c r="I998" s="194"/>
      <c r="J998" s="194"/>
      <c r="K998" s="173"/>
      <c r="L998" s="196"/>
      <c r="M998" s="195"/>
      <c r="N998" s="195"/>
      <c r="O998" s="55"/>
      <c r="P998" s="56"/>
      <c r="Q998" s="56"/>
      <c r="R998" s="168"/>
      <c r="S998" s="141"/>
      <c r="T998" s="142"/>
      <c r="U998" s="130"/>
      <c r="V998" s="64"/>
      <c r="W998" s="202"/>
      <c r="X998" s="8"/>
      <c r="Y998" s="6"/>
      <c r="Z998" s="59"/>
      <c r="AA998" s="59"/>
      <c r="AB998" s="6"/>
      <c r="AC998" s="203"/>
      <c r="AD998" s="6"/>
      <c r="AE998" s="6"/>
      <c r="AF998" s="6"/>
      <c r="AG998" s="6"/>
      <c r="AH998" s="6"/>
      <c r="AI998" s="6"/>
      <c r="AJ998" s="6"/>
      <c r="AK998" s="6"/>
      <c r="AL998" s="59"/>
      <c r="AM998" s="137"/>
      <c r="AN998" s="137"/>
      <c r="AO998" s="177"/>
      <c r="AP998" s="81"/>
      <c r="AQ998" s="81"/>
      <c r="AR998" s="82"/>
      <c r="AS998" s="242" t="s">
        <v>4580</v>
      </c>
      <c r="AT998" s="242"/>
      <c r="AU998" s="242"/>
      <c r="AV998" s="243"/>
      <c r="AW998" s="89">
        <f>ROUND(H996*V997,0)-AS1001</f>
        <v>246</v>
      </c>
      <c r="AX998" s="12"/>
    </row>
    <row r="999" spans="1:50" ht="17.2" customHeight="1" x14ac:dyDescent="0.3">
      <c r="A999" s="9">
        <v>43</v>
      </c>
      <c r="B999" s="10" t="s">
        <v>1821</v>
      </c>
      <c r="C999" s="53" t="s">
        <v>7128</v>
      </c>
      <c r="D999" s="166"/>
      <c r="E999" s="193"/>
      <c r="F999" s="126"/>
      <c r="G999" s="126"/>
      <c r="H999" s="175"/>
      <c r="I999" s="194"/>
      <c r="J999" s="194"/>
      <c r="K999" s="173"/>
      <c r="L999" s="175"/>
      <c r="M999" s="194"/>
      <c r="N999" s="194"/>
      <c r="O999" s="132"/>
      <c r="P999" s="141"/>
      <c r="Q999" s="141"/>
      <c r="R999" s="168"/>
      <c r="S999" s="141"/>
      <c r="T999" s="142"/>
      <c r="U999" s="130"/>
      <c r="V999" s="64"/>
      <c r="W999" s="202"/>
      <c r="X999" s="231" t="s">
        <v>4712</v>
      </c>
      <c r="Y999" s="232"/>
      <c r="Z999" s="232"/>
      <c r="AA999" s="232"/>
      <c r="AB999" s="232"/>
      <c r="AC999" s="199" t="s">
        <v>4711</v>
      </c>
      <c r="AD999" s="58"/>
      <c r="AE999" s="58"/>
      <c r="AF999" s="6"/>
      <c r="AG999" s="6"/>
      <c r="AH999" s="6"/>
      <c r="AI999" s="6"/>
      <c r="AJ999" s="6"/>
      <c r="AK999" s="6"/>
      <c r="AL999" s="59" t="s">
        <v>4574</v>
      </c>
      <c r="AM999" s="235">
        <f>AM996</f>
        <v>0.7</v>
      </c>
      <c r="AN999" s="235"/>
      <c r="AO999" s="81"/>
      <c r="AP999" s="81"/>
      <c r="AQ999" s="81"/>
      <c r="AR999" s="82"/>
      <c r="AS999" s="244"/>
      <c r="AT999" s="244"/>
      <c r="AU999" s="244"/>
      <c r="AV999" s="245"/>
      <c r="AW999" s="89">
        <f>ROUND(ROUND(H996*V997,0)*AM999,0)-AS1001</f>
        <v>171</v>
      </c>
      <c r="AX999" s="12"/>
    </row>
    <row r="1000" spans="1:50" ht="17.2" customHeight="1" x14ac:dyDescent="0.3">
      <c r="A1000" s="9">
        <v>43</v>
      </c>
      <c r="B1000" s="10" t="s">
        <v>1822</v>
      </c>
      <c r="C1000" s="53" t="s">
        <v>7127</v>
      </c>
      <c r="D1000" s="166"/>
      <c r="E1000" s="193"/>
      <c r="F1000" s="126"/>
      <c r="G1000" s="126"/>
      <c r="H1000" s="175"/>
      <c r="I1000" s="194"/>
      <c r="J1000" s="194"/>
      <c r="K1000" s="173"/>
      <c r="L1000" s="191"/>
      <c r="M1000" s="172"/>
      <c r="N1000" s="172"/>
      <c r="O1000" s="123"/>
      <c r="P1000" s="138"/>
      <c r="Q1000" s="138"/>
      <c r="R1000" s="168"/>
      <c r="S1000" s="141"/>
      <c r="T1000" s="142"/>
      <c r="U1000" s="130"/>
      <c r="V1000" s="64"/>
      <c r="W1000" s="202"/>
      <c r="X1000" s="233"/>
      <c r="Y1000" s="234"/>
      <c r="Z1000" s="234"/>
      <c r="AA1000" s="234"/>
      <c r="AB1000" s="234"/>
      <c r="AC1000" s="199" t="s">
        <v>4735</v>
      </c>
      <c r="AD1000" s="58"/>
      <c r="AE1000" s="58"/>
      <c r="AF1000" s="6"/>
      <c r="AG1000" s="6"/>
      <c r="AH1000" s="6"/>
      <c r="AI1000" s="6"/>
      <c r="AJ1000" s="6"/>
      <c r="AK1000" s="6"/>
      <c r="AL1000" s="59" t="s">
        <v>4574</v>
      </c>
      <c r="AM1000" s="235">
        <f>AM997</f>
        <v>0.5</v>
      </c>
      <c r="AN1000" s="235"/>
      <c r="AO1000" s="198"/>
      <c r="AP1000" s="198"/>
      <c r="AQ1000" s="198"/>
      <c r="AR1000" s="197"/>
      <c r="AS1000" s="244"/>
      <c r="AT1000" s="244"/>
      <c r="AU1000" s="244"/>
      <c r="AV1000" s="245"/>
      <c r="AW1000" s="89">
        <f>ROUND(ROUND(H996*V997,0)*AM1000,0)-AS1001</f>
        <v>121</v>
      </c>
      <c r="AX1000" s="12"/>
    </row>
    <row r="1001" spans="1:50" ht="17.2" customHeight="1" x14ac:dyDescent="0.3">
      <c r="A1001" s="9">
        <v>43</v>
      </c>
      <c r="B1001" s="10" t="s">
        <v>1823</v>
      </c>
      <c r="C1001" s="53" t="s">
        <v>7126</v>
      </c>
      <c r="D1001" s="166"/>
      <c r="E1001" s="193"/>
      <c r="F1001" s="126"/>
      <c r="G1001" s="126"/>
      <c r="H1001" s="175"/>
      <c r="I1001" s="194"/>
      <c r="J1001" s="194"/>
      <c r="K1001" s="173"/>
      <c r="L1001" s="231" t="s">
        <v>4714</v>
      </c>
      <c r="M1001" s="232"/>
      <c r="N1001" s="232"/>
      <c r="O1001" s="232"/>
      <c r="P1001" s="232"/>
      <c r="Q1001" s="232"/>
      <c r="R1001" s="175"/>
      <c r="S1001" s="194"/>
      <c r="T1001" s="173"/>
      <c r="U1001" s="130"/>
      <c r="V1001" s="64"/>
      <c r="W1001" s="202"/>
      <c r="X1001" s="8"/>
      <c r="Y1001" s="6"/>
      <c r="Z1001" s="59"/>
      <c r="AA1001" s="59"/>
      <c r="AB1001" s="6"/>
      <c r="AC1001" s="203"/>
      <c r="AD1001" s="6"/>
      <c r="AE1001" s="6"/>
      <c r="AF1001" s="6"/>
      <c r="AG1001" s="6"/>
      <c r="AH1001" s="6"/>
      <c r="AI1001" s="6"/>
      <c r="AJ1001" s="6"/>
      <c r="AK1001" s="6"/>
      <c r="AL1001" s="59"/>
      <c r="AM1001" s="137"/>
      <c r="AN1001" s="137"/>
      <c r="AO1001" s="198"/>
      <c r="AP1001" s="198"/>
      <c r="AQ1001" s="198"/>
      <c r="AR1001" s="197"/>
      <c r="AS1001" s="38">
        <f>AS989</f>
        <v>5</v>
      </c>
      <c r="AT1001" s="62" t="s">
        <v>4579</v>
      </c>
      <c r="AU1001" s="143"/>
      <c r="AV1001" s="147"/>
      <c r="AW1001" s="35">
        <f>ROUND(ROUND(H996*P1003,0)*V997,0)-AS1001</f>
        <v>237</v>
      </c>
      <c r="AX1001" s="12"/>
    </row>
    <row r="1002" spans="1:50" ht="17.2" customHeight="1" x14ac:dyDescent="0.3">
      <c r="A1002" s="9">
        <v>43</v>
      </c>
      <c r="B1002" s="10" t="s">
        <v>1824</v>
      </c>
      <c r="C1002" s="53" t="s">
        <v>7125</v>
      </c>
      <c r="D1002" s="166"/>
      <c r="E1002" s="193"/>
      <c r="F1002" s="126"/>
      <c r="G1002" s="126"/>
      <c r="H1002" s="175"/>
      <c r="I1002" s="194"/>
      <c r="J1002" s="194"/>
      <c r="K1002" s="173"/>
      <c r="L1002" s="267"/>
      <c r="M1002" s="268"/>
      <c r="N1002" s="268"/>
      <c r="O1002" s="268"/>
      <c r="P1002" s="268"/>
      <c r="Q1002" s="268"/>
      <c r="R1002" s="175"/>
      <c r="S1002" s="194"/>
      <c r="T1002" s="173"/>
      <c r="U1002" s="130"/>
      <c r="V1002" s="64"/>
      <c r="W1002" s="202"/>
      <c r="X1002" s="231" t="s">
        <v>4712</v>
      </c>
      <c r="Y1002" s="232"/>
      <c r="Z1002" s="232"/>
      <c r="AA1002" s="232"/>
      <c r="AB1002" s="232"/>
      <c r="AC1002" s="199" t="s">
        <v>4711</v>
      </c>
      <c r="AD1002" s="58"/>
      <c r="AE1002" s="58"/>
      <c r="AF1002" s="6"/>
      <c r="AG1002" s="6"/>
      <c r="AH1002" s="6"/>
      <c r="AI1002" s="6"/>
      <c r="AJ1002" s="6"/>
      <c r="AK1002" s="6"/>
      <c r="AL1002" s="59" t="s">
        <v>4574</v>
      </c>
      <c r="AM1002" s="235">
        <f>AM999</f>
        <v>0.7</v>
      </c>
      <c r="AN1002" s="235"/>
      <c r="AO1002" s="198"/>
      <c r="AP1002" s="198"/>
      <c r="AQ1002" s="198"/>
      <c r="AR1002" s="197"/>
      <c r="AS1002" s="1"/>
      <c r="AT1002" s="132"/>
      <c r="AU1002" s="143"/>
      <c r="AV1002" s="147"/>
      <c r="AW1002" s="35">
        <f>ROUND(ROUND(ROUND(H996*P1003,0)*V997,0)*AM1002,0)-AS1001</f>
        <v>164</v>
      </c>
      <c r="AX1002" s="12"/>
    </row>
    <row r="1003" spans="1:50" ht="17.2" customHeight="1" x14ac:dyDescent="0.3">
      <c r="A1003" s="9">
        <v>43</v>
      </c>
      <c r="B1003" s="10" t="s">
        <v>1825</v>
      </c>
      <c r="C1003" s="53" t="s">
        <v>7124</v>
      </c>
      <c r="D1003" s="166"/>
      <c r="E1003" s="193"/>
      <c r="F1003" s="126"/>
      <c r="G1003" s="126"/>
      <c r="H1003" s="175"/>
      <c r="I1003" s="194"/>
      <c r="J1003" s="194"/>
      <c r="K1003" s="173"/>
      <c r="L1003" s="191"/>
      <c r="M1003" s="172"/>
      <c r="N1003" s="172"/>
      <c r="O1003" s="123" t="s">
        <v>4574</v>
      </c>
      <c r="P1003" s="249">
        <f>P997</f>
        <v>0.96499999999999997</v>
      </c>
      <c r="Q1003" s="249"/>
      <c r="R1003" s="168"/>
      <c r="S1003" s="141"/>
      <c r="T1003" s="142"/>
      <c r="U1003" s="130"/>
      <c r="V1003" s="64"/>
      <c r="W1003" s="202"/>
      <c r="X1003" s="233"/>
      <c r="Y1003" s="234"/>
      <c r="Z1003" s="234"/>
      <c r="AA1003" s="234"/>
      <c r="AB1003" s="234"/>
      <c r="AC1003" s="199" t="s">
        <v>4735</v>
      </c>
      <c r="AD1003" s="58"/>
      <c r="AE1003" s="58"/>
      <c r="AF1003" s="6"/>
      <c r="AG1003" s="6"/>
      <c r="AH1003" s="6"/>
      <c r="AI1003" s="6"/>
      <c r="AJ1003" s="6"/>
      <c r="AK1003" s="6"/>
      <c r="AL1003" s="59" t="s">
        <v>4574</v>
      </c>
      <c r="AM1003" s="235">
        <f>AM1000</f>
        <v>0.5</v>
      </c>
      <c r="AN1003" s="235"/>
      <c r="AO1003" s="198"/>
      <c r="AP1003" s="198"/>
      <c r="AQ1003" s="198"/>
      <c r="AR1003" s="197"/>
      <c r="AS1003" s="7"/>
      <c r="AT1003" s="123"/>
      <c r="AU1003" s="136"/>
      <c r="AV1003" s="145"/>
      <c r="AW1003" s="35">
        <f>ROUND(ROUND(ROUND(H996*P1003,0)*V997,0)*AM1003,0)-AS1001</f>
        <v>116</v>
      </c>
      <c r="AX1003" s="12"/>
    </row>
    <row r="1004" spans="1:50" ht="17.2" customHeight="1" x14ac:dyDescent="0.3">
      <c r="A1004" s="9">
        <v>43</v>
      </c>
      <c r="B1004" s="10" t="s">
        <v>1826</v>
      </c>
      <c r="C1004" s="53" t="s">
        <v>7123</v>
      </c>
      <c r="D1004" s="166"/>
      <c r="E1004" s="193"/>
      <c r="F1004" s="126"/>
      <c r="G1004" s="126"/>
      <c r="H1004" s="45"/>
      <c r="I1004" s="1"/>
      <c r="J1004" s="1"/>
      <c r="K1004" s="44"/>
      <c r="L1004" s="196"/>
      <c r="M1004" s="195"/>
      <c r="N1004" s="195"/>
      <c r="O1004" s="55"/>
      <c r="P1004" s="56"/>
      <c r="Q1004" s="56"/>
      <c r="R1004" s="168"/>
      <c r="S1004" s="141"/>
      <c r="T1004" s="142"/>
      <c r="U1004" s="130"/>
      <c r="V1004" s="64"/>
      <c r="W1004" s="202"/>
      <c r="X1004" s="8"/>
      <c r="Y1004" s="6"/>
      <c r="Z1004" s="59"/>
      <c r="AA1004" s="59"/>
      <c r="AB1004" s="6"/>
      <c r="AC1004" s="203"/>
      <c r="AD1004" s="6"/>
      <c r="AE1004" s="6"/>
      <c r="AF1004" s="6"/>
      <c r="AG1004" s="6"/>
      <c r="AH1004" s="6"/>
      <c r="AI1004" s="6"/>
      <c r="AJ1004" s="6"/>
      <c r="AK1004" s="6"/>
      <c r="AL1004" s="59"/>
      <c r="AM1004" s="137"/>
      <c r="AN1004" s="137"/>
      <c r="AO1004" s="216" t="s">
        <v>4753</v>
      </c>
      <c r="AP1004" s="251"/>
      <c r="AQ1004" s="251"/>
      <c r="AR1004" s="252"/>
      <c r="AS1004" s="49"/>
      <c r="AT1004" s="36"/>
      <c r="AU1004" s="36"/>
      <c r="AV1004" s="51"/>
      <c r="AW1004" s="35">
        <f>ROUND(ROUND(H996*V997,0)*AQ1007,0)</f>
        <v>238</v>
      </c>
      <c r="AX1004" s="12"/>
    </row>
    <row r="1005" spans="1:50" ht="17.2" customHeight="1" x14ac:dyDescent="0.3">
      <c r="A1005" s="9">
        <v>43</v>
      </c>
      <c r="B1005" s="10" t="s">
        <v>1827</v>
      </c>
      <c r="C1005" s="53" t="s">
        <v>7122</v>
      </c>
      <c r="D1005" s="166"/>
      <c r="E1005" s="193"/>
      <c r="F1005" s="126"/>
      <c r="G1005" s="126"/>
      <c r="H1005" s="45"/>
      <c r="I1005" s="1"/>
      <c r="J1005" s="1"/>
      <c r="K1005" s="44"/>
      <c r="L1005" s="175"/>
      <c r="M1005" s="194"/>
      <c r="N1005" s="194"/>
      <c r="O1005" s="132"/>
      <c r="P1005" s="141"/>
      <c r="Q1005" s="141"/>
      <c r="R1005" s="168"/>
      <c r="S1005" s="141"/>
      <c r="T1005" s="142"/>
      <c r="U1005" s="130"/>
      <c r="V1005" s="64"/>
      <c r="W1005" s="202"/>
      <c r="X1005" s="231" t="s">
        <v>4712</v>
      </c>
      <c r="Y1005" s="232"/>
      <c r="Z1005" s="232"/>
      <c r="AA1005" s="232"/>
      <c r="AB1005" s="232"/>
      <c r="AC1005" s="199" t="s">
        <v>4711</v>
      </c>
      <c r="AD1005" s="58"/>
      <c r="AE1005" s="58"/>
      <c r="AF1005" s="6"/>
      <c r="AG1005" s="6"/>
      <c r="AH1005" s="6"/>
      <c r="AI1005" s="6"/>
      <c r="AJ1005" s="6"/>
      <c r="AK1005" s="6"/>
      <c r="AL1005" s="59" t="s">
        <v>4574</v>
      </c>
      <c r="AM1005" s="235">
        <f>AM1002</f>
        <v>0.7</v>
      </c>
      <c r="AN1005" s="235"/>
      <c r="AO1005" s="228"/>
      <c r="AP1005" s="229"/>
      <c r="AQ1005" s="229"/>
      <c r="AR1005" s="230"/>
      <c r="AS1005" s="45"/>
      <c r="AT1005" s="1"/>
      <c r="AU1005" s="1"/>
      <c r="AV1005" s="44"/>
      <c r="AW1005" s="89">
        <f>ROUND(ROUND(ROUND(H996*V997,0)*AM1005,0)*AQ1007,0)</f>
        <v>167</v>
      </c>
      <c r="AX1005" s="12"/>
    </row>
    <row r="1006" spans="1:50" ht="17.2" customHeight="1" x14ac:dyDescent="0.3">
      <c r="A1006" s="9">
        <v>43</v>
      </c>
      <c r="B1006" s="10" t="s">
        <v>1828</v>
      </c>
      <c r="C1006" s="53" t="s">
        <v>7121</v>
      </c>
      <c r="D1006" s="166"/>
      <c r="E1006" s="193"/>
      <c r="F1006" s="126"/>
      <c r="G1006" s="126"/>
      <c r="H1006" s="45"/>
      <c r="I1006" s="1"/>
      <c r="J1006" s="1"/>
      <c r="K1006" s="44"/>
      <c r="L1006" s="191"/>
      <c r="M1006" s="172"/>
      <c r="N1006" s="172"/>
      <c r="O1006" s="123"/>
      <c r="P1006" s="138"/>
      <c r="Q1006" s="138"/>
      <c r="R1006" s="168"/>
      <c r="S1006" s="141"/>
      <c r="T1006" s="142"/>
      <c r="U1006" s="130"/>
      <c r="V1006" s="64"/>
      <c r="W1006" s="202"/>
      <c r="X1006" s="233"/>
      <c r="Y1006" s="234"/>
      <c r="Z1006" s="234"/>
      <c r="AA1006" s="234"/>
      <c r="AB1006" s="234"/>
      <c r="AC1006" s="199" t="s">
        <v>4735</v>
      </c>
      <c r="AD1006" s="58"/>
      <c r="AE1006" s="58"/>
      <c r="AF1006" s="6"/>
      <c r="AG1006" s="6"/>
      <c r="AH1006" s="6"/>
      <c r="AI1006" s="6"/>
      <c r="AJ1006" s="6"/>
      <c r="AK1006" s="6"/>
      <c r="AL1006" s="59" t="s">
        <v>4574</v>
      </c>
      <c r="AM1006" s="235">
        <f>AM1003</f>
        <v>0.5</v>
      </c>
      <c r="AN1006" s="235"/>
      <c r="AO1006" s="45"/>
      <c r="AP1006" s="1"/>
      <c r="AQ1006" s="1"/>
      <c r="AR1006" s="44"/>
      <c r="AS1006" s="45"/>
      <c r="AT1006" s="1"/>
      <c r="AU1006" s="1"/>
      <c r="AV1006" s="44"/>
      <c r="AW1006" s="89">
        <f>ROUND(ROUND(ROUND(H996*V997,0)*AM1006,0)*AQ1007,0)</f>
        <v>120</v>
      </c>
      <c r="AX1006" s="12"/>
    </row>
    <row r="1007" spans="1:50" ht="17.2" customHeight="1" x14ac:dyDescent="0.3">
      <c r="A1007" s="9">
        <v>43</v>
      </c>
      <c r="B1007" s="10" t="s">
        <v>1829</v>
      </c>
      <c r="C1007" s="53" t="s">
        <v>7120</v>
      </c>
      <c r="D1007" s="166"/>
      <c r="E1007" s="193"/>
      <c r="F1007" s="126"/>
      <c r="G1007" s="126"/>
      <c r="H1007" s="45"/>
      <c r="I1007" s="1"/>
      <c r="J1007" s="1"/>
      <c r="K1007" s="44"/>
      <c r="L1007" s="231" t="s">
        <v>4714</v>
      </c>
      <c r="M1007" s="232"/>
      <c r="N1007" s="232"/>
      <c r="O1007" s="232"/>
      <c r="P1007" s="232"/>
      <c r="Q1007" s="232"/>
      <c r="R1007" s="175"/>
      <c r="S1007" s="194"/>
      <c r="T1007" s="173"/>
      <c r="U1007" s="130"/>
      <c r="V1007" s="64"/>
      <c r="W1007" s="202"/>
      <c r="X1007" s="8"/>
      <c r="Y1007" s="6"/>
      <c r="Z1007" s="59"/>
      <c r="AA1007" s="59"/>
      <c r="AB1007" s="6"/>
      <c r="AC1007" s="203"/>
      <c r="AD1007" s="6"/>
      <c r="AE1007" s="6"/>
      <c r="AF1007" s="6"/>
      <c r="AG1007" s="6"/>
      <c r="AH1007" s="6"/>
      <c r="AI1007" s="6"/>
      <c r="AJ1007" s="6"/>
      <c r="AK1007" s="6"/>
      <c r="AL1007" s="59"/>
      <c r="AM1007" s="137"/>
      <c r="AN1007" s="137"/>
      <c r="AO1007" s="45"/>
      <c r="AP1007" s="132" t="s">
        <v>4574</v>
      </c>
      <c r="AQ1007" s="247">
        <f>AQ983</f>
        <v>0.95</v>
      </c>
      <c r="AR1007" s="248"/>
      <c r="AS1007" s="45"/>
      <c r="AT1007" s="1"/>
      <c r="AU1007" s="1"/>
      <c r="AV1007" s="44"/>
      <c r="AW1007" s="35">
        <f>ROUND(ROUND(ROUND(H996*P1009,0)*V997,0)*AQ1007,0)</f>
        <v>230</v>
      </c>
      <c r="AX1007" s="12"/>
    </row>
    <row r="1008" spans="1:50" ht="17.2" customHeight="1" x14ac:dyDescent="0.3">
      <c r="A1008" s="9">
        <v>43</v>
      </c>
      <c r="B1008" s="10" t="s">
        <v>1830</v>
      </c>
      <c r="C1008" s="53" t="s">
        <v>7119</v>
      </c>
      <c r="D1008" s="166"/>
      <c r="E1008" s="193"/>
      <c r="F1008" s="126"/>
      <c r="G1008" s="126"/>
      <c r="H1008" s="45"/>
      <c r="I1008" s="1"/>
      <c r="J1008" s="1"/>
      <c r="K1008" s="44"/>
      <c r="L1008" s="267"/>
      <c r="M1008" s="268"/>
      <c r="N1008" s="268"/>
      <c r="O1008" s="268"/>
      <c r="P1008" s="268"/>
      <c r="Q1008" s="268"/>
      <c r="R1008" s="175"/>
      <c r="S1008" s="194"/>
      <c r="T1008" s="173"/>
      <c r="U1008" s="130"/>
      <c r="V1008" s="64"/>
      <c r="W1008" s="202"/>
      <c r="X1008" s="231" t="s">
        <v>4712</v>
      </c>
      <c r="Y1008" s="232"/>
      <c r="Z1008" s="232"/>
      <c r="AA1008" s="232"/>
      <c r="AB1008" s="232"/>
      <c r="AC1008" s="199" t="s">
        <v>4711</v>
      </c>
      <c r="AD1008" s="58"/>
      <c r="AE1008" s="58"/>
      <c r="AF1008" s="6"/>
      <c r="AG1008" s="6"/>
      <c r="AH1008" s="6"/>
      <c r="AI1008" s="6"/>
      <c r="AJ1008" s="6"/>
      <c r="AK1008" s="6"/>
      <c r="AL1008" s="59" t="s">
        <v>4574</v>
      </c>
      <c r="AM1008" s="235">
        <f>AM1005</f>
        <v>0.7</v>
      </c>
      <c r="AN1008" s="235"/>
      <c r="AO1008" s="45"/>
      <c r="AP1008" s="1"/>
      <c r="AQ1008" s="1"/>
      <c r="AR1008" s="44"/>
      <c r="AS1008" s="45"/>
      <c r="AT1008" s="1"/>
      <c r="AU1008" s="1"/>
      <c r="AV1008" s="44"/>
      <c r="AW1008" s="35">
        <f>ROUND(ROUND(ROUND(ROUND(H996*P1009,0)*V997,0)*AM1008,0)*AQ1007,0)</f>
        <v>161</v>
      </c>
      <c r="AX1008" s="12"/>
    </row>
    <row r="1009" spans="1:50" ht="17.2" customHeight="1" x14ac:dyDescent="0.3">
      <c r="A1009" s="9">
        <v>43</v>
      </c>
      <c r="B1009" s="10" t="s">
        <v>1831</v>
      </c>
      <c r="C1009" s="53" t="s">
        <v>7118</v>
      </c>
      <c r="D1009" s="166"/>
      <c r="E1009" s="193"/>
      <c r="F1009" s="126"/>
      <c r="G1009" s="126"/>
      <c r="H1009" s="45"/>
      <c r="I1009" s="1"/>
      <c r="J1009" s="1"/>
      <c r="K1009" s="44"/>
      <c r="L1009" s="191"/>
      <c r="M1009" s="172"/>
      <c r="N1009" s="172"/>
      <c r="O1009" s="123" t="s">
        <v>4574</v>
      </c>
      <c r="P1009" s="249">
        <f>P1003</f>
        <v>0.96499999999999997</v>
      </c>
      <c r="Q1009" s="249"/>
      <c r="R1009" s="168"/>
      <c r="S1009" s="141"/>
      <c r="T1009" s="142"/>
      <c r="U1009" s="130"/>
      <c r="V1009" s="64"/>
      <c r="W1009" s="202"/>
      <c r="X1009" s="233"/>
      <c r="Y1009" s="234"/>
      <c r="Z1009" s="234"/>
      <c r="AA1009" s="234"/>
      <c r="AB1009" s="234"/>
      <c r="AC1009" s="199" t="s">
        <v>4735</v>
      </c>
      <c r="AD1009" s="58"/>
      <c r="AE1009" s="58"/>
      <c r="AF1009" s="6"/>
      <c r="AG1009" s="6"/>
      <c r="AH1009" s="6"/>
      <c r="AI1009" s="6"/>
      <c r="AJ1009" s="6"/>
      <c r="AK1009" s="6"/>
      <c r="AL1009" s="59" t="s">
        <v>4574</v>
      </c>
      <c r="AM1009" s="235">
        <f>AM1006</f>
        <v>0.5</v>
      </c>
      <c r="AN1009" s="235"/>
      <c r="AO1009" s="45"/>
      <c r="AP1009" s="1"/>
      <c r="AQ1009" s="1"/>
      <c r="AR1009" s="44"/>
      <c r="AS1009" s="43"/>
      <c r="AT1009" s="7"/>
      <c r="AU1009" s="7"/>
      <c r="AV1009" s="21"/>
      <c r="AW1009" s="35">
        <f>ROUND(ROUND(ROUND(ROUND(H996*P1009,0)*V997,0)*AM1009,0)*AQ1007,0)</f>
        <v>115</v>
      </c>
      <c r="AX1009" s="12"/>
    </row>
    <row r="1010" spans="1:50" ht="17.2" customHeight="1" x14ac:dyDescent="0.3">
      <c r="A1010" s="9">
        <v>43</v>
      </c>
      <c r="B1010" s="10" t="s">
        <v>1832</v>
      </c>
      <c r="C1010" s="53" t="s">
        <v>7117</v>
      </c>
      <c r="D1010" s="166"/>
      <c r="E1010" s="193"/>
      <c r="F1010" s="126"/>
      <c r="G1010" s="126"/>
      <c r="H1010" s="45"/>
      <c r="I1010" s="1"/>
      <c r="J1010" s="1"/>
      <c r="K1010" s="44"/>
      <c r="L1010" s="196"/>
      <c r="M1010" s="195"/>
      <c r="N1010" s="195"/>
      <c r="O1010" s="55"/>
      <c r="P1010" s="56"/>
      <c r="Q1010" s="56"/>
      <c r="R1010" s="168"/>
      <c r="S1010" s="141"/>
      <c r="T1010" s="142"/>
      <c r="U1010" s="130"/>
      <c r="V1010" s="64"/>
      <c r="W1010" s="202"/>
      <c r="X1010" s="8"/>
      <c r="Y1010" s="6"/>
      <c r="Z1010" s="59"/>
      <c r="AA1010" s="59"/>
      <c r="AB1010" s="6"/>
      <c r="AC1010" s="203"/>
      <c r="AD1010" s="6"/>
      <c r="AE1010" s="6"/>
      <c r="AF1010" s="6"/>
      <c r="AG1010" s="6"/>
      <c r="AH1010" s="6"/>
      <c r="AI1010" s="6"/>
      <c r="AJ1010" s="6"/>
      <c r="AK1010" s="6"/>
      <c r="AL1010" s="59"/>
      <c r="AM1010" s="137"/>
      <c r="AN1010" s="137"/>
      <c r="AO1010" s="146"/>
      <c r="AP1010" s="143"/>
      <c r="AQ1010" s="143"/>
      <c r="AR1010" s="44"/>
      <c r="AS1010" s="242" t="s">
        <v>4580</v>
      </c>
      <c r="AT1010" s="242"/>
      <c r="AU1010" s="242"/>
      <c r="AV1010" s="243"/>
      <c r="AW1010" s="35">
        <f>ROUND(ROUND(H996*V997,0)*AQ1007,0)-AS1013</f>
        <v>233</v>
      </c>
      <c r="AX1010" s="12"/>
    </row>
    <row r="1011" spans="1:50" ht="17.2" customHeight="1" x14ac:dyDescent="0.3">
      <c r="A1011" s="9">
        <v>43</v>
      </c>
      <c r="B1011" s="10" t="s">
        <v>1833</v>
      </c>
      <c r="C1011" s="53" t="s">
        <v>7116</v>
      </c>
      <c r="D1011" s="166"/>
      <c r="E1011" s="193"/>
      <c r="F1011" s="126"/>
      <c r="G1011" s="126"/>
      <c r="H1011" s="45"/>
      <c r="I1011" s="1"/>
      <c r="J1011" s="1"/>
      <c r="K1011" s="44"/>
      <c r="L1011" s="175"/>
      <c r="M1011" s="194"/>
      <c r="N1011" s="194"/>
      <c r="O1011" s="132"/>
      <c r="P1011" s="141"/>
      <c r="Q1011" s="141"/>
      <c r="R1011" s="168"/>
      <c r="S1011" s="141"/>
      <c r="T1011" s="142"/>
      <c r="U1011" s="130"/>
      <c r="V1011" s="64"/>
      <c r="W1011" s="202"/>
      <c r="X1011" s="231" t="s">
        <v>4712</v>
      </c>
      <c r="Y1011" s="232"/>
      <c r="Z1011" s="232"/>
      <c r="AA1011" s="232"/>
      <c r="AB1011" s="232"/>
      <c r="AC1011" s="199" t="s">
        <v>4711</v>
      </c>
      <c r="AD1011" s="58"/>
      <c r="AE1011" s="58"/>
      <c r="AF1011" s="6"/>
      <c r="AG1011" s="6"/>
      <c r="AH1011" s="6"/>
      <c r="AI1011" s="6"/>
      <c r="AJ1011" s="6"/>
      <c r="AK1011" s="6"/>
      <c r="AL1011" s="59" t="s">
        <v>4574</v>
      </c>
      <c r="AM1011" s="235">
        <f>AM1008</f>
        <v>0.7</v>
      </c>
      <c r="AN1011" s="235"/>
      <c r="AO1011" s="146"/>
      <c r="AP1011" s="143"/>
      <c r="AQ1011" s="143"/>
      <c r="AR1011" s="44"/>
      <c r="AS1011" s="244"/>
      <c r="AT1011" s="244"/>
      <c r="AU1011" s="244"/>
      <c r="AV1011" s="245"/>
      <c r="AW1011" s="89">
        <f>ROUND(ROUND(ROUND(H996*V997,0)*AM1011,0)*AQ1007,0)-AS1013</f>
        <v>162</v>
      </c>
      <c r="AX1011" s="12"/>
    </row>
    <row r="1012" spans="1:50" ht="17.2" customHeight="1" x14ac:dyDescent="0.3">
      <c r="A1012" s="9">
        <v>43</v>
      </c>
      <c r="B1012" s="10" t="s">
        <v>1834</v>
      </c>
      <c r="C1012" s="53" t="s">
        <v>7115</v>
      </c>
      <c r="D1012" s="166"/>
      <c r="E1012" s="193"/>
      <c r="F1012" s="126"/>
      <c r="G1012" s="126"/>
      <c r="H1012" s="45"/>
      <c r="I1012" s="1"/>
      <c r="J1012" s="1"/>
      <c r="K1012" s="44"/>
      <c r="L1012" s="191"/>
      <c r="M1012" s="172"/>
      <c r="N1012" s="172"/>
      <c r="O1012" s="123"/>
      <c r="P1012" s="138"/>
      <c r="Q1012" s="138"/>
      <c r="R1012" s="168"/>
      <c r="S1012" s="141"/>
      <c r="T1012" s="142"/>
      <c r="U1012" s="130"/>
      <c r="V1012" s="64"/>
      <c r="W1012" s="202"/>
      <c r="X1012" s="233"/>
      <c r="Y1012" s="234"/>
      <c r="Z1012" s="234"/>
      <c r="AA1012" s="234"/>
      <c r="AB1012" s="234"/>
      <c r="AC1012" s="199" t="s">
        <v>4735</v>
      </c>
      <c r="AD1012" s="58"/>
      <c r="AE1012" s="58"/>
      <c r="AF1012" s="6"/>
      <c r="AG1012" s="6"/>
      <c r="AH1012" s="6"/>
      <c r="AI1012" s="6"/>
      <c r="AJ1012" s="6"/>
      <c r="AK1012" s="6"/>
      <c r="AL1012" s="59" t="s">
        <v>4574</v>
      </c>
      <c r="AM1012" s="235">
        <f>AM1009</f>
        <v>0.5</v>
      </c>
      <c r="AN1012" s="235"/>
      <c r="AO1012" s="146"/>
      <c r="AP1012" s="143"/>
      <c r="AQ1012" s="143"/>
      <c r="AR1012" s="44"/>
      <c r="AS1012" s="244"/>
      <c r="AT1012" s="244"/>
      <c r="AU1012" s="244"/>
      <c r="AV1012" s="245"/>
      <c r="AW1012" s="89">
        <f>ROUND(ROUND(ROUND(H996*V997,0)*AM1012,0)*AQ1007,0)-AS1013</f>
        <v>115</v>
      </c>
      <c r="AX1012" s="12"/>
    </row>
    <row r="1013" spans="1:50" ht="17.2" customHeight="1" x14ac:dyDescent="0.3">
      <c r="A1013" s="9">
        <v>43</v>
      </c>
      <c r="B1013" s="10" t="s">
        <v>1835</v>
      </c>
      <c r="C1013" s="53" t="s">
        <v>7114</v>
      </c>
      <c r="D1013" s="166"/>
      <c r="E1013" s="193"/>
      <c r="F1013" s="126"/>
      <c r="G1013" s="126"/>
      <c r="H1013" s="45"/>
      <c r="I1013" s="1"/>
      <c r="J1013" s="1"/>
      <c r="K1013" s="44"/>
      <c r="L1013" s="231" t="s">
        <v>4714</v>
      </c>
      <c r="M1013" s="232"/>
      <c r="N1013" s="232"/>
      <c r="O1013" s="232"/>
      <c r="P1013" s="232"/>
      <c r="Q1013" s="232"/>
      <c r="R1013" s="175"/>
      <c r="S1013" s="194"/>
      <c r="T1013" s="173"/>
      <c r="U1013" s="130"/>
      <c r="V1013" s="64"/>
      <c r="W1013" s="202"/>
      <c r="X1013" s="8"/>
      <c r="Y1013" s="6"/>
      <c r="Z1013" s="59"/>
      <c r="AA1013" s="59"/>
      <c r="AB1013" s="6"/>
      <c r="AC1013" s="203"/>
      <c r="AD1013" s="6"/>
      <c r="AE1013" s="6"/>
      <c r="AF1013" s="6"/>
      <c r="AG1013" s="6"/>
      <c r="AH1013" s="6"/>
      <c r="AI1013" s="6"/>
      <c r="AJ1013" s="6"/>
      <c r="AK1013" s="6"/>
      <c r="AL1013" s="59"/>
      <c r="AM1013" s="137"/>
      <c r="AN1013" s="137"/>
      <c r="AO1013" s="146"/>
      <c r="AP1013" s="143"/>
      <c r="AQ1013" s="143"/>
      <c r="AR1013" s="44"/>
      <c r="AS1013" s="38">
        <f>AS1001</f>
        <v>5</v>
      </c>
      <c r="AT1013" s="62" t="s">
        <v>4579</v>
      </c>
      <c r="AU1013" s="143"/>
      <c r="AV1013" s="147"/>
      <c r="AW1013" s="35">
        <f>ROUND(ROUND(ROUND(H996*P1015,0)*V997,0)*AQ1007,0)-AS1013</f>
        <v>225</v>
      </c>
      <c r="AX1013" s="12"/>
    </row>
    <row r="1014" spans="1:50" ht="17.2" customHeight="1" x14ac:dyDescent="0.3">
      <c r="A1014" s="9">
        <v>43</v>
      </c>
      <c r="B1014" s="10" t="s">
        <v>1836</v>
      </c>
      <c r="C1014" s="53" t="s">
        <v>7113</v>
      </c>
      <c r="D1014" s="166"/>
      <c r="E1014" s="193"/>
      <c r="F1014" s="126"/>
      <c r="G1014" s="126"/>
      <c r="H1014" s="45"/>
      <c r="I1014" s="1"/>
      <c r="J1014" s="1"/>
      <c r="K1014" s="44"/>
      <c r="L1014" s="267"/>
      <c r="M1014" s="268"/>
      <c r="N1014" s="268"/>
      <c r="O1014" s="268"/>
      <c r="P1014" s="268"/>
      <c r="Q1014" s="268"/>
      <c r="R1014" s="175"/>
      <c r="S1014" s="194"/>
      <c r="T1014" s="173"/>
      <c r="U1014" s="130"/>
      <c r="V1014" s="64"/>
      <c r="W1014" s="202"/>
      <c r="X1014" s="231" t="s">
        <v>4712</v>
      </c>
      <c r="Y1014" s="232"/>
      <c r="Z1014" s="232"/>
      <c r="AA1014" s="232"/>
      <c r="AB1014" s="232"/>
      <c r="AC1014" s="199" t="s">
        <v>4711</v>
      </c>
      <c r="AD1014" s="58"/>
      <c r="AE1014" s="58"/>
      <c r="AF1014" s="6"/>
      <c r="AG1014" s="6"/>
      <c r="AH1014" s="6"/>
      <c r="AI1014" s="6"/>
      <c r="AJ1014" s="6"/>
      <c r="AK1014" s="6"/>
      <c r="AL1014" s="59" t="s">
        <v>4574</v>
      </c>
      <c r="AM1014" s="235">
        <f>AM1011</f>
        <v>0.7</v>
      </c>
      <c r="AN1014" s="235"/>
      <c r="AO1014" s="146"/>
      <c r="AP1014" s="143"/>
      <c r="AQ1014" s="143"/>
      <c r="AR1014" s="44"/>
      <c r="AS1014" s="1"/>
      <c r="AT1014" s="132"/>
      <c r="AU1014" s="143"/>
      <c r="AV1014" s="147"/>
      <c r="AW1014" s="35">
        <f>ROUND(ROUND(ROUND(ROUND(H996*P1015,0)*V997,0)*AM1014,0)*AQ1007,0)-AS1013</f>
        <v>156</v>
      </c>
      <c r="AX1014" s="12"/>
    </row>
    <row r="1015" spans="1:50" ht="17.2" customHeight="1" x14ac:dyDescent="0.3">
      <c r="A1015" s="9">
        <v>43</v>
      </c>
      <c r="B1015" s="10" t="s">
        <v>1837</v>
      </c>
      <c r="C1015" s="53" t="s">
        <v>7112</v>
      </c>
      <c r="D1015" s="162"/>
      <c r="E1015" s="192"/>
      <c r="F1015" s="128"/>
      <c r="G1015" s="128"/>
      <c r="H1015" s="43"/>
      <c r="I1015" s="7"/>
      <c r="J1015" s="7"/>
      <c r="K1015" s="21"/>
      <c r="L1015" s="191"/>
      <c r="M1015" s="172"/>
      <c r="N1015" s="172"/>
      <c r="O1015" s="123" t="s">
        <v>4574</v>
      </c>
      <c r="P1015" s="249">
        <f>P1009</f>
        <v>0.96499999999999997</v>
      </c>
      <c r="Q1015" s="249"/>
      <c r="R1015" s="201"/>
      <c r="S1015" s="138"/>
      <c r="T1015" s="139"/>
      <c r="U1015" s="78"/>
      <c r="V1015" s="79"/>
      <c r="W1015" s="200"/>
      <c r="X1015" s="233"/>
      <c r="Y1015" s="234"/>
      <c r="Z1015" s="234"/>
      <c r="AA1015" s="234"/>
      <c r="AB1015" s="234"/>
      <c r="AC1015" s="199" t="s">
        <v>4735</v>
      </c>
      <c r="AD1015" s="58"/>
      <c r="AE1015" s="58"/>
      <c r="AF1015" s="6"/>
      <c r="AG1015" s="6"/>
      <c r="AH1015" s="6"/>
      <c r="AI1015" s="6"/>
      <c r="AJ1015" s="6"/>
      <c r="AK1015" s="6"/>
      <c r="AL1015" s="59" t="s">
        <v>4574</v>
      </c>
      <c r="AM1015" s="235">
        <f>AM1012</f>
        <v>0.5</v>
      </c>
      <c r="AN1015" s="235"/>
      <c r="AO1015" s="190"/>
      <c r="AP1015" s="136"/>
      <c r="AQ1015" s="136"/>
      <c r="AR1015" s="21"/>
      <c r="AS1015" s="7"/>
      <c r="AT1015" s="123"/>
      <c r="AU1015" s="136"/>
      <c r="AV1015" s="145"/>
      <c r="AW1015" s="4">
        <f>ROUND(ROUND(ROUND(ROUND(H996*P1015,0)*V997,0)*AM1015,0)*AQ1007,0)-AS1013</f>
        <v>110</v>
      </c>
      <c r="AX1015" s="16"/>
    </row>
    <row r="1016" spans="1:50" ht="17.2" customHeight="1" x14ac:dyDescent="0.3">
      <c r="A1016" s="9">
        <v>43</v>
      </c>
      <c r="B1016" s="10" t="s">
        <v>1838</v>
      </c>
      <c r="C1016" s="53" t="s">
        <v>7111</v>
      </c>
      <c r="D1016" s="217" t="s">
        <v>4740</v>
      </c>
      <c r="E1016" s="219"/>
      <c r="F1016" s="217" t="s">
        <v>5254</v>
      </c>
      <c r="G1016" s="252"/>
      <c r="H1016" s="217" t="s">
        <v>4891</v>
      </c>
      <c r="I1016" s="218"/>
      <c r="J1016" s="218"/>
      <c r="K1016" s="219"/>
      <c r="L1016" s="196"/>
      <c r="M1016" s="195"/>
      <c r="N1016" s="195"/>
      <c r="O1016" s="55"/>
      <c r="P1016" s="56"/>
      <c r="Q1016" s="56"/>
      <c r="R1016" s="303" t="s">
        <v>6455</v>
      </c>
      <c r="S1016" s="304"/>
      <c r="T1016" s="305"/>
      <c r="U1016" s="309" t="s">
        <v>6454</v>
      </c>
      <c r="V1016" s="309"/>
      <c r="W1016" s="310"/>
      <c r="X1016" s="8"/>
      <c r="Y1016" s="6"/>
      <c r="Z1016" s="59"/>
      <c r="AA1016" s="59"/>
      <c r="AB1016" s="6"/>
      <c r="AC1016" s="203"/>
      <c r="AD1016" s="6"/>
      <c r="AE1016" s="6"/>
      <c r="AF1016" s="6"/>
      <c r="AG1016" s="6"/>
      <c r="AH1016" s="6"/>
      <c r="AI1016" s="6"/>
      <c r="AJ1016" s="6"/>
      <c r="AK1016" s="6"/>
      <c r="AL1016" s="59"/>
      <c r="AM1016" s="137"/>
      <c r="AN1016" s="137"/>
      <c r="AO1016" s="7"/>
      <c r="AP1016" s="7"/>
      <c r="AQ1016" s="7"/>
      <c r="AR1016" s="7"/>
      <c r="AS1016" s="7"/>
      <c r="AT1016" s="123"/>
      <c r="AU1016" s="136"/>
      <c r="AV1016" s="145"/>
      <c r="AW1016" s="100">
        <f>ROUND(H1020*V1021,0)</f>
        <v>502</v>
      </c>
      <c r="AX1016" s="19" t="s">
        <v>4205</v>
      </c>
    </row>
    <row r="1017" spans="1:50" ht="17.2" customHeight="1" x14ac:dyDescent="0.3">
      <c r="A1017" s="9">
        <v>43</v>
      </c>
      <c r="B1017" s="10" t="s">
        <v>1839</v>
      </c>
      <c r="C1017" s="53" t="s">
        <v>7110</v>
      </c>
      <c r="D1017" s="220"/>
      <c r="E1017" s="222"/>
      <c r="F1017" s="228"/>
      <c r="G1017" s="230"/>
      <c r="H1017" s="220"/>
      <c r="I1017" s="221"/>
      <c r="J1017" s="221"/>
      <c r="K1017" s="222"/>
      <c r="L1017" s="175"/>
      <c r="M1017" s="194"/>
      <c r="N1017" s="194"/>
      <c r="O1017" s="132"/>
      <c r="P1017" s="141"/>
      <c r="Q1017" s="141"/>
      <c r="R1017" s="306"/>
      <c r="S1017" s="307"/>
      <c r="T1017" s="308"/>
      <c r="U1017" s="311"/>
      <c r="V1017" s="312"/>
      <c r="W1017" s="313"/>
      <c r="X1017" s="231" t="s">
        <v>4712</v>
      </c>
      <c r="Y1017" s="232"/>
      <c r="Z1017" s="232"/>
      <c r="AA1017" s="232"/>
      <c r="AB1017" s="232"/>
      <c r="AC1017" s="199" t="s">
        <v>4711</v>
      </c>
      <c r="AD1017" s="58"/>
      <c r="AE1017" s="58"/>
      <c r="AF1017" s="6"/>
      <c r="AG1017" s="6"/>
      <c r="AH1017" s="6"/>
      <c r="AI1017" s="6"/>
      <c r="AJ1017" s="6"/>
      <c r="AK1017" s="6"/>
      <c r="AL1017" s="59" t="s">
        <v>4574</v>
      </c>
      <c r="AM1017" s="235">
        <f>AM1014</f>
        <v>0.7</v>
      </c>
      <c r="AN1017" s="235"/>
      <c r="AO1017" s="6"/>
      <c r="AP1017" s="6"/>
      <c r="AQ1017" s="6"/>
      <c r="AR1017" s="6"/>
      <c r="AS1017" s="6"/>
      <c r="AT1017" s="59"/>
      <c r="AU1017" s="137"/>
      <c r="AV1017" s="140"/>
      <c r="AW1017" s="89">
        <f>ROUND(ROUND(H1020*V1021,0)*AM1017,0)</f>
        <v>351</v>
      </c>
      <c r="AX1017" s="67"/>
    </row>
    <row r="1018" spans="1:50" ht="17.2" customHeight="1" x14ac:dyDescent="0.3">
      <c r="A1018" s="9">
        <v>43</v>
      </c>
      <c r="B1018" s="10" t="s">
        <v>1840</v>
      </c>
      <c r="C1018" s="53" t="s">
        <v>7109</v>
      </c>
      <c r="D1018" s="220"/>
      <c r="E1018" s="222"/>
      <c r="F1018" s="228"/>
      <c r="G1018" s="230"/>
      <c r="H1018" s="220"/>
      <c r="I1018" s="221"/>
      <c r="J1018" s="221"/>
      <c r="K1018" s="222"/>
      <c r="L1018" s="191"/>
      <c r="M1018" s="172"/>
      <c r="N1018" s="172"/>
      <c r="O1018" s="123"/>
      <c r="P1018" s="138"/>
      <c r="Q1018" s="138"/>
      <c r="R1018" s="306"/>
      <c r="S1018" s="307"/>
      <c r="T1018" s="308"/>
      <c r="U1018" s="311"/>
      <c r="V1018" s="312"/>
      <c r="W1018" s="313"/>
      <c r="X1018" s="233"/>
      <c r="Y1018" s="234"/>
      <c r="Z1018" s="234"/>
      <c r="AA1018" s="234"/>
      <c r="AB1018" s="234"/>
      <c r="AC1018" s="199" t="s">
        <v>4735</v>
      </c>
      <c r="AD1018" s="58"/>
      <c r="AE1018" s="58"/>
      <c r="AF1018" s="6"/>
      <c r="AG1018" s="6"/>
      <c r="AH1018" s="6"/>
      <c r="AI1018" s="6"/>
      <c r="AJ1018" s="6"/>
      <c r="AK1018" s="6"/>
      <c r="AL1018" s="59" t="s">
        <v>4574</v>
      </c>
      <c r="AM1018" s="235">
        <f>AM1015</f>
        <v>0.5</v>
      </c>
      <c r="AN1018" s="235"/>
      <c r="AO1018" s="6"/>
      <c r="AP1018" s="6"/>
      <c r="AQ1018" s="6"/>
      <c r="AR1018" s="6"/>
      <c r="AS1018" s="6"/>
      <c r="AT1018" s="59"/>
      <c r="AU1018" s="137"/>
      <c r="AV1018" s="140"/>
      <c r="AW1018" s="89">
        <f>ROUND(ROUND(H1020*V1021,0)*AM1018,0)</f>
        <v>251</v>
      </c>
      <c r="AX1018" s="67"/>
    </row>
    <row r="1019" spans="1:50" ht="17.2" customHeight="1" x14ac:dyDescent="0.3">
      <c r="A1019" s="9">
        <v>43</v>
      </c>
      <c r="B1019" s="10" t="s">
        <v>1841</v>
      </c>
      <c r="C1019" s="53" t="s">
        <v>7108</v>
      </c>
      <c r="D1019" s="238"/>
      <c r="E1019" s="240"/>
      <c r="F1019" s="238"/>
      <c r="G1019" s="240"/>
      <c r="H1019" s="220"/>
      <c r="I1019" s="221"/>
      <c r="J1019" s="221"/>
      <c r="K1019" s="222"/>
      <c r="L1019" s="231" t="s">
        <v>4714</v>
      </c>
      <c r="M1019" s="232"/>
      <c r="N1019" s="232"/>
      <c r="O1019" s="232"/>
      <c r="P1019" s="232"/>
      <c r="Q1019" s="232"/>
      <c r="R1019" s="306"/>
      <c r="S1019" s="307"/>
      <c r="T1019" s="308"/>
      <c r="U1019" s="130"/>
      <c r="V1019" s="64"/>
      <c r="W1019" s="202"/>
      <c r="X1019" s="8"/>
      <c r="Y1019" s="6"/>
      <c r="Z1019" s="59"/>
      <c r="AA1019" s="59"/>
      <c r="AB1019" s="6"/>
      <c r="AC1019" s="203"/>
      <c r="AD1019" s="6"/>
      <c r="AE1019" s="6"/>
      <c r="AF1019" s="6"/>
      <c r="AG1019" s="6"/>
      <c r="AH1019" s="6"/>
      <c r="AI1019" s="6"/>
      <c r="AJ1019" s="6"/>
      <c r="AK1019" s="6"/>
      <c r="AL1019" s="59"/>
      <c r="AM1019" s="137"/>
      <c r="AN1019" s="137"/>
      <c r="AO1019" s="6"/>
      <c r="AP1019" s="6"/>
      <c r="AQ1019" s="7"/>
      <c r="AR1019" s="7"/>
      <c r="AS1019" s="7"/>
      <c r="AT1019" s="123"/>
      <c r="AU1019" s="136"/>
      <c r="AV1019" s="145"/>
      <c r="AW1019" s="89">
        <f>ROUND(ROUND(H1020*P1021,0)*V1021,0)</f>
        <v>485</v>
      </c>
      <c r="AX1019" s="67"/>
    </row>
    <row r="1020" spans="1:50" ht="17.2" customHeight="1" x14ac:dyDescent="0.3">
      <c r="A1020" s="9">
        <v>43</v>
      </c>
      <c r="B1020" s="10" t="s">
        <v>1842</v>
      </c>
      <c r="C1020" s="53" t="s">
        <v>7107</v>
      </c>
      <c r="D1020" s="238"/>
      <c r="E1020" s="240"/>
      <c r="F1020" s="238"/>
      <c r="G1020" s="240"/>
      <c r="H1020" s="253">
        <f>'15就労移行支援(基本)'!K180</f>
        <v>1004</v>
      </c>
      <c r="I1020" s="254"/>
      <c r="J1020" s="1" t="s">
        <v>4202</v>
      </c>
      <c r="K1020" s="68"/>
      <c r="L1020" s="267"/>
      <c r="M1020" s="268"/>
      <c r="N1020" s="268"/>
      <c r="O1020" s="268"/>
      <c r="P1020" s="268"/>
      <c r="Q1020" s="268"/>
      <c r="R1020" s="306"/>
      <c r="S1020" s="307"/>
      <c r="T1020" s="308"/>
      <c r="U1020" s="130"/>
      <c r="V1020" s="64"/>
      <c r="W1020" s="202"/>
      <c r="X1020" s="231" t="s">
        <v>4712</v>
      </c>
      <c r="Y1020" s="232"/>
      <c r="Z1020" s="232"/>
      <c r="AA1020" s="232"/>
      <c r="AB1020" s="232"/>
      <c r="AC1020" s="199" t="s">
        <v>4711</v>
      </c>
      <c r="AD1020" s="58"/>
      <c r="AE1020" s="58"/>
      <c r="AF1020" s="6"/>
      <c r="AG1020" s="6"/>
      <c r="AH1020" s="6"/>
      <c r="AI1020" s="6"/>
      <c r="AJ1020" s="6"/>
      <c r="AK1020" s="6"/>
      <c r="AL1020" s="59" t="s">
        <v>4574</v>
      </c>
      <c r="AM1020" s="235">
        <f>AM1017</f>
        <v>0.7</v>
      </c>
      <c r="AN1020" s="235"/>
      <c r="AO1020" s="7"/>
      <c r="AP1020" s="7"/>
      <c r="AQ1020" s="7"/>
      <c r="AR1020" s="7"/>
      <c r="AS1020" s="7"/>
      <c r="AT1020" s="123"/>
      <c r="AU1020" s="136"/>
      <c r="AV1020" s="145"/>
      <c r="AW1020" s="89">
        <f>ROUND(ROUND(ROUND(H1020*P1021,0)*V1021,0)*AM1020,0)</f>
        <v>340</v>
      </c>
      <c r="AX1020" s="67"/>
    </row>
    <row r="1021" spans="1:50" ht="17.2" customHeight="1" x14ac:dyDescent="0.3">
      <c r="A1021" s="9">
        <v>43</v>
      </c>
      <c r="B1021" s="10" t="s">
        <v>1843</v>
      </c>
      <c r="C1021" s="53" t="s">
        <v>7106</v>
      </c>
      <c r="D1021" s="238"/>
      <c r="E1021" s="240"/>
      <c r="F1021" s="238"/>
      <c r="G1021" s="240"/>
      <c r="H1021" s="175"/>
      <c r="I1021" s="194"/>
      <c r="J1021" s="194"/>
      <c r="K1021" s="173"/>
      <c r="L1021" s="191"/>
      <c r="M1021" s="172"/>
      <c r="N1021" s="172"/>
      <c r="O1021" s="123" t="s">
        <v>4574</v>
      </c>
      <c r="P1021" s="249">
        <f>P1015</f>
        <v>0.96499999999999997</v>
      </c>
      <c r="Q1021" s="249"/>
      <c r="R1021" s="238"/>
      <c r="S1021" s="265"/>
      <c r="T1021" s="240"/>
      <c r="U1021" s="132" t="s">
        <v>4574</v>
      </c>
      <c r="V1021" s="247">
        <f>V997</f>
        <v>0.5</v>
      </c>
      <c r="W1021" s="248"/>
      <c r="X1021" s="233"/>
      <c r="Y1021" s="234"/>
      <c r="Z1021" s="234"/>
      <c r="AA1021" s="234"/>
      <c r="AB1021" s="234"/>
      <c r="AC1021" s="199" t="s">
        <v>4735</v>
      </c>
      <c r="AD1021" s="58"/>
      <c r="AE1021" s="58"/>
      <c r="AF1021" s="6"/>
      <c r="AG1021" s="6"/>
      <c r="AH1021" s="6"/>
      <c r="AI1021" s="6"/>
      <c r="AJ1021" s="6"/>
      <c r="AK1021" s="6"/>
      <c r="AL1021" s="59" t="s">
        <v>4574</v>
      </c>
      <c r="AM1021" s="235">
        <f>AM1018</f>
        <v>0.5</v>
      </c>
      <c r="AN1021" s="235"/>
      <c r="AO1021" s="7"/>
      <c r="AP1021" s="7"/>
      <c r="AQ1021" s="7"/>
      <c r="AR1021" s="7"/>
      <c r="AS1021" s="7"/>
      <c r="AT1021" s="123"/>
      <c r="AU1021" s="136"/>
      <c r="AV1021" s="145"/>
      <c r="AW1021" s="89">
        <f>ROUND(ROUND(ROUND(H1020*P1021,0)*V1021,0)*AM1021,0)</f>
        <v>243</v>
      </c>
      <c r="AX1021" s="67"/>
    </row>
    <row r="1022" spans="1:50" ht="17.2" customHeight="1" x14ac:dyDescent="0.3">
      <c r="A1022" s="9">
        <v>43</v>
      </c>
      <c r="B1022" s="10" t="s">
        <v>1844</v>
      </c>
      <c r="C1022" s="53" t="s">
        <v>7105</v>
      </c>
      <c r="D1022" s="166"/>
      <c r="E1022" s="193"/>
      <c r="F1022" s="126"/>
      <c r="G1022" s="1"/>
      <c r="H1022" s="175"/>
      <c r="I1022" s="194"/>
      <c r="J1022" s="194"/>
      <c r="K1022" s="173"/>
      <c r="L1022" s="196"/>
      <c r="M1022" s="195"/>
      <c r="N1022" s="195"/>
      <c r="O1022" s="55"/>
      <c r="P1022" s="56"/>
      <c r="Q1022" s="56"/>
      <c r="R1022" s="168"/>
      <c r="S1022" s="141"/>
      <c r="T1022" s="142"/>
      <c r="U1022" s="130"/>
      <c r="V1022" s="64"/>
      <c r="W1022" s="202"/>
      <c r="X1022" s="8"/>
      <c r="Y1022" s="6"/>
      <c r="Z1022" s="59"/>
      <c r="AA1022" s="59"/>
      <c r="AB1022" s="6"/>
      <c r="AC1022" s="203"/>
      <c r="AD1022" s="6"/>
      <c r="AE1022" s="6"/>
      <c r="AF1022" s="6"/>
      <c r="AG1022" s="6"/>
      <c r="AH1022" s="6"/>
      <c r="AI1022" s="6"/>
      <c r="AJ1022" s="6"/>
      <c r="AK1022" s="6"/>
      <c r="AL1022" s="59"/>
      <c r="AM1022" s="137"/>
      <c r="AN1022" s="137"/>
      <c r="AO1022" s="177"/>
      <c r="AP1022" s="81"/>
      <c r="AQ1022" s="81"/>
      <c r="AR1022" s="82"/>
      <c r="AS1022" s="242" t="s">
        <v>4580</v>
      </c>
      <c r="AT1022" s="242"/>
      <c r="AU1022" s="242"/>
      <c r="AV1022" s="243"/>
      <c r="AW1022" s="89">
        <f>ROUND(H1020*V1021,0)-AS1025</f>
        <v>497</v>
      </c>
      <c r="AX1022" s="67"/>
    </row>
    <row r="1023" spans="1:50" ht="17.2" customHeight="1" x14ac:dyDescent="0.3">
      <c r="A1023" s="9">
        <v>43</v>
      </c>
      <c r="B1023" s="10" t="s">
        <v>1845</v>
      </c>
      <c r="C1023" s="53" t="s">
        <v>7104</v>
      </c>
      <c r="D1023" s="166"/>
      <c r="E1023" s="193"/>
      <c r="F1023" s="126"/>
      <c r="G1023" s="1"/>
      <c r="H1023" s="175"/>
      <c r="I1023" s="194"/>
      <c r="J1023" s="194"/>
      <c r="K1023" s="173"/>
      <c r="L1023" s="175"/>
      <c r="M1023" s="194"/>
      <c r="N1023" s="194"/>
      <c r="O1023" s="132"/>
      <c r="P1023" s="141"/>
      <c r="Q1023" s="141"/>
      <c r="R1023" s="168"/>
      <c r="S1023" s="141"/>
      <c r="T1023" s="142"/>
      <c r="U1023" s="130"/>
      <c r="V1023" s="64"/>
      <c r="W1023" s="202"/>
      <c r="X1023" s="231" t="s">
        <v>4712</v>
      </c>
      <c r="Y1023" s="232"/>
      <c r="Z1023" s="232"/>
      <c r="AA1023" s="232"/>
      <c r="AB1023" s="232"/>
      <c r="AC1023" s="199" t="s">
        <v>4711</v>
      </c>
      <c r="AD1023" s="58"/>
      <c r="AE1023" s="58"/>
      <c r="AF1023" s="6"/>
      <c r="AG1023" s="6"/>
      <c r="AH1023" s="6"/>
      <c r="AI1023" s="6"/>
      <c r="AJ1023" s="6"/>
      <c r="AK1023" s="6"/>
      <c r="AL1023" s="59" t="s">
        <v>4574</v>
      </c>
      <c r="AM1023" s="235">
        <f>AM1020</f>
        <v>0.7</v>
      </c>
      <c r="AN1023" s="235"/>
      <c r="AO1023" s="81"/>
      <c r="AP1023" s="81"/>
      <c r="AQ1023" s="81"/>
      <c r="AR1023" s="82"/>
      <c r="AS1023" s="244"/>
      <c r="AT1023" s="244"/>
      <c r="AU1023" s="244"/>
      <c r="AV1023" s="245"/>
      <c r="AW1023" s="89">
        <f>ROUND(ROUND(H1020*V1021,0)*AM1023,0)-AS1025</f>
        <v>346</v>
      </c>
      <c r="AX1023" s="67"/>
    </row>
    <row r="1024" spans="1:50" ht="17.2" customHeight="1" x14ac:dyDescent="0.3">
      <c r="A1024" s="9">
        <v>43</v>
      </c>
      <c r="B1024" s="10" t="s">
        <v>1846</v>
      </c>
      <c r="C1024" s="53" t="s">
        <v>7103</v>
      </c>
      <c r="D1024" s="166"/>
      <c r="E1024" s="193"/>
      <c r="F1024" s="126"/>
      <c r="G1024" s="1"/>
      <c r="H1024" s="175"/>
      <c r="I1024" s="194"/>
      <c r="J1024" s="194"/>
      <c r="K1024" s="173"/>
      <c r="L1024" s="191"/>
      <c r="M1024" s="172"/>
      <c r="N1024" s="172"/>
      <c r="O1024" s="123"/>
      <c r="P1024" s="138"/>
      <c r="Q1024" s="138"/>
      <c r="R1024" s="168"/>
      <c r="S1024" s="141"/>
      <c r="T1024" s="142"/>
      <c r="U1024" s="130"/>
      <c r="V1024" s="64"/>
      <c r="W1024" s="202"/>
      <c r="X1024" s="233"/>
      <c r="Y1024" s="234"/>
      <c r="Z1024" s="234"/>
      <c r="AA1024" s="234"/>
      <c r="AB1024" s="234"/>
      <c r="AC1024" s="199" t="s">
        <v>4735</v>
      </c>
      <c r="AD1024" s="58"/>
      <c r="AE1024" s="58"/>
      <c r="AF1024" s="6"/>
      <c r="AG1024" s="6"/>
      <c r="AH1024" s="6"/>
      <c r="AI1024" s="6"/>
      <c r="AJ1024" s="6"/>
      <c r="AK1024" s="6"/>
      <c r="AL1024" s="59" t="s">
        <v>4574</v>
      </c>
      <c r="AM1024" s="235">
        <f>AM1021</f>
        <v>0.5</v>
      </c>
      <c r="AN1024" s="235"/>
      <c r="AO1024" s="198"/>
      <c r="AP1024" s="198"/>
      <c r="AQ1024" s="198"/>
      <c r="AR1024" s="197"/>
      <c r="AS1024" s="244"/>
      <c r="AT1024" s="244"/>
      <c r="AU1024" s="244"/>
      <c r="AV1024" s="245"/>
      <c r="AW1024" s="89">
        <f>ROUND(ROUND(H1020*V1021,0)*AM1024,0)-AS1025</f>
        <v>246</v>
      </c>
      <c r="AX1024" s="67"/>
    </row>
    <row r="1025" spans="1:50" ht="17.2" customHeight="1" x14ac:dyDescent="0.3">
      <c r="A1025" s="9">
        <v>43</v>
      </c>
      <c r="B1025" s="10" t="s">
        <v>1847</v>
      </c>
      <c r="C1025" s="53" t="s">
        <v>7102</v>
      </c>
      <c r="D1025" s="166"/>
      <c r="E1025" s="193"/>
      <c r="F1025" s="126"/>
      <c r="G1025" s="1"/>
      <c r="H1025" s="175"/>
      <c r="I1025" s="194"/>
      <c r="J1025" s="194"/>
      <c r="K1025" s="173"/>
      <c r="L1025" s="231" t="s">
        <v>4714</v>
      </c>
      <c r="M1025" s="232"/>
      <c r="N1025" s="232"/>
      <c r="O1025" s="232"/>
      <c r="P1025" s="232"/>
      <c r="Q1025" s="232"/>
      <c r="R1025" s="175"/>
      <c r="S1025" s="194"/>
      <c r="T1025" s="173"/>
      <c r="U1025" s="130"/>
      <c r="V1025" s="64"/>
      <c r="W1025" s="202"/>
      <c r="X1025" s="8"/>
      <c r="Y1025" s="6"/>
      <c r="Z1025" s="59"/>
      <c r="AA1025" s="59"/>
      <c r="AB1025" s="6"/>
      <c r="AC1025" s="203"/>
      <c r="AD1025" s="6"/>
      <c r="AE1025" s="6"/>
      <c r="AF1025" s="6"/>
      <c r="AG1025" s="6"/>
      <c r="AH1025" s="6"/>
      <c r="AI1025" s="6"/>
      <c r="AJ1025" s="6"/>
      <c r="AK1025" s="6"/>
      <c r="AL1025" s="59"/>
      <c r="AM1025" s="137"/>
      <c r="AN1025" s="137"/>
      <c r="AO1025" s="198"/>
      <c r="AP1025" s="198"/>
      <c r="AQ1025" s="198"/>
      <c r="AR1025" s="197"/>
      <c r="AS1025" s="38">
        <f>AS1013</f>
        <v>5</v>
      </c>
      <c r="AT1025" s="62" t="s">
        <v>4579</v>
      </c>
      <c r="AU1025" s="143"/>
      <c r="AV1025" s="147"/>
      <c r="AW1025" s="89">
        <f>ROUND(ROUND(H1020*P1027,0)*V1021,0)-AS1025</f>
        <v>480</v>
      </c>
      <c r="AX1025" s="67"/>
    </row>
    <row r="1026" spans="1:50" ht="17.2" customHeight="1" x14ac:dyDescent="0.3">
      <c r="A1026" s="9">
        <v>43</v>
      </c>
      <c r="B1026" s="10" t="s">
        <v>1848</v>
      </c>
      <c r="C1026" s="53" t="s">
        <v>7101</v>
      </c>
      <c r="D1026" s="166"/>
      <c r="E1026" s="193"/>
      <c r="F1026" s="126"/>
      <c r="G1026" s="1"/>
      <c r="H1026" s="175"/>
      <c r="I1026" s="194"/>
      <c r="J1026" s="194"/>
      <c r="K1026" s="173"/>
      <c r="L1026" s="267"/>
      <c r="M1026" s="268"/>
      <c r="N1026" s="268"/>
      <c r="O1026" s="268"/>
      <c r="P1026" s="268"/>
      <c r="Q1026" s="268"/>
      <c r="R1026" s="175"/>
      <c r="S1026" s="194"/>
      <c r="T1026" s="173"/>
      <c r="U1026" s="130"/>
      <c r="V1026" s="64"/>
      <c r="W1026" s="202"/>
      <c r="X1026" s="231" t="s">
        <v>4712</v>
      </c>
      <c r="Y1026" s="232"/>
      <c r="Z1026" s="232"/>
      <c r="AA1026" s="232"/>
      <c r="AB1026" s="232"/>
      <c r="AC1026" s="199" t="s">
        <v>4711</v>
      </c>
      <c r="AD1026" s="58"/>
      <c r="AE1026" s="58"/>
      <c r="AF1026" s="6"/>
      <c r="AG1026" s="6"/>
      <c r="AH1026" s="6"/>
      <c r="AI1026" s="6"/>
      <c r="AJ1026" s="6"/>
      <c r="AK1026" s="6"/>
      <c r="AL1026" s="59" t="s">
        <v>4574</v>
      </c>
      <c r="AM1026" s="235">
        <f>AM1023</f>
        <v>0.7</v>
      </c>
      <c r="AN1026" s="235"/>
      <c r="AO1026" s="198"/>
      <c r="AP1026" s="198"/>
      <c r="AQ1026" s="198"/>
      <c r="AR1026" s="197"/>
      <c r="AS1026" s="1"/>
      <c r="AT1026" s="132"/>
      <c r="AU1026" s="143"/>
      <c r="AV1026" s="147"/>
      <c r="AW1026" s="89">
        <f>ROUND(ROUND(ROUND(H1020*P1027,0)*V1021,0)*AM1026,0)-AS1025</f>
        <v>335</v>
      </c>
      <c r="AX1026" s="67"/>
    </row>
    <row r="1027" spans="1:50" ht="17.2" customHeight="1" x14ac:dyDescent="0.3">
      <c r="A1027" s="9">
        <v>43</v>
      </c>
      <c r="B1027" s="10" t="s">
        <v>1849</v>
      </c>
      <c r="C1027" s="53" t="s">
        <v>7100</v>
      </c>
      <c r="D1027" s="166"/>
      <c r="E1027" s="193"/>
      <c r="F1027" s="126"/>
      <c r="G1027" s="1"/>
      <c r="H1027" s="175"/>
      <c r="I1027" s="194"/>
      <c r="J1027" s="194"/>
      <c r="K1027" s="173"/>
      <c r="L1027" s="191"/>
      <c r="M1027" s="172"/>
      <c r="N1027" s="172"/>
      <c r="O1027" s="123" t="s">
        <v>4574</v>
      </c>
      <c r="P1027" s="249">
        <f>P1021</f>
        <v>0.96499999999999997</v>
      </c>
      <c r="Q1027" s="249"/>
      <c r="R1027" s="168"/>
      <c r="S1027" s="141"/>
      <c r="T1027" s="142"/>
      <c r="U1027" s="130"/>
      <c r="V1027" s="64"/>
      <c r="W1027" s="202"/>
      <c r="X1027" s="233"/>
      <c r="Y1027" s="234"/>
      <c r="Z1027" s="234"/>
      <c r="AA1027" s="234"/>
      <c r="AB1027" s="234"/>
      <c r="AC1027" s="199" t="s">
        <v>4735</v>
      </c>
      <c r="AD1027" s="58"/>
      <c r="AE1027" s="58"/>
      <c r="AF1027" s="6"/>
      <c r="AG1027" s="6"/>
      <c r="AH1027" s="6"/>
      <c r="AI1027" s="6"/>
      <c r="AJ1027" s="6"/>
      <c r="AK1027" s="6"/>
      <c r="AL1027" s="59" t="s">
        <v>4574</v>
      </c>
      <c r="AM1027" s="235">
        <f>AM1024</f>
        <v>0.5</v>
      </c>
      <c r="AN1027" s="235"/>
      <c r="AO1027" s="198"/>
      <c r="AP1027" s="198"/>
      <c r="AQ1027" s="198"/>
      <c r="AR1027" s="197"/>
      <c r="AS1027" s="7"/>
      <c r="AT1027" s="123"/>
      <c r="AU1027" s="136"/>
      <c r="AV1027" s="145"/>
      <c r="AW1027" s="89">
        <f>ROUND(ROUND(ROUND(H1020*P1027,0)*V1021,0)*AM1027,0)-AS1025</f>
        <v>238</v>
      </c>
      <c r="AX1027" s="67"/>
    </row>
    <row r="1028" spans="1:50" ht="17.2" customHeight="1" x14ac:dyDescent="0.3">
      <c r="A1028" s="9">
        <v>43</v>
      </c>
      <c r="B1028" s="10" t="s">
        <v>1850</v>
      </c>
      <c r="C1028" s="53" t="s">
        <v>7099</v>
      </c>
      <c r="D1028" s="166"/>
      <c r="E1028" s="193"/>
      <c r="F1028" s="126"/>
      <c r="G1028" s="126"/>
      <c r="H1028" s="45"/>
      <c r="I1028" s="1"/>
      <c r="J1028" s="1"/>
      <c r="K1028" s="44"/>
      <c r="L1028" s="196"/>
      <c r="M1028" s="195"/>
      <c r="N1028" s="195"/>
      <c r="O1028" s="55"/>
      <c r="P1028" s="56"/>
      <c r="Q1028" s="56"/>
      <c r="R1028" s="168"/>
      <c r="S1028" s="141"/>
      <c r="T1028" s="142"/>
      <c r="U1028" s="130"/>
      <c r="V1028" s="64"/>
      <c r="W1028" s="202"/>
      <c r="X1028" s="8"/>
      <c r="Y1028" s="6"/>
      <c r="Z1028" s="59"/>
      <c r="AA1028" s="59"/>
      <c r="AB1028" s="6"/>
      <c r="AC1028" s="203"/>
      <c r="AD1028" s="6"/>
      <c r="AE1028" s="6"/>
      <c r="AF1028" s="6"/>
      <c r="AG1028" s="6"/>
      <c r="AH1028" s="6"/>
      <c r="AI1028" s="6"/>
      <c r="AJ1028" s="6"/>
      <c r="AK1028" s="6"/>
      <c r="AL1028" s="59"/>
      <c r="AM1028" s="137"/>
      <c r="AN1028" s="137"/>
      <c r="AO1028" s="216" t="s">
        <v>4753</v>
      </c>
      <c r="AP1028" s="251"/>
      <c r="AQ1028" s="251"/>
      <c r="AR1028" s="252"/>
      <c r="AS1028" s="49"/>
      <c r="AT1028" s="36"/>
      <c r="AU1028" s="36"/>
      <c r="AV1028" s="51"/>
      <c r="AW1028" s="89">
        <f>ROUND(ROUND(H1020*V1021,0)*AQ1031,0)</f>
        <v>477</v>
      </c>
      <c r="AX1028" s="12"/>
    </row>
    <row r="1029" spans="1:50" ht="17.2" customHeight="1" x14ac:dyDescent="0.3">
      <c r="A1029" s="9">
        <v>43</v>
      </c>
      <c r="B1029" s="10" t="s">
        <v>1851</v>
      </c>
      <c r="C1029" s="53" t="s">
        <v>7098</v>
      </c>
      <c r="D1029" s="166"/>
      <c r="E1029" s="193"/>
      <c r="F1029" s="126"/>
      <c r="G1029" s="126"/>
      <c r="H1029" s="45"/>
      <c r="I1029" s="1"/>
      <c r="J1029" s="1"/>
      <c r="K1029" s="44"/>
      <c r="L1029" s="175"/>
      <c r="M1029" s="194"/>
      <c r="N1029" s="194"/>
      <c r="O1029" s="132"/>
      <c r="P1029" s="141"/>
      <c r="Q1029" s="141"/>
      <c r="R1029" s="168"/>
      <c r="S1029" s="141"/>
      <c r="T1029" s="142"/>
      <c r="U1029" s="130"/>
      <c r="V1029" s="64"/>
      <c r="W1029" s="202"/>
      <c r="X1029" s="231" t="s">
        <v>4712</v>
      </c>
      <c r="Y1029" s="232"/>
      <c r="Z1029" s="232"/>
      <c r="AA1029" s="232"/>
      <c r="AB1029" s="232"/>
      <c r="AC1029" s="199" t="s">
        <v>4711</v>
      </c>
      <c r="AD1029" s="58"/>
      <c r="AE1029" s="58"/>
      <c r="AF1029" s="6"/>
      <c r="AG1029" s="6"/>
      <c r="AH1029" s="6"/>
      <c r="AI1029" s="6"/>
      <c r="AJ1029" s="6"/>
      <c r="AK1029" s="6"/>
      <c r="AL1029" s="59" t="s">
        <v>4574</v>
      </c>
      <c r="AM1029" s="235">
        <f>AM1026</f>
        <v>0.7</v>
      </c>
      <c r="AN1029" s="235"/>
      <c r="AO1029" s="228"/>
      <c r="AP1029" s="229"/>
      <c r="AQ1029" s="229"/>
      <c r="AR1029" s="230"/>
      <c r="AS1029" s="45"/>
      <c r="AT1029" s="1"/>
      <c r="AU1029" s="1"/>
      <c r="AV1029" s="44"/>
      <c r="AW1029" s="35">
        <f>ROUND(ROUND(ROUND(H1020*V1021,0)*AM1029,0)*AQ1031,0)</f>
        <v>333</v>
      </c>
      <c r="AX1029" s="12"/>
    </row>
    <row r="1030" spans="1:50" ht="17.2" customHeight="1" x14ac:dyDescent="0.3">
      <c r="A1030" s="9">
        <v>43</v>
      </c>
      <c r="B1030" s="10" t="s">
        <v>1852</v>
      </c>
      <c r="C1030" s="53" t="s">
        <v>7097</v>
      </c>
      <c r="D1030" s="166"/>
      <c r="E1030" s="193"/>
      <c r="F1030" s="126"/>
      <c r="G1030" s="126"/>
      <c r="H1030" s="45"/>
      <c r="I1030" s="1"/>
      <c r="J1030" s="1"/>
      <c r="K1030" s="44"/>
      <c r="L1030" s="191"/>
      <c r="M1030" s="172"/>
      <c r="N1030" s="172"/>
      <c r="O1030" s="123"/>
      <c r="P1030" s="138"/>
      <c r="Q1030" s="138"/>
      <c r="R1030" s="168"/>
      <c r="S1030" s="141"/>
      <c r="T1030" s="142"/>
      <c r="U1030" s="130"/>
      <c r="V1030" s="64"/>
      <c r="W1030" s="202"/>
      <c r="X1030" s="233"/>
      <c r="Y1030" s="234"/>
      <c r="Z1030" s="234"/>
      <c r="AA1030" s="234"/>
      <c r="AB1030" s="234"/>
      <c r="AC1030" s="199" t="s">
        <v>4735</v>
      </c>
      <c r="AD1030" s="58"/>
      <c r="AE1030" s="58"/>
      <c r="AF1030" s="6"/>
      <c r="AG1030" s="6"/>
      <c r="AH1030" s="6"/>
      <c r="AI1030" s="6"/>
      <c r="AJ1030" s="6"/>
      <c r="AK1030" s="6"/>
      <c r="AL1030" s="59" t="s">
        <v>4574</v>
      </c>
      <c r="AM1030" s="235">
        <f>AM1027</f>
        <v>0.5</v>
      </c>
      <c r="AN1030" s="235"/>
      <c r="AO1030" s="45"/>
      <c r="AP1030" s="1"/>
      <c r="AQ1030" s="1"/>
      <c r="AR1030" s="44"/>
      <c r="AS1030" s="45"/>
      <c r="AT1030" s="1"/>
      <c r="AU1030" s="1"/>
      <c r="AV1030" s="44"/>
      <c r="AW1030" s="35">
        <f>ROUND(ROUND(ROUND(H1020*V1021,0)*AM1030,0)*AQ1031,0)</f>
        <v>238</v>
      </c>
      <c r="AX1030" s="12"/>
    </row>
    <row r="1031" spans="1:50" ht="17.2" customHeight="1" x14ac:dyDescent="0.3">
      <c r="A1031" s="9">
        <v>43</v>
      </c>
      <c r="B1031" s="10" t="s">
        <v>1853</v>
      </c>
      <c r="C1031" s="53" t="s">
        <v>7096</v>
      </c>
      <c r="D1031" s="166"/>
      <c r="E1031" s="193"/>
      <c r="F1031" s="126"/>
      <c r="G1031" s="126"/>
      <c r="H1031" s="45"/>
      <c r="I1031" s="1"/>
      <c r="J1031" s="1"/>
      <c r="K1031" s="44"/>
      <c r="L1031" s="231" t="s">
        <v>4714</v>
      </c>
      <c r="M1031" s="232"/>
      <c r="N1031" s="232"/>
      <c r="O1031" s="232"/>
      <c r="P1031" s="232"/>
      <c r="Q1031" s="232"/>
      <c r="R1031" s="175"/>
      <c r="S1031" s="194"/>
      <c r="T1031" s="173"/>
      <c r="U1031" s="130"/>
      <c r="V1031" s="64"/>
      <c r="W1031" s="202"/>
      <c r="X1031" s="8"/>
      <c r="Y1031" s="6"/>
      <c r="Z1031" s="59"/>
      <c r="AA1031" s="59"/>
      <c r="AB1031" s="6"/>
      <c r="AC1031" s="203"/>
      <c r="AD1031" s="6"/>
      <c r="AE1031" s="6"/>
      <c r="AF1031" s="6"/>
      <c r="AG1031" s="6"/>
      <c r="AH1031" s="6"/>
      <c r="AI1031" s="6"/>
      <c r="AJ1031" s="6"/>
      <c r="AK1031" s="6"/>
      <c r="AL1031" s="59"/>
      <c r="AM1031" s="137"/>
      <c r="AN1031" s="137"/>
      <c r="AO1031" s="45"/>
      <c r="AP1031" s="132" t="s">
        <v>4574</v>
      </c>
      <c r="AQ1031" s="247">
        <f>AQ1007</f>
        <v>0.95</v>
      </c>
      <c r="AR1031" s="248"/>
      <c r="AS1031" s="45"/>
      <c r="AT1031" s="1"/>
      <c r="AU1031" s="1"/>
      <c r="AV1031" s="44"/>
      <c r="AW1031" s="89">
        <f>ROUND(ROUND(ROUND(H1020*P1033,0)*V1021,0)*AQ1031,0)</f>
        <v>461</v>
      </c>
      <c r="AX1031" s="12"/>
    </row>
    <row r="1032" spans="1:50" ht="17.2" customHeight="1" x14ac:dyDescent="0.3">
      <c r="A1032" s="9">
        <v>43</v>
      </c>
      <c r="B1032" s="10" t="s">
        <v>1854</v>
      </c>
      <c r="C1032" s="53" t="s">
        <v>7095</v>
      </c>
      <c r="D1032" s="166"/>
      <c r="E1032" s="193"/>
      <c r="F1032" s="126"/>
      <c r="G1032" s="126"/>
      <c r="H1032" s="45"/>
      <c r="I1032" s="1"/>
      <c r="J1032" s="1"/>
      <c r="K1032" s="44"/>
      <c r="L1032" s="267"/>
      <c r="M1032" s="268"/>
      <c r="N1032" s="268"/>
      <c r="O1032" s="268"/>
      <c r="P1032" s="268"/>
      <c r="Q1032" s="268"/>
      <c r="R1032" s="175"/>
      <c r="S1032" s="194"/>
      <c r="T1032" s="173"/>
      <c r="U1032" s="130"/>
      <c r="V1032" s="64"/>
      <c r="W1032" s="202"/>
      <c r="X1032" s="231" t="s">
        <v>4712</v>
      </c>
      <c r="Y1032" s="232"/>
      <c r="Z1032" s="232"/>
      <c r="AA1032" s="232"/>
      <c r="AB1032" s="232"/>
      <c r="AC1032" s="199" t="s">
        <v>4711</v>
      </c>
      <c r="AD1032" s="58"/>
      <c r="AE1032" s="58"/>
      <c r="AF1032" s="6"/>
      <c r="AG1032" s="6"/>
      <c r="AH1032" s="6"/>
      <c r="AI1032" s="6"/>
      <c r="AJ1032" s="6"/>
      <c r="AK1032" s="6"/>
      <c r="AL1032" s="59" t="s">
        <v>4574</v>
      </c>
      <c r="AM1032" s="235">
        <f>AM1029</f>
        <v>0.7</v>
      </c>
      <c r="AN1032" s="235"/>
      <c r="AO1032" s="45"/>
      <c r="AP1032" s="1"/>
      <c r="AQ1032" s="1"/>
      <c r="AR1032" s="44"/>
      <c r="AS1032" s="45"/>
      <c r="AT1032" s="1"/>
      <c r="AU1032" s="1"/>
      <c r="AV1032" s="44"/>
      <c r="AW1032" s="89">
        <f>ROUND(ROUND(ROUND(ROUND(H1020*P1033,0)*V1021,0)*AM1032,0)*AQ1031,0)</f>
        <v>323</v>
      </c>
      <c r="AX1032" s="12"/>
    </row>
    <row r="1033" spans="1:50" ht="17.2" customHeight="1" x14ac:dyDescent="0.3">
      <c r="A1033" s="9">
        <v>43</v>
      </c>
      <c r="B1033" s="10" t="s">
        <v>1855</v>
      </c>
      <c r="C1033" s="53" t="s">
        <v>7094</v>
      </c>
      <c r="D1033" s="166"/>
      <c r="E1033" s="193"/>
      <c r="F1033" s="126"/>
      <c r="G1033" s="126"/>
      <c r="H1033" s="45"/>
      <c r="I1033" s="1"/>
      <c r="J1033" s="1"/>
      <c r="K1033" s="44"/>
      <c r="L1033" s="191"/>
      <c r="M1033" s="172"/>
      <c r="N1033" s="172"/>
      <c r="O1033" s="123" t="s">
        <v>4574</v>
      </c>
      <c r="P1033" s="249">
        <f>P1027</f>
        <v>0.96499999999999997</v>
      </c>
      <c r="Q1033" s="249"/>
      <c r="R1033" s="168"/>
      <c r="S1033" s="141"/>
      <c r="T1033" s="142"/>
      <c r="U1033" s="130"/>
      <c r="V1033" s="64"/>
      <c r="W1033" s="202"/>
      <c r="X1033" s="233"/>
      <c r="Y1033" s="234"/>
      <c r="Z1033" s="234"/>
      <c r="AA1033" s="234"/>
      <c r="AB1033" s="234"/>
      <c r="AC1033" s="199" t="s">
        <v>4735</v>
      </c>
      <c r="AD1033" s="58"/>
      <c r="AE1033" s="58"/>
      <c r="AF1033" s="6"/>
      <c r="AG1033" s="6"/>
      <c r="AH1033" s="6"/>
      <c r="AI1033" s="6"/>
      <c r="AJ1033" s="6"/>
      <c r="AK1033" s="6"/>
      <c r="AL1033" s="59" t="s">
        <v>4574</v>
      </c>
      <c r="AM1033" s="235">
        <f>AM1030</f>
        <v>0.5</v>
      </c>
      <c r="AN1033" s="235"/>
      <c r="AO1033" s="45"/>
      <c r="AP1033" s="1"/>
      <c r="AQ1033" s="1"/>
      <c r="AR1033" s="44"/>
      <c r="AS1033" s="43"/>
      <c r="AT1033" s="7"/>
      <c r="AU1033" s="7"/>
      <c r="AV1033" s="21"/>
      <c r="AW1033" s="89">
        <f>ROUND(ROUND(ROUND(ROUND(H1020*P1033,0)*V1021,0)*AM1033,0)*AQ1031,0)</f>
        <v>231</v>
      </c>
      <c r="AX1033" s="12"/>
    </row>
    <row r="1034" spans="1:50" ht="17.2" customHeight="1" x14ac:dyDescent="0.3">
      <c r="A1034" s="9">
        <v>43</v>
      </c>
      <c r="B1034" s="10" t="s">
        <v>1856</v>
      </c>
      <c r="C1034" s="53" t="s">
        <v>7093</v>
      </c>
      <c r="D1034" s="166"/>
      <c r="E1034" s="193"/>
      <c r="F1034" s="126"/>
      <c r="G1034" s="126"/>
      <c r="H1034" s="45"/>
      <c r="I1034" s="1"/>
      <c r="J1034" s="1"/>
      <c r="K1034" s="44"/>
      <c r="L1034" s="196"/>
      <c r="M1034" s="195"/>
      <c r="N1034" s="195"/>
      <c r="O1034" s="55"/>
      <c r="P1034" s="56"/>
      <c r="Q1034" s="56"/>
      <c r="R1034" s="168"/>
      <c r="S1034" s="141"/>
      <c r="T1034" s="142"/>
      <c r="U1034" s="130"/>
      <c r="V1034" s="64"/>
      <c r="W1034" s="202"/>
      <c r="X1034" s="8"/>
      <c r="Y1034" s="6"/>
      <c r="Z1034" s="59"/>
      <c r="AA1034" s="59"/>
      <c r="AB1034" s="6"/>
      <c r="AC1034" s="203"/>
      <c r="AD1034" s="6"/>
      <c r="AE1034" s="6"/>
      <c r="AF1034" s="6"/>
      <c r="AG1034" s="6"/>
      <c r="AH1034" s="6"/>
      <c r="AI1034" s="6"/>
      <c r="AJ1034" s="6"/>
      <c r="AK1034" s="6"/>
      <c r="AL1034" s="59"/>
      <c r="AM1034" s="137"/>
      <c r="AN1034" s="137"/>
      <c r="AO1034" s="146"/>
      <c r="AP1034" s="143"/>
      <c r="AQ1034" s="143"/>
      <c r="AR1034" s="44"/>
      <c r="AS1034" s="242" t="s">
        <v>4580</v>
      </c>
      <c r="AT1034" s="242"/>
      <c r="AU1034" s="242"/>
      <c r="AV1034" s="243"/>
      <c r="AW1034" s="89">
        <f>ROUND(ROUND(H1020*V1021,0)*AQ1031,0)-AS1037</f>
        <v>472</v>
      </c>
      <c r="AX1034" s="12"/>
    </row>
    <row r="1035" spans="1:50" ht="17.2" customHeight="1" x14ac:dyDescent="0.3">
      <c r="A1035" s="9">
        <v>43</v>
      </c>
      <c r="B1035" s="10" t="s">
        <v>1857</v>
      </c>
      <c r="C1035" s="53" t="s">
        <v>7092</v>
      </c>
      <c r="D1035" s="166"/>
      <c r="E1035" s="193"/>
      <c r="F1035" s="126"/>
      <c r="G1035" s="126"/>
      <c r="H1035" s="45"/>
      <c r="I1035" s="1"/>
      <c r="J1035" s="1"/>
      <c r="K1035" s="44"/>
      <c r="L1035" s="175"/>
      <c r="M1035" s="194"/>
      <c r="N1035" s="194"/>
      <c r="O1035" s="132"/>
      <c r="P1035" s="141"/>
      <c r="Q1035" s="141"/>
      <c r="R1035" s="168"/>
      <c r="S1035" s="141"/>
      <c r="T1035" s="142"/>
      <c r="U1035" s="130"/>
      <c r="V1035" s="64"/>
      <c r="W1035" s="202"/>
      <c r="X1035" s="231" t="s">
        <v>4712</v>
      </c>
      <c r="Y1035" s="232"/>
      <c r="Z1035" s="232"/>
      <c r="AA1035" s="232"/>
      <c r="AB1035" s="232"/>
      <c r="AC1035" s="199" t="s">
        <v>4711</v>
      </c>
      <c r="AD1035" s="58"/>
      <c r="AE1035" s="58"/>
      <c r="AF1035" s="6"/>
      <c r="AG1035" s="6"/>
      <c r="AH1035" s="6"/>
      <c r="AI1035" s="6"/>
      <c r="AJ1035" s="6"/>
      <c r="AK1035" s="6"/>
      <c r="AL1035" s="59" t="s">
        <v>4574</v>
      </c>
      <c r="AM1035" s="235">
        <f>AM1032</f>
        <v>0.7</v>
      </c>
      <c r="AN1035" s="235"/>
      <c r="AO1035" s="146"/>
      <c r="AP1035" s="143"/>
      <c r="AQ1035" s="143"/>
      <c r="AR1035" s="44"/>
      <c r="AS1035" s="244"/>
      <c r="AT1035" s="244"/>
      <c r="AU1035" s="244"/>
      <c r="AV1035" s="245"/>
      <c r="AW1035" s="35">
        <f>ROUND(ROUND(ROUND(H1020*V1021,0)*AM1035,0)*AQ1031,0)-AS1037</f>
        <v>328</v>
      </c>
      <c r="AX1035" s="12"/>
    </row>
    <row r="1036" spans="1:50" ht="17.2" customHeight="1" x14ac:dyDescent="0.3">
      <c r="A1036" s="9">
        <v>43</v>
      </c>
      <c r="B1036" s="10" t="s">
        <v>1858</v>
      </c>
      <c r="C1036" s="53" t="s">
        <v>7091</v>
      </c>
      <c r="D1036" s="166"/>
      <c r="E1036" s="193"/>
      <c r="F1036" s="126"/>
      <c r="G1036" s="126"/>
      <c r="H1036" s="45"/>
      <c r="I1036" s="1"/>
      <c r="J1036" s="1"/>
      <c r="K1036" s="44"/>
      <c r="L1036" s="191"/>
      <c r="M1036" s="172"/>
      <c r="N1036" s="172"/>
      <c r="O1036" s="123"/>
      <c r="P1036" s="138"/>
      <c r="Q1036" s="138"/>
      <c r="R1036" s="168"/>
      <c r="S1036" s="141"/>
      <c r="T1036" s="142"/>
      <c r="U1036" s="130"/>
      <c r="V1036" s="64"/>
      <c r="W1036" s="202"/>
      <c r="X1036" s="233"/>
      <c r="Y1036" s="234"/>
      <c r="Z1036" s="234"/>
      <c r="AA1036" s="234"/>
      <c r="AB1036" s="234"/>
      <c r="AC1036" s="199" t="s">
        <v>4735</v>
      </c>
      <c r="AD1036" s="58"/>
      <c r="AE1036" s="58"/>
      <c r="AF1036" s="6"/>
      <c r="AG1036" s="6"/>
      <c r="AH1036" s="6"/>
      <c r="AI1036" s="6"/>
      <c r="AJ1036" s="6"/>
      <c r="AK1036" s="6"/>
      <c r="AL1036" s="59" t="s">
        <v>4574</v>
      </c>
      <c r="AM1036" s="235">
        <f>AM1033</f>
        <v>0.5</v>
      </c>
      <c r="AN1036" s="235"/>
      <c r="AO1036" s="146"/>
      <c r="AP1036" s="143"/>
      <c r="AQ1036" s="143"/>
      <c r="AR1036" s="44"/>
      <c r="AS1036" s="244"/>
      <c r="AT1036" s="244"/>
      <c r="AU1036" s="244"/>
      <c r="AV1036" s="245"/>
      <c r="AW1036" s="35">
        <f>ROUND(ROUND(ROUND(H1020*V1021,0)*AM1036,0)*AQ1031,0)-AS1037</f>
        <v>233</v>
      </c>
      <c r="AX1036" s="12"/>
    </row>
    <row r="1037" spans="1:50" ht="17.2" customHeight="1" x14ac:dyDescent="0.3">
      <c r="A1037" s="9">
        <v>43</v>
      </c>
      <c r="B1037" s="10" t="s">
        <v>1859</v>
      </c>
      <c r="C1037" s="53" t="s">
        <v>7090</v>
      </c>
      <c r="D1037" s="166"/>
      <c r="E1037" s="193"/>
      <c r="F1037" s="126"/>
      <c r="G1037" s="126"/>
      <c r="H1037" s="45"/>
      <c r="I1037" s="1"/>
      <c r="J1037" s="1"/>
      <c r="K1037" s="44"/>
      <c r="L1037" s="231" t="s">
        <v>4714</v>
      </c>
      <c r="M1037" s="232"/>
      <c r="N1037" s="232"/>
      <c r="O1037" s="232"/>
      <c r="P1037" s="232"/>
      <c r="Q1037" s="232"/>
      <c r="R1037" s="175"/>
      <c r="S1037" s="194"/>
      <c r="T1037" s="173"/>
      <c r="U1037" s="130"/>
      <c r="V1037" s="64"/>
      <c r="W1037" s="202"/>
      <c r="X1037" s="8"/>
      <c r="Y1037" s="6"/>
      <c r="Z1037" s="59"/>
      <c r="AA1037" s="59"/>
      <c r="AB1037" s="6"/>
      <c r="AC1037" s="203"/>
      <c r="AD1037" s="6"/>
      <c r="AE1037" s="6"/>
      <c r="AF1037" s="6"/>
      <c r="AG1037" s="6"/>
      <c r="AH1037" s="6"/>
      <c r="AI1037" s="6"/>
      <c r="AJ1037" s="6"/>
      <c r="AK1037" s="6"/>
      <c r="AL1037" s="59"/>
      <c r="AM1037" s="137"/>
      <c r="AN1037" s="137"/>
      <c r="AO1037" s="146"/>
      <c r="AP1037" s="143"/>
      <c r="AQ1037" s="143"/>
      <c r="AR1037" s="44"/>
      <c r="AS1037" s="38">
        <f>AS1025</f>
        <v>5</v>
      </c>
      <c r="AT1037" s="62" t="s">
        <v>4579</v>
      </c>
      <c r="AU1037" s="143"/>
      <c r="AV1037" s="147"/>
      <c r="AW1037" s="89">
        <f>ROUND(ROUND(ROUND(H1020*P1039,0)*V1021,0)*AQ1031,0)-AS1037</f>
        <v>456</v>
      </c>
      <c r="AX1037" s="12"/>
    </row>
    <row r="1038" spans="1:50" ht="17.2" customHeight="1" x14ac:dyDescent="0.3">
      <c r="A1038" s="9">
        <v>43</v>
      </c>
      <c r="B1038" s="10" t="s">
        <v>1860</v>
      </c>
      <c r="C1038" s="53" t="s">
        <v>7089</v>
      </c>
      <c r="D1038" s="166"/>
      <c r="E1038" s="193"/>
      <c r="F1038" s="126"/>
      <c r="G1038" s="126"/>
      <c r="H1038" s="45"/>
      <c r="I1038" s="1"/>
      <c r="J1038" s="1"/>
      <c r="K1038" s="44"/>
      <c r="L1038" s="267"/>
      <c r="M1038" s="268"/>
      <c r="N1038" s="268"/>
      <c r="O1038" s="268"/>
      <c r="P1038" s="268"/>
      <c r="Q1038" s="268"/>
      <c r="R1038" s="175"/>
      <c r="S1038" s="194"/>
      <c r="T1038" s="173"/>
      <c r="U1038" s="130"/>
      <c r="V1038" s="64"/>
      <c r="W1038" s="202"/>
      <c r="X1038" s="231" t="s">
        <v>4712</v>
      </c>
      <c r="Y1038" s="232"/>
      <c r="Z1038" s="232"/>
      <c r="AA1038" s="232"/>
      <c r="AB1038" s="232"/>
      <c r="AC1038" s="199" t="s">
        <v>4711</v>
      </c>
      <c r="AD1038" s="58"/>
      <c r="AE1038" s="58"/>
      <c r="AF1038" s="6"/>
      <c r="AG1038" s="6"/>
      <c r="AH1038" s="6"/>
      <c r="AI1038" s="6"/>
      <c r="AJ1038" s="6"/>
      <c r="AK1038" s="6"/>
      <c r="AL1038" s="59" t="s">
        <v>4574</v>
      </c>
      <c r="AM1038" s="235">
        <f>AM1035</f>
        <v>0.7</v>
      </c>
      <c r="AN1038" s="235"/>
      <c r="AO1038" s="146"/>
      <c r="AP1038" s="143"/>
      <c r="AQ1038" s="143"/>
      <c r="AR1038" s="44"/>
      <c r="AS1038" s="1"/>
      <c r="AT1038" s="132"/>
      <c r="AU1038" s="143"/>
      <c r="AV1038" s="147"/>
      <c r="AW1038" s="89">
        <f>ROUND(ROUND(ROUND(ROUND(H1020*P1039,0)*V1021,0)*AM1038,0)*AQ1031,0)-AS1037</f>
        <v>318</v>
      </c>
      <c r="AX1038" s="12"/>
    </row>
    <row r="1039" spans="1:50" ht="17.2" customHeight="1" x14ac:dyDescent="0.3">
      <c r="A1039" s="9">
        <v>43</v>
      </c>
      <c r="B1039" s="10" t="s">
        <v>1861</v>
      </c>
      <c r="C1039" s="53" t="s">
        <v>7088</v>
      </c>
      <c r="D1039" s="166"/>
      <c r="E1039" s="193"/>
      <c r="F1039" s="126"/>
      <c r="G1039" s="126"/>
      <c r="H1039" s="43"/>
      <c r="I1039" s="7"/>
      <c r="J1039" s="7"/>
      <c r="K1039" s="21"/>
      <c r="L1039" s="191"/>
      <c r="M1039" s="172"/>
      <c r="N1039" s="172"/>
      <c r="O1039" s="123" t="s">
        <v>4574</v>
      </c>
      <c r="P1039" s="249">
        <f>P1033</f>
        <v>0.96499999999999997</v>
      </c>
      <c r="Q1039" s="249"/>
      <c r="R1039" s="168"/>
      <c r="S1039" s="141"/>
      <c r="T1039" s="141"/>
      <c r="U1039" s="88"/>
      <c r="V1039" s="86"/>
      <c r="W1039" s="87"/>
      <c r="X1039" s="234"/>
      <c r="Y1039" s="234"/>
      <c r="Z1039" s="234"/>
      <c r="AA1039" s="234"/>
      <c r="AB1039" s="234"/>
      <c r="AC1039" s="199" t="s">
        <v>4735</v>
      </c>
      <c r="AD1039" s="58"/>
      <c r="AE1039" s="58"/>
      <c r="AF1039" s="6"/>
      <c r="AG1039" s="6"/>
      <c r="AH1039" s="6"/>
      <c r="AI1039" s="6"/>
      <c r="AJ1039" s="6"/>
      <c r="AK1039" s="6"/>
      <c r="AL1039" s="59" t="s">
        <v>4574</v>
      </c>
      <c r="AM1039" s="235">
        <f>AM1036</f>
        <v>0.5</v>
      </c>
      <c r="AN1039" s="235"/>
      <c r="AO1039" s="190"/>
      <c r="AP1039" s="136"/>
      <c r="AQ1039" s="136"/>
      <c r="AR1039" s="21"/>
      <c r="AS1039" s="7"/>
      <c r="AT1039" s="123"/>
      <c r="AU1039" s="136"/>
      <c r="AV1039" s="145"/>
      <c r="AW1039" s="89">
        <f>ROUND(ROUND(ROUND(ROUND(H1020*P1039,0)*V1021,0)*AM1039,0)*AQ1031,0)-AS1037</f>
        <v>226</v>
      </c>
      <c r="AX1039" s="12"/>
    </row>
    <row r="1040" spans="1:50" ht="17.2" customHeight="1" x14ac:dyDescent="0.3">
      <c r="A1040" s="9">
        <v>43</v>
      </c>
      <c r="B1040" s="10" t="s">
        <v>1862</v>
      </c>
      <c r="C1040" s="53" t="s">
        <v>7087</v>
      </c>
      <c r="D1040" s="166"/>
      <c r="E1040" s="193"/>
      <c r="F1040" s="125"/>
      <c r="G1040" s="126"/>
      <c r="H1040" s="217" t="s">
        <v>4866</v>
      </c>
      <c r="I1040" s="218"/>
      <c r="J1040" s="218"/>
      <c r="K1040" s="219"/>
      <c r="L1040" s="196"/>
      <c r="M1040" s="195"/>
      <c r="N1040" s="195"/>
      <c r="O1040" s="55"/>
      <c r="P1040" s="56"/>
      <c r="Q1040" s="56"/>
      <c r="R1040" s="168"/>
      <c r="S1040" s="141"/>
      <c r="T1040" s="141"/>
      <c r="U1040" s="88"/>
      <c r="V1040" s="86"/>
      <c r="W1040" s="87"/>
      <c r="X1040" s="6"/>
      <c r="Y1040" s="6"/>
      <c r="Z1040" s="59"/>
      <c r="AA1040" s="59"/>
      <c r="AB1040" s="6"/>
      <c r="AC1040" s="203"/>
      <c r="AD1040" s="6"/>
      <c r="AE1040" s="6"/>
      <c r="AF1040" s="6"/>
      <c r="AG1040" s="6"/>
      <c r="AH1040" s="6"/>
      <c r="AI1040" s="6"/>
      <c r="AJ1040" s="6"/>
      <c r="AK1040" s="6"/>
      <c r="AL1040" s="59"/>
      <c r="AM1040" s="137"/>
      <c r="AN1040" s="137"/>
      <c r="AO1040" s="7"/>
      <c r="AP1040" s="7"/>
      <c r="AQ1040" s="7"/>
      <c r="AR1040" s="7"/>
      <c r="AS1040" s="7"/>
      <c r="AT1040" s="123"/>
      <c r="AU1040" s="136"/>
      <c r="AV1040" s="145"/>
      <c r="AW1040" s="100">
        <f>ROUND(H1044*V1021,0)</f>
        <v>423</v>
      </c>
      <c r="AX1040" s="12"/>
    </row>
    <row r="1041" spans="1:50" ht="17.2" customHeight="1" x14ac:dyDescent="0.3">
      <c r="A1041" s="9">
        <v>43</v>
      </c>
      <c r="B1041" s="10" t="s">
        <v>1863</v>
      </c>
      <c r="C1041" s="53" t="s">
        <v>7086</v>
      </c>
      <c r="D1041" s="166"/>
      <c r="E1041" s="193"/>
      <c r="F1041" s="125"/>
      <c r="G1041" s="126"/>
      <c r="H1041" s="220"/>
      <c r="I1041" s="221"/>
      <c r="J1041" s="221"/>
      <c r="K1041" s="222"/>
      <c r="L1041" s="175"/>
      <c r="M1041" s="194"/>
      <c r="N1041" s="194"/>
      <c r="O1041" s="132"/>
      <c r="P1041" s="141"/>
      <c r="Q1041" s="141"/>
      <c r="R1041" s="168"/>
      <c r="S1041" s="141"/>
      <c r="T1041" s="141"/>
      <c r="U1041" s="88"/>
      <c r="V1041" s="86"/>
      <c r="W1041" s="87"/>
      <c r="X1041" s="232" t="s">
        <v>4712</v>
      </c>
      <c r="Y1041" s="232"/>
      <c r="Z1041" s="232"/>
      <c r="AA1041" s="232"/>
      <c r="AB1041" s="232"/>
      <c r="AC1041" s="199" t="s">
        <v>4711</v>
      </c>
      <c r="AD1041" s="58"/>
      <c r="AE1041" s="58"/>
      <c r="AF1041" s="6"/>
      <c r="AG1041" s="6"/>
      <c r="AH1041" s="6"/>
      <c r="AI1041" s="6"/>
      <c r="AJ1041" s="6"/>
      <c r="AK1041" s="6"/>
      <c r="AL1041" s="59" t="s">
        <v>4574</v>
      </c>
      <c r="AM1041" s="235">
        <f>AM1038</f>
        <v>0.7</v>
      </c>
      <c r="AN1041" s="235"/>
      <c r="AO1041" s="6"/>
      <c r="AP1041" s="6"/>
      <c r="AQ1041" s="6"/>
      <c r="AR1041" s="6"/>
      <c r="AS1041" s="6"/>
      <c r="AT1041" s="59"/>
      <c r="AU1041" s="137"/>
      <c r="AV1041" s="140"/>
      <c r="AW1041" s="89">
        <f>ROUND(ROUND(H1044*V1021,0)*AM1041,0)</f>
        <v>296</v>
      </c>
      <c r="AX1041" s="12"/>
    </row>
    <row r="1042" spans="1:50" ht="17.2" customHeight="1" x14ac:dyDescent="0.3">
      <c r="A1042" s="9">
        <v>43</v>
      </c>
      <c r="B1042" s="10" t="s">
        <v>1864</v>
      </c>
      <c r="C1042" s="53" t="s">
        <v>7085</v>
      </c>
      <c r="D1042" s="166"/>
      <c r="E1042" s="193"/>
      <c r="F1042" s="125"/>
      <c r="G1042" s="126"/>
      <c r="H1042" s="220"/>
      <c r="I1042" s="221"/>
      <c r="J1042" s="221"/>
      <c r="K1042" s="222"/>
      <c r="L1042" s="191"/>
      <c r="M1042" s="172"/>
      <c r="N1042" s="172"/>
      <c r="O1042" s="123"/>
      <c r="P1042" s="138"/>
      <c r="Q1042" s="138"/>
      <c r="R1042" s="168"/>
      <c r="S1042" s="141"/>
      <c r="T1042" s="141"/>
      <c r="U1042" s="88"/>
      <c r="V1042" s="86"/>
      <c r="W1042" s="87"/>
      <c r="X1042" s="234"/>
      <c r="Y1042" s="234"/>
      <c r="Z1042" s="234"/>
      <c r="AA1042" s="234"/>
      <c r="AB1042" s="234"/>
      <c r="AC1042" s="199" t="s">
        <v>4735</v>
      </c>
      <c r="AD1042" s="58"/>
      <c r="AE1042" s="58"/>
      <c r="AF1042" s="6"/>
      <c r="AG1042" s="6"/>
      <c r="AH1042" s="6"/>
      <c r="AI1042" s="6"/>
      <c r="AJ1042" s="6"/>
      <c r="AK1042" s="6"/>
      <c r="AL1042" s="59" t="s">
        <v>4574</v>
      </c>
      <c r="AM1042" s="235">
        <f>AM1039</f>
        <v>0.5</v>
      </c>
      <c r="AN1042" s="235"/>
      <c r="AO1042" s="6"/>
      <c r="AP1042" s="6"/>
      <c r="AQ1042" s="6"/>
      <c r="AR1042" s="6"/>
      <c r="AS1042" s="6"/>
      <c r="AT1042" s="59"/>
      <c r="AU1042" s="137"/>
      <c r="AV1042" s="140"/>
      <c r="AW1042" s="89">
        <f>ROUND(ROUND(H1044*V1021,0)*AM1042,0)</f>
        <v>212</v>
      </c>
      <c r="AX1042" s="12"/>
    </row>
    <row r="1043" spans="1:50" ht="17.2" customHeight="1" x14ac:dyDescent="0.3">
      <c r="A1043" s="9">
        <v>43</v>
      </c>
      <c r="B1043" s="10" t="s">
        <v>1865</v>
      </c>
      <c r="C1043" s="53" t="s">
        <v>7084</v>
      </c>
      <c r="D1043" s="166"/>
      <c r="E1043" s="193"/>
      <c r="F1043" s="125"/>
      <c r="G1043" s="126"/>
      <c r="H1043" s="220"/>
      <c r="I1043" s="221"/>
      <c r="J1043" s="221"/>
      <c r="K1043" s="222"/>
      <c r="L1043" s="231" t="s">
        <v>4714</v>
      </c>
      <c r="M1043" s="232"/>
      <c r="N1043" s="232"/>
      <c r="O1043" s="232"/>
      <c r="P1043" s="232"/>
      <c r="Q1043" s="232"/>
      <c r="R1043" s="175"/>
      <c r="S1043" s="194"/>
      <c r="T1043" s="194"/>
      <c r="U1043" s="88"/>
      <c r="V1043" s="86"/>
      <c r="W1043" s="87"/>
      <c r="X1043" s="6"/>
      <c r="Y1043" s="6"/>
      <c r="Z1043" s="59"/>
      <c r="AA1043" s="59"/>
      <c r="AB1043" s="6"/>
      <c r="AC1043" s="203"/>
      <c r="AD1043" s="6"/>
      <c r="AE1043" s="6"/>
      <c r="AF1043" s="6"/>
      <c r="AG1043" s="6"/>
      <c r="AH1043" s="6"/>
      <c r="AI1043" s="6"/>
      <c r="AJ1043" s="6"/>
      <c r="AK1043" s="6"/>
      <c r="AL1043" s="59"/>
      <c r="AM1043" s="137"/>
      <c r="AN1043" s="137"/>
      <c r="AO1043" s="6"/>
      <c r="AP1043" s="6"/>
      <c r="AQ1043" s="7"/>
      <c r="AR1043" s="7"/>
      <c r="AS1043" s="7"/>
      <c r="AT1043" s="123"/>
      <c r="AU1043" s="136"/>
      <c r="AV1043" s="145"/>
      <c r="AW1043" s="89">
        <f>ROUND(ROUND(H1044*P1045,0)*V1021,0)</f>
        <v>408</v>
      </c>
      <c r="AX1043" s="12"/>
    </row>
    <row r="1044" spans="1:50" ht="17.2" customHeight="1" x14ac:dyDescent="0.3">
      <c r="A1044" s="9">
        <v>43</v>
      </c>
      <c r="B1044" s="10" t="s">
        <v>1866</v>
      </c>
      <c r="C1044" s="53" t="s">
        <v>7083</v>
      </c>
      <c r="D1044" s="166"/>
      <c r="E1044" s="193"/>
      <c r="F1044" s="125"/>
      <c r="G1044" s="126"/>
      <c r="H1044" s="253">
        <f>'15就労移行支援(基本)'!K204</f>
        <v>845</v>
      </c>
      <c r="I1044" s="254"/>
      <c r="J1044" s="1" t="s">
        <v>4202</v>
      </c>
      <c r="K1044" s="68"/>
      <c r="L1044" s="267"/>
      <c r="M1044" s="268"/>
      <c r="N1044" s="268"/>
      <c r="O1044" s="268"/>
      <c r="P1044" s="268"/>
      <c r="Q1044" s="268"/>
      <c r="R1044" s="175"/>
      <c r="S1044" s="194"/>
      <c r="T1044" s="194"/>
      <c r="U1044" s="88"/>
      <c r="V1044" s="86"/>
      <c r="W1044" s="87"/>
      <c r="X1044" s="232" t="s">
        <v>4712</v>
      </c>
      <c r="Y1044" s="232"/>
      <c r="Z1044" s="232"/>
      <c r="AA1044" s="232"/>
      <c r="AB1044" s="232"/>
      <c r="AC1044" s="199" t="s">
        <v>4711</v>
      </c>
      <c r="AD1044" s="58"/>
      <c r="AE1044" s="58"/>
      <c r="AF1044" s="6"/>
      <c r="AG1044" s="6"/>
      <c r="AH1044" s="6"/>
      <c r="AI1044" s="6"/>
      <c r="AJ1044" s="6"/>
      <c r="AK1044" s="6"/>
      <c r="AL1044" s="59" t="s">
        <v>4574</v>
      </c>
      <c r="AM1044" s="235">
        <f>AM1041</f>
        <v>0.7</v>
      </c>
      <c r="AN1044" s="235"/>
      <c r="AO1044" s="7"/>
      <c r="AP1044" s="7"/>
      <c r="AQ1044" s="7"/>
      <c r="AR1044" s="7"/>
      <c r="AS1044" s="7"/>
      <c r="AT1044" s="123"/>
      <c r="AU1044" s="136"/>
      <c r="AV1044" s="145"/>
      <c r="AW1044" s="89">
        <f>ROUND(ROUND(ROUND(H1044*P1045,0)*V1021,0)*AM1044,0)</f>
        <v>286</v>
      </c>
      <c r="AX1044" s="12"/>
    </row>
    <row r="1045" spans="1:50" ht="17.2" customHeight="1" x14ac:dyDescent="0.3">
      <c r="A1045" s="9">
        <v>43</v>
      </c>
      <c r="B1045" s="10" t="s">
        <v>1867</v>
      </c>
      <c r="C1045" s="53" t="s">
        <v>7082</v>
      </c>
      <c r="D1045" s="166"/>
      <c r="E1045" s="193"/>
      <c r="F1045" s="125"/>
      <c r="G1045" s="126"/>
      <c r="H1045" s="175"/>
      <c r="I1045" s="194"/>
      <c r="J1045" s="194"/>
      <c r="K1045" s="173"/>
      <c r="L1045" s="191"/>
      <c r="M1045" s="172"/>
      <c r="N1045" s="172"/>
      <c r="O1045" s="123" t="s">
        <v>4574</v>
      </c>
      <c r="P1045" s="249">
        <f>P1039</f>
        <v>0.96499999999999997</v>
      </c>
      <c r="Q1045" s="249"/>
      <c r="R1045" s="168"/>
      <c r="S1045" s="141"/>
      <c r="T1045" s="141"/>
      <c r="U1045" s="88"/>
      <c r="V1045" s="86"/>
      <c r="W1045" s="87"/>
      <c r="X1045" s="234"/>
      <c r="Y1045" s="234"/>
      <c r="Z1045" s="234"/>
      <c r="AA1045" s="234"/>
      <c r="AB1045" s="234"/>
      <c r="AC1045" s="199" t="s">
        <v>4735</v>
      </c>
      <c r="AD1045" s="58"/>
      <c r="AE1045" s="58"/>
      <c r="AF1045" s="6"/>
      <c r="AG1045" s="6"/>
      <c r="AH1045" s="6"/>
      <c r="AI1045" s="6"/>
      <c r="AJ1045" s="6"/>
      <c r="AK1045" s="6"/>
      <c r="AL1045" s="59" t="s">
        <v>4574</v>
      </c>
      <c r="AM1045" s="235">
        <f>AM1042</f>
        <v>0.5</v>
      </c>
      <c r="AN1045" s="235"/>
      <c r="AO1045" s="7"/>
      <c r="AP1045" s="7"/>
      <c r="AQ1045" s="7"/>
      <c r="AR1045" s="7"/>
      <c r="AS1045" s="7"/>
      <c r="AT1045" s="123"/>
      <c r="AU1045" s="136"/>
      <c r="AV1045" s="145"/>
      <c r="AW1045" s="89">
        <f>ROUND(ROUND(ROUND(H1044*P1045,0)*V1021,0)*AM1045,0)</f>
        <v>204</v>
      </c>
      <c r="AX1045" s="12"/>
    </row>
    <row r="1046" spans="1:50" ht="17.2" customHeight="1" x14ac:dyDescent="0.3">
      <c r="A1046" s="9">
        <v>43</v>
      </c>
      <c r="B1046" s="10" t="s">
        <v>1868</v>
      </c>
      <c r="C1046" s="53" t="s">
        <v>7081</v>
      </c>
      <c r="D1046" s="166"/>
      <c r="E1046" s="193"/>
      <c r="F1046" s="125"/>
      <c r="G1046" s="126"/>
      <c r="H1046" s="175"/>
      <c r="I1046" s="194"/>
      <c r="J1046" s="194"/>
      <c r="K1046" s="173"/>
      <c r="L1046" s="196"/>
      <c r="M1046" s="195"/>
      <c r="N1046" s="195"/>
      <c r="O1046" s="55"/>
      <c r="P1046" s="56"/>
      <c r="Q1046" s="56"/>
      <c r="R1046" s="168"/>
      <c r="S1046" s="141"/>
      <c r="T1046" s="142"/>
      <c r="U1046" s="130"/>
      <c r="V1046" s="64"/>
      <c r="W1046" s="202"/>
      <c r="X1046" s="8"/>
      <c r="Y1046" s="6"/>
      <c r="Z1046" s="59"/>
      <c r="AA1046" s="59"/>
      <c r="AB1046" s="6"/>
      <c r="AC1046" s="203"/>
      <c r="AD1046" s="6"/>
      <c r="AE1046" s="6"/>
      <c r="AF1046" s="6"/>
      <c r="AG1046" s="6"/>
      <c r="AH1046" s="6"/>
      <c r="AI1046" s="6"/>
      <c r="AJ1046" s="6"/>
      <c r="AK1046" s="6"/>
      <c r="AL1046" s="59"/>
      <c r="AM1046" s="137"/>
      <c r="AN1046" s="137"/>
      <c r="AO1046" s="177"/>
      <c r="AP1046" s="81"/>
      <c r="AQ1046" s="81"/>
      <c r="AR1046" s="82"/>
      <c r="AS1046" s="242" t="s">
        <v>4580</v>
      </c>
      <c r="AT1046" s="242"/>
      <c r="AU1046" s="242"/>
      <c r="AV1046" s="243"/>
      <c r="AW1046" s="89">
        <f>ROUND(H1044*V1021,0)-AS1049</f>
        <v>418</v>
      </c>
      <c r="AX1046" s="12"/>
    </row>
    <row r="1047" spans="1:50" ht="17.2" customHeight="1" x14ac:dyDescent="0.3">
      <c r="A1047" s="9">
        <v>43</v>
      </c>
      <c r="B1047" s="10" t="s">
        <v>1869</v>
      </c>
      <c r="C1047" s="53" t="s">
        <v>7080</v>
      </c>
      <c r="D1047" s="166"/>
      <c r="E1047" s="193"/>
      <c r="F1047" s="125"/>
      <c r="G1047" s="126"/>
      <c r="H1047" s="175"/>
      <c r="I1047" s="194"/>
      <c r="J1047" s="194"/>
      <c r="K1047" s="173"/>
      <c r="L1047" s="175"/>
      <c r="M1047" s="194"/>
      <c r="N1047" s="194"/>
      <c r="O1047" s="132"/>
      <c r="P1047" s="141"/>
      <c r="Q1047" s="141"/>
      <c r="R1047" s="168"/>
      <c r="S1047" s="141"/>
      <c r="T1047" s="142"/>
      <c r="U1047" s="130"/>
      <c r="V1047" s="64"/>
      <c r="W1047" s="202"/>
      <c r="X1047" s="231" t="s">
        <v>4712</v>
      </c>
      <c r="Y1047" s="232"/>
      <c r="Z1047" s="232"/>
      <c r="AA1047" s="232"/>
      <c r="AB1047" s="232"/>
      <c r="AC1047" s="199" t="s">
        <v>4711</v>
      </c>
      <c r="AD1047" s="58"/>
      <c r="AE1047" s="58"/>
      <c r="AF1047" s="6"/>
      <c r="AG1047" s="6"/>
      <c r="AH1047" s="6"/>
      <c r="AI1047" s="6"/>
      <c r="AJ1047" s="6"/>
      <c r="AK1047" s="6"/>
      <c r="AL1047" s="59" t="s">
        <v>4574</v>
      </c>
      <c r="AM1047" s="235">
        <f>AM1044</f>
        <v>0.7</v>
      </c>
      <c r="AN1047" s="235"/>
      <c r="AO1047" s="81"/>
      <c r="AP1047" s="81"/>
      <c r="AQ1047" s="81"/>
      <c r="AR1047" s="82"/>
      <c r="AS1047" s="244"/>
      <c r="AT1047" s="244"/>
      <c r="AU1047" s="244"/>
      <c r="AV1047" s="245"/>
      <c r="AW1047" s="89">
        <f>ROUND(ROUND(H1044*V1021,0)*AM1047,0)-AS1049</f>
        <v>291</v>
      </c>
      <c r="AX1047" s="12"/>
    </row>
    <row r="1048" spans="1:50" ht="17.2" customHeight="1" x14ac:dyDescent="0.3">
      <c r="A1048" s="9">
        <v>43</v>
      </c>
      <c r="B1048" s="10" t="s">
        <v>1870</v>
      </c>
      <c r="C1048" s="53" t="s">
        <v>7079</v>
      </c>
      <c r="D1048" s="166"/>
      <c r="E1048" s="193"/>
      <c r="F1048" s="125"/>
      <c r="G1048" s="126"/>
      <c r="H1048" s="175"/>
      <c r="I1048" s="194"/>
      <c r="J1048" s="194"/>
      <c r="K1048" s="173"/>
      <c r="L1048" s="191"/>
      <c r="M1048" s="172"/>
      <c r="N1048" s="172"/>
      <c r="O1048" s="123"/>
      <c r="P1048" s="138"/>
      <c r="Q1048" s="138"/>
      <c r="R1048" s="168"/>
      <c r="S1048" s="141"/>
      <c r="T1048" s="142"/>
      <c r="U1048" s="130"/>
      <c r="V1048" s="64"/>
      <c r="W1048" s="202"/>
      <c r="X1048" s="233"/>
      <c r="Y1048" s="234"/>
      <c r="Z1048" s="234"/>
      <c r="AA1048" s="234"/>
      <c r="AB1048" s="234"/>
      <c r="AC1048" s="199" t="s">
        <v>4735</v>
      </c>
      <c r="AD1048" s="58"/>
      <c r="AE1048" s="58"/>
      <c r="AF1048" s="6"/>
      <c r="AG1048" s="6"/>
      <c r="AH1048" s="6"/>
      <c r="AI1048" s="6"/>
      <c r="AJ1048" s="6"/>
      <c r="AK1048" s="6"/>
      <c r="AL1048" s="59" t="s">
        <v>4574</v>
      </c>
      <c r="AM1048" s="235">
        <f>AM1045</f>
        <v>0.5</v>
      </c>
      <c r="AN1048" s="235"/>
      <c r="AO1048" s="198"/>
      <c r="AP1048" s="198"/>
      <c r="AQ1048" s="198"/>
      <c r="AR1048" s="197"/>
      <c r="AS1048" s="244"/>
      <c r="AT1048" s="244"/>
      <c r="AU1048" s="244"/>
      <c r="AV1048" s="245"/>
      <c r="AW1048" s="89">
        <f>ROUND(ROUND(H1044*V1021,0)*AM1048,0)-AS1049</f>
        <v>207</v>
      </c>
      <c r="AX1048" s="12"/>
    </row>
    <row r="1049" spans="1:50" ht="17.2" customHeight="1" x14ac:dyDescent="0.3">
      <c r="A1049" s="9">
        <v>43</v>
      </c>
      <c r="B1049" s="10" t="s">
        <v>1871</v>
      </c>
      <c r="C1049" s="53" t="s">
        <v>7078</v>
      </c>
      <c r="D1049" s="166"/>
      <c r="E1049" s="193"/>
      <c r="F1049" s="125"/>
      <c r="G1049" s="126"/>
      <c r="H1049" s="175"/>
      <c r="I1049" s="194"/>
      <c r="J1049" s="194"/>
      <c r="K1049" s="173"/>
      <c r="L1049" s="231" t="s">
        <v>4714</v>
      </c>
      <c r="M1049" s="232"/>
      <c r="N1049" s="232"/>
      <c r="O1049" s="232"/>
      <c r="P1049" s="232"/>
      <c r="Q1049" s="232"/>
      <c r="R1049" s="175"/>
      <c r="S1049" s="194"/>
      <c r="T1049" s="173"/>
      <c r="U1049" s="130"/>
      <c r="V1049" s="64"/>
      <c r="W1049" s="202"/>
      <c r="X1049" s="8"/>
      <c r="Y1049" s="6"/>
      <c r="Z1049" s="59"/>
      <c r="AA1049" s="59"/>
      <c r="AB1049" s="6"/>
      <c r="AC1049" s="203"/>
      <c r="AD1049" s="6"/>
      <c r="AE1049" s="6"/>
      <c r="AF1049" s="6"/>
      <c r="AG1049" s="6"/>
      <c r="AH1049" s="6"/>
      <c r="AI1049" s="6"/>
      <c r="AJ1049" s="6"/>
      <c r="AK1049" s="6"/>
      <c r="AL1049" s="59"/>
      <c r="AM1049" s="137"/>
      <c r="AN1049" s="137"/>
      <c r="AO1049" s="198"/>
      <c r="AP1049" s="198"/>
      <c r="AQ1049" s="198"/>
      <c r="AR1049" s="197"/>
      <c r="AS1049" s="38">
        <f>AS1037</f>
        <v>5</v>
      </c>
      <c r="AT1049" s="62" t="s">
        <v>4579</v>
      </c>
      <c r="AU1049" s="143"/>
      <c r="AV1049" s="147"/>
      <c r="AW1049" s="89">
        <f>ROUND(ROUND(H1044*P1051,0)*V1021,0)-AS1049</f>
        <v>403</v>
      </c>
      <c r="AX1049" s="12"/>
    </row>
    <row r="1050" spans="1:50" ht="17.2" customHeight="1" x14ac:dyDescent="0.3">
      <c r="A1050" s="9">
        <v>43</v>
      </c>
      <c r="B1050" s="10" t="s">
        <v>1872</v>
      </c>
      <c r="C1050" s="53" t="s">
        <v>7077</v>
      </c>
      <c r="D1050" s="166"/>
      <c r="E1050" s="193"/>
      <c r="F1050" s="125"/>
      <c r="G1050" s="126"/>
      <c r="H1050" s="175"/>
      <c r="I1050" s="194"/>
      <c r="J1050" s="194"/>
      <c r="K1050" s="173"/>
      <c r="L1050" s="267"/>
      <c r="M1050" s="268"/>
      <c r="N1050" s="268"/>
      <c r="O1050" s="268"/>
      <c r="P1050" s="268"/>
      <c r="Q1050" s="268"/>
      <c r="R1050" s="175"/>
      <c r="S1050" s="194"/>
      <c r="T1050" s="173"/>
      <c r="U1050" s="130"/>
      <c r="V1050" s="64"/>
      <c r="W1050" s="202"/>
      <c r="X1050" s="231" t="s">
        <v>4712</v>
      </c>
      <c r="Y1050" s="232"/>
      <c r="Z1050" s="232"/>
      <c r="AA1050" s="232"/>
      <c r="AB1050" s="232"/>
      <c r="AC1050" s="199" t="s">
        <v>4711</v>
      </c>
      <c r="AD1050" s="58"/>
      <c r="AE1050" s="58"/>
      <c r="AF1050" s="6"/>
      <c r="AG1050" s="6"/>
      <c r="AH1050" s="6"/>
      <c r="AI1050" s="6"/>
      <c r="AJ1050" s="6"/>
      <c r="AK1050" s="6"/>
      <c r="AL1050" s="59" t="s">
        <v>4574</v>
      </c>
      <c r="AM1050" s="235">
        <f>AM1047</f>
        <v>0.7</v>
      </c>
      <c r="AN1050" s="235"/>
      <c r="AO1050" s="198"/>
      <c r="AP1050" s="198"/>
      <c r="AQ1050" s="198"/>
      <c r="AR1050" s="197"/>
      <c r="AS1050" s="1"/>
      <c r="AT1050" s="132"/>
      <c r="AU1050" s="143"/>
      <c r="AV1050" s="147"/>
      <c r="AW1050" s="89">
        <f>ROUND(ROUND(ROUND(H1044*P1051,0)*V1021,0)*AM1050,0)-AS1049</f>
        <v>281</v>
      </c>
      <c r="AX1050" s="12"/>
    </row>
    <row r="1051" spans="1:50" ht="17.2" customHeight="1" x14ac:dyDescent="0.3">
      <c r="A1051" s="9">
        <v>43</v>
      </c>
      <c r="B1051" s="10" t="s">
        <v>1873</v>
      </c>
      <c r="C1051" s="53" t="s">
        <v>7076</v>
      </c>
      <c r="D1051" s="166"/>
      <c r="E1051" s="193"/>
      <c r="F1051" s="125"/>
      <c r="G1051" s="126"/>
      <c r="H1051" s="175"/>
      <c r="I1051" s="194"/>
      <c r="J1051" s="194"/>
      <c r="K1051" s="173"/>
      <c r="L1051" s="191"/>
      <c r="M1051" s="172"/>
      <c r="N1051" s="172"/>
      <c r="O1051" s="123" t="s">
        <v>4574</v>
      </c>
      <c r="P1051" s="249">
        <f>P1045</f>
        <v>0.96499999999999997</v>
      </c>
      <c r="Q1051" s="249"/>
      <c r="R1051" s="168"/>
      <c r="S1051" s="141"/>
      <c r="T1051" s="142"/>
      <c r="U1051" s="130"/>
      <c r="V1051" s="64"/>
      <c r="W1051" s="202"/>
      <c r="X1051" s="233"/>
      <c r="Y1051" s="234"/>
      <c r="Z1051" s="234"/>
      <c r="AA1051" s="234"/>
      <c r="AB1051" s="234"/>
      <c r="AC1051" s="199" t="s">
        <v>4735</v>
      </c>
      <c r="AD1051" s="58"/>
      <c r="AE1051" s="58"/>
      <c r="AF1051" s="6"/>
      <c r="AG1051" s="6"/>
      <c r="AH1051" s="6"/>
      <c r="AI1051" s="6"/>
      <c r="AJ1051" s="6"/>
      <c r="AK1051" s="6"/>
      <c r="AL1051" s="59" t="s">
        <v>4574</v>
      </c>
      <c r="AM1051" s="235">
        <f>AM1048</f>
        <v>0.5</v>
      </c>
      <c r="AN1051" s="235"/>
      <c r="AO1051" s="198"/>
      <c r="AP1051" s="198"/>
      <c r="AQ1051" s="198"/>
      <c r="AR1051" s="197"/>
      <c r="AS1051" s="7"/>
      <c r="AT1051" s="123"/>
      <c r="AU1051" s="136"/>
      <c r="AV1051" s="145"/>
      <c r="AW1051" s="89">
        <f>ROUND(ROUND(ROUND(H1044*P1051,0)*V1021,0)*AM1051,0)-AS1049</f>
        <v>199</v>
      </c>
      <c r="AX1051" s="12"/>
    </row>
    <row r="1052" spans="1:50" ht="17.2" customHeight="1" x14ac:dyDescent="0.3">
      <c r="A1052" s="9">
        <v>43</v>
      </c>
      <c r="B1052" s="10" t="s">
        <v>1874</v>
      </c>
      <c r="C1052" s="53" t="s">
        <v>7075</v>
      </c>
      <c r="D1052" s="166"/>
      <c r="E1052" s="193"/>
      <c r="F1052" s="125"/>
      <c r="G1052" s="126"/>
      <c r="H1052" s="45"/>
      <c r="I1052" s="1"/>
      <c r="J1052" s="1"/>
      <c r="K1052" s="44"/>
      <c r="L1052" s="196"/>
      <c r="M1052" s="195"/>
      <c r="N1052" s="195"/>
      <c r="O1052" s="55"/>
      <c r="P1052" s="56"/>
      <c r="Q1052" s="56"/>
      <c r="R1052" s="168"/>
      <c r="S1052" s="141"/>
      <c r="T1052" s="142"/>
      <c r="U1052" s="130"/>
      <c r="V1052" s="64"/>
      <c r="W1052" s="202"/>
      <c r="X1052" s="8"/>
      <c r="Y1052" s="6"/>
      <c r="Z1052" s="59"/>
      <c r="AA1052" s="59"/>
      <c r="AB1052" s="6"/>
      <c r="AC1052" s="203"/>
      <c r="AD1052" s="6"/>
      <c r="AE1052" s="6"/>
      <c r="AF1052" s="6"/>
      <c r="AG1052" s="6"/>
      <c r="AH1052" s="6"/>
      <c r="AI1052" s="6"/>
      <c r="AJ1052" s="6"/>
      <c r="AK1052" s="6"/>
      <c r="AL1052" s="59"/>
      <c r="AM1052" s="137"/>
      <c r="AN1052" s="137"/>
      <c r="AO1052" s="216" t="s">
        <v>4753</v>
      </c>
      <c r="AP1052" s="251"/>
      <c r="AQ1052" s="251"/>
      <c r="AR1052" s="252"/>
      <c r="AS1052" s="49"/>
      <c r="AT1052" s="36"/>
      <c r="AU1052" s="36"/>
      <c r="AV1052" s="51"/>
      <c r="AW1052" s="89">
        <f>ROUND(ROUND(H1044*V1021,0)*AQ1055,0)</f>
        <v>402</v>
      </c>
      <c r="AX1052" s="12"/>
    </row>
    <row r="1053" spans="1:50" ht="17.2" customHeight="1" x14ac:dyDescent="0.3">
      <c r="A1053" s="9">
        <v>43</v>
      </c>
      <c r="B1053" s="10" t="s">
        <v>1875</v>
      </c>
      <c r="C1053" s="53" t="s">
        <v>7074</v>
      </c>
      <c r="D1053" s="166"/>
      <c r="E1053" s="193"/>
      <c r="F1053" s="125"/>
      <c r="G1053" s="126"/>
      <c r="H1053" s="45"/>
      <c r="I1053" s="1"/>
      <c r="J1053" s="1"/>
      <c r="K1053" s="44"/>
      <c r="L1053" s="175"/>
      <c r="M1053" s="194"/>
      <c r="N1053" s="194"/>
      <c r="O1053" s="132"/>
      <c r="P1053" s="141"/>
      <c r="Q1053" s="141"/>
      <c r="R1053" s="168"/>
      <c r="S1053" s="141"/>
      <c r="T1053" s="142"/>
      <c r="U1053" s="130"/>
      <c r="V1053" s="64"/>
      <c r="W1053" s="202"/>
      <c r="X1053" s="231" t="s">
        <v>4712</v>
      </c>
      <c r="Y1053" s="232"/>
      <c r="Z1053" s="232"/>
      <c r="AA1053" s="232"/>
      <c r="AB1053" s="232"/>
      <c r="AC1053" s="199" t="s">
        <v>4711</v>
      </c>
      <c r="AD1053" s="58"/>
      <c r="AE1053" s="58"/>
      <c r="AF1053" s="6"/>
      <c r="AG1053" s="6"/>
      <c r="AH1053" s="6"/>
      <c r="AI1053" s="6"/>
      <c r="AJ1053" s="6"/>
      <c r="AK1053" s="6"/>
      <c r="AL1053" s="59" t="s">
        <v>4574</v>
      </c>
      <c r="AM1053" s="235">
        <f>AM1050</f>
        <v>0.7</v>
      </c>
      <c r="AN1053" s="235"/>
      <c r="AO1053" s="228"/>
      <c r="AP1053" s="229"/>
      <c r="AQ1053" s="229"/>
      <c r="AR1053" s="230"/>
      <c r="AS1053" s="45"/>
      <c r="AT1053" s="1"/>
      <c r="AU1053" s="1"/>
      <c r="AV1053" s="44"/>
      <c r="AW1053" s="89">
        <f>ROUND(ROUND(ROUND(H1044*V1021,0)*AM1053,0)*AQ1055,0)</f>
        <v>281</v>
      </c>
      <c r="AX1053" s="12"/>
    </row>
    <row r="1054" spans="1:50" ht="17.2" customHeight="1" x14ac:dyDescent="0.3">
      <c r="A1054" s="9">
        <v>43</v>
      </c>
      <c r="B1054" s="10" t="s">
        <v>1876</v>
      </c>
      <c r="C1054" s="53" t="s">
        <v>7073</v>
      </c>
      <c r="D1054" s="166"/>
      <c r="E1054" s="193"/>
      <c r="F1054" s="125"/>
      <c r="G1054" s="126"/>
      <c r="H1054" s="45"/>
      <c r="I1054" s="1"/>
      <c r="J1054" s="1"/>
      <c r="K1054" s="44"/>
      <c r="L1054" s="191"/>
      <c r="M1054" s="172"/>
      <c r="N1054" s="172"/>
      <c r="O1054" s="123"/>
      <c r="P1054" s="138"/>
      <c r="Q1054" s="138"/>
      <c r="R1054" s="168"/>
      <c r="S1054" s="141"/>
      <c r="T1054" s="142"/>
      <c r="U1054" s="130"/>
      <c r="V1054" s="64"/>
      <c r="W1054" s="202"/>
      <c r="X1054" s="233"/>
      <c r="Y1054" s="234"/>
      <c r="Z1054" s="234"/>
      <c r="AA1054" s="234"/>
      <c r="AB1054" s="234"/>
      <c r="AC1054" s="199" t="s">
        <v>4735</v>
      </c>
      <c r="AD1054" s="58"/>
      <c r="AE1054" s="58"/>
      <c r="AF1054" s="6"/>
      <c r="AG1054" s="6"/>
      <c r="AH1054" s="6"/>
      <c r="AI1054" s="6"/>
      <c r="AJ1054" s="6"/>
      <c r="AK1054" s="6"/>
      <c r="AL1054" s="59" t="s">
        <v>4574</v>
      </c>
      <c r="AM1054" s="235">
        <f>AM1051</f>
        <v>0.5</v>
      </c>
      <c r="AN1054" s="235"/>
      <c r="AO1054" s="45"/>
      <c r="AP1054" s="1"/>
      <c r="AQ1054" s="1"/>
      <c r="AR1054" s="44"/>
      <c r="AS1054" s="45"/>
      <c r="AT1054" s="1"/>
      <c r="AU1054" s="1"/>
      <c r="AV1054" s="44"/>
      <c r="AW1054" s="89">
        <f>ROUND(ROUND(ROUND(H1044*V1021,0)*AM1054,0)*AQ1055,0)</f>
        <v>201</v>
      </c>
      <c r="AX1054" s="12"/>
    </row>
    <row r="1055" spans="1:50" ht="17.2" customHeight="1" x14ac:dyDescent="0.3">
      <c r="A1055" s="9">
        <v>43</v>
      </c>
      <c r="B1055" s="10" t="s">
        <v>1877</v>
      </c>
      <c r="C1055" s="53" t="s">
        <v>7072</v>
      </c>
      <c r="D1055" s="166"/>
      <c r="E1055" s="193"/>
      <c r="F1055" s="125"/>
      <c r="G1055" s="126"/>
      <c r="H1055" s="45"/>
      <c r="I1055" s="1"/>
      <c r="J1055" s="1"/>
      <c r="K1055" s="44"/>
      <c r="L1055" s="231" t="s">
        <v>4714</v>
      </c>
      <c r="M1055" s="232"/>
      <c r="N1055" s="232"/>
      <c r="O1055" s="232"/>
      <c r="P1055" s="232"/>
      <c r="Q1055" s="232"/>
      <c r="R1055" s="175"/>
      <c r="S1055" s="194"/>
      <c r="T1055" s="173"/>
      <c r="U1055" s="130"/>
      <c r="V1055" s="64"/>
      <c r="W1055" s="202"/>
      <c r="X1055" s="8"/>
      <c r="Y1055" s="6"/>
      <c r="Z1055" s="59"/>
      <c r="AA1055" s="59"/>
      <c r="AB1055" s="6"/>
      <c r="AC1055" s="203"/>
      <c r="AD1055" s="6"/>
      <c r="AE1055" s="6"/>
      <c r="AF1055" s="6"/>
      <c r="AG1055" s="6"/>
      <c r="AH1055" s="6"/>
      <c r="AI1055" s="6"/>
      <c r="AJ1055" s="6"/>
      <c r="AK1055" s="6"/>
      <c r="AL1055" s="59"/>
      <c r="AM1055" s="137"/>
      <c r="AN1055" s="137"/>
      <c r="AO1055" s="45"/>
      <c r="AP1055" s="132" t="s">
        <v>4574</v>
      </c>
      <c r="AQ1055" s="247">
        <f>AQ1031</f>
        <v>0.95</v>
      </c>
      <c r="AR1055" s="248"/>
      <c r="AS1055" s="45"/>
      <c r="AT1055" s="1"/>
      <c r="AU1055" s="1"/>
      <c r="AV1055" s="44"/>
      <c r="AW1055" s="89">
        <f>ROUND(ROUND(ROUND(H1044*P1057,0)*V1021,0)*AQ1055,0)</f>
        <v>388</v>
      </c>
      <c r="AX1055" s="12"/>
    </row>
    <row r="1056" spans="1:50" ht="17.2" customHeight="1" x14ac:dyDescent="0.3">
      <c r="A1056" s="9">
        <v>43</v>
      </c>
      <c r="B1056" s="10" t="s">
        <v>1878</v>
      </c>
      <c r="C1056" s="53" t="s">
        <v>7071</v>
      </c>
      <c r="D1056" s="166"/>
      <c r="E1056" s="193"/>
      <c r="F1056" s="125"/>
      <c r="G1056" s="126"/>
      <c r="H1056" s="45"/>
      <c r="I1056" s="1"/>
      <c r="J1056" s="1"/>
      <c r="K1056" s="44"/>
      <c r="L1056" s="267"/>
      <c r="M1056" s="268"/>
      <c r="N1056" s="268"/>
      <c r="O1056" s="268"/>
      <c r="P1056" s="268"/>
      <c r="Q1056" s="268"/>
      <c r="R1056" s="175"/>
      <c r="S1056" s="194"/>
      <c r="T1056" s="173"/>
      <c r="U1056" s="130"/>
      <c r="V1056" s="64"/>
      <c r="W1056" s="202"/>
      <c r="X1056" s="231" t="s">
        <v>4712</v>
      </c>
      <c r="Y1056" s="232"/>
      <c r="Z1056" s="232"/>
      <c r="AA1056" s="232"/>
      <c r="AB1056" s="232"/>
      <c r="AC1056" s="199" t="s">
        <v>4711</v>
      </c>
      <c r="AD1056" s="58"/>
      <c r="AE1056" s="58"/>
      <c r="AF1056" s="6"/>
      <c r="AG1056" s="6"/>
      <c r="AH1056" s="6"/>
      <c r="AI1056" s="6"/>
      <c r="AJ1056" s="6"/>
      <c r="AK1056" s="6"/>
      <c r="AL1056" s="59" t="s">
        <v>4574</v>
      </c>
      <c r="AM1056" s="235">
        <f>AM1053</f>
        <v>0.7</v>
      </c>
      <c r="AN1056" s="235"/>
      <c r="AO1056" s="45"/>
      <c r="AP1056" s="1"/>
      <c r="AQ1056" s="1"/>
      <c r="AR1056" s="44"/>
      <c r="AS1056" s="45"/>
      <c r="AT1056" s="1"/>
      <c r="AU1056" s="1"/>
      <c r="AV1056" s="44"/>
      <c r="AW1056" s="89">
        <f>ROUND(ROUND(ROUND(ROUND(H1044*P1057,0)*V1021,0)*AM1056,0)*AQ1055,0)</f>
        <v>272</v>
      </c>
      <c r="AX1056" s="12"/>
    </row>
    <row r="1057" spans="1:50" ht="17.2" customHeight="1" x14ac:dyDescent="0.3">
      <c r="A1057" s="9">
        <v>43</v>
      </c>
      <c r="B1057" s="10" t="s">
        <v>1879</v>
      </c>
      <c r="C1057" s="53" t="s">
        <v>7070</v>
      </c>
      <c r="D1057" s="166"/>
      <c r="E1057" s="193"/>
      <c r="F1057" s="125"/>
      <c r="G1057" s="126"/>
      <c r="H1057" s="45"/>
      <c r="I1057" s="1"/>
      <c r="J1057" s="1"/>
      <c r="K1057" s="44"/>
      <c r="L1057" s="191"/>
      <c r="M1057" s="172"/>
      <c r="N1057" s="172"/>
      <c r="O1057" s="123" t="s">
        <v>4574</v>
      </c>
      <c r="P1057" s="249">
        <f>P1051</f>
        <v>0.96499999999999997</v>
      </c>
      <c r="Q1057" s="249"/>
      <c r="R1057" s="168"/>
      <c r="S1057" s="141"/>
      <c r="T1057" s="142"/>
      <c r="U1057" s="130"/>
      <c r="V1057" s="64"/>
      <c r="W1057" s="202"/>
      <c r="X1057" s="233"/>
      <c r="Y1057" s="234"/>
      <c r="Z1057" s="234"/>
      <c r="AA1057" s="234"/>
      <c r="AB1057" s="234"/>
      <c r="AC1057" s="199" t="s">
        <v>4735</v>
      </c>
      <c r="AD1057" s="58"/>
      <c r="AE1057" s="58"/>
      <c r="AF1057" s="6"/>
      <c r="AG1057" s="6"/>
      <c r="AH1057" s="6"/>
      <c r="AI1057" s="6"/>
      <c r="AJ1057" s="6"/>
      <c r="AK1057" s="6"/>
      <c r="AL1057" s="59" t="s">
        <v>4574</v>
      </c>
      <c r="AM1057" s="235">
        <f>AM1054</f>
        <v>0.5</v>
      </c>
      <c r="AN1057" s="235"/>
      <c r="AO1057" s="45"/>
      <c r="AP1057" s="1"/>
      <c r="AQ1057" s="1"/>
      <c r="AR1057" s="44"/>
      <c r="AS1057" s="43"/>
      <c r="AT1057" s="7"/>
      <c r="AU1057" s="7"/>
      <c r="AV1057" s="21"/>
      <c r="AW1057" s="89">
        <f>ROUND(ROUND(ROUND(ROUND(H1044*P1057,0)*V1021,0)*AM1057,0)*AQ1055,0)</f>
        <v>194</v>
      </c>
      <c r="AX1057" s="12"/>
    </row>
    <row r="1058" spans="1:50" ht="17.2" customHeight="1" x14ac:dyDescent="0.3">
      <c r="A1058" s="9">
        <v>43</v>
      </c>
      <c r="B1058" s="10" t="s">
        <v>1880</v>
      </c>
      <c r="C1058" s="53" t="s">
        <v>7069</v>
      </c>
      <c r="D1058" s="166"/>
      <c r="E1058" s="193"/>
      <c r="F1058" s="125"/>
      <c r="G1058" s="126"/>
      <c r="H1058" s="45"/>
      <c r="I1058" s="1"/>
      <c r="J1058" s="1"/>
      <c r="K1058" s="44"/>
      <c r="L1058" s="196"/>
      <c r="M1058" s="195"/>
      <c r="N1058" s="195"/>
      <c r="O1058" s="55"/>
      <c r="P1058" s="56"/>
      <c r="Q1058" s="56"/>
      <c r="R1058" s="168"/>
      <c r="S1058" s="141"/>
      <c r="T1058" s="142"/>
      <c r="U1058" s="130"/>
      <c r="V1058" s="64"/>
      <c r="W1058" s="202"/>
      <c r="X1058" s="8"/>
      <c r="Y1058" s="6"/>
      <c r="Z1058" s="59"/>
      <c r="AA1058" s="59"/>
      <c r="AB1058" s="6"/>
      <c r="AC1058" s="203"/>
      <c r="AD1058" s="6"/>
      <c r="AE1058" s="6"/>
      <c r="AF1058" s="6"/>
      <c r="AG1058" s="6"/>
      <c r="AH1058" s="6"/>
      <c r="AI1058" s="6"/>
      <c r="AJ1058" s="6"/>
      <c r="AK1058" s="6"/>
      <c r="AL1058" s="59"/>
      <c r="AM1058" s="137"/>
      <c r="AN1058" s="137"/>
      <c r="AO1058" s="146"/>
      <c r="AP1058" s="143"/>
      <c r="AQ1058" s="143"/>
      <c r="AR1058" s="44"/>
      <c r="AS1058" s="242" t="s">
        <v>4580</v>
      </c>
      <c r="AT1058" s="242"/>
      <c r="AU1058" s="242"/>
      <c r="AV1058" s="243"/>
      <c r="AW1058" s="89">
        <f>ROUND(ROUND(H1044*V1021,0)*AQ1055,0)-AS1061</f>
        <v>397</v>
      </c>
      <c r="AX1058" s="12"/>
    </row>
    <row r="1059" spans="1:50" ht="17.2" customHeight="1" x14ac:dyDescent="0.3">
      <c r="A1059" s="9">
        <v>43</v>
      </c>
      <c r="B1059" s="10" t="s">
        <v>1881</v>
      </c>
      <c r="C1059" s="53" t="s">
        <v>7068</v>
      </c>
      <c r="D1059" s="166"/>
      <c r="E1059" s="193"/>
      <c r="F1059" s="125"/>
      <c r="G1059" s="126"/>
      <c r="H1059" s="45"/>
      <c r="I1059" s="1"/>
      <c r="J1059" s="1"/>
      <c r="K1059" s="44"/>
      <c r="L1059" s="175"/>
      <c r="M1059" s="194"/>
      <c r="N1059" s="194"/>
      <c r="O1059" s="132"/>
      <c r="P1059" s="141"/>
      <c r="Q1059" s="141"/>
      <c r="R1059" s="168"/>
      <c r="S1059" s="141"/>
      <c r="T1059" s="142"/>
      <c r="U1059" s="130"/>
      <c r="V1059" s="64"/>
      <c r="W1059" s="202"/>
      <c r="X1059" s="231" t="s">
        <v>4712</v>
      </c>
      <c r="Y1059" s="232"/>
      <c r="Z1059" s="232"/>
      <c r="AA1059" s="232"/>
      <c r="AB1059" s="232"/>
      <c r="AC1059" s="199" t="s">
        <v>4711</v>
      </c>
      <c r="AD1059" s="58"/>
      <c r="AE1059" s="58"/>
      <c r="AF1059" s="6"/>
      <c r="AG1059" s="6"/>
      <c r="AH1059" s="6"/>
      <c r="AI1059" s="6"/>
      <c r="AJ1059" s="6"/>
      <c r="AK1059" s="6"/>
      <c r="AL1059" s="59" t="s">
        <v>4574</v>
      </c>
      <c r="AM1059" s="235">
        <f>AM1056</f>
        <v>0.7</v>
      </c>
      <c r="AN1059" s="235"/>
      <c r="AO1059" s="146"/>
      <c r="AP1059" s="143"/>
      <c r="AQ1059" s="143"/>
      <c r="AR1059" s="44"/>
      <c r="AS1059" s="244"/>
      <c r="AT1059" s="244"/>
      <c r="AU1059" s="244"/>
      <c r="AV1059" s="245"/>
      <c r="AW1059" s="89">
        <f>ROUND(ROUND(ROUND(H1044*V1021,0)*AM1059,0)*AQ1055,0)-AS1061</f>
        <v>276</v>
      </c>
      <c r="AX1059" s="12"/>
    </row>
    <row r="1060" spans="1:50" ht="17.2" customHeight="1" x14ac:dyDescent="0.3">
      <c r="A1060" s="9">
        <v>43</v>
      </c>
      <c r="B1060" s="10" t="s">
        <v>1882</v>
      </c>
      <c r="C1060" s="53" t="s">
        <v>7067</v>
      </c>
      <c r="D1060" s="166"/>
      <c r="E1060" s="193"/>
      <c r="F1060" s="125"/>
      <c r="G1060" s="126"/>
      <c r="H1060" s="45"/>
      <c r="I1060" s="1"/>
      <c r="J1060" s="1"/>
      <c r="K1060" s="44"/>
      <c r="L1060" s="191"/>
      <c r="M1060" s="172"/>
      <c r="N1060" s="172"/>
      <c r="O1060" s="123"/>
      <c r="P1060" s="138"/>
      <c r="Q1060" s="138"/>
      <c r="R1060" s="168"/>
      <c r="S1060" s="141"/>
      <c r="T1060" s="142"/>
      <c r="U1060" s="130"/>
      <c r="V1060" s="64"/>
      <c r="W1060" s="202"/>
      <c r="X1060" s="233"/>
      <c r="Y1060" s="234"/>
      <c r="Z1060" s="234"/>
      <c r="AA1060" s="234"/>
      <c r="AB1060" s="234"/>
      <c r="AC1060" s="199" t="s">
        <v>4735</v>
      </c>
      <c r="AD1060" s="58"/>
      <c r="AE1060" s="58"/>
      <c r="AF1060" s="6"/>
      <c r="AG1060" s="6"/>
      <c r="AH1060" s="6"/>
      <c r="AI1060" s="6"/>
      <c r="AJ1060" s="6"/>
      <c r="AK1060" s="6"/>
      <c r="AL1060" s="59" t="s">
        <v>4574</v>
      </c>
      <c r="AM1060" s="235">
        <f>AM1057</f>
        <v>0.5</v>
      </c>
      <c r="AN1060" s="235"/>
      <c r="AO1060" s="146"/>
      <c r="AP1060" s="143"/>
      <c r="AQ1060" s="143"/>
      <c r="AR1060" s="44"/>
      <c r="AS1060" s="244"/>
      <c r="AT1060" s="244"/>
      <c r="AU1060" s="244"/>
      <c r="AV1060" s="245"/>
      <c r="AW1060" s="89">
        <f>ROUND(ROUND(ROUND(H1044*V1021,0)*AM1060,0)*AQ1055,0)-AS1061</f>
        <v>196</v>
      </c>
      <c r="AX1060" s="12"/>
    </row>
    <row r="1061" spans="1:50" ht="17.2" customHeight="1" x14ac:dyDescent="0.3">
      <c r="A1061" s="9">
        <v>43</v>
      </c>
      <c r="B1061" s="10" t="s">
        <v>1883</v>
      </c>
      <c r="C1061" s="53" t="s">
        <v>7066</v>
      </c>
      <c r="D1061" s="166"/>
      <c r="E1061" s="193"/>
      <c r="F1061" s="125"/>
      <c r="G1061" s="126"/>
      <c r="H1061" s="45"/>
      <c r="I1061" s="1"/>
      <c r="J1061" s="1"/>
      <c r="K1061" s="44"/>
      <c r="L1061" s="231" t="s">
        <v>4714</v>
      </c>
      <c r="M1061" s="232"/>
      <c r="N1061" s="232"/>
      <c r="O1061" s="232"/>
      <c r="P1061" s="232"/>
      <c r="Q1061" s="232"/>
      <c r="R1061" s="175"/>
      <c r="S1061" s="194"/>
      <c r="T1061" s="173"/>
      <c r="U1061" s="130"/>
      <c r="V1061" s="64"/>
      <c r="W1061" s="202"/>
      <c r="X1061" s="8"/>
      <c r="Y1061" s="6"/>
      <c r="Z1061" s="59"/>
      <c r="AA1061" s="59"/>
      <c r="AB1061" s="6"/>
      <c r="AC1061" s="203"/>
      <c r="AD1061" s="6"/>
      <c r="AE1061" s="6"/>
      <c r="AF1061" s="6"/>
      <c r="AG1061" s="6"/>
      <c r="AH1061" s="6"/>
      <c r="AI1061" s="6"/>
      <c r="AJ1061" s="6"/>
      <c r="AK1061" s="6"/>
      <c r="AL1061" s="59"/>
      <c r="AM1061" s="137"/>
      <c r="AN1061" s="137"/>
      <c r="AO1061" s="146"/>
      <c r="AP1061" s="143"/>
      <c r="AQ1061" s="143"/>
      <c r="AR1061" s="44"/>
      <c r="AS1061" s="38">
        <f>AS1049</f>
        <v>5</v>
      </c>
      <c r="AT1061" s="62" t="s">
        <v>4579</v>
      </c>
      <c r="AU1061" s="143"/>
      <c r="AV1061" s="147"/>
      <c r="AW1061" s="89">
        <f>ROUND(ROUND(ROUND(H1044*P1063,0)*V1021,0)*AQ1055,0)-AS1061</f>
        <v>383</v>
      </c>
      <c r="AX1061" s="12"/>
    </row>
    <row r="1062" spans="1:50" ht="17.2" customHeight="1" x14ac:dyDescent="0.3">
      <c r="A1062" s="9">
        <v>43</v>
      </c>
      <c r="B1062" s="10" t="s">
        <v>1884</v>
      </c>
      <c r="C1062" s="53" t="s">
        <v>7065</v>
      </c>
      <c r="D1062" s="166"/>
      <c r="E1062" s="193"/>
      <c r="F1062" s="125"/>
      <c r="G1062" s="126"/>
      <c r="H1062" s="45"/>
      <c r="I1062" s="1"/>
      <c r="J1062" s="1"/>
      <c r="K1062" s="44"/>
      <c r="L1062" s="267"/>
      <c r="M1062" s="268"/>
      <c r="N1062" s="268"/>
      <c r="O1062" s="268"/>
      <c r="P1062" s="268"/>
      <c r="Q1062" s="268"/>
      <c r="R1062" s="175"/>
      <c r="S1062" s="194"/>
      <c r="T1062" s="173"/>
      <c r="U1062" s="130"/>
      <c r="V1062" s="64"/>
      <c r="W1062" s="202"/>
      <c r="X1062" s="231" t="s">
        <v>4712</v>
      </c>
      <c r="Y1062" s="232"/>
      <c r="Z1062" s="232"/>
      <c r="AA1062" s="232"/>
      <c r="AB1062" s="232"/>
      <c r="AC1062" s="199" t="s">
        <v>4711</v>
      </c>
      <c r="AD1062" s="58"/>
      <c r="AE1062" s="58"/>
      <c r="AF1062" s="6"/>
      <c r="AG1062" s="6"/>
      <c r="AH1062" s="6"/>
      <c r="AI1062" s="6"/>
      <c r="AJ1062" s="6"/>
      <c r="AK1062" s="6"/>
      <c r="AL1062" s="59" t="s">
        <v>4574</v>
      </c>
      <c r="AM1062" s="235">
        <f>AM1059</f>
        <v>0.7</v>
      </c>
      <c r="AN1062" s="235"/>
      <c r="AO1062" s="146"/>
      <c r="AP1062" s="143"/>
      <c r="AQ1062" s="143"/>
      <c r="AR1062" s="44"/>
      <c r="AS1062" s="1"/>
      <c r="AT1062" s="132"/>
      <c r="AU1062" s="143"/>
      <c r="AV1062" s="147"/>
      <c r="AW1062" s="89">
        <f>ROUND(ROUND(ROUND(ROUND(H1044*P1063,0)*V1021,0)*AM1062,0)*AQ1055,0)-AS1061</f>
        <v>267</v>
      </c>
      <c r="AX1062" s="12"/>
    </row>
    <row r="1063" spans="1:50" ht="17.2" customHeight="1" x14ac:dyDescent="0.3">
      <c r="A1063" s="9">
        <v>43</v>
      </c>
      <c r="B1063" s="10" t="s">
        <v>1885</v>
      </c>
      <c r="C1063" s="53" t="s">
        <v>7064</v>
      </c>
      <c r="D1063" s="166"/>
      <c r="E1063" s="193"/>
      <c r="F1063" s="125"/>
      <c r="G1063" s="126"/>
      <c r="H1063" s="43"/>
      <c r="I1063" s="7"/>
      <c r="J1063" s="7"/>
      <c r="K1063" s="21"/>
      <c r="L1063" s="191"/>
      <c r="M1063" s="172"/>
      <c r="N1063" s="172"/>
      <c r="O1063" s="123" t="s">
        <v>4574</v>
      </c>
      <c r="P1063" s="249">
        <f>P1057</f>
        <v>0.96499999999999997</v>
      </c>
      <c r="Q1063" s="249"/>
      <c r="R1063" s="168"/>
      <c r="S1063" s="141"/>
      <c r="T1063" s="141"/>
      <c r="U1063" s="88"/>
      <c r="V1063" s="86"/>
      <c r="W1063" s="87"/>
      <c r="X1063" s="234"/>
      <c r="Y1063" s="234"/>
      <c r="Z1063" s="234"/>
      <c r="AA1063" s="234"/>
      <c r="AB1063" s="234"/>
      <c r="AC1063" s="199" t="s">
        <v>4735</v>
      </c>
      <c r="AD1063" s="58"/>
      <c r="AE1063" s="58"/>
      <c r="AF1063" s="6"/>
      <c r="AG1063" s="6"/>
      <c r="AH1063" s="6"/>
      <c r="AI1063" s="6"/>
      <c r="AJ1063" s="6"/>
      <c r="AK1063" s="6"/>
      <c r="AL1063" s="59" t="s">
        <v>4574</v>
      </c>
      <c r="AM1063" s="235">
        <f>AM1060</f>
        <v>0.5</v>
      </c>
      <c r="AN1063" s="235"/>
      <c r="AO1063" s="190"/>
      <c r="AP1063" s="136"/>
      <c r="AQ1063" s="136"/>
      <c r="AR1063" s="21"/>
      <c r="AS1063" s="7"/>
      <c r="AT1063" s="123"/>
      <c r="AU1063" s="136"/>
      <c r="AV1063" s="145"/>
      <c r="AW1063" s="89">
        <f>ROUND(ROUND(ROUND(ROUND(H1044*P1063,0)*V1021,0)*AM1063,0)*AQ1055,0)-AS1061</f>
        <v>189</v>
      </c>
      <c r="AX1063" s="12"/>
    </row>
    <row r="1064" spans="1:50" ht="17.2" customHeight="1" x14ac:dyDescent="0.3">
      <c r="A1064" s="9">
        <v>43</v>
      </c>
      <c r="B1064" s="10" t="s">
        <v>1886</v>
      </c>
      <c r="C1064" s="53" t="s">
        <v>7063</v>
      </c>
      <c r="D1064" s="166"/>
      <c r="E1064" s="193"/>
      <c r="F1064" s="125"/>
      <c r="G1064" s="126"/>
      <c r="H1064" s="217" t="s">
        <v>4841</v>
      </c>
      <c r="I1064" s="218"/>
      <c r="J1064" s="218"/>
      <c r="K1064" s="219"/>
      <c r="L1064" s="196"/>
      <c r="M1064" s="195"/>
      <c r="N1064" s="195"/>
      <c r="O1064" s="55"/>
      <c r="P1064" s="56"/>
      <c r="Q1064" s="56"/>
      <c r="R1064" s="168"/>
      <c r="S1064" s="141"/>
      <c r="T1064" s="141"/>
      <c r="U1064" s="88"/>
      <c r="V1064" s="86"/>
      <c r="W1064" s="87"/>
      <c r="X1064" s="6"/>
      <c r="Y1064" s="6"/>
      <c r="Z1064" s="59"/>
      <c r="AA1064" s="59"/>
      <c r="AB1064" s="6"/>
      <c r="AC1064" s="203"/>
      <c r="AD1064" s="6"/>
      <c r="AE1064" s="6"/>
      <c r="AF1064" s="6"/>
      <c r="AG1064" s="6"/>
      <c r="AH1064" s="6"/>
      <c r="AI1064" s="6"/>
      <c r="AJ1064" s="6"/>
      <c r="AK1064" s="6"/>
      <c r="AL1064" s="59"/>
      <c r="AM1064" s="137"/>
      <c r="AN1064" s="137"/>
      <c r="AO1064" s="7"/>
      <c r="AP1064" s="7"/>
      <c r="AQ1064" s="7"/>
      <c r="AR1064" s="7"/>
      <c r="AS1064" s="7"/>
      <c r="AT1064" s="123"/>
      <c r="AU1064" s="136"/>
      <c r="AV1064" s="145"/>
      <c r="AW1064" s="100">
        <f>ROUND(H1068*V1021,0)</f>
        <v>359</v>
      </c>
      <c r="AX1064" s="12"/>
    </row>
    <row r="1065" spans="1:50" ht="17.2" customHeight="1" x14ac:dyDescent="0.3">
      <c r="A1065" s="9">
        <v>43</v>
      </c>
      <c r="B1065" s="10" t="s">
        <v>1887</v>
      </c>
      <c r="C1065" s="53" t="s">
        <v>7062</v>
      </c>
      <c r="D1065" s="166"/>
      <c r="E1065" s="193"/>
      <c r="F1065" s="126"/>
      <c r="G1065" s="126"/>
      <c r="H1065" s="220"/>
      <c r="I1065" s="221"/>
      <c r="J1065" s="221"/>
      <c r="K1065" s="222"/>
      <c r="L1065" s="175"/>
      <c r="M1065" s="194"/>
      <c r="N1065" s="194"/>
      <c r="O1065" s="132"/>
      <c r="P1065" s="141"/>
      <c r="Q1065" s="141"/>
      <c r="R1065" s="168"/>
      <c r="S1065" s="141"/>
      <c r="T1065" s="141"/>
      <c r="U1065" s="88"/>
      <c r="V1065" s="86"/>
      <c r="W1065" s="87"/>
      <c r="X1065" s="232" t="s">
        <v>4712</v>
      </c>
      <c r="Y1065" s="232"/>
      <c r="Z1065" s="232"/>
      <c r="AA1065" s="232"/>
      <c r="AB1065" s="232"/>
      <c r="AC1065" s="199" t="s">
        <v>4711</v>
      </c>
      <c r="AD1065" s="58"/>
      <c r="AE1065" s="58"/>
      <c r="AF1065" s="6"/>
      <c r="AG1065" s="6"/>
      <c r="AH1065" s="6"/>
      <c r="AI1065" s="6"/>
      <c r="AJ1065" s="6"/>
      <c r="AK1065" s="6"/>
      <c r="AL1065" s="59" t="s">
        <v>4574</v>
      </c>
      <c r="AM1065" s="235">
        <f>AM1062</f>
        <v>0.7</v>
      </c>
      <c r="AN1065" s="235"/>
      <c r="AO1065" s="6"/>
      <c r="AP1065" s="6"/>
      <c r="AQ1065" s="6"/>
      <c r="AR1065" s="6"/>
      <c r="AS1065" s="6"/>
      <c r="AT1065" s="59"/>
      <c r="AU1065" s="137"/>
      <c r="AV1065" s="140"/>
      <c r="AW1065" s="89">
        <f>ROUND(ROUND(H1068*V1021,0)*AM1065,0)</f>
        <v>251</v>
      </c>
      <c r="AX1065" s="12"/>
    </row>
    <row r="1066" spans="1:50" ht="17.2" customHeight="1" x14ac:dyDescent="0.3">
      <c r="A1066" s="9">
        <v>43</v>
      </c>
      <c r="B1066" s="10" t="s">
        <v>1888</v>
      </c>
      <c r="C1066" s="53" t="s">
        <v>7061</v>
      </c>
      <c r="D1066" s="166"/>
      <c r="E1066" s="193"/>
      <c r="F1066" s="126"/>
      <c r="G1066" s="126"/>
      <c r="H1066" s="220"/>
      <c r="I1066" s="221"/>
      <c r="J1066" s="221"/>
      <c r="K1066" s="222"/>
      <c r="L1066" s="191"/>
      <c r="M1066" s="172"/>
      <c r="N1066" s="172"/>
      <c r="O1066" s="123"/>
      <c r="P1066" s="138"/>
      <c r="Q1066" s="138"/>
      <c r="R1066" s="168"/>
      <c r="S1066" s="141"/>
      <c r="T1066" s="141"/>
      <c r="U1066" s="88"/>
      <c r="V1066" s="86"/>
      <c r="W1066" s="87"/>
      <c r="X1066" s="234"/>
      <c r="Y1066" s="234"/>
      <c r="Z1066" s="234"/>
      <c r="AA1066" s="234"/>
      <c r="AB1066" s="234"/>
      <c r="AC1066" s="199" t="s">
        <v>4735</v>
      </c>
      <c r="AD1066" s="58"/>
      <c r="AE1066" s="58"/>
      <c r="AF1066" s="6"/>
      <c r="AG1066" s="6"/>
      <c r="AH1066" s="6"/>
      <c r="AI1066" s="6"/>
      <c r="AJ1066" s="6"/>
      <c r="AK1066" s="6"/>
      <c r="AL1066" s="59" t="s">
        <v>4574</v>
      </c>
      <c r="AM1066" s="235">
        <f>AM1063</f>
        <v>0.5</v>
      </c>
      <c r="AN1066" s="235"/>
      <c r="AO1066" s="6"/>
      <c r="AP1066" s="6"/>
      <c r="AQ1066" s="6"/>
      <c r="AR1066" s="6"/>
      <c r="AS1066" s="6"/>
      <c r="AT1066" s="59"/>
      <c r="AU1066" s="137"/>
      <c r="AV1066" s="140"/>
      <c r="AW1066" s="89">
        <f>ROUND(ROUND(H1068*V1021,0)*AM1066,0)</f>
        <v>180</v>
      </c>
      <c r="AX1066" s="12"/>
    </row>
    <row r="1067" spans="1:50" ht="17.2" customHeight="1" x14ac:dyDescent="0.3">
      <c r="A1067" s="9">
        <v>43</v>
      </c>
      <c r="B1067" s="10" t="s">
        <v>1889</v>
      </c>
      <c r="C1067" s="53" t="s">
        <v>7060</v>
      </c>
      <c r="D1067" s="166"/>
      <c r="E1067" s="193"/>
      <c r="F1067" s="126"/>
      <c r="G1067" s="126"/>
      <c r="H1067" s="220"/>
      <c r="I1067" s="221"/>
      <c r="J1067" s="221"/>
      <c r="K1067" s="222"/>
      <c r="L1067" s="231" t="s">
        <v>4714</v>
      </c>
      <c r="M1067" s="232"/>
      <c r="N1067" s="232"/>
      <c r="O1067" s="232"/>
      <c r="P1067" s="232"/>
      <c r="Q1067" s="232"/>
      <c r="R1067" s="175"/>
      <c r="S1067" s="194"/>
      <c r="T1067" s="194"/>
      <c r="U1067" s="88"/>
      <c r="V1067" s="86"/>
      <c r="W1067" s="87"/>
      <c r="X1067" s="6"/>
      <c r="Y1067" s="6"/>
      <c r="Z1067" s="59"/>
      <c r="AA1067" s="59"/>
      <c r="AB1067" s="6"/>
      <c r="AC1067" s="203"/>
      <c r="AD1067" s="6"/>
      <c r="AE1067" s="6"/>
      <c r="AF1067" s="6"/>
      <c r="AG1067" s="6"/>
      <c r="AH1067" s="6"/>
      <c r="AI1067" s="6"/>
      <c r="AJ1067" s="6"/>
      <c r="AK1067" s="6"/>
      <c r="AL1067" s="59"/>
      <c r="AM1067" s="137"/>
      <c r="AN1067" s="137"/>
      <c r="AO1067" s="6"/>
      <c r="AP1067" s="6"/>
      <c r="AQ1067" s="7"/>
      <c r="AR1067" s="7"/>
      <c r="AS1067" s="7"/>
      <c r="AT1067" s="123"/>
      <c r="AU1067" s="136"/>
      <c r="AV1067" s="145"/>
      <c r="AW1067" s="89">
        <f>ROUND(ROUND(H1068*P1069,0)*V1021,0)</f>
        <v>346</v>
      </c>
      <c r="AX1067" s="12"/>
    </row>
    <row r="1068" spans="1:50" ht="17.2" customHeight="1" x14ac:dyDescent="0.3">
      <c r="A1068" s="9">
        <v>43</v>
      </c>
      <c r="B1068" s="10" t="s">
        <v>1890</v>
      </c>
      <c r="C1068" s="53" t="s">
        <v>7059</v>
      </c>
      <c r="D1068" s="166"/>
      <c r="E1068" s="193"/>
      <c r="F1068" s="126"/>
      <c r="G1068" s="126"/>
      <c r="H1068" s="253">
        <f>'15就労移行支援(基本)'!K228</f>
        <v>717</v>
      </c>
      <c r="I1068" s="254"/>
      <c r="J1068" s="1" t="s">
        <v>4202</v>
      </c>
      <c r="K1068" s="68"/>
      <c r="L1068" s="267"/>
      <c r="M1068" s="268"/>
      <c r="N1068" s="268"/>
      <c r="O1068" s="268"/>
      <c r="P1068" s="268"/>
      <c r="Q1068" s="268"/>
      <c r="R1068" s="175"/>
      <c r="S1068" s="194"/>
      <c r="T1068" s="194"/>
      <c r="U1068" s="88"/>
      <c r="V1068" s="86"/>
      <c r="W1068" s="87"/>
      <c r="X1068" s="232" t="s">
        <v>4712</v>
      </c>
      <c r="Y1068" s="232"/>
      <c r="Z1068" s="232"/>
      <c r="AA1068" s="232"/>
      <c r="AB1068" s="232"/>
      <c r="AC1068" s="199" t="s">
        <v>4711</v>
      </c>
      <c r="AD1068" s="58"/>
      <c r="AE1068" s="58"/>
      <c r="AF1068" s="6"/>
      <c r="AG1068" s="6"/>
      <c r="AH1068" s="6"/>
      <c r="AI1068" s="6"/>
      <c r="AJ1068" s="6"/>
      <c r="AK1068" s="6"/>
      <c r="AL1068" s="59" t="s">
        <v>4574</v>
      </c>
      <c r="AM1068" s="235">
        <f>AM1065</f>
        <v>0.7</v>
      </c>
      <c r="AN1068" s="235"/>
      <c r="AO1068" s="7"/>
      <c r="AP1068" s="7"/>
      <c r="AQ1068" s="7"/>
      <c r="AR1068" s="7"/>
      <c r="AS1068" s="7"/>
      <c r="AT1068" s="123"/>
      <c r="AU1068" s="136"/>
      <c r="AV1068" s="145"/>
      <c r="AW1068" s="35">
        <f>ROUND(ROUND(ROUND(H1068*P1069,0)*V1021,0)*AM1068,0)</f>
        <v>242</v>
      </c>
      <c r="AX1068" s="12"/>
    </row>
    <row r="1069" spans="1:50" ht="17.2" customHeight="1" x14ac:dyDescent="0.3">
      <c r="A1069" s="9">
        <v>43</v>
      </c>
      <c r="B1069" s="10" t="s">
        <v>1891</v>
      </c>
      <c r="C1069" s="53" t="s">
        <v>7058</v>
      </c>
      <c r="D1069" s="166"/>
      <c r="E1069" s="193"/>
      <c r="F1069" s="126"/>
      <c r="G1069" s="126"/>
      <c r="H1069" s="175"/>
      <c r="I1069" s="194"/>
      <c r="J1069" s="194"/>
      <c r="K1069" s="173"/>
      <c r="L1069" s="191"/>
      <c r="M1069" s="172"/>
      <c r="N1069" s="172"/>
      <c r="O1069" s="123" t="s">
        <v>4574</v>
      </c>
      <c r="P1069" s="249">
        <f>P1063</f>
        <v>0.96499999999999997</v>
      </c>
      <c r="Q1069" s="249"/>
      <c r="R1069" s="168"/>
      <c r="S1069" s="141"/>
      <c r="T1069" s="141"/>
      <c r="U1069" s="88"/>
      <c r="V1069" s="86"/>
      <c r="W1069" s="87"/>
      <c r="X1069" s="234"/>
      <c r="Y1069" s="234"/>
      <c r="Z1069" s="234"/>
      <c r="AA1069" s="234"/>
      <c r="AB1069" s="234"/>
      <c r="AC1069" s="199" t="s">
        <v>4735</v>
      </c>
      <c r="AD1069" s="58"/>
      <c r="AE1069" s="58"/>
      <c r="AF1069" s="6"/>
      <c r="AG1069" s="6"/>
      <c r="AH1069" s="6"/>
      <c r="AI1069" s="6"/>
      <c r="AJ1069" s="6"/>
      <c r="AK1069" s="6"/>
      <c r="AL1069" s="59" t="s">
        <v>4574</v>
      </c>
      <c r="AM1069" s="235">
        <f>AM1066</f>
        <v>0.5</v>
      </c>
      <c r="AN1069" s="235"/>
      <c r="AO1069" s="7"/>
      <c r="AP1069" s="7"/>
      <c r="AQ1069" s="7"/>
      <c r="AR1069" s="7"/>
      <c r="AS1069" s="7"/>
      <c r="AT1069" s="123"/>
      <c r="AU1069" s="136"/>
      <c r="AV1069" s="145"/>
      <c r="AW1069" s="35">
        <f>ROUND(ROUND(ROUND(H1068*P1069,0)*V1021,0)*AM1069,0)</f>
        <v>173</v>
      </c>
      <c r="AX1069" s="12"/>
    </row>
    <row r="1070" spans="1:50" ht="17.2" customHeight="1" x14ac:dyDescent="0.3">
      <c r="A1070" s="9">
        <v>43</v>
      </c>
      <c r="B1070" s="10" t="s">
        <v>1892</v>
      </c>
      <c r="C1070" s="53" t="s">
        <v>7057</v>
      </c>
      <c r="D1070" s="166"/>
      <c r="E1070" s="193"/>
      <c r="F1070" s="126"/>
      <c r="G1070" s="126"/>
      <c r="H1070" s="175"/>
      <c r="I1070" s="194"/>
      <c r="J1070" s="194"/>
      <c r="K1070" s="173"/>
      <c r="L1070" s="196"/>
      <c r="M1070" s="195"/>
      <c r="N1070" s="195"/>
      <c r="O1070" s="55"/>
      <c r="P1070" s="56"/>
      <c r="Q1070" s="56"/>
      <c r="R1070" s="168"/>
      <c r="S1070" s="141"/>
      <c r="T1070" s="142"/>
      <c r="U1070" s="130"/>
      <c r="V1070" s="64"/>
      <c r="W1070" s="202"/>
      <c r="X1070" s="8"/>
      <c r="Y1070" s="6"/>
      <c r="Z1070" s="59"/>
      <c r="AA1070" s="59"/>
      <c r="AB1070" s="6"/>
      <c r="AC1070" s="203"/>
      <c r="AD1070" s="6"/>
      <c r="AE1070" s="6"/>
      <c r="AF1070" s="6"/>
      <c r="AG1070" s="6"/>
      <c r="AH1070" s="6"/>
      <c r="AI1070" s="6"/>
      <c r="AJ1070" s="6"/>
      <c r="AK1070" s="6"/>
      <c r="AL1070" s="59"/>
      <c r="AM1070" s="137"/>
      <c r="AN1070" s="137"/>
      <c r="AO1070" s="177"/>
      <c r="AP1070" s="81"/>
      <c r="AQ1070" s="81"/>
      <c r="AR1070" s="82"/>
      <c r="AS1070" s="242" t="s">
        <v>4580</v>
      </c>
      <c r="AT1070" s="242"/>
      <c r="AU1070" s="242"/>
      <c r="AV1070" s="243"/>
      <c r="AW1070" s="89">
        <f>ROUND(H1068*V1021,0)-AS1073</f>
        <v>354</v>
      </c>
      <c r="AX1070" s="12"/>
    </row>
    <row r="1071" spans="1:50" ht="17.2" customHeight="1" x14ac:dyDescent="0.3">
      <c r="A1071" s="9">
        <v>43</v>
      </c>
      <c r="B1071" s="10" t="s">
        <v>1893</v>
      </c>
      <c r="C1071" s="53" t="s">
        <v>7056</v>
      </c>
      <c r="D1071" s="166"/>
      <c r="E1071" s="193"/>
      <c r="F1071" s="126"/>
      <c r="G1071" s="126"/>
      <c r="H1071" s="175"/>
      <c r="I1071" s="194"/>
      <c r="J1071" s="194"/>
      <c r="K1071" s="173"/>
      <c r="L1071" s="175"/>
      <c r="M1071" s="194"/>
      <c r="N1071" s="194"/>
      <c r="O1071" s="132"/>
      <c r="P1071" s="141"/>
      <c r="Q1071" s="141"/>
      <c r="R1071" s="168"/>
      <c r="S1071" s="141"/>
      <c r="T1071" s="142"/>
      <c r="U1071" s="130"/>
      <c r="V1071" s="64"/>
      <c r="W1071" s="202"/>
      <c r="X1071" s="231" t="s">
        <v>4712</v>
      </c>
      <c r="Y1071" s="232"/>
      <c r="Z1071" s="232"/>
      <c r="AA1071" s="232"/>
      <c r="AB1071" s="232"/>
      <c r="AC1071" s="199" t="s">
        <v>4711</v>
      </c>
      <c r="AD1071" s="58"/>
      <c r="AE1071" s="58"/>
      <c r="AF1071" s="6"/>
      <c r="AG1071" s="6"/>
      <c r="AH1071" s="6"/>
      <c r="AI1071" s="6"/>
      <c r="AJ1071" s="6"/>
      <c r="AK1071" s="6"/>
      <c r="AL1071" s="59" t="s">
        <v>4574</v>
      </c>
      <c r="AM1071" s="235">
        <f>AM1068</f>
        <v>0.7</v>
      </c>
      <c r="AN1071" s="235"/>
      <c r="AO1071" s="81"/>
      <c r="AP1071" s="81"/>
      <c r="AQ1071" s="81"/>
      <c r="AR1071" s="82"/>
      <c r="AS1071" s="244"/>
      <c r="AT1071" s="244"/>
      <c r="AU1071" s="244"/>
      <c r="AV1071" s="245"/>
      <c r="AW1071" s="89">
        <f>ROUND(ROUND(H1068*V1021,0)*AM1071,0)-AS1073</f>
        <v>246</v>
      </c>
      <c r="AX1071" s="12"/>
    </row>
    <row r="1072" spans="1:50" ht="17.2" customHeight="1" x14ac:dyDescent="0.3">
      <c r="A1072" s="9">
        <v>43</v>
      </c>
      <c r="B1072" s="10" t="s">
        <v>1894</v>
      </c>
      <c r="C1072" s="53" t="s">
        <v>7055</v>
      </c>
      <c r="D1072" s="166"/>
      <c r="E1072" s="193"/>
      <c r="F1072" s="126"/>
      <c r="G1072" s="126"/>
      <c r="H1072" s="175"/>
      <c r="I1072" s="194"/>
      <c r="J1072" s="194"/>
      <c r="K1072" s="173"/>
      <c r="L1072" s="191"/>
      <c r="M1072" s="172"/>
      <c r="N1072" s="172"/>
      <c r="O1072" s="123"/>
      <c r="P1072" s="138"/>
      <c r="Q1072" s="138"/>
      <c r="R1072" s="168"/>
      <c r="S1072" s="141"/>
      <c r="T1072" s="142"/>
      <c r="U1072" s="130"/>
      <c r="V1072" s="64"/>
      <c r="W1072" s="202"/>
      <c r="X1072" s="233"/>
      <c r="Y1072" s="234"/>
      <c r="Z1072" s="234"/>
      <c r="AA1072" s="234"/>
      <c r="AB1072" s="234"/>
      <c r="AC1072" s="199" t="s">
        <v>4735</v>
      </c>
      <c r="AD1072" s="58"/>
      <c r="AE1072" s="58"/>
      <c r="AF1072" s="6"/>
      <c r="AG1072" s="6"/>
      <c r="AH1072" s="6"/>
      <c r="AI1072" s="6"/>
      <c r="AJ1072" s="6"/>
      <c r="AK1072" s="6"/>
      <c r="AL1072" s="59" t="s">
        <v>4574</v>
      </c>
      <c r="AM1072" s="235">
        <f>AM1069</f>
        <v>0.5</v>
      </c>
      <c r="AN1072" s="235"/>
      <c r="AO1072" s="198"/>
      <c r="AP1072" s="198"/>
      <c r="AQ1072" s="198"/>
      <c r="AR1072" s="197"/>
      <c r="AS1072" s="244"/>
      <c r="AT1072" s="244"/>
      <c r="AU1072" s="244"/>
      <c r="AV1072" s="245"/>
      <c r="AW1072" s="89">
        <f>ROUND(ROUND(H1068*V1021,0)*AM1072,0)-AS1073</f>
        <v>175</v>
      </c>
      <c r="AX1072" s="12"/>
    </row>
    <row r="1073" spans="1:50" ht="17.2" customHeight="1" x14ac:dyDescent="0.3">
      <c r="A1073" s="9">
        <v>43</v>
      </c>
      <c r="B1073" s="10" t="s">
        <v>1895</v>
      </c>
      <c r="C1073" s="53" t="s">
        <v>7054</v>
      </c>
      <c r="D1073" s="166"/>
      <c r="E1073" s="193"/>
      <c r="F1073" s="126"/>
      <c r="G1073" s="126"/>
      <c r="H1073" s="175"/>
      <c r="I1073" s="194"/>
      <c r="J1073" s="194"/>
      <c r="K1073" s="173"/>
      <c r="L1073" s="231" t="s">
        <v>4714</v>
      </c>
      <c r="M1073" s="232"/>
      <c r="N1073" s="232"/>
      <c r="O1073" s="232"/>
      <c r="P1073" s="232"/>
      <c r="Q1073" s="232"/>
      <c r="R1073" s="175"/>
      <c r="S1073" s="194"/>
      <c r="T1073" s="173"/>
      <c r="U1073" s="130"/>
      <c r="V1073" s="64"/>
      <c r="W1073" s="202"/>
      <c r="X1073" s="8"/>
      <c r="Y1073" s="6"/>
      <c r="Z1073" s="59"/>
      <c r="AA1073" s="59"/>
      <c r="AB1073" s="6"/>
      <c r="AC1073" s="203"/>
      <c r="AD1073" s="6"/>
      <c r="AE1073" s="6"/>
      <c r="AF1073" s="6"/>
      <c r="AG1073" s="6"/>
      <c r="AH1073" s="6"/>
      <c r="AI1073" s="6"/>
      <c r="AJ1073" s="6"/>
      <c r="AK1073" s="6"/>
      <c r="AL1073" s="59"/>
      <c r="AM1073" s="137"/>
      <c r="AN1073" s="137"/>
      <c r="AO1073" s="198"/>
      <c r="AP1073" s="198"/>
      <c r="AQ1073" s="198"/>
      <c r="AR1073" s="197"/>
      <c r="AS1073" s="38">
        <f>AS1061</f>
        <v>5</v>
      </c>
      <c r="AT1073" s="62" t="s">
        <v>4579</v>
      </c>
      <c r="AU1073" s="143"/>
      <c r="AV1073" s="147"/>
      <c r="AW1073" s="89">
        <f>ROUND(ROUND(H1068*P1075,0)*V1021,0)-AS1073</f>
        <v>341</v>
      </c>
      <c r="AX1073" s="12"/>
    </row>
    <row r="1074" spans="1:50" ht="17.2" customHeight="1" x14ac:dyDescent="0.3">
      <c r="A1074" s="9">
        <v>43</v>
      </c>
      <c r="B1074" s="10" t="s">
        <v>1896</v>
      </c>
      <c r="C1074" s="53" t="s">
        <v>7053</v>
      </c>
      <c r="D1074" s="166"/>
      <c r="E1074" s="193"/>
      <c r="F1074" s="126"/>
      <c r="G1074" s="126"/>
      <c r="H1074" s="175"/>
      <c r="I1074" s="194"/>
      <c r="J1074" s="194"/>
      <c r="K1074" s="173"/>
      <c r="L1074" s="267"/>
      <c r="M1074" s="268"/>
      <c r="N1074" s="268"/>
      <c r="O1074" s="268"/>
      <c r="P1074" s="268"/>
      <c r="Q1074" s="268"/>
      <c r="R1074" s="175"/>
      <c r="S1074" s="194"/>
      <c r="T1074" s="173"/>
      <c r="U1074" s="130"/>
      <c r="V1074" s="64"/>
      <c r="W1074" s="202"/>
      <c r="X1074" s="231" t="s">
        <v>4712</v>
      </c>
      <c r="Y1074" s="232"/>
      <c r="Z1074" s="232"/>
      <c r="AA1074" s="232"/>
      <c r="AB1074" s="232"/>
      <c r="AC1074" s="199" t="s">
        <v>4711</v>
      </c>
      <c r="AD1074" s="58"/>
      <c r="AE1074" s="58"/>
      <c r="AF1074" s="6"/>
      <c r="AG1074" s="6"/>
      <c r="AH1074" s="6"/>
      <c r="AI1074" s="6"/>
      <c r="AJ1074" s="6"/>
      <c r="AK1074" s="6"/>
      <c r="AL1074" s="59" t="s">
        <v>4574</v>
      </c>
      <c r="AM1074" s="235">
        <f>AM1071</f>
        <v>0.7</v>
      </c>
      <c r="AN1074" s="235"/>
      <c r="AO1074" s="198"/>
      <c r="AP1074" s="198"/>
      <c r="AQ1074" s="198"/>
      <c r="AR1074" s="197"/>
      <c r="AS1074" s="1"/>
      <c r="AT1074" s="132"/>
      <c r="AU1074" s="143"/>
      <c r="AV1074" s="147"/>
      <c r="AW1074" s="35">
        <f>ROUND(ROUND(ROUND(H1068*P1075,0)*V1021,0)*AM1074,0)-AS1073</f>
        <v>237</v>
      </c>
      <c r="AX1074" s="12"/>
    </row>
    <row r="1075" spans="1:50" ht="17.2" customHeight="1" x14ac:dyDescent="0.3">
      <c r="A1075" s="9">
        <v>43</v>
      </c>
      <c r="B1075" s="10" t="s">
        <v>1897</v>
      </c>
      <c r="C1075" s="53" t="s">
        <v>7052</v>
      </c>
      <c r="D1075" s="166"/>
      <c r="E1075" s="193"/>
      <c r="F1075" s="126"/>
      <c r="G1075" s="126"/>
      <c r="H1075" s="175"/>
      <c r="I1075" s="194"/>
      <c r="J1075" s="194"/>
      <c r="K1075" s="173"/>
      <c r="L1075" s="191"/>
      <c r="M1075" s="172"/>
      <c r="N1075" s="172"/>
      <c r="O1075" s="123" t="s">
        <v>4574</v>
      </c>
      <c r="P1075" s="249">
        <f>P1069</f>
        <v>0.96499999999999997</v>
      </c>
      <c r="Q1075" s="249"/>
      <c r="R1075" s="168"/>
      <c r="S1075" s="141"/>
      <c r="T1075" s="142"/>
      <c r="U1075" s="130"/>
      <c r="V1075" s="64"/>
      <c r="W1075" s="202"/>
      <c r="X1075" s="233"/>
      <c r="Y1075" s="234"/>
      <c r="Z1075" s="234"/>
      <c r="AA1075" s="234"/>
      <c r="AB1075" s="234"/>
      <c r="AC1075" s="199" t="s">
        <v>4735</v>
      </c>
      <c r="AD1075" s="58"/>
      <c r="AE1075" s="58"/>
      <c r="AF1075" s="6"/>
      <c r="AG1075" s="6"/>
      <c r="AH1075" s="6"/>
      <c r="AI1075" s="6"/>
      <c r="AJ1075" s="6"/>
      <c r="AK1075" s="6"/>
      <c r="AL1075" s="59" t="s">
        <v>4574</v>
      </c>
      <c r="AM1075" s="235">
        <f>AM1072</f>
        <v>0.5</v>
      </c>
      <c r="AN1075" s="235"/>
      <c r="AO1075" s="198"/>
      <c r="AP1075" s="198"/>
      <c r="AQ1075" s="198"/>
      <c r="AR1075" s="197"/>
      <c r="AS1075" s="7"/>
      <c r="AT1075" s="123"/>
      <c r="AU1075" s="136"/>
      <c r="AV1075" s="145"/>
      <c r="AW1075" s="35">
        <f>ROUND(ROUND(ROUND(H1068*P1075,0)*V1021,0)*AM1075,0)-AS1073</f>
        <v>168</v>
      </c>
      <c r="AX1075" s="12"/>
    </row>
    <row r="1076" spans="1:50" ht="17.2" customHeight="1" x14ac:dyDescent="0.3">
      <c r="A1076" s="9">
        <v>43</v>
      </c>
      <c r="B1076" s="10" t="s">
        <v>1898</v>
      </c>
      <c r="C1076" s="53" t="s">
        <v>7051</v>
      </c>
      <c r="D1076" s="166"/>
      <c r="E1076" s="193"/>
      <c r="F1076" s="126"/>
      <c r="G1076" s="126"/>
      <c r="H1076" s="45"/>
      <c r="I1076" s="1"/>
      <c r="J1076" s="1"/>
      <c r="K1076" s="44"/>
      <c r="L1076" s="196"/>
      <c r="M1076" s="195"/>
      <c r="N1076" s="195"/>
      <c r="O1076" s="55"/>
      <c r="P1076" s="56"/>
      <c r="Q1076" s="56"/>
      <c r="R1076" s="168"/>
      <c r="S1076" s="141"/>
      <c r="T1076" s="142"/>
      <c r="U1076" s="130"/>
      <c r="V1076" s="64"/>
      <c r="W1076" s="202"/>
      <c r="X1076" s="8"/>
      <c r="Y1076" s="6"/>
      <c r="Z1076" s="59"/>
      <c r="AA1076" s="59"/>
      <c r="AB1076" s="6"/>
      <c r="AC1076" s="203"/>
      <c r="AD1076" s="6"/>
      <c r="AE1076" s="6"/>
      <c r="AF1076" s="6"/>
      <c r="AG1076" s="6"/>
      <c r="AH1076" s="6"/>
      <c r="AI1076" s="6"/>
      <c r="AJ1076" s="6"/>
      <c r="AK1076" s="6"/>
      <c r="AL1076" s="59"/>
      <c r="AM1076" s="137"/>
      <c r="AN1076" s="137"/>
      <c r="AO1076" s="216" t="s">
        <v>4753</v>
      </c>
      <c r="AP1076" s="251"/>
      <c r="AQ1076" s="251"/>
      <c r="AR1076" s="252"/>
      <c r="AS1076" s="49"/>
      <c r="AT1076" s="36"/>
      <c r="AU1076" s="36"/>
      <c r="AV1076" s="51"/>
      <c r="AW1076" s="89">
        <f>ROUND(ROUND(H1068*V1021,0)*AQ1079,0)</f>
        <v>341</v>
      </c>
      <c r="AX1076" s="12"/>
    </row>
    <row r="1077" spans="1:50" ht="17.2" customHeight="1" x14ac:dyDescent="0.3">
      <c r="A1077" s="9">
        <v>43</v>
      </c>
      <c r="B1077" s="10" t="s">
        <v>1899</v>
      </c>
      <c r="C1077" s="53" t="s">
        <v>7050</v>
      </c>
      <c r="D1077" s="166"/>
      <c r="E1077" s="193"/>
      <c r="F1077" s="126"/>
      <c r="G1077" s="126"/>
      <c r="H1077" s="45"/>
      <c r="I1077" s="1"/>
      <c r="J1077" s="1"/>
      <c r="K1077" s="44"/>
      <c r="L1077" s="175"/>
      <c r="M1077" s="194"/>
      <c r="N1077" s="194"/>
      <c r="O1077" s="132"/>
      <c r="P1077" s="141"/>
      <c r="Q1077" s="141"/>
      <c r="R1077" s="168"/>
      <c r="S1077" s="141"/>
      <c r="T1077" s="142"/>
      <c r="U1077" s="130"/>
      <c r="V1077" s="64"/>
      <c r="W1077" s="202"/>
      <c r="X1077" s="231" t="s">
        <v>4712</v>
      </c>
      <c r="Y1077" s="232"/>
      <c r="Z1077" s="232"/>
      <c r="AA1077" s="232"/>
      <c r="AB1077" s="232"/>
      <c r="AC1077" s="199" t="s">
        <v>4711</v>
      </c>
      <c r="AD1077" s="58"/>
      <c r="AE1077" s="58"/>
      <c r="AF1077" s="6"/>
      <c r="AG1077" s="6"/>
      <c r="AH1077" s="6"/>
      <c r="AI1077" s="6"/>
      <c r="AJ1077" s="6"/>
      <c r="AK1077" s="6"/>
      <c r="AL1077" s="59" t="s">
        <v>4574</v>
      </c>
      <c r="AM1077" s="235">
        <f>AM1074</f>
        <v>0.7</v>
      </c>
      <c r="AN1077" s="235"/>
      <c r="AO1077" s="228"/>
      <c r="AP1077" s="229"/>
      <c r="AQ1077" s="229"/>
      <c r="AR1077" s="230"/>
      <c r="AS1077" s="45"/>
      <c r="AT1077" s="1"/>
      <c r="AU1077" s="1"/>
      <c r="AV1077" s="44"/>
      <c r="AW1077" s="35">
        <f>ROUND(ROUND(ROUND(H1068*V1021,0)*AM1077,0)*AQ1079,0)</f>
        <v>238</v>
      </c>
      <c r="AX1077" s="12"/>
    </row>
    <row r="1078" spans="1:50" ht="17.2" customHeight="1" x14ac:dyDescent="0.3">
      <c r="A1078" s="9">
        <v>43</v>
      </c>
      <c r="B1078" s="10" t="s">
        <v>1900</v>
      </c>
      <c r="C1078" s="53" t="s">
        <v>7049</v>
      </c>
      <c r="D1078" s="166"/>
      <c r="E1078" s="193"/>
      <c r="F1078" s="126"/>
      <c r="G1078" s="126"/>
      <c r="H1078" s="45"/>
      <c r="I1078" s="1"/>
      <c r="J1078" s="1"/>
      <c r="K1078" s="44"/>
      <c r="L1078" s="191"/>
      <c r="M1078" s="172"/>
      <c r="N1078" s="172"/>
      <c r="O1078" s="123"/>
      <c r="P1078" s="138"/>
      <c r="Q1078" s="138"/>
      <c r="R1078" s="168"/>
      <c r="S1078" s="141"/>
      <c r="T1078" s="142"/>
      <c r="U1078" s="130"/>
      <c r="V1078" s="64"/>
      <c r="W1078" s="202"/>
      <c r="X1078" s="233"/>
      <c r="Y1078" s="234"/>
      <c r="Z1078" s="234"/>
      <c r="AA1078" s="234"/>
      <c r="AB1078" s="234"/>
      <c r="AC1078" s="199" t="s">
        <v>4735</v>
      </c>
      <c r="AD1078" s="58"/>
      <c r="AE1078" s="58"/>
      <c r="AF1078" s="6"/>
      <c r="AG1078" s="6"/>
      <c r="AH1078" s="6"/>
      <c r="AI1078" s="6"/>
      <c r="AJ1078" s="6"/>
      <c r="AK1078" s="6"/>
      <c r="AL1078" s="59" t="s">
        <v>4574</v>
      </c>
      <c r="AM1078" s="235">
        <f>AM1075</f>
        <v>0.5</v>
      </c>
      <c r="AN1078" s="235"/>
      <c r="AO1078" s="45"/>
      <c r="AP1078" s="1"/>
      <c r="AQ1078" s="1"/>
      <c r="AR1078" s="44"/>
      <c r="AS1078" s="45"/>
      <c r="AT1078" s="1"/>
      <c r="AU1078" s="1"/>
      <c r="AV1078" s="44"/>
      <c r="AW1078" s="89">
        <f>ROUND(ROUND(ROUND(H1068*V1021,0)*AM1078,0)*AQ1079,0)</f>
        <v>171</v>
      </c>
      <c r="AX1078" s="12"/>
    </row>
    <row r="1079" spans="1:50" ht="17.2" customHeight="1" x14ac:dyDescent="0.3">
      <c r="A1079" s="9">
        <v>43</v>
      </c>
      <c r="B1079" s="10" t="s">
        <v>1901</v>
      </c>
      <c r="C1079" s="53" t="s">
        <v>7048</v>
      </c>
      <c r="D1079" s="166"/>
      <c r="E1079" s="193"/>
      <c r="F1079" s="126"/>
      <c r="G1079" s="126"/>
      <c r="H1079" s="45"/>
      <c r="I1079" s="1"/>
      <c r="J1079" s="1"/>
      <c r="K1079" s="44"/>
      <c r="L1079" s="231" t="s">
        <v>4714</v>
      </c>
      <c r="M1079" s="232"/>
      <c r="N1079" s="232"/>
      <c r="O1079" s="232"/>
      <c r="P1079" s="232"/>
      <c r="Q1079" s="232"/>
      <c r="R1079" s="175"/>
      <c r="S1079" s="194"/>
      <c r="T1079" s="173"/>
      <c r="U1079" s="130"/>
      <c r="V1079" s="64"/>
      <c r="W1079" s="202"/>
      <c r="X1079" s="8"/>
      <c r="Y1079" s="6"/>
      <c r="Z1079" s="59"/>
      <c r="AA1079" s="59"/>
      <c r="AB1079" s="6"/>
      <c r="AC1079" s="203"/>
      <c r="AD1079" s="6"/>
      <c r="AE1079" s="6"/>
      <c r="AF1079" s="6"/>
      <c r="AG1079" s="6"/>
      <c r="AH1079" s="6"/>
      <c r="AI1079" s="6"/>
      <c r="AJ1079" s="6"/>
      <c r="AK1079" s="6"/>
      <c r="AL1079" s="59"/>
      <c r="AM1079" s="137"/>
      <c r="AN1079" s="137"/>
      <c r="AO1079" s="45"/>
      <c r="AP1079" s="132" t="s">
        <v>4574</v>
      </c>
      <c r="AQ1079" s="247">
        <f>AQ1055</f>
        <v>0.95</v>
      </c>
      <c r="AR1079" s="248"/>
      <c r="AS1079" s="45"/>
      <c r="AT1079" s="1"/>
      <c r="AU1079" s="1"/>
      <c r="AV1079" s="44"/>
      <c r="AW1079" s="89">
        <f>ROUND(ROUND(ROUND(H1068*P1081,0)*V1021,0)*AQ1079,0)</f>
        <v>329</v>
      </c>
      <c r="AX1079" s="12"/>
    </row>
    <row r="1080" spans="1:50" ht="17.2" customHeight="1" x14ac:dyDescent="0.3">
      <c r="A1080" s="9">
        <v>43</v>
      </c>
      <c r="B1080" s="10" t="s">
        <v>1902</v>
      </c>
      <c r="C1080" s="53" t="s">
        <v>7047</v>
      </c>
      <c r="D1080" s="166"/>
      <c r="E1080" s="193"/>
      <c r="F1080" s="126"/>
      <c r="G1080" s="126"/>
      <c r="H1080" s="45"/>
      <c r="I1080" s="1"/>
      <c r="J1080" s="1"/>
      <c r="K1080" s="44"/>
      <c r="L1080" s="267"/>
      <c r="M1080" s="268"/>
      <c r="N1080" s="268"/>
      <c r="O1080" s="268"/>
      <c r="P1080" s="268"/>
      <c r="Q1080" s="268"/>
      <c r="R1080" s="175"/>
      <c r="S1080" s="194"/>
      <c r="T1080" s="173"/>
      <c r="U1080" s="130"/>
      <c r="V1080" s="64"/>
      <c r="W1080" s="202"/>
      <c r="X1080" s="231" t="s">
        <v>4712</v>
      </c>
      <c r="Y1080" s="232"/>
      <c r="Z1080" s="232"/>
      <c r="AA1080" s="232"/>
      <c r="AB1080" s="232"/>
      <c r="AC1080" s="199" t="s">
        <v>4711</v>
      </c>
      <c r="AD1080" s="58"/>
      <c r="AE1080" s="58"/>
      <c r="AF1080" s="6"/>
      <c r="AG1080" s="6"/>
      <c r="AH1080" s="6"/>
      <c r="AI1080" s="6"/>
      <c r="AJ1080" s="6"/>
      <c r="AK1080" s="6"/>
      <c r="AL1080" s="59" t="s">
        <v>4574</v>
      </c>
      <c r="AM1080" s="235">
        <f>AM1077</f>
        <v>0.7</v>
      </c>
      <c r="AN1080" s="235"/>
      <c r="AO1080" s="45"/>
      <c r="AP1080" s="1"/>
      <c r="AQ1080" s="1"/>
      <c r="AR1080" s="44"/>
      <c r="AS1080" s="45"/>
      <c r="AT1080" s="1"/>
      <c r="AU1080" s="1"/>
      <c r="AV1080" s="44"/>
      <c r="AW1080" s="35">
        <f>ROUND(ROUND(ROUND(ROUND(H1068*P1081,0)*V1021,0)*AM1080,0)*AQ1079,0)</f>
        <v>230</v>
      </c>
      <c r="AX1080" s="12"/>
    </row>
    <row r="1081" spans="1:50" ht="17.2" customHeight="1" x14ac:dyDescent="0.3">
      <c r="A1081" s="9">
        <v>43</v>
      </c>
      <c r="B1081" s="10" t="s">
        <v>1903</v>
      </c>
      <c r="C1081" s="53" t="s">
        <v>7046</v>
      </c>
      <c r="D1081" s="166"/>
      <c r="E1081" s="193"/>
      <c r="F1081" s="126"/>
      <c r="G1081" s="126"/>
      <c r="H1081" s="45"/>
      <c r="I1081" s="1"/>
      <c r="J1081" s="1"/>
      <c r="K1081" s="44"/>
      <c r="L1081" s="191"/>
      <c r="M1081" s="172"/>
      <c r="N1081" s="172"/>
      <c r="O1081" s="123" t="s">
        <v>4574</v>
      </c>
      <c r="P1081" s="249">
        <f>P1075</f>
        <v>0.96499999999999997</v>
      </c>
      <c r="Q1081" s="249"/>
      <c r="R1081" s="168"/>
      <c r="S1081" s="141"/>
      <c r="T1081" s="142"/>
      <c r="U1081" s="130"/>
      <c r="V1081" s="64"/>
      <c r="W1081" s="202"/>
      <c r="X1081" s="233"/>
      <c r="Y1081" s="234"/>
      <c r="Z1081" s="234"/>
      <c r="AA1081" s="234"/>
      <c r="AB1081" s="234"/>
      <c r="AC1081" s="199" t="s">
        <v>4735</v>
      </c>
      <c r="AD1081" s="58"/>
      <c r="AE1081" s="58"/>
      <c r="AF1081" s="6"/>
      <c r="AG1081" s="6"/>
      <c r="AH1081" s="6"/>
      <c r="AI1081" s="6"/>
      <c r="AJ1081" s="6"/>
      <c r="AK1081" s="6"/>
      <c r="AL1081" s="59" t="s">
        <v>4574</v>
      </c>
      <c r="AM1081" s="235">
        <f>AM1078</f>
        <v>0.5</v>
      </c>
      <c r="AN1081" s="235"/>
      <c r="AO1081" s="45"/>
      <c r="AP1081" s="1"/>
      <c r="AQ1081" s="1"/>
      <c r="AR1081" s="44"/>
      <c r="AS1081" s="43"/>
      <c r="AT1081" s="7"/>
      <c r="AU1081" s="7"/>
      <c r="AV1081" s="21"/>
      <c r="AW1081" s="35">
        <f>ROUND(ROUND(ROUND(ROUND(H1068*P1081,0)*V1021,0)*AM1081,0)*AQ1079,0)</f>
        <v>164</v>
      </c>
      <c r="AX1081" s="12"/>
    </row>
    <row r="1082" spans="1:50" ht="17.2" customHeight="1" x14ac:dyDescent="0.3">
      <c r="A1082" s="9">
        <v>43</v>
      </c>
      <c r="B1082" s="10" t="s">
        <v>1904</v>
      </c>
      <c r="C1082" s="53" t="s">
        <v>7045</v>
      </c>
      <c r="D1082" s="166"/>
      <c r="E1082" s="193"/>
      <c r="F1082" s="126"/>
      <c r="G1082" s="126"/>
      <c r="H1082" s="45"/>
      <c r="I1082" s="1"/>
      <c r="J1082" s="1"/>
      <c r="K1082" s="44"/>
      <c r="L1082" s="196"/>
      <c r="M1082" s="195"/>
      <c r="N1082" s="195"/>
      <c r="O1082" s="55"/>
      <c r="P1082" s="56"/>
      <c r="Q1082" s="56"/>
      <c r="R1082" s="168"/>
      <c r="S1082" s="141"/>
      <c r="T1082" s="142"/>
      <c r="U1082" s="130"/>
      <c r="V1082" s="64"/>
      <c r="W1082" s="202"/>
      <c r="X1082" s="8"/>
      <c r="Y1082" s="6"/>
      <c r="Z1082" s="59"/>
      <c r="AA1082" s="59"/>
      <c r="AB1082" s="6"/>
      <c r="AC1082" s="203"/>
      <c r="AD1082" s="6"/>
      <c r="AE1082" s="6"/>
      <c r="AF1082" s="6"/>
      <c r="AG1082" s="6"/>
      <c r="AH1082" s="6"/>
      <c r="AI1082" s="6"/>
      <c r="AJ1082" s="6"/>
      <c r="AK1082" s="6"/>
      <c r="AL1082" s="59"/>
      <c r="AM1082" s="137"/>
      <c r="AN1082" s="137"/>
      <c r="AO1082" s="146"/>
      <c r="AP1082" s="143"/>
      <c r="AQ1082" s="143"/>
      <c r="AR1082" s="44"/>
      <c r="AS1082" s="242" t="s">
        <v>4580</v>
      </c>
      <c r="AT1082" s="242"/>
      <c r="AU1082" s="242"/>
      <c r="AV1082" s="243"/>
      <c r="AW1082" s="89">
        <f>ROUND(ROUND(H1068*V1021,0)*AQ1079,0)-AS1085</f>
        <v>336</v>
      </c>
      <c r="AX1082" s="12"/>
    </row>
    <row r="1083" spans="1:50" ht="17.2" customHeight="1" x14ac:dyDescent="0.3">
      <c r="A1083" s="9">
        <v>43</v>
      </c>
      <c r="B1083" s="10" t="s">
        <v>1905</v>
      </c>
      <c r="C1083" s="53" t="s">
        <v>7044</v>
      </c>
      <c r="D1083" s="166"/>
      <c r="E1083" s="193"/>
      <c r="F1083" s="126"/>
      <c r="G1083" s="126"/>
      <c r="H1083" s="45"/>
      <c r="I1083" s="1"/>
      <c r="J1083" s="1"/>
      <c r="K1083" s="44"/>
      <c r="L1083" s="175"/>
      <c r="M1083" s="194"/>
      <c r="N1083" s="194"/>
      <c r="O1083" s="132"/>
      <c r="P1083" s="141"/>
      <c r="Q1083" s="141"/>
      <c r="R1083" s="168"/>
      <c r="S1083" s="141"/>
      <c r="T1083" s="142"/>
      <c r="U1083" s="130"/>
      <c r="V1083" s="64"/>
      <c r="W1083" s="202"/>
      <c r="X1083" s="231" t="s">
        <v>4712</v>
      </c>
      <c r="Y1083" s="232"/>
      <c r="Z1083" s="232"/>
      <c r="AA1083" s="232"/>
      <c r="AB1083" s="232"/>
      <c r="AC1083" s="199" t="s">
        <v>4711</v>
      </c>
      <c r="AD1083" s="58"/>
      <c r="AE1083" s="58"/>
      <c r="AF1083" s="6"/>
      <c r="AG1083" s="6"/>
      <c r="AH1083" s="6"/>
      <c r="AI1083" s="6"/>
      <c r="AJ1083" s="6"/>
      <c r="AK1083" s="6"/>
      <c r="AL1083" s="59" t="s">
        <v>4574</v>
      </c>
      <c r="AM1083" s="235">
        <f>AM1080</f>
        <v>0.7</v>
      </c>
      <c r="AN1083" s="235"/>
      <c r="AO1083" s="146"/>
      <c r="AP1083" s="143"/>
      <c r="AQ1083" s="143"/>
      <c r="AR1083" s="44"/>
      <c r="AS1083" s="287"/>
      <c r="AT1083" s="287"/>
      <c r="AU1083" s="287"/>
      <c r="AV1083" s="245"/>
      <c r="AW1083" s="35">
        <f>ROUND(ROUND(ROUND(H1068*V1021,0)*AM1083,0)*AQ1079,0)-AS1085</f>
        <v>233</v>
      </c>
      <c r="AX1083" s="12"/>
    </row>
    <row r="1084" spans="1:50" ht="17.2" customHeight="1" x14ac:dyDescent="0.3">
      <c r="A1084" s="9">
        <v>43</v>
      </c>
      <c r="B1084" s="10" t="s">
        <v>1906</v>
      </c>
      <c r="C1084" s="53" t="s">
        <v>7043</v>
      </c>
      <c r="D1084" s="166"/>
      <c r="E1084" s="193"/>
      <c r="F1084" s="126"/>
      <c r="G1084" s="126"/>
      <c r="H1084" s="45"/>
      <c r="I1084" s="1"/>
      <c r="J1084" s="1"/>
      <c r="K1084" s="44"/>
      <c r="L1084" s="191"/>
      <c r="M1084" s="172"/>
      <c r="N1084" s="172"/>
      <c r="O1084" s="123"/>
      <c r="P1084" s="138"/>
      <c r="Q1084" s="138"/>
      <c r="R1084" s="168"/>
      <c r="S1084" s="141"/>
      <c r="T1084" s="142"/>
      <c r="U1084" s="130"/>
      <c r="V1084" s="64"/>
      <c r="W1084" s="202"/>
      <c r="X1084" s="233"/>
      <c r="Y1084" s="234"/>
      <c r="Z1084" s="234"/>
      <c r="AA1084" s="234"/>
      <c r="AB1084" s="234"/>
      <c r="AC1084" s="199" t="s">
        <v>4735</v>
      </c>
      <c r="AD1084" s="58"/>
      <c r="AE1084" s="58"/>
      <c r="AF1084" s="6"/>
      <c r="AG1084" s="6"/>
      <c r="AH1084" s="6"/>
      <c r="AI1084" s="6"/>
      <c r="AJ1084" s="6"/>
      <c r="AK1084" s="6"/>
      <c r="AL1084" s="59" t="s">
        <v>4574</v>
      </c>
      <c r="AM1084" s="235">
        <f>AM1081</f>
        <v>0.5</v>
      </c>
      <c r="AN1084" s="235"/>
      <c r="AO1084" s="146"/>
      <c r="AP1084" s="143"/>
      <c r="AQ1084" s="143"/>
      <c r="AR1084" s="44"/>
      <c r="AS1084" s="287"/>
      <c r="AT1084" s="287"/>
      <c r="AU1084" s="287"/>
      <c r="AV1084" s="245"/>
      <c r="AW1084" s="89">
        <f>ROUND(ROUND(ROUND(H1068*V1021,0)*AM1084,0)*AQ1079,0)-AS1085</f>
        <v>166</v>
      </c>
      <c r="AX1084" s="12"/>
    </row>
    <row r="1085" spans="1:50" ht="17.2" customHeight="1" x14ac:dyDescent="0.3">
      <c r="A1085" s="9">
        <v>43</v>
      </c>
      <c r="B1085" s="10" t="s">
        <v>1907</v>
      </c>
      <c r="C1085" s="53" t="s">
        <v>7042</v>
      </c>
      <c r="D1085" s="166"/>
      <c r="E1085" s="193"/>
      <c r="F1085" s="126"/>
      <c r="G1085" s="126"/>
      <c r="H1085" s="45"/>
      <c r="I1085" s="1"/>
      <c r="J1085" s="1"/>
      <c r="K1085" s="44"/>
      <c r="L1085" s="231" t="s">
        <v>4714</v>
      </c>
      <c r="M1085" s="232"/>
      <c r="N1085" s="232"/>
      <c r="O1085" s="232"/>
      <c r="P1085" s="232"/>
      <c r="Q1085" s="232"/>
      <c r="R1085" s="175"/>
      <c r="S1085" s="194"/>
      <c r="T1085" s="173"/>
      <c r="U1085" s="130"/>
      <c r="V1085" s="64"/>
      <c r="W1085" s="202"/>
      <c r="X1085" s="8"/>
      <c r="Y1085" s="6"/>
      <c r="Z1085" s="59"/>
      <c r="AA1085" s="59"/>
      <c r="AB1085" s="6"/>
      <c r="AC1085" s="203"/>
      <c r="AD1085" s="6"/>
      <c r="AE1085" s="6"/>
      <c r="AF1085" s="6"/>
      <c r="AG1085" s="6"/>
      <c r="AH1085" s="6"/>
      <c r="AI1085" s="6"/>
      <c r="AJ1085" s="6"/>
      <c r="AK1085" s="6"/>
      <c r="AL1085" s="59"/>
      <c r="AM1085" s="137"/>
      <c r="AN1085" s="137"/>
      <c r="AO1085" s="146"/>
      <c r="AP1085" s="143"/>
      <c r="AQ1085" s="143"/>
      <c r="AR1085" s="44"/>
      <c r="AS1085" s="38">
        <f>AS1073</f>
        <v>5</v>
      </c>
      <c r="AT1085" s="62" t="s">
        <v>4579</v>
      </c>
      <c r="AU1085" s="143"/>
      <c r="AV1085" s="147"/>
      <c r="AW1085" s="89">
        <f>ROUND(ROUND(ROUND(H1068*P1087,0)*V1021,0)*AQ1079,0)-AS1085</f>
        <v>324</v>
      </c>
      <c r="AX1085" s="12"/>
    </row>
    <row r="1086" spans="1:50" ht="17.2" customHeight="1" x14ac:dyDescent="0.3">
      <c r="A1086" s="9">
        <v>43</v>
      </c>
      <c r="B1086" s="10" t="s">
        <v>1908</v>
      </c>
      <c r="C1086" s="53" t="s">
        <v>7041</v>
      </c>
      <c r="D1086" s="166"/>
      <c r="E1086" s="193"/>
      <c r="F1086" s="126"/>
      <c r="G1086" s="126"/>
      <c r="H1086" s="45"/>
      <c r="I1086" s="1"/>
      <c r="J1086" s="1"/>
      <c r="K1086" s="44"/>
      <c r="L1086" s="267"/>
      <c r="M1086" s="268"/>
      <c r="N1086" s="268"/>
      <c r="O1086" s="268"/>
      <c r="P1086" s="268"/>
      <c r="Q1086" s="268"/>
      <c r="R1086" s="175"/>
      <c r="S1086" s="194"/>
      <c r="T1086" s="173"/>
      <c r="U1086" s="130"/>
      <c r="V1086" s="64"/>
      <c r="W1086" s="202"/>
      <c r="X1086" s="231" t="s">
        <v>4712</v>
      </c>
      <c r="Y1086" s="232"/>
      <c r="Z1086" s="232"/>
      <c r="AA1086" s="232"/>
      <c r="AB1086" s="232"/>
      <c r="AC1086" s="199" t="s">
        <v>4711</v>
      </c>
      <c r="AD1086" s="58"/>
      <c r="AE1086" s="58"/>
      <c r="AF1086" s="6"/>
      <c r="AG1086" s="6"/>
      <c r="AH1086" s="6"/>
      <c r="AI1086" s="6"/>
      <c r="AJ1086" s="6"/>
      <c r="AK1086" s="6"/>
      <c r="AL1086" s="59" t="s">
        <v>4574</v>
      </c>
      <c r="AM1086" s="235">
        <f>AM1083</f>
        <v>0.7</v>
      </c>
      <c r="AN1086" s="235"/>
      <c r="AO1086" s="146"/>
      <c r="AP1086" s="143"/>
      <c r="AQ1086" s="143"/>
      <c r="AR1086" s="44"/>
      <c r="AS1086" s="1"/>
      <c r="AT1086" s="132"/>
      <c r="AU1086" s="143"/>
      <c r="AV1086" s="147"/>
      <c r="AW1086" s="35">
        <f>ROUND(ROUND(ROUND(ROUND(H1068*P1087,0)*V1021,0)*AM1086,0)*AQ1079,0)-AS1085</f>
        <v>225</v>
      </c>
      <c r="AX1086" s="12"/>
    </row>
    <row r="1087" spans="1:50" ht="17.2" customHeight="1" x14ac:dyDescent="0.3">
      <c r="A1087" s="9">
        <v>43</v>
      </c>
      <c r="B1087" s="10" t="s">
        <v>1909</v>
      </c>
      <c r="C1087" s="53" t="s">
        <v>7040</v>
      </c>
      <c r="D1087" s="162"/>
      <c r="E1087" s="192"/>
      <c r="F1087" s="128"/>
      <c r="G1087" s="128"/>
      <c r="H1087" s="43"/>
      <c r="I1087" s="7"/>
      <c r="J1087" s="7"/>
      <c r="K1087" s="21"/>
      <c r="L1087" s="191"/>
      <c r="M1087" s="172"/>
      <c r="N1087" s="172"/>
      <c r="O1087" s="123" t="s">
        <v>4574</v>
      </c>
      <c r="P1087" s="249">
        <f>P1081</f>
        <v>0.96499999999999997</v>
      </c>
      <c r="Q1087" s="249"/>
      <c r="R1087" s="201"/>
      <c r="S1087" s="138"/>
      <c r="T1087" s="139"/>
      <c r="U1087" s="78"/>
      <c r="V1087" s="79"/>
      <c r="W1087" s="200"/>
      <c r="X1087" s="233"/>
      <c r="Y1087" s="234"/>
      <c r="Z1087" s="234"/>
      <c r="AA1087" s="234"/>
      <c r="AB1087" s="234"/>
      <c r="AC1087" s="199" t="s">
        <v>4735</v>
      </c>
      <c r="AD1087" s="58"/>
      <c r="AE1087" s="58"/>
      <c r="AF1087" s="6"/>
      <c r="AG1087" s="6"/>
      <c r="AH1087" s="6"/>
      <c r="AI1087" s="6"/>
      <c r="AJ1087" s="6"/>
      <c r="AK1087" s="6"/>
      <c r="AL1087" s="59" t="s">
        <v>4574</v>
      </c>
      <c r="AM1087" s="235">
        <f>AM1084</f>
        <v>0.5</v>
      </c>
      <c r="AN1087" s="235"/>
      <c r="AO1087" s="190"/>
      <c r="AP1087" s="136"/>
      <c r="AQ1087" s="136"/>
      <c r="AR1087" s="21"/>
      <c r="AS1087" s="7"/>
      <c r="AT1087" s="123"/>
      <c r="AU1087" s="136"/>
      <c r="AV1087" s="145"/>
      <c r="AW1087" s="4">
        <f>ROUND(ROUND(ROUND(ROUND(H1068*P1087,0)*V1021,0)*AM1087,0)*AQ1079,0)-AS1085</f>
        <v>159</v>
      </c>
      <c r="AX1087" s="16"/>
    </row>
    <row r="1088" spans="1:50" ht="17.2" customHeight="1" x14ac:dyDescent="0.3">
      <c r="A1088" s="9">
        <v>43</v>
      </c>
      <c r="B1088" s="10" t="s">
        <v>1910</v>
      </c>
      <c r="C1088" s="53" t="s">
        <v>7039</v>
      </c>
      <c r="D1088" s="217" t="s">
        <v>4740</v>
      </c>
      <c r="E1088" s="219"/>
      <c r="F1088" s="217" t="s">
        <v>5254</v>
      </c>
      <c r="G1088" s="252"/>
      <c r="H1088" s="217" t="s">
        <v>4816</v>
      </c>
      <c r="I1088" s="218"/>
      <c r="J1088" s="218"/>
      <c r="K1088" s="219"/>
      <c r="L1088" s="196"/>
      <c r="M1088" s="195"/>
      <c r="N1088" s="195"/>
      <c r="O1088" s="55"/>
      <c r="P1088" s="56"/>
      <c r="Q1088" s="56"/>
      <c r="R1088" s="303" t="s">
        <v>6455</v>
      </c>
      <c r="S1088" s="304"/>
      <c r="T1088" s="305"/>
      <c r="U1088" s="309" t="s">
        <v>6454</v>
      </c>
      <c r="V1088" s="309"/>
      <c r="W1088" s="310"/>
      <c r="X1088" s="8"/>
      <c r="Y1088" s="6"/>
      <c r="Z1088" s="59"/>
      <c r="AA1088" s="59"/>
      <c r="AB1088" s="6"/>
      <c r="AC1088" s="203"/>
      <c r="AD1088" s="6"/>
      <c r="AE1088" s="6"/>
      <c r="AF1088" s="6"/>
      <c r="AG1088" s="6"/>
      <c r="AH1088" s="6"/>
      <c r="AI1088" s="6"/>
      <c r="AJ1088" s="6"/>
      <c r="AK1088" s="6"/>
      <c r="AL1088" s="59"/>
      <c r="AM1088" s="137"/>
      <c r="AN1088" s="137"/>
      <c r="AO1088" s="7"/>
      <c r="AP1088" s="7"/>
      <c r="AQ1088" s="7"/>
      <c r="AR1088" s="7"/>
      <c r="AS1088" s="7"/>
      <c r="AT1088" s="123"/>
      <c r="AU1088" s="136"/>
      <c r="AV1088" s="145"/>
      <c r="AW1088" s="100">
        <f>ROUND(H1092*V1093,0)</f>
        <v>315</v>
      </c>
      <c r="AX1088" s="19" t="s">
        <v>4205</v>
      </c>
    </row>
    <row r="1089" spans="1:50" ht="17.2" customHeight="1" x14ac:dyDescent="0.3">
      <c r="A1089" s="9">
        <v>43</v>
      </c>
      <c r="B1089" s="10" t="s">
        <v>1911</v>
      </c>
      <c r="C1089" s="53" t="s">
        <v>7038</v>
      </c>
      <c r="D1089" s="220"/>
      <c r="E1089" s="222"/>
      <c r="F1089" s="228"/>
      <c r="G1089" s="230"/>
      <c r="H1089" s="220"/>
      <c r="I1089" s="221"/>
      <c r="J1089" s="221"/>
      <c r="K1089" s="222"/>
      <c r="L1089" s="175"/>
      <c r="M1089" s="194"/>
      <c r="N1089" s="194"/>
      <c r="O1089" s="132"/>
      <c r="P1089" s="141"/>
      <c r="Q1089" s="141"/>
      <c r="R1089" s="306"/>
      <c r="S1089" s="307"/>
      <c r="T1089" s="308"/>
      <c r="U1089" s="311"/>
      <c r="V1089" s="312"/>
      <c r="W1089" s="313"/>
      <c r="X1089" s="231" t="s">
        <v>4712</v>
      </c>
      <c r="Y1089" s="232"/>
      <c r="Z1089" s="232"/>
      <c r="AA1089" s="232"/>
      <c r="AB1089" s="232"/>
      <c r="AC1089" s="199" t="s">
        <v>4711</v>
      </c>
      <c r="AD1089" s="58"/>
      <c r="AE1089" s="58"/>
      <c r="AF1089" s="6"/>
      <c r="AG1089" s="6"/>
      <c r="AH1089" s="6"/>
      <c r="AI1089" s="6"/>
      <c r="AJ1089" s="6"/>
      <c r="AK1089" s="6"/>
      <c r="AL1089" s="59" t="s">
        <v>4574</v>
      </c>
      <c r="AM1089" s="235">
        <f>AM1086</f>
        <v>0.7</v>
      </c>
      <c r="AN1089" s="235"/>
      <c r="AO1089" s="6"/>
      <c r="AP1089" s="6"/>
      <c r="AQ1089" s="6"/>
      <c r="AR1089" s="6"/>
      <c r="AS1089" s="6"/>
      <c r="AT1089" s="59"/>
      <c r="AU1089" s="137"/>
      <c r="AV1089" s="140"/>
      <c r="AW1089" s="89">
        <f>ROUND(ROUND(H1092*V1093,0)*AM1089,0)</f>
        <v>221</v>
      </c>
      <c r="AX1089" s="12"/>
    </row>
    <row r="1090" spans="1:50" ht="17.2" customHeight="1" x14ac:dyDescent="0.3">
      <c r="A1090" s="9">
        <v>43</v>
      </c>
      <c r="B1090" s="10" t="s">
        <v>1912</v>
      </c>
      <c r="C1090" s="53" t="s">
        <v>7037</v>
      </c>
      <c r="D1090" s="220"/>
      <c r="E1090" s="222"/>
      <c r="F1090" s="228"/>
      <c r="G1090" s="230"/>
      <c r="H1090" s="220"/>
      <c r="I1090" s="221"/>
      <c r="J1090" s="221"/>
      <c r="K1090" s="222"/>
      <c r="L1090" s="191"/>
      <c r="M1090" s="172"/>
      <c r="N1090" s="172"/>
      <c r="O1090" s="123"/>
      <c r="P1090" s="138"/>
      <c r="Q1090" s="138"/>
      <c r="R1090" s="306"/>
      <c r="S1090" s="307"/>
      <c r="T1090" s="308"/>
      <c r="U1090" s="311"/>
      <c r="V1090" s="312"/>
      <c r="W1090" s="313"/>
      <c r="X1090" s="233"/>
      <c r="Y1090" s="234"/>
      <c r="Z1090" s="234"/>
      <c r="AA1090" s="234"/>
      <c r="AB1090" s="234"/>
      <c r="AC1090" s="199" t="s">
        <v>4735</v>
      </c>
      <c r="AD1090" s="58"/>
      <c r="AE1090" s="58"/>
      <c r="AF1090" s="6"/>
      <c r="AG1090" s="6"/>
      <c r="AH1090" s="6"/>
      <c r="AI1090" s="6"/>
      <c r="AJ1090" s="6"/>
      <c r="AK1090" s="6"/>
      <c r="AL1090" s="59" t="s">
        <v>4574</v>
      </c>
      <c r="AM1090" s="235">
        <f>AM1087</f>
        <v>0.5</v>
      </c>
      <c r="AN1090" s="235"/>
      <c r="AO1090" s="6"/>
      <c r="AP1090" s="6"/>
      <c r="AQ1090" s="6"/>
      <c r="AR1090" s="6"/>
      <c r="AS1090" s="6"/>
      <c r="AT1090" s="59"/>
      <c r="AU1090" s="137"/>
      <c r="AV1090" s="140"/>
      <c r="AW1090" s="89">
        <f>ROUND(ROUND(H1092*V1093,0)*AM1090,0)</f>
        <v>158</v>
      </c>
      <c r="AX1090" s="12"/>
    </row>
    <row r="1091" spans="1:50" ht="17.2" customHeight="1" x14ac:dyDescent="0.3">
      <c r="A1091" s="9">
        <v>43</v>
      </c>
      <c r="B1091" s="10" t="s">
        <v>1913</v>
      </c>
      <c r="C1091" s="53" t="s">
        <v>7036</v>
      </c>
      <c r="D1091" s="238"/>
      <c r="E1091" s="240"/>
      <c r="F1091" s="238"/>
      <c r="G1091" s="240"/>
      <c r="H1091" s="220"/>
      <c r="I1091" s="221"/>
      <c r="J1091" s="221"/>
      <c r="K1091" s="222"/>
      <c r="L1091" s="231" t="s">
        <v>4714</v>
      </c>
      <c r="M1091" s="232"/>
      <c r="N1091" s="232"/>
      <c r="O1091" s="232"/>
      <c r="P1091" s="232"/>
      <c r="Q1091" s="232"/>
      <c r="R1091" s="306"/>
      <c r="S1091" s="307"/>
      <c r="T1091" s="308"/>
      <c r="U1091" s="130"/>
      <c r="V1091" s="64"/>
      <c r="W1091" s="202"/>
      <c r="X1091" s="8"/>
      <c r="Y1091" s="6"/>
      <c r="Z1091" s="59"/>
      <c r="AA1091" s="59"/>
      <c r="AB1091" s="6"/>
      <c r="AC1091" s="203"/>
      <c r="AD1091" s="6"/>
      <c r="AE1091" s="6"/>
      <c r="AF1091" s="6"/>
      <c r="AG1091" s="6"/>
      <c r="AH1091" s="6"/>
      <c r="AI1091" s="6"/>
      <c r="AJ1091" s="6"/>
      <c r="AK1091" s="6"/>
      <c r="AL1091" s="59"/>
      <c r="AM1091" s="137"/>
      <c r="AN1091" s="137"/>
      <c r="AO1091" s="6"/>
      <c r="AP1091" s="6"/>
      <c r="AQ1091" s="7"/>
      <c r="AR1091" s="7"/>
      <c r="AS1091" s="7"/>
      <c r="AT1091" s="123"/>
      <c r="AU1091" s="136"/>
      <c r="AV1091" s="145"/>
      <c r="AW1091" s="89">
        <f>ROUND(ROUND(H1092*P1093,0)*V1093,0)</f>
        <v>304</v>
      </c>
      <c r="AX1091" s="12"/>
    </row>
    <row r="1092" spans="1:50" ht="17.2" customHeight="1" x14ac:dyDescent="0.3">
      <c r="A1092" s="9">
        <v>43</v>
      </c>
      <c r="B1092" s="10" t="s">
        <v>1914</v>
      </c>
      <c r="C1092" s="53" t="s">
        <v>7035</v>
      </c>
      <c r="D1092" s="238"/>
      <c r="E1092" s="240"/>
      <c r="F1092" s="238"/>
      <c r="G1092" s="240"/>
      <c r="H1092" s="253">
        <f>'15就労移行支援(基本)'!K252</f>
        <v>630</v>
      </c>
      <c r="I1092" s="254"/>
      <c r="J1092" s="1" t="s">
        <v>4202</v>
      </c>
      <c r="K1092" s="68"/>
      <c r="L1092" s="267"/>
      <c r="M1092" s="268"/>
      <c r="N1092" s="268"/>
      <c r="O1092" s="268"/>
      <c r="P1092" s="268"/>
      <c r="Q1092" s="268"/>
      <c r="R1092" s="306"/>
      <c r="S1092" s="307"/>
      <c r="T1092" s="308"/>
      <c r="U1092" s="130"/>
      <c r="V1092" s="64"/>
      <c r="W1092" s="202"/>
      <c r="X1092" s="231" t="s">
        <v>4712</v>
      </c>
      <c r="Y1092" s="232"/>
      <c r="Z1092" s="232"/>
      <c r="AA1092" s="232"/>
      <c r="AB1092" s="232"/>
      <c r="AC1092" s="199" t="s">
        <v>4711</v>
      </c>
      <c r="AD1092" s="58"/>
      <c r="AE1092" s="58"/>
      <c r="AF1092" s="6"/>
      <c r="AG1092" s="6"/>
      <c r="AH1092" s="6"/>
      <c r="AI1092" s="6"/>
      <c r="AJ1092" s="6"/>
      <c r="AK1092" s="6"/>
      <c r="AL1092" s="59" t="s">
        <v>4574</v>
      </c>
      <c r="AM1092" s="235">
        <f>AM1089</f>
        <v>0.7</v>
      </c>
      <c r="AN1092" s="235"/>
      <c r="AO1092" s="7"/>
      <c r="AP1092" s="7"/>
      <c r="AQ1092" s="7"/>
      <c r="AR1092" s="7"/>
      <c r="AS1092" s="7"/>
      <c r="AT1092" s="123"/>
      <c r="AU1092" s="136"/>
      <c r="AV1092" s="145"/>
      <c r="AW1092" s="89">
        <f>ROUND(ROUND(ROUND(H1092*P1093,0)*V1093,0)*AM1092,0)</f>
        <v>213</v>
      </c>
      <c r="AX1092" s="12"/>
    </row>
    <row r="1093" spans="1:50" ht="17.2" customHeight="1" x14ac:dyDescent="0.3">
      <c r="A1093" s="9">
        <v>43</v>
      </c>
      <c r="B1093" s="10" t="s">
        <v>1915</v>
      </c>
      <c r="C1093" s="53" t="s">
        <v>7034</v>
      </c>
      <c r="D1093" s="238"/>
      <c r="E1093" s="240"/>
      <c r="F1093" s="238"/>
      <c r="G1093" s="240"/>
      <c r="H1093" s="175"/>
      <c r="I1093" s="194"/>
      <c r="J1093" s="194"/>
      <c r="K1093" s="173"/>
      <c r="L1093" s="191"/>
      <c r="M1093" s="172"/>
      <c r="N1093" s="172"/>
      <c r="O1093" s="123" t="s">
        <v>4574</v>
      </c>
      <c r="P1093" s="249">
        <f>P1087</f>
        <v>0.96499999999999997</v>
      </c>
      <c r="Q1093" s="249"/>
      <c r="R1093" s="238"/>
      <c r="S1093" s="265"/>
      <c r="T1093" s="240"/>
      <c r="U1093" s="132" t="s">
        <v>4574</v>
      </c>
      <c r="V1093" s="247">
        <f>V1021</f>
        <v>0.5</v>
      </c>
      <c r="W1093" s="248"/>
      <c r="X1093" s="233"/>
      <c r="Y1093" s="234"/>
      <c r="Z1093" s="234"/>
      <c r="AA1093" s="234"/>
      <c r="AB1093" s="234"/>
      <c r="AC1093" s="199" t="s">
        <v>4735</v>
      </c>
      <c r="AD1093" s="58"/>
      <c r="AE1093" s="58"/>
      <c r="AF1093" s="6"/>
      <c r="AG1093" s="6"/>
      <c r="AH1093" s="6"/>
      <c r="AI1093" s="6"/>
      <c r="AJ1093" s="6"/>
      <c r="AK1093" s="6"/>
      <c r="AL1093" s="59" t="s">
        <v>4574</v>
      </c>
      <c r="AM1093" s="235">
        <f>AM1090</f>
        <v>0.5</v>
      </c>
      <c r="AN1093" s="235"/>
      <c r="AO1093" s="7"/>
      <c r="AP1093" s="7"/>
      <c r="AQ1093" s="7"/>
      <c r="AR1093" s="7"/>
      <c r="AS1093" s="7"/>
      <c r="AT1093" s="123"/>
      <c r="AU1093" s="136"/>
      <c r="AV1093" s="145"/>
      <c r="AW1093" s="35">
        <f>ROUND(ROUND(ROUND(H1092*P1093,0)*V1093,0)*AM1093,0)</f>
        <v>152</v>
      </c>
      <c r="AX1093" s="12"/>
    </row>
    <row r="1094" spans="1:50" ht="17.2" customHeight="1" x14ac:dyDescent="0.3">
      <c r="A1094" s="9">
        <v>43</v>
      </c>
      <c r="B1094" s="10" t="s">
        <v>1916</v>
      </c>
      <c r="C1094" s="53" t="s">
        <v>7033</v>
      </c>
      <c r="D1094" s="166"/>
      <c r="E1094" s="193"/>
      <c r="F1094" s="126"/>
      <c r="G1094" s="126"/>
      <c r="H1094" s="175"/>
      <c r="I1094" s="194"/>
      <c r="J1094" s="194"/>
      <c r="K1094" s="173"/>
      <c r="L1094" s="196"/>
      <c r="M1094" s="195"/>
      <c r="N1094" s="195"/>
      <c r="O1094" s="55"/>
      <c r="P1094" s="56"/>
      <c r="Q1094" s="56"/>
      <c r="R1094" s="168"/>
      <c r="S1094" s="141"/>
      <c r="T1094" s="142"/>
      <c r="U1094" s="130"/>
      <c r="V1094" s="64"/>
      <c r="W1094" s="202"/>
      <c r="X1094" s="8"/>
      <c r="Y1094" s="6"/>
      <c r="Z1094" s="59"/>
      <c r="AA1094" s="59"/>
      <c r="AB1094" s="6"/>
      <c r="AC1094" s="203"/>
      <c r="AD1094" s="6"/>
      <c r="AE1094" s="6"/>
      <c r="AF1094" s="6"/>
      <c r="AG1094" s="6"/>
      <c r="AH1094" s="6"/>
      <c r="AI1094" s="6"/>
      <c r="AJ1094" s="6"/>
      <c r="AK1094" s="6"/>
      <c r="AL1094" s="59"/>
      <c r="AM1094" s="137"/>
      <c r="AN1094" s="137"/>
      <c r="AO1094" s="177"/>
      <c r="AP1094" s="81"/>
      <c r="AQ1094" s="81"/>
      <c r="AR1094" s="82"/>
      <c r="AS1094" s="242" t="s">
        <v>4580</v>
      </c>
      <c r="AT1094" s="242"/>
      <c r="AU1094" s="242"/>
      <c r="AV1094" s="243"/>
      <c r="AW1094" s="89">
        <f>ROUND(H1092*V1093,0)-AS1097</f>
        <v>310</v>
      </c>
      <c r="AX1094" s="12"/>
    </row>
    <row r="1095" spans="1:50" ht="17.2" customHeight="1" x14ac:dyDescent="0.3">
      <c r="A1095" s="9">
        <v>43</v>
      </c>
      <c r="B1095" s="10" t="s">
        <v>1917</v>
      </c>
      <c r="C1095" s="53" t="s">
        <v>7032</v>
      </c>
      <c r="D1095" s="166"/>
      <c r="E1095" s="193"/>
      <c r="F1095" s="126"/>
      <c r="G1095" s="126"/>
      <c r="H1095" s="175"/>
      <c r="I1095" s="194"/>
      <c r="J1095" s="194"/>
      <c r="K1095" s="173"/>
      <c r="L1095" s="175"/>
      <c r="M1095" s="194"/>
      <c r="N1095" s="194"/>
      <c r="O1095" s="132"/>
      <c r="P1095" s="141"/>
      <c r="Q1095" s="141"/>
      <c r="R1095" s="168"/>
      <c r="S1095" s="141"/>
      <c r="T1095" s="142"/>
      <c r="U1095" s="130"/>
      <c r="V1095" s="64"/>
      <c r="W1095" s="202"/>
      <c r="X1095" s="231" t="s">
        <v>4712</v>
      </c>
      <c r="Y1095" s="232"/>
      <c r="Z1095" s="232"/>
      <c r="AA1095" s="232"/>
      <c r="AB1095" s="232"/>
      <c r="AC1095" s="199" t="s">
        <v>4711</v>
      </c>
      <c r="AD1095" s="58"/>
      <c r="AE1095" s="58"/>
      <c r="AF1095" s="6"/>
      <c r="AG1095" s="6"/>
      <c r="AH1095" s="6"/>
      <c r="AI1095" s="6"/>
      <c r="AJ1095" s="6"/>
      <c r="AK1095" s="6"/>
      <c r="AL1095" s="59" t="s">
        <v>4574</v>
      </c>
      <c r="AM1095" s="235">
        <f>AM1092</f>
        <v>0.7</v>
      </c>
      <c r="AN1095" s="235"/>
      <c r="AO1095" s="81"/>
      <c r="AP1095" s="81"/>
      <c r="AQ1095" s="81"/>
      <c r="AR1095" s="82"/>
      <c r="AS1095" s="244"/>
      <c r="AT1095" s="244"/>
      <c r="AU1095" s="244"/>
      <c r="AV1095" s="245"/>
      <c r="AW1095" s="89">
        <f>ROUND(ROUND(H1092*V1093,0)*AM1095,0)-AS1097</f>
        <v>216</v>
      </c>
      <c r="AX1095" s="12"/>
    </row>
    <row r="1096" spans="1:50" ht="17.2" customHeight="1" x14ac:dyDescent="0.3">
      <c r="A1096" s="9">
        <v>43</v>
      </c>
      <c r="B1096" s="10" t="s">
        <v>1918</v>
      </c>
      <c r="C1096" s="53" t="s">
        <v>7031</v>
      </c>
      <c r="D1096" s="166"/>
      <c r="E1096" s="193"/>
      <c r="F1096" s="126"/>
      <c r="G1096" s="126"/>
      <c r="H1096" s="175"/>
      <c r="I1096" s="194"/>
      <c r="J1096" s="194"/>
      <c r="K1096" s="173"/>
      <c r="L1096" s="191"/>
      <c r="M1096" s="172"/>
      <c r="N1096" s="172"/>
      <c r="O1096" s="123"/>
      <c r="P1096" s="138"/>
      <c r="Q1096" s="138"/>
      <c r="R1096" s="168"/>
      <c r="S1096" s="141"/>
      <c r="T1096" s="142"/>
      <c r="U1096" s="130"/>
      <c r="V1096" s="64"/>
      <c r="W1096" s="202"/>
      <c r="X1096" s="233"/>
      <c r="Y1096" s="234"/>
      <c r="Z1096" s="234"/>
      <c r="AA1096" s="234"/>
      <c r="AB1096" s="234"/>
      <c r="AC1096" s="199" t="s">
        <v>4735</v>
      </c>
      <c r="AD1096" s="58"/>
      <c r="AE1096" s="58"/>
      <c r="AF1096" s="6"/>
      <c r="AG1096" s="6"/>
      <c r="AH1096" s="6"/>
      <c r="AI1096" s="6"/>
      <c r="AJ1096" s="6"/>
      <c r="AK1096" s="6"/>
      <c r="AL1096" s="59" t="s">
        <v>4574</v>
      </c>
      <c r="AM1096" s="235">
        <f>AM1093</f>
        <v>0.5</v>
      </c>
      <c r="AN1096" s="235"/>
      <c r="AO1096" s="198"/>
      <c r="AP1096" s="198"/>
      <c r="AQ1096" s="198"/>
      <c r="AR1096" s="197"/>
      <c r="AS1096" s="244"/>
      <c r="AT1096" s="244"/>
      <c r="AU1096" s="244"/>
      <c r="AV1096" s="245"/>
      <c r="AW1096" s="89">
        <f>ROUND(ROUND(H1092*V1093,0)*AM1096,0)-AS1097</f>
        <v>153</v>
      </c>
      <c r="AX1096" s="12"/>
    </row>
    <row r="1097" spans="1:50" ht="17.2" customHeight="1" x14ac:dyDescent="0.3">
      <c r="A1097" s="9">
        <v>43</v>
      </c>
      <c r="B1097" s="10" t="s">
        <v>1919</v>
      </c>
      <c r="C1097" s="53" t="s">
        <v>7030</v>
      </c>
      <c r="D1097" s="166"/>
      <c r="E1097" s="193"/>
      <c r="F1097" s="126"/>
      <c r="G1097" s="126"/>
      <c r="H1097" s="175"/>
      <c r="I1097" s="194"/>
      <c r="J1097" s="194"/>
      <c r="K1097" s="173"/>
      <c r="L1097" s="231" t="s">
        <v>4714</v>
      </c>
      <c r="M1097" s="232"/>
      <c r="N1097" s="232"/>
      <c r="O1097" s="232"/>
      <c r="P1097" s="232"/>
      <c r="Q1097" s="232"/>
      <c r="R1097" s="175"/>
      <c r="S1097" s="194"/>
      <c r="T1097" s="173"/>
      <c r="U1097" s="130"/>
      <c r="V1097" s="64"/>
      <c r="W1097" s="202"/>
      <c r="X1097" s="8"/>
      <c r="Y1097" s="6"/>
      <c r="Z1097" s="59"/>
      <c r="AA1097" s="59"/>
      <c r="AB1097" s="6"/>
      <c r="AC1097" s="203"/>
      <c r="AD1097" s="6"/>
      <c r="AE1097" s="6"/>
      <c r="AF1097" s="6"/>
      <c r="AG1097" s="6"/>
      <c r="AH1097" s="6"/>
      <c r="AI1097" s="6"/>
      <c r="AJ1097" s="6"/>
      <c r="AK1097" s="6"/>
      <c r="AL1097" s="59"/>
      <c r="AM1097" s="137"/>
      <c r="AN1097" s="137"/>
      <c r="AO1097" s="198"/>
      <c r="AP1097" s="198"/>
      <c r="AQ1097" s="198"/>
      <c r="AR1097" s="197"/>
      <c r="AS1097" s="38">
        <f>AS1085</f>
        <v>5</v>
      </c>
      <c r="AT1097" s="62" t="s">
        <v>4579</v>
      </c>
      <c r="AU1097" s="143"/>
      <c r="AV1097" s="147"/>
      <c r="AW1097" s="89">
        <f>ROUND(ROUND(H1092*P1099,0)*V1093,0)-AS1097</f>
        <v>299</v>
      </c>
      <c r="AX1097" s="12"/>
    </row>
    <row r="1098" spans="1:50" ht="17.2" customHeight="1" x14ac:dyDescent="0.3">
      <c r="A1098" s="9">
        <v>43</v>
      </c>
      <c r="B1098" s="10" t="s">
        <v>1920</v>
      </c>
      <c r="C1098" s="53" t="s">
        <v>7029</v>
      </c>
      <c r="D1098" s="166"/>
      <c r="E1098" s="193"/>
      <c r="F1098" s="126"/>
      <c r="G1098" s="126"/>
      <c r="H1098" s="175"/>
      <c r="I1098" s="194"/>
      <c r="J1098" s="194"/>
      <c r="K1098" s="173"/>
      <c r="L1098" s="267"/>
      <c r="M1098" s="268"/>
      <c r="N1098" s="268"/>
      <c r="O1098" s="268"/>
      <c r="P1098" s="268"/>
      <c r="Q1098" s="268"/>
      <c r="R1098" s="175"/>
      <c r="S1098" s="194"/>
      <c r="T1098" s="173"/>
      <c r="U1098" s="130"/>
      <c r="V1098" s="64"/>
      <c r="W1098" s="202"/>
      <c r="X1098" s="231" t="s">
        <v>4712</v>
      </c>
      <c r="Y1098" s="232"/>
      <c r="Z1098" s="232"/>
      <c r="AA1098" s="232"/>
      <c r="AB1098" s="232"/>
      <c r="AC1098" s="199" t="s">
        <v>4711</v>
      </c>
      <c r="AD1098" s="58"/>
      <c r="AE1098" s="58"/>
      <c r="AF1098" s="6"/>
      <c r="AG1098" s="6"/>
      <c r="AH1098" s="6"/>
      <c r="AI1098" s="6"/>
      <c r="AJ1098" s="6"/>
      <c r="AK1098" s="6"/>
      <c r="AL1098" s="59" t="s">
        <v>4574</v>
      </c>
      <c r="AM1098" s="235">
        <f>AM1095</f>
        <v>0.7</v>
      </c>
      <c r="AN1098" s="235"/>
      <c r="AO1098" s="198"/>
      <c r="AP1098" s="198"/>
      <c r="AQ1098" s="198"/>
      <c r="AR1098" s="197"/>
      <c r="AS1098" s="1"/>
      <c r="AT1098" s="132"/>
      <c r="AU1098" s="143"/>
      <c r="AV1098" s="147"/>
      <c r="AW1098" s="89">
        <f>ROUND(ROUND(ROUND(H1092*P1099,0)*V1093,0)*AM1098,0)-AS1097</f>
        <v>208</v>
      </c>
      <c r="AX1098" s="12"/>
    </row>
    <row r="1099" spans="1:50" ht="17.2" customHeight="1" x14ac:dyDescent="0.3">
      <c r="A1099" s="9">
        <v>43</v>
      </c>
      <c r="B1099" s="10" t="s">
        <v>1921</v>
      </c>
      <c r="C1099" s="53" t="s">
        <v>7028</v>
      </c>
      <c r="D1099" s="166"/>
      <c r="E1099" s="193"/>
      <c r="F1099" s="126"/>
      <c r="G1099" s="126"/>
      <c r="H1099" s="175"/>
      <c r="I1099" s="194"/>
      <c r="J1099" s="194"/>
      <c r="K1099" s="173"/>
      <c r="L1099" s="191"/>
      <c r="M1099" s="172"/>
      <c r="N1099" s="172"/>
      <c r="O1099" s="123" t="s">
        <v>4574</v>
      </c>
      <c r="P1099" s="249">
        <f>P1093</f>
        <v>0.96499999999999997</v>
      </c>
      <c r="Q1099" s="249"/>
      <c r="R1099" s="168"/>
      <c r="S1099" s="141"/>
      <c r="T1099" s="142"/>
      <c r="U1099" s="130"/>
      <c r="V1099" s="64"/>
      <c r="W1099" s="202"/>
      <c r="X1099" s="233"/>
      <c r="Y1099" s="234"/>
      <c r="Z1099" s="234"/>
      <c r="AA1099" s="234"/>
      <c r="AB1099" s="234"/>
      <c r="AC1099" s="199" t="s">
        <v>4735</v>
      </c>
      <c r="AD1099" s="58"/>
      <c r="AE1099" s="58"/>
      <c r="AF1099" s="6"/>
      <c r="AG1099" s="6"/>
      <c r="AH1099" s="6"/>
      <c r="AI1099" s="6"/>
      <c r="AJ1099" s="6"/>
      <c r="AK1099" s="6"/>
      <c r="AL1099" s="59" t="s">
        <v>4574</v>
      </c>
      <c r="AM1099" s="235">
        <f>AM1096</f>
        <v>0.5</v>
      </c>
      <c r="AN1099" s="235"/>
      <c r="AO1099" s="198"/>
      <c r="AP1099" s="198"/>
      <c r="AQ1099" s="198"/>
      <c r="AR1099" s="197"/>
      <c r="AS1099" s="7"/>
      <c r="AT1099" s="123"/>
      <c r="AU1099" s="136"/>
      <c r="AV1099" s="145"/>
      <c r="AW1099" s="35">
        <f>ROUND(ROUND(ROUND(H1092*P1099,0)*V1093,0)*AM1099,0)-AS1097</f>
        <v>147</v>
      </c>
      <c r="AX1099" s="12"/>
    </row>
    <row r="1100" spans="1:50" ht="17.2" customHeight="1" x14ac:dyDescent="0.3">
      <c r="A1100" s="9">
        <v>43</v>
      </c>
      <c r="B1100" s="10" t="s">
        <v>1922</v>
      </c>
      <c r="C1100" s="53" t="s">
        <v>7027</v>
      </c>
      <c r="D1100" s="166"/>
      <c r="E1100" s="193"/>
      <c r="F1100" s="126"/>
      <c r="G1100" s="126"/>
      <c r="H1100" s="45"/>
      <c r="I1100" s="1"/>
      <c r="J1100" s="1"/>
      <c r="K1100" s="44"/>
      <c r="L1100" s="196"/>
      <c r="M1100" s="195"/>
      <c r="N1100" s="195"/>
      <c r="O1100" s="55"/>
      <c r="P1100" s="56"/>
      <c r="Q1100" s="56"/>
      <c r="R1100" s="168"/>
      <c r="S1100" s="141"/>
      <c r="T1100" s="142"/>
      <c r="U1100" s="130"/>
      <c r="V1100" s="64"/>
      <c r="W1100" s="202"/>
      <c r="X1100" s="8"/>
      <c r="Y1100" s="6"/>
      <c r="Z1100" s="59"/>
      <c r="AA1100" s="59"/>
      <c r="AB1100" s="6"/>
      <c r="AC1100" s="203"/>
      <c r="AD1100" s="6"/>
      <c r="AE1100" s="6"/>
      <c r="AF1100" s="6"/>
      <c r="AG1100" s="6"/>
      <c r="AH1100" s="6"/>
      <c r="AI1100" s="6"/>
      <c r="AJ1100" s="6"/>
      <c r="AK1100" s="6"/>
      <c r="AL1100" s="59"/>
      <c r="AM1100" s="137"/>
      <c r="AN1100" s="137"/>
      <c r="AO1100" s="216" t="s">
        <v>4753</v>
      </c>
      <c r="AP1100" s="251"/>
      <c r="AQ1100" s="251"/>
      <c r="AR1100" s="252"/>
      <c r="AS1100" s="49"/>
      <c r="AT1100" s="36"/>
      <c r="AU1100" s="36"/>
      <c r="AV1100" s="51"/>
      <c r="AW1100" s="89">
        <f>ROUND(ROUND(H1092*V1093,0)*AQ1103,0)</f>
        <v>299</v>
      </c>
      <c r="AX1100" s="12"/>
    </row>
    <row r="1101" spans="1:50" ht="17.2" customHeight="1" x14ac:dyDescent="0.3">
      <c r="A1101" s="9">
        <v>43</v>
      </c>
      <c r="B1101" s="10" t="s">
        <v>1923</v>
      </c>
      <c r="C1101" s="53" t="s">
        <v>7026</v>
      </c>
      <c r="D1101" s="166"/>
      <c r="E1101" s="193"/>
      <c r="F1101" s="126"/>
      <c r="G1101" s="126"/>
      <c r="H1101" s="45"/>
      <c r="I1101" s="1"/>
      <c r="J1101" s="1"/>
      <c r="K1101" s="44"/>
      <c r="L1101" s="175"/>
      <c r="M1101" s="194"/>
      <c r="N1101" s="194"/>
      <c r="O1101" s="132"/>
      <c r="P1101" s="141"/>
      <c r="Q1101" s="141"/>
      <c r="R1101" s="168"/>
      <c r="S1101" s="141"/>
      <c r="T1101" s="142"/>
      <c r="U1101" s="130"/>
      <c r="V1101" s="64"/>
      <c r="W1101" s="202"/>
      <c r="X1101" s="231" t="s">
        <v>4712</v>
      </c>
      <c r="Y1101" s="232"/>
      <c r="Z1101" s="232"/>
      <c r="AA1101" s="232"/>
      <c r="AB1101" s="232"/>
      <c r="AC1101" s="199" t="s">
        <v>4711</v>
      </c>
      <c r="AD1101" s="58"/>
      <c r="AE1101" s="58"/>
      <c r="AF1101" s="6"/>
      <c r="AG1101" s="6"/>
      <c r="AH1101" s="6"/>
      <c r="AI1101" s="6"/>
      <c r="AJ1101" s="6"/>
      <c r="AK1101" s="6"/>
      <c r="AL1101" s="59" t="s">
        <v>4574</v>
      </c>
      <c r="AM1101" s="235">
        <f>AM1098</f>
        <v>0.7</v>
      </c>
      <c r="AN1101" s="235"/>
      <c r="AO1101" s="228"/>
      <c r="AP1101" s="229"/>
      <c r="AQ1101" s="229"/>
      <c r="AR1101" s="230"/>
      <c r="AS1101" s="45"/>
      <c r="AT1101" s="1"/>
      <c r="AU1101" s="1"/>
      <c r="AV1101" s="44"/>
      <c r="AW1101" s="89">
        <f>ROUND(ROUND(ROUND(H1092*V1093,0)*AM1101,0)*AQ1103,0)</f>
        <v>210</v>
      </c>
      <c r="AX1101" s="12"/>
    </row>
    <row r="1102" spans="1:50" ht="17.2" customHeight="1" x14ac:dyDescent="0.3">
      <c r="A1102" s="9">
        <v>43</v>
      </c>
      <c r="B1102" s="10" t="s">
        <v>1924</v>
      </c>
      <c r="C1102" s="53" t="s">
        <v>7025</v>
      </c>
      <c r="D1102" s="166"/>
      <c r="E1102" s="193"/>
      <c r="F1102" s="126"/>
      <c r="G1102" s="126"/>
      <c r="H1102" s="45"/>
      <c r="I1102" s="1"/>
      <c r="J1102" s="1"/>
      <c r="K1102" s="44"/>
      <c r="L1102" s="191"/>
      <c r="M1102" s="172"/>
      <c r="N1102" s="172"/>
      <c r="O1102" s="123"/>
      <c r="P1102" s="138"/>
      <c r="Q1102" s="138"/>
      <c r="R1102" s="168"/>
      <c r="S1102" s="141"/>
      <c r="T1102" s="142"/>
      <c r="U1102" s="130"/>
      <c r="V1102" s="64"/>
      <c r="W1102" s="202"/>
      <c r="X1102" s="233"/>
      <c r="Y1102" s="234"/>
      <c r="Z1102" s="234"/>
      <c r="AA1102" s="234"/>
      <c r="AB1102" s="234"/>
      <c r="AC1102" s="199" t="s">
        <v>4735</v>
      </c>
      <c r="AD1102" s="58"/>
      <c r="AE1102" s="58"/>
      <c r="AF1102" s="6"/>
      <c r="AG1102" s="6"/>
      <c r="AH1102" s="6"/>
      <c r="AI1102" s="6"/>
      <c r="AJ1102" s="6"/>
      <c r="AK1102" s="6"/>
      <c r="AL1102" s="59" t="s">
        <v>4574</v>
      </c>
      <c r="AM1102" s="235">
        <f>AM1099</f>
        <v>0.5</v>
      </c>
      <c r="AN1102" s="235"/>
      <c r="AO1102" s="45"/>
      <c r="AP1102" s="1"/>
      <c r="AQ1102" s="1"/>
      <c r="AR1102" s="44"/>
      <c r="AS1102" s="45"/>
      <c r="AT1102" s="1"/>
      <c r="AU1102" s="1"/>
      <c r="AV1102" s="44"/>
      <c r="AW1102" s="89">
        <f>ROUND(ROUND(ROUND(H1092*V1093,0)*AM1102,0)*AQ1103,0)</f>
        <v>150</v>
      </c>
      <c r="AX1102" s="12"/>
    </row>
    <row r="1103" spans="1:50" ht="17.2" customHeight="1" x14ac:dyDescent="0.3">
      <c r="A1103" s="9">
        <v>43</v>
      </c>
      <c r="B1103" s="10" t="s">
        <v>1925</v>
      </c>
      <c r="C1103" s="53" t="s">
        <v>7024</v>
      </c>
      <c r="D1103" s="166"/>
      <c r="E1103" s="193"/>
      <c r="F1103" s="126"/>
      <c r="G1103" s="126"/>
      <c r="H1103" s="45"/>
      <c r="I1103" s="1"/>
      <c r="J1103" s="1"/>
      <c r="K1103" s="44"/>
      <c r="L1103" s="231" t="s">
        <v>4714</v>
      </c>
      <c r="M1103" s="232"/>
      <c r="N1103" s="232"/>
      <c r="O1103" s="232"/>
      <c r="P1103" s="232"/>
      <c r="Q1103" s="232"/>
      <c r="R1103" s="175"/>
      <c r="S1103" s="194"/>
      <c r="T1103" s="173"/>
      <c r="U1103" s="130"/>
      <c r="V1103" s="64"/>
      <c r="W1103" s="202"/>
      <c r="X1103" s="8"/>
      <c r="Y1103" s="6"/>
      <c r="Z1103" s="59"/>
      <c r="AA1103" s="59"/>
      <c r="AB1103" s="6"/>
      <c r="AC1103" s="203"/>
      <c r="AD1103" s="6"/>
      <c r="AE1103" s="6"/>
      <c r="AF1103" s="6"/>
      <c r="AG1103" s="6"/>
      <c r="AH1103" s="6"/>
      <c r="AI1103" s="6"/>
      <c r="AJ1103" s="6"/>
      <c r="AK1103" s="6"/>
      <c r="AL1103" s="59"/>
      <c r="AM1103" s="137"/>
      <c r="AN1103" s="137"/>
      <c r="AO1103" s="45"/>
      <c r="AP1103" s="132" t="s">
        <v>4574</v>
      </c>
      <c r="AQ1103" s="247">
        <f>AQ1079</f>
        <v>0.95</v>
      </c>
      <c r="AR1103" s="248"/>
      <c r="AS1103" s="45"/>
      <c r="AT1103" s="1"/>
      <c r="AU1103" s="1"/>
      <c r="AV1103" s="44"/>
      <c r="AW1103" s="89">
        <f>ROUND(ROUND(ROUND(H1092*P1105,0)*V1093,0)*AQ1103,0)</f>
        <v>289</v>
      </c>
      <c r="AX1103" s="12"/>
    </row>
    <row r="1104" spans="1:50" ht="17.2" customHeight="1" x14ac:dyDescent="0.3">
      <c r="A1104" s="9">
        <v>43</v>
      </c>
      <c r="B1104" s="10" t="s">
        <v>1926</v>
      </c>
      <c r="C1104" s="53" t="s">
        <v>7023</v>
      </c>
      <c r="D1104" s="166"/>
      <c r="E1104" s="193"/>
      <c r="F1104" s="126"/>
      <c r="G1104" s="126"/>
      <c r="H1104" s="45"/>
      <c r="I1104" s="1"/>
      <c r="J1104" s="1"/>
      <c r="K1104" s="44"/>
      <c r="L1104" s="267"/>
      <c r="M1104" s="268"/>
      <c r="N1104" s="268"/>
      <c r="O1104" s="268"/>
      <c r="P1104" s="268"/>
      <c r="Q1104" s="268"/>
      <c r="R1104" s="175"/>
      <c r="S1104" s="194"/>
      <c r="T1104" s="173"/>
      <c r="U1104" s="130"/>
      <c r="V1104" s="64"/>
      <c r="W1104" s="202"/>
      <c r="X1104" s="231" t="s">
        <v>4712</v>
      </c>
      <c r="Y1104" s="232"/>
      <c r="Z1104" s="232"/>
      <c r="AA1104" s="232"/>
      <c r="AB1104" s="232"/>
      <c r="AC1104" s="199" t="s">
        <v>4711</v>
      </c>
      <c r="AD1104" s="58"/>
      <c r="AE1104" s="58"/>
      <c r="AF1104" s="6"/>
      <c r="AG1104" s="6"/>
      <c r="AH1104" s="6"/>
      <c r="AI1104" s="6"/>
      <c r="AJ1104" s="6"/>
      <c r="AK1104" s="6"/>
      <c r="AL1104" s="59" t="s">
        <v>4574</v>
      </c>
      <c r="AM1104" s="235">
        <f>AM1101</f>
        <v>0.7</v>
      </c>
      <c r="AN1104" s="235"/>
      <c r="AO1104" s="45"/>
      <c r="AP1104" s="1"/>
      <c r="AQ1104" s="1"/>
      <c r="AR1104" s="44"/>
      <c r="AS1104" s="45"/>
      <c r="AT1104" s="1"/>
      <c r="AU1104" s="1"/>
      <c r="AV1104" s="44"/>
      <c r="AW1104" s="89">
        <f>ROUND(ROUND(ROUND(ROUND(H1092*P1105,0)*V1093,0)*AM1104,0)*AQ1103,0)</f>
        <v>202</v>
      </c>
      <c r="AX1104" s="12"/>
    </row>
    <row r="1105" spans="1:50" ht="17.2" customHeight="1" x14ac:dyDescent="0.3">
      <c r="A1105" s="9">
        <v>43</v>
      </c>
      <c r="B1105" s="10" t="s">
        <v>1927</v>
      </c>
      <c r="C1105" s="53" t="s">
        <v>7022</v>
      </c>
      <c r="D1105" s="166"/>
      <c r="E1105" s="193"/>
      <c r="F1105" s="126"/>
      <c r="G1105" s="126"/>
      <c r="H1105" s="45"/>
      <c r="I1105" s="1"/>
      <c r="J1105" s="1"/>
      <c r="K1105" s="44"/>
      <c r="L1105" s="191"/>
      <c r="M1105" s="172"/>
      <c r="N1105" s="172"/>
      <c r="O1105" s="123" t="s">
        <v>4574</v>
      </c>
      <c r="P1105" s="249">
        <f>P1099</f>
        <v>0.96499999999999997</v>
      </c>
      <c r="Q1105" s="249"/>
      <c r="R1105" s="168"/>
      <c r="S1105" s="141"/>
      <c r="T1105" s="142"/>
      <c r="U1105" s="130"/>
      <c r="V1105" s="64"/>
      <c r="W1105" s="202"/>
      <c r="X1105" s="233"/>
      <c r="Y1105" s="234"/>
      <c r="Z1105" s="234"/>
      <c r="AA1105" s="234"/>
      <c r="AB1105" s="234"/>
      <c r="AC1105" s="199" t="s">
        <v>4735</v>
      </c>
      <c r="AD1105" s="58"/>
      <c r="AE1105" s="58"/>
      <c r="AF1105" s="6"/>
      <c r="AG1105" s="6"/>
      <c r="AH1105" s="6"/>
      <c r="AI1105" s="6"/>
      <c r="AJ1105" s="6"/>
      <c r="AK1105" s="6"/>
      <c r="AL1105" s="59" t="s">
        <v>4574</v>
      </c>
      <c r="AM1105" s="235">
        <f>AM1102</f>
        <v>0.5</v>
      </c>
      <c r="AN1105" s="235"/>
      <c r="AO1105" s="45"/>
      <c r="AP1105" s="1"/>
      <c r="AQ1105" s="1"/>
      <c r="AR1105" s="44"/>
      <c r="AS1105" s="43"/>
      <c r="AT1105" s="7"/>
      <c r="AU1105" s="7"/>
      <c r="AV1105" s="21"/>
      <c r="AW1105" s="35">
        <f>ROUND(ROUND(ROUND(ROUND(H1092*P1105,0)*V1093,0)*AM1105,0)*AQ1103,0)</f>
        <v>144</v>
      </c>
      <c r="AX1105" s="12"/>
    </row>
    <row r="1106" spans="1:50" ht="17.2" customHeight="1" x14ac:dyDescent="0.3">
      <c r="A1106" s="9">
        <v>43</v>
      </c>
      <c r="B1106" s="10" t="s">
        <v>1928</v>
      </c>
      <c r="C1106" s="53" t="s">
        <v>7021</v>
      </c>
      <c r="D1106" s="166"/>
      <c r="E1106" s="193"/>
      <c r="F1106" s="126"/>
      <c r="G1106" s="126"/>
      <c r="H1106" s="45"/>
      <c r="I1106" s="1"/>
      <c r="J1106" s="1"/>
      <c r="K1106" s="44"/>
      <c r="L1106" s="196"/>
      <c r="M1106" s="195"/>
      <c r="N1106" s="195"/>
      <c r="O1106" s="55"/>
      <c r="P1106" s="56"/>
      <c r="Q1106" s="56"/>
      <c r="R1106" s="168"/>
      <c r="S1106" s="141"/>
      <c r="T1106" s="142"/>
      <c r="U1106" s="130"/>
      <c r="V1106" s="64"/>
      <c r="W1106" s="202"/>
      <c r="X1106" s="8"/>
      <c r="Y1106" s="6"/>
      <c r="Z1106" s="59"/>
      <c r="AA1106" s="59"/>
      <c r="AB1106" s="6"/>
      <c r="AC1106" s="203"/>
      <c r="AD1106" s="6"/>
      <c r="AE1106" s="6"/>
      <c r="AF1106" s="6"/>
      <c r="AG1106" s="6"/>
      <c r="AH1106" s="6"/>
      <c r="AI1106" s="6"/>
      <c r="AJ1106" s="6"/>
      <c r="AK1106" s="6"/>
      <c r="AL1106" s="59"/>
      <c r="AM1106" s="137"/>
      <c r="AN1106" s="137"/>
      <c r="AO1106" s="146"/>
      <c r="AP1106" s="143"/>
      <c r="AQ1106" s="143"/>
      <c r="AR1106" s="44"/>
      <c r="AS1106" s="242" t="s">
        <v>4580</v>
      </c>
      <c r="AT1106" s="242"/>
      <c r="AU1106" s="242"/>
      <c r="AV1106" s="243"/>
      <c r="AW1106" s="89">
        <f>ROUND(ROUND(H1092*V1093,0)*AQ1103,0)-AS1109</f>
        <v>294</v>
      </c>
      <c r="AX1106" s="12"/>
    </row>
    <row r="1107" spans="1:50" ht="17.2" customHeight="1" x14ac:dyDescent="0.3">
      <c r="A1107" s="9">
        <v>43</v>
      </c>
      <c r="B1107" s="10" t="s">
        <v>1929</v>
      </c>
      <c r="C1107" s="53" t="s">
        <v>7020</v>
      </c>
      <c r="D1107" s="166"/>
      <c r="E1107" s="193"/>
      <c r="F1107" s="126"/>
      <c r="G1107" s="126"/>
      <c r="H1107" s="45"/>
      <c r="I1107" s="1"/>
      <c r="J1107" s="1"/>
      <c r="K1107" s="44"/>
      <c r="L1107" s="175"/>
      <c r="M1107" s="194"/>
      <c r="N1107" s="194"/>
      <c r="O1107" s="132"/>
      <c r="P1107" s="141"/>
      <c r="Q1107" s="141"/>
      <c r="R1107" s="168"/>
      <c r="S1107" s="141"/>
      <c r="T1107" s="142"/>
      <c r="U1107" s="130"/>
      <c r="V1107" s="64"/>
      <c r="W1107" s="202"/>
      <c r="X1107" s="231" t="s">
        <v>4712</v>
      </c>
      <c r="Y1107" s="232"/>
      <c r="Z1107" s="232"/>
      <c r="AA1107" s="232"/>
      <c r="AB1107" s="232"/>
      <c r="AC1107" s="199" t="s">
        <v>4711</v>
      </c>
      <c r="AD1107" s="58"/>
      <c r="AE1107" s="58"/>
      <c r="AF1107" s="6"/>
      <c r="AG1107" s="6"/>
      <c r="AH1107" s="6"/>
      <c r="AI1107" s="6"/>
      <c r="AJ1107" s="6"/>
      <c r="AK1107" s="6"/>
      <c r="AL1107" s="59" t="s">
        <v>4574</v>
      </c>
      <c r="AM1107" s="235">
        <f>AM1104</f>
        <v>0.7</v>
      </c>
      <c r="AN1107" s="235"/>
      <c r="AO1107" s="146"/>
      <c r="AP1107" s="143"/>
      <c r="AQ1107" s="143"/>
      <c r="AR1107" s="44"/>
      <c r="AS1107" s="244"/>
      <c r="AT1107" s="244"/>
      <c r="AU1107" s="244"/>
      <c r="AV1107" s="245"/>
      <c r="AW1107" s="89">
        <f>ROUND(ROUND(ROUND(H1092*V1093,0)*AM1107,0)*AQ1103,0)-AS1109</f>
        <v>205</v>
      </c>
      <c r="AX1107" s="12"/>
    </row>
    <row r="1108" spans="1:50" ht="17.2" customHeight="1" x14ac:dyDescent="0.3">
      <c r="A1108" s="9">
        <v>43</v>
      </c>
      <c r="B1108" s="10" t="s">
        <v>1930</v>
      </c>
      <c r="C1108" s="53" t="s">
        <v>7019</v>
      </c>
      <c r="D1108" s="166"/>
      <c r="E1108" s="193"/>
      <c r="F1108" s="126"/>
      <c r="G1108" s="126"/>
      <c r="H1108" s="45"/>
      <c r="I1108" s="1"/>
      <c r="J1108" s="1"/>
      <c r="K1108" s="44"/>
      <c r="L1108" s="191"/>
      <c r="M1108" s="172"/>
      <c r="N1108" s="172"/>
      <c r="O1108" s="123"/>
      <c r="P1108" s="138"/>
      <c r="Q1108" s="138"/>
      <c r="R1108" s="168"/>
      <c r="S1108" s="141"/>
      <c r="T1108" s="142"/>
      <c r="U1108" s="130"/>
      <c r="V1108" s="64"/>
      <c r="W1108" s="202"/>
      <c r="X1108" s="233"/>
      <c r="Y1108" s="234"/>
      <c r="Z1108" s="234"/>
      <c r="AA1108" s="234"/>
      <c r="AB1108" s="234"/>
      <c r="AC1108" s="199" t="s">
        <v>4735</v>
      </c>
      <c r="AD1108" s="58"/>
      <c r="AE1108" s="58"/>
      <c r="AF1108" s="6"/>
      <c r="AG1108" s="6"/>
      <c r="AH1108" s="6"/>
      <c r="AI1108" s="6"/>
      <c r="AJ1108" s="6"/>
      <c r="AK1108" s="6"/>
      <c r="AL1108" s="59" t="s">
        <v>4574</v>
      </c>
      <c r="AM1108" s="235">
        <f>AM1105</f>
        <v>0.5</v>
      </c>
      <c r="AN1108" s="235"/>
      <c r="AO1108" s="146"/>
      <c r="AP1108" s="143"/>
      <c r="AQ1108" s="143"/>
      <c r="AR1108" s="44"/>
      <c r="AS1108" s="244"/>
      <c r="AT1108" s="244"/>
      <c r="AU1108" s="244"/>
      <c r="AV1108" s="245"/>
      <c r="AW1108" s="89">
        <f>ROUND(ROUND(ROUND(H1092*V1093,0)*AM1108,0)*AQ1103,0)-AS1109</f>
        <v>145</v>
      </c>
      <c r="AX1108" s="12"/>
    </row>
    <row r="1109" spans="1:50" ht="17.2" customHeight="1" x14ac:dyDescent="0.3">
      <c r="A1109" s="9">
        <v>43</v>
      </c>
      <c r="B1109" s="10" t="s">
        <v>1931</v>
      </c>
      <c r="C1109" s="53" t="s">
        <v>7018</v>
      </c>
      <c r="D1109" s="166"/>
      <c r="E1109" s="193"/>
      <c r="F1109" s="126"/>
      <c r="G1109" s="126"/>
      <c r="H1109" s="45"/>
      <c r="I1109" s="1"/>
      <c r="J1109" s="1"/>
      <c r="K1109" s="44"/>
      <c r="L1109" s="231" t="s">
        <v>4714</v>
      </c>
      <c r="M1109" s="232"/>
      <c r="N1109" s="232"/>
      <c r="O1109" s="232"/>
      <c r="P1109" s="232"/>
      <c r="Q1109" s="232"/>
      <c r="R1109" s="175"/>
      <c r="S1109" s="194"/>
      <c r="T1109" s="173"/>
      <c r="U1109" s="130"/>
      <c r="V1109" s="64"/>
      <c r="W1109" s="202"/>
      <c r="X1109" s="8"/>
      <c r="Y1109" s="6"/>
      <c r="Z1109" s="59"/>
      <c r="AA1109" s="59"/>
      <c r="AB1109" s="6"/>
      <c r="AC1109" s="203"/>
      <c r="AD1109" s="6"/>
      <c r="AE1109" s="6"/>
      <c r="AF1109" s="6"/>
      <c r="AG1109" s="6"/>
      <c r="AH1109" s="6"/>
      <c r="AI1109" s="6"/>
      <c r="AJ1109" s="6"/>
      <c r="AK1109" s="6"/>
      <c r="AL1109" s="59"/>
      <c r="AM1109" s="137"/>
      <c r="AN1109" s="137"/>
      <c r="AO1109" s="146"/>
      <c r="AP1109" s="143"/>
      <c r="AQ1109" s="143"/>
      <c r="AR1109" s="44"/>
      <c r="AS1109" s="38">
        <f>AS1097</f>
        <v>5</v>
      </c>
      <c r="AT1109" s="62" t="s">
        <v>4579</v>
      </c>
      <c r="AU1109" s="143"/>
      <c r="AV1109" s="147"/>
      <c r="AW1109" s="89">
        <f>ROUND(ROUND(ROUND(H1092*P1111,0)*V1093,0)*AQ1103,0)-AS1109</f>
        <v>284</v>
      </c>
      <c r="AX1109" s="12"/>
    </row>
    <row r="1110" spans="1:50" ht="17.2" customHeight="1" x14ac:dyDescent="0.3">
      <c r="A1110" s="9">
        <v>43</v>
      </c>
      <c r="B1110" s="10" t="s">
        <v>1932</v>
      </c>
      <c r="C1110" s="53" t="s">
        <v>7017</v>
      </c>
      <c r="D1110" s="166"/>
      <c r="E1110" s="193"/>
      <c r="F1110" s="126"/>
      <c r="G1110" s="126"/>
      <c r="H1110" s="45"/>
      <c r="I1110" s="1"/>
      <c r="J1110" s="1"/>
      <c r="K1110" s="44"/>
      <c r="L1110" s="267"/>
      <c r="M1110" s="268"/>
      <c r="N1110" s="268"/>
      <c r="O1110" s="268"/>
      <c r="P1110" s="268"/>
      <c r="Q1110" s="268"/>
      <c r="R1110" s="175"/>
      <c r="S1110" s="194"/>
      <c r="T1110" s="173"/>
      <c r="U1110" s="130"/>
      <c r="V1110" s="64"/>
      <c r="W1110" s="202"/>
      <c r="X1110" s="231" t="s">
        <v>4712</v>
      </c>
      <c r="Y1110" s="232"/>
      <c r="Z1110" s="232"/>
      <c r="AA1110" s="232"/>
      <c r="AB1110" s="232"/>
      <c r="AC1110" s="199" t="s">
        <v>4711</v>
      </c>
      <c r="AD1110" s="58"/>
      <c r="AE1110" s="58"/>
      <c r="AF1110" s="6"/>
      <c r="AG1110" s="6"/>
      <c r="AH1110" s="6"/>
      <c r="AI1110" s="6"/>
      <c r="AJ1110" s="6"/>
      <c r="AK1110" s="6"/>
      <c r="AL1110" s="59" t="s">
        <v>4574</v>
      </c>
      <c r="AM1110" s="235">
        <f>AM1107</f>
        <v>0.7</v>
      </c>
      <c r="AN1110" s="235"/>
      <c r="AO1110" s="146"/>
      <c r="AP1110" s="143"/>
      <c r="AQ1110" s="143"/>
      <c r="AR1110" s="44"/>
      <c r="AS1110" s="1"/>
      <c r="AT1110" s="132"/>
      <c r="AU1110" s="143"/>
      <c r="AV1110" s="147"/>
      <c r="AW1110" s="89">
        <f>ROUND(ROUND(ROUND(ROUND(H1092*P1111,0)*V1093,0)*AM1110,0)*AQ1103,0)-AS1109</f>
        <v>197</v>
      </c>
      <c r="AX1110" s="12"/>
    </row>
    <row r="1111" spans="1:50" ht="17.2" customHeight="1" x14ac:dyDescent="0.3">
      <c r="A1111" s="9">
        <v>43</v>
      </c>
      <c r="B1111" s="10" t="s">
        <v>1933</v>
      </c>
      <c r="C1111" s="53" t="s">
        <v>7016</v>
      </c>
      <c r="D1111" s="166"/>
      <c r="E1111" s="193"/>
      <c r="F1111" s="126"/>
      <c r="G1111" s="126"/>
      <c r="H1111" s="43"/>
      <c r="I1111" s="7"/>
      <c r="J1111" s="7"/>
      <c r="K1111" s="21"/>
      <c r="L1111" s="191"/>
      <c r="M1111" s="172"/>
      <c r="N1111" s="172"/>
      <c r="O1111" s="123" t="s">
        <v>4574</v>
      </c>
      <c r="P1111" s="249">
        <f>P1105</f>
        <v>0.96499999999999997</v>
      </c>
      <c r="Q1111" s="249"/>
      <c r="R1111" s="168"/>
      <c r="S1111" s="141"/>
      <c r="T1111" s="141"/>
      <c r="U1111" s="88"/>
      <c r="V1111" s="86"/>
      <c r="W1111" s="87"/>
      <c r="X1111" s="234"/>
      <c r="Y1111" s="234"/>
      <c r="Z1111" s="234"/>
      <c r="AA1111" s="234"/>
      <c r="AB1111" s="234"/>
      <c r="AC1111" s="199" t="s">
        <v>4735</v>
      </c>
      <c r="AD1111" s="58"/>
      <c r="AE1111" s="58"/>
      <c r="AF1111" s="6"/>
      <c r="AG1111" s="6"/>
      <c r="AH1111" s="6"/>
      <c r="AI1111" s="6"/>
      <c r="AJ1111" s="6"/>
      <c r="AK1111" s="6"/>
      <c r="AL1111" s="59" t="s">
        <v>4574</v>
      </c>
      <c r="AM1111" s="235">
        <f>AM1108</f>
        <v>0.5</v>
      </c>
      <c r="AN1111" s="235"/>
      <c r="AO1111" s="190"/>
      <c r="AP1111" s="136"/>
      <c r="AQ1111" s="136"/>
      <c r="AR1111" s="21"/>
      <c r="AS1111" s="7"/>
      <c r="AT1111" s="123"/>
      <c r="AU1111" s="136"/>
      <c r="AV1111" s="145"/>
      <c r="AW1111" s="35">
        <f>ROUND(ROUND(ROUND(ROUND(H1092*P1111,0)*V1093,0)*AM1111,0)*AQ1103,0)-AS1109</f>
        <v>139</v>
      </c>
      <c r="AX1111" s="12"/>
    </row>
    <row r="1112" spans="1:50" ht="17.2" customHeight="1" x14ac:dyDescent="0.3">
      <c r="A1112" s="9">
        <v>43</v>
      </c>
      <c r="B1112" s="10" t="s">
        <v>1934</v>
      </c>
      <c r="C1112" s="53" t="s">
        <v>7015</v>
      </c>
      <c r="D1112" s="166"/>
      <c r="E1112" s="193"/>
      <c r="F1112" s="126"/>
      <c r="G1112" s="126"/>
      <c r="H1112" s="217" t="s">
        <v>4791</v>
      </c>
      <c r="I1112" s="218"/>
      <c r="J1112" s="218"/>
      <c r="K1112" s="219"/>
      <c r="L1112" s="196"/>
      <c r="M1112" s="195"/>
      <c r="N1112" s="195"/>
      <c r="O1112" s="55"/>
      <c r="P1112" s="56"/>
      <c r="Q1112" s="56"/>
      <c r="R1112" s="168"/>
      <c r="S1112" s="141"/>
      <c r="T1112" s="141"/>
      <c r="U1112" s="88"/>
      <c r="V1112" s="86"/>
      <c r="W1112" s="87"/>
      <c r="X1112" s="6"/>
      <c r="Y1112" s="6"/>
      <c r="Z1112" s="59"/>
      <c r="AA1112" s="59"/>
      <c r="AB1112" s="6"/>
      <c r="AC1112" s="203"/>
      <c r="AD1112" s="6"/>
      <c r="AE1112" s="6"/>
      <c r="AF1112" s="6"/>
      <c r="AG1112" s="6"/>
      <c r="AH1112" s="6"/>
      <c r="AI1112" s="6"/>
      <c r="AJ1112" s="6"/>
      <c r="AK1112" s="6"/>
      <c r="AL1112" s="59"/>
      <c r="AM1112" s="137"/>
      <c r="AN1112" s="137"/>
      <c r="AO1112" s="7"/>
      <c r="AP1112" s="7"/>
      <c r="AQ1112" s="7"/>
      <c r="AR1112" s="7"/>
      <c r="AS1112" s="7"/>
      <c r="AT1112" s="123"/>
      <c r="AU1112" s="136"/>
      <c r="AV1112" s="145"/>
      <c r="AW1112" s="100">
        <f>ROUND(H1116*V1093,0)</f>
        <v>258</v>
      </c>
      <c r="AX1112" s="12"/>
    </row>
    <row r="1113" spans="1:50" ht="17.2" customHeight="1" x14ac:dyDescent="0.3">
      <c r="A1113" s="9">
        <v>43</v>
      </c>
      <c r="B1113" s="10" t="s">
        <v>1935</v>
      </c>
      <c r="C1113" s="53" t="s">
        <v>7014</v>
      </c>
      <c r="D1113" s="166"/>
      <c r="E1113" s="193"/>
      <c r="F1113" s="126"/>
      <c r="G1113" s="126"/>
      <c r="H1113" s="220"/>
      <c r="I1113" s="221"/>
      <c r="J1113" s="221"/>
      <c r="K1113" s="222"/>
      <c r="L1113" s="175"/>
      <c r="M1113" s="194"/>
      <c r="N1113" s="194"/>
      <c r="O1113" s="132"/>
      <c r="P1113" s="141"/>
      <c r="Q1113" s="141"/>
      <c r="R1113" s="168"/>
      <c r="S1113" s="141"/>
      <c r="T1113" s="141"/>
      <c r="U1113" s="88"/>
      <c r="V1113" s="86"/>
      <c r="W1113" s="87"/>
      <c r="X1113" s="232" t="s">
        <v>4712</v>
      </c>
      <c r="Y1113" s="232"/>
      <c r="Z1113" s="232"/>
      <c r="AA1113" s="232"/>
      <c r="AB1113" s="232"/>
      <c r="AC1113" s="199" t="s">
        <v>4711</v>
      </c>
      <c r="AD1113" s="58"/>
      <c r="AE1113" s="58"/>
      <c r="AF1113" s="6"/>
      <c r="AG1113" s="6"/>
      <c r="AH1113" s="6"/>
      <c r="AI1113" s="6"/>
      <c r="AJ1113" s="6"/>
      <c r="AK1113" s="6"/>
      <c r="AL1113" s="59" t="s">
        <v>4574</v>
      </c>
      <c r="AM1113" s="235">
        <f>AM1110</f>
        <v>0.7</v>
      </c>
      <c r="AN1113" s="235"/>
      <c r="AO1113" s="6"/>
      <c r="AP1113" s="6"/>
      <c r="AQ1113" s="6"/>
      <c r="AR1113" s="6"/>
      <c r="AS1113" s="6"/>
      <c r="AT1113" s="59"/>
      <c r="AU1113" s="137"/>
      <c r="AV1113" s="140"/>
      <c r="AW1113" s="89">
        <f>ROUND(ROUND(H1116*V1093,0)*AM1113,0)</f>
        <v>181</v>
      </c>
      <c r="AX1113" s="12"/>
    </row>
    <row r="1114" spans="1:50" ht="17.2" customHeight="1" x14ac:dyDescent="0.3">
      <c r="A1114" s="9">
        <v>43</v>
      </c>
      <c r="B1114" s="10" t="s">
        <v>1936</v>
      </c>
      <c r="C1114" s="53" t="s">
        <v>7013</v>
      </c>
      <c r="D1114" s="166"/>
      <c r="E1114" s="193"/>
      <c r="F1114" s="126"/>
      <c r="G1114" s="126"/>
      <c r="H1114" s="220"/>
      <c r="I1114" s="221"/>
      <c r="J1114" s="221"/>
      <c r="K1114" s="222"/>
      <c r="L1114" s="191"/>
      <c r="M1114" s="172"/>
      <c r="N1114" s="172"/>
      <c r="O1114" s="123"/>
      <c r="P1114" s="138"/>
      <c r="Q1114" s="138"/>
      <c r="R1114" s="168"/>
      <c r="S1114" s="141"/>
      <c r="T1114" s="141"/>
      <c r="U1114" s="88"/>
      <c r="V1114" s="86"/>
      <c r="W1114" s="87"/>
      <c r="X1114" s="234"/>
      <c r="Y1114" s="234"/>
      <c r="Z1114" s="234"/>
      <c r="AA1114" s="234"/>
      <c r="AB1114" s="234"/>
      <c r="AC1114" s="199" t="s">
        <v>4735</v>
      </c>
      <c r="AD1114" s="58"/>
      <c r="AE1114" s="58"/>
      <c r="AF1114" s="6"/>
      <c r="AG1114" s="6"/>
      <c r="AH1114" s="6"/>
      <c r="AI1114" s="6"/>
      <c r="AJ1114" s="6"/>
      <c r="AK1114" s="6"/>
      <c r="AL1114" s="59" t="s">
        <v>4574</v>
      </c>
      <c r="AM1114" s="235">
        <f>AM1111</f>
        <v>0.5</v>
      </c>
      <c r="AN1114" s="235"/>
      <c r="AO1114" s="6"/>
      <c r="AP1114" s="6"/>
      <c r="AQ1114" s="6"/>
      <c r="AR1114" s="6"/>
      <c r="AS1114" s="6"/>
      <c r="AT1114" s="59"/>
      <c r="AU1114" s="137"/>
      <c r="AV1114" s="140"/>
      <c r="AW1114" s="35">
        <f>ROUND(ROUND(H1116*V1093,0)*AM1114,0)</f>
        <v>129</v>
      </c>
      <c r="AX1114" s="12"/>
    </row>
    <row r="1115" spans="1:50" ht="17.2" customHeight="1" x14ac:dyDescent="0.3">
      <c r="A1115" s="9">
        <v>43</v>
      </c>
      <c r="B1115" s="10" t="s">
        <v>1937</v>
      </c>
      <c r="C1115" s="53" t="s">
        <v>7012</v>
      </c>
      <c r="D1115" s="166"/>
      <c r="E1115" s="193"/>
      <c r="F1115" s="126"/>
      <c r="G1115" s="126"/>
      <c r="H1115" s="220"/>
      <c r="I1115" s="221"/>
      <c r="J1115" s="221"/>
      <c r="K1115" s="222"/>
      <c r="L1115" s="231" t="s">
        <v>4714</v>
      </c>
      <c r="M1115" s="232"/>
      <c r="N1115" s="232"/>
      <c r="O1115" s="232"/>
      <c r="P1115" s="232"/>
      <c r="Q1115" s="232"/>
      <c r="R1115" s="175"/>
      <c r="S1115" s="194"/>
      <c r="T1115" s="194"/>
      <c r="U1115" s="88"/>
      <c r="V1115" s="86"/>
      <c r="W1115" s="87"/>
      <c r="X1115" s="6"/>
      <c r="Y1115" s="6"/>
      <c r="Z1115" s="59"/>
      <c r="AA1115" s="59"/>
      <c r="AB1115" s="6"/>
      <c r="AC1115" s="203"/>
      <c r="AD1115" s="6"/>
      <c r="AE1115" s="6"/>
      <c r="AF1115" s="6"/>
      <c r="AG1115" s="6"/>
      <c r="AH1115" s="6"/>
      <c r="AI1115" s="6"/>
      <c r="AJ1115" s="6"/>
      <c r="AK1115" s="6"/>
      <c r="AL1115" s="59"/>
      <c r="AM1115" s="137"/>
      <c r="AN1115" s="137"/>
      <c r="AO1115" s="6"/>
      <c r="AP1115" s="6"/>
      <c r="AQ1115" s="7"/>
      <c r="AR1115" s="7"/>
      <c r="AS1115" s="7"/>
      <c r="AT1115" s="123"/>
      <c r="AU1115" s="136"/>
      <c r="AV1115" s="145"/>
      <c r="AW1115" s="89">
        <f>ROUND(ROUND(H1116*P1117,0)*V1093,0)</f>
        <v>249</v>
      </c>
      <c r="AX1115" s="12"/>
    </row>
    <row r="1116" spans="1:50" ht="17.2" customHeight="1" x14ac:dyDescent="0.3">
      <c r="A1116" s="9">
        <v>43</v>
      </c>
      <c r="B1116" s="10" t="s">
        <v>1938</v>
      </c>
      <c r="C1116" s="53" t="s">
        <v>7011</v>
      </c>
      <c r="D1116" s="166"/>
      <c r="E1116" s="193"/>
      <c r="F1116" s="126"/>
      <c r="G1116" s="126"/>
      <c r="H1116" s="253">
        <f>'15就労移行支援(基本)'!K276</f>
        <v>515</v>
      </c>
      <c r="I1116" s="254"/>
      <c r="J1116" s="1" t="s">
        <v>4202</v>
      </c>
      <c r="K1116" s="68"/>
      <c r="L1116" s="267"/>
      <c r="M1116" s="268"/>
      <c r="N1116" s="268"/>
      <c r="O1116" s="268"/>
      <c r="P1116" s="268"/>
      <c r="Q1116" s="268"/>
      <c r="R1116" s="175"/>
      <c r="S1116" s="194"/>
      <c r="T1116" s="194"/>
      <c r="U1116" s="88"/>
      <c r="V1116" s="86"/>
      <c r="W1116" s="87"/>
      <c r="X1116" s="232" t="s">
        <v>4712</v>
      </c>
      <c r="Y1116" s="232"/>
      <c r="Z1116" s="232"/>
      <c r="AA1116" s="232"/>
      <c r="AB1116" s="232"/>
      <c r="AC1116" s="199" t="s">
        <v>4711</v>
      </c>
      <c r="AD1116" s="58"/>
      <c r="AE1116" s="58"/>
      <c r="AF1116" s="6"/>
      <c r="AG1116" s="6"/>
      <c r="AH1116" s="6"/>
      <c r="AI1116" s="6"/>
      <c r="AJ1116" s="6"/>
      <c r="AK1116" s="6"/>
      <c r="AL1116" s="59" t="s">
        <v>4574</v>
      </c>
      <c r="AM1116" s="235">
        <f>AM1113</f>
        <v>0.7</v>
      </c>
      <c r="AN1116" s="235"/>
      <c r="AO1116" s="7"/>
      <c r="AP1116" s="7"/>
      <c r="AQ1116" s="7"/>
      <c r="AR1116" s="7"/>
      <c r="AS1116" s="7"/>
      <c r="AT1116" s="123"/>
      <c r="AU1116" s="136"/>
      <c r="AV1116" s="145"/>
      <c r="AW1116" s="35">
        <f>ROUND(ROUND(ROUND(H1116*P1117,0)*V1093,0)*AM1116,0)</f>
        <v>174</v>
      </c>
      <c r="AX1116" s="12"/>
    </row>
    <row r="1117" spans="1:50" ht="17.2" customHeight="1" x14ac:dyDescent="0.3">
      <c r="A1117" s="9">
        <v>43</v>
      </c>
      <c r="B1117" s="10" t="s">
        <v>1939</v>
      </c>
      <c r="C1117" s="53" t="s">
        <v>7010</v>
      </c>
      <c r="D1117" s="166"/>
      <c r="E1117" s="193"/>
      <c r="F1117" s="126"/>
      <c r="G1117" s="126"/>
      <c r="H1117" s="175"/>
      <c r="I1117" s="194"/>
      <c r="J1117" s="194"/>
      <c r="K1117" s="173"/>
      <c r="L1117" s="191"/>
      <c r="M1117" s="172"/>
      <c r="N1117" s="172"/>
      <c r="O1117" s="123" t="s">
        <v>4574</v>
      </c>
      <c r="P1117" s="249">
        <f>P1111</f>
        <v>0.96499999999999997</v>
      </c>
      <c r="Q1117" s="249"/>
      <c r="R1117" s="168"/>
      <c r="S1117" s="141"/>
      <c r="T1117" s="141"/>
      <c r="U1117" s="88"/>
      <c r="V1117" s="86"/>
      <c r="W1117" s="87"/>
      <c r="X1117" s="234"/>
      <c r="Y1117" s="234"/>
      <c r="Z1117" s="234"/>
      <c r="AA1117" s="234"/>
      <c r="AB1117" s="234"/>
      <c r="AC1117" s="199" t="s">
        <v>4735</v>
      </c>
      <c r="AD1117" s="58"/>
      <c r="AE1117" s="58"/>
      <c r="AF1117" s="6"/>
      <c r="AG1117" s="6"/>
      <c r="AH1117" s="6"/>
      <c r="AI1117" s="6"/>
      <c r="AJ1117" s="6"/>
      <c r="AK1117" s="6"/>
      <c r="AL1117" s="59" t="s">
        <v>4574</v>
      </c>
      <c r="AM1117" s="235">
        <f>AM1114</f>
        <v>0.5</v>
      </c>
      <c r="AN1117" s="235"/>
      <c r="AO1117" s="7"/>
      <c r="AP1117" s="7"/>
      <c r="AQ1117" s="7"/>
      <c r="AR1117" s="7"/>
      <c r="AS1117" s="7"/>
      <c r="AT1117" s="123"/>
      <c r="AU1117" s="136"/>
      <c r="AV1117" s="145"/>
      <c r="AW1117" s="89">
        <f>ROUND(ROUND(ROUND(H1116*P1117,0)*V1093,0)*AM1117,0)</f>
        <v>125</v>
      </c>
      <c r="AX1117" s="12"/>
    </row>
    <row r="1118" spans="1:50" ht="17.2" customHeight="1" x14ac:dyDescent="0.3">
      <c r="A1118" s="9">
        <v>43</v>
      </c>
      <c r="B1118" s="10" t="s">
        <v>1940</v>
      </c>
      <c r="C1118" s="53" t="s">
        <v>7009</v>
      </c>
      <c r="D1118" s="166"/>
      <c r="E1118" s="193"/>
      <c r="F1118" s="126"/>
      <c r="G1118" s="126"/>
      <c r="H1118" s="175"/>
      <c r="I1118" s="194"/>
      <c r="J1118" s="194"/>
      <c r="K1118" s="173"/>
      <c r="L1118" s="196"/>
      <c r="M1118" s="195"/>
      <c r="N1118" s="195"/>
      <c r="O1118" s="55"/>
      <c r="P1118" s="56"/>
      <c r="Q1118" s="56"/>
      <c r="R1118" s="168"/>
      <c r="S1118" s="141"/>
      <c r="T1118" s="141"/>
      <c r="U1118" s="88"/>
      <c r="V1118" s="86"/>
      <c r="W1118" s="87"/>
      <c r="X1118" s="6"/>
      <c r="Y1118" s="6"/>
      <c r="Z1118" s="59"/>
      <c r="AA1118" s="59"/>
      <c r="AB1118" s="6"/>
      <c r="AC1118" s="203"/>
      <c r="AD1118" s="6"/>
      <c r="AE1118" s="6"/>
      <c r="AF1118" s="6"/>
      <c r="AG1118" s="6"/>
      <c r="AH1118" s="6"/>
      <c r="AI1118" s="6"/>
      <c r="AJ1118" s="6"/>
      <c r="AK1118" s="6"/>
      <c r="AL1118" s="59"/>
      <c r="AM1118" s="137"/>
      <c r="AN1118" s="137"/>
      <c r="AO1118" s="177"/>
      <c r="AP1118" s="81"/>
      <c r="AQ1118" s="81"/>
      <c r="AR1118" s="82"/>
      <c r="AS1118" s="242" t="s">
        <v>4580</v>
      </c>
      <c r="AT1118" s="242"/>
      <c r="AU1118" s="242"/>
      <c r="AV1118" s="243"/>
      <c r="AW1118" s="89">
        <f>ROUND(H1116*V1093,0)-AS1121</f>
        <v>253</v>
      </c>
      <c r="AX1118" s="12"/>
    </row>
    <row r="1119" spans="1:50" ht="17.2" customHeight="1" x14ac:dyDescent="0.3">
      <c r="A1119" s="9">
        <v>43</v>
      </c>
      <c r="B1119" s="10" t="s">
        <v>1941</v>
      </c>
      <c r="C1119" s="53" t="s">
        <v>7008</v>
      </c>
      <c r="D1119" s="166"/>
      <c r="E1119" s="193"/>
      <c r="F1119" s="126"/>
      <c r="G1119" s="126"/>
      <c r="H1119" s="175"/>
      <c r="I1119" s="194"/>
      <c r="J1119" s="194"/>
      <c r="K1119" s="173"/>
      <c r="L1119" s="175"/>
      <c r="M1119" s="194"/>
      <c r="N1119" s="194"/>
      <c r="O1119" s="132"/>
      <c r="P1119" s="141"/>
      <c r="Q1119" s="141"/>
      <c r="R1119" s="168"/>
      <c r="S1119" s="141"/>
      <c r="T1119" s="142"/>
      <c r="U1119" s="130"/>
      <c r="V1119" s="64"/>
      <c r="W1119" s="202"/>
      <c r="X1119" s="231" t="s">
        <v>4712</v>
      </c>
      <c r="Y1119" s="232"/>
      <c r="Z1119" s="232"/>
      <c r="AA1119" s="232"/>
      <c r="AB1119" s="232"/>
      <c r="AC1119" s="199" t="s">
        <v>4711</v>
      </c>
      <c r="AD1119" s="58"/>
      <c r="AE1119" s="58"/>
      <c r="AF1119" s="6"/>
      <c r="AG1119" s="6"/>
      <c r="AH1119" s="6"/>
      <c r="AI1119" s="6"/>
      <c r="AJ1119" s="6"/>
      <c r="AK1119" s="6"/>
      <c r="AL1119" s="59" t="s">
        <v>4574</v>
      </c>
      <c r="AM1119" s="235">
        <f>AM1116</f>
        <v>0.7</v>
      </c>
      <c r="AN1119" s="235"/>
      <c r="AO1119" s="81"/>
      <c r="AP1119" s="81"/>
      <c r="AQ1119" s="81"/>
      <c r="AR1119" s="82"/>
      <c r="AS1119" s="244"/>
      <c r="AT1119" s="244"/>
      <c r="AU1119" s="244"/>
      <c r="AV1119" s="245"/>
      <c r="AW1119" s="89">
        <f>ROUND(ROUND(H1116*V1093,0)*AM1119,0)-AS1121</f>
        <v>176</v>
      </c>
      <c r="AX1119" s="12"/>
    </row>
    <row r="1120" spans="1:50" ht="17.2" customHeight="1" x14ac:dyDescent="0.3">
      <c r="A1120" s="9">
        <v>43</v>
      </c>
      <c r="B1120" s="10" t="s">
        <v>1942</v>
      </c>
      <c r="C1120" s="53" t="s">
        <v>7007</v>
      </c>
      <c r="D1120" s="166"/>
      <c r="E1120" s="193"/>
      <c r="F1120" s="126"/>
      <c r="G1120" s="126"/>
      <c r="H1120" s="175"/>
      <c r="I1120" s="194"/>
      <c r="J1120" s="194"/>
      <c r="K1120" s="173"/>
      <c r="L1120" s="191"/>
      <c r="M1120" s="172"/>
      <c r="N1120" s="172"/>
      <c r="O1120" s="123"/>
      <c r="P1120" s="138"/>
      <c r="Q1120" s="138"/>
      <c r="R1120" s="168"/>
      <c r="S1120" s="141"/>
      <c r="T1120" s="142"/>
      <c r="U1120" s="130"/>
      <c r="V1120" s="64"/>
      <c r="W1120" s="202"/>
      <c r="X1120" s="233"/>
      <c r="Y1120" s="234"/>
      <c r="Z1120" s="234"/>
      <c r="AA1120" s="234"/>
      <c r="AB1120" s="234"/>
      <c r="AC1120" s="199" t="s">
        <v>4735</v>
      </c>
      <c r="AD1120" s="58"/>
      <c r="AE1120" s="58"/>
      <c r="AF1120" s="6"/>
      <c r="AG1120" s="6"/>
      <c r="AH1120" s="6"/>
      <c r="AI1120" s="6"/>
      <c r="AJ1120" s="6"/>
      <c r="AK1120" s="6"/>
      <c r="AL1120" s="59" t="s">
        <v>4574</v>
      </c>
      <c r="AM1120" s="235">
        <f>AM1117</f>
        <v>0.5</v>
      </c>
      <c r="AN1120" s="235"/>
      <c r="AO1120" s="198"/>
      <c r="AP1120" s="198"/>
      <c r="AQ1120" s="198"/>
      <c r="AR1120" s="197"/>
      <c r="AS1120" s="244"/>
      <c r="AT1120" s="244"/>
      <c r="AU1120" s="244"/>
      <c r="AV1120" s="245"/>
      <c r="AW1120" s="35">
        <f>ROUND(ROUND(H1116*V1093,0)*AM1120,0)-AS1121</f>
        <v>124</v>
      </c>
      <c r="AX1120" s="12"/>
    </row>
    <row r="1121" spans="1:50" ht="17.2" customHeight="1" x14ac:dyDescent="0.3">
      <c r="A1121" s="9">
        <v>43</v>
      </c>
      <c r="B1121" s="10" t="s">
        <v>1943</v>
      </c>
      <c r="C1121" s="53" t="s">
        <v>7006</v>
      </c>
      <c r="D1121" s="166"/>
      <c r="E1121" s="193"/>
      <c r="F1121" s="126"/>
      <c r="G1121" s="126"/>
      <c r="H1121" s="175"/>
      <c r="I1121" s="194"/>
      <c r="J1121" s="194"/>
      <c r="K1121" s="173"/>
      <c r="L1121" s="231" t="s">
        <v>4714</v>
      </c>
      <c r="M1121" s="232"/>
      <c r="N1121" s="232"/>
      <c r="O1121" s="232"/>
      <c r="P1121" s="232"/>
      <c r="Q1121" s="232"/>
      <c r="R1121" s="175"/>
      <c r="S1121" s="194"/>
      <c r="T1121" s="173"/>
      <c r="U1121" s="130"/>
      <c r="V1121" s="64"/>
      <c r="W1121" s="202"/>
      <c r="X1121" s="8"/>
      <c r="Y1121" s="6"/>
      <c r="Z1121" s="59"/>
      <c r="AA1121" s="59"/>
      <c r="AB1121" s="6"/>
      <c r="AC1121" s="203"/>
      <c r="AD1121" s="6"/>
      <c r="AE1121" s="6"/>
      <c r="AF1121" s="6"/>
      <c r="AG1121" s="6"/>
      <c r="AH1121" s="6"/>
      <c r="AI1121" s="6"/>
      <c r="AJ1121" s="6"/>
      <c r="AK1121" s="6"/>
      <c r="AL1121" s="59"/>
      <c r="AM1121" s="137"/>
      <c r="AN1121" s="137"/>
      <c r="AO1121" s="198"/>
      <c r="AP1121" s="198"/>
      <c r="AQ1121" s="198"/>
      <c r="AR1121" s="197"/>
      <c r="AS1121" s="38">
        <f>AS1109</f>
        <v>5</v>
      </c>
      <c r="AT1121" s="62" t="s">
        <v>4579</v>
      </c>
      <c r="AU1121" s="143"/>
      <c r="AV1121" s="147"/>
      <c r="AW1121" s="89">
        <f>ROUND(ROUND(H1116*P1123,0)*V1093,0)-AS1121</f>
        <v>244</v>
      </c>
      <c r="AX1121" s="12"/>
    </row>
    <row r="1122" spans="1:50" ht="17.2" customHeight="1" x14ac:dyDescent="0.3">
      <c r="A1122" s="9">
        <v>43</v>
      </c>
      <c r="B1122" s="10" t="s">
        <v>1944</v>
      </c>
      <c r="C1122" s="53" t="s">
        <v>7005</v>
      </c>
      <c r="D1122" s="166"/>
      <c r="E1122" s="193"/>
      <c r="F1122" s="126"/>
      <c r="G1122" s="126"/>
      <c r="H1122" s="175"/>
      <c r="I1122" s="194"/>
      <c r="J1122" s="194"/>
      <c r="K1122" s="173"/>
      <c r="L1122" s="267"/>
      <c r="M1122" s="268"/>
      <c r="N1122" s="268"/>
      <c r="O1122" s="268"/>
      <c r="P1122" s="268"/>
      <c r="Q1122" s="268"/>
      <c r="R1122" s="175"/>
      <c r="S1122" s="194"/>
      <c r="T1122" s="173"/>
      <c r="U1122" s="130"/>
      <c r="V1122" s="64"/>
      <c r="W1122" s="202"/>
      <c r="X1122" s="231" t="s">
        <v>4712</v>
      </c>
      <c r="Y1122" s="232"/>
      <c r="Z1122" s="232"/>
      <c r="AA1122" s="232"/>
      <c r="AB1122" s="232"/>
      <c r="AC1122" s="199" t="s">
        <v>4711</v>
      </c>
      <c r="AD1122" s="58"/>
      <c r="AE1122" s="58"/>
      <c r="AF1122" s="6"/>
      <c r="AG1122" s="6"/>
      <c r="AH1122" s="6"/>
      <c r="AI1122" s="6"/>
      <c r="AJ1122" s="6"/>
      <c r="AK1122" s="6"/>
      <c r="AL1122" s="59" t="s">
        <v>4574</v>
      </c>
      <c r="AM1122" s="235">
        <f>AM1119</f>
        <v>0.7</v>
      </c>
      <c r="AN1122" s="235"/>
      <c r="AO1122" s="198"/>
      <c r="AP1122" s="198"/>
      <c r="AQ1122" s="198"/>
      <c r="AR1122" s="197"/>
      <c r="AS1122" s="1"/>
      <c r="AT1122" s="132"/>
      <c r="AU1122" s="143"/>
      <c r="AV1122" s="147"/>
      <c r="AW1122" s="35">
        <f>ROUND(ROUND(ROUND(H1116*P1123,0)*V1093,0)*AM1122,0)-AS1121</f>
        <v>169</v>
      </c>
      <c r="AX1122" s="12"/>
    </row>
    <row r="1123" spans="1:50" ht="17.2" customHeight="1" x14ac:dyDescent="0.3">
      <c r="A1123" s="9">
        <v>43</v>
      </c>
      <c r="B1123" s="10" t="s">
        <v>1945</v>
      </c>
      <c r="C1123" s="53" t="s">
        <v>7004</v>
      </c>
      <c r="D1123" s="166"/>
      <c r="E1123" s="193"/>
      <c r="F1123" s="126"/>
      <c r="G1123" s="126"/>
      <c r="H1123" s="175"/>
      <c r="I1123" s="194"/>
      <c r="J1123" s="194"/>
      <c r="K1123" s="173"/>
      <c r="L1123" s="191"/>
      <c r="M1123" s="172"/>
      <c r="N1123" s="172"/>
      <c r="O1123" s="123" t="s">
        <v>4574</v>
      </c>
      <c r="P1123" s="249">
        <f>P1117</f>
        <v>0.96499999999999997</v>
      </c>
      <c r="Q1123" s="249"/>
      <c r="R1123" s="168"/>
      <c r="S1123" s="141"/>
      <c r="T1123" s="142"/>
      <c r="U1123" s="130"/>
      <c r="V1123" s="64"/>
      <c r="W1123" s="202"/>
      <c r="X1123" s="233"/>
      <c r="Y1123" s="234"/>
      <c r="Z1123" s="234"/>
      <c r="AA1123" s="234"/>
      <c r="AB1123" s="234"/>
      <c r="AC1123" s="199" t="s">
        <v>4735</v>
      </c>
      <c r="AD1123" s="58"/>
      <c r="AE1123" s="58"/>
      <c r="AF1123" s="6"/>
      <c r="AG1123" s="6"/>
      <c r="AH1123" s="6"/>
      <c r="AI1123" s="6"/>
      <c r="AJ1123" s="6"/>
      <c r="AK1123" s="6"/>
      <c r="AL1123" s="59" t="s">
        <v>4574</v>
      </c>
      <c r="AM1123" s="235">
        <f>AM1120</f>
        <v>0.5</v>
      </c>
      <c r="AN1123" s="235"/>
      <c r="AO1123" s="198"/>
      <c r="AP1123" s="198"/>
      <c r="AQ1123" s="198"/>
      <c r="AR1123" s="197"/>
      <c r="AS1123" s="7"/>
      <c r="AT1123" s="123"/>
      <c r="AU1123" s="136"/>
      <c r="AV1123" s="145"/>
      <c r="AW1123" s="89">
        <f>ROUND(ROUND(ROUND(H1116*P1123,0)*V1093,0)*AM1123,0)-AS1121</f>
        <v>120</v>
      </c>
      <c r="AX1123" s="12"/>
    </row>
    <row r="1124" spans="1:50" ht="17.2" customHeight="1" x14ac:dyDescent="0.3">
      <c r="A1124" s="9">
        <v>43</v>
      </c>
      <c r="B1124" s="10" t="s">
        <v>1946</v>
      </c>
      <c r="C1124" s="53" t="s">
        <v>7003</v>
      </c>
      <c r="D1124" s="166"/>
      <c r="E1124" s="193"/>
      <c r="F1124" s="126"/>
      <c r="G1124" s="126"/>
      <c r="H1124" s="45"/>
      <c r="I1124" s="1"/>
      <c r="J1124" s="1"/>
      <c r="K1124" s="44"/>
      <c r="L1124" s="196"/>
      <c r="M1124" s="195"/>
      <c r="N1124" s="195"/>
      <c r="O1124" s="55"/>
      <c r="P1124" s="56"/>
      <c r="Q1124" s="56"/>
      <c r="R1124" s="168"/>
      <c r="S1124" s="141"/>
      <c r="T1124" s="142"/>
      <c r="U1124" s="130"/>
      <c r="V1124" s="64"/>
      <c r="W1124" s="202"/>
      <c r="X1124" s="8"/>
      <c r="Y1124" s="6"/>
      <c r="Z1124" s="59"/>
      <c r="AA1124" s="59"/>
      <c r="AB1124" s="6"/>
      <c r="AC1124" s="203"/>
      <c r="AD1124" s="6"/>
      <c r="AE1124" s="6"/>
      <c r="AF1124" s="6"/>
      <c r="AG1124" s="6"/>
      <c r="AH1124" s="6"/>
      <c r="AI1124" s="6"/>
      <c r="AJ1124" s="6"/>
      <c r="AK1124" s="6"/>
      <c r="AL1124" s="59"/>
      <c r="AM1124" s="137"/>
      <c r="AN1124" s="137"/>
      <c r="AO1124" s="216" t="s">
        <v>4753</v>
      </c>
      <c r="AP1124" s="251"/>
      <c r="AQ1124" s="251"/>
      <c r="AR1124" s="252"/>
      <c r="AS1124" s="49"/>
      <c r="AT1124" s="36"/>
      <c r="AU1124" s="36"/>
      <c r="AV1124" s="51"/>
      <c r="AW1124" s="89">
        <f>ROUND(ROUND(H1116*V1093,0)*AQ1127,0)</f>
        <v>245</v>
      </c>
      <c r="AX1124" s="12"/>
    </row>
    <row r="1125" spans="1:50" ht="17.2" customHeight="1" x14ac:dyDescent="0.3">
      <c r="A1125" s="9">
        <v>43</v>
      </c>
      <c r="B1125" s="10" t="s">
        <v>1947</v>
      </c>
      <c r="C1125" s="53" t="s">
        <v>7002</v>
      </c>
      <c r="D1125" s="166"/>
      <c r="E1125" s="193"/>
      <c r="F1125" s="126"/>
      <c r="G1125" s="126"/>
      <c r="H1125" s="45"/>
      <c r="I1125" s="1"/>
      <c r="J1125" s="1"/>
      <c r="K1125" s="44"/>
      <c r="L1125" s="175"/>
      <c r="M1125" s="194"/>
      <c r="N1125" s="194"/>
      <c r="O1125" s="132"/>
      <c r="P1125" s="141"/>
      <c r="Q1125" s="141"/>
      <c r="R1125" s="168"/>
      <c r="S1125" s="141"/>
      <c r="T1125" s="142"/>
      <c r="U1125" s="130"/>
      <c r="V1125" s="64"/>
      <c r="W1125" s="202"/>
      <c r="X1125" s="231" t="s">
        <v>4712</v>
      </c>
      <c r="Y1125" s="232"/>
      <c r="Z1125" s="232"/>
      <c r="AA1125" s="232"/>
      <c r="AB1125" s="232"/>
      <c r="AC1125" s="199" t="s">
        <v>4711</v>
      </c>
      <c r="AD1125" s="58"/>
      <c r="AE1125" s="58"/>
      <c r="AF1125" s="6"/>
      <c r="AG1125" s="6"/>
      <c r="AH1125" s="6"/>
      <c r="AI1125" s="6"/>
      <c r="AJ1125" s="6"/>
      <c r="AK1125" s="6"/>
      <c r="AL1125" s="59" t="s">
        <v>4574</v>
      </c>
      <c r="AM1125" s="235">
        <f>AM1122</f>
        <v>0.7</v>
      </c>
      <c r="AN1125" s="235"/>
      <c r="AO1125" s="228"/>
      <c r="AP1125" s="229"/>
      <c r="AQ1125" s="229"/>
      <c r="AR1125" s="230"/>
      <c r="AS1125" s="45"/>
      <c r="AT1125" s="1"/>
      <c r="AU1125" s="1"/>
      <c r="AV1125" s="44"/>
      <c r="AW1125" s="89">
        <f>ROUND(ROUND(ROUND(H1116*V1093,0)*AM1125,0)*AQ1127,0)</f>
        <v>172</v>
      </c>
      <c r="AX1125" s="12"/>
    </row>
    <row r="1126" spans="1:50" ht="17.2" customHeight="1" x14ac:dyDescent="0.3">
      <c r="A1126" s="9">
        <v>43</v>
      </c>
      <c r="B1126" s="10" t="s">
        <v>1948</v>
      </c>
      <c r="C1126" s="53" t="s">
        <v>7001</v>
      </c>
      <c r="D1126" s="166"/>
      <c r="E1126" s="193"/>
      <c r="F1126" s="126"/>
      <c r="G1126" s="126"/>
      <c r="H1126" s="45"/>
      <c r="I1126" s="1"/>
      <c r="J1126" s="1"/>
      <c r="K1126" s="44"/>
      <c r="L1126" s="191"/>
      <c r="M1126" s="172"/>
      <c r="N1126" s="172"/>
      <c r="O1126" s="123"/>
      <c r="P1126" s="138"/>
      <c r="Q1126" s="138"/>
      <c r="R1126" s="168"/>
      <c r="S1126" s="141"/>
      <c r="T1126" s="142"/>
      <c r="U1126" s="130"/>
      <c r="V1126" s="64"/>
      <c r="W1126" s="202"/>
      <c r="X1126" s="233"/>
      <c r="Y1126" s="234"/>
      <c r="Z1126" s="234"/>
      <c r="AA1126" s="234"/>
      <c r="AB1126" s="234"/>
      <c r="AC1126" s="199" t="s">
        <v>4735</v>
      </c>
      <c r="AD1126" s="58"/>
      <c r="AE1126" s="58"/>
      <c r="AF1126" s="6"/>
      <c r="AG1126" s="6"/>
      <c r="AH1126" s="6"/>
      <c r="AI1126" s="6"/>
      <c r="AJ1126" s="6"/>
      <c r="AK1126" s="6"/>
      <c r="AL1126" s="59" t="s">
        <v>4574</v>
      </c>
      <c r="AM1126" s="235">
        <f>AM1123</f>
        <v>0.5</v>
      </c>
      <c r="AN1126" s="235"/>
      <c r="AO1126" s="45"/>
      <c r="AP1126" s="1"/>
      <c r="AQ1126" s="1"/>
      <c r="AR1126" s="44"/>
      <c r="AS1126" s="45"/>
      <c r="AT1126" s="1"/>
      <c r="AU1126" s="1"/>
      <c r="AV1126" s="44"/>
      <c r="AW1126" s="35">
        <f>ROUND(ROUND(ROUND(H1116*V1093,0)*AM1126,0)*AQ1127,0)</f>
        <v>123</v>
      </c>
      <c r="AX1126" s="12"/>
    </row>
    <row r="1127" spans="1:50" ht="17.2" customHeight="1" x14ac:dyDescent="0.3">
      <c r="A1127" s="9">
        <v>43</v>
      </c>
      <c r="B1127" s="10" t="s">
        <v>1949</v>
      </c>
      <c r="C1127" s="53" t="s">
        <v>7000</v>
      </c>
      <c r="D1127" s="166"/>
      <c r="E1127" s="193"/>
      <c r="F1127" s="126"/>
      <c r="G1127" s="126"/>
      <c r="H1127" s="45"/>
      <c r="I1127" s="1"/>
      <c r="J1127" s="1"/>
      <c r="K1127" s="44"/>
      <c r="L1127" s="231" t="s">
        <v>4714</v>
      </c>
      <c r="M1127" s="232"/>
      <c r="N1127" s="232"/>
      <c r="O1127" s="232"/>
      <c r="P1127" s="232"/>
      <c r="Q1127" s="232"/>
      <c r="R1127" s="175"/>
      <c r="S1127" s="194"/>
      <c r="T1127" s="173"/>
      <c r="U1127" s="130"/>
      <c r="V1127" s="64"/>
      <c r="W1127" s="202"/>
      <c r="X1127" s="8"/>
      <c r="Y1127" s="6"/>
      <c r="Z1127" s="59"/>
      <c r="AA1127" s="59"/>
      <c r="AB1127" s="6"/>
      <c r="AC1127" s="203"/>
      <c r="AD1127" s="6"/>
      <c r="AE1127" s="6"/>
      <c r="AF1127" s="6"/>
      <c r="AG1127" s="6"/>
      <c r="AH1127" s="6"/>
      <c r="AI1127" s="6"/>
      <c r="AJ1127" s="6"/>
      <c r="AK1127" s="6"/>
      <c r="AL1127" s="59"/>
      <c r="AM1127" s="137"/>
      <c r="AN1127" s="137"/>
      <c r="AO1127" s="45"/>
      <c r="AP1127" s="132" t="s">
        <v>4574</v>
      </c>
      <c r="AQ1127" s="247">
        <f>AQ1103</f>
        <v>0.95</v>
      </c>
      <c r="AR1127" s="248"/>
      <c r="AS1127" s="45"/>
      <c r="AT1127" s="1"/>
      <c r="AU1127" s="1"/>
      <c r="AV1127" s="44"/>
      <c r="AW1127" s="89">
        <f>ROUND(ROUND(ROUND(H1116*P1129,0)*V1093,0)*AQ1127,0)</f>
        <v>237</v>
      </c>
      <c r="AX1127" s="12"/>
    </row>
    <row r="1128" spans="1:50" ht="17.2" customHeight="1" x14ac:dyDescent="0.3">
      <c r="A1128" s="9">
        <v>43</v>
      </c>
      <c r="B1128" s="10" t="s">
        <v>1950</v>
      </c>
      <c r="C1128" s="53" t="s">
        <v>6999</v>
      </c>
      <c r="D1128" s="166"/>
      <c r="E1128" s="193"/>
      <c r="F1128" s="126"/>
      <c r="G1128" s="126"/>
      <c r="H1128" s="45"/>
      <c r="I1128" s="1"/>
      <c r="J1128" s="1"/>
      <c r="K1128" s="44"/>
      <c r="L1128" s="267"/>
      <c r="M1128" s="268"/>
      <c r="N1128" s="268"/>
      <c r="O1128" s="268"/>
      <c r="P1128" s="268"/>
      <c r="Q1128" s="268"/>
      <c r="R1128" s="175"/>
      <c r="S1128" s="194"/>
      <c r="T1128" s="173"/>
      <c r="U1128" s="130"/>
      <c r="V1128" s="64"/>
      <c r="W1128" s="202"/>
      <c r="X1128" s="231" t="s">
        <v>4712</v>
      </c>
      <c r="Y1128" s="232"/>
      <c r="Z1128" s="232"/>
      <c r="AA1128" s="232"/>
      <c r="AB1128" s="232"/>
      <c r="AC1128" s="199" t="s">
        <v>4711</v>
      </c>
      <c r="AD1128" s="58"/>
      <c r="AE1128" s="58"/>
      <c r="AF1128" s="6"/>
      <c r="AG1128" s="6"/>
      <c r="AH1128" s="6"/>
      <c r="AI1128" s="6"/>
      <c r="AJ1128" s="6"/>
      <c r="AK1128" s="6"/>
      <c r="AL1128" s="59" t="s">
        <v>4574</v>
      </c>
      <c r="AM1128" s="235">
        <f>AM1125</f>
        <v>0.7</v>
      </c>
      <c r="AN1128" s="235"/>
      <c r="AO1128" s="45"/>
      <c r="AP1128" s="1"/>
      <c r="AQ1128" s="1"/>
      <c r="AR1128" s="44"/>
      <c r="AS1128" s="45"/>
      <c r="AT1128" s="1"/>
      <c r="AU1128" s="1"/>
      <c r="AV1128" s="44"/>
      <c r="AW1128" s="35">
        <f>ROUND(ROUND(ROUND(ROUND(H1116*P1129,0)*V1093,0)*AM1128,0)*AQ1127,0)</f>
        <v>165</v>
      </c>
      <c r="AX1128" s="12"/>
    </row>
    <row r="1129" spans="1:50" ht="17.2" customHeight="1" x14ac:dyDescent="0.3">
      <c r="A1129" s="9">
        <v>43</v>
      </c>
      <c r="B1129" s="10" t="s">
        <v>1951</v>
      </c>
      <c r="C1129" s="53" t="s">
        <v>6998</v>
      </c>
      <c r="D1129" s="166"/>
      <c r="E1129" s="193"/>
      <c r="F1129" s="126"/>
      <c r="G1129" s="126"/>
      <c r="H1129" s="45"/>
      <c r="I1129" s="1"/>
      <c r="J1129" s="1"/>
      <c r="K1129" s="44"/>
      <c r="L1129" s="191"/>
      <c r="M1129" s="172"/>
      <c r="N1129" s="172"/>
      <c r="O1129" s="123" t="s">
        <v>4574</v>
      </c>
      <c r="P1129" s="249">
        <f>P1123</f>
        <v>0.96499999999999997</v>
      </c>
      <c r="Q1129" s="249"/>
      <c r="R1129" s="168"/>
      <c r="S1129" s="141"/>
      <c r="T1129" s="142"/>
      <c r="U1129" s="130"/>
      <c r="V1129" s="64"/>
      <c r="W1129" s="202"/>
      <c r="X1129" s="233"/>
      <c r="Y1129" s="234"/>
      <c r="Z1129" s="234"/>
      <c r="AA1129" s="234"/>
      <c r="AB1129" s="234"/>
      <c r="AC1129" s="199" t="s">
        <v>4735</v>
      </c>
      <c r="AD1129" s="58"/>
      <c r="AE1129" s="58"/>
      <c r="AF1129" s="6"/>
      <c r="AG1129" s="6"/>
      <c r="AH1129" s="6"/>
      <c r="AI1129" s="6"/>
      <c r="AJ1129" s="6"/>
      <c r="AK1129" s="6"/>
      <c r="AL1129" s="59" t="s">
        <v>4574</v>
      </c>
      <c r="AM1129" s="235">
        <f>AM1126</f>
        <v>0.5</v>
      </c>
      <c r="AN1129" s="235"/>
      <c r="AO1129" s="45"/>
      <c r="AP1129" s="1"/>
      <c r="AQ1129" s="1"/>
      <c r="AR1129" s="44"/>
      <c r="AS1129" s="43"/>
      <c r="AT1129" s="7"/>
      <c r="AU1129" s="7"/>
      <c r="AV1129" s="21"/>
      <c r="AW1129" s="89">
        <f>ROUND(ROUND(ROUND(ROUND(H1116*P1129,0)*V1093,0)*AM1129,0)*AQ1127,0)</f>
        <v>119</v>
      </c>
      <c r="AX1129" s="12"/>
    </row>
    <row r="1130" spans="1:50" ht="17.2" customHeight="1" x14ac:dyDescent="0.3">
      <c r="A1130" s="9">
        <v>43</v>
      </c>
      <c r="B1130" s="10" t="s">
        <v>1952</v>
      </c>
      <c r="C1130" s="53" t="s">
        <v>6997</v>
      </c>
      <c r="D1130" s="166"/>
      <c r="E1130" s="193"/>
      <c r="F1130" s="126"/>
      <c r="G1130" s="126"/>
      <c r="H1130" s="45"/>
      <c r="I1130" s="1"/>
      <c r="J1130" s="1"/>
      <c r="K1130" s="44"/>
      <c r="L1130" s="196"/>
      <c r="M1130" s="195"/>
      <c r="N1130" s="195"/>
      <c r="O1130" s="55"/>
      <c r="P1130" s="56"/>
      <c r="Q1130" s="56"/>
      <c r="R1130" s="168"/>
      <c r="S1130" s="141"/>
      <c r="T1130" s="142"/>
      <c r="U1130" s="130"/>
      <c r="V1130" s="64"/>
      <c r="W1130" s="202"/>
      <c r="X1130" s="8"/>
      <c r="Y1130" s="6"/>
      <c r="Z1130" s="59"/>
      <c r="AA1130" s="59"/>
      <c r="AB1130" s="6"/>
      <c r="AC1130" s="203"/>
      <c r="AD1130" s="6"/>
      <c r="AE1130" s="6"/>
      <c r="AF1130" s="6"/>
      <c r="AG1130" s="6"/>
      <c r="AH1130" s="6"/>
      <c r="AI1130" s="6"/>
      <c r="AJ1130" s="6"/>
      <c r="AK1130" s="6"/>
      <c r="AL1130" s="59"/>
      <c r="AM1130" s="137"/>
      <c r="AN1130" s="137"/>
      <c r="AO1130" s="146"/>
      <c r="AP1130" s="143"/>
      <c r="AQ1130" s="143"/>
      <c r="AR1130" s="44"/>
      <c r="AS1130" s="242" t="s">
        <v>4580</v>
      </c>
      <c r="AT1130" s="242"/>
      <c r="AU1130" s="242"/>
      <c r="AV1130" s="243"/>
      <c r="AW1130" s="89">
        <f>ROUND(ROUND(H1116*V1093,0)*AQ1127,0)-AS1133</f>
        <v>240</v>
      </c>
      <c r="AX1130" s="12"/>
    </row>
    <row r="1131" spans="1:50" ht="17.2" customHeight="1" x14ac:dyDescent="0.3">
      <c r="A1131" s="9">
        <v>43</v>
      </c>
      <c r="B1131" s="10" t="s">
        <v>1953</v>
      </c>
      <c r="C1131" s="53" t="s">
        <v>6996</v>
      </c>
      <c r="D1131" s="166"/>
      <c r="E1131" s="193"/>
      <c r="F1131" s="126"/>
      <c r="G1131" s="126"/>
      <c r="H1131" s="45"/>
      <c r="I1131" s="1"/>
      <c r="J1131" s="1"/>
      <c r="K1131" s="44"/>
      <c r="L1131" s="175"/>
      <c r="M1131" s="194"/>
      <c r="N1131" s="194"/>
      <c r="O1131" s="132"/>
      <c r="P1131" s="141"/>
      <c r="Q1131" s="141"/>
      <c r="R1131" s="168"/>
      <c r="S1131" s="141"/>
      <c r="T1131" s="142"/>
      <c r="U1131" s="130"/>
      <c r="V1131" s="64"/>
      <c r="W1131" s="202"/>
      <c r="X1131" s="231" t="s">
        <v>4712</v>
      </c>
      <c r="Y1131" s="232"/>
      <c r="Z1131" s="232"/>
      <c r="AA1131" s="232"/>
      <c r="AB1131" s="232"/>
      <c r="AC1131" s="199" t="s">
        <v>4711</v>
      </c>
      <c r="AD1131" s="58"/>
      <c r="AE1131" s="58"/>
      <c r="AF1131" s="6"/>
      <c r="AG1131" s="6"/>
      <c r="AH1131" s="6"/>
      <c r="AI1131" s="6"/>
      <c r="AJ1131" s="6"/>
      <c r="AK1131" s="6"/>
      <c r="AL1131" s="59" t="s">
        <v>4574</v>
      </c>
      <c r="AM1131" s="235">
        <f>AM1128</f>
        <v>0.7</v>
      </c>
      <c r="AN1131" s="235"/>
      <c r="AO1131" s="146"/>
      <c r="AP1131" s="143"/>
      <c r="AQ1131" s="143"/>
      <c r="AR1131" s="44"/>
      <c r="AS1131" s="244"/>
      <c r="AT1131" s="244"/>
      <c r="AU1131" s="244"/>
      <c r="AV1131" s="245"/>
      <c r="AW1131" s="89">
        <f>ROUND(ROUND(ROUND(H1116*V1093,0)*AM1131,0)*AQ1127,0)-AS1133</f>
        <v>167</v>
      </c>
      <c r="AX1131" s="12"/>
    </row>
    <row r="1132" spans="1:50" ht="17.2" customHeight="1" x14ac:dyDescent="0.3">
      <c r="A1132" s="9">
        <v>43</v>
      </c>
      <c r="B1132" s="10" t="s">
        <v>1954</v>
      </c>
      <c r="C1132" s="53" t="s">
        <v>6995</v>
      </c>
      <c r="D1132" s="166"/>
      <c r="E1132" s="193"/>
      <c r="F1132" s="126"/>
      <c r="G1132" s="126"/>
      <c r="H1132" s="45"/>
      <c r="I1132" s="1"/>
      <c r="J1132" s="1"/>
      <c r="K1132" s="44"/>
      <c r="L1132" s="191"/>
      <c r="M1132" s="172"/>
      <c r="N1132" s="172"/>
      <c r="O1132" s="123"/>
      <c r="P1132" s="138"/>
      <c r="Q1132" s="138"/>
      <c r="R1132" s="168"/>
      <c r="S1132" s="141"/>
      <c r="T1132" s="142"/>
      <c r="U1132" s="130"/>
      <c r="V1132" s="64"/>
      <c r="W1132" s="202"/>
      <c r="X1132" s="233"/>
      <c r="Y1132" s="234"/>
      <c r="Z1132" s="234"/>
      <c r="AA1132" s="234"/>
      <c r="AB1132" s="234"/>
      <c r="AC1132" s="199" t="s">
        <v>4735</v>
      </c>
      <c r="AD1132" s="58"/>
      <c r="AE1132" s="58"/>
      <c r="AF1132" s="6"/>
      <c r="AG1132" s="6"/>
      <c r="AH1132" s="6"/>
      <c r="AI1132" s="6"/>
      <c r="AJ1132" s="6"/>
      <c r="AK1132" s="6"/>
      <c r="AL1132" s="59" t="s">
        <v>4574</v>
      </c>
      <c r="AM1132" s="235">
        <f>AM1129</f>
        <v>0.5</v>
      </c>
      <c r="AN1132" s="235"/>
      <c r="AO1132" s="146"/>
      <c r="AP1132" s="143"/>
      <c r="AQ1132" s="143"/>
      <c r="AR1132" s="44"/>
      <c r="AS1132" s="244"/>
      <c r="AT1132" s="244"/>
      <c r="AU1132" s="244"/>
      <c r="AV1132" s="245"/>
      <c r="AW1132" s="35">
        <f>ROUND(ROUND(ROUND(H1116*V1093,0)*AM1132,0)*AQ1127,0)-AS1133</f>
        <v>118</v>
      </c>
      <c r="AX1132" s="12"/>
    </row>
    <row r="1133" spans="1:50" ht="17.2" customHeight="1" x14ac:dyDescent="0.3">
      <c r="A1133" s="9">
        <v>43</v>
      </c>
      <c r="B1133" s="10" t="s">
        <v>1955</v>
      </c>
      <c r="C1133" s="53" t="s">
        <v>6994</v>
      </c>
      <c r="D1133" s="166"/>
      <c r="E1133" s="193"/>
      <c r="F1133" s="126"/>
      <c r="G1133" s="126"/>
      <c r="H1133" s="45"/>
      <c r="I1133" s="1"/>
      <c r="J1133" s="1"/>
      <c r="K1133" s="44"/>
      <c r="L1133" s="231" t="s">
        <v>4714</v>
      </c>
      <c r="M1133" s="232"/>
      <c r="N1133" s="232"/>
      <c r="O1133" s="232"/>
      <c r="P1133" s="232"/>
      <c r="Q1133" s="232"/>
      <c r="R1133" s="175"/>
      <c r="S1133" s="194"/>
      <c r="T1133" s="173"/>
      <c r="U1133" s="130"/>
      <c r="V1133" s="64"/>
      <c r="W1133" s="202"/>
      <c r="X1133" s="8"/>
      <c r="Y1133" s="6"/>
      <c r="Z1133" s="59"/>
      <c r="AA1133" s="59"/>
      <c r="AB1133" s="6"/>
      <c r="AC1133" s="203"/>
      <c r="AD1133" s="6"/>
      <c r="AE1133" s="6"/>
      <c r="AF1133" s="6"/>
      <c r="AG1133" s="6"/>
      <c r="AH1133" s="6"/>
      <c r="AI1133" s="6"/>
      <c r="AJ1133" s="6"/>
      <c r="AK1133" s="6"/>
      <c r="AL1133" s="59"/>
      <c r="AM1133" s="137"/>
      <c r="AN1133" s="137"/>
      <c r="AO1133" s="146"/>
      <c r="AP1133" s="143"/>
      <c r="AQ1133" s="143"/>
      <c r="AR1133" s="44"/>
      <c r="AS1133" s="38">
        <f>AS1121</f>
        <v>5</v>
      </c>
      <c r="AT1133" s="62" t="s">
        <v>4579</v>
      </c>
      <c r="AU1133" s="143"/>
      <c r="AV1133" s="147"/>
      <c r="AW1133" s="89">
        <f>ROUND(ROUND(ROUND(H1116*P1135,0)*V1093,0)*AQ1127,0)-AS1133</f>
        <v>232</v>
      </c>
      <c r="AX1133" s="12"/>
    </row>
    <row r="1134" spans="1:50" ht="17.2" customHeight="1" x14ac:dyDescent="0.3">
      <c r="A1134" s="9">
        <v>43</v>
      </c>
      <c r="B1134" s="10" t="s">
        <v>1956</v>
      </c>
      <c r="C1134" s="53" t="s">
        <v>6993</v>
      </c>
      <c r="D1134" s="166"/>
      <c r="E1134" s="193"/>
      <c r="F1134" s="126"/>
      <c r="G1134" s="126"/>
      <c r="H1134" s="45"/>
      <c r="I1134" s="1"/>
      <c r="J1134" s="1"/>
      <c r="K1134" s="44"/>
      <c r="L1134" s="267"/>
      <c r="M1134" s="268"/>
      <c r="N1134" s="268"/>
      <c r="O1134" s="268"/>
      <c r="P1134" s="268"/>
      <c r="Q1134" s="268"/>
      <c r="R1134" s="175"/>
      <c r="S1134" s="194"/>
      <c r="T1134" s="173"/>
      <c r="U1134" s="130"/>
      <c r="V1134" s="64"/>
      <c r="W1134" s="202"/>
      <c r="X1134" s="231" t="s">
        <v>4712</v>
      </c>
      <c r="Y1134" s="232"/>
      <c r="Z1134" s="232"/>
      <c r="AA1134" s="232"/>
      <c r="AB1134" s="232"/>
      <c r="AC1134" s="199" t="s">
        <v>4711</v>
      </c>
      <c r="AD1134" s="58"/>
      <c r="AE1134" s="58"/>
      <c r="AF1134" s="6"/>
      <c r="AG1134" s="6"/>
      <c r="AH1134" s="6"/>
      <c r="AI1134" s="6"/>
      <c r="AJ1134" s="6"/>
      <c r="AK1134" s="6"/>
      <c r="AL1134" s="59" t="s">
        <v>4574</v>
      </c>
      <c r="AM1134" s="235">
        <f>AM1131</f>
        <v>0.7</v>
      </c>
      <c r="AN1134" s="235"/>
      <c r="AO1134" s="146"/>
      <c r="AP1134" s="143"/>
      <c r="AQ1134" s="143"/>
      <c r="AR1134" s="44"/>
      <c r="AS1134" s="1"/>
      <c r="AT1134" s="132"/>
      <c r="AU1134" s="143"/>
      <c r="AV1134" s="147"/>
      <c r="AW1134" s="35">
        <f>ROUND(ROUND(ROUND(ROUND(H1116*P1135,0)*V1093,0)*AM1134,0)*AQ1127,0)-AS1133</f>
        <v>160</v>
      </c>
      <c r="AX1134" s="12"/>
    </row>
    <row r="1135" spans="1:50" ht="17.2" customHeight="1" x14ac:dyDescent="0.3">
      <c r="A1135" s="9">
        <v>43</v>
      </c>
      <c r="B1135" s="10" t="s">
        <v>1957</v>
      </c>
      <c r="C1135" s="53" t="s">
        <v>6992</v>
      </c>
      <c r="D1135" s="166"/>
      <c r="E1135" s="193"/>
      <c r="F1135" s="126"/>
      <c r="G1135" s="126"/>
      <c r="H1135" s="43"/>
      <c r="I1135" s="7"/>
      <c r="J1135" s="7"/>
      <c r="K1135" s="21"/>
      <c r="L1135" s="191"/>
      <c r="M1135" s="172"/>
      <c r="N1135" s="172"/>
      <c r="O1135" s="123" t="s">
        <v>4574</v>
      </c>
      <c r="P1135" s="249">
        <f>P1129</f>
        <v>0.96499999999999997</v>
      </c>
      <c r="Q1135" s="249"/>
      <c r="R1135" s="168"/>
      <c r="S1135" s="141"/>
      <c r="T1135" s="141"/>
      <c r="U1135" s="88"/>
      <c r="V1135" s="86"/>
      <c r="W1135" s="87"/>
      <c r="X1135" s="234"/>
      <c r="Y1135" s="234"/>
      <c r="Z1135" s="234"/>
      <c r="AA1135" s="234"/>
      <c r="AB1135" s="234"/>
      <c r="AC1135" s="199" t="s">
        <v>4735</v>
      </c>
      <c r="AD1135" s="58"/>
      <c r="AE1135" s="58"/>
      <c r="AF1135" s="6"/>
      <c r="AG1135" s="6"/>
      <c r="AH1135" s="6"/>
      <c r="AI1135" s="6"/>
      <c r="AJ1135" s="6"/>
      <c r="AK1135" s="6"/>
      <c r="AL1135" s="59" t="s">
        <v>4574</v>
      </c>
      <c r="AM1135" s="235">
        <f>AM1132</f>
        <v>0.5</v>
      </c>
      <c r="AN1135" s="235"/>
      <c r="AO1135" s="190"/>
      <c r="AP1135" s="136"/>
      <c r="AQ1135" s="136"/>
      <c r="AR1135" s="21"/>
      <c r="AS1135" s="7"/>
      <c r="AT1135" s="123"/>
      <c r="AU1135" s="136"/>
      <c r="AV1135" s="145"/>
      <c r="AW1135" s="89">
        <f>ROUND(ROUND(ROUND(ROUND(H1116*P1135,0)*V1093,0)*AM1135,0)*AQ1127,0)-AS1133</f>
        <v>114</v>
      </c>
      <c r="AX1135" s="12"/>
    </row>
    <row r="1136" spans="1:50" ht="17.2" customHeight="1" x14ac:dyDescent="0.3">
      <c r="A1136" s="9">
        <v>43</v>
      </c>
      <c r="B1136" s="10" t="s">
        <v>1958</v>
      </c>
      <c r="C1136" s="53" t="s">
        <v>6991</v>
      </c>
      <c r="D1136" s="166"/>
      <c r="E1136" s="193"/>
      <c r="F1136" s="126"/>
      <c r="G1136" s="126"/>
      <c r="H1136" s="217" t="s">
        <v>4766</v>
      </c>
      <c r="I1136" s="218"/>
      <c r="J1136" s="218"/>
      <c r="K1136" s="219"/>
      <c r="L1136" s="196"/>
      <c r="M1136" s="195"/>
      <c r="N1136" s="195"/>
      <c r="O1136" s="55"/>
      <c r="P1136" s="56"/>
      <c r="Q1136" s="56"/>
      <c r="R1136" s="168"/>
      <c r="S1136" s="141"/>
      <c r="T1136" s="141"/>
      <c r="U1136" s="88"/>
      <c r="V1136" s="86"/>
      <c r="W1136" s="87"/>
      <c r="X1136" s="6"/>
      <c r="Y1136" s="6"/>
      <c r="Z1136" s="59"/>
      <c r="AA1136" s="59"/>
      <c r="AB1136" s="6"/>
      <c r="AC1136" s="203"/>
      <c r="AD1136" s="6"/>
      <c r="AE1136" s="6"/>
      <c r="AF1136" s="6"/>
      <c r="AG1136" s="6"/>
      <c r="AH1136" s="6"/>
      <c r="AI1136" s="6"/>
      <c r="AJ1136" s="6"/>
      <c r="AK1136" s="6"/>
      <c r="AL1136" s="59"/>
      <c r="AM1136" s="137"/>
      <c r="AN1136" s="137"/>
      <c r="AO1136" s="7"/>
      <c r="AP1136" s="7"/>
      <c r="AQ1136" s="7"/>
      <c r="AR1136" s="7"/>
      <c r="AS1136" s="7"/>
      <c r="AT1136" s="123"/>
      <c r="AU1136" s="136"/>
      <c r="AV1136" s="145"/>
      <c r="AW1136" s="100">
        <f>ROUND(H1140*V1093,0)</f>
        <v>233</v>
      </c>
      <c r="AX1136" s="12"/>
    </row>
    <row r="1137" spans="1:50" ht="17.2" customHeight="1" x14ac:dyDescent="0.3">
      <c r="A1137" s="9">
        <v>43</v>
      </c>
      <c r="B1137" s="10" t="s">
        <v>1959</v>
      </c>
      <c r="C1137" s="53" t="s">
        <v>6990</v>
      </c>
      <c r="D1137" s="166"/>
      <c r="E1137" s="193"/>
      <c r="F1137" s="126"/>
      <c r="G1137" s="126"/>
      <c r="H1137" s="220"/>
      <c r="I1137" s="221"/>
      <c r="J1137" s="221"/>
      <c r="K1137" s="222"/>
      <c r="L1137" s="175"/>
      <c r="M1137" s="194"/>
      <c r="N1137" s="194"/>
      <c r="O1137" s="132"/>
      <c r="P1137" s="141"/>
      <c r="Q1137" s="141"/>
      <c r="R1137" s="168"/>
      <c r="S1137" s="141"/>
      <c r="T1137" s="141"/>
      <c r="U1137" s="88"/>
      <c r="V1137" s="86"/>
      <c r="W1137" s="87"/>
      <c r="X1137" s="232" t="s">
        <v>4712</v>
      </c>
      <c r="Y1137" s="232"/>
      <c r="Z1137" s="232"/>
      <c r="AA1137" s="232"/>
      <c r="AB1137" s="232"/>
      <c r="AC1137" s="199" t="s">
        <v>4711</v>
      </c>
      <c r="AD1137" s="58"/>
      <c r="AE1137" s="58"/>
      <c r="AF1137" s="6"/>
      <c r="AG1137" s="6"/>
      <c r="AH1137" s="6"/>
      <c r="AI1137" s="6"/>
      <c r="AJ1137" s="6"/>
      <c r="AK1137" s="6"/>
      <c r="AL1137" s="59" t="s">
        <v>4574</v>
      </c>
      <c r="AM1137" s="235">
        <f>AM1134</f>
        <v>0.7</v>
      </c>
      <c r="AN1137" s="235"/>
      <c r="AO1137" s="6"/>
      <c r="AP1137" s="6"/>
      <c r="AQ1137" s="6"/>
      <c r="AR1137" s="6"/>
      <c r="AS1137" s="6"/>
      <c r="AT1137" s="59"/>
      <c r="AU1137" s="137"/>
      <c r="AV1137" s="140"/>
      <c r="AW1137" s="89">
        <f>ROUND(ROUND(H1140*V1093,0)*AM1137,0)</f>
        <v>163</v>
      </c>
      <c r="AX1137" s="12"/>
    </row>
    <row r="1138" spans="1:50" ht="17.2" customHeight="1" x14ac:dyDescent="0.3">
      <c r="A1138" s="9">
        <v>43</v>
      </c>
      <c r="B1138" s="10" t="s">
        <v>1960</v>
      </c>
      <c r="C1138" s="53" t="s">
        <v>6989</v>
      </c>
      <c r="D1138" s="166"/>
      <c r="E1138" s="193"/>
      <c r="F1138" s="126"/>
      <c r="G1138" s="126"/>
      <c r="H1138" s="220"/>
      <c r="I1138" s="221"/>
      <c r="J1138" s="221"/>
      <c r="K1138" s="222"/>
      <c r="L1138" s="191"/>
      <c r="M1138" s="172"/>
      <c r="N1138" s="172"/>
      <c r="O1138" s="123"/>
      <c r="P1138" s="138"/>
      <c r="Q1138" s="138"/>
      <c r="R1138" s="168"/>
      <c r="S1138" s="141"/>
      <c r="T1138" s="141"/>
      <c r="U1138" s="88"/>
      <c r="V1138" s="86"/>
      <c r="W1138" s="87"/>
      <c r="X1138" s="234"/>
      <c r="Y1138" s="234"/>
      <c r="Z1138" s="234"/>
      <c r="AA1138" s="234"/>
      <c r="AB1138" s="234"/>
      <c r="AC1138" s="199" t="s">
        <v>4735</v>
      </c>
      <c r="AD1138" s="58"/>
      <c r="AE1138" s="58"/>
      <c r="AF1138" s="6"/>
      <c r="AG1138" s="6"/>
      <c r="AH1138" s="6"/>
      <c r="AI1138" s="6"/>
      <c r="AJ1138" s="6"/>
      <c r="AK1138" s="6"/>
      <c r="AL1138" s="59" t="s">
        <v>4574</v>
      </c>
      <c r="AM1138" s="235">
        <f>AM1135</f>
        <v>0.5</v>
      </c>
      <c r="AN1138" s="235"/>
      <c r="AO1138" s="6"/>
      <c r="AP1138" s="6"/>
      <c r="AQ1138" s="6"/>
      <c r="AR1138" s="6"/>
      <c r="AS1138" s="6"/>
      <c r="AT1138" s="59"/>
      <c r="AU1138" s="137"/>
      <c r="AV1138" s="140"/>
      <c r="AW1138" s="89">
        <f>ROUND(ROUND(H1140*V1093,0)*AM1138,0)</f>
        <v>117</v>
      </c>
      <c r="AX1138" s="12"/>
    </row>
    <row r="1139" spans="1:50" ht="17.2" customHeight="1" x14ac:dyDescent="0.3">
      <c r="A1139" s="9">
        <v>43</v>
      </c>
      <c r="B1139" s="10" t="s">
        <v>1961</v>
      </c>
      <c r="C1139" s="53" t="s">
        <v>6988</v>
      </c>
      <c r="D1139" s="166"/>
      <c r="E1139" s="193"/>
      <c r="F1139" s="126"/>
      <c r="G1139" s="126"/>
      <c r="H1139" s="220"/>
      <c r="I1139" s="221"/>
      <c r="J1139" s="221"/>
      <c r="K1139" s="222"/>
      <c r="L1139" s="231" t="s">
        <v>4714</v>
      </c>
      <c r="M1139" s="232"/>
      <c r="N1139" s="232"/>
      <c r="O1139" s="232"/>
      <c r="P1139" s="232"/>
      <c r="Q1139" s="232"/>
      <c r="R1139" s="175"/>
      <c r="S1139" s="194"/>
      <c r="T1139" s="194"/>
      <c r="U1139" s="88"/>
      <c r="V1139" s="86"/>
      <c r="W1139" s="87"/>
      <c r="X1139" s="6"/>
      <c r="Y1139" s="6"/>
      <c r="Z1139" s="59"/>
      <c r="AA1139" s="59"/>
      <c r="AB1139" s="6"/>
      <c r="AC1139" s="203"/>
      <c r="AD1139" s="6"/>
      <c r="AE1139" s="6"/>
      <c r="AF1139" s="6"/>
      <c r="AG1139" s="6"/>
      <c r="AH1139" s="6"/>
      <c r="AI1139" s="6"/>
      <c r="AJ1139" s="6"/>
      <c r="AK1139" s="6"/>
      <c r="AL1139" s="59"/>
      <c r="AM1139" s="137"/>
      <c r="AN1139" s="137"/>
      <c r="AO1139" s="6"/>
      <c r="AP1139" s="6"/>
      <c r="AQ1139" s="7"/>
      <c r="AR1139" s="7"/>
      <c r="AS1139" s="7"/>
      <c r="AT1139" s="123"/>
      <c r="AU1139" s="136"/>
      <c r="AV1139" s="145"/>
      <c r="AW1139" s="89">
        <f>ROUND(ROUND(H1140*P1141,0)*V1093,0)</f>
        <v>225</v>
      </c>
      <c r="AX1139" s="12"/>
    </row>
    <row r="1140" spans="1:50" ht="17.2" customHeight="1" x14ac:dyDescent="0.3">
      <c r="A1140" s="9">
        <v>43</v>
      </c>
      <c r="B1140" s="10" t="s">
        <v>1962</v>
      </c>
      <c r="C1140" s="53" t="s">
        <v>6987</v>
      </c>
      <c r="D1140" s="166"/>
      <c r="E1140" s="193"/>
      <c r="F1140" s="126"/>
      <c r="G1140" s="126"/>
      <c r="H1140" s="253">
        <f>'15就労移行支援(基本)'!K300</f>
        <v>466</v>
      </c>
      <c r="I1140" s="254"/>
      <c r="J1140" s="1" t="s">
        <v>4202</v>
      </c>
      <c r="K1140" s="68"/>
      <c r="L1140" s="267"/>
      <c r="M1140" s="268"/>
      <c r="N1140" s="268"/>
      <c r="O1140" s="268"/>
      <c r="P1140" s="268"/>
      <c r="Q1140" s="268"/>
      <c r="R1140" s="175"/>
      <c r="S1140" s="194"/>
      <c r="T1140" s="194"/>
      <c r="U1140" s="88"/>
      <c r="V1140" s="86"/>
      <c r="W1140" s="87"/>
      <c r="X1140" s="232" t="s">
        <v>4712</v>
      </c>
      <c r="Y1140" s="232"/>
      <c r="Z1140" s="232"/>
      <c r="AA1140" s="232"/>
      <c r="AB1140" s="232"/>
      <c r="AC1140" s="199" t="s">
        <v>4711</v>
      </c>
      <c r="AD1140" s="58"/>
      <c r="AE1140" s="58"/>
      <c r="AF1140" s="6"/>
      <c r="AG1140" s="6"/>
      <c r="AH1140" s="6"/>
      <c r="AI1140" s="6"/>
      <c r="AJ1140" s="6"/>
      <c r="AK1140" s="6"/>
      <c r="AL1140" s="59" t="s">
        <v>4574</v>
      </c>
      <c r="AM1140" s="235">
        <f>AM1137</f>
        <v>0.7</v>
      </c>
      <c r="AN1140" s="235"/>
      <c r="AO1140" s="7"/>
      <c r="AP1140" s="7"/>
      <c r="AQ1140" s="7"/>
      <c r="AR1140" s="7"/>
      <c r="AS1140" s="7"/>
      <c r="AT1140" s="123"/>
      <c r="AU1140" s="136"/>
      <c r="AV1140" s="145"/>
      <c r="AW1140" s="89">
        <f>ROUND(ROUND(ROUND(H1140*P1141,0)*V1093,0)*AM1140,0)</f>
        <v>158</v>
      </c>
      <c r="AX1140" s="12"/>
    </row>
    <row r="1141" spans="1:50" ht="17.2" customHeight="1" x14ac:dyDescent="0.3">
      <c r="A1141" s="9">
        <v>43</v>
      </c>
      <c r="B1141" s="10" t="s">
        <v>1963</v>
      </c>
      <c r="C1141" s="53" t="s">
        <v>6986</v>
      </c>
      <c r="D1141" s="166"/>
      <c r="E1141" s="193"/>
      <c r="F1141" s="126"/>
      <c r="G1141" s="126"/>
      <c r="H1141" s="175"/>
      <c r="I1141" s="194"/>
      <c r="J1141" s="194"/>
      <c r="K1141" s="173"/>
      <c r="L1141" s="191"/>
      <c r="M1141" s="172"/>
      <c r="N1141" s="172"/>
      <c r="O1141" s="123" t="s">
        <v>4574</v>
      </c>
      <c r="P1141" s="249">
        <f>P1135</f>
        <v>0.96499999999999997</v>
      </c>
      <c r="Q1141" s="249"/>
      <c r="R1141" s="168"/>
      <c r="S1141" s="141"/>
      <c r="T1141" s="141"/>
      <c r="U1141" s="88"/>
      <c r="V1141" s="86"/>
      <c r="W1141" s="87"/>
      <c r="X1141" s="234"/>
      <c r="Y1141" s="234"/>
      <c r="Z1141" s="234"/>
      <c r="AA1141" s="234"/>
      <c r="AB1141" s="234"/>
      <c r="AC1141" s="199" t="s">
        <v>4735</v>
      </c>
      <c r="AD1141" s="58"/>
      <c r="AE1141" s="58"/>
      <c r="AF1141" s="6"/>
      <c r="AG1141" s="6"/>
      <c r="AH1141" s="6"/>
      <c r="AI1141" s="6"/>
      <c r="AJ1141" s="6"/>
      <c r="AK1141" s="6"/>
      <c r="AL1141" s="59" t="s">
        <v>4574</v>
      </c>
      <c r="AM1141" s="235">
        <f>AM1138</f>
        <v>0.5</v>
      </c>
      <c r="AN1141" s="235"/>
      <c r="AO1141" s="7"/>
      <c r="AP1141" s="7"/>
      <c r="AQ1141" s="7"/>
      <c r="AR1141" s="7"/>
      <c r="AS1141" s="7"/>
      <c r="AT1141" s="123"/>
      <c r="AU1141" s="136"/>
      <c r="AV1141" s="145"/>
      <c r="AW1141" s="89">
        <f>ROUND(ROUND(ROUND(H1140*P1141,0)*V1093,0)*AM1141,0)</f>
        <v>113</v>
      </c>
      <c r="AX1141" s="12"/>
    </row>
    <row r="1142" spans="1:50" ht="17.2" customHeight="1" x14ac:dyDescent="0.3">
      <c r="A1142" s="9">
        <v>43</v>
      </c>
      <c r="B1142" s="10" t="s">
        <v>1964</v>
      </c>
      <c r="C1142" s="53" t="s">
        <v>6985</v>
      </c>
      <c r="D1142" s="166"/>
      <c r="E1142" s="193"/>
      <c r="F1142" s="126"/>
      <c r="G1142" s="126"/>
      <c r="H1142" s="175"/>
      <c r="I1142" s="194"/>
      <c r="J1142" s="194"/>
      <c r="K1142" s="173"/>
      <c r="L1142" s="196"/>
      <c r="M1142" s="195"/>
      <c r="N1142" s="195"/>
      <c r="O1142" s="55"/>
      <c r="P1142" s="56"/>
      <c r="Q1142" s="56"/>
      <c r="R1142" s="168"/>
      <c r="S1142" s="141"/>
      <c r="T1142" s="142"/>
      <c r="U1142" s="130"/>
      <c r="V1142" s="64"/>
      <c r="W1142" s="202"/>
      <c r="X1142" s="8"/>
      <c r="Y1142" s="6"/>
      <c r="Z1142" s="59"/>
      <c r="AA1142" s="59"/>
      <c r="AB1142" s="6"/>
      <c r="AC1142" s="203"/>
      <c r="AD1142" s="6"/>
      <c r="AE1142" s="6"/>
      <c r="AF1142" s="6"/>
      <c r="AG1142" s="6"/>
      <c r="AH1142" s="6"/>
      <c r="AI1142" s="6"/>
      <c r="AJ1142" s="6"/>
      <c r="AK1142" s="6"/>
      <c r="AL1142" s="59"/>
      <c r="AM1142" s="137"/>
      <c r="AN1142" s="137"/>
      <c r="AO1142" s="177"/>
      <c r="AP1142" s="81"/>
      <c r="AQ1142" s="81"/>
      <c r="AR1142" s="82"/>
      <c r="AS1142" s="242" t="s">
        <v>4580</v>
      </c>
      <c r="AT1142" s="242"/>
      <c r="AU1142" s="242"/>
      <c r="AV1142" s="243"/>
      <c r="AW1142" s="89">
        <f>ROUND(H1140*V1093,0)-AS1145</f>
        <v>228</v>
      </c>
      <c r="AX1142" s="12"/>
    </row>
    <row r="1143" spans="1:50" ht="17.2" customHeight="1" x14ac:dyDescent="0.3">
      <c r="A1143" s="9">
        <v>43</v>
      </c>
      <c r="B1143" s="10" t="s">
        <v>1965</v>
      </c>
      <c r="C1143" s="53" t="s">
        <v>6984</v>
      </c>
      <c r="D1143" s="166"/>
      <c r="E1143" s="193"/>
      <c r="F1143" s="126"/>
      <c r="G1143" s="126"/>
      <c r="H1143" s="175"/>
      <c r="I1143" s="194"/>
      <c r="J1143" s="194"/>
      <c r="K1143" s="173"/>
      <c r="L1143" s="175"/>
      <c r="M1143" s="194"/>
      <c r="N1143" s="194"/>
      <c r="O1143" s="132"/>
      <c r="P1143" s="141"/>
      <c r="Q1143" s="141"/>
      <c r="R1143" s="168"/>
      <c r="S1143" s="141"/>
      <c r="T1143" s="142"/>
      <c r="U1143" s="130"/>
      <c r="V1143" s="64"/>
      <c r="W1143" s="202"/>
      <c r="X1143" s="231" t="s">
        <v>4712</v>
      </c>
      <c r="Y1143" s="232"/>
      <c r="Z1143" s="232"/>
      <c r="AA1143" s="232"/>
      <c r="AB1143" s="232"/>
      <c r="AC1143" s="199" t="s">
        <v>4711</v>
      </c>
      <c r="AD1143" s="58"/>
      <c r="AE1143" s="58"/>
      <c r="AF1143" s="6"/>
      <c r="AG1143" s="6"/>
      <c r="AH1143" s="6"/>
      <c r="AI1143" s="6"/>
      <c r="AJ1143" s="6"/>
      <c r="AK1143" s="6"/>
      <c r="AL1143" s="59" t="s">
        <v>4574</v>
      </c>
      <c r="AM1143" s="235">
        <f>AM1140</f>
        <v>0.7</v>
      </c>
      <c r="AN1143" s="235"/>
      <c r="AO1143" s="81"/>
      <c r="AP1143" s="81"/>
      <c r="AQ1143" s="81"/>
      <c r="AR1143" s="82"/>
      <c r="AS1143" s="244"/>
      <c r="AT1143" s="244"/>
      <c r="AU1143" s="244"/>
      <c r="AV1143" s="245"/>
      <c r="AW1143" s="89">
        <f>ROUND(ROUND(H1140*V1093,0)*AM1143,0)-AS1145</f>
        <v>158</v>
      </c>
      <c r="AX1143" s="12"/>
    </row>
    <row r="1144" spans="1:50" ht="17.2" customHeight="1" x14ac:dyDescent="0.3">
      <c r="A1144" s="9">
        <v>43</v>
      </c>
      <c r="B1144" s="10" t="s">
        <v>1966</v>
      </c>
      <c r="C1144" s="53" t="s">
        <v>6983</v>
      </c>
      <c r="D1144" s="166"/>
      <c r="E1144" s="193"/>
      <c r="F1144" s="126"/>
      <c r="G1144" s="126"/>
      <c r="H1144" s="175"/>
      <c r="I1144" s="194"/>
      <c r="J1144" s="194"/>
      <c r="K1144" s="173"/>
      <c r="L1144" s="191"/>
      <c r="M1144" s="172"/>
      <c r="N1144" s="172"/>
      <c r="O1144" s="123"/>
      <c r="P1144" s="138"/>
      <c r="Q1144" s="138"/>
      <c r="R1144" s="168"/>
      <c r="S1144" s="141"/>
      <c r="T1144" s="142"/>
      <c r="U1144" s="130"/>
      <c r="V1144" s="64"/>
      <c r="W1144" s="202"/>
      <c r="X1144" s="233"/>
      <c r="Y1144" s="234"/>
      <c r="Z1144" s="234"/>
      <c r="AA1144" s="234"/>
      <c r="AB1144" s="234"/>
      <c r="AC1144" s="199" t="s">
        <v>4735</v>
      </c>
      <c r="AD1144" s="58"/>
      <c r="AE1144" s="58"/>
      <c r="AF1144" s="6"/>
      <c r="AG1144" s="6"/>
      <c r="AH1144" s="6"/>
      <c r="AI1144" s="6"/>
      <c r="AJ1144" s="6"/>
      <c r="AK1144" s="6"/>
      <c r="AL1144" s="59" t="s">
        <v>4574</v>
      </c>
      <c r="AM1144" s="235">
        <f>AM1141</f>
        <v>0.5</v>
      </c>
      <c r="AN1144" s="235"/>
      <c r="AO1144" s="198"/>
      <c r="AP1144" s="198"/>
      <c r="AQ1144" s="198"/>
      <c r="AR1144" s="197"/>
      <c r="AS1144" s="244"/>
      <c r="AT1144" s="244"/>
      <c r="AU1144" s="244"/>
      <c r="AV1144" s="245"/>
      <c r="AW1144" s="89">
        <f>ROUND(ROUND(H1140*V1093,0)*AM1144,0)-AS1145</f>
        <v>112</v>
      </c>
      <c r="AX1144" s="12"/>
    </row>
    <row r="1145" spans="1:50" ht="17.2" customHeight="1" x14ac:dyDescent="0.3">
      <c r="A1145" s="9">
        <v>43</v>
      </c>
      <c r="B1145" s="10" t="s">
        <v>1967</v>
      </c>
      <c r="C1145" s="53" t="s">
        <v>6982</v>
      </c>
      <c r="D1145" s="166"/>
      <c r="E1145" s="193"/>
      <c r="F1145" s="126"/>
      <c r="G1145" s="126"/>
      <c r="H1145" s="175"/>
      <c r="I1145" s="194"/>
      <c r="J1145" s="194"/>
      <c r="K1145" s="173"/>
      <c r="L1145" s="231" t="s">
        <v>4714</v>
      </c>
      <c r="M1145" s="232"/>
      <c r="N1145" s="232"/>
      <c r="O1145" s="232"/>
      <c r="P1145" s="232"/>
      <c r="Q1145" s="232"/>
      <c r="R1145" s="175"/>
      <c r="S1145" s="194"/>
      <c r="T1145" s="173"/>
      <c r="U1145" s="130"/>
      <c r="V1145" s="64"/>
      <c r="W1145" s="202"/>
      <c r="X1145" s="8"/>
      <c r="Y1145" s="6"/>
      <c r="Z1145" s="59"/>
      <c r="AA1145" s="59"/>
      <c r="AB1145" s="6"/>
      <c r="AC1145" s="203"/>
      <c r="AD1145" s="6"/>
      <c r="AE1145" s="6"/>
      <c r="AF1145" s="6"/>
      <c r="AG1145" s="6"/>
      <c r="AH1145" s="6"/>
      <c r="AI1145" s="6"/>
      <c r="AJ1145" s="6"/>
      <c r="AK1145" s="6"/>
      <c r="AL1145" s="59"/>
      <c r="AM1145" s="137"/>
      <c r="AN1145" s="137"/>
      <c r="AO1145" s="198"/>
      <c r="AP1145" s="198"/>
      <c r="AQ1145" s="198"/>
      <c r="AR1145" s="197"/>
      <c r="AS1145" s="38">
        <f>AS1133</f>
        <v>5</v>
      </c>
      <c r="AT1145" s="62" t="s">
        <v>4579</v>
      </c>
      <c r="AU1145" s="143"/>
      <c r="AV1145" s="147"/>
      <c r="AW1145" s="89">
        <f>ROUND(ROUND(H1140*P1147,0)*V1093,0)-AS1145</f>
        <v>220</v>
      </c>
      <c r="AX1145" s="12"/>
    </row>
    <row r="1146" spans="1:50" ht="17.2" customHeight="1" x14ac:dyDescent="0.3">
      <c r="A1146" s="9">
        <v>43</v>
      </c>
      <c r="B1146" s="10" t="s">
        <v>1968</v>
      </c>
      <c r="C1146" s="53" t="s">
        <v>6981</v>
      </c>
      <c r="D1146" s="166"/>
      <c r="E1146" s="193"/>
      <c r="F1146" s="126"/>
      <c r="G1146" s="126"/>
      <c r="H1146" s="175"/>
      <c r="I1146" s="194"/>
      <c r="J1146" s="194"/>
      <c r="K1146" s="173"/>
      <c r="L1146" s="267"/>
      <c r="M1146" s="268"/>
      <c r="N1146" s="268"/>
      <c r="O1146" s="268"/>
      <c r="P1146" s="268"/>
      <c r="Q1146" s="268"/>
      <c r="R1146" s="175"/>
      <c r="S1146" s="194"/>
      <c r="T1146" s="173"/>
      <c r="U1146" s="130"/>
      <c r="V1146" s="64"/>
      <c r="W1146" s="202"/>
      <c r="X1146" s="231" t="s">
        <v>4712</v>
      </c>
      <c r="Y1146" s="232"/>
      <c r="Z1146" s="232"/>
      <c r="AA1146" s="232"/>
      <c r="AB1146" s="232"/>
      <c r="AC1146" s="199" t="s">
        <v>4711</v>
      </c>
      <c r="AD1146" s="58"/>
      <c r="AE1146" s="58"/>
      <c r="AF1146" s="6"/>
      <c r="AG1146" s="6"/>
      <c r="AH1146" s="6"/>
      <c r="AI1146" s="6"/>
      <c r="AJ1146" s="6"/>
      <c r="AK1146" s="6"/>
      <c r="AL1146" s="59" t="s">
        <v>4574</v>
      </c>
      <c r="AM1146" s="235">
        <f>AM1143</f>
        <v>0.7</v>
      </c>
      <c r="AN1146" s="235"/>
      <c r="AO1146" s="198"/>
      <c r="AP1146" s="198"/>
      <c r="AQ1146" s="198"/>
      <c r="AR1146" s="197"/>
      <c r="AS1146" s="1"/>
      <c r="AT1146" s="132"/>
      <c r="AU1146" s="143"/>
      <c r="AV1146" s="147"/>
      <c r="AW1146" s="89">
        <f>ROUND(ROUND(ROUND(H1140*P1147,0)*V1093,0)*AM1146,0)-AS1145</f>
        <v>153</v>
      </c>
      <c r="AX1146" s="12"/>
    </row>
    <row r="1147" spans="1:50" ht="17.2" customHeight="1" x14ac:dyDescent="0.3">
      <c r="A1147" s="9">
        <v>43</v>
      </c>
      <c r="B1147" s="10" t="s">
        <v>1969</v>
      </c>
      <c r="C1147" s="53" t="s">
        <v>6980</v>
      </c>
      <c r="D1147" s="166"/>
      <c r="E1147" s="193"/>
      <c r="F1147" s="126"/>
      <c r="G1147" s="126"/>
      <c r="H1147" s="175"/>
      <c r="I1147" s="194"/>
      <c r="J1147" s="194"/>
      <c r="K1147" s="173"/>
      <c r="L1147" s="191"/>
      <c r="M1147" s="172"/>
      <c r="N1147" s="172"/>
      <c r="O1147" s="123" t="s">
        <v>4574</v>
      </c>
      <c r="P1147" s="249">
        <f>P1141</f>
        <v>0.96499999999999997</v>
      </c>
      <c r="Q1147" s="249"/>
      <c r="R1147" s="168"/>
      <c r="S1147" s="141"/>
      <c r="T1147" s="142"/>
      <c r="U1147" s="130"/>
      <c r="V1147" s="64"/>
      <c r="W1147" s="202"/>
      <c r="X1147" s="233"/>
      <c r="Y1147" s="234"/>
      <c r="Z1147" s="234"/>
      <c r="AA1147" s="234"/>
      <c r="AB1147" s="234"/>
      <c r="AC1147" s="199" t="s">
        <v>4735</v>
      </c>
      <c r="AD1147" s="58"/>
      <c r="AE1147" s="58"/>
      <c r="AF1147" s="6"/>
      <c r="AG1147" s="6"/>
      <c r="AH1147" s="6"/>
      <c r="AI1147" s="6"/>
      <c r="AJ1147" s="6"/>
      <c r="AK1147" s="6"/>
      <c r="AL1147" s="59" t="s">
        <v>4574</v>
      </c>
      <c r="AM1147" s="235">
        <f>AM1144</f>
        <v>0.5</v>
      </c>
      <c r="AN1147" s="235"/>
      <c r="AO1147" s="198"/>
      <c r="AP1147" s="198"/>
      <c r="AQ1147" s="198"/>
      <c r="AR1147" s="197"/>
      <c r="AS1147" s="7"/>
      <c r="AT1147" s="123"/>
      <c r="AU1147" s="136"/>
      <c r="AV1147" s="145"/>
      <c r="AW1147" s="89">
        <f>ROUND(ROUND(ROUND(H1140*P1147,0)*V1093,0)*AM1147,0)-AS1145</f>
        <v>108</v>
      </c>
      <c r="AX1147" s="12"/>
    </row>
    <row r="1148" spans="1:50" ht="17.2" customHeight="1" x14ac:dyDescent="0.3">
      <c r="A1148" s="9">
        <v>43</v>
      </c>
      <c r="B1148" s="10" t="s">
        <v>1970</v>
      </c>
      <c r="C1148" s="53" t="s">
        <v>6979</v>
      </c>
      <c r="D1148" s="166"/>
      <c r="E1148" s="193"/>
      <c r="F1148" s="126"/>
      <c r="G1148" s="126"/>
      <c r="H1148" s="45"/>
      <c r="I1148" s="1"/>
      <c r="J1148" s="1"/>
      <c r="K1148" s="44"/>
      <c r="L1148" s="196"/>
      <c r="M1148" s="195"/>
      <c r="N1148" s="195"/>
      <c r="O1148" s="55"/>
      <c r="P1148" s="56"/>
      <c r="Q1148" s="56"/>
      <c r="R1148" s="168"/>
      <c r="S1148" s="141"/>
      <c r="T1148" s="142"/>
      <c r="U1148" s="130"/>
      <c r="V1148" s="64"/>
      <c r="W1148" s="202"/>
      <c r="X1148" s="8"/>
      <c r="Y1148" s="6"/>
      <c r="Z1148" s="59"/>
      <c r="AA1148" s="59"/>
      <c r="AB1148" s="6"/>
      <c r="AC1148" s="203"/>
      <c r="AD1148" s="6"/>
      <c r="AE1148" s="6"/>
      <c r="AF1148" s="6"/>
      <c r="AG1148" s="6"/>
      <c r="AH1148" s="6"/>
      <c r="AI1148" s="6"/>
      <c r="AJ1148" s="6"/>
      <c r="AK1148" s="6"/>
      <c r="AL1148" s="59"/>
      <c r="AM1148" s="137"/>
      <c r="AN1148" s="137"/>
      <c r="AO1148" s="216" t="s">
        <v>4753</v>
      </c>
      <c r="AP1148" s="251"/>
      <c r="AQ1148" s="251"/>
      <c r="AR1148" s="252"/>
      <c r="AS1148" s="49"/>
      <c r="AT1148" s="36"/>
      <c r="AU1148" s="36"/>
      <c r="AV1148" s="51"/>
      <c r="AW1148" s="89">
        <f>ROUND(ROUND(H1140*V1093,0)*AQ1151,0)</f>
        <v>221</v>
      </c>
      <c r="AX1148" s="12"/>
    </row>
    <row r="1149" spans="1:50" ht="17.2" customHeight="1" x14ac:dyDescent="0.3">
      <c r="A1149" s="9">
        <v>43</v>
      </c>
      <c r="B1149" s="10" t="s">
        <v>1971</v>
      </c>
      <c r="C1149" s="53" t="s">
        <v>6978</v>
      </c>
      <c r="D1149" s="166"/>
      <c r="E1149" s="193"/>
      <c r="F1149" s="126"/>
      <c r="G1149" s="126"/>
      <c r="H1149" s="45"/>
      <c r="I1149" s="1"/>
      <c r="J1149" s="1"/>
      <c r="K1149" s="44"/>
      <c r="L1149" s="175"/>
      <c r="M1149" s="194"/>
      <c r="N1149" s="194"/>
      <c r="O1149" s="132"/>
      <c r="P1149" s="141"/>
      <c r="Q1149" s="141"/>
      <c r="R1149" s="168"/>
      <c r="S1149" s="141"/>
      <c r="T1149" s="142"/>
      <c r="U1149" s="130"/>
      <c r="V1149" s="64"/>
      <c r="W1149" s="202"/>
      <c r="X1149" s="231" t="s">
        <v>4712</v>
      </c>
      <c r="Y1149" s="232"/>
      <c r="Z1149" s="232"/>
      <c r="AA1149" s="232"/>
      <c r="AB1149" s="232"/>
      <c r="AC1149" s="199" t="s">
        <v>4711</v>
      </c>
      <c r="AD1149" s="58"/>
      <c r="AE1149" s="58"/>
      <c r="AF1149" s="6"/>
      <c r="AG1149" s="6"/>
      <c r="AH1149" s="6"/>
      <c r="AI1149" s="6"/>
      <c r="AJ1149" s="6"/>
      <c r="AK1149" s="6"/>
      <c r="AL1149" s="59" t="s">
        <v>4574</v>
      </c>
      <c r="AM1149" s="235">
        <f>AM1146</f>
        <v>0.7</v>
      </c>
      <c r="AN1149" s="235"/>
      <c r="AO1149" s="228"/>
      <c r="AP1149" s="229"/>
      <c r="AQ1149" s="229"/>
      <c r="AR1149" s="230"/>
      <c r="AS1149" s="45"/>
      <c r="AT1149" s="1"/>
      <c r="AU1149" s="1"/>
      <c r="AV1149" s="44"/>
      <c r="AW1149" s="89">
        <f>ROUND(ROUND(ROUND(H1140*V1093,0)*AM1149,0)*AQ1151,0)</f>
        <v>155</v>
      </c>
      <c r="AX1149" s="12"/>
    </row>
    <row r="1150" spans="1:50" ht="17.2" customHeight="1" x14ac:dyDescent="0.3">
      <c r="A1150" s="9">
        <v>43</v>
      </c>
      <c r="B1150" s="10" t="s">
        <v>1972</v>
      </c>
      <c r="C1150" s="53" t="s">
        <v>6977</v>
      </c>
      <c r="D1150" s="166"/>
      <c r="E1150" s="193"/>
      <c r="F1150" s="126"/>
      <c r="G1150" s="126"/>
      <c r="H1150" s="45"/>
      <c r="I1150" s="1"/>
      <c r="J1150" s="1"/>
      <c r="K1150" s="44"/>
      <c r="L1150" s="191"/>
      <c r="M1150" s="172"/>
      <c r="N1150" s="172"/>
      <c r="O1150" s="123"/>
      <c r="P1150" s="138"/>
      <c r="Q1150" s="138"/>
      <c r="R1150" s="168"/>
      <c r="S1150" s="141"/>
      <c r="T1150" s="142"/>
      <c r="U1150" s="130"/>
      <c r="V1150" s="64"/>
      <c r="W1150" s="202"/>
      <c r="X1150" s="233"/>
      <c r="Y1150" s="234"/>
      <c r="Z1150" s="234"/>
      <c r="AA1150" s="234"/>
      <c r="AB1150" s="234"/>
      <c r="AC1150" s="199" t="s">
        <v>4735</v>
      </c>
      <c r="AD1150" s="58"/>
      <c r="AE1150" s="58"/>
      <c r="AF1150" s="6"/>
      <c r="AG1150" s="6"/>
      <c r="AH1150" s="6"/>
      <c r="AI1150" s="6"/>
      <c r="AJ1150" s="6"/>
      <c r="AK1150" s="6"/>
      <c r="AL1150" s="59" t="s">
        <v>4574</v>
      </c>
      <c r="AM1150" s="235">
        <f>AM1147</f>
        <v>0.5</v>
      </c>
      <c r="AN1150" s="235"/>
      <c r="AO1150" s="45"/>
      <c r="AP1150" s="1"/>
      <c r="AQ1150" s="1"/>
      <c r="AR1150" s="44"/>
      <c r="AS1150" s="45"/>
      <c r="AT1150" s="1"/>
      <c r="AU1150" s="1"/>
      <c r="AV1150" s="44"/>
      <c r="AW1150" s="89">
        <f>ROUND(ROUND(ROUND(H1140*V1093,0)*AM1150,0)*AQ1151,0)</f>
        <v>111</v>
      </c>
      <c r="AX1150" s="12"/>
    </row>
    <row r="1151" spans="1:50" ht="17.2" customHeight="1" x14ac:dyDescent="0.3">
      <c r="A1151" s="9">
        <v>43</v>
      </c>
      <c r="B1151" s="10" t="s">
        <v>1973</v>
      </c>
      <c r="C1151" s="53" t="s">
        <v>6976</v>
      </c>
      <c r="D1151" s="166"/>
      <c r="E1151" s="193"/>
      <c r="F1151" s="126"/>
      <c r="G1151" s="126"/>
      <c r="H1151" s="45"/>
      <c r="I1151" s="1"/>
      <c r="J1151" s="1"/>
      <c r="K1151" s="44"/>
      <c r="L1151" s="231" t="s">
        <v>4714</v>
      </c>
      <c r="M1151" s="232"/>
      <c r="N1151" s="232"/>
      <c r="O1151" s="232"/>
      <c r="P1151" s="232"/>
      <c r="Q1151" s="232"/>
      <c r="R1151" s="175"/>
      <c r="S1151" s="194"/>
      <c r="T1151" s="173"/>
      <c r="U1151" s="130"/>
      <c r="V1151" s="64"/>
      <c r="W1151" s="202"/>
      <c r="X1151" s="8"/>
      <c r="Y1151" s="6"/>
      <c r="Z1151" s="59"/>
      <c r="AA1151" s="59"/>
      <c r="AB1151" s="6"/>
      <c r="AC1151" s="203"/>
      <c r="AD1151" s="6"/>
      <c r="AE1151" s="6"/>
      <c r="AF1151" s="6"/>
      <c r="AG1151" s="6"/>
      <c r="AH1151" s="6"/>
      <c r="AI1151" s="6"/>
      <c r="AJ1151" s="6"/>
      <c r="AK1151" s="6"/>
      <c r="AL1151" s="59"/>
      <c r="AM1151" s="137"/>
      <c r="AN1151" s="137"/>
      <c r="AO1151" s="45"/>
      <c r="AP1151" s="132" t="s">
        <v>4574</v>
      </c>
      <c r="AQ1151" s="247">
        <f>AQ1127</f>
        <v>0.95</v>
      </c>
      <c r="AR1151" s="248"/>
      <c r="AS1151" s="45"/>
      <c r="AT1151" s="1"/>
      <c r="AU1151" s="1"/>
      <c r="AV1151" s="44"/>
      <c r="AW1151" s="89">
        <f>ROUND(ROUND(ROUND(H1140*P1153,0)*V1093,0)*AQ1151,0)</f>
        <v>214</v>
      </c>
      <c r="AX1151" s="12"/>
    </row>
    <row r="1152" spans="1:50" ht="17.2" customHeight="1" x14ac:dyDescent="0.3">
      <c r="A1152" s="9">
        <v>43</v>
      </c>
      <c r="B1152" s="10" t="s">
        <v>1974</v>
      </c>
      <c r="C1152" s="53" t="s">
        <v>6975</v>
      </c>
      <c r="D1152" s="166"/>
      <c r="E1152" s="193"/>
      <c r="F1152" s="126"/>
      <c r="G1152" s="126"/>
      <c r="H1152" s="45"/>
      <c r="I1152" s="1"/>
      <c r="J1152" s="1"/>
      <c r="K1152" s="44"/>
      <c r="L1152" s="267"/>
      <c r="M1152" s="268"/>
      <c r="N1152" s="268"/>
      <c r="O1152" s="268"/>
      <c r="P1152" s="268"/>
      <c r="Q1152" s="268"/>
      <c r="R1152" s="175"/>
      <c r="S1152" s="194"/>
      <c r="T1152" s="173"/>
      <c r="U1152" s="130"/>
      <c r="V1152" s="64"/>
      <c r="W1152" s="202"/>
      <c r="X1152" s="231" t="s">
        <v>4712</v>
      </c>
      <c r="Y1152" s="232"/>
      <c r="Z1152" s="232"/>
      <c r="AA1152" s="232"/>
      <c r="AB1152" s="232"/>
      <c r="AC1152" s="199" t="s">
        <v>4711</v>
      </c>
      <c r="AD1152" s="58"/>
      <c r="AE1152" s="58"/>
      <c r="AF1152" s="6"/>
      <c r="AG1152" s="6"/>
      <c r="AH1152" s="6"/>
      <c r="AI1152" s="6"/>
      <c r="AJ1152" s="6"/>
      <c r="AK1152" s="6"/>
      <c r="AL1152" s="59" t="s">
        <v>4574</v>
      </c>
      <c r="AM1152" s="235">
        <f>AM1149</f>
        <v>0.7</v>
      </c>
      <c r="AN1152" s="235"/>
      <c r="AO1152" s="45"/>
      <c r="AP1152" s="1"/>
      <c r="AQ1152" s="1"/>
      <c r="AR1152" s="44"/>
      <c r="AS1152" s="45"/>
      <c r="AT1152" s="1"/>
      <c r="AU1152" s="1"/>
      <c r="AV1152" s="44"/>
      <c r="AW1152" s="89">
        <f>ROUND(ROUND(ROUND(ROUND(H1140*P1153,0)*V1093,0)*AM1152,0)*AQ1151,0)</f>
        <v>150</v>
      </c>
      <c r="AX1152" s="12"/>
    </row>
    <row r="1153" spans="1:50" ht="17.2" customHeight="1" x14ac:dyDescent="0.3">
      <c r="A1153" s="9">
        <v>43</v>
      </c>
      <c r="B1153" s="10" t="s">
        <v>1975</v>
      </c>
      <c r="C1153" s="53" t="s">
        <v>6974</v>
      </c>
      <c r="D1153" s="166"/>
      <c r="E1153" s="193"/>
      <c r="F1153" s="126"/>
      <c r="G1153" s="126"/>
      <c r="H1153" s="45"/>
      <c r="I1153" s="1"/>
      <c r="J1153" s="1"/>
      <c r="K1153" s="44"/>
      <c r="L1153" s="191"/>
      <c r="M1153" s="172"/>
      <c r="N1153" s="172"/>
      <c r="O1153" s="123" t="s">
        <v>4574</v>
      </c>
      <c r="P1153" s="249">
        <f>P1147</f>
        <v>0.96499999999999997</v>
      </c>
      <c r="Q1153" s="249"/>
      <c r="R1153" s="168"/>
      <c r="S1153" s="141"/>
      <c r="T1153" s="142"/>
      <c r="U1153" s="130"/>
      <c r="V1153" s="64"/>
      <c r="W1153" s="202"/>
      <c r="X1153" s="233"/>
      <c r="Y1153" s="234"/>
      <c r="Z1153" s="234"/>
      <c r="AA1153" s="234"/>
      <c r="AB1153" s="234"/>
      <c r="AC1153" s="199" t="s">
        <v>4735</v>
      </c>
      <c r="AD1153" s="58"/>
      <c r="AE1153" s="58"/>
      <c r="AF1153" s="6"/>
      <c r="AG1153" s="6"/>
      <c r="AH1153" s="6"/>
      <c r="AI1153" s="6"/>
      <c r="AJ1153" s="6"/>
      <c r="AK1153" s="6"/>
      <c r="AL1153" s="59" t="s">
        <v>4574</v>
      </c>
      <c r="AM1153" s="235">
        <f>AM1150</f>
        <v>0.5</v>
      </c>
      <c r="AN1153" s="235"/>
      <c r="AO1153" s="45"/>
      <c r="AP1153" s="1"/>
      <c r="AQ1153" s="1"/>
      <c r="AR1153" s="44"/>
      <c r="AS1153" s="43"/>
      <c r="AT1153" s="7"/>
      <c r="AU1153" s="7"/>
      <c r="AV1153" s="21"/>
      <c r="AW1153" s="89">
        <f>ROUND(ROUND(ROUND(ROUND(H1140*P1153,0)*V1093,0)*AM1153,0)*AQ1151,0)</f>
        <v>107</v>
      </c>
      <c r="AX1153" s="12"/>
    </row>
    <row r="1154" spans="1:50" ht="17.2" customHeight="1" x14ac:dyDescent="0.3">
      <c r="A1154" s="9">
        <v>43</v>
      </c>
      <c r="B1154" s="10" t="s">
        <v>1976</v>
      </c>
      <c r="C1154" s="53" t="s">
        <v>6973</v>
      </c>
      <c r="D1154" s="166"/>
      <c r="E1154" s="193"/>
      <c r="F1154" s="126"/>
      <c r="G1154" s="126"/>
      <c r="H1154" s="45"/>
      <c r="I1154" s="1"/>
      <c r="J1154" s="1"/>
      <c r="K1154" s="44"/>
      <c r="L1154" s="196"/>
      <c r="M1154" s="195"/>
      <c r="N1154" s="195"/>
      <c r="O1154" s="55"/>
      <c r="P1154" s="56"/>
      <c r="Q1154" s="56"/>
      <c r="R1154" s="168"/>
      <c r="S1154" s="141"/>
      <c r="T1154" s="142"/>
      <c r="U1154" s="130"/>
      <c r="V1154" s="64"/>
      <c r="W1154" s="202"/>
      <c r="X1154" s="8"/>
      <c r="Y1154" s="6"/>
      <c r="Z1154" s="59"/>
      <c r="AA1154" s="59"/>
      <c r="AB1154" s="6"/>
      <c r="AC1154" s="203"/>
      <c r="AD1154" s="6"/>
      <c r="AE1154" s="6"/>
      <c r="AF1154" s="6"/>
      <c r="AG1154" s="6"/>
      <c r="AH1154" s="6"/>
      <c r="AI1154" s="6"/>
      <c r="AJ1154" s="6"/>
      <c r="AK1154" s="6"/>
      <c r="AL1154" s="59"/>
      <c r="AM1154" s="137"/>
      <c r="AN1154" s="137"/>
      <c r="AO1154" s="146"/>
      <c r="AP1154" s="143"/>
      <c r="AQ1154" s="143"/>
      <c r="AR1154" s="44"/>
      <c r="AS1154" s="242" t="s">
        <v>4580</v>
      </c>
      <c r="AT1154" s="242"/>
      <c r="AU1154" s="242"/>
      <c r="AV1154" s="243"/>
      <c r="AW1154" s="89">
        <f>ROUND(ROUND(H1140*V1093,0)*AQ1151,0)-AS1157</f>
        <v>216</v>
      </c>
      <c r="AX1154" s="12"/>
    </row>
    <row r="1155" spans="1:50" ht="17.2" customHeight="1" x14ac:dyDescent="0.3">
      <c r="A1155" s="9">
        <v>43</v>
      </c>
      <c r="B1155" s="10" t="s">
        <v>1977</v>
      </c>
      <c r="C1155" s="53" t="s">
        <v>6972</v>
      </c>
      <c r="D1155" s="166"/>
      <c r="E1155" s="193"/>
      <c r="F1155" s="126"/>
      <c r="G1155" s="126"/>
      <c r="H1155" s="45"/>
      <c r="I1155" s="1"/>
      <c r="J1155" s="1"/>
      <c r="K1155" s="44"/>
      <c r="L1155" s="175"/>
      <c r="M1155" s="194"/>
      <c r="N1155" s="194"/>
      <c r="O1155" s="132"/>
      <c r="P1155" s="141"/>
      <c r="Q1155" s="141"/>
      <c r="R1155" s="168"/>
      <c r="S1155" s="141"/>
      <c r="T1155" s="142"/>
      <c r="U1155" s="130"/>
      <c r="V1155" s="64"/>
      <c r="W1155" s="202"/>
      <c r="X1155" s="231" t="s">
        <v>4712</v>
      </c>
      <c r="Y1155" s="232"/>
      <c r="Z1155" s="232"/>
      <c r="AA1155" s="232"/>
      <c r="AB1155" s="232"/>
      <c r="AC1155" s="199" t="s">
        <v>4711</v>
      </c>
      <c r="AD1155" s="58"/>
      <c r="AE1155" s="58"/>
      <c r="AF1155" s="6"/>
      <c r="AG1155" s="6"/>
      <c r="AH1155" s="6"/>
      <c r="AI1155" s="6"/>
      <c r="AJ1155" s="6"/>
      <c r="AK1155" s="6"/>
      <c r="AL1155" s="59" t="s">
        <v>4574</v>
      </c>
      <c r="AM1155" s="235">
        <f>AM1152</f>
        <v>0.7</v>
      </c>
      <c r="AN1155" s="235"/>
      <c r="AO1155" s="146"/>
      <c r="AP1155" s="143"/>
      <c r="AQ1155" s="143"/>
      <c r="AR1155" s="44"/>
      <c r="AS1155" s="244"/>
      <c r="AT1155" s="244"/>
      <c r="AU1155" s="244"/>
      <c r="AV1155" s="245"/>
      <c r="AW1155" s="89">
        <f>ROUND(ROUND(ROUND(H1140*V1093,0)*AM1155,0)*AQ1151,0)-AS1157</f>
        <v>150</v>
      </c>
      <c r="AX1155" s="12"/>
    </row>
    <row r="1156" spans="1:50" ht="17.2" customHeight="1" x14ac:dyDescent="0.3">
      <c r="A1156" s="9">
        <v>43</v>
      </c>
      <c r="B1156" s="10" t="s">
        <v>1978</v>
      </c>
      <c r="C1156" s="53" t="s">
        <v>6971</v>
      </c>
      <c r="D1156" s="166"/>
      <c r="E1156" s="193"/>
      <c r="F1156" s="126"/>
      <c r="G1156" s="126"/>
      <c r="H1156" s="45"/>
      <c r="I1156" s="1"/>
      <c r="J1156" s="1"/>
      <c r="K1156" s="44"/>
      <c r="L1156" s="191"/>
      <c r="M1156" s="172"/>
      <c r="N1156" s="172"/>
      <c r="O1156" s="123"/>
      <c r="P1156" s="138"/>
      <c r="Q1156" s="138"/>
      <c r="R1156" s="168"/>
      <c r="S1156" s="141"/>
      <c r="T1156" s="142"/>
      <c r="U1156" s="130"/>
      <c r="V1156" s="64"/>
      <c r="W1156" s="202"/>
      <c r="X1156" s="233"/>
      <c r="Y1156" s="234"/>
      <c r="Z1156" s="234"/>
      <c r="AA1156" s="234"/>
      <c r="AB1156" s="234"/>
      <c r="AC1156" s="199" t="s">
        <v>4735</v>
      </c>
      <c r="AD1156" s="58"/>
      <c r="AE1156" s="58"/>
      <c r="AF1156" s="6"/>
      <c r="AG1156" s="6"/>
      <c r="AH1156" s="6"/>
      <c r="AI1156" s="6"/>
      <c r="AJ1156" s="6"/>
      <c r="AK1156" s="6"/>
      <c r="AL1156" s="59" t="s">
        <v>4574</v>
      </c>
      <c r="AM1156" s="235">
        <f>AM1153</f>
        <v>0.5</v>
      </c>
      <c r="AN1156" s="235"/>
      <c r="AO1156" s="146"/>
      <c r="AP1156" s="143"/>
      <c r="AQ1156" s="143"/>
      <c r="AR1156" s="44"/>
      <c r="AS1156" s="244"/>
      <c r="AT1156" s="244"/>
      <c r="AU1156" s="244"/>
      <c r="AV1156" s="245"/>
      <c r="AW1156" s="89">
        <f>ROUND(ROUND(ROUND(H1140*V1093,0)*AM1156,0)*AQ1151,0)-AS1157</f>
        <v>106</v>
      </c>
      <c r="AX1156" s="12"/>
    </row>
    <row r="1157" spans="1:50" ht="17.2" customHeight="1" x14ac:dyDescent="0.3">
      <c r="A1157" s="9">
        <v>43</v>
      </c>
      <c r="B1157" s="10" t="s">
        <v>1979</v>
      </c>
      <c r="C1157" s="53" t="s">
        <v>6970</v>
      </c>
      <c r="D1157" s="166"/>
      <c r="E1157" s="193"/>
      <c r="F1157" s="126"/>
      <c r="G1157" s="126"/>
      <c r="H1157" s="45"/>
      <c r="I1157" s="1"/>
      <c r="J1157" s="1"/>
      <c r="K1157" s="44"/>
      <c r="L1157" s="231" t="s">
        <v>4714</v>
      </c>
      <c r="M1157" s="232"/>
      <c r="N1157" s="232"/>
      <c r="O1157" s="232"/>
      <c r="P1157" s="232"/>
      <c r="Q1157" s="232"/>
      <c r="R1157" s="175"/>
      <c r="S1157" s="194"/>
      <c r="T1157" s="173"/>
      <c r="U1157" s="130"/>
      <c r="V1157" s="64"/>
      <c r="W1157" s="202"/>
      <c r="X1157" s="8"/>
      <c r="Y1157" s="6"/>
      <c r="Z1157" s="59"/>
      <c r="AA1157" s="59"/>
      <c r="AB1157" s="6"/>
      <c r="AC1157" s="203"/>
      <c r="AD1157" s="6"/>
      <c r="AE1157" s="6"/>
      <c r="AF1157" s="6"/>
      <c r="AG1157" s="6"/>
      <c r="AH1157" s="6"/>
      <c r="AI1157" s="6"/>
      <c r="AJ1157" s="6"/>
      <c r="AK1157" s="6"/>
      <c r="AL1157" s="59"/>
      <c r="AM1157" s="137"/>
      <c r="AN1157" s="137"/>
      <c r="AO1157" s="146"/>
      <c r="AP1157" s="143"/>
      <c r="AQ1157" s="143"/>
      <c r="AR1157" s="44"/>
      <c r="AS1157" s="38">
        <f>AS1145</f>
        <v>5</v>
      </c>
      <c r="AT1157" s="62" t="s">
        <v>4579</v>
      </c>
      <c r="AU1157" s="143"/>
      <c r="AV1157" s="147"/>
      <c r="AW1157" s="89">
        <f>ROUND(ROUND(ROUND(H1140*P1159,0)*V1093,0)*AQ1151,0)-AS1157</f>
        <v>209</v>
      </c>
      <c r="AX1157" s="12"/>
    </row>
    <row r="1158" spans="1:50" ht="17.2" customHeight="1" x14ac:dyDescent="0.3">
      <c r="A1158" s="9">
        <v>43</v>
      </c>
      <c r="B1158" s="10" t="s">
        <v>1980</v>
      </c>
      <c r="C1158" s="53" t="s">
        <v>6969</v>
      </c>
      <c r="D1158" s="166"/>
      <c r="E1158" s="193"/>
      <c r="F1158" s="126"/>
      <c r="G1158" s="126"/>
      <c r="H1158" s="45"/>
      <c r="I1158" s="1"/>
      <c r="J1158" s="1"/>
      <c r="K1158" s="44"/>
      <c r="L1158" s="267"/>
      <c r="M1158" s="268"/>
      <c r="N1158" s="268"/>
      <c r="O1158" s="268"/>
      <c r="P1158" s="268"/>
      <c r="Q1158" s="268"/>
      <c r="R1158" s="175"/>
      <c r="S1158" s="194"/>
      <c r="T1158" s="173"/>
      <c r="U1158" s="130"/>
      <c r="V1158" s="64"/>
      <c r="W1158" s="202"/>
      <c r="X1158" s="231" t="s">
        <v>4712</v>
      </c>
      <c r="Y1158" s="232"/>
      <c r="Z1158" s="232"/>
      <c r="AA1158" s="232"/>
      <c r="AB1158" s="232"/>
      <c r="AC1158" s="199" t="s">
        <v>4711</v>
      </c>
      <c r="AD1158" s="58"/>
      <c r="AE1158" s="58"/>
      <c r="AF1158" s="6"/>
      <c r="AG1158" s="6"/>
      <c r="AH1158" s="6"/>
      <c r="AI1158" s="6"/>
      <c r="AJ1158" s="6"/>
      <c r="AK1158" s="6"/>
      <c r="AL1158" s="59" t="s">
        <v>4574</v>
      </c>
      <c r="AM1158" s="235">
        <f>AM1155</f>
        <v>0.7</v>
      </c>
      <c r="AN1158" s="235"/>
      <c r="AO1158" s="146"/>
      <c r="AP1158" s="143"/>
      <c r="AQ1158" s="143"/>
      <c r="AR1158" s="44"/>
      <c r="AS1158" s="1"/>
      <c r="AT1158" s="132"/>
      <c r="AU1158" s="143"/>
      <c r="AV1158" s="147"/>
      <c r="AW1158" s="89">
        <f>ROUND(ROUND(ROUND(ROUND(H1140*P1159,0)*V1093,0)*AM1158,0)*AQ1151,0)-AS1157</f>
        <v>145</v>
      </c>
      <c r="AX1158" s="12"/>
    </row>
    <row r="1159" spans="1:50" ht="17.2" customHeight="1" x14ac:dyDescent="0.3">
      <c r="A1159" s="9">
        <v>43</v>
      </c>
      <c r="B1159" s="10" t="s">
        <v>1981</v>
      </c>
      <c r="C1159" s="53" t="s">
        <v>6968</v>
      </c>
      <c r="D1159" s="162"/>
      <c r="E1159" s="192"/>
      <c r="F1159" s="128"/>
      <c r="G1159" s="128"/>
      <c r="H1159" s="43"/>
      <c r="I1159" s="7"/>
      <c r="J1159" s="7"/>
      <c r="K1159" s="21"/>
      <c r="L1159" s="191"/>
      <c r="M1159" s="172"/>
      <c r="N1159" s="172"/>
      <c r="O1159" s="123" t="s">
        <v>4574</v>
      </c>
      <c r="P1159" s="249">
        <f>P1153</f>
        <v>0.96499999999999997</v>
      </c>
      <c r="Q1159" s="249"/>
      <c r="R1159" s="201"/>
      <c r="S1159" s="138"/>
      <c r="T1159" s="139"/>
      <c r="U1159" s="78"/>
      <c r="V1159" s="79"/>
      <c r="W1159" s="200"/>
      <c r="X1159" s="233"/>
      <c r="Y1159" s="234"/>
      <c r="Z1159" s="234"/>
      <c r="AA1159" s="234"/>
      <c r="AB1159" s="234"/>
      <c r="AC1159" s="199" t="s">
        <v>4735</v>
      </c>
      <c r="AD1159" s="58"/>
      <c r="AE1159" s="58"/>
      <c r="AF1159" s="6"/>
      <c r="AG1159" s="6"/>
      <c r="AH1159" s="6"/>
      <c r="AI1159" s="6"/>
      <c r="AJ1159" s="6"/>
      <c r="AK1159" s="6"/>
      <c r="AL1159" s="59" t="s">
        <v>4574</v>
      </c>
      <c r="AM1159" s="235">
        <f>AM1156</f>
        <v>0.5</v>
      </c>
      <c r="AN1159" s="235"/>
      <c r="AO1159" s="190"/>
      <c r="AP1159" s="136"/>
      <c r="AQ1159" s="136"/>
      <c r="AR1159" s="21"/>
      <c r="AS1159" s="7"/>
      <c r="AT1159" s="123"/>
      <c r="AU1159" s="136"/>
      <c r="AV1159" s="145"/>
      <c r="AW1159" s="100">
        <f>ROUND(ROUND(ROUND(ROUND(H1140*P1159,0)*V1093,0)*AM1159,0)*AQ1151,0)-AS1157</f>
        <v>102</v>
      </c>
      <c r="AX1159" s="16"/>
    </row>
    <row r="1160" spans="1:50" ht="17.2" customHeight="1" x14ac:dyDescent="0.3">
      <c r="A1160" s="9">
        <v>43</v>
      </c>
      <c r="B1160" s="10" t="s">
        <v>1982</v>
      </c>
      <c r="C1160" s="53" t="s">
        <v>6967</v>
      </c>
      <c r="D1160" s="217" t="s">
        <v>4740</v>
      </c>
      <c r="E1160" s="219"/>
      <c r="F1160" s="217" t="s">
        <v>5254</v>
      </c>
      <c r="G1160" s="252"/>
      <c r="H1160" s="217" t="s">
        <v>4738</v>
      </c>
      <c r="I1160" s="218"/>
      <c r="J1160" s="218"/>
      <c r="K1160" s="219"/>
      <c r="L1160" s="196"/>
      <c r="M1160" s="195"/>
      <c r="N1160" s="195"/>
      <c r="O1160" s="55"/>
      <c r="P1160" s="56"/>
      <c r="Q1160" s="56"/>
      <c r="R1160" s="303" t="s">
        <v>6455</v>
      </c>
      <c r="S1160" s="304"/>
      <c r="T1160" s="305"/>
      <c r="U1160" s="309" t="s">
        <v>6454</v>
      </c>
      <c r="V1160" s="309"/>
      <c r="W1160" s="310"/>
      <c r="X1160" s="8"/>
      <c r="Y1160" s="6"/>
      <c r="Z1160" s="59"/>
      <c r="AA1160" s="59"/>
      <c r="AB1160" s="6"/>
      <c r="AC1160" s="203"/>
      <c r="AD1160" s="6"/>
      <c r="AE1160" s="6"/>
      <c r="AF1160" s="6"/>
      <c r="AG1160" s="6"/>
      <c r="AH1160" s="6"/>
      <c r="AI1160" s="6"/>
      <c r="AJ1160" s="6"/>
      <c r="AK1160" s="6"/>
      <c r="AL1160" s="59"/>
      <c r="AM1160" s="137"/>
      <c r="AN1160" s="137"/>
      <c r="AO1160" s="7"/>
      <c r="AP1160" s="7"/>
      <c r="AQ1160" s="7"/>
      <c r="AR1160" s="7"/>
      <c r="AS1160" s="7"/>
      <c r="AT1160" s="123"/>
      <c r="AU1160" s="136"/>
      <c r="AV1160" s="145"/>
      <c r="AW1160" s="100">
        <f>ROUND(H1164*V1165,0)</f>
        <v>222</v>
      </c>
      <c r="AX1160" s="19" t="s">
        <v>4205</v>
      </c>
    </row>
    <row r="1161" spans="1:50" ht="17.2" customHeight="1" x14ac:dyDescent="0.3">
      <c r="A1161" s="9">
        <v>43</v>
      </c>
      <c r="B1161" s="10" t="s">
        <v>1983</v>
      </c>
      <c r="C1161" s="53" t="s">
        <v>6966</v>
      </c>
      <c r="D1161" s="220"/>
      <c r="E1161" s="222"/>
      <c r="F1161" s="228"/>
      <c r="G1161" s="230"/>
      <c r="H1161" s="220"/>
      <c r="I1161" s="221"/>
      <c r="J1161" s="221"/>
      <c r="K1161" s="222"/>
      <c r="L1161" s="175"/>
      <c r="M1161" s="194"/>
      <c r="N1161" s="194"/>
      <c r="O1161" s="132"/>
      <c r="P1161" s="141"/>
      <c r="Q1161" s="141"/>
      <c r="R1161" s="306"/>
      <c r="S1161" s="307"/>
      <c r="T1161" s="308"/>
      <c r="U1161" s="311"/>
      <c r="V1161" s="312"/>
      <c r="W1161" s="313"/>
      <c r="X1161" s="231" t="s">
        <v>4712</v>
      </c>
      <c r="Y1161" s="232"/>
      <c r="Z1161" s="232"/>
      <c r="AA1161" s="232"/>
      <c r="AB1161" s="232"/>
      <c r="AC1161" s="199" t="s">
        <v>4711</v>
      </c>
      <c r="AD1161" s="58"/>
      <c r="AE1161" s="58"/>
      <c r="AF1161" s="6"/>
      <c r="AG1161" s="6"/>
      <c r="AH1161" s="6"/>
      <c r="AI1161" s="6"/>
      <c r="AJ1161" s="6"/>
      <c r="AK1161" s="6"/>
      <c r="AL1161" s="59" t="s">
        <v>4574</v>
      </c>
      <c r="AM1161" s="235">
        <f>AM1158</f>
        <v>0.7</v>
      </c>
      <c r="AN1161" s="235"/>
      <c r="AO1161" s="6"/>
      <c r="AP1161" s="6"/>
      <c r="AQ1161" s="6"/>
      <c r="AR1161" s="6"/>
      <c r="AS1161" s="6"/>
      <c r="AT1161" s="59"/>
      <c r="AU1161" s="137"/>
      <c r="AV1161" s="140"/>
      <c r="AW1161" s="35">
        <f>ROUND(ROUND(H1164*V1165,0)*AM1161,0)</f>
        <v>155</v>
      </c>
      <c r="AX1161" s="12"/>
    </row>
    <row r="1162" spans="1:50" ht="17.2" customHeight="1" x14ac:dyDescent="0.3">
      <c r="A1162" s="9">
        <v>43</v>
      </c>
      <c r="B1162" s="10" t="s">
        <v>1984</v>
      </c>
      <c r="C1162" s="53" t="s">
        <v>6965</v>
      </c>
      <c r="D1162" s="220"/>
      <c r="E1162" s="222"/>
      <c r="F1162" s="228"/>
      <c r="G1162" s="230"/>
      <c r="H1162" s="220"/>
      <c r="I1162" s="221"/>
      <c r="J1162" s="221"/>
      <c r="K1162" s="222"/>
      <c r="L1162" s="191"/>
      <c r="M1162" s="172"/>
      <c r="N1162" s="172"/>
      <c r="O1162" s="123"/>
      <c r="P1162" s="138"/>
      <c r="Q1162" s="138"/>
      <c r="R1162" s="306"/>
      <c r="S1162" s="307"/>
      <c r="T1162" s="308"/>
      <c r="U1162" s="311"/>
      <c r="V1162" s="312"/>
      <c r="W1162" s="313"/>
      <c r="X1162" s="233"/>
      <c r="Y1162" s="234"/>
      <c r="Z1162" s="234"/>
      <c r="AA1162" s="234"/>
      <c r="AB1162" s="234"/>
      <c r="AC1162" s="199" t="s">
        <v>4735</v>
      </c>
      <c r="AD1162" s="58"/>
      <c r="AE1162" s="58"/>
      <c r="AF1162" s="6"/>
      <c r="AG1162" s="6"/>
      <c r="AH1162" s="6"/>
      <c r="AI1162" s="6"/>
      <c r="AJ1162" s="6"/>
      <c r="AK1162" s="6"/>
      <c r="AL1162" s="59" t="s">
        <v>4574</v>
      </c>
      <c r="AM1162" s="235">
        <f>AM1159</f>
        <v>0.5</v>
      </c>
      <c r="AN1162" s="235"/>
      <c r="AO1162" s="6"/>
      <c r="AP1162" s="6"/>
      <c r="AQ1162" s="6"/>
      <c r="AR1162" s="6"/>
      <c r="AS1162" s="6"/>
      <c r="AT1162" s="59"/>
      <c r="AU1162" s="137"/>
      <c r="AV1162" s="140"/>
      <c r="AW1162" s="35">
        <f>ROUND(ROUND(H1164*V1165,0)*AM1162,0)</f>
        <v>111</v>
      </c>
      <c r="AX1162" s="12"/>
    </row>
    <row r="1163" spans="1:50" ht="17.2" customHeight="1" x14ac:dyDescent="0.3">
      <c r="A1163" s="9">
        <v>43</v>
      </c>
      <c r="B1163" s="10" t="s">
        <v>1985</v>
      </c>
      <c r="C1163" s="53" t="s">
        <v>6964</v>
      </c>
      <c r="D1163" s="238"/>
      <c r="E1163" s="240"/>
      <c r="F1163" s="238"/>
      <c r="G1163" s="240"/>
      <c r="H1163" s="220"/>
      <c r="I1163" s="221"/>
      <c r="J1163" s="221"/>
      <c r="K1163" s="222"/>
      <c r="L1163" s="231" t="s">
        <v>4714</v>
      </c>
      <c r="M1163" s="232"/>
      <c r="N1163" s="232"/>
      <c r="O1163" s="232"/>
      <c r="P1163" s="232"/>
      <c r="Q1163" s="232"/>
      <c r="R1163" s="306"/>
      <c r="S1163" s="307"/>
      <c r="T1163" s="308"/>
      <c r="U1163" s="130"/>
      <c r="V1163" s="64"/>
      <c r="W1163" s="202"/>
      <c r="X1163" s="8"/>
      <c r="Y1163" s="6"/>
      <c r="Z1163" s="59"/>
      <c r="AA1163" s="59"/>
      <c r="AB1163" s="6"/>
      <c r="AC1163" s="203"/>
      <c r="AD1163" s="6"/>
      <c r="AE1163" s="6"/>
      <c r="AF1163" s="6"/>
      <c r="AG1163" s="6"/>
      <c r="AH1163" s="6"/>
      <c r="AI1163" s="6"/>
      <c r="AJ1163" s="6"/>
      <c r="AK1163" s="6"/>
      <c r="AL1163" s="59"/>
      <c r="AM1163" s="137"/>
      <c r="AN1163" s="137"/>
      <c r="AO1163" s="6"/>
      <c r="AP1163" s="6"/>
      <c r="AQ1163" s="7"/>
      <c r="AR1163" s="7"/>
      <c r="AS1163" s="7"/>
      <c r="AT1163" s="123"/>
      <c r="AU1163" s="136"/>
      <c r="AV1163" s="145"/>
      <c r="AW1163" s="35">
        <f>ROUND(ROUND(H1164*P1165,0)*V1165,0)</f>
        <v>214</v>
      </c>
      <c r="AX1163" s="12"/>
    </row>
    <row r="1164" spans="1:50" ht="17.2" customHeight="1" x14ac:dyDescent="0.3">
      <c r="A1164" s="9">
        <v>43</v>
      </c>
      <c r="B1164" s="10" t="s">
        <v>1986</v>
      </c>
      <c r="C1164" s="53" t="s">
        <v>6963</v>
      </c>
      <c r="D1164" s="238"/>
      <c r="E1164" s="240"/>
      <c r="F1164" s="238"/>
      <c r="G1164" s="240"/>
      <c r="H1164" s="253">
        <f>'15就労移行支援(基本)'!K324</f>
        <v>444</v>
      </c>
      <c r="I1164" s="254"/>
      <c r="J1164" s="1" t="s">
        <v>4202</v>
      </c>
      <c r="K1164" s="68"/>
      <c r="L1164" s="267"/>
      <c r="M1164" s="268"/>
      <c r="N1164" s="268"/>
      <c r="O1164" s="268"/>
      <c r="P1164" s="268"/>
      <c r="Q1164" s="268"/>
      <c r="R1164" s="306"/>
      <c r="S1164" s="307"/>
      <c r="T1164" s="308"/>
      <c r="U1164" s="130"/>
      <c r="V1164" s="64"/>
      <c r="W1164" s="202"/>
      <c r="X1164" s="231" t="s">
        <v>4712</v>
      </c>
      <c r="Y1164" s="232"/>
      <c r="Z1164" s="232"/>
      <c r="AA1164" s="232"/>
      <c r="AB1164" s="232"/>
      <c r="AC1164" s="199" t="s">
        <v>4711</v>
      </c>
      <c r="AD1164" s="58"/>
      <c r="AE1164" s="58"/>
      <c r="AF1164" s="6"/>
      <c r="AG1164" s="6"/>
      <c r="AH1164" s="6"/>
      <c r="AI1164" s="6"/>
      <c r="AJ1164" s="6"/>
      <c r="AK1164" s="6"/>
      <c r="AL1164" s="59" t="s">
        <v>4574</v>
      </c>
      <c r="AM1164" s="235">
        <f>AM1161</f>
        <v>0.7</v>
      </c>
      <c r="AN1164" s="235"/>
      <c r="AO1164" s="7"/>
      <c r="AP1164" s="7"/>
      <c r="AQ1164" s="7"/>
      <c r="AR1164" s="7"/>
      <c r="AS1164" s="7"/>
      <c r="AT1164" s="123"/>
      <c r="AU1164" s="136"/>
      <c r="AV1164" s="145"/>
      <c r="AW1164" s="35">
        <f>ROUND(ROUND(ROUND(H1164*P1165,0)*V1165,0)*AM1164,0)</f>
        <v>150</v>
      </c>
      <c r="AX1164" s="12"/>
    </row>
    <row r="1165" spans="1:50" ht="17.2" customHeight="1" x14ac:dyDescent="0.3">
      <c r="A1165" s="9">
        <v>43</v>
      </c>
      <c r="B1165" s="10" t="s">
        <v>1987</v>
      </c>
      <c r="C1165" s="53" t="s">
        <v>6962</v>
      </c>
      <c r="D1165" s="238"/>
      <c r="E1165" s="240"/>
      <c r="F1165" s="238"/>
      <c r="G1165" s="240"/>
      <c r="H1165" s="175"/>
      <c r="I1165" s="194"/>
      <c r="J1165" s="194"/>
      <c r="K1165" s="173"/>
      <c r="L1165" s="191"/>
      <c r="M1165" s="172"/>
      <c r="N1165" s="172"/>
      <c r="O1165" s="123" t="s">
        <v>4574</v>
      </c>
      <c r="P1165" s="249">
        <f>P1159</f>
        <v>0.96499999999999997</v>
      </c>
      <c r="Q1165" s="249"/>
      <c r="R1165" s="238"/>
      <c r="S1165" s="265"/>
      <c r="T1165" s="240"/>
      <c r="U1165" s="132" t="s">
        <v>4574</v>
      </c>
      <c r="V1165" s="247">
        <f>V1093</f>
        <v>0.5</v>
      </c>
      <c r="W1165" s="248"/>
      <c r="X1165" s="233"/>
      <c r="Y1165" s="234"/>
      <c r="Z1165" s="234"/>
      <c r="AA1165" s="234"/>
      <c r="AB1165" s="234"/>
      <c r="AC1165" s="199" t="s">
        <v>4735</v>
      </c>
      <c r="AD1165" s="58"/>
      <c r="AE1165" s="58"/>
      <c r="AF1165" s="6"/>
      <c r="AG1165" s="6"/>
      <c r="AH1165" s="6"/>
      <c r="AI1165" s="6"/>
      <c r="AJ1165" s="6"/>
      <c r="AK1165" s="6"/>
      <c r="AL1165" s="59" t="s">
        <v>4574</v>
      </c>
      <c r="AM1165" s="235">
        <f>AM1162</f>
        <v>0.5</v>
      </c>
      <c r="AN1165" s="235"/>
      <c r="AO1165" s="7"/>
      <c r="AP1165" s="7"/>
      <c r="AQ1165" s="7"/>
      <c r="AR1165" s="7"/>
      <c r="AS1165" s="7"/>
      <c r="AT1165" s="123"/>
      <c r="AU1165" s="136"/>
      <c r="AV1165" s="145"/>
      <c r="AW1165" s="35">
        <f>ROUND(ROUND(ROUND(H1164*P1165,0)*V1165,0)*AM1165,0)</f>
        <v>107</v>
      </c>
      <c r="AX1165" s="12"/>
    </row>
    <row r="1166" spans="1:50" ht="17.2" customHeight="1" x14ac:dyDescent="0.3">
      <c r="A1166" s="9">
        <v>43</v>
      </c>
      <c r="B1166" s="10" t="s">
        <v>1988</v>
      </c>
      <c r="C1166" s="53" t="s">
        <v>6961</v>
      </c>
      <c r="D1166" s="166"/>
      <c r="E1166" s="193"/>
      <c r="F1166" s="126"/>
      <c r="G1166" s="126"/>
      <c r="H1166" s="175"/>
      <c r="I1166" s="194"/>
      <c r="J1166" s="194"/>
      <c r="K1166" s="173"/>
      <c r="L1166" s="196"/>
      <c r="M1166" s="195"/>
      <c r="N1166" s="195"/>
      <c r="O1166" s="55"/>
      <c r="P1166" s="56"/>
      <c r="Q1166" s="56"/>
      <c r="R1166" s="168"/>
      <c r="S1166" s="141"/>
      <c r="T1166" s="142"/>
      <c r="U1166" s="130"/>
      <c r="V1166" s="64"/>
      <c r="W1166" s="202"/>
      <c r="X1166" s="8"/>
      <c r="Y1166" s="6"/>
      <c r="Z1166" s="59"/>
      <c r="AA1166" s="59"/>
      <c r="AB1166" s="6"/>
      <c r="AC1166" s="203"/>
      <c r="AD1166" s="6"/>
      <c r="AE1166" s="6"/>
      <c r="AF1166" s="6"/>
      <c r="AG1166" s="6"/>
      <c r="AH1166" s="6"/>
      <c r="AI1166" s="6"/>
      <c r="AJ1166" s="6"/>
      <c r="AK1166" s="6"/>
      <c r="AL1166" s="59"/>
      <c r="AM1166" s="137"/>
      <c r="AN1166" s="137"/>
      <c r="AO1166" s="177"/>
      <c r="AP1166" s="81"/>
      <c r="AQ1166" s="81"/>
      <c r="AR1166" s="82"/>
      <c r="AS1166" s="242" t="s">
        <v>4580</v>
      </c>
      <c r="AT1166" s="242"/>
      <c r="AU1166" s="242"/>
      <c r="AV1166" s="243"/>
      <c r="AW1166" s="89">
        <f>ROUND(H1164*V1165,0)-AS1169</f>
        <v>217</v>
      </c>
      <c r="AX1166" s="12"/>
    </row>
    <row r="1167" spans="1:50" ht="17.2" customHeight="1" x14ac:dyDescent="0.3">
      <c r="A1167" s="9">
        <v>43</v>
      </c>
      <c r="B1167" s="10" t="s">
        <v>1989</v>
      </c>
      <c r="C1167" s="53" t="s">
        <v>6960</v>
      </c>
      <c r="D1167" s="166"/>
      <c r="E1167" s="193"/>
      <c r="F1167" s="126"/>
      <c r="G1167" s="126"/>
      <c r="H1167" s="175"/>
      <c r="I1167" s="194"/>
      <c r="J1167" s="194"/>
      <c r="K1167" s="173"/>
      <c r="L1167" s="175"/>
      <c r="M1167" s="194"/>
      <c r="N1167" s="194"/>
      <c r="O1167" s="132"/>
      <c r="P1167" s="141"/>
      <c r="Q1167" s="141"/>
      <c r="R1167" s="168"/>
      <c r="S1167" s="141"/>
      <c r="T1167" s="142"/>
      <c r="U1167" s="130"/>
      <c r="V1167" s="64"/>
      <c r="W1167" s="202"/>
      <c r="X1167" s="231" t="s">
        <v>4712</v>
      </c>
      <c r="Y1167" s="232"/>
      <c r="Z1167" s="232"/>
      <c r="AA1167" s="232"/>
      <c r="AB1167" s="232"/>
      <c r="AC1167" s="199" t="s">
        <v>4711</v>
      </c>
      <c r="AD1167" s="58"/>
      <c r="AE1167" s="58"/>
      <c r="AF1167" s="6"/>
      <c r="AG1167" s="6"/>
      <c r="AH1167" s="6"/>
      <c r="AI1167" s="6"/>
      <c r="AJ1167" s="6"/>
      <c r="AK1167" s="6"/>
      <c r="AL1167" s="59" t="s">
        <v>4574</v>
      </c>
      <c r="AM1167" s="235">
        <f>AM1164</f>
        <v>0.7</v>
      </c>
      <c r="AN1167" s="235"/>
      <c r="AO1167" s="81"/>
      <c r="AP1167" s="81"/>
      <c r="AQ1167" s="81"/>
      <c r="AR1167" s="82"/>
      <c r="AS1167" s="244"/>
      <c r="AT1167" s="244"/>
      <c r="AU1167" s="244"/>
      <c r="AV1167" s="245"/>
      <c r="AW1167" s="35">
        <f>ROUND(ROUND(H1164*V1165,0)*AM1167,0)-AS1169</f>
        <v>150</v>
      </c>
      <c r="AX1167" s="12"/>
    </row>
    <row r="1168" spans="1:50" ht="17.2" customHeight="1" x14ac:dyDescent="0.3">
      <c r="A1168" s="9">
        <v>43</v>
      </c>
      <c r="B1168" s="10" t="s">
        <v>1990</v>
      </c>
      <c r="C1168" s="53" t="s">
        <v>6959</v>
      </c>
      <c r="D1168" s="166"/>
      <c r="E1168" s="193"/>
      <c r="F1168" s="126"/>
      <c r="G1168" s="126"/>
      <c r="H1168" s="175"/>
      <c r="I1168" s="194"/>
      <c r="J1168" s="194"/>
      <c r="K1168" s="173"/>
      <c r="L1168" s="191"/>
      <c r="M1168" s="172"/>
      <c r="N1168" s="172"/>
      <c r="O1168" s="123"/>
      <c r="P1168" s="138"/>
      <c r="Q1168" s="138"/>
      <c r="R1168" s="168"/>
      <c r="S1168" s="141"/>
      <c r="T1168" s="142"/>
      <c r="U1168" s="130"/>
      <c r="V1168" s="64"/>
      <c r="W1168" s="202"/>
      <c r="X1168" s="233"/>
      <c r="Y1168" s="234"/>
      <c r="Z1168" s="234"/>
      <c r="AA1168" s="234"/>
      <c r="AB1168" s="234"/>
      <c r="AC1168" s="199" t="s">
        <v>4735</v>
      </c>
      <c r="AD1168" s="58"/>
      <c r="AE1168" s="58"/>
      <c r="AF1168" s="6"/>
      <c r="AG1168" s="6"/>
      <c r="AH1168" s="6"/>
      <c r="AI1168" s="6"/>
      <c r="AJ1168" s="6"/>
      <c r="AK1168" s="6"/>
      <c r="AL1168" s="59" t="s">
        <v>4574</v>
      </c>
      <c r="AM1168" s="235">
        <f>AM1165</f>
        <v>0.5</v>
      </c>
      <c r="AN1168" s="235"/>
      <c r="AO1168" s="198"/>
      <c r="AP1168" s="198"/>
      <c r="AQ1168" s="198"/>
      <c r="AR1168" s="197"/>
      <c r="AS1168" s="244"/>
      <c r="AT1168" s="244"/>
      <c r="AU1168" s="244"/>
      <c r="AV1168" s="245"/>
      <c r="AW1168" s="35">
        <f>ROUND(ROUND(H1164*V1165,0)*AM1168,0)-AS1169</f>
        <v>106</v>
      </c>
      <c r="AX1168" s="12"/>
    </row>
    <row r="1169" spans="1:50" ht="17.2" customHeight="1" x14ac:dyDescent="0.3">
      <c r="A1169" s="9">
        <v>43</v>
      </c>
      <c r="B1169" s="10" t="s">
        <v>1991</v>
      </c>
      <c r="C1169" s="53" t="s">
        <v>6958</v>
      </c>
      <c r="D1169" s="166"/>
      <c r="E1169" s="193"/>
      <c r="F1169" s="126"/>
      <c r="G1169" s="126"/>
      <c r="H1169" s="175"/>
      <c r="I1169" s="194"/>
      <c r="J1169" s="194"/>
      <c r="K1169" s="173"/>
      <c r="L1169" s="231" t="s">
        <v>4714</v>
      </c>
      <c r="M1169" s="232"/>
      <c r="N1169" s="232"/>
      <c r="O1169" s="232"/>
      <c r="P1169" s="232"/>
      <c r="Q1169" s="232"/>
      <c r="R1169" s="175"/>
      <c r="S1169" s="194"/>
      <c r="T1169" s="173"/>
      <c r="U1169" s="130"/>
      <c r="V1169" s="64"/>
      <c r="W1169" s="202"/>
      <c r="X1169" s="8"/>
      <c r="Y1169" s="6"/>
      <c r="Z1169" s="59"/>
      <c r="AA1169" s="59"/>
      <c r="AB1169" s="6"/>
      <c r="AC1169" s="203"/>
      <c r="AD1169" s="6"/>
      <c r="AE1169" s="6"/>
      <c r="AF1169" s="6"/>
      <c r="AG1169" s="6"/>
      <c r="AH1169" s="6"/>
      <c r="AI1169" s="6"/>
      <c r="AJ1169" s="6"/>
      <c r="AK1169" s="6"/>
      <c r="AL1169" s="59"/>
      <c r="AM1169" s="137"/>
      <c r="AN1169" s="137"/>
      <c r="AO1169" s="198"/>
      <c r="AP1169" s="198"/>
      <c r="AQ1169" s="198"/>
      <c r="AR1169" s="197"/>
      <c r="AS1169" s="38">
        <f>AS1157</f>
        <v>5</v>
      </c>
      <c r="AT1169" s="62" t="s">
        <v>4579</v>
      </c>
      <c r="AU1169" s="143"/>
      <c r="AV1169" s="147"/>
      <c r="AW1169" s="35">
        <f>ROUND(ROUND(H1164*P1171,0)*V1165,0)-AS1169</f>
        <v>209</v>
      </c>
      <c r="AX1169" s="12"/>
    </row>
    <row r="1170" spans="1:50" ht="17.2" customHeight="1" x14ac:dyDescent="0.3">
      <c r="A1170" s="9">
        <v>43</v>
      </c>
      <c r="B1170" s="10" t="s">
        <v>1992</v>
      </c>
      <c r="C1170" s="53" t="s">
        <v>6957</v>
      </c>
      <c r="D1170" s="166"/>
      <c r="E1170" s="193"/>
      <c r="F1170" s="126"/>
      <c r="G1170" s="126"/>
      <c r="H1170" s="175"/>
      <c r="I1170" s="194"/>
      <c r="J1170" s="194"/>
      <c r="K1170" s="173"/>
      <c r="L1170" s="267"/>
      <c r="M1170" s="268"/>
      <c r="N1170" s="268"/>
      <c r="O1170" s="268"/>
      <c r="P1170" s="268"/>
      <c r="Q1170" s="268"/>
      <c r="R1170" s="175"/>
      <c r="S1170" s="194"/>
      <c r="T1170" s="173"/>
      <c r="U1170" s="130"/>
      <c r="V1170" s="64"/>
      <c r="W1170" s="202"/>
      <c r="X1170" s="231" t="s">
        <v>4712</v>
      </c>
      <c r="Y1170" s="232"/>
      <c r="Z1170" s="232"/>
      <c r="AA1170" s="232"/>
      <c r="AB1170" s="232"/>
      <c r="AC1170" s="199" t="s">
        <v>4711</v>
      </c>
      <c r="AD1170" s="58"/>
      <c r="AE1170" s="58"/>
      <c r="AF1170" s="6"/>
      <c r="AG1170" s="6"/>
      <c r="AH1170" s="6"/>
      <c r="AI1170" s="6"/>
      <c r="AJ1170" s="6"/>
      <c r="AK1170" s="6"/>
      <c r="AL1170" s="59" t="s">
        <v>4574</v>
      </c>
      <c r="AM1170" s="235">
        <f>AM1167</f>
        <v>0.7</v>
      </c>
      <c r="AN1170" s="235"/>
      <c r="AO1170" s="198"/>
      <c r="AP1170" s="198"/>
      <c r="AQ1170" s="198"/>
      <c r="AR1170" s="197"/>
      <c r="AS1170" s="1"/>
      <c r="AT1170" s="132"/>
      <c r="AU1170" s="143"/>
      <c r="AV1170" s="147"/>
      <c r="AW1170" s="35">
        <f>ROUND(ROUND(ROUND(H1164*P1171,0)*V1165,0)*AM1170,0)-AS1169</f>
        <v>145</v>
      </c>
      <c r="AX1170" s="12"/>
    </row>
    <row r="1171" spans="1:50" ht="17.2" customHeight="1" x14ac:dyDescent="0.3">
      <c r="A1171" s="9">
        <v>43</v>
      </c>
      <c r="B1171" s="10" t="s">
        <v>1993</v>
      </c>
      <c r="C1171" s="53" t="s">
        <v>6956</v>
      </c>
      <c r="D1171" s="166"/>
      <c r="E1171" s="193"/>
      <c r="F1171" s="126"/>
      <c r="G1171" s="126"/>
      <c r="H1171" s="175"/>
      <c r="I1171" s="194"/>
      <c r="J1171" s="194"/>
      <c r="K1171" s="173"/>
      <c r="L1171" s="191"/>
      <c r="M1171" s="172"/>
      <c r="N1171" s="172"/>
      <c r="O1171" s="123" t="s">
        <v>4574</v>
      </c>
      <c r="P1171" s="249">
        <f>P1165</f>
        <v>0.96499999999999997</v>
      </c>
      <c r="Q1171" s="249"/>
      <c r="R1171" s="168"/>
      <c r="S1171" s="141"/>
      <c r="T1171" s="142"/>
      <c r="U1171" s="130"/>
      <c r="V1171" s="64"/>
      <c r="W1171" s="202"/>
      <c r="X1171" s="233"/>
      <c r="Y1171" s="234"/>
      <c r="Z1171" s="234"/>
      <c r="AA1171" s="234"/>
      <c r="AB1171" s="234"/>
      <c r="AC1171" s="199" t="s">
        <v>4735</v>
      </c>
      <c r="AD1171" s="58"/>
      <c r="AE1171" s="58"/>
      <c r="AF1171" s="6"/>
      <c r="AG1171" s="6"/>
      <c r="AH1171" s="6"/>
      <c r="AI1171" s="6"/>
      <c r="AJ1171" s="6"/>
      <c r="AK1171" s="6"/>
      <c r="AL1171" s="59" t="s">
        <v>4574</v>
      </c>
      <c r="AM1171" s="235">
        <f>AM1168</f>
        <v>0.5</v>
      </c>
      <c r="AN1171" s="235"/>
      <c r="AO1171" s="198"/>
      <c r="AP1171" s="198"/>
      <c r="AQ1171" s="198"/>
      <c r="AR1171" s="197"/>
      <c r="AS1171" s="7"/>
      <c r="AT1171" s="123"/>
      <c r="AU1171" s="136"/>
      <c r="AV1171" s="145"/>
      <c r="AW1171" s="35">
        <f>ROUND(ROUND(ROUND(H1164*P1171,0)*V1165,0)*AM1171,0)-AS1169</f>
        <v>102</v>
      </c>
      <c r="AX1171" s="12"/>
    </row>
    <row r="1172" spans="1:50" ht="17.2" customHeight="1" x14ac:dyDescent="0.3">
      <c r="A1172" s="9">
        <v>43</v>
      </c>
      <c r="B1172" s="10" t="s">
        <v>1994</v>
      </c>
      <c r="C1172" s="53" t="s">
        <v>6955</v>
      </c>
      <c r="D1172" s="166"/>
      <c r="E1172" s="193"/>
      <c r="F1172" s="126"/>
      <c r="G1172" s="126"/>
      <c r="H1172" s="45"/>
      <c r="I1172" s="1"/>
      <c r="J1172" s="1"/>
      <c r="K1172" s="44"/>
      <c r="L1172" s="196"/>
      <c r="M1172" s="195"/>
      <c r="N1172" s="195"/>
      <c r="O1172" s="55"/>
      <c r="P1172" s="56"/>
      <c r="Q1172" s="56"/>
      <c r="R1172" s="168"/>
      <c r="S1172" s="141"/>
      <c r="T1172" s="142"/>
      <c r="U1172" s="130"/>
      <c r="V1172" s="64"/>
      <c r="W1172" s="202"/>
      <c r="X1172" s="8"/>
      <c r="Y1172" s="6"/>
      <c r="Z1172" s="59"/>
      <c r="AA1172" s="59"/>
      <c r="AB1172" s="6"/>
      <c r="AC1172" s="203"/>
      <c r="AD1172" s="6"/>
      <c r="AE1172" s="6"/>
      <c r="AF1172" s="6"/>
      <c r="AG1172" s="6"/>
      <c r="AH1172" s="6"/>
      <c r="AI1172" s="6"/>
      <c r="AJ1172" s="6"/>
      <c r="AK1172" s="6"/>
      <c r="AL1172" s="59"/>
      <c r="AM1172" s="137"/>
      <c r="AN1172" s="137"/>
      <c r="AO1172" s="216" t="s">
        <v>4753</v>
      </c>
      <c r="AP1172" s="251"/>
      <c r="AQ1172" s="251"/>
      <c r="AR1172" s="252"/>
      <c r="AS1172" s="49"/>
      <c r="AT1172" s="36"/>
      <c r="AU1172" s="36"/>
      <c r="AV1172" s="51"/>
      <c r="AW1172" s="89">
        <f>ROUND(ROUND(H1164*V1165,0)*AQ1175,0)</f>
        <v>211</v>
      </c>
      <c r="AX1172" s="12"/>
    </row>
    <row r="1173" spans="1:50" ht="17.2" customHeight="1" x14ac:dyDescent="0.3">
      <c r="A1173" s="9">
        <v>43</v>
      </c>
      <c r="B1173" s="10" t="s">
        <v>1995</v>
      </c>
      <c r="C1173" s="53" t="s">
        <v>6954</v>
      </c>
      <c r="D1173" s="166"/>
      <c r="E1173" s="193"/>
      <c r="F1173" s="126"/>
      <c r="G1173" s="126"/>
      <c r="H1173" s="45"/>
      <c r="I1173" s="1"/>
      <c r="J1173" s="1"/>
      <c r="K1173" s="44"/>
      <c r="L1173" s="175"/>
      <c r="M1173" s="194"/>
      <c r="N1173" s="194"/>
      <c r="O1173" s="132"/>
      <c r="P1173" s="141"/>
      <c r="Q1173" s="141"/>
      <c r="R1173" s="168"/>
      <c r="S1173" s="141"/>
      <c r="T1173" s="142"/>
      <c r="U1173" s="130"/>
      <c r="V1173" s="64"/>
      <c r="W1173" s="202"/>
      <c r="X1173" s="231" t="s">
        <v>4712</v>
      </c>
      <c r="Y1173" s="232"/>
      <c r="Z1173" s="232"/>
      <c r="AA1173" s="232"/>
      <c r="AB1173" s="232"/>
      <c r="AC1173" s="199" t="s">
        <v>4711</v>
      </c>
      <c r="AD1173" s="58"/>
      <c r="AE1173" s="58"/>
      <c r="AF1173" s="6"/>
      <c r="AG1173" s="6"/>
      <c r="AH1173" s="6"/>
      <c r="AI1173" s="6"/>
      <c r="AJ1173" s="6"/>
      <c r="AK1173" s="6"/>
      <c r="AL1173" s="59" t="s">
        <v>4574</v>
      </c>
      <c r="AM1173" s="235">
        <f>AM1170</f>
        <v>0.7</v>
      </c>
      <c r="AN1173" s="235"/>
      <c r="AO1173" s="228"/>
      <c r="AP1173" s="229"/>
      <c r="AQ1173" s="229"/>
      <c r="AR1173" s="230"/>
      <c r="AS1173" s="45"/>
      <c r="AT1173" s="1"/>
      <c r="AU1173" s="1"/>
      <c r="AV1173" s="44"/>
      <c r="AW1173" s="35">
        <f>ROUND(ROUND(ROUND(H1164*V1165,0)*AM1173,0)*AQ1175,0)</f>
        <v>147</v>
      </c>
      <c r="AX1173" s="12"/>
    </row>
    <row r="1174" spans="1:50" ht="17.2" customHeight="1" x14ac:dyDescent="0.3">
      <c r="A1174" s="9">
        <v>43</v>
      </c>
      <c r="B1174" s="10" t="s">
        <v>1996</v>
      </c>
      <c r="C1174" s="53" t="s">
        <v>6953</v>
      </c>
      <c r="D1174" s="166"/>
      <c r="E1174" s="193"/>
      <c r="F1174" s="126"/>
      <c r="G1174" s="126"/>
      <c r="H1174" s="45"/>
      <c r="I1174" s="1"/>
      <c r="J1174" s="1"/>
      <c r="K1174" s="44"/>
      <c r="L1174" s="191"/>
      <c r="M1174" s="172"/>
      <c r="N1174" s="172"/>
      <c r="O1174" s="123"/>
      <c r="P1174" s="138"/>
      <c r="Q1174" s="138"/>
      <c r="R1174" s="168"/>
      <c r="S1174" s="141"/>
      <c r="T1174" s="142"/>
      <c r="U1174" s="130"/>
      <c r="V1174" s="64"/>
      <c r="W1174" s="202"/>
      <c r="X1174" s="233"/>
      <c r="Y1174" s="234"/>
      <c r="Z1174" s="234"/>
      <c r="AA1174" s="234"/>
      <c r="AB1174" s="234"/>
      <c r="AC1174" s="199" t="s">
        <v>4735</v>
      </c>
      <c r="AD1174" s="58"/>
      <c r="AE1174" s="58"/>
      <c r="AF1174" s="6"/>
      <c r="AG1174" s="6"/>
      <c r="AH1174" s="6"/>
      <c r="AI1174" s="6"/>
      <c r="AJ1174" s="6"/>
      <c r="AK1174" s="6"/>
      <c r="AL1174" s="59" t="s">
        <v>4574</v>
      </c>
      <c r="AM1174" s="235">
        <f>AM1171</f>
        <v>0.5</v>
      </c>
      <c r="AN1174" s="235"/>
      <c r="AO1174" s="45"/>
      <c r="AP1174" s="1"/>
      <c r="AQ1174" s="1"/>
      <c r="AR1174" s="44"/>
      <c r="AS1174" s="45"/>
      <c r="AT1174" s="1"/>
      <c r="AU1174" s="1"/>
      <c r="AV1174" s="44"/>
      <c r="AW1174" s="35">
        <f>ROUND(ROUND(ROUND(H1164*V1165,0)*AM1174,0)*AQ1175,0)</f>
        <v>105</v>
      </c>
      <c r="AX1174" s="12"/>
    </row>
    <row r="1175" spans="1:50" ht="17.2" customHeight="1" x14ac:dyDescent="0.3">
      <c r="A1175" s="9">
        <v>43</v>
      </c>
      <c r="B1175" s="10" t="s">
        <v>1997</v>
      </c>
      <c r="C1175" s="53" t="s">
        <v>6952</v>
      </c>
      <c r="D1175" s="166"/>
      <c r="E1175" s="193"/>
      <c r="F1175" s="126"/>
      <c r="G1175" s="126"/>
      <c r="H1175" s="45"/>
      <c r="I1175" s="1"/>
      <c r="J1175" s="1"/>
      <c r="K1175" s="44"/>
      <c r="L1175" s="231" t="s">
        <v>4714</v>
      </c>
      <c r="M1175" s="232"/>
      <c r="N1175" s="232"/>
      <c r="O1175" s="232"/>
      <c r="P1175" s="232"/>
      <c r="Q1175" s="232"/>
      <c r="R1175" s="175"/>
      <c r="S1175" s="194"/>
      <c r="T1175" s="173"/>
      <c r="U1175" s="130"/>
      <c r="V1175" s="64"/>
      <c r="W1175" s="202"/>
      <c r="X1175" s="8"/>
      <c r="Y1175" s="6"/>
      <c r="Z1175" s="59"/>
      <c r="AA1175" s="59"/>
      <c r="AB1175" s="6"/>
      <c r="AC1175" s="203"/>
      <c r="AD1175" s="6"/>
      <c r="AE1175" s="6"/>
      <c r="AF1175" s="6"/>
      <c r="AG1175" s="6"/>
      <c r="AH1175" s="6"/>
      <c r="AI1175" s="6"/>
      <c r="AJ1175" s="6"/>
      <c r="AK1175" s="6"/>
      <c r="AL1175" s="59"/>
      <c r="AM1175" s="137"/>
      <c r="AN1175" s="137"/>
      <c r="AO1175" s="45"/>
      <c r="AP1175" s="132" t="s">
        <v>4574</v>
      </c>
      <c r="AQ1175" s="247">
        <f>AQ1151</f>
        <v>0.95</v>
      </c>
      <c r="AR1175" s="248"/>
      <c r="AS1175" s="45"/>
      <c r="AT1175" s="1"/>
      <c r="AU1175" s="1"/>
      <c r="AV1175" s="44"/>
      <c r="AW1175" s="35">
        <f>ROUND(ROUND(ROUND(H1164*P1177,0)*V1165,0)*AQ1175,0)</f>
        <v>203</v>
      </c>
      <c r="AX1175" s="12"/>
    </row>
    <row r="1176" spans="1:50" ht="17.2" customHeight="1" x14ac:dyDescent="0.3">
      <c r="A1176" s="9">
        <v>43</v>
      </c>
      <c r="B1176" s="10" t="s">
        <v>1998</v>
      </c>
      <c r="C1176" s="53" t="s">
        <v>6951</v>
      </c>
      <c r="D1176" s="166"/>
      <c r="E1176" s="193"/>
      <c r="F1176" s="126"/>
      <c r="G1176" s="126"/>
      <c r="H1176" s="45"/>
      <c r="I1176" s="1"/>
      <c r="J1176" s="1"/>
      <c r="K1176" s="44"/>
      <c r="L1176" s="267"/>
      <c r="M1176" s="268"/>
      <c r="N1176" s="268"/>
      <c r="O1176" s="268"/>
      <c r="P1176" s="268"/>
      <c r="Q1176" s="268"/>
      <c r="R1176" s="175"/>
      <c r="S1176" s="194"/>
      <c r="T1176" s="173"/>
      <c r="U1176" s="130"/>
      <c r="V1176" s="64"/>
      <c r="W1176" s="202"/>
      <c r="X1176" s="231" t="s">
        <v>4712</v>
      </c>
      <c r="Y1176" s="232"/>
      <c r="Z1176" s="232"/>
      <c r="AA1176" s="232"/>
      <c r="AB1176" s="232"/>
      <c r="AC1176" s="199" t="s">
        <v>4711</v>
      </c>
      <c r="AD1176" s="58"/>
      <c r="AE1176" s="58"/>
      <c r="AF1176" s="6"/>
      <c r="AG1176" s="6"/>
      <c r="AH1176" s="6"/>
      <c r="AI1176" s="6"/>
      <c r="AJ1176" s="6"/>
      <c r="AK1176" s="6"/>
      <c r="AL1176" s="59" t="s">
        <v>4574</v>
      </c>
      <c r="AM1176" s="235">
        <f>AM1173</f>
        <v>0.7</v>
      </c>
      <c r="AN1176" s="235"/>
      <c r="AO1176" s="45"/>
      <c r="AP1176" s="1"/>
      <c r="AQ1176" s="1"/>
      <c r="AR1176" s="44"/>
      <c r="AS1176" s="45"/>
      <c r="AT1176" s="1"/>
      <c r="AU1176" s="1"/>
      <c r="AV1176" s="44"/>
      <c r="AW1176" s="35">
        <f>ROUND(ROUND(ROUND(ROUND(H1164*P1177,0)*V1165,0)*AM1176,0)*AQ1175,0)</f>
        <v>143</v>
      </c>
      <c r="AX1176" s="12"/>
    </row>
    <row r="1177" spans="1:50" ht="17.2" customHeight="1" x14ac:dyDescent="0.3">
      <c r="A1177" s="9">
        <v>43</v>
      </c>
      <c r="B1177" s="10" t="s">
        <v>1999</v>
      </c>
      <c r="C1177" s="53" t="s">
        <v>6950</v>
      </c>
      <c r="D1177" s="166"/>
      <c r="E1177" s="193"/>
      <c r="F1177" s="126"/>
      <c r="G1177" s="126"/>
      <c r="H1177" s="45"/>
      <c r="I1177" s="1"/>
      <c r="J1177" s="1"/>
      <c r="K1177" s="44"/>
      <c r="L1177" s="191"/>
      <c r="M1177" s="172"/>
      <c r="N1177" s="172"/>
      <c r="O1177" s="123" t="s">
        <v>4574</v>
      </c>
      <c r="P1177" s="249">
        <f>P1171</f>
        <v>0.96499999999999997</v>
      </c>
      <c r="Q1177" s="249"/>
      <c r="R1177" s="168"/>
      <c r="S1177" s="141"/>
      <c r="T1177" s="142"/>
      <c r="U1177" s="130"/>
      <c r="V1177" s="64"/>
      <c r="W1177" s="202"/>
      <c r="X1177" s="233"/>
      <c r="Y1177" s="234"/>
      <c r="Z1177" s="234"/>
      <c r="AA1177" s="234"/>
      <c r="AB1177" s="234"/>
      <c r="AC1177" s="199" t="s">
        <v>4735</v>
      </c>
      <c r="AD1177" s="58"/>
      <c r="AE1177" s="58"/>
      <c r="AF1177" s="6"/>
      <c r="AG1177" s="6"/>
      <c r="AH1177" s="6"/>
      <c r="AI1177" s="6"/>
      <c r="AJ1177" s="6"/>
      <c r="AK1177" s="6"/>
      <c r="AL1177" s="59" t="s">
        <v>4574</v>
      </c>
      <c r="AM1177" s="235">
        <f>AM1174</f>
        <v>0.5</v>
      </c>
      <c r="AN1177" s="235"/>
      <c r="AO1177" s="45"/>
      <c r="AP1177" s="1"/>
      <c r="AQ1177" s="1"/>
      <c r="AR1177" s="44"/>
      <c r="AS1177" s="43"/>
      <c r="AT1177" s="7"/>
      <c r="AU1177" s="7"/>
      <c r="AV1177" s="21"/>
      <c r="AW1177" s="35">
        <f>ROUND(ROUND(ROUND(ROUND(H1164*P1177,0)*V1165,0)*AM1177,0)*AQ1175,0)</f>
        <v>102</v>
      </c>
      <c r="AX1177" s="12"/>
    </row>
    <row r="1178" spans="1:50" ht="17.2" customHeight="1" x14ac:dyDescent="0.3">
      <c r="A1178" s="9">
        <v>43</v>
      </c>
      <c r="B1178" s="10" t="s">
        <v>2000</v>
      </c>
      <c r="C1178" s="53" t="s">
        <v>6949</v>
      </c>
      <c r="D1178" s="166"/>
      <c r="E1178" s="193"/>
      <c r="F1178" s="126"/>
      <c r="G1178" s="126"/>
      <c r="H1178" s="45"/>
      <c r="I1178" s="1"/>
      <c r="J1178" s="1"/>
      <c r="K1178" s="44"/>
      <c r="L1178" s="196"/>
      <c r="M1178" s="195"/>
      <c r="N1178" s="195"/>
      <c r="O1178" s="55"/>
      <c r="P1178" s="56"/>
      <c r="Q1178" s="56"/>
      <c r="R1178" s="168"/>
      <c r="S1178" s="141"/>
      <c r="T1178" s="142"/>
      <c r="U1178" s="130"/>
      <c r="V1178" s="64"/>
      <c r="W1178" s="202"/>
      <c r="X1178" s="8"/>
      <c r="Y1178" s="6"/>
      <c r="Z1178" s="59"/>
      <c r="AA1178" s="59"/>
      <c r="AB1178" s="6"/>
      <c r="AC1178" s="203"/>
      <c r="AD1178" s="6"/>
      <c r="AE1178" s="6"/>
      <c r="AF1178" s="6"/>
      <c r="AG1178" s="6"/>
      <c r="AH1178" s="6"/>
      <c r="AI1178" s="6"/>
      <c r="AJ1178" s="6"/>
      <c r="AK1178" s="6"/>
      <c r="AL1178" s="59"/>
      <c r="AM1178" s="137"/>
      <c r="AN1178" s="137"/>
      <c r="AO1178" s="146"/>
      <c r="AP1178" s="143"/>
      <c r="AQ1178" s="143"/>
      <c r="AR1178" s="44"/>
      <c r="AS1178" s="242" t="s">
        <v>4580</v>
      </c>
      <c r="AT1178" s="242"/>
      <c r="AU1178" s="242"/>
      <c r="AV1178" s="243"/>
      <c r="AW1178" s="89">
        <f>ROUND(ROUND(H1164*V1165,0)*AQ1175,0)-AS1181</f>
        <v>206</v>
      </c>
      <c r="AX1178" s="12"/>
    </row>
    <row r="1179" spans="1:50" ht="17.2" customHeight="1" x14ac:dyDescent="0.3">
      <c r="A1179" s="9">
        <v>43</v>
      </c>
      <c r="B1179" s="10" t="s">
        <v>2001</v>
      </c>
      <c r="C1179" s="53" t="s">
        <v>6948</v>
      </c>
      <c r="D1179" s="166"/>
      <c r="E1179" s="193"/>
      <c r="F1179" s="126"/>
      <c r="G1179" s="126"/>
      <c r="H1179" s="45"/>
      <c r="I1179" s="1"/>
      <c r="J1179" s="1"/>
      <c r="K1179" s="44"/>
      <c r="L1179" s="175"/>
      <c r="M1179" s="194"/>
      <c r="N1179" s="194"/>
      <c r="O1179" s="132"/>
      <c r="P1179" s="141"/>
      <c r="Q1179" s="141"/>
      <c r="R1179" s="168"/>
      <c r="S1179" s="141"/>
      <c r="T1179" s="142"/>
      <c r="U1179" s="130"/>
      <c r="V1179" s="64"/>
      <c r="W1179" s="202"/>
      <c r="X1179" s="231" t="s">
        <v>4712</v>
      </c>
      <c r="Y1179" s="232"/>
      <c r="Z1179" s="232"/>
      <c r="AA1179" s="232"/>
      <c r="AB1179" s="232"/>
      <c r="AC1179" s="199" t="s">
        <v>4711</v>
      </c>
      <c r="AD1179" s="58"/>
      <c r="AE1179" s="58"/>
      <c r="AF1179" s="6"/>
      <c r="AG1179" s="6"/>
      <c r="AH1179" s="6"/>
      <c r="AI1179" s="6"/>
      <c r="AJ1179" s="6"/>
      <c r="AK1179" s="6"/>
      <c r="AL1179" s="59" t="s">
        <v>4574</v>
      </c>
      <c r="AM1179" s="235">
        <f>AM1176</f>
        <v>0.7</v>
      </c>
      <c r="AN1179" s="235"/>
      <c r="AO1179" s="146"/>
      <c r="AP1179" s="143"/>
      <c r="AQ1179" s="143"/>
      <c r="AR1179" s="44"/>
      <c r="AS1179" s="244"/>
      <c r="AT1179" s="244"/>
      <c r="AU1179" s="244"/>
      <c r="AV1179" s="245"/>
      <c r="AW1179" s="35">
        <f>ROUND(ROUND(ROUND(H1164*V1165,0)*AM1179,0)*AQ1175,0)-AS1181</f>
        <v>142</v>
      </c>
      <c r="AX1179" s="12"/>
    </row>
    <row r="1180" spans="1:50" ht="17.2" customHeight="1" x14ac:dyDescent="0.3">
      <c r="A1180" s="9">
        <v>43</v>
      </c>
      <c r="B1180" s="10" t="s">
        <v>2002</v>
      </c>
      <c r="C1180" s="53" t="s">
        <v>6947</v>
      </c>
      <c r="D1180" s="166"/>
      <c r="E1180" s="193"/>
      <c r="F1180" s="126"/>
      <c r="G1180" s="126"/>
      <c r="H1180" s="45"/>
      <c r="I1180" s="1"/>
      <c r="J1180" s="1"/>
      <c r="K1180" s="44"/>
      <c r="L1180" s="191"/>
      <c r="M1180" s="172"/>
      <c r="N1180" s="172"/>
      <c r="O1180" s="123"/>
      <c r="P1180" s="138"/>
      <c r="Q1180" s="138"/>
      <c r="R1180" s="168"/>
      <c r="S1180" s="141"/>
      <c r="T1180" s="142"/>
      <c r="U1180" s="130"/>
      <c r="V1180" s="64"/>
      <c r="W1180" s="202"/>
      <c r="X1180" s="233"/>
      <c r="Y1180" s="234"/>
      <c r="Z1180" s="234"/>
      <c r="AA1180" s="234"/>
      <c r="AB1180" s="234"/>
      <c r="AC1180" s="199" t="s">
        <v>4735</v>
      </c>
      <c r="AD1180" s="58"/>
      <c r="AE1180" s="58"/>
      <c r="AF1180" s="6"/>
      <c r="AG1180" s="6"/>
      <c r="AH1180" s="6"/>
      <c r="AI1180" s="6"/>
      <c r="AJ1180" s="6"/>
      <c r="AK1180" s="6"/>
      <c r="AL1180" s="59" t="s">
        <v>4574</v>
      </c>
      <c r="AM1180" s="235">
        <f>AM1177</f>
        <v>0.5</v>
      </c>
      <c r="AN1180" s="235"/>
      <c r="AO1180" s="146"/>
      <c r="AP1180" s="143"/>
      <c r="AQ1180" s="143"/>
      <c r="AR1180" s="44"/>
      <c r="AS1180" s="244"/>
      <c r="AT1180" s="244"/>
      <c r="AU1180" s="244"/>
      <c r="AV1180" s="245"/>
      <c r="AW1180" s="35">
        <f>ROUND(ROUND(ROUND(H1164*V1165,0)*AM1180,0)*AQ1175,0)-AS1181</f>
        <v>100</v>
      </c>
      <c r="AX1180" s="12"/>
    </row>
    <row r="1181" spans="1:50" ht="17.2" customHeight="1" x14ac:dyDescent="0.3">
      <c r="A1181" s="9">
        <v>43</v>
      </c>
      <c r="B1181" s="10" t="s">
        <v>2003</v>
      </c>
      <c r="C1181" s="53" t="s">
        <v>6946</v>
      </c>
      <c r="D1181" s="166"/>
      <c r="E1181" s="193"/>
      <c r="F1181" s="126"/>
      <c r="G1181" s="126"/>
      <c r="H1181" s="45"/>
      <c r="I1181" s="1"/>
      <c r="J1181" s="1"/>
      <c r="K1181" s="44"/>
      <c r="L1181" s="231" t="s">
        <v>4714</v>
      </c>
      <c r="M1181" s="232"/>
      <c r="N1181" s="232"/>
      <c r="O1181" s="232"/>
      <c r="P1181" s="232"/>
      <c r="Q1181" s="232"/>
      <c r="R1181" s="175"/>
      <c r="S1181" s="194"/>
      <c r="T1181" s="173"/>
      <c r="U1181" s="130"/>
      <c r="V1181" s="64"/>
      <c r="W1181" s="202"/>
      <c r="X1181" s="8"/>
      <c r="Y1181" s="6"/>
      <c r="Z1181" s="59"/>
      <c r="AA1181" s="59"/>
      <c r="AB1181" s="6"/>
      <c r="AC1181" s="203"/>
      <c r="AD1181" s="6"/>
      <c r="AE1181" s="6"/>
      <c r="AF1181" s="6"/>
      <c r="AG1181" s="6"/>
      <c r="AH1181" s="6"/>
      <c r="AI1181" s="6"/>
      <c r="AJ1181" s="6"/>
      <c r="AK1181" s="6"/>
      <c r="AL1181" s="59"/>
      <c r="AM1181" s="137"/>
      <c r="AN1181" s="137"/>
      <c r="AO1181" s="146"/>
      <c r="AP1181" s="143"/>
      <c r="AQ1181" s="143"/>
      <c r="AR1181" s="44"/>
      <c r="AS1181" s="38">
        <f>AS1169</f>
        <v>5</v>
      </c>
      <c r="AT1181" s="62" t="s">
        <v>4579</v>
      </c>
      <c r="AU1181" s="143"/>
      <c r="AV1181" s="147"/>
      <c r="AW1181" s="35">
        <f>ROUND(ROUND(ROUND(H1164*P1183,0)*V1165,0)*AQ1175,0)-AS1181</f>
        <v>198</v>
      </c>
      <c r="AX1181" s="12"/>
    </row>
    <row r="1182" spans="1:50" ht="17.2" customHeight="1" x14ac:dyDescent="0.3">
      <c r="A1182" s="9">
        <v>43</v>
      </c>
      <c r="B1182" s="10" t="s">
        <v>2004</v>
      </c>
      <c r="C1182" s="53" t="s">
        <v>6945</v>
      </c>
      <c r="D1182" s="166"/>
      <c r="E1182" s="193"/>
      <c r="F1182" s="126"/>
      <c r="G1182" s="126"/>
      <c r="H1182" s="45"/>
      <c r="I1182" s="1"/>
      <c r="J1182" s="1"/>
      <c r="K1182" s="44"/>
      <c r="L1182" s="267"/>
      <c r="M1182" s="268"/>
      <c r="N1182" s="268"/>
      <c r="O1182" s="268"/>
      <c r="P1182" s="268"/>
      <c r="Q1182" s="268"/>
      <c r="R1182" s="175"/>
      <c r="S1182" s="194"/>
      <c r="T1182" s="173"/>
      <c r="U1182" s="130"/>
      <c r="V1182" s="64"/>
      <c r="W1182" s="202"/>
      <c r="X1182" s="231" t="s">
        <v>4712</v>
      </c>
      <c r="Y1182" s="232"/>
      <c r="Z1182" s="232"/>
      <c r="AA1182" s="232"/>
      <c r="AB1182" s="232"/>
      <c r="AC1182" s="199" t="s">
        <v>4711</v>
      </c>
      <c r="AD1182" s="58"/>
      <c r="AE1182" s="58"/>
      <c r="AF1182" s="6"/>
      <c r="AG1182" s="6"/>
      <c r="AH1182" s="6"/>
      <c r="AI1182" s="6"/>
      <c r="AJ1182" s="6"/>
      <c r="AK1182" s="6"/>
      <c r="AL1182" s="59" t="s">
        <v>4574</v>
      </c>
      <c r="AM1182" s="235">
        <f>AM1179</f>
        <v>0.7</v>
      </c>
      <c r="AN1182" s="235"/>
      <c r="AO1182" s="146"/>
      <c r="AP1182" s="143"/>
      <c r="AQ1182" s="143"/>
      <c r="AR1182" s="44"/>
      <c r="AS1182" s="1"/>
      <c r="AT1182" s="132"/>
      <c r="AU1182" s="143"/>
      <c r="AV1182" s="147"/>
      <c r="AW1182" s="35">
        <f>ROUND(ROUND(ROUND(ROUND(H1164*P1183,0)*V1165,0)*AM1182,0)*AQ1175,0)-AS1181</f>
        <v>138</v>
      </c>
      <c r="AX1182" s="12"/>
    </row>
    <row r="1183" spans="1:50" ht="17.2" customHeight="1" x14ac:dyDescent="0.3">
      <c r="A1183" s="9">
        <v>43</v>
      </c>
      <c r="B1183" s="10" t="s">
        <v>2005</v>
      </c>
      <c r="C1183" s="53" t="s">
        <v>6944</v>
      </c>
      <c r="D1183" s="162"/>
      <c r="E1183" s="192"/>
      <c r="F1183" s="128"/>
      <c r="G1183" s="128"/>
      <c r="H1183" s="43"/>
      <c r="I1183" s="7"/>
      <c r="J1183" s="7"/>
      <c r="K1183" s="21"/>
      <c r="L1183" s="191"/>
      <c r="M1183" s="172"/>
      <c r="N1183" s="172"/>
      <c r="O1183" s="123" t="s">
        <v>4574</v>
      </c>
      <c r="P1183" s="249">
        <f>P1177</f>
        <v>0.96499999999999997</v>
      </c>
      <c r="Q1183" s="249"/>
      <c r="R1183" s="201"/>
      <c r="S1183" s="138"/>
      <c r="T1183" s="139"/>
      <c r="U1183" s="78"/>
      <c r="V1183" s="79"/>
      <c r="W1183" s="200"/>
      <c r="X1183" s="233"/>
      <c r="Y1183" s="234"/>
      <c r="Z1183" s="234"/>
      <c r="AA1183" s="234"/>
      <c r="AB1183" s="234"/>
      <c r="AC1183" s="199" t="s">
        <v>4735</v>
      </c>
      <c r="AD1183" s="58"/>
      <c r="AE1183" s="58"/>
      <c r="AF1183" s="6"/>
      <c r="AG1183" s="6"/>
      <c r="AH1183" s="6"/>
      <c r="AI1183" s="6"/>
      <c r="AJ1183" s="6"/>
      <c r="AK1183" s="6"/>
      <c r="AL1183" s="59" t="s">
        <v>4574</v>
      </c>
      <c r="AM1183" s="235">
        <f>AM1180</f>
        <v>0.5</v>
      </c>
      <c r="AN1183" s="235"/>
      <c r="AO1183" s="190"/>
      <c r="AP1183" s="136"/>
      <c r="AQ1183" s="136"/>
      <c r="AR1183" s="21"/>
      <c r="AS1183" s="7"/>
      <c r="AT1183" s="123"/>
      <c r="AU1183" s="136"/>
      <c r="AV1183" s="145"/>
      <c r="AW1183" s="4">
        <f>ROUND(ROUND(ROUND(ROUND(H1164*P1183,0)*V1165,0)*AM1183,0)*AQ1175,0)-AS1181</f>
        <v>97</v>
      </c>
      <c r="AX1183" s="16"/>
    </row>
    <row r="1184" spans="1:50" ht="17.2" customHeight="1" x14ac:dyDescent="0.3">
      <c r="A1184" s="9">
        <v>43</v>
      </c>
      <c r="B1184" s="10" t="s">
        <v>2006</v>
      </c>
      <c r="C1184" s="53" t="s">
        <v>6943</v>
      </c>
      <c r="D1184" s="217" t="s">
        <v>4740</v>
      </c>
      <c r="E1184" s="219"/>
      <c r="F1184" s="217" t="s">
        <v>5085</v>
      </c>
      <c r="G1184" s="237"/>
      <c r="H1184" s="217" t="s">
        <v>4891</v>
      </c>
      <c r="I1184" s="218"/>
      <c r="J1184" s="218"/>
      <c r="K1184" s="219"/>
      <c r="L1184" s="196"/>
      <c r="M1184" s="195"/>
      <c r="N1184" s="195"/>
      <c r="O1184" s="55"/>
      <c r="P1184" s="56"/>
      <c r="Q1184" s="56"/>
      <c r="R1184" s="303" t="s">
        <v>6455</v>
      </c>
      <c r="S1184" s="304"/>
      <c r="T1184" s="305"/>
      <c r="U1184" s="309" t="s">
        <v>6454</v>
      </c>
      <c r="V1184" s="309"/>
      <c r="W1184" s="310"/>
      <c r="X1184" s="8"/>
      <c r="Y1184" s="6"/>
      <c r="Z1184" s="59"/>
      <c r="AA1184" s="59"/>
      <c r="AB1184" s="6"/>
      <c r="AC1184" s="203"/>
      <c r="AD1184" s="6"/>
      <c r="AE1184" s="6"/>
      <c r="AF1184" s="6"/>
      <c r="AG1184" s="6"/>
      <c r="AH1184" s="6"/>
      <c r="AI1184" s="6"/>
      <c r="AJ1184" s="6"/>
      <c r="AK1184" s="6"/>
      <c r="AL1184" s="59"/>
      <c r="AM1184" s="137"/>
      <c r="AN1184" s="137"/>
      <c r="AO1184" s="7"/>
      <c r="AP1184" s="7"/>
      <c r="AQ1184" s="7"/>
      <c r="AR1184" s="7"/>
      <c r="AS1184" s="7"/>
      <c r="AT1184" s="123"/>
      <c r="AU1184" s="136"/>
      <c r="AV1184" s="145"/>
      <c r="AW1184" s="100">
        <f>ROUND(H1188*V1189,0)</f>
        <v>487</v>
      </c>
      <c r="AX1184" s="19" t="s">
        <v>4205</v>
      </c>
    </row>
    <row r="1185" spans="1:50" ht="17.2" customHeight="1" x14ac:dyDescent="0.3">
      <c r="A1185" s="9">
        <v>43</v>
      </c>
      <c r="B1185" s="10" t="s">
        <v>2007</v>
      </c>
      <c r="C1185" s="53" t="s">
        <v>6942</v>
      </c>
      <c r="D1185" s="220"/>
      <c r="E1185" s="222"/>
      <c r="F1185" s="238"/>
      <c r="G1185" s="240"/>
      <c r="H1185" s="220"/>
      <c r="I1185" s="221"/>
      <c r="J1185" s="221"/>
      <c r="K1185" s="222"/>
      <c r="L1185" s="175"/>
      <c r="M1185" s="194"/>
      <c r="N1185" s="194"/>
      <c r="O1185" s="132"/>
      <c r="P1185" s="141"/>
      <c r="Q1185" s="141"/>
      <c r="R1185" s="306"/>
      <c r="S1185" s="307"/>
      <c r="T1185" s="308"/>
      <c r="U1185" s="311"/>
      <c r="V1185" s="312"/>
      <c r="W1185" s="313"/>
      <c r="X1185" s="231" t="s">
        <v>4712</v>
      </c>
      <c r="Y1185" s="232"/>
      <c r="Z1185" s="232"/>
      <c r="AA1185" s="232"/>
      <c r="AB1185" s="232"/>
      <c r="AC1185" s="199" t="s">
        <v>4711</v>
      </c>
      <c r="AD1185" s="58"/>
      <c r="AE1185" s="58"/>
      <c r="AF1185" s="6"/>
      <c r="AG1185" s="6"/>
      <c r="AH1185" s="6"/>
      <c r="AI1185" s="6"/>
      <c r="AJ1185" s="6"/>
      <c r="AK1185" s="6"/>
      <c r="AL1185" s="59" t="s">
        <v>4574</v>
      </c>
      <c r="AM1185" s="235">
        <f>AM1182</f>
        <v>0.7</v>
      </c>
      <c r="AN1185" s="235"/>
      <c r="AO1185" s="6"/>
      <c r="AP1185" s="6"/>
      <c r="AQ1185" s="6"/>
      <c r="AR1185" s="6"/>
      <c r="AS1185" s="6"/>
      <c r="AT1185" s="59"/>
      <c r="AU1185" s="137"/>
      <c r="AV1185" s="140"/>
      <c r="AW1185" s="89">
        <f>ROUND(ROUND(H1188*V1189,0)*AM1185,0)</f>
        <v>341</v>
      </c>
      <c r="AX1185" s="67"/>
    </row>
    <row r="1186" spans="1:50" ht="17.2" customHeight="1" x14ac:dyDescent="0.3">
      <c r="A1186" s="9">
        <v>43</v>
      </c>
      <c r="B1186" s="10" t="s">
        <v>2008</v>
      </c>
      <c r="C1186" s="53" t="s">
        <v>6941</v>
      </c>
      <c r="D1186" s="220"/>
      <c r="E1186" s="222"/>
      <c r="F1186" s="238"/>
      <c r="G1186" s="240"/>
      <c r="H1186" s="220"/>
      <c r="I1186" s="221"/>
      <c r="J1186" s="221"/>
      <c r="K1186" s="222"/>
      <c r="L1186" s="191"/>
      <c r="M1186" s="172"/>
      <c r="N1186" s="172"/>
      <c r="O1186" s="123"/>
      <c r="P1186" s="138"/>
      <c r="Q1186" s="138"/>
      <c r="R1186" s="306"/>
      <c r="S1186" s="307"/>
      <c r="T1186" s="308"/>
      <c r="U1186" s="311"/>
      <c r="V1186" s="312"/>
      <c r="W1186" s="313"/>
      <c r="X1186" s="233"/>
      <c r="Y1186" s="234"/>
      <c r="Z1186" s="234"/>
      <c r="AA1186" s="234"/>
      <c r="AB1186" s="234"/>
      <c r="AC1186" s="199" t="s">
        <v>4735</v>
      </c>
      <c r="AD1186" s="58"/>
      <c r="AE1186" s="58"/>
      <c r="AF1186" s="6"/>
      <c r="AG1186" s="6"/>
      <c r="AH1186" s="6"/>
      <c r="AI1186" s="6"/>
      <c r="AJ1186" s="6"/>
      <c r="AK1186" s="6"/>
      <c r="AL1186" s="59" t="s">
        <v>4574</v>
      </c>
      <c r="AM1186" s="235">
        <f>AM1183</f>
        <v>0.5</v>
      </c>
      <c r="AN1186" s="235"/>
      <c r="AO1186" s="6"/>
      <c r="AP1186" s="6"/>
      <c r="AQ1186" s="6"/>
      <c r="AR1186" s="6"/>
      <c r="AS1186" s="6"/>
      <c r="AT1186" s="59"/>
      <c r="AU1186" s="137"/>
      <c r="AV1186" s="140"/>
      <c r="AW1186" s="89">
        <f>ROUND(ROUND(H1188*V1189,0)*AM1186,0)</f>
        <v>244</v>
      </c>
      <c r="AX1186" s="67"/>
    </row>
    <row r="1187" spans="1:50" ht="17.2" customHeight="1" x14ac:dyDescent="0.3">
      <c r="A1187" s="9">
        <v>43</v>
      </c>
      <c r="B1187" s="10" t="s">
        <v>2009</v>
      </c>
      <c r="C1187" s="53" t="s">
        <v>6940</v>
      </c>
      <c r="D1187" s="238"/>
      <c r="E1187" s="240"/>
      <c r="F1187" s="238"/>
      <c r="G1187" s="240"/>
      <c r="H1187" s="220"/>
      <c r="I1187" s="221"/>
      <c r="J1187" s="221"/>
      <c r="K1187" s="222"/>
      <c r="L1187" s="231" t="s">
        <v>4714</v>
      </c>
      <c r="M1187" s="232"/>
      <c r="N1187" s="232"/>
      <c r="O1187" s="232"/>
      <c r="P1187" s="232"/>
      <c r="Q1187" s="232"/>
      <c r="R1187" s="306"/>
      <c r="S1187" s="307"/>
      <c r="T1187" s="308"/>
      <c r="U1187" s="130"/>
      <c r="V1187" s="64"/>
      <c r="W1187" s="202"/>
      <c r="X1187" s="8"/>
      <c r="Y1187" s="6"/>
      <c r="Z1187" s="59"/>
      <c r="AA1187" s="59"/>
      <c r="AB1187" s="6"/>
      <c r="AC1187" s="203"/>
      <c r="AD1187" s="6"/>
      <c r="AE1187" s="6"/>
      <c r="AF1187" s="6"/>
      <c r="AG1187" s="6"/>
      <c r="AH1187" s="6"/>
      <c r="AI1187" s="6"/>
      <c r="AJ1187" s="6"/>
      <c r="AK1187" s="6"/>
      <c r="AL1187" s="59"/>
      <c r="AM1187" s="137"/>
      <c r="AN1187" s="137"/>
      <c r="AO1187" s="6"/>
      <c r="AP1187" s="6"/>
      <c r="AQ1187" s="7"/>
      <c r="AR1187" s="7"/>
      <c r="AS1187" s="7"/>
      <c r="AT1187" s="123"/>
      <c r="AU1187" s="136"/>
      <c r="AV1187" s="145"/>
      <c r="AW1187" s="89">
        <f>ROUND(ROUND(H1188*P1189,0)*V1189,0)</f>
        <v>470</v>
      </c>
      <c r="AX1187" s="67"/>
    </row>
    <row r="1188" spans="1:50" ht="17.2" customHeight="1" x14ac:dyDescent="0.3">
      <c r="A1188" s="9">
        <v>43</v>
      </c>
      <c r="B1188" s="10" t="s">
        <v>2010</v>
      </c>
      <c r="C1188" s="53" t="s">
        <v>6939</v>
      </c>
      <c r="D1188" s="238"/>
      <c r="E1188" s="240"/>
      <c r="F1188" s="238"/>
      <c r="G1188" s="240"/>
      <c r="H1188" s="253">
        <f>'15就労移行支援(基本)'!K348</f>
        <v>973</v>
      </c>
      <c r="I1188" s="254"/>
      <c r="J1188" s="1" t="s">
        <v>4202</v>
      </c>
      <c r="K1188" s="68"/>
      <c r="L1188" s="267"/>
      <c r="M1188" s="268"/>
      <c r="N1188" s="268"/>
      <c r="O1188" s="268"/>
      <c r="P1188" s="268"/>
      <c r="Q1188" s="268"/>
      <c r="R1188" s="306"/>
      <c r="S1188" s="307"/>
      <c r="T1188" s="308"/>
      <c r="U1188" s="130"/>
      <c r="V1188" s="64"/>
      <c r="W1188" s="202"/>
      <c r="X1188" s="231" t="s">
        <v>4712</v>
      </c>
      <c r="Y1188" s="232"/>
      <c r="Z1188" s="232"/>
      <c r="AA1188" s="232"/>
      <c r="AB1188" s="232"/>
      <c r="AC1188" s="199" t="s">
        <v>4711</v>
      </c>
      <c r="AD1188" s="58"/>
      <c r="AE1188" s="58"/>
      <c r="AF1188" s="6"/>
      <c r="AG1188" s="6"/>
      <c r="AH1188" s="6"/>
      <c r="AI1188" s="6"/>
      <c r="AJ1188" s="6"/>
      <c r="AK1188" s="6"/>
      <c r="AL1188" s="59" t="s">
        <v>4574</v>
      </c>
      <c r="AM1188" s="235">
        <f>AM1185</f>
        <v>0.7</v>
      </c>
      <c r="AN1188" s="235"/>
      <c r="AO1188" s="7"/>
      <c r="AP1188" s="7"/>
      <c r="AQ1188" s="7"/>
      <c r="AR1188" s="7"/>
      <c r="AS1188" s="7"/>
      <c r="AT1188" s="123"/>
      <c r="AU1188" s="136"/>
      <c r="AV1188" s="145"/>
      <c r="AW1188" s="89">
        <f>ROUND(ROUND(ROUND(H1188*P1189,0)*V1189,0)*AM1188,0)</f>
        <v>329</v>
      </c>
      <c r="AX1188" s="67"/>
    </row>
    <row r="1189" spans="1:50" ht="17.2" customHeight="1" x14ac:dyDescent="0.3">
      <c r="A1189" s="9">
        <v>43</v>
      </c>
      <c r="B1189" s="10" t="s">
        <v>2011</v>
      </c>
      <c r="C1189" s="53" t="s">
        <v>6938</v>
      </c>
      <c r="D1189" s="238"/>
      <c r="E1189" s="240"/>
      <c r="F1189" s="238"/>
      <c r="G1189" s="240"/>
      <c r="H1189" s="175"/>
      <c r="I1189" s="194"/>
      <c r="J1189" s="194"/>
      <c r="K1189" s="173"/>
      <c r="L1189" s="191"/>
      <c r="M1189" s="172"/>
      <c r="N1189" s="172"/>
      <c r="O1189" s="123" t="s">
        <v>4574</v>
      </c>
      <c r="P1189" s="249">
        <f>P1183</f>
        <v>0.96499999999999997</v>
      </c>
      <c r="Q1189" s="249"/>
      <c r="R1189" s="238"/>
      <c r="S1189" s="265"/>
      <c r="T1189" s="240"/>
      <c r="U1189" s="132" t="s">
        <v>4574</v>
      </c>
      <c r="V1189" s="247">
        <f>V1165</f>
        <v>0.5</v>
      </c>
      <c r="W1189" s="248"/>
      <c r="X1189" s="233"/>
      <c r="Y1189" s="234"/>
      <c r="Z1189" s="234"/>
      <c r="AA1189" s="234"/>
      <c r="AB1189" s="234"/>
      <c r="AC1189" s="199" t="s">
        <v>4735</v>
      </c>
      <c r="AD1189" s="58"/>
      <c r="AE1189" s="58"/>
      <c r="AF1189" s="6"/>
      <c r="AG1189" s="6"/>
      <c r="AH1189" s="6"/>
      <c r="AI1189" s="6"/>
      <c r="AJ1189" s="6"/>
      <c r="AK1189" s="6"/>
      <c r="AL1189" s="59" t="s">
        <v>4574</v>
      </c>
      <c r="AM1189" s="235">
        <f>AM1186</f>
        <v>0.5</v>
      </c>
      <c r="AN1189" s="235"/>
      <c r="AO1189" s="7"/>
      <c r="AP1189" s="7"/>
      <c r="AQ1189" s="7"/>
      <c r="AR1189" s="7"/>
      <c r="AS1189" s="7"/>
      <c r="AT1189" s="123"/>
      <c r="AU1189" s="136"/>
      <c r="AV1189" s="145"/>
      <c r="AW1189" s="89">
        <f>ROUND(ROUND(ROUND(H1188*P1189,0)*V1189,0)*AM1189,0)</f>
        <v>235</v>
      </c>
      <c r="AX1189" s="67"/>
    </row>
    <row r="1190" spans="1:50" ht="17.2" customHeight="1" x14ac:dyDescent="0.3">
      <c r="A1190" s="9">
        <v>43</v>
      </c>
      <c r="B1190" s="10" t="s">
        <v>2012</v>
      </c>
      <c r="C1190" s="53" t="s">
        <v>6937</v>
      </c>
      <c r="D1190" s="166"/>
      <c r="E1190" s="193"/>
      <c r="F1190" s="126"/>
      <c r="G1190" s="1"/>
      <c r="H1190" s="175"/>
      <c r="I1190" s="194"/>
      <c r="J1190" s="194"/>
      <c r="K1190" s="173"/>
      <c r="L1190" s="196"/>
      <c r="M1190" s="195"/>
      <c r="N1190" s="195"/>
      <c r="O1190" s="55"/>
      <c r="P1190" s="56"/>
      <c r="Q1190" s="56"/>
      <c r="R1190" s="168"/>
      <c r="S1190" s="141"/>
      <c r="T1190" s="142"/>
      <c r="U1190" s="130"/>
      <c r="V1190" s="64"/>
      <c r="W1190" s="202"/>
      <c r="X1190" s="8"/>
      <c r="Y1190" s="6"/>
      <c r="Z1190" s="59"/>
      <c r="AA1190" s="59"/>
      <c r="AB1190" s="6"/>
      <c r="AC1190" s="203"/>
      <c r="AD1190" s="6"/>
      <c r="AE1190" s="6"/>
      <c r="AF1190" s="6"/>
      <c r="AG1190" s="6"/>
      <c r="AH1190" s="6"/>
      <c r="AI1190" s="6"/>
      <c r="AJ1190" s="6"/>
      <c r="AK1190" s="6"/>
      <c r="AL1190" s="59"/>
      <c r="AM1190" s="137"/>
      <c r="AN1190" s="137"/>
      <c r="AO1190" s="177"/>
      <c r="AP1190" s="81"/>
      <c r="AQ1190" s="81"/>
      <c r="AR1190" s="82"/>
      <c r="AS1190" s="242" t="s">
        <v>4580</v>
      </c>
      <c r="AT1190" s="242"/>
      <c r="AU1190" s="242"/>
      <c r="AV1190" s="243"/>
      <c r="AW1190" s="89">
        <f>ROUND(H1188*V1189,0)-AS1193</f>
        <v>482</v>
      </c>
      <c r="AX1190" s="67"/>
    </row>
    <row r="1191" spans="1:50" ht="17.2" customHeight="1" x14ac:dyDescent="0.3">
      <c r="A1191" s="9">
        <v>43</v>
      </c>
      <c r="B1191" s="10" t="s">
        <v>2013</v>
      </c>
      <c r="C1191" s="53" t="s">
        <v>6936</v>
      </c>
      <c r="D1191" s="166"/>
      <c r="E1191" s="193"/>
      <c r="F1191" s="126"/>
      <c r="G1191" s="1"/>
      <c r="H1191" s="175"/>
      <c r="I1191" s="194"/>
      <c r="J1191" s="194"/>
      <c r="K1191" s="173"/>
      <c r="L1191" s="175"/>
      <c r="M1191" s="194"/>
      <c r="N1191" s="194"/>
      <c r="O1191" s="132"/>
      <c r="P1191" s="141"/>
      <c r="Q1191" s="141"/>
      <c r="R1191" s="168"/>
      <c r="S1191" s="141"/>
      <c r="T1191" s="142"/>
      <c r="U1191" s="130"/>
      <c r="V1191" s="64"/>
      <c r="W1191" s="202"/>
      <c r="X1191" s="231" t="s">
        <v>4712</v>
      </c>
      <c r="Y1191" s="232"/>
      <c r="Z1191" s="232"/>
      <c r="AA1191" s="232"/>
      <c r="AB1191" s="232"/>
      <c r="AC1191" s="199" t="s">
        <v>4711</v>
      </c>
      <c r="AD1191" s="58"/>
      <c r="AE1191" s="58"/>
      <c r="AF1191" s="6"/>
      <c r="AG1191" s="6"/>
      <c r="AH1191" s="6"/>
      <c r="AI1191" s="6"/>
      <c r="AJ1191" s="6"/>
      <c r="AK1191" s="6"/>
      <c r="AL1191" s="59" t="s">
        <v>4574</v>
      </c>
      <c r="AM1191" s="235">
        <f>AM1188</f>
        <v>0.7</v>
      </c>
      <c r="AN1191" s="235"/>
      <c r="AO1191" s="81"/>
      <c r="AP1191" s="81"/>
      <c r="AQ1191" s="81"/>
      <c r="AR1191" s="82"/>
      <c r="AS1191" s="244"/>
      <c r="AT1191" s="244"/>
      <c r="AU1191" s="244"/>
      <c r="AV1191" s="245"/>
      <c r="AW1191" s="89">
        <f>ROUND(ROUND(H1188*V1189,0)*AM1191,0)-AS1193</f>
        <v>336</v>
      </c>
      <c r="AX1191" s="67"/>
    </row>
    <row r="1192" spans="1:50" ht="17.2" customHeight="1" x14ac:dyDescent="0.3">
      <c r="A1192" s="9">
        <v>43</v>
      </c>
      <c r="B1192" s="10" t="s">
        <v>2014</v>
      </c>
      <c r="C1192" s="53" t="s">
        <v>6935</v>
      </c>
      <c r="D1192" s="166"/>
      <c r="E1192" s="193"/>
      <c r="F1192" s="126"/>
      <c r="G1192" s="1"/>
      <c r="H1192" s="175"/>
      <c r="I1192" s="194"/>
      <c r="J1192" s="194"/>
      <c r="K1192" s="173"/>
      <c r="L1192" s="191"/>
      <c r="M1192" s="172"/>
      <c r="N1192" s="172"/>
      <c r="O1192" s="123"/>
      <c r="P1192" s="138"/>
      <c r="Q1192" s="138"/>
      <c r="R1192" s="168"/>
      <c r="S1192" s="141"/>
      <c r="T1192" s="142"/>
      <c r="U1192" s="130"/>
      <c r="V1192" s="64"/>
      <c r="W1192" s="202"/>
      <c r="X1192" s="233"/>
      <c r="Y1192" s="234"/>
      <c r="Z1192" s="234"/>
      <c r="AA1192" s="234"/>
      <c r="AB1192" s="234"/>
      <c r="AC1192" s="199" t="s">
        <v>4735</v>
      </c>
      <c r="AD1192" s="58"/>
      <c r="AE1192" s="58"/>
      <c r="AF1192" s="6"/>
      <c r="AG1192" s="6"/>
      <c r="AH1192" s="6"/>
      <c r="AI1192" s="6"/>
      <c r="AJ1192" s="6"/>
      <c r="AK1192" s="6"/>
      <c r="AL1192" s="59" t="s">
        <v>4574</v>
      </c>
      <c r="AM1192" s="235">
        <f>AM1189</f>
        <v>0.5</v>
      </c>
      <c r="AN1192" s="235"/>
      <c r="AO1192" s="198"/>
      <c r="AP1192" s="198"/>
      <c r="AQ1192" s="198"/>
      <c r="AR1192" s="197"/>
      <c r="AS1192" s="244"/>
      <c r="AT1192" s="244"/>
      <c r="AU1192" s="244"/>
      <c r="AV1192" s="245"/>
      <c r="AW1192" s="89">
        <f>ROUND(ROUND(H1188*V1189,0)*AM1192,0)-AS1193</f>
        <v>239</v>
      </c>
      <c r="AX1192" s="67"/>
    </row>
    <row r="1193" spans="1:50" ht="17.2" customHeight="1" x14ac:dyDescent="0.3">
      <c r="A1193" s="9">
        <v>43</v>
      </c>
      <c r="B1193" s="10" t="s">
        <v>2015</v>
      </c>
      <c r="C1193" s="53" t="s">
        <v>6934</v>
      </c>
      <c r="D1193" s="166"/>
      <c r="E1193" s="193"/>
      <c r="F1193" s="126"/>
      <c r="G1193" s="1"/>
      <c r="H1193" s="175"/>
      <c r="I1193" s="194"/>
      <c r="J1193" s="194"/>
      <c r="K1193" s="173"/>
      <c r="L1193" s="231" t="s">
        <v>4714</v>
      </c>
      <c r="M1193" s="232"/>
      <c r="N1193" s="232"/>
      <c r="O1193" s="232"/>
      <c r="P1193" s="232"/>
      <c r="Q1193" s="232"/>
      <c r="R1193" s="175"/>
      <c r="S1193" s="194"/>
      <c r="T1193" s="173"/>
      <c r="U1193" s="130"/>
      <c r="V1193" s="64"/>
      <c r="W1193" s="202"/>
      <c r="X1193" s="8"/>
      <c r="Y1193" s="6"/>
      <c r="Z1193" s="59"/>
      <c r="AA1193" s="59"/>
      <c r="AB1193" s="6"/>
      <c r="AC1193" s="203"/>
      <c r="AD1193" s="6"/>
      <c r="AE1193" s="6"/>
      <c r="AF1193" s="6"/>
      <c r="AG1193" s="6"/>
      <c r="AH1193" s="6"/>
      <c r="AI1193" s="6"/>
      <c r="AJ1193" s="6"/>
      <c r="AK1193" s="6"/>
      <c r="AL1193" s="59"/>
      <c r="AM1193" s="137"/>
      <c r="AN1193" s="137"/>
      <c r="AO1193" s="198"/>
      <c r="AP1193" s="198"/>
      <c r="AQ1193" s="198"/>
      <c r="AR1193" s="197"/>
      <c r="AS1193" s="38">
        <f>AS1181</f>
        <v>5</v>
      </c>
      <c r="AT1193" s="62" t="s">
        <v>4579</v>
      </c>
      <c r="AU1193" s="143"/>
      <c r="AV1193" s="147"/>
      <c r="AW1193" s="89">
        <f>ROUND(ROUND(H1188*P1195,0)*V1189,0)-AS1193</f>
        <v>465</v>
      </c>
      <c r="AX1193" s="67"/>
    </row>
    <row r="1194" spans="1:50" ht="17.2" customHeight="1" x14ac:dyDescent="0.3">
      <c r="A1194" s="9">
        <v>43</v>
      </c>
      <c r="B1194" s="10" t="s">
        <v>2016</v>
      </c>
      <c r="C1194" s="53" t="s">
        <v>6933</v>
      </c>
      <c r="D1194" s="166"/>
      <c r="E1194" s="193"/>
      <c r="F1194" s="126"/>
      <c r="G1194" s="1"/>
      <c r="H1194" s="175"/>
      <c r="I1194" s="194"/>
      <c r="J1194" s="194"/>
      <c r="K1194" s="173"/>
      <c r="L1194" s="267"/>
      <c r="M1194" s="268"/>
      <c r="N1194" s="268"/>
      <c r="O1194" s="268"/>
      <c r="P1194" s="268"/>
      <c r="Q1194" s="268"/>
      <c r="R1194" s="175"/>
      <c r="S1194" s="194"/>
      <c r="T1194" s="173"/>
      <c r="U1194" s="130"/>
      <c r="V1194" s="64"/>
      <c r="W1194" s="202"/>
      <c r="X1194" s="231" t="s">
        <v>4712</v>
      </c>
      <c r="Y1194" s="232"/>
      <c r="Z1194" s="232"/>
      <c r="AA1194" s="232"/>
      <c r="AB1194" s="232"/>
      <c r="AC1194" s="199" t="s">
        <v>4711</v>
      </c>
      <c r="AD1194" s="58"/>
      <c r="AE1194" s="58"/>
      <c r="AF1194" s="6"/>
      <c r="AG1194" s="6"/>
      <c r="AH1194" s="6"/>
      <c r="AI1194" s="6"/>
      <c r="AJ1194" s="6"/>
      <c r="AK1194" s="6"/>
      <c r="AL1194" s="59" t="s">
        <v>4574</v>
      </c>
      <c r="AM1194" s="235">
        <f>AM1191</f>
        <v>0.7</v>
      </c>
      <c r="AN1194" s="235"/>
      <c r="AO1194" s="198"/>
      <c r="AP1194" s="198"/>
      <c r="AQ1194" s="198"/>
      <c r="AR1194" s="197"/>
      <c r="AS1194" s="1"/>
      <c r="AT1194" s="132"/>
      <c r="AU1194" s="143"/>
      <c r="AV1194" s="147"/>
      <c r="AW1194" s="89">
        <f>ROUND(ROUND(ROUND(H1188*P1195,0)*V1189,0)*AM1194,0)-AS1193</f>
        <v>324</v>
      </c>
      <c r="AX1194" s="67"/>
    </row>
    <row r="1195" spans="1:50" ht="17.2" customHeight="1" x14ac:dyDescent="0.3">
      <c r="A1195" s="9">
        <v>43</v>
      </c>
      <c r="B1195" s="10" t="s">
        <v>2017</v>
      </c>
      <c r="C1195" s="53" t="s">
        <v>6932</v>
      </c>
      <c r="D1195" s="166"/>
      <c r="E1195" s="193"/>
      <c r="F1195" s="126"/>
      <c r="G1195" s="1"/>
      <c r="H1195" s="175"/>
      <c r="I1195" s="194"/>
      <c r="J1195" s="194"/>
      <c r="K1195" s="173"/>
      <c r="L1195" s="191"/>
      <c r="M1195" s="172"/>
      <c r="N1195" s="172"/>
      <c r="O1195" s="123" t="s">
        <v>4574</v>
      </c>
      <c r="P1195" s="249">
        <f>P1189</f>
        <v>0.96499999999999997</v>
      </c>
      <c r="Q1195" s="249"/>
      <c r="R1195" s="168"/>
      <c r="S1195" s="141"/>
      <c r="T1195" s="142"/>
      <c r="U1195" s="130"/>
      <c r="V1195" s="64"/>
      <c r="W1195" s="202"/>
      <c r="X1195" s="233"/>
      <c r="Y1195" s="234"/>
      <c r="Z1195" s="234"/>
      <c r="AA1195" s="234"/>
      <c r="AB1195" s="234"/>
      <c r="AC1195" s="199" t="s">
        <v>4735</v>
      </c>
      <c r="AD1195" s="58"/>
      <c r="AE1195" s="58"/>
      <c r="AF1195" s="6"/>
      <c r="AG1195" s="6"/>
      <c r="AH1195" s="6"/>
      <c r="AI1195" s="6"/>
      <c r="AJ1195" s="6"/>
      <c r="AK1195" s="6"/>
      <c r="AL1195" s="59" t="s">
        <v>4574</v>
      </c>
      <c r="AM1195" s="235">
        <f>AM1192</f>
        <v>0.5</v>
      </c>
      <c r="AN1195" s="235"/>
      <c r="AO1195" s="198"/>
      <c r="AP1195" s="198"/>
      <c r="AQ1195" s="198"/>
      <c r="AR1195" s="197"/>
      <c r="AS1195" s="7"/>
      <c r="AT1195" s="123"/>
      <c r="AU1195" s="136"/>
      <c r="AV1195" s="145"/>
      <c r="AW1195" s="89">
        <f>ROUND(ROUND(ROUND(H1188*P1195,0)*V1189,0)*AM1195,0)-AS1193</f>
        <v>230</v>
      </c>
      <c r="AX1195" s="67"/>
    </row>
    <row r="1196" spans="1:50" ht="17.2" customHeight="1" x14ac:dyDescent="0.3">
      <c r="A1196" s="9">
        <v>43</v>
      </c>
      <c r="B1196" s="10" t="s">
        <v>2018</v>
      </c>
      <c r="C1196" s="53" t="s">
        <v>6931</v>
      </c>
      <c r="D1196" s="166"/>
      <c r="E1196" s="193"/>
      <c r="F1196" s="126"/>
      <c r="G1196" s="126"/>
      <c r="H1196" s="45"/>
      <c r="I1196" s="1"/>
      <c r="J1196" s="1"/>
      <c r="K1196" s="44"/>
      <c r="L1196" s="196"/>
      <c r="M1196" s="195"/>
      <c r="N1196" s="195"/>
      <c r="O1196" s="55"/>
      <c r="P1196" s="56"/>
      <c r="Q1196" s="56"/>
      <c r="R1196" s="168"/>
      <c r="S1196" s="141"/>
      <c r="T1196" s="142"/>
      <c r="U1196" s="130"/>
      <c r="V1196" s="64"/>
      <c r="W1196" s="202"/>
      <c r="X1196" s="8"/>
      <c r="Y1196" s="6"/>
      <c r="Z1196" s="59"/>
      <c r="AA1196" s="59"/>
      <c r="AB1196" s="6"/>
      <c r="AC1196" s="203"/>
      <c r="AD1196" s="6"/>
      <c r="AE1196" s="6"/>
      <c r="AF1196" s="6"/>
      <c r="AG1196" s="6"/>
      <c r="AH1196" s="6"/>
      <c r="AI1196" s="6"/>
      <c r="AJ1196" s="6"/>
      <c r="AK1196" s="6"/>
      <c r="AL1196" s="59"/>
      <c r="AM1196" s="137"/>
      <c r="AN1196" s="137"/>
      <c r="AO1196" s="216" t="s">
        <v>4753</v>
      </c>
      <c r="AP1196" s="251"/>
      <c r="AQ1196" s="251"/>
      <c r="AR1196" s="252"/>
      <c r="AS1196" s="49"/>
      <c r="AT1196" s="36"/>
      <c r="AU1196" s="36"/>
      <c r="AV1196" s="51"/>
      <c r="AW1196" s="89">
        <f>ROUND(ROUND(H1188*V1189,0)*AQ1199,0)</f>
        <v>463</v>
      </c>
      <c r="AX1196" s="12"/>
    </row>
    <row r="1197" spans="1:50" ht="17.2" customHeight="1" x14ac:dyDescent="0.3">
      <c r="A1197" s="9">
        <v>43</v>
      </c>
      <c r="B1197" s="10" t="s">
        <v>2019</v>
      </c>
      <c r="C1197" s="53" t="s">
        <v>6930</v>
      </c>
      <c r="D1197" s="166"/>
      <c r="E1197" s="193"/>
      <c r="F1197" s="126"/>
      <c r="G1197" s="126"/>
      <c r="H1197" s="45"/>
      <c r="I1197" s="1"/>
      <c r="J1197" s="1"/>
      <c r="K1197" s="44"/>
      <c r="L1197" s="175"/>
      <c r="M1197" s="194"/>
      <c r="N1197" s="194"/>
      <c r="O1197" s="132"/>
      <c r="P1197" s="141"/>
      <c r="Q1197" s="141"/>
      <c r="R1197" s="168"/>
      <c r="S1197" s="141"/>
      <c r="T1197" s="142"/>
      <c r="U1197" s="130"/>
      <c r="V1197" s="64"/>
      <c r="W1197" s="202"/>
      <c r="X1197" s="231" t="s">
        <v>4712</v>
      </c>
      <c r="Y1197" s="232"/>
      <c r="Z1197" s="232"/>
      <c r="AA1197" s="232"/>
      <c r="AB1197" s="232"/>
      <c r="AC1197" s="199" t="s">
        <v>4711</v>
      </c>
      <c r="AD1197" s="58"/>
      <c r="AE1197" s="58"/>
      <c r="AF1197" s="6"/>
      <c r="AG1197" s="6"/>
      <c r="AH1197" s="6"/>
      <c r="AI1197" s="6"/>
      <c r="AJ1197" s="6"/>
      <c r="AK1197" s="6"/>
      <c r="AL1197" s="59" t="s">
        <v>4574</v>
      </c>
      <c r="AM1197" s="235">
        <f>AM1194</f>
        <v>0.7</v>
      </c>
      <c r="AN1197" s="235"/>
      <c r="AO1197" s="228"/>
      <c r="AP1197" s="229"/>
      <c r="AQ1197" s="229"/>
      <c r="AR1197" s="230"/>
      <c r="AS1197" s="45"/>
      <c r="AT1197" s="1"/>
      <c r="AU1197" s="1"/>
      <c r="AV1197" s="44"/>
      <c r="AW1197" s="89">
        <f>ROUND(ROUND(ROUND(H1188*V1189,0)*AM1197,0)*AQ1199,0)</f>
        <v>324</v>
      </c>
      <c r="AX1197" s="12"/>
    </row>
    <row r="1198" spans="1:50" ht="17.2" customHeight="1" x14ac:dyDescent="0.3">
      <c r="A1198" s="9">
        <v>43</v>
      </c>
      <c r="B1198" s="10" t="s">
        <v>2020</v>
      </c>
      <c r="C1198" s="53" t="s">
        <v>6929</v>
      </c>
      <c r="D1198" s="166"/>
      <c r="E1198" s="193"/>
      <c r="F1198" s="126"/>
      <c r="G1198" s="126"/>
      <c r="H1198" s="45"/>
      <c r="I1198" s="1"/>
      <c r="J1198" s="1"/>
      <c r="K1198" s="44"/>
      <c r="L1198" s="191"/>
      <c r="M1198" s="172"/>
      <c r="N1198" s="172"/>
      <c r="O1198" s="123"/>
      <c r="P1198" s="138"/>
      <c r="Q1198" s="138"/>
      <c r="R1198" s="168"/>
      <c r="S1198" s="141"/>
      <c r="T1198" s="142"/>
      <c r="U1198" s="130"/>
      <c r="V1198" s="64"/>
      <c r="W1198" s="202"/>
      <c r="X1198" s="233"/>
      <c r="Y1198" s="234"/>
      <c r="Z1198" s="234"/>
      <c r="AA1198" s="234"/>
      <c r="AB1198" s="234"/>
      <c r="AC1198" s="199" t="s">
        <v>4735</v>
      </c>
      <c r="AD1198" s="58"/>
      <c r="AE1198" s="58"/>
      <c r="AF1198" s="6"/>
      <c r="AG1198" s="6"/>
      <c r="AH1198" s="6"/>
      <c r="AI1198" s="6"/>
      <c r="AJ1198" s="6"/>
      <c r="AK1198" s="6"/>
      <c r="AL1198" s="59" t="s">
        <v>4574</v>
      </c>
      <c r="AM1198" s="235">
        <f>AM1195</f>
        <v>0.5</v>
      </c>
      <c r="AN1198" s="235"/>
      <c r="AO1198" s="45"/>
      <c r="AP1198" s="1"/>
      <c r="AQ1198" s="1"/>
      <c r="AR1198" s="44"/>
      <c r="AS1198" s="45"/>
      <c r="AT1198" s="1"/>
      <c r="AU1198" s="1"/>
      <c r="AV1198" s="44"/>
      <c r="AW1198" s="89">
        <f>ROUND(ROUND(ROUND(H1188*V1189,0)*AM1198,0)*AQ1199,0)</f>
        <v>232</v>
      </c>
      <c r="AX1198" s="12"/>
    </row>
    <row r="1199" spans="1:50" ht="17.2" customHeight="1" x14ac:dyDescent="0.3">
      <c r="A1199" s="9">
        <v>43</v>
      </c>
      <c r="B1199" s="10" t="s">
        <v>2021</v>
      </c>
      <c r="C1199" s="53" t="s">
        <v>6928</v>
      </c>
      <c r="D1199" s="166"/>
      <c r="E1199" s="193"/>
      <c r="F1199" s="126"/>
      <c r="G1199" s="126"/>
      <c r="H1199" s="45"/>
      <c r="I1199" s="1"/>
      <c r="J1199" s="1"/>
      <c r="K1199" s="44"/>
      <c r="L1199" s="231" t="s">
        <v>4714</v>
      </c>
      <c r="M1199" s="232"/>
      <c r="N1199" s="232"/>
      <c r="O1199" s="232"/>
      <c r="P1199" s="232"/>
      <c r="Q1199" s="232"/>
      <c r="R1199" s="175"/>
      <c r="S1199" s="194"/>
      <c r="T1199" s="173"/>
      <c r="U1199" s="130"/>
      <c r="V1199" s="64"/>
      <c r="W1199" s="202"/>
      <c r="X1199" s="8"/>
      <c r="Y1199" s="6"/>
      <c r="Z1199" s="59"/>
      <c r="AA1199" s="59"/>
      <c r="AB1199" s="6"/>
      <c r="AC1199" s="203"/>
      <c r="AD1199" s="6"/>
      <c r="AE1199" s="6"/>
      <c r="AF1199" s="6"/>
      <c r="AG1199" s="6"/>
      <c r="AH1199" s="6"/>
      <c r="AI1199" s="6"/>
      <c r="AJ1199" s="6"/>
      <c r="AK1199" s="6"/>
      <c r="AL1199" s="59"/>
      <c r="AM1199" s="137"/>
      <c r="AN1199" s="137"/>
      <c r="AO1199" s="45"/>
      <c r="AP1199" s="132" t="s">
        <v>4574</v>
      </c>
      <c r="AQ1199" s="247">
        <f>AQ1175</f>
        <v>0.95</v>
      </c>
      <c r="AR1199" s="248"/>
      <c r="AS1199" s="45"/>
      <c r="AT1199" s="1"/>
      <c r="AU1199" s="1"/>
      <c r="AV1199" s="44"/>
      <c r="AW1199" s="89">
        <f>ROUND(ROUND(ROUND(H1188*P1201,0)*V1189,0)*AQ1199,0)</f>
        <v>447</v>
      </c>
      <c r="AX1199" s="12"/>
    </row>
    <row r="1200" spans="1:50" ht="17.2" customHeight="1" x14ac:dyDescent="0.3">
      <c r="A1200" s="9">
        <v>43</v>
      </c>
      <c r="B1200" s="10" t="s">
        <v>2022</v>
      </c>
      <c r="C1200" s="53" t="s">
        <v>6927</v>
      </c>
      <c r="D1200" s="166"/>
      <c r="E1200" s="193"/>
      <c r="F1200" s="126"/>
      <c r="G1200" s="126"/>
      <c r="H1200" s="45"/>
      <c r="I1200" s="1"/>
      <c r="J1200" s="1"/>
      <c r="K1200" s="44"/>
      <c r="L1200" s="267"/>
      <c r="M1200" s="268"/>
      <c r="N1200" s="268"/>
      <c r="O1200" s="268"/>
      <c r="P1200" s="268"/>
      <c r="Q1200" s="268"/>
      <c r="R1200" s="175"/>
      <c r="S1200" s="194"/>
      <c r="T1200" s="173"/>
      <c r="U1200" s="130"/>
      <c r="V1200" s="64"/>
      <c r="W1200" s="202"/>
      <c r="X1200" s="231" t="s">
        <v>4712</v>
      </c>
      <c r="Y1200" s="232"/>
      <c r="Z1200" s="232"/>
      <c r="AA1200" s="232"/>
      <c r="AB1200" s="232"/>
      <c r="AC1200" s="199" t="s">
        <v>4711</v>
      </c>
      <c r="AD1200" s="58"/>
      <c r="AE1200" s="58"/>
      <c r="AF1200" s="6"/>
      <c r="AG1200" s="6"/>
      <c r="AH1200" s="6"/>
      <c r="AI1200" s="6"/>
      <c r="AJ1200" s="6"/>
      <c r="AK1200" s="6"/>
      <c r="AL1200" s="59" t="s">
        <v>4574</v>
      </c>
      <c r="AM1200" s="235">
        <f>AM1197</f>
        <v>0.7</v>
      </c>
      <c r="AN1200" s="235"/>
      <c r="AO1200" s="45"/>
      <c r="AP1200" s="1"/>
      <c r="AQ1200" s="1"/>
      <c r="AR1200" s="44"/>
      <c r="AS1200" s="45"/>
      <c r="AT1200" s="1"/>
      <c r="AU1200" s="1"/>
      <c r="AV1200" s="44"/>
      <c r="AW1200" s="89">
        <f>ROUND(ROUND(ROUND(ROUND(H1188*P1201,0)*V1189,0)*AM1200,0)*AQ1199,0)</f>
        <v>313</v>
      </c>
      <c r="AX1200" s="12"/>
    </row>
    <row r="1201" spans="1:50" ht="17.2" customHeight="1" x14ac:dyDescent="0.3">
      <c r="A1201" s="9">
        <v>43</v>
      </c>
      <c r="B1201" s="10" t="s">
        <v>2023</v>
      </c>
      <c r="C1201" s="53" t="s">
        <v>6926</v>
      </c>
      <c r="D1201" s="166"/>
      <c r="E1201" s="193"/>
      <c r="F1201" s="126"/>
      <c r="G1201" s="126"/>
      <c r="H1201" s="45"/>
      <c r="I1201" s="1"/>
      <c r="J1201" s="1"/>
      <c r="K1201" s="44"/>
      <c r="L1201" s="191"/>
      <c r="M1201" s="172"/>
      <c r="N1201" s="172"/>
      <c r="O1201" s="123" t="s">
        <v>4574</v>
      </c>
      <c r="P1201" s="249">
        <f>P1195</f>
        <v>0.96499999999999997</v>
      </c>
      <c r="Q1201" s="249"/>
      <c r="R1201" s="168"/>
      <c r="S1201" s="141"/>
      <c r="T1201" s="142"/>
      <c r="U1201" s="130"/>
      <c r="V1201" s="64"/>
      <c r="W1201" s="202"/>
      <c r="X1201" s="233"/>
      <c r="Y1201" s="234"/>
      <c r="Z1201" s="234"/>
      <c r="AA1201" s="234"/>
      <c r="AB1201" s="234"/>
      <c r="AC1201" s="199" t="s">
        <v>4735</v>
      </c>
      <c r="AD1201" s="58"/>
      <c r="AE1201" s="58"/>
      <c r="AF1201" s="6"/>
      <c r="AG1201" s="6"/>
      <c r="AH1201" s="6"/>
      <c r="AI1201" s="6"/>
      <c r="AJ1201" s="6"/>
      <c r="AK1201" s="6"/>
      <c r="AL1201" s="59" t="s">
        <v>4574</v>
      </c>
      <c r="AM1201" s="235">
        <f>AM1198</f>
        <v>0.5</v>
      </c>
      <c r="AN1201" s="235"/>
      <c r="AO1201" s="45"/>
      <c r="AP1201" s="1"/>
      <c r="AQ1201" s="1"/>
      <c r="AR1201" s="44"/>
      <c r="AS1201" s="43"/>
      <c r="AT1201" s="7"/>
      <c r="AU1201" s="7"/>
      <c r="AV1201" s="21"/>
      <c r="AW1201" s="89">
        <f>ROUND(ROUND(ROUND(ROUND(H1188*P1201,0)*V1189,0)*AM1201,0)*AQ1199,0)</f>
        <v>223</v>
      </c>
      <c r="AX1201" s="12"/>
    </row>
    <row r="1202" spans="1:50" ht="17.2" customHeight="1" x14ac:dyDescent="0.3">
      <c r="A1202" s="9">
        <v>43</v>
      </c>
      <c r="B1202" s="10" t="s">
        <v>2024</v>
      </c>
      <c r="C1202" s="53" t="s">
        <v>6925</v>
      </c>
      <c r="D1202" s="166"/>
      <c r="E1202" s="193"/>
      <c r="F1202" s="126"/>
      <c r="G1202" s="126"/>
      <c r="H1202" s="45"/>
      <c r="I1202" s="1"/>
      <c r="J1202" s="1"/>
      <c r="K1202" s="44"/>
      <c r="L1202" s="196"/>
      <c r="M1202" s="195"/>
      <c r="N1202" s="195"/>
      <c r="O1202" s="55"/>
      <c r="P1202" s="56"/>
      <c r="Q1202" s="56"/>
      <c r="R1202" s="168"/>
      <c r="S1202" s="141"/>
      <c r="T1202" s="142"/>
      <c r="U1202" s="130"/>
      <c r="V1202" s="64"/>
      <c r="W1202" s="202"/>
      <c r="X1202" s="8"/>
      <c r="Y1202" s="6"/>
      <c r="Z1202" s="59"/>
      <c r="AA1202" s="59"/>
      <c r="AB1202" s="6"/>
      <c r="AC1202" s="203"/>
      <c r="AD1202" s="6"/>
      <c r="AE1202" s="6"/>
      <c r="AF1202" s="6"/>
      <c r="AG1202" s="6"/>
      <c r="AH1202" s="6"/>
      <c r="AI1202" s="6"/>
      <c r="AJ1202" s="6"/>
      <c r="AK1202" s="6"/>
      <c r="AL1202" s="59"/>
      <c r="AM1202" s="137"/>
      <c r="AN1202" s="137"/>
      <c r="AO1202" s="146"/>
      <c r="AP1202" s="143"/>
      <c r="AQ1202" s="143"/>
      <c r="AR1202" s="44"/>
      <c r="AS1202" s="242" t="s">
        <v>4580</v>
      </c>
      <c r="AT1202" s="242"/>
      <c r="AU1202" s="242"/>
      <c r="AV1202" s="243"/>
      <c r="AW1202" s="89">
        <f>ROUND(ROUND(H1188*V1189,0)*AQ1199,0)-AS1205</f>
        <v>458</v>
      </c>
      <c r="AX1202" s="12"/>
    </row>
    <row r="1203" spans="1:50" ht="17.2" customHeight="1" x14ac:dyDescent="0.3">
      <c r="A1203" s="9">
        <v>43</v>
      </c>
      <c r="B1203" s="10" t="s">
        <v>2025</v>
      </c>
      <c r="C1203" s="53" t="s">
        <v>6924</v>
      </c>
      <c r="D1203" s="166"/>
      <c r="E1203" s="193"/>
      <c r="F1203" s="126"/>
      <c r="G1203" s="126"/>
      <c r="H1203" s="45"/>
      <c r="I1203" s="1"/>
      <c r="J1203" s="1"/>
      <c r="K1203" s="44"/>
      <c r="L1203" s="175"/>
      <c r="M1203" s="194"/>
      <c r="N1203" s="194"/>
      <c r="O1203" s="132"/>
      <c r="P1203" s="141"/>
      <c r="Q1203" s="141"/>
      <c r="R1203" s="168"/>
      <c r="S1203" s="141"/>
      <c r="T1203" s="142"/>
      <c r="U1203" s="130"/>
      <c r="V1203" s="64"/>
      <c r="W1203" s="202"/>
      <c r="X1203" s="231" t="s">
        <v>4712</v>
      </c>
      <c r="Y1203" s="232"/>
      <c r="Z1203" s="232"/>
      <c r="AA1203" s="232"/>
      <c r="AB1203" s="232"/>
      <c r="AC1203" s="199" t="s">
        <v>4711</v>
      </c>
      <c r="AD1203" s="58"/>
      <c r="AE1203" s="58"/>
      <c r="AF1203" s="6"/>
      <c r="AG1203" s="6"/>
      <c r="AH1203" s="6"/>
      <c r="AI1203" s="6"/>
      <c r="AJ1203" s="6"/>
      <c r="AK1203" s="6"/>
      <c r="AL1203" s="59" t="s">
        <v>4574</v>
      </c>
      <c r="AM1203" s="235">
        <f>AM1200</f>
        <v>0.7</v>
      </c>
      <c r="AN1203" s="235"/>
      <c r="AO1203" s="146"/>
      <c r="AP1203" s="143"/>
      <c r="AQ1203" s="143"/>
      <c r="AR1203" s="44"/>
      <c r="AS1203" s="244"/>
      <c r="AT1203" s="244"/>
      <c r="AU1203" s="244"/>
      <c r="AV1203" s="245"/>
      <c r="AW1203" s="89">
        <f>ROUND(ROUND(ROUND(H1188*V1189,0)*AM1203,0)*AQ1199,0)-AS1205</f>
        <v>319</v>
      </c>
      <c r="AX1203" s="12"/>
    </row>
    <row r="1204" spans="1:50" ht="17.2" customHeight="1" x14ac:dyDescent="0.3">
      <c r="A1204" s="9">
        <v>43</v>
      </c>
      <c r="B1204" s="10" t="s">
        <v>2026</v>
      </c>
      <c r="C1204" s="53" t="s">
        <v>6923</v>
      </c>
      <c r="D1204" s="166"/>
      <c r="E1204" s="193"/>
      <c r="F1204" s="126"/>
      <c r="G1204" s="126"/>
      <c r="H1204" s="45"/>
      <c r="I1204" s="1"/>
      <c r="J1204" s="1"/>
      <c r="K1204" s="44"/>
      <c r="L1204" s="191"/>
      <c r="M1204" s="172"/>
      <c r="N1204" s="172"/>
      <c r="O1204" s="123"/>
      <c r="P1204" s="138"/>
      <c r="Q1204" s="138"/>
      <c r="R1204" s="168"/>
      <c r="S1204" s="141"/>
      <c r="T1204" s="142"/>
      <c r="U1204" s="130"/>
      <c r="V1204" s="64"/>
      <c r="W1204" s="202"/>
      <c r="X1204" s="233"/>
      <c r="Y1204" s="234"/>
      <c r="Z1204" s="234"/>
      <c r="AA1204" s="234"/>
      <c r="AB1204" s="234"/>
      <c r="AC1204" s="199" t="s">
        <v>4735</v>
      </c>
      <c r="AD1204" s="58"/>
      <c r="AE1204" s="58"/>
      <c r="AF1204" s="6"/>
      <c r="AG1204" s="6"/>
      <c r="AH1204" s="6"/>
      <c r="AI1204" s="6"/>
      <c r="AJ1204" s="6"/>
      <c r="AK1204" s="6"/>
      <c r="AL1204" s="59" t="s">
        <v>4574</v>
      </c>
      <c r="AM1204" s="235">
        <f>AM1201</f>
        <v>0.5</v>
      </c>
      <c r="AN1204" s="235"/>
      <c r="AO1204" s="146"/>
      <c r="AP1204" s="143"/>
      <c r="AQ1204" s="143"/>
      <c r="AR1204" s="44"/>
      <c r="AS1204" s="244"/>
      <c r="AT1204" s="244"/>
      <c r="AU1204" s="244"/>
      <c r="AV1204" s="245"/>
      <c r="AW1204" s="89">
        <f>ROUND(ROUND(ROUND(H1188*V1189,0)*AM1204,0)*AQ1199,0)-AS1205</f>
        <v>227</v>
      </c>
      <c r="AX1204" s="12"/>
    </row>
    <row r="1205" spans="1:50" ht="17.2" customHeight="1" x14ac:dyDescent="0.3">
      <c r="A1205" s="9">
        <v>43</v>
      </c>
      <c r="B1205" s="10" t="s">
        <v>2027</v>
      </c>
      <c r="C1205" s="53" t="s">
        <v>6922</v>
      </c>
      <c r="D1205" s="166"/>
      <c r="E1205" s="193"/>
      <c r="F1205" s="126"/>
      <c r="G1205" s="126"/>
      <c r="H1205" s="45"/>
      <c r="I1205" s="1"/>
      <c r="J1205" s="1"/>
      <c r="K1205" s="44"/>
      <c r="L1205" s="231" t="s">
        <v>4714</v>
      </c>
      <c r="M1205" s="232"/>
      <c r="N1205" s="232"/>
      <c r="O1205" s="232"/>
      <c r="P1205" s="232"/>
      <c r="Q1205" s="232"/>
      <c r="R1205" s="175"/>
      <c r="S1205" s="194"/>
      <c r="T1205" s="173"/>
      <c r="U1205" s="130"/>
      <c r="V1205" s="64"/>
      <c r="W1205" s="202"/>
      <c r="X1205" s="8"/>
      <c r="Y1205" s="6"/>
      <c r="Z1205" s="59"/>
      <c r="AA1205" s="59"/>
      <c r="AB1205" s="6"/>
      <c r="AC1205" s="203"/>
      <c r="AD1205" s="6"/>
      <c r="AE1205" s="6"/>
      <c r="AF1205" s="6"/>
      <c r="AG1205" s="6"/>
      <c r="AH1205" s="6"/>
      <c r="AI1205" s="6"/>
      <c r="AJ1205" s="6"/>
      <c r="AK1205" s="6"/>
      <c r="AL1205" s="59"/>
      <c r="AM1205" s="137"/>
      <c r="AN1205" s="137"/>
      <c r="AO1205" s="146"/>
      <c r="AP1205" s="143"/>
      <c r="AQ1205" s="143"/>
      <c r="AR1205" s="44"/>
      <c r="AS1205" s="38">
        <f>AS1193</f>
        <v>5</v>
      </c>
      <c r="AT1205" s="62" t="s">
        <v>4579</v>
      </c>
      <c r="AU1205" s="143"/>
      <c r="AV1205" s="147"/>
      <c r="AW1205" s="89">
        <f>ROUND(ROUND(ROUND(H1188*P1207,0)*V1189,0)*AQ1199,0)-AS1205</f>
        <v>442</v>
      </c>
      <c r="AX1205" s="12"/>
    </row>
    <row r="1206" spans="1:50" ht="17.2" customHeight="1" x14ac:dyDescent="0.3">
      <c r="A1206" s="9">
        <v>43</v>
      </c>
      <c r="B1206" s="10" t="s">
        <v>2028</v>
      </c>
      <c r="C1206" s="53" t="s">
        <v>6921</v>
      </c>
      <c r="D1206" s="166"/>
      <c r="E1206" s="193"/>
      <c r="F1206" s="126"/>
      <c r="G1206" s="126"/>
      <c r="H1206" s="45"/>
      <c r="I1206" s="1"/>
      <c r="J1206" s="1"/>
      <c r="K1206" s="44"/>
      <c r="L1206" s="267"/>
      <c r="M1206" s="268"/>
      <c r="N1206" s="268"/>
      <c r="O1206" s="268"/>
      <c r="P1206" s="268"/>
      <c r="Q1206" s="268"/>
      <c r="R1206" s="175"/>
      <c r="S1206" s="194"/>
      <c r="T1206" s="173"/>
      <c r="U1206" s="130"/>
      <c r="V1206" s="64"/>
      <c r="W1206" s="202"/>
      <c r="X1206" s="231" t="s">
        <v>4712</v>
      </c>
      <c r="Y1206" s="232"/>
      <c r="Z1206" s="232"/>
      <c r="AA1206" s="232"/>
      <c r="AB1206" s="232"/>
      <c r="AC1206" s="199" t="s">
        <v>4711</v>
      </c>
      <c r="AD1206" s="58"/>
      <c r="AE1206" s="58"/>
      <c r="AF1206" s="6"/>
      <c r="AG1206" s="6"/>
      <c r="AH1206" s="6"/>
      <c r="AI1206" s="6"/>
      <c r="AJ1206" s="6"/>
      <c r="AK1206" s="6"/>
      <c r="AL1206" s="59" t="s">
        <v>4574</v>
      </c>
      <c r="AM1206" s="235">
        <f>AM1203</f>
        <v>0.7</v>
      </c>
      <c r="AN1206" s="235"/>
      <c r="AO1206" s="146"/>
      <c r="AP1206" s="143"/>
      <c r="AQ1206" s="143"/>
      <c r="AR1206" s="44"/>
      <c r="AS1206" s="1"/>
      <c r="AT1206" s="132"/>
      <c r="AU1206" s="143"/>
      <c r="AV1206" s="147"/>
      <c r="AW1206" s="89">
        <f>ROUND(ROUND(ROUND(ROUND(H1188*P1207,0)*V1189,0)*AM1206,0)*AQ1199,0)-AS1205</f>
        <v>308</v>
      </c>
      <c r="AX1206" s="12"/>
    </row>
    <row r="1207" spans="1:50" ht="17.2" customHeight="1" x14ac:dyDescent="0.3">
      <c r="A1207" s="9">
        <v>43</v>
      </c>
      <c r="B1207" s="10" t="s">
        <v>2029</v>
      </c>
      <c r="C1207" s="53" t="s">
        <v>6920</v>
      </c>
      <c r="D1207" s="166"/>
      <c r="E1207" s="193"/>
      <c r="F1207" s="126"/>
      <c r="G1207" s="126"/>
      <c r="H1207" s="43"/>
      <c r="I1207" s="7"/>
      <c r="J1207" s="7"/>
      <c r="K1207" s="21"/>
      <c r="L1207" s="191"/>
      <c r="M1207" s="172"/>
      <c r="N1207" s="172"/>
      <c r="O1207" s="123" t="s">
        <v>4574</v>
      </c>
      <c r="P1207" s="249">
        <f>P1201</f>
        <v>0.96499999999999997</v>
      </c>
      <c r="Q1207" s="249"/>
      <c r="R1207" s="168"/>
      <c r="S1207" s="141"/>
      <c r="T1207" s="141"/>
      <c r="U1207" s="88"/>
      <c r="V1207" s="86"/>
      <c r="W1207" s="87"/>
      <c r="X1207" s="234"/>
      <c r="Y1207" s="234"/>
      <c r="Z1207" s="234"/>
      <c r="AA1207" s="234"/>
      <c r="AB1207" s="234"/>
      <c r="AC1207" s="199" t="s">
        <v>4735</v>
      </c>
      <c r="AD1207" s="58"/>
      <c r="AE1207" s="58"/>
      <c r="AF1207" s="6"/>
      <c r="AG1207" s="6"/>
      <c r="AH1207" s="6"/>
      <c r="AI1207" s="6"/>
      <c r="AJ1207" s="6"/>
      <c r="AK1207" s="6"/>
      <c r="AL1207" s="59" t="s">
        <v>4574</v>
      </c>
      <c r="AM1207" s="235">
        <f>AM1204</f>
        <v>0.5</v>
      </c>
      <c r="AN1207" s="235"/>
      <c r="AO1207" s="190"/>
      <c r="AP1207" s="136"/>
      <c r="AQ1207" s="136"/>
      <c r="AR1207" s="21"/>
      <c r="AS1207" s="7"/>
      <c r="AT1207" s="123"/>
      <c r="AU1207" s="136"/>
      <c r="AV1207" s="145"/>
      <c r="AW1207" s="89">
        <f>ROUND(ROUND(ROUND(ROUND(H1188*P1207,0)*V1189,0)*AM1207,0)*AQ1199,0)-AS1205</f>
        <v>218</v>
      </c>
      <c r="AX1207" s="12"/>
    </row>
    <row r="1208" spans="1:50" ht="17.2" customHeight="1" x14ac:dyDescent="0.3">
      <c r="A1208" s="9">
        <v>43</v>
      </c>
      <c r="B1208" s="10" t="s">
        <v>2030</v>
      </c>
      <c r="C1208" s="53" t="s">
        <v>6919</v>
      </c>
      <c r="D1208" s="166"/>
      <c r="E1208" s="193"/>
      <c r="F1208" s="125"/>
      <c r="G1208" s="126"/>
      <c r="H1208" s="217" t="s">
        <v>4866</v>
      </c>
      <c r="I1208" s="218"/>
      <c r="J1208" s="218"/>
      <c r="K1208" s="219"/>
      <c r="L1208" s="196"/>
      <c r="M1208" s="195"/>
      <c r="N1208" s="195"/>
      <c r="O1208" s="55"/>
      <c r="P1208" s="56"/>
      <c r="Q1208" s="56"/>
      <c r="R1208" s="168"/>
      <c r="S1208" s="141"/>
      <c r="T1208" s="141"/>
      <c r="U1208" s="88"/>
      <c r="V1208" s="86"/>
      <c r="W1208" s="87"/>
      <c r="X1208" s="6"/>
      <c r="Y1208" s="6"/>
      <c r="Z1208" s="59"/>
      <c r="AA1208" s="59"/>
      <c r="AB1208" s="6"/>
      <c r="AC1208" s="203"/>
      <c r="AD1208" s="6"/>
      <c r="AE1208" s="6"/>
      <c r="AF1208" s="6"/>
      <c r="AG1208" s="6"/>
      <c r="AH1208" s="6"/>
      <c r="AI1208" s="6"/>
      <c r="AJ1208" s="6"/>
      <c r="AK1208" s="6"/>
      <c r="AL1208" s="59"/>
      <c r="AM1208" s="137"/>
      <c r="AN1208" s="137"/>
      <c r="AO1208" s="7"/>
      <c r="AP1208" s="7"/>
      <c r="AQ1208" s="7"/>
      <c r="AR1208" s="7"/>
      <c r="AS1208" s="7"/>
      <c r="AT1208" s="123"/>
      <c r="AU1208" s="136"/>
      <c r="AV1208" s="145"/>
      <c r="AW1208" s="100">
        <f>ROUND(H1212*V1189,0)</f>
        <v>411</v>
      </c>
      <c r="AX1208" s="12"/>
    </row>
    <row r="1209" spans="1:50" ht="17.2" customHeight="1" x14ac:dyDescent="0.3">
      <c r="A1209" s="9">
        <v>43</v>
      </c>
      <c r="B1209" s="10" t="s">
        <v>2031</v>
      </c>
      <c r="C1209" s="53" t="s">
        <v>6918</v>
      </c>
      <c r="D1209" s="166"/>
      <c r="E1209" s="193"/>
      <c r="F1209" s="125"/>
      <c r="G1209" s="126"/>
      <c r="H1209" s="220"/>
      <c r="I1209" s="221"/>
      <c r="J1209" s="221"/>
      <c r="K1209" s="222"/>
      <c r="L1209" s="175"/>
      <c r="M1209" s="194"/>
      <c r="N1209" s="194"/>
      <c r="O1209" s="132"/>
      <c r="P1209" s="141"/>
      <c r="Q1209" s="141"/>
      <c r="R1209" s="168"/>
      <c r="S1209" s="141"/>
      <c r="T1209" s="141"/>
      <c r="U1209" s="88"/>
      <c r="V1209" s="86"/>
      <c r="W1209" s="87"/>
      <c r="X1209" s="232" t="s">
        <v>4712</v>
      </c>
      <c r="Y1209" s="232"/>
      <c r="Z1209" s="232"/>
      <c r="AA1209" s="232"/>
      <c r="AB1209" s="232"/>
      <c r="AC1209" s="199" t="s">
        <v>4711</v>
      </c>
      <c r="AD1209" s="58"/>
      <c r="AE1209" s="58"/>
      <c r="AF1209" s="6"/>
      <c r="AG1209" s="6"/>
      <c r="AH1209" s="6"/>
      <c r="AI1209" s="6"/>
      <c r="AJ1209" s="6"/>
      <c r="AK1209" s="6"/>
      <c r="AL1209" s="59" t="s">
        <v>4574</v>
      </c>
      <c r="AM1209" s="235">
        <f>AM1206</f>
        <v>0.7</v>
      </c>
      <c r="AN1209" s="235"/>
      <c r="AO1209" s="6"/>
      <c r="AP1209" s="6"/>
      <c r="AQ1209" s="6"/>
      <c r="AR1209" s="6"/>
      <c r="AS1209" s="6"/>
      <c r="AT1209" s="59"/>
      <c r="AU1209" s="137"/>
      <c r="AV1209" s="140"/>
      <c r="AW1209" s="89">
        <f>ROUND(ROUND(H1212*V1189,0)*AM1209,0)</f>
        <v>288</v>
      </c>
      <c r="AX1209" s="12"/>
    </row>
    <row r="1210" spans="1:50" ht="17.2" customHeight="1" x14ac:dyDescent="0.3">
      <c r="A1210" s="9">
        <v>43</v>
      </c>
      <c r="B1210" s="10" t="s">
        <v>2032</v>
      </c>
      <c r="C1210" s="53" t="s">
        <v>6917</v>
      </c>
      <c r="D1210" s="166"/>
      <c r="E1210" s="193"/>
      <c r="F1210" s="125"/>
      <c r="G1210" s="126"/>
      <c r="H1210" s="220"/>
      <c r="I1210" s="221"/>
      <c r="J1210" s="221"/>
      <c r="K1210" s="222"/>
      <c r="L1210" s="191"/>
      <c r="M1210" s="172"/>
      <c r="N1210" s="172"/>
      <c r="O1210" s="123"/>
      <c r="P1210" s="138"/>
      <c r="Q1210" s="138"/>
      <c r="R1210" s="168"/>
      <c r="S1210" s="141"/>
      <c r="T1210" s="141"/>
      <c r="U1210" s="88"/>
      <c r="V1210" s="86"/>
      <c r="W1210" s="87"/>
      <c r="X1210" s="234"/>
      <c r="Y1210" s="234"/>
      <c r="Z1210" s="234"/>
      <c r="AA1210" s="234"/>
      <c r="AB1210" s="234"/>
      <c r="AC1210" s="199" t="s">
        <v>4735</v>
      </c>
      <c r="AD1210" s="58"/>
      <c r="AE1210" s="58"/>
      <c r="AF1210" s="6"/>
      <c r="AG1210" s="6"/>
      <c r="AH1210" s="6"/>
      <c r="AI1210" s="6"/>
      <c r="AJ1210" s="6"/>
      <c r="AK1210" s="6"/>
      <c r="AL1210" s="59" t="s">
        <v>4574</v>
      </c>
      <c r="AM1210" s="235">
        <f>AM1207</f>
        <v>0.5</v>
      </c>
      <c r="AN1210" s="235"/>
      <c r="AO1210" s="6"/>
      <c r="AP1210" s="6"/>
      <c r="AQ1210" s="6"/>
      <c r="AR1210" s="6"/>
      <c r="AS1210" s="6"/>
      <c r="AT1210" s="59"/>
      <c r="AU1210" s="137"/>
      <c r="AV1210" s="140"/>
      <c r="AW1210" s="89">
        <f>ROUND(ROUND(H1212*V1189,0)*AM1210,0)</f>
        <v>206</v>
      </c>
      <c r="AX1210" s="12"/>
    </row>
    <row r="1211" spans="1:50" ht="17.2" customHeight="1" x14ac:dyDescent="0.3">
      <c r="A1211" s="9">
        <v>43</v>
      </c>
      <c r="B1211" s="10" t="s">
        <v>2033</v>
      </c>
      <c r="C1211" s="53" t="s">
        <v>6916</v>
      </c>
      <c r="D1211" s="166"/>
      <c r="E1211" s="193"/>
      <c r="F1211" s="125"/>
      <c r="G1211" s="126"/>
      <c r="H1211" s="220"/>
      <c r="I1211" s="221"/>
      <c r="J1211" s="221"/>
      <c r="K1211" s="222"/>
      <c r="L1211" s="231" t="s">
        <v>4714</v>
      </c>
      <c r="M1211" s="232"/>
      <c r="N1211" s="232"/>
      <c r="O1211" s="232"/>
      <c r="P1211" s="232"/>
      <c r="Q1211" s="232"/>
      <c r="R1211" s="175"/>
      <c r="S1211" s="194"/>
      <c r="T1211" s="194"/>
      <c r="U1211" s="88"/>
      <c r="V1211" s="86"/>
      <c r="W1211" s="87"/>
      <c r="X1211" s="6"/>
      <c r="Y1211" s="6"/>
      <c r="Z1211" s="59"/>
      <c r="AA1211" s="59"/>
      <c r="AB1211" s="6"/>
      <c r="AC1211" s="203"/>
      <c r="AD1211" s="6"/>
      <c r="AE1211" s="6"/>
      <c r="AF1211" s="6"/>
      <c r="AG1211" s="6"/>
      <c r="AH1211" s="6"/>
      <c r="AI1211" s="6"/>
      <c r="AJ1211" s="6"/>
      <c r="AK1211" s="6"/>
      <c r="AL1211" s="59"/>
      <c r="AM1211" s="137"/>
      <c r="AN1211" s="137"/>
      <c r="AO1211" s="6"/>
      <c r="AP1211" s="6"/>
      <c r="AQ1211" s="7"/>
      <c r="AR1211" s="7"/>
      <c r="AS1211" s="7"/>
      <c r="AT1211" s="123"/>
      <c r="AU1211" s="136"/>
      <c r="AV1211" s="145"/>
      <c r="AW1211" s="89">
        <f>ROUND(ROUND(H1212*P1213,0)*V1189,0)</f>
        <v>396</v>
      </c>
      <c r="AX1211" s="12"/>
    </row>
    <row r="1212" spans="1:50" ht="17.2" customHeight="1" x14ac:dyDescent="0.3">
      <c r="A1212" s="9">
        <v>43</v>
      </c>
      <c r="B1212" s="10" t="s">
        <v>2034</v>
      </c>
      <c r="C1212" s="53" t="s">
        <v>6915</v>
      </c>
      <c r="D1212" s="166"/>
      <c r="E1212" s="193"/>
      <c r="F1212" s="125"/>
      <c r="G1212" s="126"/>
      <c r="H1212" s="253">
        <f>'15就労移行支援(基本)'!K372</f>
        <v>821</v>
      </c>
      <c r="I1212" s="254"/>
      <c r="J1212" s="1" t="s">
        <v>4202</v>
      </c>
      <c r="K1212" s="68"/>
      <c r="L1212" s="267"/>
      <c r="M1212" s="268"/>
      <c r="N1212" s="268"/>
      <c r="O1212" s="268"/>
      <c r="P1212" s="268"/>
      <c r="Q1212" s="268"/>
      <c r="R1212" s="175"/>
      <c r="S1212" s="194"/>
      <c r="T1212" s="194"/>
      <c r="U1212" s="88"/>
      <c r="V1212" s="86"/>
      <c r="W1212" s="87"/>
      <c r="X1212" s="232" t="s">
        <v>4712</v>
      </c>
      <c r="Y1212" s="232"/>
      <c r="Z1212" s="232"/>
      <c r="AA1212" s="232"/>
      <c r="AB1212" s="232"/>
      <c r="AC1212" s="199" t="s">
        <v>4711</v>
      </c>
      <c r="AD1212" s="58"/>
      <c r="AE1212" s="58"/>
      <c r="AF1212" s="6"/>
      <c r="AG1212" s="6"/>
      <c r="AH1212" s="6"/>
      <c r="AI1212" s="6"/>
      <c r="AJ1212" s="6"/>
      <c r="AK1212" s="6"/>
      <c r="AL1212" s="59" t="s">
        <v>4574</v>
      </c>
      <c r="AM1212" s="235">
        <f>AM1209</f>
        <v>0.7</v>
      </c>
      <c r="AN1212" s="235"/>
      <c r="AO1212" s="7"/>
      <c r="AP1212" s="7"/>
      <c r="AQ1212" s="7"/>
      <c r="AR1212" s="7"/>
      <c r="AS1212" s="7"/>
      <c r="AT1212" s="123"/>
      <c r="AU1212" s="136"/>
      <c r="AV1212" s="145"/>
      <c r="AW1212" s="89">
        <f>ROUND(ROUND(ROUND(H1212*P1213,0)*V1189,0)*AM1212,0)</f>
        <v>277</v>
      </c>
      <c r="AX1212" s="12"/>
    </row>
    <row r="1213" spans="1:50" ht="17.2" customHeight="1" x14ac:dyDescent="0.3">
      <c r="A1213" s="9">
        <v>43</v>
      </c>
      <c r="B1213" s="10" t="s">
        <v>2035</v>
      </c>
      <c r="C1213" s="53" t="s">
        <v>6914</v>
      </c>
      <c r="D1213" s="166"/>
      <c r="E1213" s="193"/>
      <c r="F1213" s="125"/>
      <c r="G1213" s="126"/>
      <c r="H1213" s="175"/>
      <c r="I1213" s="194"/>
      <c r="J1213" s="194"/>
      <c r="K1213" s="173"/>
      <c r="L1213" s="191"/>
      <c r="M1213" s="172"/>
      <c r="N1213" s="172"/>
      <c r="O1213" s="123" t="s">
        <v>4574</v>
      </c>
      <c r="P1213" s="249">
        <f>P1207</f>
        <v>0.96499999999999997</v>
      </c>
      <c r="Q1213" s="249"/>
      <c r="R1213" s="168"/>
      <c r="S1213" s="141"/>
      <c r="T1213" s="141"/>
      <c r="U1213" s="88"/>
      <c r="V1213" s="86"/>
      <c r="W1213" s="87"/>
      <c r="X1213" s="234"/>
      <c r="Y1213" s="234"/>
      <c r="Z1213" s="234"/>
      <c r="AA1213" s="234"/>
      <c r="AB1213" s="234"/>
      <c r="AC1213" s="199" t="s">
        <v>4735</v>
      </c>
      <c r="AD1213" s="58"/>
      <c r="AE1213" s="58"/>
      <c r="AF1213" s="6"/>
      <c r="AG1213" s="6"/>
      <c r="AH1213" s="6"/>
      <c r="AI1213" s="6"/>
      <c r="AJ1213" s="6"/>
      <c r="AK1213" s="6"/>
      <c r="AL1213" s="59" t="s">
        <v>4574</v>
      </c>
      <c r="AM1213" s="235">
        <f>AM1210</f>
        <v>0.5</v>
      </c>
      <c r="AN1213" s="235"/>
      <c r="AO1213" s="7"/>
      <c r="AP1213" s="7"/>
      <c r="AQ1213" s="7"/>
      <c r="AR1213" s="7"/>
      <c r="AS1213" s="7"/>
      <c r="AT1213" s="123"/>
      <c r="AU1213" s="136"/>
      <c r="AV1213" s="145"/>
      <c r="AW1213" s="89">
        <f>ROUND(ROUND(ROUND(H1212*P1213,0)*V1189,0)*AM1213,0)</f>
        <v>198</v>
      </c>
      <c r="AX1213" s="12"/>
    </row>
    <row r="1214" spans="1:50" ht="17.2" customHeight="1" x14ac:dyDescent="0.3">
      <c r="A1214" s="9">
        <v>43</v>
      </c>
      <c r="B1214" s="10" t="s">
        <v>2036</v>
      </c>
      <c r="C1214" s="53" t="s">
        <v>6913</v>
      </c>
      <c r="D1214" s="166"/>
      <c r="E1214" s="193"/>
      <c r="F1214" s="125"/>
      <c r="G1214" s="126"/>
      <c r="H1214" s="175"/>
      <c r="I1214" s="194"/>
      <c r="J1214" s="194"/>
      <c r="K1214" s="173"/>
      <c r="L1214" s="196"/>
      <c r="M1214" s="195"/>
      <c r="N1214" s="195"/>
      <c r="O1214" s="55"/>
      <c r="P1214" s="56"/>
      <c r="Q1214" s="56"/>
      <c r="R1214" s="168"/>
      <c r="S1214" s="141"/>
      <c r="T1214" s="142"/>
      <c r="U1214" s="130"/>
      <c r="V1214" s="64"/>
      <c r="W1214" s="202"/>
      <c r="X1214" s="8"/>
      <c r="Y1214" s="6"/>
      <c r="Z1214" s="59"/>
      <c r="AA1214" s="59"/>
      <c r="AB1214" s="6"/>
      <c r="AC1214" s="203"/>
      <c r="AD1214" s="6"/>
      <c r="AE1214" s="6"/>
      <c r="AF1214" s="6"/>
      <c r="AG1214" s="6"/>
      <c r="AH1214" s="6"/>
      <c r="AI1214" s="6"/>
      <c r="AJ1214" s="6"/>
      <c r="AK1214" s="6"/>
      <c r="AL1214" s="59"/>
      <c r="AM1214" s="137"/>
      <c r="AN1214" s="137"/>
      <c r="AO1214" s="177"/>
      <c r="AP1214" s="81"/>
      <c r="AQ1214" s="81"/>
      <c r="AR1214" s="82"/>
      <c r="AS1214" s="242" t="s">
        <v>4580</v>
      </c>
      <c r="AT1214" s="242"/>
      <c r="AU1214" s="242"/>
      <c r="AV1214" s="243"/>
      <c r="AW1214" s="89">
        <f>ROUND(H1212*V1189,0)-AS1217</f>
        <v>406</v>
      </c>
      <c r="AX1214" s="12"/>
    </row>
    <row r="1215" spans="1:50" ht="17.2" customHeight="1" x14ac:dyDescent="0.3">
      <c r="A1215" s="9">
        <v>43</v>
      </c>
      <c r="B1215" s="10" t="s">
        <v>2037</v>
      </c>
      <c r="C1215" s="53" t="s">
        <v>6912</v>
      </c>
      <c r="D1215" s="166"/>
      <c r="E1215" s="193"/>
      <c r="F1215" s="125"/>
      <c r="G1215" s="126"/>
      <c r="H1215" s="175"/>
      <c r="I1215" s="194"/>
      <c r="J1215" s="194"/>
      <c r="K1215" s="173"/>
      <c r="L1215" s="175"/>
      <c r="M1215" s="194"/>
      <c r="N1215" s="194"/>
      <c r="O1215" s="132"/>
      <c r="P1215" s="141"/>
      <c r="Q1215" s="141"/>
      <c r="R1215" s="168"/>
      <c r="S1215" s="141"/>
      <c r="T1215" s="142"/>
      <c r="U1215" s="130"/>
      <c r="V1215" s="64"/>
      <c r="W1215" s="202"/>
      <c r="X1215" s="231" t="s">
        <v>4712</v>
      </c>
      <c r="Y1215" s="232"/>
      <c r="Z1215" s="232"/>
      <c r="AA1215" s="232"/>
      <c r="AB1215" s="232"/>
      <c r="AC1215" s="199" t="s">
        <v>4711</v>
      </c>
      <c r="AD1215" s="58"/>
      <c r="AE1215" s="58"/>
      <c r="AF1215" s="6"/>
      <c r="AG1215" s="6"/>
      <c r="AH1215" s="6"/>
      <c r="AI1215" s="6"/>
      <c r="AJ1215" s="6"/>
      <c r="AK1215" s="6"/>
      <c r="AL1215" s="59" t="s">
        <v>4574</v>
      </c>
      <c r="AM1215" s="235">
        <f>AM1212</f>
        <v>0.7</v>
      </c>
      <c r="AN1215" s="235"/>
      <c r="AO1215" s="81"/>
      <c r="AP1215" s="81"/>
      <c r="AQ1215" s="81"/>
      <c r="AR1215" s="82"/>
      <c r="AS1215" s="244"/>
      <c r="AT1215" s="244"/>
      <c r="AU1215" s="244"/>
      <c r="AV1215" s="245"/>
      <c r="AW1215" s="89">
        <f>ROUND(ROUND(H1212*V1189,0)*AM1215,0)-AS1217</f>
        <v>283</v>
      </c>
      <c r="AX1215" s="12"/>
    </row>
    <row r="1216" spans="1:50" ht="17.2" customHeight="1" x14ac:dyDescent="0.3">
      <c r="A1216" s="9">
        <v>43</v>
      </c>
      <c r="B1216" s="10" t="s">
        <v>2038</v>
      </c>
      <c r="C1216" s="53" t="s">
        <v>6911</v>
      </c>
      <c r="D1216" s="166"/>
      <c r="E1216" s="193"/>
      <c r="F1216" s="125"/>
      <c r="G1216" s="126"/>
      <c r="H1216" s="175"/>
      <c r="I1216" s="194"/>
      <c r="J1216" s="194"/>
      <c r="K1216" s="173"/>
      <c r="L1216" s="191"/>
      <c r="M1216" s="172"/>
      <c r="N1216" s="172"/>
      <c r="O1216" s="123"/>
      <c r="P1216" s="138"/>
      <c r="Q1216" s="138"/>
      <c r="R1216" s="168"/>
      <c r="S1216" s="141"/>
      <c r="T1216" s="142"/>
      <c r="U1216" s="130"/>
      <c r="V1216" s="64"/>
      <c r="W1216" s="202"/>
      <c r="X1216" s="233"/>
      <c r="Y1216" s="234"/>
      <c r="Z1216" s="234"/>
      <c r="AA1216" s="234"/>
      <c r="AB1216" s="234"/>
      <c r="AC1216" s="199" t="s">
        <v>4735</v>
      </c>
      <c r="AD1216" s="58"/>
      <c r="AE1216" s="58"/>
      <c r="AF1216" s="6"/>
      <c r="AG1216" s="6"/>
      <c r="AH1216" s="6"/>
      <c r="AI1216" s="6"/>
      <c r="AJ1216" s="6"/>
      <c r="AK1216" s="6"/>
      <c r="AL1216" s="59" t="s">
        <v>4574</v>
      </c>
      <c r="AM1216" s="235">
        <f>AM1213</f>
        <v>0.5</v>
      </c>
      <c r="AN1216" s="235"/>
      <c r="AO1216" s="198"/>
      <c r="AP1216" s="198"/>
      <c r="AQ1216" s="198"/>
      <c r="AR1216" s="197"/>
      <c r="AS1216" s="244"/>
      <c r="AT1216" s="244"/>
      <c r="AU1216" s="244"/>
      <c r="AV1216" s="245"/>
      <c r="AW1216" s="89">
        <f>ROUND(ROUND(H1212*V1189,0)*AM1216,0)-AS1217</f>
        <v>201</v>
      </c>
      <c r="AX1216" s="12"/>
    </row>
    <row r="1217" spans="1:50" ht="17.2" customHeight="1" x14ac:dyDescent="0.3">
      <c r="A1217" s="9">
        <v>43</v>
      </c>
      <c r="B1217" s="10" t="s">
        <v>2039</v>
      </c>
      <c r="C1217" s="53" t="s">
        <v>6910</v>
      </c>
      <c r="D1217" s="166"/>
      <c r="E1217" s="193"/>
      <c r="F1217" s="125"/>
      <c r="G1217" s="126"/>
      <c r="H1217" s="175"/>
      <c r="I1217" s="194"/>
      <c r="J1217" s="194"/>
      <c r="K1217" s="173"/>
      <c r="L1217" s="231" t="s">
        <v>4714</v>
      </c>
      <c r="M1217" s="232"/>
      <c r="N1217" s="232"/>
      <c r="O1217" s="232"/>
      <c r="P1217" s="232"/>
      <c r="Q1217" s="232"/>
      <c r="R1217" s="175"/>
      <c r="S1217" s="194"/>
      <c r="T1217" s="173"/>
      <c r="U1217" s="130"/>
      <c r="V1217" s="64"/>
      <c r="W1217" s="202"/>
      <c r="X1217" s="8"/>
      <c r="Y1217" s="6"/>
      <c r="Z1217" s="59"/>
      <c r="AA1217" s="59"/>
      <c r="AB1217" s="6"/>
      <c r="AC1217" s="203"/>
      <c r="AD1217" s="6"/>
      <c r="AE1217" s="6"/>
      <c r="AF1217" s="6"/>
      <c r="AG1217" s="6"/>
      <c r="AH1217" s="6"/>
      <c r="AI1217" s="6"/>
      <c r="AJ1217" s="6"/>
      <c r="AK1217" s="6"/>
      <c r="AL1217" s="59"/>
      <c r="AM1217" s="137"/>
      <c r="AN1217" s="137"/>
      <c r="AO1217" s="198"/>
      <c r="AP1217" s="198"/>
      <c r="AQ1217" s="198"/>
      <c r="AR1217" s="197"/>
      <c r="AS1217" s="38">
        <f>AS1205</f>
        <v>5</v>
      </c>
      <c r="AT1217" s="62" t="s">
        <v>4579</v>
      </c>
      <c r="AU1217" s="143"/>
      <c r="AV1217" s="147"/>
      <c r="AW1217" s="89">
        <f>ROUND(ROUND(H1212*P1219,0)*V1189,0)-AS1217</f>
        <v>391</v>
      </c>
      <c r="AX1217" s="12"/>
    </row>
    <row r="1218" spans="1:50" ht="17.2" customHeight="1" x14ac:dyDescent="0.3">
      <c r="A1218" s="9">
        <v>43</v>
      </c>
      <c r="B1218" s="10" t="s">
        <v>2040</v>
      </c>
      <c r="C1218" s="53" t="s">
        <v>6909</v>
      </c>
      <c r="D1218" s="166"/>
      <c r="E1218" s="193"/>
      <c r="F1218" s="125"/>
      <c r="G1218" s="126"/>
      <c r="H1218" s="175"/>
      <c r="I1218" s="194"/>
      <c r="J1218" s="194"/>
      <c r="K1218" s="173"/>
      <c r="L1218" s="267"/>
      <c r="M1218" s="268"/>
      <c r="N1218" s="268"/>
      <c r="O1218" s="268"/>
      <c r="P1218" s="268"/>
      <c r="Q1218" s="268"/>
      <c r="R1218" s="175"/>
      <c r="S1218" s="194"/>
      <c r="T1218" s="173"/>
      <c r="U1218" s="130"/>
      <c r="V1218" s="64"/>
      <c r="W1218" s="202"/>
      <c r="X1218" s="231" t="s">
        <v>4712</v>
      </c>
      <c r="Y1218" s="232"/>
      <c r="Z1218" s="232"/>
      <c r="AA1218" s="232"/>
      <c r="AB1218" s="232"/>
      <c r="AC1218" s="199" t="s">
        <v>4711</v>
      </c>
      <c r="AD1218" s="58"/>
      <c r="AE1218" s="58"/>
      <c r="AF1218" s="6"/>
      <c r="AG1218" s="6"/>
      <c r="AH1218" s="6"/>
      <c r="AI1218" s="6"/>
      <c r="AJ1218" s="6"/>
      <c r="AK1218" s="6"/>
      <c r="AL1218" s="59" t="s">
        <v>4574</v>
      </c>
      <c r="AM1218" s="235">
        <f>AM1215</f>
        <v>0.7</v>
      </c>
      <c r="AN1218" s="235"/>
      <c r="AO1218" s="198"/>
      <c r="AP1218" s="198"/>
      <c r="AQ1218" s="198"/>
      <c r="AR1218" s="197"/>
      <c r="AS1218" s="1"/>
      <c r="AT1218" s="132"/>
      <c r="AU1218" s="143"/>
      <c r="AV1218" s="147"/>
      <c r="AW1218" s="89">
        <f>ROUND(ROUND(ROUND(H1212*P1219,0)*V1189,0)*AM1218,0)-AS1217</f>
        <v>272</v>
      </c>
      <c r="AX1218" s="12"/>
    </row>
    <row r="1219" spans="1:50" ht="17.2" customHeight="1" x14ac:dyDescent="0.3">
      <c r="A1219" s="9">
        <v>43</v>
      </c>
      <c r="B1219" s="10" t="s">
        <v>2041</v>
      </c>
      <c r="C1219" s="53" t="s">
        <v>6908</v>
      </c>
      <c r="D1219" s="166"/>
      <c r="E1219" s="193"/>
      <c r="F1219" s="125"/>
      <c r="G1219" s="126"/>
      <c r="H1219" s="175"/>
      <c r="I1219" s="194"/>
      <c r="J1219" s="194"/>
      <c r="K1219" s="173"/>
      <c r="L1219" s="191"/>
      <c r="M1219" s="172"/>
      <c r="N1219" s="172"/>
      <c r="O1219" s="123" t="s">
        <v>4574</v>
      </c>
      <c r="P1219" s="249">
        <f>P1213</f>
        <v>0.96499999999999997</v>
      </c>
      <c r="Q1219" s="249"/>
      <c r="R1219" s="168"/>
      <c r="S1219" s="141"/>
      <c r="T1219" s="142"/>
      <c r="U1219" s="130"/>
      <c r="V1219" s="64"/>
      <c r="W1219" s="202"/>
      <c r="X1219" s="233"/>
      <c r="Y1219" s="234"/>
      <c r="Z1219" s="234"/>
      <c r="AA1219" s="234"/>
      <c r="AB1219" s="234"/>
      <c r="AC1219" s="199" t="s">
        <v>4735</v>
      </c>
      <c r="AD1219" s="58"/>
      <c r="AE1219" s="58"/>
      <c r="AF1219" s="6"/>
      <c r="AG1219" s="6"/>
      <c r="AH1219" s="6"/>
      <c r="AI1219" s="6"/>
      <c r="AJ1219" s="6"/>
      <c r="AK1219" s="6"/>
      <c r="AL1219" s="59" t="s">
        <v>4574</v>
      </c>
      <c r="AM1219" s="235">
        <f>AM1216</f>
        <v>0.5</v>
      </c>
      <c r="AN1219" s="235"/>
      <c r="AO1219" s="198"/>
      <c r="AP1219" s="198"/>
      <c r="AQ1219" s="198"/>
      <c r="AR1219" s="197"/>
      <c r="AS1219" s="7"/>
      <c r="AT1219" s="123"/>
      <c r="AU1219" s="136"/>
      <c r="AV1219" s="145"/>
      <c r="AW1219" s="89">
        <f>ROUND(ROUND(ROUND(H1212*P1219,0)*V1189,0)*AM1219,0)-AS1217</f>
        <v>193</v>
      </c>
      <c r="AX1219" s="12"/>
    </row>
    <row r="1220" spans="1:50" ht="17.2" customHeight="1" x14ac:dyDescent="0.3">
      <c r="A1220" s="9">
        <v>43</v>
      </c>
      <c r="B1220" s="10" t="s">
        <v>2042</v>
      </c>
      <c r="C1220" s="53" t="s">
        <v>6907</v>
      </c>
      <c r="D1220" s="166"/>
      <c r="E1220" s="193"/>
      <c r="F1220" s="125"/>
      <c r="G1220" s="126"/>
      <c r="H1220" s="45"/>
      <c r="I1220" s="1"/>
      <c r="J1220" s="1"/>
      <c r="K1220" s="44"/>
      <c r="L1220" s="196"/>
      <c r="M1220" s="195"/>
      <c r="N1220" s="195"/>
      <c r="O1220" s="55"/>
      <c r="P1220" s="56"/>
      <c r="Q1220" s="56"/>
      <c r="R1220" s="168"/>
      <c r="S1220" s="141"/>
      <c r="T1220" s="142"/>
      <c r="U1220" s="130"/>
      <c r="V1220" s="64"/>
      <c r="W1220" s="202"/>
      <c r="X1220" s="8"/>
      <c r="Y1220" s="6"/>
      <c r="Z1220" s="59"/>
      <c r="AA1220" s="59"/>
      <c r="AB1220" s="6"/>
      <c r="AC1220" s="203"/>
      <c r="AD1220" s="6"/>
      <c r="AE1220" s="6"/>
      <c r="AF1220" s="6"/>
      <c r="AG1220" s="6"/>
      <c r="AH1220" s="6"/>
      <c r="AI1220" s="6"/>
      <c r="AJ1220" s="6"/>
      <c r="AK1220" s="6"/>
      <c r="AL1220" s="59"/>
      <c r="AM1220" s="137"/>
      <c r="AN1220" s="137"/>
      <c r="AO1220" s="216" t="s">
        <v>4753</v>
      </c>
      <c r="AP1220" s="251"/>
      <c r="AQ1220" s="251"/>
      <c r="AR1220" s="252"/>
      <c r="AS1220" s="49"/>
      <c r="AT1220" s="36"/>
      <c r="AU1220" s="36"/>
      <c r="AV1220" s="51"/>
      <c r="AW1220" s="89">
        <f>ROUND(ROUND(H1212*V1189,0)*AQ1223,0)</f>
        <v>390</v>
      </c>
      <c r="AX1220" s="12"/>
    </row>
    <row r="1221" spans="1:50" ht="17.2" customHeight="1" x14ac:dyDescent="0.3">
      <c r="A1221" s="9">
        <v>43</v>
      </c>
      <c r="B1221" s="10" t="s">
        <v>2043</v>
      </c>
      <c r="C1221" s="53" t="s">
        <v>6906</v>
      </c>
      <c r="D1221" s="166"/>
      <c r="E1221" s="193"/>
      <c r="F1221" s="125"/>
      <c r="G1221" s="126"/>
      <c r="H1221" s="45"/>
      <c r="I1221" s="1"/>
      <c r="J1221" s="1"/>
      <c r="K1221" s="44"/>
      <c r="L1221" s="175"/>
      <c r="M1221" s="194"/>
      <c r="N1221" s="194"/>
      <c r="O1221" s="132"/>
      <c r="P1221" s="141"/>
      <c r="Q1221" s="141"/>
      <c r="R1221" s="168"/>
      <c r="S1221" s="141"/>
      <c r="T1221" s="142"/>
      <c r="U1221" s="130"/>
      <c r="V1221" s="64"/>
      <c r="W1221" s="202"/>
      <c r="X1221" s="231" t="s">
        <v>4712</v>
      </c>
      <c r="Y1221" s="232"/>
      <c r="Z1221" s="232"/>
      <c r="AA1221" s="232"/>
      <c r="AB1221" s="232"/>
      <c r="AC1221" s="199" t="s">
        <v>4711</v>
      </c>
      <c r="AD1221" s="58"/>
      <c r="AE1221" s="58"/>
      <c r="AF1221" s="6"/>
      <c r="AG1221" s="6"/>
      <c r="AH1221" s="6"/>
      <c r="AI1221" s="6"/>
      <c r="AJ1221" s="6"/>
      <c r="AK1221" s="6"/>
      <c r="AL1221" s="59" t="s">
        <v>4574</v>
      </c>
      <c r="AM1221" s="235">
        <f>AM1218</f>
        <v>0.7</v>
      </c>
      <c r="AN1221" s="235"/>
      <c r="AO1221" s="228"/>
      <c r="AP1221" s="229"/>
      <c r="AQ1221" s="229"/>
      <c r="AR1221" s="230"/>
      <c r="AS1221" s="45"/>
      <c r="AT1221" s="1"/>
      <c r="AU1221" s="1"/>
      <c r="AV1221" s="44"/>
      <c r="AW1221" s="89">
        <f>ROUND(ROUND(ROUND(H1212*V1189,0)*AM1221,0)*AQ1223,0)</f>
        <v>274</v>
      </c>
      <c r="AX1221" s="12"/>
    </row>
    <row r="1222" spans="1:50" ht="17.2" customHeight="1" x14ac:dyDescent="0.3">
      <c r="A1222" s="9">
        <v>43</v>
      </c>
      <c r="B1222" s="10" t="s">
        <v>2044</v>
      </c>
      <c r="C1222" s="53" t="s">
        <v>6905</v>
      </c>
      <c r="D1222" s="166"/>
      <c r="E1222" s="193"/>
      <c r="F1222" s="125"/>
      <c r="G1222" s="126"/>
      <c r="H1222" s="45"/>
      <c r="I1222" s="1"/>
      <c r="J1222" s="1"/>
      <c r="K1222" s="44"/>
      <c r="L1222" s="191"/>
      <c r="M1222" s="172"/>
      <c r="N1222" s="172"/>
      <c r="O1222" s="123"/>
      <c r="P1222" s="138"/>
      <c r="Q1222" s="138"/>
      <c r="R1222" s="168"/>
      <c r="S1222" s="141"/>
      <c r="T1222" s="142"/>
      <c r="U1222" s="130"/>
      <c r="V1222" s="64"/>
      <c r="W1222" s="202"/>
      <c r="X1222" s="233"/>
      <c r="Y1222" s="234"/>
      <c r="Z1222" s="234"/>
      <c r="AA1222" s="234"/>
      <c r="AB1222" s="234"/>
      <c r="AC1222" s="199" t="s">
        <v>4735</v>
      </c>
      <c r="AD1222" s="58"/>
      <c r="AE1222" s="58"/>
      <c r="AF1222" s="6"/>
      <c r="AG1222" s="6"/>
      <c r="AH1222" s="6"/>
      <c r="AI1222" s="6"/>
      <c r="AJ1222" s="6"/>
      <c r="AK1222" s="6"/>
      <c r="AL1222" s="59" t="s">
        <v>4574</v>
      </c>
      <c r="AM1222" s="235">
        <f>AM1219</f>
        <v>0.5</v>
      </c>
      <c r="AN1222" s="235"/>
      <c r="AO1222" s="45"/>
      <c r="AP1222" s="1"/>
      <c r="AQ1222" s="1"/>
      <c r="AR1222" s="44"/>
      <c r="AS1222" s="45"/>
      <c r="AT1222" s="1"/>
      <c r="AU1222" s="1"/>
      <c r="AV1222" s="44"/>
      <c r="AW1222" s="89">
        <f>ROUND(ROUND(ROUND(H1212*V1189,0)*AM1222,0)*AQ1223,0)</f>
        <v>196</v>
      </c>
      <c r="AX1222" s="12"/>
    </row>
    <row r="1223" spans="1:50" ht="17.2" customHeight="1" x14ac:dyDescent="0.3">
      <c r="A1223" s="9">
        <v>43</v>
      </c>
      <c r="B1223" s="10" t="s">
        <v>2045</v>
      </c>
      <c r="C1223" s="53" t="s">
        <v>6904</v>
      </c>
      <c r="D1223" s="166"/>
      <c r="E1223" s="193"/>
      <c r="F1223" s="125"/>
      <c r="G1223" s="126"/>
      <c r="H1223" s="45"/>
      <c r="I1223" s="1"/>
      <c r="J1223" s="1"/>
      <c r="K1223" s="44"/>
      <c r="L1223" s="231" t="s">
        <v>4714</v>
      </c>
      <c r="M1223" s="232"/>
      <c r="N1223" s="232"/>
      <c r="O1223" s="232"/>
      <c r="P1223" s="232"/>
      <c r="Q1223" s="232"/>
      <c r="R1223" s="175"/>
      <c r="S1223" s="194"/>
      <c r="T1223" s="173"/>
      <c r="U1223" s="130"/>
      <c r="V1223" s="64"/>
      <c r="W1223" s="202"/>
      <c r="X1223" s="8"/>
      <c r="Y1223" s="6"/>
      <c r="Z1223" s="59"/>
      <c r="AA1223" s="59"/>
      <c r="AB1223" s="6"/>
      <c r="AC1223" s="203"/>
      <c r="AD1223" s="6"/>
      <c r="AE1223" s="6"/>
      <c r="AF1223" s="6"/>
      <c r="AG1223" s="6"/>
      <c r="AH1223" s="6"/>
      <c r="AI1223" s="6"/>
      <c r="AJ1223" s="6"/>
      <c r="AK1223" s="6"/>
      <c r="AL1223" s="59"/>
      <c r="AM1223" s="137"/>
      <c r="AN1223" s="137"/>
      <c r="AO1223" s="45"/>
      <c r="AP1223" s="132" t="s">
        <v>4574</v>
      </c>
      <c r="AQ1223" s="247">
        <f>AQ1199</f>
        <v>0.95</v>
      </c>
      <c r="AR1223" s="248"/>
      <c r="AS1223" s="45"/>
      <c r="AT1223" s="1"/>
      <c r="AU1223" s="1"/>
      <c r="AV1223" s="44"/>
      <c r="AW1223" s="89">
        <f>ROUND(ROUND(ROUND(H1212*P1225,0)*V1189,0)*AQ1223,0)</f>
        <v>376</v>
      </c>
      <c r="AX1223" s="12"/>
    </row>
    <row r="1224" spans="1:50" ht="17.2" customHeight="1" x14ac:dyDescent="0.3">
      <c r="A1224" s="9">
        <v>43</v>
      </c>
      <c r="B1224" s="10" t="s">
        <v>2046</v>
      </c>
      <c r="C1224" s="53" t="s">
        <v>6903</v>
      </c>
      <c r="D1224" s="166"/>
      <c r="E1224" s="193"/>
      <c r="F1224" s="125"/>
      <c r="G1224" s="126"/>
      <c r="H1224" s="45"/>
      <c r="I1224" s="1"/>
      <c r="J1224" s="1"/>
      <c r="K1224" s="44"/>
      <c r="L1224" s="267"/>
      <c r="M1224" s="268"/>
      <c r="N1224" s="268"/>
      <c r="O1224" s="268"/>
      <c r="P1224" s="268"/>
      <c r="Q1224" s="268"/>
      <c r="R1224" s="175"/>
      <c r="S1224" s="194"/>
      <c r="T1224" s="173"/>
      <c r="U1224" s="130"/>
      <c r="V1224" s="64"/>
      <c r="W1224" s="202"/>
      <c r="X1224" s="231" t="s">
        <v>4712</v>
      </c>
      <c r="Y1224" s="232"/>
      <c r="Z1224" s="232"/>
      <c r="AA1224" s="232"/>
      <c r="AB1224" s="232"/>
      <c r="AC1224" s="199" t="s">
        <v>4711</v>
      </c>
      <c r="AD1224" s="58"/>
      <c r="AE1224" s="58"/>
      <c r="AF1224" s="6"/>
      <c r="AG1224" s="6"/>
      <c r="AH1224" s="6"/>
      <c r="AI1224" s="6"/>
      <c r="AJ1224" s="6"/>
      <c r="AK1224" s="6"/>
      <c r="AL1224" s="59" t="s">
        <v>4574</v>
      </c>
      <c r="AM1224" s="235">
        <f>AM1221</f>
        <v>0.7</v>
      </c>
      <c r="AN1224" s="235"/>
      <c r="AO1224" s="45"/>
      <c r="AP1224" s="1"/>
      <c r="AQ1224" s="1"/>
      <c r="AR1224" s="44"/>
      <c r="AS1224" s="45"/>
      <c r="AT1224" s="1"/>
      <c r="AU1224" s="1"/>
      <c r="AV1224" s="44"/>
      <c r="AW1224" s="89">
        <f>ROUND(ROUND(ROUND(ROUND(H1212*P1225,0)*V1189,0)*AM1224,0)*AQ1223,0)</f>
        <v>263</v>
      </c>
      <c r="AX1224" s="12"/>
    </row>
    <row r="1225" spans="1:50" ht="17.2" customHeight="1" x14ac:dyDescent="0.3">
      <c r="A1225" s="9">
        <v>43</v>
      </c>
      <c r="B1225" s="10" t="s">
        <v>2047</v>
      </c>
      <c r="C1225" s="53" t="s">
        <v>6902</v>
      </c>
      <c r="D1225" s="166"/>
      <c r="E1225" s="193"/>
      <c r="F1225" s="125"/>
      <c r="G1225" s="126"/>
      <c r="H1225" s="45"/>
      <c r="I1225" s="1"/>
      <c r="J1225" s="1"/>
      <c r="K1225" s="44"/>
      <c r="L1225" s="191"/>
      <c r="M1225" s="172"/>
      <c r="N1225" s="172"/>
      <c r="O1225" s="123" t="s">
        <v>4574</v>
      </c>
      <c r="P1225" s="249">
        <f>P1219</f>
        <v>0.96499999999999997</v>
      </c>
      <c r="Q1225" s="249"/>
      <c r="R1225" s="168"/>
      <c r="S1225" s="141"/>
      <c r="T1225" s="142"/>
      <c r="U1225" s="130"/>
      <c r="V1225" s="64"/>
      <c r="W1225" s="202"/>
      <c r="X1225" s="233"/>
      <c r="Y1225" s="234"/>
      <c r="Z1225" s="234"/>
      <c r="AA1225" s="234"/>
      <c r="AB1225" s="234"/>
      <c r="AC1225" s="199" t="s">
        <v>4735</v>
      </c>
      <c r="AD1225" s="58"/>
      <c r="AE1225" s="58"/>
      <c r="AF1225" s="6"/>
      <c r="AG1225" s="6"/>
      <c r="AH1225" s="6"/>
      <c r="AI1225" s="6"/>
      <c r="AJ1225" s="6"/>
      <c r="AK1225" s="6"/>
      <c r="AL1225" s="59" t="s">
        <v>4574</v>
      </c>
      <c r="AM1225" s="235">
        <f>AM1222</f>
        <v>0.5</v>
      </c>
      <c r="AN1225" s="235"/>
      <c r="AO1225" s="45"/>
      <c r="AP1225" s="1"/>
      <c r="AQ1225" s="1"/>
      <c r="AR1225" s="44"/>
      <c r="AS1225" s="43"/>
      <c r="AT1225" s="7"/>
      <c r="AU1225" s="7"/>
      <c r="AV1225" s="21"/>
      <c r="AW1225" s="89">
        <f>ROUND(ROUND(ROUND(ROUND(H1212*P1225,0)*V1189,0)*AM1225,0)*AQ1223,0)</f>
        <v>188</v>
      </c>
      <c r="AX1225" s="12"/>
    </row>
    <row r="1226" spans="1:50" ht="17.2" customHeight="1" x14ac:dyDescent="0.3">
      <c r="A1226" s="9">
        <v>43</v>
      </c>
      <c r="B1226" s="10" t="s">
        <v>2048</v>
      </c>
      <c r="C1226" s="53" t="s">
        <v>6901</v>
      </c>
      <c r="D1226" s="166"/>
      <c r="E1226" s="193"/>
      <c r="F1226" s="125"/>
      <c r="G1226" s="126"/>
      <c r="H1226" s="45"/>
      <c r="I1226" s="1"/>
      <c r="J1226" s="1"/>
      <c r="K1226" s="44"/>
      <c r="L1226" s="196"/>
      <c r="M1226" s="195"/>
      <c r="N1226" s="195"/>
      <c r="O1226" s="55"/>
      <c r="P1226" s="56"/>
      <c r="Q1226" s="56"/>
      <c r="R1226" s="168"/>
      <c r="S1226" s="141"/>
      <c r="T1226" s="142"/>
      <c r="U1226" s="130"/>
      <c r="V1226" s="64"/>
      <c r="W1226" s="202"/>
      <c r="X1226" s="8"/>
      <c r="Y1226" s="6"/>
      <c r="Z1226" s="59"/>
      <c r="AA1226" s="59"/>
      <c r="AB1226" s="6"/>
      <c r="AC1226" s="203"/>
      <c r="AD1226" s="6"/>
      <c r="AE1226" s="6"/>
      <c r="AF1226" s="6"/>
      <c r="AG1226" s="6"/>
      <c r="AH1226" s="6"/>
      <c r="AI1226" s="6"/>
      <c r="AJ1226" s="6"/>
      <c r="AK1226" s="6"/>
      <c r="AL1226" s="59"/>
      <c r="AM1226" s="137"/>
      <c r="AN1226" s="137"/>
      <c r="AO1226" s="146"/>
      <c r="AP1226" s="143"/>
      <c r="AQ1226" s="143"/>
      <c r="AR1226" s="44"/>
      <c r="AS1226" s="242" t="s">
        <v>4580</v>
      </c>
      <c r="AT1226" s="242"/>
      <c r="AU1226" s="242"/>
      <c r="AV1226" s="243"/>
      <c r="AW1226" s="89">
        <f>ROUND(ROUND(H1212*V1189,0)*AQ1223,0)-AS1229</f>
        <v>385</v>
      </c>
      <c r="AX1226" s="12"/>
    </row>
    <row r="1227" spans="1:50" ht="17.2" customHeight="1" x14ac:dyDescent="0.3">
      <c r="A1227" s="9">
        <v>43</v>
      </c>
      <c r="B1227" s="10" t="s">
        <v>2049</v>
      </c>
      <c r="C1227" s="53" t="s">
        <v>6900</v>
      </c>
      <c r="D1227" s="166"/>
      <c r="E1227" s="193"/>
      <c r="F1227" s="125"/>
      <c r="G1227" s="126"/>
      <c r="H1227" s="45"/>
      <c r="I1227" s="1"/>
      <c r="J1227" s="1"/>
      <c r="K1227" s="44"/>
      <c r="L1227" s="175"/>
      <c r="M1227" s="194"/>
      <c r="N1227" s="194"/>
      <c r="O1227" s="132"/>
      <c r="P1227" s="141"/>
      <c r="Q1227" s="141"/>
      <c r="R1227" s="168"/>
      <c r="S1227" s="141"/>
      <c r="T1227" s="142"/>
      <c r="U1227" s="130"/>
      <c r="V1227" s="64"/>
      <c r="W1227" s="202"/>
      <c r="X1227" s="231" t="s">
        <v>4712</v>
      </c>
      <c r="Y1227" s="232"/>
      <c r="Z1227" s="232"/>
      <c r="AA1227" s="232"/>
      <c r="AB1227" s="232"/>
      <c r="AC1227" s="199" t="s">
        <v>4711</v>
      </c>
      <c r="AD1227" s="58"/>
      <c r="AE1227" s="58"/>
      <c r="AF1227" s="6"/>
      <c r="AG1227" s="6"/>
      <c r="AH1227" s="6"/>
      <c r="AI1227" s="6"/>
      <c r="AJ1227" s="6"/>
      <c r="AK1227" s="6"/>
      <c r="AL1227" s="59" t="s">
        <v>4574</v>
      </c>
      <c r="AM1227" s="235">
        <f>AM1224</f>
        <v>0.7</v>
      </c>
      <c r="AN1227" s="235"/>
      <c r="AO1227" s="146"/>
      <c r="AP1227" s="143"/>
      <c r="AQ1227" s="143"/>
      <c r="AR1227" s="44"/>
      <c r="AS1227" s="244"/>
      <c r="AT1227" s="244"/>
      <c r="AU1227" s="244"/>
      <c r="AV1227" s="245"/>
      <c r="AW1227" s="89">
        <f>ROUND(ROUND(ROUND(H1212*V1189,0)*AM1227,0)*AQ1223,0)-AS1229</f>
        <v>269</v>
      </c>
      <c r="AX1227" s="12"/>
    </row>
    <row r="1228" spans="1:50" ht="17.2" customHeight="1" x14ac:dyDescent="0.3">
      <c r="A1228" s="9">
        <v>43</v>
      </c>
      <c r="B1228" s="10" t="s">
        <v>2050</v>
      </c>
      <c r="C1228" s="53" t="s">
        <v>6899</v>
      </c>
      <c r="D1228" s="166"/>
      <c r="E1228" s="193"/>
      <c r="F1228" s="125"/>
      <c r="G1228" s="126"/>
      <c r="H1228" s="45"/>
      <c r="I1228" s="1"/>
      <c r="J1228" s="1"/>
      <c r="K1228" s="44"/>
      <c r="L1228" s="191"/>
      <c r="M1228" s="172"/>
      <c r="N1228" s="172"/>
      <c r="O1228" s="123"/>
      <c r="P1228" s="138"/>
      <c r="Q1228" s="138"/>
      <c r="R1228" s="168"/>
      <c r="S1228" s="141"/>
      <c r="T1228" s="142"/>
      <c r="U1228" s="130"/>
      <c r="V1228" s="64"/>
      <c r="W1228" s="202"/>
      <c r="X1228" s="233"/>
      <c r="Y1228" s="234"/>
      <c r="Z1228" s="234"/>
      <c r="AA1228" s="234"/>
      <c r="AB1228" s="234"/>
      <c r="AC1228" s="199" t="s">
        <v>4735</v>
      </c>
      <c r="AD1228" s="58"/>
      <c r="AE1228" s="58"/>
      <c r="AF1228" s="6"/>
      <c r="AG1228" s="6"/>
      <c r="AH1228" s="6"/>
      <c r="AI1228" s="6"/>
      <c r="AJ1228" s="6"/>
      <c r="AK1228" s="6"/>
      <c r="AL1228" s="59" t="s">
        <v>4574</v>
      </c>
      <c r="AM1228" s="235">
        <f>AM1225</f>
        <v>0.5</v>
      </c>
      <c r="AN1228" s="235"/>
      <c r="AO1228" s="146"/>
      <c r="AP1228" s="143"/>
      <c r="AQ1228" s="143"/>
      <c r="AR1228" s="44"/>
      <c r="AS1228" s="244"/>
      <c r="AT1228" s="244"/>
      <c r="AU1228" s="244"/>
      <c r="AV1228" s="245"/>
      <c r="AW1228" s="89">
        <f>ROUND(ROUND(ROUND(H1212*V1189,0)*AM1228,0)*AQ1223,0)-AS1229</f>
        <v>191</v>
      </c>
      <c r="AX1228" s="12"/>
    </row>
    <row r="1229" spans="1:50" ht="17.2" customHeight="1" x14ac:dyDescent="0.3">
      <c r="A1229" s="9">
        <v>43</v>
      </c>
      <c r="B1229" s="10" t="s">
        <v>2051</v>
      </c>
      <c r="C1229" s="53" t="s">
        <v>6898</v>
      </c>
      <c r="D1229" s="166"/>
      <c r="E1229" s="193"/>
      <c r="F1229" s="125"/>
      <c r="G1229" s="126"/>
      <c r="H1229" s="45"/>
      <c r="I1229" s="1"/>
      <c r="J1229" s="1"/>
      <c r="K1229" s="44"/>
      <c r="L1229" s="231" t="s">
        <v>4714</v>
      </c>
      <c r="M1229" s="232"/>
      <c r="N1229" s="232"/>
      <c r="O1229" s="232"/>
      <c r="P1229" s="232"/>
      <c r="Q1229" s="232"/>
      <c r="R1229" s="175"/>
      <c r="S1229" s="194"/>
      <c r="T1229" s="173"/>
      <c r="U1229" s="130"/>
      <c r="V1229" s="64"/>
      <c r="W1229" s="202"/>
      <c r="X1229" s="8"/>
      <c r="Y1229" s="6"/>
      <c r="Z1229" s="59"/>
      <c r="AA1229" s="59"/>
      <c r="AB1229" s="6"/>
      <c r="AC1229" s="203"/>
      <c r="AD1229" s="6"/>
      <c r="AE1229" s="6"/>
      <c r="AF1229" s="6"/>
      <c r="AG1229" s="6"/>
      <c r="AH1229" s="6"/>
      <c r="AI1229" s="6"/>
      <c r="AJ1229" s="6"/>
      <c r="AK1229" s="6"/>
      <c r="AL1229" s="59"/>
      <c r="AM1229" s="137"/>
      <c r="AN1229" s="137"/>
      <c r="AO1229" s="146"/>
      <c r="AP1229" s="143"/>
      <c r="AQ1229" s="143"/>
      <c r="AR1229" s="44"/>
      <c r="AS1229" s="38">
        <f>AS1217</f>
        <v>5</v>
      </c>
      <c r="AT1229" s="62" t="s">
        <v>4579</v>
      </c>
      <c r="AU1229" s="143"/>
      <c r="AV1229" s="147"/>
      <c r="AW1229" s="89">
        <f>ROUND(ROUND(ROUND(H1212*P1231,0)*V1189,0)*AQ1223,0)-AS1229</f>
        <v>371</v>
      </c>
      <c r="AX1229" s="12"/>
    </row>
    <row r="1230" spans="1:50" ht="17.2" customHeight="1" x14ac:dyDescent="0.3">
      <c r="A1230" s="9">
        <v>43</v>
      </c>
      <c r="B1230" s="10" t="s">
        <v>2052</v>
      </c>
      <c r="C1230" s="53" t="s">
        <v>6897</v>
      </c>
      <c r="D1230" s="166"/>
      <c r="E1230" s="193"/>
      <c r="F1230" s="125"/>
      <c r="G1230" s="126"/>
      <c r="H1230" s="45"/>
      <c r="I1230" s="1"/>
      <c r="J1230" s="1"/>
      <c r="K1230" s="44"/>
      <c r="L1230" s="267"/>
      <c r="M1230" s="268"/>
      <c r="N1230" s="268"/>
      <c r="O1230" s="268"/>
      <c r="P1230" s="268"/>
      <c r="Q1230" s="268"/>
      <c r="R1230" s="175"/>
      <c r="S1230" s="194"/>
      <c r="T1230" s="173"/>
      <c r="U1230" s="130"/>
      <c r="V1230" s="64"/>
      <c r="W1230" s="202"/>
      <c r="X1230" s="231" t="s">
        <v>4712</v>
      </c>
      <c r="Y1230" s="232"/>
      <c r="Z1230" s="232"/>
      <c r="AA1230" s="232"/>
      <c r="AB1230" s="232"/>
      <c r="AC1230" s="199" t="s">
        <v>4711</v>
      </c>
      <c r="AD1230" s="58"/>
      <c r="AE1230" s="58"/>
      <c r="AF1230" s="6"/>
      <c r="AG1230" s="6"/>
      <c r="AH1230" s="6"/>
      <c r="AI1230" s="6"/>
      <c r="AJ1230" s="6"/>
      <c r="AK1230" s="6"/>
      <c r="AL1230" s="59" t="s">
        <v>4574</v>
      </c>
      <c r="AM1230" s="235">
        <f>AM1227</f>
        <v>0.7</v>
      </c>
      <c r="AN1230" s="235"/>
      <c r="AO1230" s="146"/>
      <c r="AP1230" s="143"/>
      <c r="AQ1230" s="143"/>
      <c r="AR1230" s="44"/>
      <c r="AS1230" s="1"/>
      <c r="AT1230" s="132"/>
      <c r="AU1230" s="143"/>
      <c r="AV1230" s="147"/>
      <c r="AW1230" s="89">
        <f>ROUND(ROUND(ROUND(ROUND(H1212*P1231,0)*V1189,0)*AM1230,0)*AQ1223,0)-AS1229</f>
        <v>258</v>
      </c>
      <c r="AX1230" s="12"/>
    </row>
    <row r="1231" spans="1:50" ht="17.2" customHeight="1" x14ac:dyDescent="0.3">
      <c r="A1231" s="9">
        <v>43</v>
      </c>
      <c r="B1231" s="10" t="s">
        <v>2053</v>
      </c>
      <c r="C1231" s="53" t="s">
        <v>6896</v>
      </c>
      <c r="D1231" s="166"/>
      <c r="E1231" s="193"/>
      <c r="F1231" s="125"/>
      <c r="G1231" s="126"/>
      <c r="H1231" s="43"/>
      <c r="I1231" s="7"/>
      <c r="J1231" s="7"/>
      <c r="K1231" s="21"/>
      <c r="L1231" s="191"/>
      <c r="M1231" s="172"/>
      <c r="N1231" s="172"/>
      <c r="O1231" s="123" t="s">
        <v>4574</v>
      </c>
      <c r="P1231" s="249">
        <f>P1225</f>
        <v>0.96499999999999997</v>
      </c>
      <c r="Q1231" s="249"/>
      <c r="R1231" s="168"/>
      <c r="S1231" s="141"/>
      <c r="T1231" s="141"/>
      <c r="U1231" s="88"/>
      <c r="V1231" s="86"/>
      <c r="W1231" s="87"/>
      <c r="X1231" s="234"/>
      <c r="Y1231" s="234"/>
      <c r="Z1231" s="234"/>
      <c r="AA1231" s="234"/>
      <c r="AB1231" s="234"/>
      <c r="AC1231" s="199" t="s">
        <v>4735</v>
      </c>
      <c r="AD1231" s="58"/>
      <c r="AE1231" s="58"/>
      <c r="AF1231" s="6"/>
      <c r="AG1231" s="6"/>
      <c r="AH1231" s="6"/>
      <c r="AI1231" s="6"/>
      <c r="AJ1231" s="6"/>
      <c r="AK1231" s="6"/>
      <c r="AL1231" s="59" t="s">
        <v>4574</v>
      </c>
      <c r="AM1231" s="235">
        <f>AM1228</f>
        <v>0.5</v>
      </c>
      <c r="AN1231" s="235"/>
      <c r="AO1231" s="190"/>
      <c r="AP1231" s="136"/>
      <c r="AQ1231" s="136"/>
      <c r="AR1231" s="21"/>
      <c r="AS1231" s="7"/>
      <c r="AT1231" s="123"/>
      <c r="AU1231" s="136"/>
      <c r="AV1231" s="145"/>
      <c r="AW1231" s="89">
        <f>ROUND(ROUND(ROUND(ROUND(H1212*P1231,0)*V1189,0)*AM1231,0)*AQ1223,0)-AS1229</f>
        <v>183</v>
      </c>
      <c r="AX1231" s="12"/>
    </row>
    <row r="1232" spans="1:50" ht="17.2" customHeight="1" x14ac:dyDescent="0.3">
      <c r="A1232" s="9">
        <v>43</v>
      </c>
      <c r="B1232" s="10" t="s">
        <v>2054</v>
      </c>
      <c r="C1232" s="53" t="s">
        <v>6895</v>
      </c>
      <c r="D1232" s="166"/>
      <c r="E1232" s="193"/>
      <c r="F1232" s="125"/>
      <c r="G1232" s="126"/>
      <c r="H1232" s="217" t="s">
        <v>4841</v>
      </c>
      <c r="I1232" s="218"/>
      <c r="J1232" s="218"/>
      <c r="K1232" s="219"/>
      <c r="L1232" s="196"/>
      <c r="M1232" s="195"/>
      <c r="N1232" s="195"/>
      <c r="O1232" s="55"/>
      <c r="P1232" s="56"/>
      <c r="Q1232" s="56"/>
      <c r="R1232" s="168"/>
      <c r="S1232" s="141"/>
      <c r="T1232" s="141"/>
      <c r="U1232" s="88"/>
      <c r="V1232" s="86"/>
      <c r="W1232" s="87"/>
      <c r="X1232" s="6"/>
      <c r="Y1232" s="6"/>
      <c r="Z1232" s="59"/>
      <c r="AA1232" s="59"/>
      <c r="AB1232" s="6"/>
      <c r="AC1232" s="203"/>
      <c r="AD1232" s="6"/>
      <c r="AE1232" s="6"/>
      <c r="AF1232" s="6"/>
      <c r="AG1232" s="6"/>
      <c r="AH1232" s="6"/>
      <c r="AI1232" s="6"/>
      <c r="AJ1232" s="6"/>
      <c r="AK1232" s="6"/>
      <c r="AL1232" s="59"/>
      <c r="AM1232" s="137"/>
      <c r="AN1232" s="137"/>
      <c r="AO1232" s="7"/>
      <c r="AP1232" s="7"/>
      <c r="AQ1232" s="7"/>
      <c r="AR1232" s="7"/>
      <c r="AS1232" s="7"/>
      <c r="AT1232" s="123"/>
      <c r="AU1232" s="136"/>
      <c r="AV1232" s="145"/>
      <c r="AW1232" s="100">
        <f>ROUND(H1236*V1189,0)</f>
        <v>343</v>
      </c>
      <c r="AX1232" s="12"/>
    </row>
    <row r="1233" spans="1:50" ht="17.2" customHeight="1" x14ac:dyDescent="0.3">
      <c r="A1233" s="9">
        <v>43</v>
      </c>
      <c r="B1233" s="10" t="s">
        <v>2055</v>
      </c>
      <c r="C1233" s="53" t="s">
        <v>6894</v>
      </c>
      <c r="D1233" s="166"/>
      <c r="E1233" s="193"/>
      <c r="F1233" s="126"/>
      <c r="G1233" s="126"/>
      <c r="H1233" s="220"/>
      <c r="I1233" s="221"/>
      <c r="J1233" s="221"/>
      <c r="K1233" s="222"/>
      <c r="L1233" s="175"/>
      <c r="M1233" s="194"/>
      <c r="N1233" s="194"/>
      <c r="O1233" s="132"/>
      <c r="P1233" s="141"/>
      <c r="Q1233" s="141"/>
      <c r="R1233" s="168"/>
      <c r="S1233" s="141"/>
      <c r="T1233" s="141"/>
      <c r="U1233" s="88"/>
      <c r="V1233" s="86"/>
      <c r="W1233" s="87"/>
      <c r="X1233" s="232" t="s">
        <v>4712</v>
      </c>
      <c r="Y1233" s="232"/>
      <c r="Z1233" s="232"/>
      <c r="AA1233" s="232"/>
      <c r="AB1233" s="232"/>
      <c r="AC1233" s="199" t="s">
        <v>4711</v>
      </c>
      <c r="AD1233" s="58"/>
      <c r="AE1233" s="58"/>
      <c r="AF1233" s="6"/>
      <c r="AG1233" s="6"/>
      <c r="AH1233" s="6"/>
      <c r="AI1233" s="6"/>
      <c r="AJ1233" s="6"/>
      <c r="AK1233" s="6"/>
      <c r="AL1233" s="59" t="s">
        <v>4574</v>
      </c>
      <c r="AM1233" s="235">
        <f>AM1230</f>
        <v>0.7</v>
      </c>
      <c r="AN1233" s="235"/>
      <c r="AO1233" s="6"/>
      <c r="AP1233" s="6"/>
      <c r="AQ1233" s="6"/>
      <c r="AR1233" s="6"/>
      <c r="AS1233" s="6"/>
      <c r="AT1233" s="59"/>
      <c r="AU1233" s="137"/>
      <c r="AV1233" s="140"/>
      <c r="AW1233" s="89">
        <f>ROUND(ROUND(H1236*V1189,0)*AM1233,0)</f>
        <v>240</v>
      </c>
      <c r="AX1233" s="12"/>
    </row>
    <row r="1234" spans="1:50" ht="17.2" customHeight="1" x14ac:dyDescent="0.3">
      <c r="A1234" s="9">
        <v>43</v>
      </c>
      <c r="B1234" s="10" t="s">
        <v>2056</v>
      </c>
      <c r="C1234" s="53" t="s">
        <v>6893</v>
      </c>
      <c r="D1234" s="166"/>
      <c r="E1234" s="193"/>
      <c r="F1234" s="126"/>
      <c r="G1234" s="126"/>
      <c r="H1234" s="220"/>
      <c r="I1234" s="221"/>
      <c r="J1234" s="221"/>
      <c r="K1234" s="222"/>
      <c r="L1234" s="191"/>
      <c r="M1234" s="172"/>
      <c r="N1234" s="172"/>
      <c r="O1234" s="123"/>
      <c r="P1234" s="138"/>
      <c r="Q1234" s="138"/>
      <c r="R1234" s="168"/>
      <c r="S1234" s="141"/>
      <c r="T1234" s="141"/>
      <c r="U1234" s="88"/>
      <c r="V1234" s="86"/>
      <c r="W1234" s="87"/>
      <c r="X1234" s="234"/>
      <c r="Y1234" s="234"/>
      <c r="Z1234" s="234"/>
      <c r="AA1234" s="234"/>
      <c r="AB1234" s="234"/>
      <c r="AC1234" s="199" t="s">
        <v>4735</v>
      </c>
      <c r="AD1234" s="58"/>
      <c r="AE1234" s="58"/>
      <c r="AF1234" s="6"/>
      <c r="AG1234" s="6"/>
      <c r="AH1234" s="6"/>
      <c r="AI1234" s="6"/>
      <c r="AJ1234" s="6"/>
      <c r="AK1234" s="6"/>
      <c r="AL1234" s="59" t="s">
        <v>4574</v>
      </c>
      <c r="AM1234" s="235">
        <f>AM1231</f>
        <v>0.5</v>
      </c>
      <c r="AN1234" s="235"/>
      <c r="AO1234" s="6"/>
      <c r="AP1234" s="6"/>
      <c r="AQ1234" s="6"/>
      <c r="AR1234" s="6"/>
      <c r="AS1234" s="6"/>
      <c r="AT1234" s="59"/>
      <c r="AU1234" s="137"/>
      <c r="AV1234" s="140"/>
      <c r="AW1234" s="89">
        <f>ROUND(ROUND(H1236*V1189,0)*AM1234,0)</f>
        <v>172</v>
      </c>
      <c r="AX1234" s="12"/>
    </row>
    <row r="1235" spans="1:50" ht="17.2" customHeight="1" x14ac:dyDescent="0.3">
      <c r="A1235" s="9">
        <v>43</v>
      </c>
      <c r="B1235" s="10" t="s">
        <v>2057</v>
      </c>
      <c r="C1235" s="53" t="s">
        <v>6892</v>
      </c>
      <c r="D1235" s="166"/>
      <c r="E1235" s="193"/>
      <c r="F1235" s="126"/>
      <c r="G1235" s="126"/>
      <c r="H1235" s="220"/>
      <c r="I1235" s="221"/>
      <c r="J1235" s="221"/>
      <c r="K1235" s="222"/>
      <c r="L1235" s="231" t="s">
        <v>4714</v>
      </c>
      <c r="M1235" s="232"/>
      <c r="N1235" s="232"/>
      <c r="O1235" s="232"/>
      <c r="P1235" s="232"/>
      <c r="Q1235" s="232"/>
      <c r="R1235" s="175"/>
      <c r="S1235" s="194"/>
      <c r="T1235" s="194"/>
      <c r="U1235" s="88"/>
      <c r="V1235" s="86"/>
      <c r="W1235" s="87"/>
      <c r="X1235" s="6"/>
      <c r="Y1235" s="6"/>
      <c r="Z1235" s="59"/>
      <c r="AA1235" s="59"/>
      <c r="AB1235" s="6"/>
      <c r="AC1235" s="203"/>
      <c r="AD1235" s="6"/>
      <c r="AE1235" s="6"/>
      <c r="AF1235" s="6"/>
      <c r="AG1235" s="6"/>
      <c r="AH1235" s="6"/>
      <c r="AI1235" s="6"/>
      <c r="AJ1235" s="6"/>
      <c r="AK1235" s="6"/>
      <c r="AL1235" s="59"/>
      <c r="AM1235" s="137"/>
      <c r="AN1235" s="137"/>
      <c r="AO1235" s="6"/>
      <c r="AP1235" s="6"/>
      <c r="AQ1235" s="7"/>
      <c r="AR1235" s="7"/>
      <c r="AS1235" s="7"/>
      <c r="AT1235" s="123"/>
      <c r="AU1235" s="136"/>
      <c r="AV1235" s="145"/>
      <c r="AW1235" s="89">
        <f>ROUND(ROUND(H1236*P1237,0)*V1189,0)</f>
        <v>331</v>
      </c>
      <c r="AX1235" s="12"/>
    </row>
    <row r="1236" spans="1:50" ht="17.2" customHeight="1" x14ac:dyDescent="0.3">
      <c r="A1236" s="9">
        <v>43</v>
      </c>
      <c r="B1236" s="10" t="s">
        <v>2058</v>
      </c>
      <c r="C1236" s="53" t="s">
        <v>6891</v>
      </c>
      <c r="D1236" s="166"/>
      <c r="E1236" s="193"/>
      <c r="F1236" s="126"/>
      <c r="G1236" s="126"/>
      <c r="H1236" s="253">
        <f>'15就労移行支援(基本)'!K396</f>
        <v>685</v>
      </c>
      <c r="I1236" s="254"/>
      <c r="J1236" s="1" t="s">
        <v>4202</v>
      </c>
      <c r="K1236" s="68"/>
      <c r="L1236" s="267"/>
      <c r="M1236" s="268"/>
      <c r="N1236" s="268"/>
      <c r="O1236" s="268"/>
      <c r="P1236" s="268"/>
      <c r="Q1236" s="268"/>
      <c r="R1236" s="175"/>
      <c r="S1236" s="194"/>
      <c r="T1236" s="194"/>
      <c r="U1236" s="88"/>
      <c r="V1236" s="86"/>
      <c r="W1236" s="87"/>
      <c r="X1236" s="232" t="s">
        <v>4712</v>
      </c>
      <c r="Y1236" s="232"/>
      <c r="Z1236" s="232"/>
      <c r="AA1236" s="232"/>
      <c r="AB1236" s="232"/>
      <c r="AC1236" s="199" t="s">
        <v>4711</v>
      </c>
      <c r="AD1236" s="58"/>
      <c r="AE1236" s="58"/>
      <c r="AF1236" s="6"/>
      <c r="AG1236" s="6"/>
      <c r="AH1236" s="6"/>
      <c r="AI1236" s="6"/>
      <c r="AJ1236" s="6"/>
      <c r="AK1236" s="6"/>
      <c r="AL1236" s="59" t="s">
        <v>4574</v>
      </c>
      <c r="AM1236" s="235">
        <f>AM1233</f>
        <v>0.7</v>
      </c>
      <c r="AN1236" s="235"/>
      <c r="AO1236" s="7"/>
      <c r="AP1236" s="7"/>
      <c r="AQ1236" s="7"/>
      <c r="AR1236" s="7"/>
      <c r="AS1236" s="7"/>
      <c r="AT1236" s="123"/>
      <c r="AU1236" s="136"/>
      <c r="AV1236" s="145"/>
      <c r="AW1236" s="89">
        <f>ROUND(ROUND(ROUND(H1236*P1237,0)*V1189,0)*AM1236,0)</f>
        <v>232</v>
      </c>
      <c r="AX1236" s="12"/>
    </row>
    <row r="1237" spans="1:50" ht="17.2" customHeight="1" x14ac:dyDescent="0.3">
      <c r="A1237" s="9">
        <v>43</v>
      </c>
      <c r="B1237" s="10" t="s">
        <v>2059</v>
      </c>
      <c r="C1237" s="53" t="s">
        <v>6890</v>
      </c>
      <c r="D1237" s="166"/>
      <c r="E1237" s="193"/>
      <c r="F1237" s="126"/>
      <c r="G1237" s="126"/>
      <c r="H1237" s="175"/>
      <c r="I1237" s="194"/>
      <c r="J1237" s="194"/>
      <c r="K1237" s="173"/>
      <c r="L1237" s="191"/>
      <c r="M1237" s="172"/>
      <c r="N1237" s="172"/>
      <c r="O1237" s="123" t="s">
        <v>4574</v>
      </c>
      <c r="P1237" s="249">
        <f>P1231</f>
        <v>0.96499999999999997</v>
      </c>
      <c r="Q1237" s="249"/>
      <c r="R1237" s="168"/>
      <c r="S1237" s="141"/>
      <c r="T1237" s="141"/>
      <c r="U1237" s="88"/>
      <c r="V1237" s="86"/>
      <c r="W1237" s="87"/>
      <c r="X1237" s="234"/>
      <c r="Y1237" s="234"/>
      <c r="Z1237" s="234"/>
      <c r="AA1237" s="234"/>
      <c r="AB1237" s="234"/>
      <c r="AC1237" s="199" t="s">
        <v>4735</v>
      </c>
      <c r="AD1237" s="58"/>
      <c r="AE1237" s="58"/>
      <c r="AF1237" s="6"/>
      <c r="AG1237" s="6"/>
      <c r="AH1237" s="6"/>
      <c r="AI1237" s="6"/>
      <c r="AJ1237" s="6"/>
      <c r="AK1237" s="6"/>
      <c r="AL1237" s="59" t="s">
        <v>4574</v>
      </c>
      <c r="AM1237" s="235">
        <f>AM1234</f>
        <v>0.5</v>
      </c>
      <c r="AN1237" s="235"/>
      <c r="AO1237" s="7"/>
      <c r="AP1237" s="7"/>
      <c r="AQ1237" s="7"/>
      <c r="AR1237" s="7"/>
      <c r="AS1237" s="7"/>
      <c r="AT1237" s="123"/>
      <c r="AU1237" s="136"/>
      <c r="AV1237" s="145"/>
      <c r="AW1237" s="89">
        <f>ROUND(ROUND(ROUND(H1236*P1237,0)*V1189,0)*AM1237,0)</f>
        <v>166</v>
      </c>
      <c r="AX1237" s="12"/>
    </row>
    <row r="1238" spans="1:50" ht="17.2" customHeight="1" x14ac:dyDescent="0.3">
      <c r="A1238" s="9">
        <v>43</v>
      </c>
      <c r="B1238" s="10" t="s">
        <v>2060</v>
      </c>
      <c r="C1238" s="53" t="s">
        <v>6889</v>
      </c>
      <c r="D1238" s="166"/>
      <c r="E1238" s="193"/>
      <c r="F1238" s="126"/>
      <c r="G1238" s="126"/>
      <c r="H1238" s="175"/>
      <c r="I1238" s="194"/>
      <c r="J1238" s="194"/>
      <c r="K1238" s="173"/>
      <c r="L1238" s="196"/>
      <c r="M1238" s="195"/>
      <c r="N1238" s="195"/>
      <c r="O1238" s="55"/>
      <c r="P1238" s="56"/>
      <c r="Q1238" s="56"/>
      <c r="R1238" s="168"/>
      <c r="S1238" s="141"/>
      <c r="T1238" s="142"/>
      <c r="U1238" s="130"/>
      <c r="V1238" s="64"/>
      <c r="W1238" s="202"/>
      <c r="X1238" s="8"/>
      <c r="Y1238" s="6"/>
      <c r="Z1238" s="59"/>
      <c r="AA1238" s="59"/>
      <c r="AB1238" s="6"/>
      <c r="AC1238" s="203"/>
      <c r="AD1238" s="6"/>
      <c r="AE1238" s="6"/>
      <c r="AF1238" s="6"/>
      <c r="AG1238" s="6"/>
      <c r="AH1238" s="6"/>
      <c r="AI1238" s="6"/>
      <c r="AJ1238" s="6"/>
      <c r="AK1238" s="6"/>
      <c r="AL1238" s="59"/>
      <c r="AM1238" s="137"/>
      <c r="AN1238" s="137"/>
      <c r="AO1238" s="177"/>
      <c r="AP1238" s="81"/>
      <c r="AQ1238" s="81"/>
      <c r="AR1238" s="82"/>
      <c r="AS1238" s="242" t="s">
        <v>4580</v>
      </c>
      <c r="AT1238" s="242"/>
      <c r="AU1238" s="242"/>
      <c r="AV1238" s="243"/>
      <c r="AW1238" s="89">
        <f>ROUND(H1236*V1189,0)-AS1241</f>
        <v>338</v>
      </c>
      <c r="AX1238" s="12"/>
    </row>
    <row r="1239" spans="1:50" ht="17.2" customHeight="1" x14ac:dyDescent="0.3">
      <c r="A1239" s="9">
        <v>43</v>
      </c>
      <c r="B1239" s="10" t="s">
        <v>2061</v>
      </c>
      <c r="C1239" s="53" t="s">
        <v>6888</v>
      </c>
      <c r="D1239" s="166"/>
      <c r="E1239" s="193"/>
      <c r="F1239" s="126"/>
      <c r="G1239" s="126"/>
      <c r="H1239" s="175"/>
      <c r="I1239" s="194"/>
      <c r="J1239" s="194"/>
      <c r="K1239" s="173"/>
      <c r="L1239" s="175"/>
      <c r="M1239" s="194"/>
      <c r="N1239" s="194"/>
      <c r="O1239" s="132"/>
      <c r="P1239" s="141"/>
      <c r="Q1239" s="141"/>
      <c r="R1239" s="168"/>
      <c r="S1239" s="141"/>
      <c r="T1239" s="142"/>
      <c r="U1239" s="130"/>
      <c r="V1239" s="64"/>
      <c r="W1239" s="202"/>
      <c r="X1239" s="231" t="s">
        <v>4712</v>
      </c>
      <c r="Y1239" s="232"/>
      <c r="Z1239" s="232"/>
      <c r="AA1239" s="232"/>
      <c r="AB1239" s="232"/>
      <c r="AC1239" s="199" t="s">
        <v>4711</v>
      </c>
      <c r="AD1239" s="58"/>
      <c r="AE1239" s="58"/>
      <c r="AF1239" s="6"/>
      <c r="AG1239" s="6"/>
      <c r="AH1239" s="6"/>
      <c r="AI1239" s="6"/>
      <c r="AJ1239" s="6"/>
      <c r="AK1239" s="6"/>
      <c r="AL1239" s="59" t="s">
        <v>4574</v>
      </c>
      <c r="AM1239" s="235">
        <f>AM1236</f>
        <v>0.7</v>
      </c>
      <c r="AN1239" s="235"/>
      <c r="AO1239" s="81"/>
      <c r="AP1239" s="81"/>
      <c r="AQ1239" s="81"/>
      <c r="AR1239" s="82"/>
      <c r="AS1239" s="244"/>
      <c r="AT1239" s="244"/>
      <c r="AU1239" s="244"/>
      <c r="AV1239" s="245"/>
      <c r="AW1239" s="89">
        <f>ROUND(ROUND(H1236*V1189,0)*AM1239,0)-AS1241</f>
        <v>235</v>
      </c>
      <c r="AX1239" s="12"/>
    </row>
    <row r="1240" spans="1:50" ht="17.2" customHeight="1" x14ac:dyDescent="0.3">
      <c r="A1240" s="9">
        <v>43</v>
      </c>
      <c r="B1240" s="10" t="s">
        <v>2062</v>
      </c>
      <c r="C1240" s="53" t="s">
        <v>6887</v>
      </c>
      <c r="D1240" s="166"/>
      <c r="E1240" s="193"/>
      <c r="F1240" s="126"/>
      <c r="G1240" s="126"/>
      <c r="H1240" s="175"/>
      <c r="I1240" s="194"/>
      <c r="J1240" s="194"/>
      <c r="K1240" s="173"/>
      <c r="L1240" s="191"/>
      <c r="M1240" s="172"/>
      <c r="N1240" s="172"/>
      <c r="O1240" s="123"/>
      <c r="P1240" s="138"/>
      <c r="Q1240" s="138"/>
      <c r="R1240" s="168"/>
      <c r="S1240" s="141"/>
      <c r="T1240" s="142"/>
      <c r="U1240" s="130"/>
      <c r="V1240" s="64"/>
      <c r="W1240" s="202"/>
      <c r="X1240" s="233"/>
      <c r="Y1240" s="234"/>
      <c r="Z1240" s="234"/>
      <c r="AA1240" s="234"/>
      <c r="AB1240" s="234"/>
      <c r="AC1240" s="199" t="s">
        <v>4735</v>
      </c>
      <c r="AD1240" s="58"/>
      <c r="AE1240" s="58"/>
      <c r="AF1240" s="6"/>
      <c r="AG1240" s="6"/>
      <c r="AH1240" s="6"/>
      <c r="AI1240" s="6"/>
      <c r="AJ1240" s="6"/>
      <c r="AK1240" s="6"/>
      <c r="AL1240" s="59" t="s">
        <v>4574</v>
      </c>
      <c r="AM1240" s="235">
        <f>AM1237</f>
        <v>0.5</v>
      </c>
      <c r="AN1240" s="235"/>
      <c r="AO1240" s="198"/>
      <c r="AP1240" s="198"/>
      <c r="AQ1240" s="198"/>
      <c r="AR1240" s="197"/>
      <c r="AS1240" s="244"/>
      <c r="AT1240" s="244"/>
      <c r="AU1240" s="244"/>
      <c r="AV1240" s="245"/>
      <c r="AW1240" s="89">
        <f>ROUND(ROUND(H1236*V1189,0)*AM1240,0)-AS1241</f>
        <v>167</v>
      </c>
      <c r="AX1240" s="12"/>
    </row>
    <row r="1241" spans="1:50" ht="17.2" customHeight="1" x14ac:dyDescent="0.3">
      <c r="A1241" s="9">
        <v>43</v>
      </c>
      <c r="B1241" s="10" t="s">
        <v>2063</v>
      </c>
      <c r="C1241" s="53" t="s">
        <v>6886</v>
      </c>
      <c r="D1241" s="166"/>
      <c r="E1241" s="193"/>
      <c r="F1241" s="126"/>
      <c r="G1241" s="126"/>
      <c r="H1241" s="175"/>
      <c r="I1241" s="194"/>
      <c r="J1241" s="194"/>
      <c r="K1241" s="173"/>
      <c r="L1241" s="231" t="s">
        <v>4714</v>
      </c>
      <c r="M1241" s="232"/>
      <c r="N1241" s="232"/>
      <c r="O1241" s="232"/>
      <c r="P1241" s="232"/>
      <c r="Q1241" s="232"/>
      <c r="R1241" s="175"/>
      <c r="S1241" s="194"/>
      <c r="T1241" s="173"/>
      <c r="U1241" s="130"/>
      <c r="V1241" s="64"/>
      <c r="W1241" s="202"/>
      <c r="X1241" s="8"/>
      <c r="Y1241" s="6"/>
      <c r="Z1241" s="59"/>
      <c r="AA1241" s="59"/>
      <c r="AB1241" s="6"/>
      <c r="AC1241" s="203"/>
      <c r="AD1241" s="6"/>
      <c r="AE1241" s="6"/>
      <c r="AF1241" s="6"/>
      <c r="AG1241" s="6"/>
      <c r="AH1241" s="6"/>
      <c r="AI1241" s="6"/>
      <c r="AJ1241" s="6"/>
      <c r="AK1241" s="6"/>
      <c r="AL1241" s="59"/>
      <c r="AM1241" s="137"/>
      <c r="AN1241" s="137"/>
      <c r="AO1241" s="198"/>
      <c r="AP1241" s="198"/>
      <c r="AQ1241" s="198"/>
      <c r="AR1241" s="197"/>
      <c r="AS1241" s="38">
        <f>AS1229</f>
        <v>5</v>
      </c>
      <c r="AT1241" s="62" t="s">
        <v>4579</v>
      </c>
      <c r="AU1241" s="143"/>
      <c r="AV1241" s="147"/>
      <c r="AW1241" s="89">
        <f>ROUND(ROUND(H1236*P1243,0)*V1189,0)-AS1241</f>
        <v>326</v>
      </c>
      <c r="AX1241" s="12"/>
    </row>
    <row r="1242" spans="1:50" ht="17.2" customHeight="1" x14ac:dyDescent="0.3">
      <c r="A1242" s="9">
        <v>43</v>
      </c>
      <c r="B1242" s="10" t="s">
        <v>2064</v>
      </c>
      <c r="C1242" s="53" t="s">
        <v>6885</v>
      </c>
      <c r="D1242" s="166"/>
      <c r="E1242" s="193"/>
      <c r="F1242" s="126"/>
      <c r="G1242" s="126"/>
      <c r="H1242" s="175"/>
      <c r="I1242" s="194"/>
      <c r="J1242" s="194"/>
      <c r="K1242" s="173"/>
      <c r="L1242" s="267"/>
      <c r="M1242" s="268"/>
      <c r="N1242" s="268"/>
      <c r="O1242" s="268"/>
      <c r="P1242" s="268"/>
      <c r="Q1242" s="268"/>
      <c r="R1242" s="175"/>
      <c r="S1242" s="194"/>
      <c r="T1242" s="173"/>
      <c r="U1242" s="130"/>
      <c r="V1242" s="64"/>
      <c r="W1242" s="202"/>
      <c r="X1242" s="231" t="s">
        <v>4712</v>
      </c>
      <c r="Y1242" s="232"/>
      <c r="Z1242" s="232"/>
      <c r="AA1242" s="232"/>
      <c r="AB1242" s="232"/>
      <c r="AC1242" s="199" t="s">
        <v>4711</v>
      </c>
      <c r="AD1242" s="58"/>
      <c r="AE1242" s="58"/>
      <c r="AF1242" s="6"/>
      <c r="AG1242" s="6"/>
      <c r="AH1242" s="6"/>
      <c r="AI1242" s="6"/>
      <c r="AJ1242" s="6"/>
      <c r="AK1242" s="6"/>
      <c r="AL1242" s="59" t="s">
        <v>4574</v>
      </c>
      <c r="AM1242" s="235">
        <f>AM1239</f>
        <v>0.7</v>
      </c>
      <c r="AN1242" s="235"/>
      <c r="AO1242" s="198"/>
      <c r="AP1242" s="198"/>
      <c r="AQ1242" s="198"/>
      <c r="AR1242" s="197"/>
      <c r="AS1242" s="1"/>
      <c r="AT1242" s="132"/>
      <c r="AU1242" s="143"/>
      <c r="AV1242" s="147"/>
      <c r="AW1242" s="89">
        <f>ROUND(ROUND(ROUND(H1236*P1243,0)*V1189,0)*AM1242,0)-AS1241</f>
        <v>227</v>
      </c>
      <c r="AX1242" s="12"/>
    </row>
    <row r="1243" spans="1:50" ht="17.2" customHeight="1" x14ac:dyDescent="0.3">
      <c r="A1243" s="9">
        <v>43</v>
      </c>
      <c r="B1243" s="10" t="s">
        <v>2065</v>
      </c>
      <c r="C1243" s="53" t="s">
        <v>6884</v>
      </c>
      <c r="D1243" s="166"/>
      <c r="E1243" s="193"/>
      <c r="F1243" s="126"/>
      <c r="G1243" s="126"/>
      <c r="H1243" s="175"/>
      <c r="I1243" s="194"/>
      <c r="J1243" s="194"/>
      <c r="K1243" s="173"/>
      <c r="L1243" s="191"/>
      <c r="M1243" s="172"/>
      <c r="N1243" s="172"/>
      <c r="O1243" s="123" t="s">
        <v>4574</v>
      </c>
      <c r="P1243" s="249">
        <f>P1237</f>
        <v>0.96499999999999997</v>
      </c>
      <c r="Q1243" s="249"/>
      <c r="R1243" s="168"/>
      <c r="S1243" s="141"/>
      <c r="T1243" s="142"/>
      <c r="U1243" s="130"/>
      <c r="V1243" s="64"/>
      <c r="W1243" s="202"/>
      <c r="X1243" s="233"/>
      <c r="Y1243" s="234"/>
      <c r="Z1243" s="234"/>
      <c r="AA1243" s="234"/>
      <c r="AB1243" s="234"/>
      <c r="AC1243" s="199" t="s">
        <v>4735</v>
      </c>
      <c r="AD1243" s="58"/>
      <c r="AE1243" s="58"/>
      <c r="AF1243" s="6"/>
      <c r="AG1243" s="6"/>
      <c r="AH1243" s="6"/>
      <c r="AI1243" s="6"/>
      <c r="AJ1243" s="6"/>
      <c r="AK1243" s="6"/>
      <c r="AL1243" s="59" t="s">
        <v>4574</v>
      </c>
      <c r="AM1243" s="235">
        <f>AM1240</f>
        <v>0.5</v>
      </c>
      <c r="AN1243" s="235"/>
      <c r="AO1243" s="198"/>
      <c r="AP1243" s="198"/>
      <c r="AQ1243" s="198"/>
      <c r="AR1243" s="197"/>
      <c r="AS1243" s="7"/>
      <c r="AT1243" s="123"/>
      <c r="AU1243" s="136"/>
      <c r="AV1243" s="145"/>
      <c r="AW1243" s="89">
        <f>ROUND(ROUND(ROUND(H1236*P1243,0)*V1189,0)*AM1243,0)-AS1241</f>
        <v>161</v>
      </c>
      <c r="AX1243" s="12"/>
    </row>
    <row r="1244" spans="1:50" ht="17.2" customHeight="1" x14ac:dyDescent="0.3">
      <c r="A1244" s="9">
        <v>43</v>
      </c>
      <c r="B1244" s="10" t="s">
        <v>2066</v>
      </c>
      <c r="C1244" s="53" t="s">
        <v>6883</v>
      </c>
      <c r="D1244" s="166"/>
      <c r="E1244" s="193"/>
      <c r="F1244" s="126"/>
      <c r="G1244" s="126"/>
      <c r="H1244" s="45"/>
      <c r="I1244" s="1"/>
      <c r="J1244" s="1"/>
      <c r="K1244" s="44"/>
      <c r="L1244" s="196"/>
      <c r="M1244" s="195"/>
      <c r="N1244" s="195"/>
      <c r="O1244" s="55"/>
      <c r="P1244" s="56"/>
      <c r="Q1244" s="56"/>
      <c r="R1244" s="168"/>
      <c r="S1244" s="141"/>
      <c r="T1244" s="142"/>
      <c r="U1244" s="130"/>
      <c r="V1244" s="64"/>
      <c r="W1244" s="202"/>
      <c r="X1244" s="8"/>
      <c r="Y1244" s="6"/>
      <c r="Z1244" s="59"/>
      <c r="AA1244" s="59"/>
      <c r="AB1244" s="6"/>
      <c r="AC1244" s="203"/>
      <c r="AD1244" s="6"/>
      <c r="AE1244" s="6"/>
      <c r="AF1244" s="6"/>
      <c r="AG1244" s="6"/>
      <c r="AH1244" s="6"/>
      <c r="AI1244" s="6"/>
      <c r="AJ1244" s="6"/>
      <c r="AK1244" s="6"/>
      <c r="AL1244" s="59"/>
      <c r="AM1244" s="137"/>
      <c r="AN1244" s="137"/>
      <c r="AO1244" s="216" t="s">
        <v>4753</v>
      </c>
      <c r="AP1244" s="251"/>
      <c r="AQ1244" s="251"/>
      <c r="AR1244" s="252"/>
      <c r="AS1244" s="49"/>
      <c r="AT1244" s="36"/>
      <c r="AU1244" s="36"/>
      <c r="AV1244" s="51"/>
      <c r="AW1244" s="89">
        <f>ROUND(ROUND(H1236*V1189,0)*AQ1247,0)</f>
        <v>326</v>
      </c>
      <c r="AX1244" s="12"/>
    </row>
    <row r="1245" spans="1:50" ht="17.2" customHeight="1" x14ac:dyDescent="0.3">
      <c r="A1245" s="9">
        <v>43</v>
      </c>
      <c r="B1245" s="10" t="s">
        <v>2067</v>
      </c>
      <c r="C1245" s="53" t="s">
        <v>6882</v>
      </c>
      <c r="D1245" s="166"/>
      <c r="E1245" s="193"/>
      <c r="F1245" s="126"/>
      <c r="G1245" s="126"/>
      <c r="H1245" s="45"/>
      <c r="I1245" s="1"/>
      <c r="J1245" s="1"/>
      <c r="K1245" s="44"/>
      <c r="L1245" s="175"/>
      <c r="M1245" s="194"/>
      <c r="N1245" s="194"/>
      <c r="O1245" s="132"/>
      <c r="P1245" s="141"/>
      <c r="Q1245" s="141"/>
      <c r="R1245" s="168"/>
      <c r="S1245" s="141"/>
      <c r="T1245" s="142"/>
      <c r="U1245" s="130"/>
      <c r="V1245" s="64"/>
      <c r="W1245" s="202"/>
      <c r="X1245" s="231" t="s">
        <v>4712</v>
      </c>
      <c r="Y1245" s="232"/>
      <c r="Z1245" s="232"/>
      <c r="AA1245" s="232"/>
      <c r="AB1245" s="232"/>
      <c r="AC1245" s="199" t="s">
        <v>4711</v>
      </c>
      <c r="AD1245" s="58"/>
      <c r="AE1245" s="58"/>
      <c r="AF1245" s="6"/>
      <c r="AG1245" s="6"/>
      <c r="AH1245" s="6"/>
      <c r="AI1245" s="6"/>
      <c r="AJ1245" s="6"/>
      <c r="AK1245" s="6"/>
      <c r="AL1245" s="59" t="s">
        <v>4574</v>
      </c>
      <c r="AM1245" s="235">
        <f>AM1242</f>
        <v>0.7</v>
      </c>
      <c r="AN1245" s="235"/>
      <c r="AO1245" s="228"/>
      <c r="AP1245" s="229"/>
      <c r="AQ1245" s="229"/>
      <c r="AR1245" s="230"/>
      <c r="AS1245" s="45"/>
      <c r="AT1245" s="1"/>
      <c r="AU1245" s="1"/>
      <c r="AV1245" s="44"/>
      <c r="AW1245" s="89">
        <f>ROUND(ROUND(ROUND(H1236*V1189,0)*AM1245,0)*AQ1247,0)</f>
        <v>228</v>
      </c>
      <c r="AX1245" s="12"/>
    </row>
    <row r="1246" spans="1:50" ht="17.2" customHeight="1" x14ac:dyDescent="0.3">
      <c r="A1246" s="9">
        <v>43</v>
      </c>
      <c r="B1246" s="10" t="s">
        <v>2068</v>
      </c>
      <c r="C1246" s="53" t="s">
        <v>6881</v>
      </c>
      <c r="D1246" s="166"/>
      <c r="E1246" s="193"/>
      <c r="F1246" s="126"/>
      <c r="G1246" s="126"/>
      <c r="H1246" s="45"/>
      <c r="I1246" s="1"/>
      <c r="J1246" s="1"/>
      <c r="K1246" s="44"/>
      <c r="L1246" s="191"/>
      <c r="M1246" s="172"/>
      <c r="N1246" s="172"/>
      <c r="O1246" s="123"/>
      <c r="P1246" s="138"/>
      <c r="Q1246" s="138"/>
      <c r="R1246" s="168"/>
      <c r="S1246" s="141"/>
      <c r="T1246" s="142"/>
      <c r="U1246" s="130"/>
      <c r="V1246" s="64"/>
      <c r="W1246" s="202"/>
      <c r="X1246" s="233"/>
      <c r="Y1246" s="234"/>
      <c r="Z1246" s="234"/>
      <c r="AA1246" s="234"/>
      <c r="AB1246" s="234"/>
      <c r="AC1246" s="199" t="s">
        <v>4735</v>
      </c>
      <c r="AD1246" s="58"/>
      <c r="AE1246" s="58"/>
      <c r="AF1246" s="6"/>
      <c r="AG1246" s="6"/>
      <c r="AH1246" s="6"/>
      <c r="AI1246" s="6"/>
      <c r="AJ1246" s="6"/>
      <c r="AK1246" s="6"/>
      <c r="AL1246" s="59" t="s">
        <v>4574</v>
      </c>
      <c r="AM1246" s="235">
        <f>AM1243</f>
        <v>0.5</v>
      </c>
      <c r="AN1246" s="235"/>
      <c r="AO1246" s="45"/>
      <c r="AP1246" s="1"/>
      <c r="AQ1246" s="1"/>
      <c r="AR1246" s="44"/>
      <c r="AS1246" s="45"/>
      <c r="AT1246" s="1"/>
      <c r="AU1246" s="1"/>
      <c r="AV1246" s="44"/>
      <c r="AW1246" s="89">
        <f>ROUND(ROUND(ROUND(H1236*V1189,0)*AM1246,0)*AQ1247,0)</f>
        <v>163</v>
      </c>
      <c r="AX1246" s="12"/>
    </row>
    <row r="1247" spans="1:50" ht="17.2" customHeight="1" x14ac:dyDescent="0.3">
      <c r="A1247" s="9">
        <v>43</v>
      </c>
      <c r="B1247" s="10" t="s">
        <v>2069</v>
      </c>
      <c r="C1247" s="53" t="s">
        <v>6880</v>
      </c>
      <c r="D1247" s="166"/>
      <c r="E1247" s="193"/>
      <c r="F1247" s="126"/>
      <c r="G1247" s="126"/>
      <c r="H1247" s="45"/>
      <c r="I1247" s="1"/>
      <c r="J1247" s="1"/>
      <c r="K1247" s="44"/>
      <c r="L1247" s="231" t="s">
        <v>4714</v>
      </c>
      <c r="M1247" s="232"/>
      <c r="N1247" s="232"/>
      <c r="O1247" s="232"/>
      <c r="P1247" s="232"/>
      <c r="Q1247" s="232"/>
      <c r="R1247" s="175"/>
      <c r="S1247" s="194"/>
      <c r="T1247" s="173"/>
      <c r="U1247" s="130"/>
      <c r="V1247" s="64"/>
      <c r="W1247" s="202"/>
      <c r="X1247" s="8"/>
      <c r="Y1247" s="6"/>
      <c r="Z1247" s="59"/>
      <c r="AA1247" s="59"/>
      <c r="AB1247" s="6"/>
      <c r="AC1247" s="203"/>
      <c r="AD1247" s="6"/>
      <c r="AE1247" s="6"/>
      <c r="AF1247" s="6"/>
      <c r="AG1247" s="6"/>
      <c r="AH1247" s="6"/>
      <c r="AI1247" s="6"/>
      <c r="AJ1247" s="6"/>
      <c r="AK1247" s="6"/>
      <c r="AL1247" s="59"/>
      <c r="AM1247" s="137"/>
      <c r="AN1247" s="137"/>
      <c r="AO1247" s="45"/>
      <c r="AP1247" s="132" t="s">
        <v>4574</v>
      </c>
      <c r="AQ1247" s="247">
        <f>AQ1223</f>
        <v>0.95</v>
      </c>
      <c r="AR1247" s="248"/>
      <c r="AS1247" s="45"/>
      <c r="AT1247" s="1"/>
      <c r="AU1247" s="1"/>
      <c r="AV1247" s="44"/>
      <c r="AW1247" s="89">
        <f>ROUND(ROUND(ROUND(H1236*P1249,0)*V1189,0)*AQ1247,0)</f>
        <v>314</v>
      </c>
      <c r="AX1247" s="12"/>
    </row>
    <row r="1248" spans="1:50" ht="17.2" customHeight="1" x14ac:dyDescent="0.3">
      <c r="A1248" s="9">
        <v>43</v>
      </c>
      <c r="B1248" s="10" t="s">
        <v>2070</v>
      </c>
      <c r="C1248" s="53" t="s">
        <v>6879</v>
      </c>
      <c r="D1248" s="166"/>
      <c r="E1248" s="193"/>
      <c r="F1248" s="126"/>
      <c r="G1248" s="126"/>
      <c r="H1248" s="45"/>
      <c r="I1248" s="1"/>
      <c r="J1248" s="1"/>
      <c r="K1248" s="44"/>
      <c r="L1248" s="267"/>
      <c r="M1248" s="268"/>
      <c r="N1248" s="268"/>
      <c r="O1248" s="268"/>
      <c r="P1248" s="268"/>
      <c r="Q1248" s="268"/>
      <c r="R1248" s="175"/>
      <c r="S1248" s="194"/>
      <c r="T1248" s="173"/>
      <c r="U1248" s="130"/>
      <c r="V1248" s="64"/>
      <c r="W1248" s="202"/>
      <c r="X1248" s="231" t="s">
        <v>4712</v>
      </c>
      <c r="Y1248" s="232"/>
      <c r="Z1248" s="232"/>
      <c r="AA1248" s="232"/>
      <c r="AB1248" s="232"/>
      <c r="AC1248" s="199" t="s">
        <v>4711</v>
      </c>
      <c r="AD1248" s="58"/>
      <c r="AE1248" s="58"/>
      <c r="AF1248" s="6"/>
      <c r="AG1248" s="6"/>
      <c r="AH1248" s="6"/>
      <c r="AI1248" s="6"/>
      <c r="AJ1248" s="6"/>
      <c r="AK1248" s="6"/>
      <c r="AL1248" s="59" t="s">
        <v>4574</v>
      </c>
      <c r="AM1248" s="235">
        <f>AM1245</f>
        <v>0.7</v>
      </c>
      <c r="AN1248" s="235"/>
      <c r="AO1248" s="45"/>
      <c r="AP1248" s="1"/>
      <c r="AQ1248" s="1"/>
      <c r="AR1248" s="44"/>
      <c r="AS1248" s="45"/>
      <c r="AT1248" s="1"/>
      <c r="AU1248" s="1"/>
      <c r="AV1248" s="44"/>
      <c r="AW1248" s="89">
        <f>ROUND(ROUND(ROUND(ROUND(H1236*P1249,0)*V1189,0)*AM1248,0)*AQ1247,0)</f>
        <v>220</v>
      </c>
      <c r="AX1248" s="12"/>
    </row>
    <row r="1249" spans="1:50" ht="17.2" customHeight="1" x14ac:dyDescent="0.3">
      <c r="A1249" s="9">
        <v>43</v>
      </c>
      <c r="B1249" s="10" t="s">
        <v>2071</v>
      </c>
      <c r="C1249" s="53" t="s">
        <v>6878</v>
      </c>
      <c r="D1249" s="166"/>
      <c r="E1249" s="193"/>
      <c r="F1249" s="126"/>
      <c r="G1249" s="126"/>
      <c r="H1249" s="45"/>
      <c r="I1249" s="1"/>
      <c r="J1249" s="1"/>
      <c r="K1249" s="44"/>
      <c r="L1249" s="191"/>
      <c r="M1249" s="172"/>
      <c r="N1249" s="172"/>
      <c r="O1249" s="123" t="s">
        <v>4574</v>
      </c>
      <c r="P1249" s="249">
        <f>P1243</f>
        <v>0.96499999999999997</v>
      </c>
      <c r="Q1249" s="249"/>
      <c r="R1249" s="168"/>
      <c r="S1249" s="141"/>
      <c r="T1249" s="142"/>
      <c r="U1249" s="130"/>
      <c r="V1249" s="64"/>
      <c r="W1249" s="202"/>
      <c r="X1249" s="233"/>
      <c r="Y1249" s="234"/>
      <c r="Z1249" s="234"/>
      <c r="AA1249" s="234"/>
      <c r="AB1249" s="234"/>
      <c r="AC1249" s="199" t="s">
        <v>4735</v>
      </c>
      <c r="AD1249" s="58"/>
      <c r="AE1249" s="58"/>
      <c r="AF1249" s="6"/>
      <c r="AG1249" s="6"/>
      <c r="AH1249" s="6"/>
      <c r="AI1249" s="6"/>
      <c r="AJ1249" s="6"/>
      <c r="AK1249" s="6"/>
      <c r="AL1249" s="59" t="s">
        <v>4574</v>
      </c>
      <c r="AM1249" s="235">
        <f>AM1246</f>
        <v>0.5</v>
      </c>
      <c r="AN1249" s="235"/>
      <c r="AO1249" s="45"/>
      <c r="AP1249" s="1"/>
      <c r="AQ1249" s="1"/>
      <c r="AR1249" s="44"/>
      <c r="AS1249" s="43"/>
      <c r="AT1249" s="7"/>
      <c r="AU1249" s="7"/>
      <c r="AV1249" s="21"/>
      <c r="AW1249" s="89">
        <f>ROUND(ROUND(ROUND(ROUND(H1236*P1249,0)*V1189,0)*AM1249,0)*AQ1247,0)</f>
        <v>158</v>
      </c>
      <c r="AX1249" s="12"/>
    </row>
    <row r="1250" spans="1:50" ht="17.2" customHeight="1" x14ac:dyDescent="0.3">
      <c r="A1250" s="9">
        <v>43</v>
      </c>
      <c r="B1250" s="10" t="s">
        <v>2072</v>
      </c>
      <c r="C1250" s="53" t="s">
        <v>6877</v>
      </c>
      <c r="D1250" s="166"/>
      <c r="E1250" s="193"/>
      <c r="F1250" s="126"/>
      <c r="G1250" s="126"/>
      <c r="H1250" s="45"/>
      <c r="I1250" s="1"/>
      <c r="J1250" s="1"/>
      <c r="K1250" s="44"/>
      <c r="L1250" s="196"/>
      <c r="M1250" s="195"/>
      <c r="N1250" s="195"/>
      <c r="O1250" s="55"/>
      <c r="P1250" s="56"/>
      <c r="Q1250" s="56"/>
      <c r="R1250" s="168"/>
      <c r="S1250" s="141"/>
      <c r="T1250" s="142"/>
      <c r="U1250" s="130"/>
      <c r="V1250" s="64"/>
      <c r="W1250" s="202"/>
      <c r="X1250" s="8"/>
      <c r="Y1250" s="6"/>
      <c r="Z1250" s="59"/>
      <c r="AA1250" s="59"/>
      <c r="AB1250" s="6"/>
      <c r="AC1250" s="203"/>
      <c r="AD1250" s="6"/>
      <c r="AE1250" s="6"/>
      <c r="AF1250" s="6"/>
      <c r="AG1250" s="6"/>
      <c r="AH1250" s="6"/>
      <c r="AI1250" s="6"/>
      <c r="AJ1250" s="6"/>
      <c r="AK1250" s="6"/>
      <c r="AL1250" s="59"/>
      <c r="AM1250" s="137"/>
      <c r="AN1250" s="137"/>
      <c r="AO1250" s="146"/>
      <c r="AP1250" s="143"/>
      <c r="AQ1250" s="143"/>
      <c r="AR1250" s="44"/>
      <c r="AS1250" s="242" t="s">
        <v>4580</v>
      </c>
      <c r="AT1250" s="242"/>
      <c r="AU1250" s="242"/>
      <c r="AV1250" s="243"/>
      <c r="AW1250" s="89">
        <f>ROUND(ROUND(H1236*V1189,0)*AQ1247,0)-AS1253</f>
        <v>321</v>
      </c>
      <c r="AX1250" s="12"/>
    </row>
    <row r="1251" spans="1:50" ht="17.2" customHeight="1" x14ac:dyDescent="0.3">
      <c r="A1251" s="9">
        <v>43</v>
      </c>
      <c r="B1251" s="10" t="s">
        <v>2073</v>
      </c>
      <c r="C1251" s="53" t="s">
        <v>6876</v>
      </c>
      <c r="D1251" s="166"/>
      <c r="E1251" s="193"/>
      <c r="F1251" s="126"/>
      <c r="G1251" s="126"/>
      <c r="H1251" s="45"/>
      <c r="I1251" s="1"/>
      <c r="J1251" s="1"/>
      <c r="K1251" s="44"/>
      <c r="L1251" s="175"/>
      <c r="M1251" s="194"/>
      <c r="N1251" s="194"/>
      <c r="O1251" s="132"/>
      <c r="P1251" s="141"/>
      <c r="Q1251" s="141"/>
      <c r="R1251" s="168"/>
      <c r="S1251" s="141"/>
      <c r="T1251" s="142"/>
      <c r="U1251" s="130"/>
      <c r="V1251" s="64"/>
      <c r="W1251" s="202"/>
      <c r="X1251" s="231" t="s">
        <v>4712</v>
      </c>
      <c r="Y1251" s="232"/>
      <c r="Z1251" s="232"/>
      <c r="AA1251" s="232"/>
      <c r="AB1251" s="232"/>
      <c r="AC1251" s="199" t="s">
        <v>4711</v>
      </c>
      <c r="AD1251" s="58"/>
      <c r="AE1251" s="58"/>
      <c r="AF1251" s="6"/>
      <c r="AG1251" s="6"/>
      <c r="AH1251" s="6"/>
      <c r="AI1251" s="6"/>
      <c r="AJ1251" s="6"/>
      <c r="AK1251" s="6"/>
      <c r="AL1251" s="59" t="s">
        <v>4574</v>
      </c>
      <c r="AM1251" s="235">
        <f>AM1248</f>
        <v>0.7</v>
      </c>
      <c r="AN1251" s="235"/>
      <c r="AO1251" s="146"/>
      <c r="AP1251" s="143"/>
      <c r="AQ1251" s="143"/>
      <c r="AR1251" s="44"/>
      <c r="AS1251" s="244"/>
      <c r="AT1251" s="244"/>
      <c r="AU1251" s="244"/>
      <c r="AV1251" s="245"/>
      <c r="AW1251" s="89">
        <f>ROUND(ROUND(ROUND(H1236*V1189,0)*AM1251,0)*AQ1247,0)-AS1253</f>
        <v>223</v>
      </c>
      <c r="AX1251" s="12"/>
    </row>
    <row r="1252" spans="1:50" ht="17.2" customHeight="1" x14ac:dyDescent="0.3">
      <c r="A1252" s="9">
        <v>43</v>
      </c>
      <c r="B1252" s="10" t="s">
        <v>2074</v>
      </c>
      <c r="C1252" s="53" t="s">
        <v>6875</v>
      </c>
      <c r="D1252" s="166"/>
      <c r="E1252" s="193"/>
      <c r="F1252" s="126"/>
      <c r="G1252" s="126"/>
      <c r="H1252" s="45"/>
      <c r="I1252" s="1"/>
      <c r="J1252" s="1"/>
      <c r="K1252" s="44"/>
      <c r="L1252" s="191"/>
      <c r="M1252" s="172"/>
      <c r="N1252" s="172"/>
      <c r="O1252" s="123"/>
      <c r="P1252" s="138"/>
      <c r="Q1252" s="138"/>
      <c r="R1252" s="168"/>
      <c r="S1252" s="141"/>
      <c r="T1252" s="142"/>
      <c r="U1252" s="130"/>
      <c r="V1252" s="64"/>
      <c r="W1252" s="202"/>
      <c r="X1252" s="233"/>
      <c r="Y1252" s="234"/>
      <c r="Z1252" s="234"/>
      <c r="AA1252" s="234"/>
      <c r="AB1252" s="234"/>
      <c r="AC1252" s="199" t="s">
        <v>4735</v>
      </c>
      <c r="AD1252" s="58"/>
      <c r="AE1252" s="58"/>
      <c r="AF1252" s="6"/>
      <c r="AG1252" s="6"/>
      <c r="AH1252" s="6"/>
      <c r="AI1252" s="6"/>
      <c r="AJ1252" s="6"/>
      <c r="AK1252" s="6"/>
      <c r="AL1252" s="59" t="s">
        <v>4574</v>
      </c>
      <c r="AM1252" s="235">
        <f>AM1249</f>
        <v>0.5</v>
      </c>
      <c r="AN1252" s="235"/>
      <c r="AO1252" s="146"/>
      <c r="AP1252" s="143"/>
      <c r="AQ1252" s="143"/>
      <c r="AR1252" s="44"/>
      <c r="AS1252" s="244"/>
      <c r="AT1252" s="244"/>
      <c r="AU1252" s="244"/>
      <c r="AV1252" s="245"/>
      <c r="AW1252" s="89">
        <f>ROUND(ROUND(ROUND(H1236*V1189,0)*AM1252,0)*AQ1247,0)-AS1253</f>
        <v>158</v>
      </c>
      <c r="AX1252" s="12"/>
    </row>
    <row r="1253" spans="1:50" ht="17.2" customHeight="1" x14ac:dyDescent="0.3">
      <c r="A1253" s="9">
        <v>43</v>
      </c>
      <c r="B1253" s="10" t="s">
        <v>2075</v>
      </c>
      <c r="C1253" s="53" t="s">
        <v>6874</v>
      </c>
      <c r="D1253" s="166"/>
      <c r="E1253" s="193"/>
      <c r="F1253" s="126"/>
      <c r="G1253" s="126"/>
      <c r="H1253" s="45"/>
      <c r="I1253" s="1"/>
      <c r="J1253" s="1"/>
      <c r="K1253" s="44"/>
      <c r="L1253" s="231" t="s">
        <v>4714</v>
      </c>
      <c r="M1253" s="232"/>
      <c r="N1253" s="232"/>
      <c r="O1253" s="232"/>
      <c r="P1253" s="232"/>
      <c r="Q1253" s="232"/>
      <c r="R1253" s="175"/>
      <c r="S1253" s="194"/>
      <c r="T1253" s="173"/>
      <c r="U1253" s="130"/>
      <c r="V1253" s="64"/>
      <c r="W1253" s="202"/>
      <c r="X1253" s="8"/>
      <c r="Y1253" s="6"/>
      <c r="Z1253" s="59"/>
      <c r="AA1253" s="59"/>
      <c r="AB1253" s="6"/>
      <c r="AC1253" s="203"/>
      <c r="AD1253" s="6"/>
      <c r="AE1253" s="6"/>
      <c r="AF1253" s="6"/>
      <c r="AG1253" s="6"/>
      <c r="AH1253" s="6"/>
      <c r="AI1253" s="6"/>
      <c r="AJ1253" s="6"/>
      <c r="AK1253" s="6"/>
      <c r="AL1253" s="59"/>
      <c r="AM1253" s="137"/>
      <c r="AN1253" s="137"/>
      <c r="AO1253" s="146"/>
      <c r="AP1253" s="143"/>
      <c r="AQ1253" s="143"/>
      <c r="AR1253" s="44"/>
      <c r="AS1253" s="38">
        <f>AS1241</f>
        <v>5</v>
      </c>
      <c r="AT1253" s="62" t="s">
        <v>4579</v>
      </c>
      <c r="AU1253" s="143"/>
      <c r="AV1253" s="147"/>
      <c r="AW1253" s="89">
        <f>ROUND(ROUND(ROUND(H1236*P1255,0)*V1189,0)*AQ1247,0)-AS1253</f>
        <v>309</v>
      </c>
      <c r="AX1253" s="12"/>
    </row>
    <row r="1254" spans="1:50" ht="17.2" customHeight="1" x14ac:dyDescent="0.3">
      <c r="A1254" s="9">
        <v>43</v>
      </c>
      <c r="B1254" s="10" t="s">
        <v>2076</v>
      </c>
      <c r="C1254" s="53" t="s">
        <v>6873</v>
      </c>
      <c r="D1254" s="166"/>
      <c r="E1254" s="193"/>
      <c r="F1254" s="126"/>
      <c r="G1254" s="126"/>
      <c r="H1254" s="45"/>
      <c r="I1254" s="1"/>
      <c r="J1254" s="1"/>
      <c r="K1254" s="44"/>
      <c r="L1254" s="267"/>
      <c r="M1254" s="268"/>
      <c r="N1254" s="268"/>
      <c r="O1254" s="268"/>
      <c r="P1254" s="268"/>
      <c r="Q1254" s="268"/>
      <c r="R1254" s="175"/>
      <c r="S1254" s="194"/>
      <c r="T1254" s="173"/>
      <c r="U1254" s="130"/>
      <c r="V1254" s="64"/>
      <c r="W1254" s="202"/>
      <c r="X1254" s="231" t="s">
        <v>4712</v>
      </c>
      <c r="Y1254" s="232"/>
      <c r="Z1254" s="232"/>
      <c r="AA1254" s="232"/>
      <c r="AB1254" s="232"/>
      <c r="AC1254" s="199" t="s">
        <v>4711</v>
      </c>
      <c r="AD1254" s="58"/>
      <c r="AE1254" s="58"/>
      <c r="AF1254" s="6"/>
      <c r="AG1254" s="6"/>
      <c r="AH1254" s="6"/>
      <c r="AI1254" s="6"/>
      <c r="AJ1254" s="6"/>
      <c r="AK1254" s="6"/>
      <c r="AL1254" s="59" t="s">
        <v>4574</v>
      </c>
      <c r="AM1254" s="235">
        <f>AM1251</f>
        <v>0.7</v>
      </c>
      <c r="AN1254" s="235"/>
      <c r="AO1254" s="146"/>
      <c r="AP1254" s="143"/>
      <c r="AQ1254" s="143"/>
      <c r="AR1254" s="44"/>
      <c r="AS1254" s="1"/>
      <c r="AT1254" s="132"/>
      <c r="AU1254" s="143"/>
      <c r="AV1254" s="147"/>
      <c r="AW1254" s="89">
        <f>ROUND(ROUND(ROUND(ROUND(H1236*P1255,0)*V1189,0)*AM1254,0)*AQ1247,0)-AS1253</f>
        <v>215</v>
      </c>
      <c r="AX1254" s="12"/>
    </row>
    <row r="1255" spans="1:50" ht="17.2" customHeight="1" x14ac:dyDescent="0.3">
      <c r="A1255" s="9">
        <v>43</v>
      </c>
      <c r="B1255" s="10" t="s">
        <v>2077</v>
      </c>
      <c r="C1255" s="53" t="s">
        <v>6872</v>
      </c>
      <c r="D1255" s="162"/>
      <c r="E1255" s="192"/>
      <c r="F1255" s="128"/>
      <c r="G1255" s="128"/>
      <c r="H1255" s="43"/>
      <c r="I1255" s="7"/>
      <c r="J1255" s="7"/>
      <c r="K1255" s="21"/>
      <c r="L1255" s="191"/>
      <c r="M1255" s="172"/>
      <c r="N1255" s="172"/>
      <c r="O1255" s="123" t="s">
        <v>4574</v>
      </c>
      <c r="P1255" s="249">
        <f>P1249</f>
        <v>0.96499999999999997</v>
      </c>
      <c r="Q1255" s="249"/>
      <c r="R1255" s="201"/>
      <c r="S1255" s="138"/>
      <c r="T1255" s="139"/>
      <c r="U1255" s="78"/>
      <c r="V1255" s="79"/>
      <c r="W1255" s="200"/>
      <c r="X1255" s="233"/>
      <c r="Y1255" s="234"/>
      <c r="Z1255" s="234"/>
      <c r="AA1255" s="234"/>
      <c r="AB1255" s="234"/>
      <c r="AC1255" s="199" t="s">
        <v>4735</v>
      </c>
      <c r="AD1255" s="58"/>
      <c r="AE1255" s="58"/>
      <c r="AF1255" s="6"/>
      <c r="AG1255" s="6"/>
      <c r="AH1255" s="6"/>
      <c r="AI1255" s="6"/>
      <c r="AJ1255" s="6"/>
      <c r="AK1255" s="6"/>
      <c r="AL1255" s="59" t="s">
        <v>4574</v>
      </c>
      <c r="AM1255" s="235">
        <f>AM1252</f>
        <v>0.5</v>
      </c>
      <c r="AN1255" s="235"/>
      <c r="AO1255" s="190"/>
      <c r="AP1255" s="136"/>
      <c r="AQ1255" s="136"/>
      <c r="AR1255" s="21"/>
      <c r="AS1255" s="7"/>
      <c r="AT1255" s="123"/>
      <c r="AU1255" s="136"/>
      <c r="AV1255" s="145"/>
      <c r="AW1255" s="100">
        <f>ROUND(ROUND(ROUND(ROUND(H1236*P1255,0)*V1189,0)*AM1255,0)*AQ1247,0)-AS1253</f>
        <v>153</v>
      </c>
      <c r="AX1255" s="16"/>
    </row>
    <row r="1256" spans="1:50" ht="17.2" customHeight="1" x14ac:dyDescent="0.3">
      <c r="A1256" s="9">
        <v>43</v>
      </c>
      <c r="B1256" s="10" t="s">
        <v>2078</v>
      </c>
      <c r="C1256" s="53" t="s">
        <v>6871</v>
      </c>
      <c r="D1256" s="217" t="s">
        <v>4740</v>
      </c>
      <c r="E1256" s="219"/>
      <c r="F1256" s="217" t="s">
        <v>5085</v>
      </c>
      <c r="G1256" s="237"/>
      <c r="H1256" s="217" t="s">
        <v>4816</v>
      </c>
      <c r="I1256" s="218"/>
      <c r="J1256" s="218"/>
      <c r="K1256" s="219"/>
      <c r="L1256" s="196"/>
      <c r="M1256" s="195"/>
      <c r="N1256" s="195"/>
      <c r="O1256" s="55"/>
      <c r="P1256" s="56"/>
      <c r="Q1256" s="56"/>
      <c r="R1256" s="303" t="s">
        <v>6455</v>
      </c>
      <c r="S1256" s="304"/>
      <c r="T1256" s="305"/>
      <c r="U1256" s="309" t="s">
        <v>6454</v>
      </c>
      <c r="V1256" s="309"/>
      <c r="W1256" s="310"/>
      <c r="X1256" s="8"/>
      <c r="Y1256" s="6"/>
      <c r="Z1256" s="59"/>
      <c r="AA1256" s="59"/>
      <c r="AB1256" s="6"/>
      <c r="AC1256" s="203"/>
      <c r="AD1256" s="6"/>
      <c r="AE1256" s="6"/>
      <c r="AF1256" s="6"/>
      <c r="AG1256" s="6"/>
      <c r="AH1256" s="6"/>
      <c r="AI1256" s="6"/>
      <c r="AJ1256" s="6"/>
      <c r="AK1256" s="6"/>
      <c r="AL1256" s="59"/>
      <c r="AM1256" s="137"/>
      <c r="AN1256" s="137"/>
      <c r="AO1256" s="7"/>
      <c r="AP1256" s="7"/>
      <c r="AQ1256" s="7"/>
      <c r="AR1256" s="7"/>
      <c r="AS1256" s="7"/>
      <c r="AT1256" s="123"/>
      <c r="AU1256" s="136"/>
      <c r="AV1256" s="145"/>
      <c r="AW1256" s="100">
        <f>ROUND(H1260*V1261,0)</f>
        <v>298</v>
      </c>
      <c r="AX1256" s="19" t="s">
        <v>4205</v>
      </c>
    </row>
    <row r="1257" spans="1:50" ht="17.2" customHeight="1" x14ac:dyDescent="0.3">
      <c r="A1257" s="9">
        <v>43</v>
      </c>
      <c r="B1257" s="10" t="s">
        <v>2079</v>
      </c>
      <c r="C1257" s="53" t="s">
        <v>6870</v>
      </c>
      <c r="D1257" s="220"/>
      <c r="E1257" s="222"/>
      <c r="F1257" s="238"/>
      <c r="G1257" s="240"/>
      <c r="H1257" s="220"/>
      <c r="I1257" s="221"/>
      <c r="J1257" s="221"/>
      <c r="K1257" s="222"/>
      <c r="L1257" s="175"/>
      <c r="M1257" s="194"/>
      <c r="N1257" s="194"/>
      <c r="O1257" s="132"/>
      <c r="P1257" s="141"/>
      <c r="Q1257" s="141"/>
      <c r="R1257" s="306"/>
      <c r="S1257" s="307"/>
      <c r="T1257" s="308"/>
      <c r="U1257" s="311"/>
      <c r="V1257" s="312"/>
      <c r="W1257" s="313"/>
      <c r="X1257" s="231" t="s">
        <v>4712</v>
      </c>
      <c r="Y1257" s="232"/>
      <c r="Z1257" s="232"/>
      <c r="AA1257" s="232"/>
      <c r="AB1257" s="232"/>
      <c r="AC1257" s="199" t="s">
        <v>4711</v>
      </c>
      <c r="AD1257" s="58"/>
      <c r="AE1257" s="58"/>
      <c r="AF1257" s="6"/>
      <c r="AG1257" s="6"/>
      <c r="AH1257" s="6"/>
      <c r="AI1257" s="6"/>
      <c r="AJ1257" s="6"/>
      <c r="AK1257" s="6"/>
      <c r="AL1257" s="59" t="s">
        <v>4574</v>
      </c>
      <c r="AM1257" s="235">
        <f>AM1254</f>
        <v>0.7</v>
      </c>
      <c r="AN1257" s="235"/>
      <c r="AO1257" s="6"/>
      <c r="AP1257" s="6"/>
      <c r="AQ1257" s="6"/>
      <c r="AR1257" s="6"/>
      <c r="AS1257" s="6"/>
      <c r="AT1257" s="59"/>
      <c r="AU1257" s="137"/>
      <c r="AV1257" s="140"/>
      <c r="AW1257" s="89">
        <f>ROUND(ROUND(H1260*V1261,0)*AM1257,0)</f>
        <v>209</v>
      </c>
      <c r="AX1257" s="12"/>
    </row>
    <row r="1258" spans="1:50" ht="17.2" customHeight="1" x14ac:dyDescent="0.3">
      <c r="A1258" s="9">
        <v>43</v>
      </c>
      <c r="B1258" s="10" t="s">
        <v>2080</v>
      </c>
      <c r="C1258" s="53" t="s">
        <v>6869</v>
      </c>
      <c r="D1258" s="220"/>
      <c r="E1258" s="222"/>
      <c r="F1258" s="238"/>
      <c r="G1258" s="240"/>
      <c r="H1258" s="220"/>
      <c r="I1258" s="221"/>
      <c r="J1258" s="221"/>
      <c r="K1258" s="222"/>
      <c r="L1258" s="191"/>
      <c r="M1258" s="172"/>
      <c r="N1258" s="172"/>
      <c r="O1258" s="123"/>
      <c r="P1258" s="138"/>
      <c r="Q1258" s="138"/>
      <c r="R1258" s="306"/>
      <c r="S1258" s="307"/>
      <c r="T1258" s="308"/>
      <c r="U1258" s="311"/>
      <c r="V1258" s="312"/>
      <c r="W1258" s="313"/>
      <c r="X1258" s="233"/>
      <c r="Y1258" s="234"/>
      <c r="Z1258" s="234"/>
      <c r="AA1258" s="234"/>
      <c r="AB1258" s="234"/>
      <c r="AC1258" s="199" t="s">
        <v>4735</v>
      </c>
      <c r="AD1258" s="58"/>
      <c r="AE1258" s="58"/>
      <c r="AF1258" s="6"/>
      <c r="AG1258" s="6"/>
      <c r="AH1258" s="6"/>
      <c r="AI1258" s="6"/>
      <c r="AJ1258" s="6"/>
      <c r="AK1258" s="6"/>
      <c r="AL1258" s="59" t="s">
        <v>4574</v>
      </c>
      <c r="AM1258" s="235">
        <f>AM1255</f>
        <v>0.5</v>
      </c>
      <c r="AN1258" s="235"/>
      <c r="AO1258" s="6"/>
      <c r="AP1258" s="6"/>
      <c r="AQ1258" s="6"/>
      <c r="AR1258" s="6"/>
      <c r="AS1258" s="6"/>
      <c r="AT1258" s="59"/>
      <c r="AU1258" s="137"/>
      <c r="AV1258" s="140"/>
      <c r="AW1258" s="89">
        <f>ROUND(ROUND(H1260*V1261,0)*AM1258,0)</f>
        <v>149</v>
      </c>
      <c r="AX1258" s="12"/>
    </row>
    <row r="1259" spans="1:50" ht="17.2" customHeight="1" x14ac:dyDescent="0.3">
      <c r="A1259" s="9">
        <v>43</v>
      </c>
      <c r="B1259" s="10" t="s">
        <v>2081</v>
      </c>
      <c r="C1259" s="53" t="s">
        <v>6868</v>
      </c>
      <c r="D1259" s="238"/>
      <c r="E1259" s="240"/>
      <c r="F1259" s="238"/>
      <c r="G1259" s="240"/>
      <c r="H1259" s="220"/>
      <c r="I1259" s="221"/>
      <c r="J1259" s="221"/>
      <c r="K1259" s="222"/>
      <c r="L1259" s="231" t="s">
        <v>4714</v>
      </c>
      <c r="M1259" s="232"/>
      <c r="N1259" s="232"/>
      <c r="O1259" s="232"/>
      <c r="P1259" s="232"/>
      <c r="Q1259" s="232"/>
      <c r="R1259" s="306"/>
      <c r="S1259" s="307"/>
      <c r="T1259" s="308"/>
      <c r="U1259" s="130"/>
      <c r="V1259" s="64"/>
      <c r="W1259" s="202"/>
      <c r="X1259" s="8"/>
      <c r="Y1259" s="6"/>
      <c r="Z1259" s="59"/>
      <c r="AA1259" s="59"/>
      <c r="AB1259" s="6"/>
      <c r="AC1259" s="203"/>
      <c r="AD1259" s="6"/>
      <c r="AE1259" s="6"/>
      <c r="AF1259" s="6"/>
      <c r="AG1259" s="6"/>
      <c r="AH1259" s="6"/>
      <c r="AI1259" s="6"/>
      <c r="AJ1259" s="6"/>
      <c r="AK1259" s="6"/>
      <c r="AL1259" s="59"/>
      <c r="AM1259" s="137"/>
      <c r="AN1259" s="137"/>
      <c r="AO1259" s="6"/>
      <c r="AP1259" s="6"/>
      <c r="AQ1259" s="7"/>
      <c r="AR1259" s="7"/>
      <c r="AS1259" s="7"/>
      <c r="AT1259" s="123"/>
      <c r="AU1259" s="136"/>
      <c r="AV1259" s="145"/>
      <c r="AW1259" s="89">
        <f>ROUND(ROUND(H1260*P1261,0)*V1261,0)</f>
        <v>287</v>
      </c>
      <c r="AX1259" s="12"/>
    </row>
    <row r="1260" spans="1:50" ht="17.2" customHeight="1" x14ac:dyDescent="0.3">
      <c r="A1260" s="9">
        <v>43</v>
      </c>
      <c r="B1260" s="10" t="s">
        <v>2082</v>
      </c>
      <c r="C1260" s="53" t="s">
        <v>6867</v>
      </c>
      <c r="D1260" s="238"/>
      <c r="E1260" s="240"/>
      <c r="F1260" s="238"/>
      <c r="G1260" s="240"/>
      <c r="H1260" s="253">
        <f>'15就労移行支援(基本)'!K420</f>
        <v>595</v>
      </c>
      <c r="I1260" s="254"/>
      <c r="J1260" s="1" t="s">
        <v>4202</v>
      </c>
      <c r="K1260" s="68"/>
      <c r="L1260" s="267"/>
      <c r="M1260" s="268"/>
      <c r="N1260" s="268"/>
      <c r="O1260" s="268"/>
      <c r="P1260" s="268"/>
      <c r="Q1260" s="268"/>
      <c r="R1260" s="306"/>
      <c r="S1260" s="307"/>
      <c r="T1260" s="308"/>
      <c r="U1260" s="130"/>
      <c r="V1260" s="64"/>
      <c r="W1260" s="202"/>
      <c r="X1260" s="231" t="s">
        <v>4712</v>
      </c>
      <c r="Y1260" s="232"/>
      <c r="Z1260" s="232"/>
      <c r="AA1260" s="232"/>
      <c r="AB1260" s="232"/>
      <c r="AC1260" s="199" t="s">
        <v>4711</v>
      </c>
      <c r="AD1260" s="58"/>
      <c r="AE1260" s="58"/>
      <c r="AF1260" s="6"/>
      <c r="AG1260" s="6"/>
      <c r="AH1260" s="6"/>
      <c r="AI1260" s="6"/>
      <c r="AJ1260" s="6"/>
      <c r="AK1260" s="6"/>
      <c r="AL1260" s="59" t="s">
        <v>4574</v>
      </c>
      <c r="AM1260" s="235">
        <f>AM1257</f>
        <v>0.7</v>
      </c>
      <c r="AN1260" s="235"/>
      <c r="AO1260" s="7"/>
      <c r="AP1260" s="7"/>
      <c r="AQ1260" s="7"/>
      <c r="AR1260" s="7"/>
      <c r="AS1260" s="7"/>
      <c r="AT1260" s="123"/>
      <c r="AU1260" s="136"/>
      <c r="AV1260" s="145"/>
      <c r="AW1260" s="89">
        <f>ROUND(ROUND(ROUND(H1260*P1261,0)*V1261,0)*AM1260,0)</f>
        <v>201</v>
      </c>
      <c r="AX1260" s="12"/>
    </row>
    <row r="1261" spans="1:50" ht="17.2" customHeight="1" x14ac:dyDescent="0.3">
      <c r="A1261" s="9">
        <v>43</v>
      </c>
      <c r="B1261" s="10" t="s">
        <v>2083</v>
      </c>
      <c r="C1261" s="53" t="s">
        <v>6866</v>
      </c>
      <c r="D1261" s="238"/>
      <c r="E1261" s="240"/>
      <c r="F1261" s="238"/>
      <c r="G1261" s="240"/>
      <c r="H1261" s="175"/>
      <c r="I1261" s="194"/>
      <c r="J1261" s="194"/>
      <c r="K1261" s="173"/>
      <c r="L1261" s="191"/>
      <c r="M1261" s="172"/>
      <c r="N1261" s="172"/>
      <c r="O1261" s="123" t="s">
        <v>4574</v>
      </c>
      <c r="P1261" s="249">
        <f>P1255</f>
        <v>0.96499999999999997</v>
      </c>
      <c r="Q1261" s="249"/>
      <c r="R1261" s="238"/>
      <c r="S1261" s="265"/>
      <c r="T1261" s="240"/>
      <c r="U1261" s="132" t="s">
        <v>4574</v>
      </c>
      <c r="V1261" s="247">
        <f>V1189</f>
        <v>0.5</v>
      </c>
      <c r="W1261" s="248"/>
      <c r="X1261" s="233"/>
      <c r="Y1261" s="234"/>
      <c r="Z1261" s="234"/>
      <c r="AA1261" s="234"/>
      <c r="AB1261" s="234"/>
      <c r="AC1261" s="199" t="s">
        <v>4735</v>
      </c>
      <c r="AD1261" s="58"/>
      <c r="AE1261" s="58"/>
      <c r="AF1261" s="6"/>
      <c r="AG1261" s="6"/>
      <c r="AH1261" s="6"/>
      <c r="AI1261" s="6"/>
      <c r="AJ1261" s="6"/>
      <c r="AK1261" s="6"/>
      <c r="AL1261" s="59" t="s">
        <v>4574</v>
      </c>
      <c r="AM1261" s="235">
        <f>AM1258</f>
        <v>0.5</v>
      </c>
      <c r="AN1261" s="235"/>
      <c r="AO1261" s="7"/>
      <c r="AP1261" s="7"/>
      <c r="AQ1261" s="7"/>
      <c r="AR1261" s="7"/>
      <c r="AS1261" s="7"/>
      <c r="AT1261" s="123"/>
      <c r="AU1261" s="136"/>
      <c r="AV1261" s="145"/>
      <c r="AW1261" s="89">
        <f>ROUND(ROUND(ROUND(H1260*P1261,0)*V1261,0)*AM1261,0)</f>
        <v>144</v>
      </c>
      <c r="AX1261" s="12"/>
    </row>
    <row r="1262" spans="1:50" ht="17.2" customHeight="1" x14ac:dyDescent="0.3">
      <c r="A1262" s="9">
        <v>43</v>
      </c>
      <c r="B1262" s="10" t="s">
        <v>2084</v>
      </c>
      <c r="C1262" s="53" t="s">
        <v>6865</v>
      </c>
      <c r="D1262" s="166"/>
      <c r="E1262" s="193"/>
      <c r="F1262" s="126"/>
      <c r="G1262" s="126"/>
      <c r="H1262" s="175"/>
      <c r="I1262" s="194"/>
      <c r="J1262" s="194"/>
      <c r="K1262" s="173"/>
      <c r="L1262" s="196"/>
      <c r="M1262" s="195"/>
      <c r="N1262" s="195"/>
      <c r="O1262" s="55"/>
      <c r="P1262" s="56"/>
      <c r="Q1262" s="56"/>
      <c r="R1262" s="168"/>
      <c r="S1262" s="141"/>
      <c r="T1262" s="142"/>
      <c r="U1262" s="130"/>
      <c r="V1262" s="64"/>
      <c r="W1262" s="202"/>
      <c r="X1262" s="8"/>
      <c r="Y1262" s="6"/>
      <c r="Z1262" s="59"/>
      <c r="AA1262" s="59"/>
      <c r="AB1262" s="6"/>
      <c r="AC1262" s="203"/>
      <c r="AD1262" s="6"/>
      <c r="AE1262" s="6"/>
      <c r="AF1262" s="6"/>
      <c r="AG1262" s="6"/>
      <c r="AH1262" s="6"/>
      <c r="AI1262" s="6"/>
      <c r="AJ1262" s="6"/>
      <c r="AK1262" s="6"/>
      <c r="AL1262" s="59"/>
      <c r="AM1262" s="137"/>
      <c r="AN1262" s="137"/>
      <c r="AO1262" s="177"/>
      <c r="AP1262" s="81"/>
      <c r="AQ1262" s="81"/>
      <c r="AR1262" s="82"/>
      <c r="AS1262" s="242" t="s">
        <v>4580</v>
      </c>
      <c r="AT1262" s="242"/>
      <c r="AU1262" s="242"/>
      <c r="AV1262" s="243"/>
      <c r="AW1262" s="89">
        <f>ROUND(H1260*V1261,0)-AS1265</f>
        <v>293</v>
      </c>
      <c r="AX1262" s="12"/>
    </row>
    <row r="1263" spans="1:50" ht="17.2" customHeight="1" x14ac:dyDescent="0.3">
      <c r="A1263" s="9">
        <v>43</v>
      </c>
      <c r="B1263" s="10" t="s">
        <v>2085</v>
      </c>
      <c r="C1263" s="53" t="s">
        <v>6864</v>
      </c>
      <c r="D1263" s="166"/>
      <c r="E1263" s="193"/>
      <c r="F1263" s="126"/>
      <c r="G1263" s="126"/>
      <c r="H1263" s="175"/>
      <c r="I1263" s="194"/>
      <c r="J1263" s="194"/>
      <c r="K1263" s="173"/>
      <c r="L1263" s="175"/>
      <c r="M1263" s="194"/>
      <c r="N1263" s="194"/>
      <c r="O1263" s="132"/>
      <c r="P1263" s="141"/>
      <c r="Q1263" s="141"/>
      <c r="R1263" s="168"/>
      <c r="S1263" s="141"/>
      <c r="T1263" s="142"/>
      <c r="U1263" s="130"/>
      <c r="V1263" s="64"/>
      <c r="W1263" s="202"/>
      <c r="X1263" s="231" t="s">
        <v>4712</v>
      </c>
      <c r="Y1263" s="232"/>
      <c r="Z1263" s="232"/>
      <c r="AA1263" s="232"/>
      <c r="AB1263" s="232"/>
      <c r="AC1263" s="199" t="s">
        <v>4711</v>
      </c>
      <c r="AD1263" s="58"/>
      <c r="AE1263" s="58"/>
      <c r="AF1263" s="6"/>
      <c r="AG1263" s="6"/>
      <c r="AH1263" s="6"/>
      <c r="AI1263" s="6"/>
      <c r="AJ1263" s="6"/>
      <c r="AK1263" s="6"/>
      <c r="AL1263" s="59" t="s">
        <v>4574</v>
      </c>
      <c r="AM1263" s="235">
        <f>AM1260</f>
        <v>0.7</v>
      </c>
      <c r="AN1263" s="235"/>
      <c r="AO1263" s="81"/>
      <c r="AP1263" s="81"/>
      <c r="AQ1263" s="81"/>
      <c r="AR1263" s="82"/>
      <c r="AS1263" s="244"/>
      <c r="AT1263" s="244"/>
      <c r="AU1263" s="244"/>
      <c r="AV1263" s="245"/>
      <c r="AW1263" s="89">
        <f>ROUND(ROUND(H1260*V1261,0)*AM1263,0)-AS1265</f>
        <v>204</v>
      </c>
      <c r="AX1263" s="12"/>
    </row>
    <row r="1264" spans="1:50" ht="17.2" customHeight="1" x14ac:dyDescent="0.3">
      <c r="A1264" s="9">
        <v>43</v>
      </c>
      <c r="B1264" s="10" t="s">
        <v>2086</v>
      </c>
      <c r="C1264" s="53" t="s">
        <v>6863</v>
      </c>
      <c r="D1264" s="166"/>
      <c r="E1264" s="193"/>
      <c r="F1264" s="126"/>
      <c r="G1264" s="126"/>
      <c r="H1264" s="175"/>
      <c r="I1264" s="194"/>
      <c r="J1264" s="194"/>
      <c r="K1264" s="173"/>
      <c r="L1264" s="191"/>
      <c r="M1264" s="172"/>
      <c r="N1264" s="172"/>
      <c r="O1264" s="123"/>
      <c r="P1264" s="138"/>
      <c r="Q1264" s="138"/>
      <c r="R1264" s="168"/>
      <c r="S1264" s="141"/>
      <c r="T1264" s="142"/>
      <c r="U1264" s="130"/>
      <c r="V1264" s="64"/>
      <c r="W1264" s="202"/>
      <c r="X1264" s="233"/>
      <c r="Y1264" s="234"/>
      <c r="Z1264" s="234"/>
      <c r="AA1264" s="234"/>
      <c r="AB1264" s="234"/>
      <c r="AC1264" s="199" t="s">
        <v>4735</v>
      </c>
      <c r="AD1264" s="58"/>
      <c r="AE1264" s="58"/>
      <c r="AF1264" s="6"/>
      <c r="AG1264" s="6"/>
      <c r="AH1264" s="6"/>
      <c r="AI1264" s="6"/>
      <c r="AJ1264" s="6"/>
      <c r="AK1264" s="6"/>
      <c r="AL1264" s="59" t="s">
        <v>4574</v>
      </c>
      <c r="AM1264" s="235">
        <f>AM1261</f>
        <v>0.5</v>
      </c>
      <c r="AN1264" s="235"/>
      <c r="AO1264" s="198"/>
      <c r="AP1264" s="198"/>
      <c r="AQ1264" s="198"/>
      <c r="AR1264" s="197"/>
      <c r="AS1264" s="244"/>
      <c r="AT1264" s="244"/>
      <c r="AU1264" s="244"/>
      <c r="AV1264" s="245"/>
      <c r="AW1264" s="89">
        <f>ROUND(ROUND(H1260*V1261,0)*AM1264,0)-AS1265</f>
        <v>144</v>
      </c>
      <c r="AX1264" s="12"/>
    </row>
    <row r="1265" spans="1:50" ht="17.2" customHeight="1" x14ac:dyDescent="0.3">
      <c r="A1265" s="9">
        <v>43</v>
      </c>
      <c r="B1265" s="10" t="s">
        <v>2087</v>
      </c>
      <c r="C1265" s="53" t="s">
        <v>6862</v>
      </c>
      <c r="D1265" s="166"/>
      <c r="E1265" s="193"/>
      <c r="F1265" s="126"/>
      <c r="G1265" s="126"/>
      <c r="H1265" s="175"/>
      <c r="I1265" s="194"/>
      <c r="J1265" s="194"/>
      <c r="K1265" s="173"/>
      <c r="L1265" s="231" t="s">
        <v>4714</v>
      </c>
      <c r="M1265" s="232"/>
      <c r="N1265" s="232"/>
      <c r="O1265" s="232"/>
      <c r="P1265" s="232"/>
      <c r="Q1265" s="232"/>
      <c r="R1265" s="175"/>
      <c r="S1265" s="194"/>
      <c r="T1265" s="173"/>
      <c r="U1265" s="130"/>
      <c r="V1265" s="64"/>
      <c r="W1265" s="202"/>
      <c r="X1265" s="8"/>
      <c r="Y1265" s="6"/>
      <c r="Z1265" s="59"/>
      <c r="AA1265" s="59"/>
      <c r="AB1265" s="6"/>
      <c r="AC1265" s="203"/>
      <c r="AD1265" s="6"/>
      <c r="AE1265" s="6"/>
      <c r="AF1265" s="6"/>
      <c r="AG1265" s="6"/>
      <c r="AH1265" s="6"/>
      <c r="AI1265" s="6"/>
      <c r="AJ1265" s="6"/>
      <c r="AK1265" s="6"/>
      <c r="AL1265" s="59"/>
      <c r="AM1265" s="137"/>
      <c r="AN1265" s="137"/>
      <c r="AO1265" s="198"/>
      <c r="AP1265" s="198"/>
      <c r="AQ1265" s="198"/>
      <c r="AR1265" s="197"/>
      <c r="AS1265" s="38">
        <f>AS1253</f>
        <v>5</v>
      </c>
      <c r="AT1265" s="62" t="s">
        <v>4579</v>
      </c>
      <c r="AU1265" s="143"/>
      <c r="AV1265" s="147"/>
      <c r="AW1265" s="89">
        <f>ROUND(ROUND(H1260*P1267,0)*V1261,0)-AS1265</f>
        <v>282</v>
      </c>
      <c r="AX1265" s="12"/>
    </row>
    <row r="1266" spans="1:50" ht="17.2" customHeight="1" x14ac:dyDescent="0.3">
      <c r="A1266" s="9">
        <v>43</v>
      </c>
      <c r="B1266" s="10" t="s">
        <v>2088</v>
      </c>
      <c r="C1266" s="53" t="s">
        <v>6861</v>
      </c>
      <c r="D1266" s="166"/>
      <c r="E1266" s="193"/>
      <c r="F1266" s="126"/>
      <c r="G1266" s="126"/>
      <c r="H1266" s="175"/>
      <c r="I1266" s="194"/>
      <c r="J1266" s="194"/>
      <c r="K1266" s="173"/>
      <c r="L1266" s="267"/>
      <c r="M1266" s="268"/>
      <c r="N1266" s="268"/>
      <c r="O1266" s="268"/>
      <c r="P1266" s="268"/>
      <c r="Q1266" s="268"/>
      <c r="R1266" s="175"/>
      <c r="S1266" s="194"/>
      <c r="T1266" s="173"/>
      <c r="U1266" s="130"/>
      <c r="V1266" s="64"/>
      <c r="W1266" s="202"/>
      <c r="X1266" s="231" t="s">
        <v>4712</v>
      </c>
      <c r="Y1266" s="232"/>
      <c r="Z1266" s="232"/>
      <c r="AA1266" s="232"/>
      <c r="AB1266" s="232"/>
      <c r="AC1266" s="199" t="s">
        <v>4711</v>
      </c>
      <c r="AD1266" s="58"/>
      <c r="AE1266" s="58"/>
      <c r="AF1266" s="6"/>
      <c r="AG1266" s="6"/>
      <c r="AH1266" s="6"/>
      <c r="AI1266" s="6"/>
      <c r="AJ1266" s="6"/>
      <c r="AK1266" s="6"/>
      <c r="AL1266" s="59" t="s">
        <v>4574</v>
      </c>
      <c r="AM1266" s="235">
        <f>AM1263</f>
        <v>0.7</v>
      </c>
      <c r="AN1266" s="235"/>
      <c r="AO1266" s="198"/>
      <c r="AP1266" s="198"/>
      <c r="AQ1266" s="198"/>
      <c r="AR1266" s="197"/>
      <c r="AS1266" s="1"/>
      <c r="AT1266" s="132"/>
      <c r="AU1266" s="143"/>
      <c r="AV1266" s="147"/>
      <c r="AW1266" s="89">
        <f>ROUND(ROUND(ROUND(H1260*P1267,0)*V1261,0)*AM1266,0)-AS1265</f>
        <v>196</v>
      </c>
      <c r="AX1266" s="12"/>
    </row>
    <row r="1267" spans="1:50" ht="17.2" customHeight="1" x14ac:dyDescent="0.3">
      <c r="A1267" s="9">
        <v>43</v>
      </c>
      <c r="B1267" s="10" t="s">
        <v>2089</v>
      </c>
      <c r="C1267" s="53" t="s">
        <v>6860</v>
      </c>
      <c r="D1267" s="166"/>
      <c r="E1267" s="193"/>
      <c r="F1267" s="126"/>
      <c r="G1267" s="126"/>
      <c r="H1267" s="175"/>
      <c r="I1267" s="194"/>
      <c r="J1267" s="194"/>
      <c r="K1267" s="173"/>
      <c r="L1267" s="191"/>
      <c r="M1267" s="172"/>
      <c r="N1267" s="172"/>
      <c r="O1267" s="123" t="s">
        <v>4574</v>
      </c>
      <c r="P1267" s="249">
        <f>P1261</f>
        <v>0.96499999999999997</v>
      </c>
      <c r="Q1267" s="249"/>
      <c r="R1267" s="168"/>
      <c r="S1267" s="141"/>
      <c r="T1267" s="142"/>
      <c r="U1267" s="130"/>
      <c r="V1267" s="64"/>
      <c r="W1267" s="202"/>
      <c r="X1267" s="233"/>
      <c r="Y1267" s="234"/>
      <c r="Z1267" s="234"/>
      <c r="AA1267" s="234"/>
      <c r="AB1267" s="234"/>
      <c r="AC1267" s="199" t="s">
        <v>4735</v>
      </c>
      <c r="AD1267" s="58"/>
      <c r="AE1267" s="58"/>
      <c r="AF1267" s="6"/>
      <c r="AG1267" s="6"/>
      <c r="AH1267" s="6"/>
      <c r="AI1267" s="6"/>
      <c r="AJ1267" s="6"/>
      <c r="AK1267" s="6"/>
      <c r="AL1267" s="59" t="s">
        <v>4574</v>
      </c>
      <c r="AM1267" s="235">
        <f>AM1264</f>
        <v>0.5</v>
      </c>
      <c r="AN1267" s="235"/>
      <c r="AO1267" s="198"/>
      <c r="AP1267" s="198"/>
      <c r="AQ1267" s="198"/>
      <c r="AR1267" s="197"/>
      <c r="AS1267" s="7"/>
      <c r="AT1267" s="123"/>
      <c r="AU1267" s="136"/>
      <c r="AV1267" s="145"/>
      <c r="AW1267" s="89">
        <f>ROUND(ROUND(ROUND(H1260*P1267,0)*V1261,0)*AM1267,0)-AS1265</f>
        <v>139</v>
      </c>
      <c r="AX1267" s="12"/>
    </row>
    <row r="1268" spans="1:50" ht="17.2" customHeight="1" x14ac:dyDescent="0.3">
      <c r="A1268" s="9">
        <v>43</v>
      </c>
      <c r="B1268" s="10" t="s">
        <v>2090</v>
      </c>
      <c r="C1268" s="53" t="s">
        <v>6859</v>
      </c>
      <c r="D1268" s="166"/>
      <c r="E1268" s="193"/>
      <c r="F1268" s="126"/>
      <c r="G1268" s="126"/>
      <c r="H1268" s="45"/>
      <c r="I1268" s="1"/>
      <c r="J1268" s="1"/>
      <c r="K1268" s="44"/>
      <c r="L1268" s="196"/>
      <c r="M1268" s="195"/>
      <c r="N1268" s="195"/>
      <c r="O1268" s="55"/>
      <c r="P1268" s="56"/>
      <c r="Q1268" s="56"/>
      <c r="R1268" s="168"/>
      <c r="S1268" s="141"/>
      <c r="T1268" s="142"/>
      <c r="U1268" s="130"/>
      <c r="V1268" s="64"/>
      <c r="W1268" s="202"/>
      <c r="X1268" s="8"/>
      <c r="Y1268" s="6"/>
      <c r="Z1268" s="59"/>
      <c r="AA1268" s="59"/>
      <c r="AB1268" s="6"/>
      <c r="AC1268" s="203"/>
      <c r="AD1268" s="6"/>
      <c r="AE1268" s="6"/>
      <c r="AF1268" s="6"/>
      <c r="AG1268" s="6"/>
      <c r="AH1268" s="6"/>
      <c r="AI1268" s="6"/>
      <c r="AJ1268" s="6"/>
      <c r="AK1268" s="6"/>
      <c r="AL1268" s="59"/>
      <c r="AM1268" s="137"/>
      <c r="AN1268" s="137"/>
      <c r="AO1268" s="216" t="s">
        <v>4753</v>
      </c>
      <c r="AP1268" s="251"/>
      <c r="AQ1268" s="251"/>
      <c r="AR1268" s="252"/>
      <c r="AS1268" s="49"/>
      <c r="AT1268" s="36"/>
      <c r="AU1268" s="36"/>
      <c r="AV1268" s="51"/>
      <c r="AW1268" s="89">
        <f>ROUND(ROUND(H1260*V1261,0)*AQ1271,0)</f>
        <v>283</v>
      </c>
      <c r="AX1268" s="12"/>
    </row>
    <row r="1269" spans="1:50" ht="17.2" customHeight="1" x14ac:dyDescent="0.3">
      <c r="A1269" s="9">
        <v>43</v>
      </c>
      <c r="B1269" s="10" t="s">
        <v>2091</v>
      </c>
      <c r="C1269" s="53" t="s">
        <v>6858</v>
      </c>
      <c r="D1269" s="166"/>
      <c r="E1269" s="193"/>
      <c r="F1269" s="126"/>
      <c r="G1269" s="126"/>
      <c r="H1269" s="45"/>
      <c r="I1269" s="1"/>
      <c r="J1269" s="1"/>
      <c r="K1269" s="44"/>
      <c r="L1269" s="175"/>
      <c r="M1269" s="194"/>
      <c r="N1269" s="194"/>
      <c r="O1269" s="132"/>
      <c r="P1269" s="141"/>
      <c r="Q1269" s="141"/>
      <c r="R1269" s="168"/>
      <c r="S1269" s="141"/>
      <c r="T1269" s="142"/>
      <c r="U1269" s="130"/>
      <c r="V1269" s="64"/>
      <c r="W1269" s="202"/>
      <c r="X1269" s="231" t="s">
        <v>4712</v>
      </c>
      <c r="Y1269" s="232"/>
      <c r="Z1269" s="232"/>
      <c r="AA1269" s="232"/>
      <c r="AB1269" s="232"/>
      <c r="AC1269" s="199" t="s">
        <v>4711</v>
      </c>
      <c r="AD1269" s="58"/>
      <c r="AE1269" s="58"/>
      <c r="AF1269" s="6"/>
      <c r="AG1269" s="6"/>
      <c r="AH1269" s="6"/>
      <c r="AI1269" s="6"/>
      <c r="AJ1269" s="6"/>
      <c r="AK1269" s="6"/>
      <c r="AL1269" s="59" t="s">
        <v>4574</v>
      </c>
      <c r="AM1269" s="235">
        <f>AM1266</f>
        <v>0.7</v>
      </c>
      <c r="AN1269" s="235"/>
      <c r="AO1269" s="228"/>
      <c r="AP1269" s="229"/>
      <c r="AQ1269" s="229"/>
      <c r="AR1269" s="230"/>
      <c r="AS1269" s="45"/>
      <c r="AT1269" s="1"/>
      <c r="AU1269" s="1"/>
      <c r="AV1269" s="44"/>
      <c r="AW1269" s="89">
        <f>ROUND(ROUND(ROUND(H1260*V1261,0)*AM1269,0)*AQ1271,0)</f>
        <v>199</v>
      </c>
      <c r="AX1269" s="12"/>
    </row>
    <row r="1270" spans="1:50" ht="17.2" customHeight="1" x14ac:dyDescent="0.3">
      <c r="A1270" s="9">
        <v>43</v>
      </c>
      <c r="B1270" s="10" t="s">
        <v>2092</v>
      </c>
      <c r="C1270" s="53" t="s">
        <v>6857</v>
      </c>
      <c r="D1270" s="166"/>
      <c r="E1270" s="193"/>
      <c r="F1270" s="126"/>
      <c r="G1270" s="126"/>
      <c r="H1270" s="45"/>
      <c r="I1270" s="1"/>
      <c r="J1270" s="1"/>
      <c r="K1270" s="44"/>
      <c r="L1270" s="191"/>
      <c r="M1270" s="172"/>
      <c r="N1270" s="172"/>
      <c r="O1270" s="123"/>
      <c r="P1270" s="138"/>
      <c r="Q1270" s="138"/>
      <c r="R1270" s="168"/>
      <c r="S1270" s="141"/>
      <c r="T1270" s="142"/>
      <c r="U1270" s="130"/>
      <c r="V1270" s="64"/>
      <c r="W1270" s="202"/>
      <c r="X1270" s="233"/>
      <c r="Y1270" s="234"/>
      <c r="Z1270" s="234"/>
      <c r="AA1270" s="234"/>
      <c r="AB1270" s="234"/>
      <c r="AC1270" s="199" t="s">
        <v>4735</v>
      </c>
      <c r="AD1270" s="58"/>
      <c r="AE1270" s="58"/>
      <c r="AF1270" s="6"/>
      <c r="AG1270" s="6"/>
      <c r="AH1270" s="6"/>
      <c r="AI1270" s="6"/>
      <c r="AJ1270" s="6"/>
      <c r="AK1270" s="6"/>
      <c r="AL1270" s="59" t="s">
        <v>4574</v>
      </c>
      <c r="AM1270" s="235">
        <f>AM1267</f>
        <v>0.5</v>
      </c>
      <c r="AN1270" s="235"/>
      <c r="AO1270" s="45"/>
      <c r="AP1270" s="1"/>
      <c r="AQ1270" s="1"/>
      <c r="AR1270" s="44"/>
      <c r="AS1270" s="45"/>
      <c r="AT1270" s="1"/>
      <c r="AU1270" s="1"/>
      <c r="AV1270" s="44"/>
      <c r="AW1270" s="89">
        <f>ROUND(ROUND(ROUND(H1260*V1261,0)*AM1270,0)*AQ1271,0)</f>
        <v>142</v>
      </c>
      <c r="AX1270" s="12"/>
    </row>
    <row r="1271" spans="1:50" ht="17.2" customHeight="1" x14ac:dyDescent="0.3">
      <c r="A1271" s="9">
        <v>43</v>
      </c>
      <c r="B1271" s="10" t="s">
        <v>2093</v>
      </c>
      <c r="C1271" s="53" t="s">
        <v>6856</v>
      </c>
      <c r="D1271" s="166"/>
      <c r="E1271" s="193"/>
      <c r="F1271" s="126"/>
      <c r="G1271" s="126"/>
      <c r="H1271" s="45"/>
      <c r="I1271" s="1"/>
      <c r="J1271" s="1"/>
      <c r="K1271" s="44"/>
      <c r="L1271" s="231" t="s">
        <v>4714</v>
      </c>
      <c r="M1271" s="232"/>
      <c r="N1271" s="232"/>
      <c r="O1271" s="232"/>
      <c r="P1271" s="232"/>
      <c r="Q1271" s="232"/>
      <c r="R1271" s="175"/>
      <c r="S1271" s="194"/>
      <c r="T1271" s="173"/>
      <c r="U1271" s="130"/>
      <c r="V1271" s="64"/>
      <c r="W1271" s="202"/>
      <c r="X1271" s="8"/>
      <c r="Y1271" s="6"/>
      <c r="Z1271" s="59"/>
      <c r="AA1271" s="59"/>
      <c r="AB1271" s="6"/>
      <c r="AC1271" s="203"/>
      <c r="AD1271" s="6"/>
      <c r="AE1271" s="6"/>
      <c r="AF1271" s="6"/>
      <c r="AG1271" s="6"/>
      <c r="AH1271" s="6"/>
      <c r="AI1271" s="6"/>
      <c r="AJ1271" s="6"/>
      <c r="AK1271" s="6"/>
      <c r="AL1271" s="59"/>
      <c r="AM1271" s="137"/>
      <c r="AN1271" s="137"/>
      <c r="AO1271" s="45"/>
      <c r="AP1271" s="132" t="s">
        <v>4574</v>
      </c>
      <c r="AQ1271" s="247">
        <f>AQ1247</f>
        <v>0.95</v>
      </c>
      <c r="AR1271" s="248"/>
      <c r="AS1271" s="45"/>
      <c r="AT1271" s="1"/>
      <c r="AU1271" s="1"/>
      <c r="AV1271" s="44"/>
      <c r="AW1271" s="89">
        <f>ROUND(ROUND(ROUND(H1260*P1273,0)*V1261,0)*AQ1271,0)</f>
        <v>273</v>
      </c>
      <c r="AX1271" s="12"/>
    </row>
    <row r="1272" spans="1:50" ht="17.2" customHeight="1" x14ac:dyDescent="0.3">
      <c r="A1272" s="9">
        <v>43</v>
      </c>
      <c r="B1272" s="10" t="s">
        <v>2094</v>
      </c>
      <c r="C1272" s="53" t="s">
        <v>6855</v>
      </c>
      <c r="D1272" s="166"/>
      <c r="E1272" s="193"/>
      <c r="F1272" s="126"/>
      <c r="G1272" s="126"/>
      <c r="H1272" s="45"/>
      <c r="I1272" s="1"/>
      <c r="J1272" s="1"/>
      <c r="K1272" s="44"/>
      <c r="L1272" s="267"/>
      <c r="M1272" s="268"/>
      <c r="N1272" s="268"/>
      <c r="O1272" s="268"/>
      <c r="P1272" s="268"/>
      <c r="Q1272" s="268"/>
      <c r="R1272" s="175"/>
      <c r="S1272" s="194"/>
      <c r="T1272" s="173"/>
      <c r="U1272" s="130"/>
      <c r="V1272" s="64"/>
      <c r="W1272" s="202"/>
      <c r="X1272" s="231" t="s">
        <v>4712</v>
      </c>
      <c r="Y1272" s="232"/>
      <c r="Z1272" s="232"/>
      <c r="AA1272" s="232"/>
      <c r="AB1272" s="232"/>
      <c r="AC1272" s="199" t="s">
        <v>4711</v>
      </c>
      <c r="AD1272" s="58"/>
      <c r="AE1272" s="58"/>
      <c r="AF1272" s="6"/>
      <c r="AG1272" s="6"/>
      <c r="AH1272" s="6"/>
      <c r="AI1272" s="6"/>
      <c r="AJ1272" s="6"/>
      <c r="AK1272" s="6"/>
      <c r="AL1272" s="59" t="s">
        <v>4574</v>
      </c>
      <c r="AM1272" s="235">
        <f>AM1269</f>
        <v>0.7</v>
      </c>
      <c r="AN1272" s="235"/>
      <c r="AO1272" s="45"/>
      <c r="AP1272" s="1"/>
      <c r="AQ1272" s="1"/>
      <c r="AR1272" s="44"/>
      <c r="AS1272" s="45"/>
      <c r="AT1272" s="1"/>
      <c r="AU1272" s="1"/>
      <c r="AV1272" s="44"/>
      <c r="AW1272" s="89">
        <f>ROUND(ROUND(ROUND(ROUND(H1260*P1273,0)*V1261,0)*AM1272,0)*AQ1271,0)</f>
        <v>191</v>
      </c>
      <c r="AX1272" s="12"/>
    </row>
    <row r="1273" spans="1:50" ht="17.2" customHeight="1" x14ac:dyDescent="0.3">
      <c r="A1273" s="9">
        <v>43</v>
      </c>
      <c r="B1273" s="10" t="s">
        <v>2095</v>
      </c>
      <c r="C1273" s="53" t="s">
        <v>6854</v>
      </c>
      <c r="D1273" s="166"/>
      <c r="E1273" s="193"/>
      <c r="F1273" s="126"/>
      <c r="G1273" s="126"/>
      <c r="H1273" s="45"/>
      <c r="I1273" s="1"/>
      <c r="J1273" s="1"/>
      <c r="K1273" s="44"/>
      <c r="L1273" s="191"/>
      <c r="M1273" s="172"/>
      <c r="N1273" s="172"/>
      <c r="O1273" s="123" t="s">
        <v>4574</v>
      </c>
      <c r="P1273" s="249">
        <f>P1267</f>
        <v>0.96499999999999997</v>
      </c>
      <c r="Q1273" s="249"/>
      <c r="R1273" s="168"/>
      <c r="S1273" s="141"/>
      <c r="T1273" s="142"/>
      <c r="U1273" s="130"/>
      <c r="V1273" s="64"/>
      <c r="W1273" s="202"/>
      <c r="X1273" s="233"/>
      <c r="Y1273" s="234"/>
      <c r="Z1273" s="234"/>
      <c r="AA1273" s="234"/>
      <c r="AB1273" s="234"/>
      <c r="AC1273" s="199" t="s">
        <v>4735</v>
      </c>
      <c r="AD1273" s="58"/>
      <c r="AE1273" s="58"/>
      <c r="AF1273" s="6"/>
      <c r="AG1273" s="6"/>
      <c r="AH1273" s="6"/>
      <c r="AI1273" s="6"/>
      <c r="AJ1273" s="6"/>
      <c r="AK1273" s="6"/>
      <c r="AL1273" s="59" t="s">
        <v>4574</v>
      </c>
      <c r="AM1273" s="235">
        <f>AM1270</f>
        <v>0.5</v>
      </c>
      <c r="AN1273" s="235"/>
      <c r="AO1273" s="45"/>
      <c r="AP1273" s="1"/>
      <c r="AQ1273" s="1"/>
      <c r="AR1273" s="44"/>
      <c r="AS1273" s="43"/>
      <c r="AT1273" s="7"/>
      <c r="AU1273" s="7"/>
      <c r="AV1273" s="21"/>
      <c r="AW1273" s="89">
        <f>ROUND(ROUND(ROUND(ROUND(H1260*P1273,0)*V1261,0)*AM1273,0)*AQ1271,0)</f>
        <v>137</v>
      </c>
      <c r="AX1273" s="12"/>
    </row>
    <row r="1274" spans="1:50" ht="17.2" customHeight="1" x14ac:dyDescent="0.3">
      <c r="A1274" s="9">
        <v>43</v>
      </c>
      <c r="B1274" s="10" t="s">
        <v>2096</v>
      </c>
      <c r="C1274" s="53" t="s">
        <v>6853</v>
      </c>
      <c r="D1274" s="166"/>
      <c r="E1274" s="193"/>
      <c r="F1274" s="126"/>
      <c r="G1274" s="126"/>
      <c r="H1274" s="45"/>
      <c r="I1274" s="1"/>
      <c r="J1274" s="1"/>
      <c r="K1274" s="44"/>
      <c r="L1274" s="196"/>
      <c r="M1274" s="195"/>
      <c r="N1274" s="195"/>
      <c r="O1274" s="55"/>
      <c r="P1274" s="56"/>
      <c r="Q1274" s="56"/>
      <c r="R1274" s="168"/>
      <c r="S1274" s="141"/>
      <c r="T1274" s="142"/>
      <c r="U1274" s="130"/>
      <c r="V1274" s="64"/>
      <c r="W1274" s="202"/>
      <c r="X1274" s="8"/>
      <c r="Y1274" s="6"/>
      <c r="Z1274" s="59"/>
      <c r="AA1274" s="59"/>
      <c r="AB1274" s="6"/>
      <c r="AC1274" s="203"/>
      <c r="AD1274" s="6"/>
      <c r="AE1274" s="6"/>
      <c r="AF1274" s="6"/>
      <c r="AG1274" s="6"/>
      <c r="AH1274" s="6"/>
      <c r="AI1274" s="6"/>
      <c r="AJ1274" s="6"/>
      <c r="AK1274" s="6"/>
      <c r="AL1274" s="59"/>
      <c r="AM1274" s="137"/>
      <c r="AN1274" s="137"/>
      <c r="AO1274" s="146"/>
      <c r="AP1274" s="143"/>
      <c r="AQ1274" s="143"/>
      <c r="AR1274" s="44"/>
      <c r="AS1274" s="242" t="s">
        <v>4580</v>
      </c>
      <c r="AT1274" s="242"/>
      <c r="AU1274" s="242"/>
      <c r="AV1274" s="243"/>
      <c r="AW1274" s="89">
        <f>ROUND(ROUND(H1260*V1261,0)*AQ1271,0)-AS1277</f>
        <v>278</v>
      </c>
      <c r="AX1274" s="12"/>
    </row>
    <row r="1275" spans="1:50" ht="17.2" customHeight="1" x14ac:dyDescent="0.3">
      <c r="A1275" s="9">
        <v>43</v>
      </c>
      <c r="B1275" s="10" t="s">
        <v>2097</v>
      </c>
      <c r="C1275" s="53" t="s">
        <v>6852</v>
      </c>
      <c r="D1275" s="166"/>
      <c r="E1275" s="193"/>
      <c r="F1275" s="126"/>
      <c r="G1275" s="126"/>
      <c r="H1275" s="45"/>
      <c r="I1275" s="1"/>
      <c r="J1275" s="1"/>
      <c r="K1275" s="44"/>
      <c r="L1275" s="175"/>
      <c r="M1275" s="194"/>
      <c r="N1275" s="194"/>
      <c r="O1275" s="132"/>
      <c r="P1275" s="141"/>
      <c r="Q1275" s="141"/>
      <c r="R1275" s="168"/>
      <c r="S1275" s="141"/>
      <c r="T1275" s="142"/>
      <c r="U1275" s="130"/>
      <c r="V1275" s="64"/>
      <c r="W1275" s="202"/>
      <c r="X1275" s="231" t="s">
        <v>4712</v>
      </c>
      <c r="Y1275" s="232"/>
      <c r="Z1275" s="232"/>
      <c r="AA1275" s="232"/>
      <c r="AB1275" s="232"/>
      <c r="AC1275" s="199" t="s">
        <v>4711</v>
      </c>
      <c r="AD1275" s="58"/>
      <c r="AE1275" s="58"/>
      <c r="AF1275" s="6"/>
      <c r="AG1275" s="6"/>
      <c r="AH1275" s="6"/>
      <c r="AI1275" s="6"/>
      <c r="AJ1275" s="6"/>
      <c r="AK1275" s="6"/>
      <c r="AL1275" s="59" t="s">
        <v>4574</v>
      </c>
      <c r="AM1275" s="235">
        <f>AM1272</f>
        <v>0.7</v>
      </c>
      <c r="AN1275" s="235"/>
      <c r="AO1275" s="146"/>
      <c r="AP1275" s="143"/>
      <c r="AQ1275" s="143"/>
      <c r="AR1275" s="44"/>
      <c r="AS1275" s="244"/>
      <c r="AT1275" s="244"/>
      <c r="AU1275" s="244"/>
      <c r="AV1275" s="245"/>
      <c r="AW1275" s="89">
        <f>ROUND(ROUND(ROUND(H1260*V1261,0)*AM1275,0)*AQ1271,0)-AS1277</f>
        <v>194</v>
      </c>
      <c r="AX1275" s="12"/>
    </row>
    <row r="1276" spans="1:50" ht="17.2" customHeight="1" x14ac:dyDescent="0.3">
      <c r="A1276" s="9">
        <v>43</v>
      </c>
      <c r="B1276" s="10" t="s">
        <v>2098</v>
      </c>
      <c r="C1276" s="53" t="s">
        <v>6851</v>
      </c>
      <c r="D1276" s="166"/>
      <c r="E1276" s="193"/>
      <c r="F1276" s="126"/>
      <c r="G1276" s="126"/>
      <c r="H1276" s="45"/>
      <c r="I1276" s="1"/>
      <c r="J1276" s="1"/>
      <c r="K1276" s="44"/>
      <c r="L1276" s="191"/>
      <c r="M1276" s="172"/>
      <c r="N1276" s="172"/>
      <c r="O1276" s="123"/>
      <c r="P1276" s="138"/>
      <c r="Q1276" s="138"/>
      <c r="R1276" s="168"/>
      <c r="S1276" s="141"/>
      <c r="T1276" s="142"/>
      <c r="U1276" s="130"/>
      <c r="V1276" s="64"/>
      <c r="W1276" s="202"/>
      <c r="X1276" s="233"/>
      <c r="Y1276" s="234"/>
      <c r="Z1276" s="234"/>
      <c r="AA1276" s="234"/>
      <c r="AB1276" s="234"/>
      <c r="AC1276" s="199" t="s">
        <v>4735</v>
      </c>
      <c r="AD1276" s="58"/>
      <c r="AE1276" s="58"/>
      <c r="AF1276" s="6"/>
      <c r="AG1276" s="6"/>
      <c r="AH1276" s="6"/>
      <c r="AI1276" s="6"/>
      <c r="AJ1276" s="6"/>
      <c r="AK1276" s="6"/>
      <c r="AL1276" s="59" t="s">
        <v>4574</v>
      </c>
      <c r="AM1276" s="235">
        <f>AM1273</f>
        <v>0.5</v>
      </c>
      <c r="AN1276" s="235"/>
      <c r="AO1276" s="146"/>
      <c r="AP1276" s="143"/>
      <c r="AQ1276" s="143"/>
      <c r="AR1276" s="44"/>
      <c r="AS1276" s="244"/>
      <c r="AT1276" s="244"/>
      <c r="AU1276" s="244"/>
      <c r="AV1276" s="245"/>
      <c r="AW1276" s="89">
        <f>ROUND(ROUND(ROUND(H1260*V1261,0)*AM1276,0)*AQ1271,0)-AS1277</f>
        <v>137</v>
      </c>
      <c r="AX1276" s="12"/>
    </row>
    <row r="1277" spans="1:50" ht="17.2" customHeight="1" x14ac:dyDescent="0.3">
      <c r="A1277" s="9">
        <v>43</v>
      </c>
      <c r="B1277" s="10" t="s">
        <v>2099</v>
      </c>
      <c r="C1277" s="53" t="s">
        <v>6850</v>
      </c>
      <c r="D1277" s="166"/>
      <c r="E1277" s="193"/>
      <c r="F1277" s="126"/>
      <c r="G1277" s="126"/>
      <c r="H1277" s="45"/>
      <c r="I1277" s="1"/>
      <c r="J1277" s="1"/>
      <c r="K1277" s="44"/>
      <c r="L1277" s="231" t="s">
        <v>4714</v>
      </c>
      <c r="M1277" s="232"/>
      <c r="N1277" s="232"/>
      <c r="O1277" s="232"/>
      <c r="P1277" s="232"/>
      <c r="Q1277" s="232"/>
      <c r="R1277" s="175"/>
      <c r="S1277" s="194"/>
      <c r="T1277" s="173"/>
      <c r="U1277" s="130"/>
      <c r="V1277" s="64"/>
      <c r="W1277" s="202"/>
      <c r="X1277" s="8"/>
      <c r="Y1277" s="6"/>
      <c r="Z1277" s="59"/>
      <c r="AA1277" s="59"/>
      <c r="AB1277" s="6"/>
      <c r="AC1277" s="203"/>
      <c r="AD1277" s="6"/>
      <c r="AE1277" s="6"/>
      <c r="AF1277" s="6"/>
      <c r="AG1277" s="6"/>
      <c r="AH1277" s="6"/>
      <c r="AI1277" s="6"/>
      <c r="AJ1277" s="6"/>
      <c r="AK1277" s="6"/>
      <c r="AL1277" s="59"/>
      <c r="AM1277" s="137"/>
      <c r="AN1277" s="137"/>
      <c r="AO1277" s="146"/>
      <c r="AP1277" s="143"/>
      <c r="AQ1277" s="143"/>
      <c r="AR1277" s="44"/>
      <c r="AS1277" s="38">
        <f>AS1265</f>
        <v>5</v>
      </c>
      <c r="AT1277" s="62" t="s">
        <v>4579</v>
      </c>
      <c r="AU1277" s="143"/>
      <c r="AV1277" s="147"/>
      <c r="AW1277" s="89">
        <f>ROUND(ROUND(ROUND(H1260*P1279,0)*V1261,0)*AQ1271,0)-AS1277</f>
        <v>268</v>
      </c>
      <c r="AX1277" s="12"/>
    </row>
    <row r="1278" spans="1:50" ht="17.2" customHeight="1" x14ac:dyDescent="0.3">
      <c r="A1278" s="9">
        <v>43</v>
      </c>
      <c r="B1278" s="10" t="s">
        <v>2100</v>
      </c>
      <c r="C1278" s="53" t="s">
        <v>6849</v>
      </c>
      <c r="D1278" s="166"/>
      <c r="E1278" s="193"/>
      <c r="F1278" s="126"/>
      <c r="G1278" s="126"/>
      <c r="H1278" s="45"/>
      <c r="I1278" s="1"/>
      <c r="J1278" s="1"/>
      <c r="K1278" s="44"/>
      <c r="L1278" s="267"/>
      <c r="M1278" s="268"/>
      <c r="N1278" s="268"/>
      <c r="O1278" s="268"/>
      <c r="P1278" s="268"/>
      <c r="Q1278" s="268"/>
      <c r="R1278" s="175"/>
      <c r="S1278" s="194"/>
      <c r="T1278" s="173"/>
      <c r="U1278" s="130"/>
      <c r="V1278" s="64"/>
      <c r="W1278" s="202"/>
      <c r="X1278" s="231" t="s">
        <v>4712</v>
      </c>
      <c r="Y1278" s="232"/>
      <c r="Z1278" s="232"/>
      <c r="AA1278" s="232"/>
      <c r="AB1278" s="232"/>
      <c r="AC1278" s="199" t="s">
        <v>4711</v>
      </c>
      <c r="AD1278" s="58"/>
      <c r="AE1278" s="58"/>
      <c r="AF1278" s="6"/>
      <c r="AG1278" s="6"/>
      <c r="AH1278" s="6"/>
      <c r="AI1278" s="6"/>
      <c r="AJ1278" s="6"/>
      <c r="AK1278" s="6"/>
      <c r="AL1278" s="59" t="s">
        <v>4574</v>
      </c>
      <c r="AM1278" s="235">
        <f>AM1275</f>
        <v>0.7</v>
      </c>
      <c r="AN1278" s="235"/>
      <c r="AO1278" s="146"/>
      <c r="AP1278" s="143"/>
      <c r="AQ1278" s="143"/>
      <c r="AR1278" s="44"/>
      <c r="AS1278" s="1"/>
      <c r="AT1278" s="132"/>
      <c r="AU1278" s="143"/>
      <c r="AV1278" s="147"/>
      <c r="AW1278" s="89">
        <f>ROUND(ROUND(ROUND(ROUND(H1260*P1279,0)*V1261,0)*AM1278,0)*AQ1271,0)-AS1277</f>
        <v>186</v>
      </c>
      <c r="AX1278" s="12"/>
    </row>
    <row r="1279" spans="1:50" ht="17.2" customHeight="1" x14ac:dyDescent="0.3">
      <c r="A1279" s="9">
        <v>43</v>
      </c>
      <c r="B1279" s="10" t="s">
        <v>2101</v>
      </c>
      <c r="C1279" s="53" t="s">
        <v>6848</v>
      </c>
      <c r="D1279" s="166"/>
      <c r="E1279" s="193"/>
      <c r="F1279" s="126"/>
      <c r="G1279" s="126"/>
      <c r="H1279" s="43"/>
      <c r="I1279" s="7"/>
      <c r="J1279" s="7"/>
      <c r="K1279" s="21"/>
      <c r="L1279" s="191"/>
      <c r="M1279" s="172"/>
      <c r="N1279" s="172"/>
      <c r="O1279" s="123" t="s">
        <v>4574</v>
      </c>
      <c r="P1279" s="249">
        <f>P1273</f>
        <v>0.96499999999999997</v>
      </c>
      <c r="Q1279" s="249"/>
      <c r="R1279" s="168"/>
      <c r="S1279" s="141"/>
      <c r="T1279" s="141"/>
      <c r="U1279" s="88"/>
      <c r="V1279" s="86"/>
      <c r="W1279" s="87"/>
      <c r="X1279" s="234"/>
      <c r="Y1279" s="234"/>
      <c r="Z1279" s="234"/>
      <c r="AA1279" s="234"/>
      <c r="AB1279" s="234"/>
      <c r="AC1279" s="199" t="s">
        <v>4735</v>
      </c>
      <c r="AD1279" s="58"/>
      <c r="AE1279" s="58"/>
      <c r="AF1279" s="6"/>
      <c r="AG1279" s="6"/>
      <c r="AH1279" s="6"/>
      <c r="AI1279" s="6"/>
      <c r="AJ1279" s="6"/>
      <c r="AK1279" s="6"/>
      <c r="AL1279" s="59" t="s">
        <v>4574</v>
      </c>
      <c r="AM1279" s="235">
        <f>AM1276</f>
        <v>0.5</v>
      </c>
      <c r="AN1279" s="235"/>
      <c r="AO1279" s="190"/>
      <c r="AP1279" s="136"/>
      <c r="AQ1279" s="136"/>
      <c r="AR1279" s="21"/>
      <c r="AS1279" s="7"/>
      <c r="AT1279" s="123"/>
      <c r="AU1279" s="136"/>
      <c r="AV1279" s="145"/>
      <c r="AW1279" s="89">
        <f>ROUND(ROUND(ROUND(ROUND(H1260*P1279,0)*V1261,0)*AM1279,0)*AQ1271,0)-AS1277</f>
        <v>132</v>
      </c>
      <c r="AX1279" s="12"/>
    </row>
    <row r="1280" spans="1:50" ht="17.2" customHeight="1" x14ac:dyDescent="0.3">
      <c r="A1280" s="9">
        <v>43</v>
      </c>
      <c r="B1280" s="10" t="s">
        <v>2102</v>
      </c>
      <c r="C1280" s="53" t="s">
        <v>6847</v>
      </c>
      <c r="D1280" s="166"/>
      <c r="E1280" s="193"/>
      <c r="F1280" s="126"/>
      <c r="G1280" s="126"/>
      <c r="H1280" s="217" t="s">
        <v>4791</v>
      </c>
      <c r="I1280" s="218"/>
      <c r="J1280" s="218"/>
      <c r="K1280" s="219"/>
      <c r="L1280" s="196"/>
      <c r="M1280" s="195"/>
      <c r="N1280" s="195"/>
      <c r="O1280" s="55"/>
      <c r="P1280" s="56"/>
      <c r="Q1280" s="56"/>
      <c r="R1280" s="168"/>
      <c r="S1280" s="141"/>
      <c r="T1280" s="141"/>
      <c r="U1280" s="88"/>
      <c r="V1280" s="86"/>
      <c r="W1280" s="87"/>
      <c r="X1280" s="6"/>
      <c r="Y1280" s="6"/>
      <c r="Z1280" s="59"/>
      <c r="AA1280" s="59"/>
      <c r="AB1280" s="6"/>
      <c r="AC1280" s="203"/>
      <c r="AD1280" s="6"/>
      <c r="AE1280" s="6"/>
      <c r="AF1280" s="6"/>
      <c r="AG1280" s="6"/>
      <c r="AH1280" s="6"/>
      <c r="AI1280" s="6"/>
      <c r="AJ1280" s="6"/>
      <c r="AK1280" s="6"/>
      <c r="AL1280" s="59"/>
      <c r="AM1280" s="137"/>
      <c r="AN1280" s="137"/>
      <c r="AO1280" s="7"/>
      <c r="AP1280" s="7"/>
      <c r="AQ1280" s="7"/>
      <c r="AR1280" s="7"/>
      <c r="AS1280" s="7"/>
      <c r="AT1280" s="123"/>
      <c r="AU1280" s="136"/>
      <c r="AV1280" s="145"/>
      <c r="AW1280" s="100">
        <f>ROUND(H1284*V1261,0)</f>
        <v>253</v>
      </c>
      <c r="AX1280" s="12"/>
    </row>
    <row r="1281" spans="1:50" ht="17.2" customHeight="1" x14ac:dyDescent="0.3">
      <c r="A1281" s="9">
        <v>43</v>
      </c>
      <c r="B1281" s="10" t="s">
        <v>2103</v>
      </c>
      <c r="C1281" s="53" t="s">
        <v>6846</v>
      </c>
      <c r="D1281" s="166"/>
      <c r="E1281" s="193"/>
      <c r="F1281" s="126"/>
      <c r="G1281" s="126"/>
      <c r="H1281" s="220"/>
      <c r="I1281" s="221"/>
      <c r="J1281" s="221"/>
      <c r="K1281" s="222"/>
      <c r="L1281" s="175"/>
      <c r="M1281" s="194"/>
      <c r="N1281" s="194"/>
      <c r="O1281" s="132"/>
      <c r="P1281" s="141"/>
      <c r="Q1281" s="141"/>
      <c r="R1281" s="168"/>
      <c r="S1281" s="141"/>
      <c r="T1281" s="141"/>
      <c r="U1281" s="88"/>
      <c r="V1281" s="86"/>
      <c r="W1281" s="87"/>
      <c r="X1281" s="232" t="s">
        <v>4712</v>
      </c>
      <c r="Y1281" s="232"/>
      <c r="Z1281" s="232"/>
      <c r="AA1281" s="232"/>
      <c r="AB1281" s="232"/>
      <c r="AC1281" s="199" t="s">
        <v>4711</v>
      </c>
      <c r="AD1281" s="58"/>
      <c r="AE1281" s="58"/>
      <c r="AF1281" s="6"/>
      <c r="AG1281" s="6"/>
      <c r="AH1281" s="6"/>
      <c r="AI1281" s="6"/>
      <c r="AJ1281" s="6"/>
      <c r="AK1281" s="6"/>
      <c r="AL1281" s="59" t="s">
        <v>4574</v>
      </c>
      <c r="AM1281" s="235">
        <f>AM1278</f>
        <v>0.7</v>
      </c>
      <c r="AN1281" s="235"/>
      <c r="AO1281" s="6"/>
      <c r="AP1281" s="6"/>
      <c r="AQ1281" s="6"/>
      <c r="AR1281" s="6"/>
      <c r="AS1281" s="6"/>
      <c r="AT1281" s="59"/>
      <c r="AU1281" s="137"/>
      <c r="AV1281" s="140"/>
      <c r="AW1281" s="89">
        <f>ROUND(ROUND(H1284*V1261,0)*AM1281,0)</f>
        <v>177</v>
      </c>
      <c r="AX1281" s="12"/>
    </row>
    <row r="1282" spans="1:50" ht="17.2" customHeight="1" x14ac:dyDescent="0.3">
      <c r="A1282" s="9">
        <v>43</v>
      </c>
      <c r="B1282" s="10" t="s">
        <v>2104</v>
      </c>
      <c r="C1282" s="53" t="s">
        <v>6845</v>
      </c>
      <c r="D1282" s="166"/>
      <c r="E1282" s="193"/>
      <c r="F1282" s="126"/>
      <c r="G1282" s="126"/>
      <c r="H1282" s="220"/>
      <c r="I1282" s="221"/>
      <c r="J1282" s="221"/>
      <c r="K1282" s="222"/>
      <c r="L1282" s="191"/>
      <c r="M1282" s="172"/>
      <c r="N1282" s="172"/>
      <c r="O1282" s="123"/>
      <c r="P1282" s="138"/>
      <c r="Q1282" s="138"/>
      <c r="R1282" s="168"/>
      <c r="S1282" s="141"/>
      <c r="T1282" s="141"/>
      <c r="U1282" s="88"/>
      <c r="V1282" s="86"/>
      <c r="W1282" s="87"/>
      <c r="X1282" s="234"/>
      <c r="Y1282" s="234"/>
      <c r="Z1282" s="234"/>
      <c r="AA1282" s="234"/>
      <c r="AB1282" s="234"/>
      <c r="AC1282" s="199" t="s">
        <v>4735</v>
      </c>
      <c r="AD1282" s="58"/>
      <c r="AE1282" s="58"/>
      <c r="AF1282" s="6"/>
      <c r="AG1282" s="6"/>
      <c r="AH1282" s="6"/>
      <c r="AI1282" s="6"/>
      <c r="AJ1282" s="6"/>
      <c r="AK1282" s="6"/>
      <c r="AL1282" s="59" t="s">
        <v>4574</v>
      </c>
      <c r="AM1282" s="235">
        <f>AM1279</f>
        <v>0.5</v>
      </c>
      <c r="AN1282" s="235"/>
      <c r="AO1282" s="6"/>
      <c r="AP1282" s="6"/>
      <c r="AQ1282" s="6"/>
      <c r="AR1282" s="6"/>
      <c r="AS1282" s="6"/>
      <c r="AT1282" s="59"/>
      <c r="AU1282" s="137"/>
      <c r="AV1282" s="140"/>
      <c r="AW1282" s="89">
        <f>ROUND(ROUND(H1284*V1261,0)*AM1282,0)</f>
        <v>127</v>
      </c>
      <c r="AX1282" s="12"/>
    </row>
    <row r="1283" spans="1:50" ht="17.2" customHeight="1" x14ac:dyDescent="0.3">
      <c r="A1283" s="9">
        <v>43</v>
      </c>
      <c r="B1283" s="10" t="s">
        <v>2105</v>
      </c>
      <c r="C1283" s="53" t="s">
        <v>6844</v>
      </c>
      <c r="D1283" s="166"/>
      <c r="E1283" s="193"/>
      <c r="F1283" s="126"/>
      <c r="G1283" s="126"/>
      <c r="H1283" s="220"/>
      <c r="I1283" s="221"/>
      <c r="J1283" s="221"/>
      <c r="K1283" s="222"/>
      <c r="L1283" s="231" t="s">
        <v>4714</v>
      </c>
      <c r="M1283" s="232"/>
      <c r="N1283" s="232"/>
      <c r="O1283" s="232"/>
      <c r="P1283" s="232"/>
      <c r="Q1283" s="232"/>
      <c r="R1283" s="175"/>
      <c r="S1283" s="194"/>
      <c r="T1283" s="194"/>
      <c r="U1283" s="88"/>
      <c r="V1283" s="86"/>
      <c r="W1283" s="87"/>
      <c r="X1283" s="6"/>
      <c r="Y1283" s="6"/>
      <c r="Z1283" s="59"/>
      <c r="AA1283" s="59"/>
      <c r="AB1283" s="6"/>
      <c r="AC1283" s="203"/>
      <c r="AD1283" s="6"/>
      <c r="AE1283" s="6"/>
      <c r="AF1283" s="6"/>
      <c r="AG1283" s="6"/>
      <c r="AH1283" s="6"/>
      <c r="AI1283" s="6"/>
      <c r="AJ1283" s="6"/>
      <c r="AK1283" s="6"/>
      <c r="AL1283" s="59"/>
      <c r="AM1283" s="137"/>
      <c r="AN1283" s="137"/>
      <c r="AO1283" s="6"/>
      <c r="AP1283" s="6"/>
      <c r="AQ1283" s="7"/>
      <c r="AR1283" s="7"/>
      <c r="AS1283" s="7"/>
      <c r="AT1283" s="123"/>
      <c r="AU1283" s="136"/>
      <c r="AV1283" s="145"/>
      <c r="AW1283" s="89">
        <f>ROUND(ROUND(H1284*P1285,0)*V1261,0)</f>
        <v>244</v>
      </c>
      <c r="AX1283" s="12"/>
    </row>
    <row r="1284" spans="1:50" ht="17.2" customHeight="1" x14ac:dyDescent="0.3">
      <c r="A1284" s="9">
        <v>43</v>
      </c>
      <c r="B1284" s="10" t="s">
        <v>2106</v>
      </c>
      <c r="C1284" s="53" t="s">
        <v>6843</v>
      </c>
      <c r="D1284" s="166"/>
      <c r="E1284" s="193"/>
      <c r="F1284" s="126"/>
      <c r="G1284" s="126"/>
      <c r="H1284" s="253">
        <f>'15就労移行支援(基本)'!K444</f>
        <v>506</v>
      </c>
      <c r="I1284" s="254"/>
      <c r="J1284" s="1" t="s">
        <v>4202</v>
      </c>
      <c r="K1284" s="68"/>
      <c r="L1284" s="267"/>
      <c r="M1284" s="268"/>
      <c r="N1284" s="268"/>
      <c r="O1284" s="268"/>
      <c r="P1284" s="268"/>
      <c r="Q1284" s="268"/>
      <c r="R1284" s="175"/>
      <c r="S1284" s="194"/>
      <c r="T1284" s="194"/>
      <c r="U1284" s="88"/>
      <c r="V1284" s="86"/>
      <c r="W1284" s="87"/>
      <c r="X1284" s="232" t="s">
        <v>4712</v>
      </c>
      <c r="Y1284" s="232"/>
      <c r="Z1284" s="232"/>
      <c r="AA1284" s="232"/>
      <c r="AB1284" s="232"/>
      <c r="AC1284" s="199" t="s">
        <v>4711</v>
      </c>
      <c r="AD1284" s="58"/>
      <c r="AE1284" s="58"/>
      <c r="AF1284" s="6"/>
      <c r="AG1284" s="6"/>
      <c r="AH1284" s="6"/>
      <c r="AI1284" s="6"/>
      <c r="AJ1284" s="6"/>
      <c r="AK1284" s="6"/>
      <c r="AL1284" s="59" t="s">
        <v>4574</v>
      </c>
      <c r="AM1284" s="235">
        <f>AM1281</f>
        <v>0.7</v>
      </c>
      <c r="AN1284" s="235"/>
      <c r="AO1284" s="7"/>
      <c r="AP1284" s="7"/>
      <c r="AQ1284" s="7"/>
      <c r="AR1284" s="7"/>
      <c r="AS1284" s="7"/>
      <c r="AT1284" s="123"/>
      <c r="AU1284" s="136"/>
      <c r="AV1284" s="145"/>
      <c r="AW1284" s="89">
        <f>ROUND(ROUND(ROUND(H1284*P1285,0)*V1261,0)*AM1284,0)</f>
        <v>171</v>
      </c>
      <c r="AX1284" s="12"/>
    </row>
    <row r="1285" spans="1:50" ht="17.2" customHeight="1" x14ac:dyDescent="0.3">
      <c r="A1285" s="9">
        <v>43</v>
      </c>
      <c r="B1285" s="10" t="s">
        <v>2107</v>
      </c>
      <c r="C1285" s="53" t="s">
        <v>6842</v>
      </c>
      <c r="D1285" s="166"/>
      <c r="E1285" s="193"/>
      <c r="F1285" s="126"/>
      <c r="G1285" s="126"/>
      <c r="H1285" s="175"/>
      <c r="I1285" s="194"/>
      <c r="J1285" s="194"/>
      <c r="K1285" s="173"/>
      <c r="L1285" s="191"/>
      <c r="M1285" s="172"/>
      <c r="N1285" s="172"/>
      <c r="O1285" s="123" t="s">
        <v>4574</v>
      </c>
      <c r="P1285" s="249">
        <f>P1279</f>
        <v>0.96499999999999997</v>
      </c>
      <c r="Q1285" s="249"/>
      <c r="R1285" s="168"/>
      <c r="S1285" s="141"/>
      <c r="T1285" s="141"/>
      <c r="U1285" s="88"/>
      <c r="V1285" s="86"/>
      <c r="W1285" s="87"/>
      <c r="X1285" s="234"/>
      <c r="Y1285" s="234"/>
      <c r="Z1285" s="234"/>
      <c r="AA1285" s="234"/>
      <c r="AB1285" s="234"/>
      <c r="AC1285" s="199" t="s">
        <v>4735</v>
      </c>
      <c r="AD1285" s="58"/>
      <c r="AE1285" s="58"/>
      <c r="AF1285" s="6"/>
      <c r="AG1285" s="6"/>
      <c r="AH1285" s="6"/>
      <c r="AI1285" s="6"/>
      <c r="AJ1285" s="6"/>
      <c r="AK1285" s="6"/>
      <c r="AL1285" s="59" t="s">
        <v>4574</v>
      </c>
      <c r="AM1285" s="235">
        <f>AM1282</f>
        <v>0.5</v>
      </c>
      <c r="AN1285" s="235"/>
      <c r="AO1285" s="7"/>
      <c r="AP1285" s="7"/>
      <c r="AQ1285" s="7"/>
      <c r="AR1285" s="7"/>
      <c r="AS1285" s="7"/>
      <c r="AT1285" s="123"/>
      <c r="AU1285" s="136"/>
      <c r="AV1285" s="145"/>
      <c r="AW1285" s="35">
        <f>ROUND(ROUND(ROUND(H1284*P1285,0)*V1261,0)*AM1285,0)</f>
        <v>122</v>
      </c>
      <c r="AX1285" s="12"/>
    </row>
    <row r="1286" spans="1:50" ht="17.2" customHeight="1" x14ac:dyDescent="0.3">
      <c r="A1286" s="9">
        <v>43</v>
      </c>
      <c r="B1286" s="10" t="s">
        <v>2108</v>
      </c>
      <c r="C1286" s="53" t="s">
        <v>6841</v>
      </c>
      <c r="D1286" s="166"/>
      <c r="E1286" s="193"/>
      <c r="F1286" s="126"/>
      <c r="G1286" s="126"/>
      <c r="H1286" s="175"/>
      <c r="I1286" s="194"/>
      <c r="J1286" s="194"/>
      <c r="K1286" s="173"/>
      <c r="L1286" s="196"/>
      <c r="M1286" s="195"/>
      <c r="N1286" s="195"/>
      <c r="O1286" s="55"/>
      <c r="P1286" s="56"/>
      <c r="Q1286" s="56"/>
      <c r="R1286" s="168"/>
      <c r="S1286" s="141"/>
      <c r="T1286" s="142"/>
      <c r="U1286" s="130"/>
      <c r="V1286" s="64"/>
      <c r="W1286" s="202"/>
      <c r="X1286" s="8"/>
      <c r="Y1286" s="6"/>
      <c r="Z1286" s="59"/>
      <c r="AA1286" s="59"/>
      <c r="AB1286" s="6"/>
      <c r="AC1286" s="203"/>
      <c r="AD1286" s="6"/>
      <c r="AE1286" s="6"/>
      <c r="AF1286" s="6"/>
      <c r="AG1286" s="6"/>
      <c r="AH1286" s="6"/>
      <c r="AI1286" s="6"/>
      <c r="AJ1286" s="6"/>
      <c r="AK1286" s="6"/>
      <c r="AL1286" s="59"/>
      <c r="AM1286" s="137"/>
      <c r="AN1286" s="137"/>
      <c r="AO1286" s="177"/>
      <c r="AP1286" s="81"/>
      <c r="AQ1286" s="81"/>
      <c r="AR1286" s="82"/>
      <c r="AS1286" s="242" t="s">
        <v>4580</v>
      </c>
      <c r="AT1286" s="242"/>
      <c r="AU1286" s="242"/>
      <c r="AV1286" s="243"/>
      <c r="AW1286" s="89">
        <f>ROUND(H1284*V1261,0)-AS1289</f>
        <v>248</v>
      </c>
      <c r="AX1286" s="12"/>
    </row>
    <row r="1287" spans="1:50" ht="17.2" customHeight="1" x14ac:dyDescent="0.3">
      <c r="A1287" s="9">
        <v>43</v>
      </c>
      <c r="B1287" s="10" t="s">
        <v>2109</v>
      </c>
      <c r="C1287" s="53" t="s">
        <v>6840</v>
      </c>
      <c r="D1287" s="166"/>
      <c r="E1287" s="193"/>
      <c r="F1287" s="126"/>
      <c r="G1287" s="126"/>
      <c r="H1287" s="175"/>
      <c r="I1287" s="194"/>
      <c r="J1287" s="194"/>
      <c r="K1287" s="173"/>
      <c r="L1287" s="175"/>
      <c r="M1287" s="194"/>
      <c r="N1287" s="194"/>
      <c r="O1287" s="132"/>
      <c r="P1287" s="141"/>
      <c r="Q1287" s="141"/>
      <c r="R1287" s="168"/>
      <c r="S1287" s="141"/>
      <c r="T1287" s="142"/>
      <c r="U1287" s="130"/>
      <c r="V1287" s="64"/>
      <c r="W1287" s="202"/>
      <c r="X1287" s="231" t="s">
        <v>4712</v>
      </c>
      <c r="Y1287" s="232"/>
      <c r="Z1287" s="232"/>
      <c r="AA1287" s="232"/>
      <c r="AB1287" s="232"/>
      <c r="AC1287" s="199" t="s">
        <v>4711</v>
      </c>
      <c r="AD1287" s="58"/>
      <c r="AE1287" s="58"/>
      <c r="AF1287" s="6"/>
      <c r="AG1287" s="6"/>
      <c r="AH1287" s="6"/>
      <c r="AI1287" s="6"/>
      <c r="AJ1287" s="6"/>
      <c r="AK1287" s="6"/>
      <c r="AL1287" s="59" t="s">
        <v>4574</v>
      </c>
      <c r="AM1287" s="235">
        <f>AM1284</f>
        <v>0.7</v>
      </c>
      <c r="AN1287" s="235"/>
      <c r="AO1287" s="81"/>
      <c r="AP1287" s="81"/>
      <c r="AQ1287" s="81"/>
      <c r="AR1287" s="82"/>
      <c r="AS1287" s="244"/>
      <c r="AT1287" s="244"/>
      <c r="AU1287" s="244"/>
      <c r="AV1287" s="245"/>
      <c r="AW1287" s="89">
        <f>ROUND(ROUND(H1284*V1261,0)*AM1287,0)-AS1289</f>
        <v>172</v>
      </c>
      <c r="AX1287" s="12"/>
    </row>
    <row r="1288" spans="1:50" ht="17.2" customHeight="1" x14ac:dyDescent="0.3">
      <c r="A1288" s="9">
        <v>43</v>
      </c>
      <c r="B1288" s="10" t="s">
        <v>2110</v>
      </c>
      <c r="C1288" s="53" t="s">
        <v>6839</v>
      </c>
      <c r="D1288" s="166"/>
      <c r="E1288" s="193"/>
      <c r="F1288" s="126"/>
      <c r="G1288" s="126"/>
      <c r="H1288" s="175"/>
      <c r="I1288" s="194"/>
      <c r="J1288" s="194"/>
      <c r="K1288" s="173"/>
      <c r="L1288" s="191"/>
      <c r="M1288" s="172"/>
      <c r="N1288" s="172"/>
      <c r="O1288" s="123"/>
      <c r="P1288" s="138"/>
      <c r="Q1288" s="138"/>
      <c r="R1288" s="168"/>
      <c r="S1288" s="141"/>
      <c r="T1288" s="142"/>
      <c r="U1288" s="130"/>
      <c r="V1288" s="64"/>
      <c r="W1288" s="202"/>
      <c r="X1288" s="233"/>
      <c r="Y1288" s="234"/>
      <c r="Z1288" s="234"/>
      <c r="AA1288" s="234"/>
      <c r="AB1288" s="234"/>
      <c r="AC1288" s="199" t="s">
        <v>4735</v>
      </c>
      <c r="AD1288" s="58"/>
      <c r="AE1288" s="58"/>
      <c r="AF1288" s="6"/>
      <c r="AG1288" s="6"/>
      <c r="AH1288" s="6"/>
      <c r="AI1288" s="6"/>
      <c r="AJ1288" s="6"/>
      <c r="AK1288" s="6"/>
      <c r="AL1288" s="59" t="s">
        <v>4574</v>
      </c>
      <c r="AM1288" s="235">
        <f>AM1285</f>
        <v>0.5</v>
      </c>
      <c r="AN1288" s="235"/>
      <c r="AO1288" s="198"/>
      <c r="AP1288" s="198"/>
      <c r="AQ1288" s="198"/>
      <c r="AR1288" s="197"/>
      <c r="AS1288" s="244"/>
      <c r="AT1288" s="244"/>
      <c r="AU1288" s="244"/>
      <c r="AV1288" s="245"/>
      <c r="AW1288" s="89">
        <f>ROUND(ROUND(H1284*V1261,0)*AM1288,0)-AS1289</f>
        <v>122</v>
      </c>
      <c r="AX1288" s="12"/>
    </row>
    <row r="1289" spans="1:50" ht="17.2" customHeight="1" x14ac:dyDescent="0.3">
      <c r="A1289" s="9">
        <v>43</v>
      </c>
      <c r="B1289" s="10" t="s">
        <v>2111</v>
      </c>
      <c r="C1289" s="53" t="s">
        <v>6838</v>
      </c>
      <c r="D1289" s="166"/>
      <c r="E1289" s="193"/>
      <c r="F1289" s="126"/>
      <c r="G1289" s="126"/>
      <c r="H1289" s="175"/>
      <c r="I1289" s="194"/>
      <c r="J1289" s="194"/>
      <c r="K1289" s="173"/>
      <c r="L1289" s="231" t="s">
        <v>4714</v>
      </c>
      <c r="M1289" s="232"/>
      <c r="N1289" s="232"/>
      <c r="O1289" s="232"/>
      <c r="P1289" s="232"/>
      <c r="Q1289" s="232"/>
      <c r="R1289" s="175"/>
      <c r="S1289" s="194"/>
      <c r="T1289" s="173"/>
      <c r="U1289" s="130"/>
      <c r="V1289" s="64"/>
      <c r="W1289" s="202"/>
      <c r="X1289" s="8"/>
      <c r="Y1289" s="6"/>
      <c r="Z1289" s="59"/>
      <c r="AA1289" s="59"/>
      <c r="AB1289" s="6"/>
      <c r="AC1289" s="203"/>
      <c r="AD1289" s="6"/>
      <c r="AE1289" s="6"/>
      <c r="AF1289" s="6"/>
      <c r="AG1289" s="6"/>
      <c r="AH1289" s="6"/>
      <c r="AI1289" s="6"/>
      <c r="AJ1289" s="6"/>
      <c r="AK1289" s="6"/>
      <c r="AL1289" s="59"/>
      <c r="AM1289" s="137"/>
      <c r="AN1289" s="137"/>
      <c r="AO1289" s="198"/>
      <c r="AP1289" s="198"/>
      <c r="AQ1289" s="198"/>
      <c r="AR1289" s="197"/>
      <c r="AS1289" s="38">
        <f>AS1277</f>
        <v>5</v>
      </c>
      <c r="AT1289" s="62" t="s">
        <v>4579</v>
      </c>
      <c r="AU1289" s="143"/>
      <c r="AV1289" s="147"/>
      <c r="AW1289" s="89">
        <f>ROUND(ROUND(H1284*P1291,0)*V1261,0)-AS1289</f>
        <v>239</v>
      </c>
      <c r="AX1289" s="12"/>
    </row>
    <row r="1290" spans="1:50" ht="17.2" customHeight="1" x14ac:dyDescent="0.3">
      <c r="A1290" s="9">
        <v>43</v>
      </c>
      <c r="B1290" s="10" t="s">
        <v>2112</v>
      </c>
      <c r="C1290" s="53" t="s">
        <v>6837</v>
      </c>
      <c r="D1290" s="166"/>
      <c r="E1290" s="193"/>
      <c r="F1290" s="126"/>
      <c r="G1290" s="126"/>
      <c r="H1290" s="175"/>
      <c r="I1290" s="194"/>
      <c r="J1290" s="194"/>
      <c r="K1290" s="173"/>
      <c r="L1290" s="267"/>
      <c r="M1290" s="268"/>
      <c r="N1290" s="268"/>
      <c r="O1290" s="268"/>
      <c r="P1290" s="268"/>
      <c r="Q1290" s="268"/>
      <c r="R1290" s="175"/>
      <c r="S1290" s="194"/>
      <c r="T1290" s="173"/>
      <c r="U1290" s="130"/>
      <c r="V1290" s="64"/>
      <c r="W1290" s="202"/>
      <c r="X1290" s="231" t="s">
        <v>4712</v>
      </c>
      <c r="Y1290" s="232"/>
      <c r="Z1290" s="232"/>
      <c r="AA1290" s="232"/>
      <c r="AB1290" s="232"/>
      <c r="AC1290" s="199" t="s">
        <v>4711</v>
      </c>
      <c r="AD1290" s="58"/>
      <c r="AE1290" s="58"/>
      <c r="AF1290" s="6"/>
      <c r="AG1290" s="6"/>
      <c r="AH1290" s="6"/>
      <c r="AI1290" s="6"/>
      <c r="AJ1290" s="6"/>
      <c r="AK1290" s="6"/>
      <c r="AL1290" s="59" t="s">
        <v>4574</v>
      </c>
      <c r="AM1290" s="235">
        <f>AM1287</f>
        <v>0.7</v>
      </c>
      <c r="AN1290" s="235"/>
      <c r="AO1290" s="198"/>
      <c r="AP1290" s="198"/>
      <c r="AQ1290" s="198"/>
      <c r="AR1290" s="197"/>
      <c r="AS1290" s="1"/>
      <c r="AT1290" s="132"/>
      <c r="AU1290" s="143"/>
      <c r="AV1290" s="147"/>
      <c r="AW1290" s="89">
        <f>ROUND(ROUND(ROUND(H1284*P1291,0)*V1261,0)*AM1290,0)-AS1289</f>
        <v>166</v>
      </c>
      <c r="AX1290" s="12"/>
    </row>
    <row r="1291" spans="1:50" ht="17.2" customHeight="1" x14ac:dyDescent="0.3">
      <c r="A1291" s="9">
        <v>43</v>
      </c>
      <c r="B1291" s="10" t="s">
        <v>2113</v>
      </c>
      <c r="C1291" s="53" t="s">
        <v>6836</v>
      </c>
      <c r="D1291" s="166"/>
      <c r="E1291" s="193"/>
      <c r="F1291" s="126"/>
      <c r="G1291" s="126"/>
      <c r="H1291" s="175"/>
      <c r="I1291" s="194"/>
      <c r="J1291" s="194"/>
      <c r="K1291" s="173"/>
      <c r="L1291" s="191"/>
      <c r="M1291" s="172"/>
      <c r="N1291" s="172"/>
      <c r="O1291" s="123" t="s">
        <v>4574</v>
      </c>
      <c r="P1291" s="249">
        <f>P1285</f>
        <v>0.96499999999999997</v>
      </c>
      <c r="Q1291" s="249"/>
      <c r="R1291" s="168"/>
      <c r="S1291" s="141"/>
      <c r="T1291" s="142"/>
      <c r="U1291" s="130"/>
      <c r="V1291" s="64"/>
      <c r="W1291" s="202"/>
      <c r="X1291" s="233"/>
      <c r="Y1291" s="234"/>
      <c r="Z1291" s="234"/>
      <c r="AA1291" s="234"/>
      <c r="AB1291" s="234"/>
      <c r="AC1291" s="199" t="s">
        <v>4735</v>
      </c>
      <c r="AD1291" s="58"/>
      <c r="AE1291" s="58"/>
      <c r="AF1291" s="6"/>
      <c r="AG1291" s="6"/>
      <c r="AH1291" s="6"/>
      <c r="AI1291" s="6"/>
      <c r="AJ1291" s="6"/>
      <c r="AK1291" s="6"/>
      <c r="AL1291" s="59" t="s">
        <v>4574</v>
      </c>
      <c r="AM1291" s="235">
        <f>AM1288</f>
        <v>0.5</v>
      </c>
      <c r="AN1291" s="235"/>
      <c r="AO1291" s="198"/>
      <c r="AP1291" s="198"/>
      <c r="AQ1291" s="198"/>
      <c r="AR1291" s="197"/>
      <c r="AS1291" s="7"/>
      <c r="AT1291" s="123"/>
      <c r="AU1291" s="136"/>
      <c r="AV1291" s="145"/>
      <c r="AW1291" s="35">
        <f>ROUND(ROUND(ROUND(H1284*P1291,0)*V1261,0)*AM1291,0)-AS1289</f>
        <v>117</v>
      </c>
      <c r="AX1291" s="12"/>
    </row>
    <row r="1292" spans="1:50" ht="17.2" customHeight="1" x14ac:dyDescent="0.3">
      <c r="A1292" s="9">
        <v>43</v>
      </c>
      <c r="B1292" s="10" t="s">
        <v>2114</v>
      </c>
      <c r="C1292" s="53" t="s">
        <v>6835</v>
      </c>
      <c r="D1292" s="166"/>
      <c r="E1292" s="193"/>
      <c r="F1292" s="126"/>
      <c r="G1292" s="126"/>
      <c r="H1292" s="45"/>
      <c r="I1292" s="1"/>
      <c r="J1292" s="1"/>
      <c r="K1292" s="44"/>
      <c r="L1292" s="196"/>
      <c r="M1292" s="195"/>
      <c r="N1292" s="195"/>
      <c r="O1292" s="55"/>
      <c r="P1292" s="56"/>
      <c r="Q1292" s="56"/>
      <c r="R1292" s="168"/>
      <c r="S1292" s="141"/>
      <c r="T1292" s="142"/>
      <c r="U1292" s="130"/>
      <c r="V1292" s="64"/>
      <c r="W1292" s="202"/>
      <c r="X1292" s="8"/>
      <c r="Y1292" s="6"/>
      <c r="Z1292" s="59"/>
      <c r="AA1292" s="59"/>
      <c r="AB1292" s="6"/>
      <c r="AC1292" s="203"/>
      <c r="AD1292" s="6"/>
      <c r="AE1292" s="6"/>
      <c r="AF1292" s="6"/>
      <c r="AG1292" s="6"/>
      <c r="AH1292" s="6"/>
      <c r="AI1292" s="6"/>
      <c r="AJ1292" s="6"/>
      <c r="AK1292" s="6"/>
      <c r="AL1292" s="59"/>
      <c r="AM1292" s="137"/>
      <c r="AN1292" s="137"/>
      <c r="AO1292" s="216" t="s">
        <v>4753</v>
      </c>
      <c r="AP1292" s="251"/>
      <c r="AQ1292" s="251"/>
      <c r="AR1292" s="252"/>
      <c r="AS1292" s="49"/>
      <c r="AT1292" s="36"/>
      <c r="AU1292" s="36"/>
      <c r="AV1292" s="51"/>
      <c r="AW1292" s="89">
        <f>ROUND(ROUND(H1284*V1261,0)*AQ1295,0)</f>
        <v>240</v>
      </c>
      <c r="AX1292" s="12"/>
    </row>
    <row r="1293" spans="1:50" ht="17.2" customHeight="1" x14ac:dyDescent="0.3">
      <c r="A1293" s="9">
        <v>43</v>
      </c>
      <c r="B1293" s="10" t="s">
        <v>2115</v>
      </c>
      <c r="C1293" s="53" t="s">
        <v>6834</v>
      </c>
      <c r="D1293" s="166"/>
      <c r="E1293" s="193"/>
      <c r="F1293" s="126"/>
      <c r="G1293" s="126"/>
      <c r="H1293" s="45"/>
      <c r="I1293" s="1"/>
      <c r="J1293" s="1"/>
      <c r="K1293" s="44"/>
      <c r="L1293" s="175"/>
      <c r="M1293" s="194"/>
      <c r="N1293" s="194"/>
      <c r="O1293" s="132"/>
      <c r="P1293" s="141"/>
      <c r="Q1293" s="141"/>
      <c r="R1293" s="168"/>
      <c r="S1293" s="141"/>
      <c r="T1293" s="142"/>
      <c r="U1293" s="130"/>
      <c r="V1293" s="64"/>
      <c r="W1293" s="202"/>
      <c r="X1293" s="231" t="s">
        <v>4712</v>
      </c>
      <c r="Y1293" s="232"/>
      <c r="Z1293" s="232"/>
      <c r="AA1293" s="232"/>
      <c r="AB1293" s="232"/>
      <c r="AC1293" s="199" t="s">
        <v>4711</v>
      </c>
      <c r="AD1293" s="58"/>
      <c r="AE1293" s="58"/>
      <c r="AF1293" s="6"/>
      <c r="AG1293" s="6"/>
      <c r="AH1293" s="6"/>
      <c r="AI1293" s="6"/>
      <c r="AJ1293" s="6"/>
      <c r="AK1293" s="6"/>
      <c r="AL1293" s="59" t="s">
        <v>4574</v>
      </c>
      <c r="AM1293" s="235">
        <f>AM1290</f>
        <v>0.7</v>
      </c>
      <c r="AN1293" s="235"/>
      <c r="AO1293" s="228"/>
      <c r="AP1293" s="229"/>
      <c r="AQ1293" s="229"/>
      <c r="AR1293" s="230"/>
      <c r="AS1293" s="45"/>
      <c r="AT1293" s="1"/>
      <c r="AU1293" s="1"/>
      <c r="AV1293" s="44"/>
      <c r="AW1293" s="89">
        <f>ROUND(ROUND(ROUND(H1284*V1261,0)*AM1293,0)*AQ1295,0)</f>
        <v>168</v>
      </c>
      <c r="AX1293" s="12"/>
    </row>
    <row r="1294" spans="1:50" ht="17.2" customHeight="1" x14ac:dyDescent="0.3">
      <c r="A1294" s="9">
        <v>43</v>
      </c>
      <c r="B1294" s="10" t="s">
        <v>2116</v>
      </c>
      <c r="C1294" s="53" t="s">
        <v>6833</v>
      </c>
      <c r="D1294" s="166"/>
      <c r="E1294" s="193"/>
      <c r="F1294" s="126"/>
      <c r="G1294" s="126"/>
      <c r="H1294" s="45"/>
      <c r="I1294" s="1"/>
      <c r="J1294" s="1"/>
      <c r="K1294" s="44"/>
      <c r="L1294" s="191"/>
      <c r="M1294" s="172"/>
      <c r="N1294" s="172"/>
      <c r="O1294" s="123"/>
      <c r="P1294" s="138"/>
      <c r="Q1294" s="138"/>
      <c r="R1294" s="168"/>
      <c r="S1294" s="141"/>
      <c r="T1294" s="142"/>
      <c r="U1294" s="130"/>
      <c r="V1294" s="64"/>
      <c r="W1294" s="202"/>
      <c r="X1294" s="233"/>
      <c r="Y1294" s="234"/>
      <c r="Z1294" s="234"/>
      <c r="AA1294" s="234"/>
      <c r="AB1294" s="234"/>
      <c r="AC1294" s="199" t="s">
        <v>4735</v>
      </c>
      <c r="AD1294" s="58"/>
      <c r="AE1294" s="58"/>
      <c r="AF1294" s="6"/>
      <c r="AG1294" s="6"/>
      <c r="AH1294" s="6"/>
      <c r="AI1294" s="6"/>
      <c r="AJ1294" s="6"/>
      <c r="AK1294" s="6"/>
      <c r="AL1294" s="59" t="s">
        <v>4574</v>
      </c>
      <c r="AM1294" s="235">
        <f>AM1291</f>
        <v>0.5</v>
      </c>
      <c r="AN1294" s="235"/>
      <c r="AO1294" s="45"/>
      <c r="AP1294" s="1"/>
      <c r="AQ1294" s="1"/>
      <c r="AR1294" s="44"/>
      <c r="AS1294" s="45"/>
      <c r="AT1294" s="1"/>
      <c r="AU1294" s="1"/>
      <c r="AV1294" s="44"/>
      <c r="AW1294" s="89">
        <f>ROUND(ROUND(ROUND(H1284*V1261,0)*AM1294,0)*AQ1295,0)</f>
        <v>121</v>
      </c>
      <c r="AX1294" s="12"/>
    </row>
    <row r="1295" spans="1:50" ht="17.2" customHeight="1" x14ac:dyDescent="0.3">
      <c r="A1295" s="9">
        <v>43</v>
      </c>
      <c r="B1295" s="10" t="s">
        <v>2117</v>
      </c>
      <c r="C1295" s="53" t="s">
        <v>6832</v>
      </c>
      <c r="D1295" s="166"/>
      <c r="E1295" s="193"/>
      <c r="F1295" s="126"/>
      <c r="G1295" s="126"/>
      <c r="H1295" s="45"/>
      <c r="I1295" s="1"/>
      <c r="J1295" s="1"/>
      <c r="K1295" s="44"/>
      <c r="L1295" s="231" t="s">
        <v>4714</v>
      </c>
      <c r="M1295" s="232"/>
      <c r="N1295" s="232"/>
      <c r="O1295" s="232"/>
      <c r="P1295" s="232"/>
      <c r="Q1295" s="232"/>
      <c r="R1295" s="175"/>
      <c r="S1295" s="194"/>
      <c r="T1295" s="173"/>
      <c r="U1295" s="130"/>
      <c r="V1295" s="64"/>
      <c r="W1295" s="202"/>
      <c r="X1295" s="8"/>
      <c r="Y1295" s="6"/>
      <c r="Z1295" s="59"/>
      <c r="AA1295" s="59"/>
      <c r="AB1295" s="6"/>
      <c r="AC1295" s="203"/>
      <c r="AD1295" s="6"/>
      <c r="AE1295" s="6"/>
      <c r="AF1295" s="6"/>
      <c r="AG1295" s="6"/>
      <c r="AH1295" s="6"/>
      <c r="AI1295" s="6"/>
      <c r="AJ1295" s="6"/>
      <c r="AK1295" s="6"/>
      <c r="AL1295" s="59"/>
      <c r="AM1295" s="137"/>
      <c r="AN1295" s="137"/>
      <c r="AO1295" s="45"/>
      <c r="AP1295" s="132" t="s">
        <v>4574</v>
      </c>
      <c r="AQ1295" s="247">
        <f>AQ1271</f>
        <v>0.95</v>
      </c>
      <c r="AR1295" s="248"/>
      <c r="AS1295" s="45"/>
      <c r="AT1295" s="1"/>
      <c r="AU1295" s="1"/>
      <c r="AV1295" s="44"/>
      <c r="AW1295" s="89">
        <f>ROUND(ROUND(ROUND(H1284*P1297,0)*V1261,0)*AQ1295,0)</f>
        <v>232</v>
      </c>
      <c r="AX1295" s="12"/>
    </row>
    <row r="1296" spans="1:50" ht="17.2" customHeight="1" x14ac:dyDescent="0.3">
      <c r="A1296" s="9">
        <v>43</v>
      </c>
      <c r="B1296" s="10" t="s">
        <v>2118</v>
      </c>
      <c r="C1296" s="53" t="s">
        <v>6831</v>
      </c>
      <c r="D1296" s="166"/>
      <c r="E1296" s="193"/>
      <c r="F1296" s="126"/>
      <c r="G1296" s="126"/>
      <c r="H1296" s="45"/>
      <c r="I1296" s="1"/>
      <c r="J1296" s="1"/>
      <c r="K1296" s="44"/>
      <c r="L1296" s="267"/>
      <c r="M1296" s="268"/>
      <c r="N1296" s="268"/>
      <c r="O1296" s="268"/>
      <c r="P1296" s="268"/>
      <c r="Q1296" s="268"/>
      <c r="R1296" s="175"/>
      <c r="S1296" s="194"/>
      <c r="T1296" s="173"/>
      <c r="U1296" s="130"/>
      <c r="V1296" s="64"/>
      <c r="W1296" s="202"/>
      <c r="X1296" s="231" t="s">
        <v>4712</v>
      </c>
      <c r="Y1296" s="232"/>
      <c r="Z1296" s="232"/>
      <c r="AA1296" s="232"/>
      <c r="AB1296" s="232"/>
      <c r="AC1296" s="199" t="s">
        <v>4711</v>
      </c>
      <c r="AD1296" s="58"/>
      <c r="AE1296" s="58"/>
      <c r="AF1296" s="6"/>
      <c r="AG1296" s="6"/>
      <c r="AH1296" s="6"/>
      <c r="AI1296" s="6"/>
      <c r="AJ1296" s="6"/>
      <c r="AK1296" s="6"/>
      <c r="AL1296" s="59" t="s">
        <v>4574</v>
      </c>
      <c r="AM1296" s="235">
        <f>AM1293</f>
        <v>0.7</v>
      </c>
      <c r="AN1296" s="235"/>
      <c r="AO1296" s="45"/>
      <c r="AP1296" s="1"/>
      <c r="AQ1296" s="1"/>
      <c r="AR1296" s="44"/>
      <c r="AS1296" s="45"/>
      <c r="AT1296" s="1"/>
      <c r="AU1296" s="1"/>
      <c r="AV1296" s="44"/>
      <c r="AW1296" s="35">
        <f>ROUND(ROUND(ROUND(ROUND(H1284*P1297,0)*V1261,0)*AM1296,0)*AQ1295,0)</f>
        <v>162</v>
      </c>
      <c r="AX1296" s="12"/>
    </row>
    <row r="1297" spans="1:50" ht="17.2" customHeight="1" x14ac:dyDescent="0.3">
      <c r="A1297" s="9">
        <v>43</v>
      </c>
      <c r="B1297" s="10" t="s">
        <v>2119</v>
      </c>
      <c r="C1297" s="53" t="s">
        <v>6830</v>
      </c>
      <c r="D1297" s="166"/>
      <c r="E1297" s="193"/>
      <c r="F1297" s="126"/>
      <c r="G1297" s="126"/>
      <c r="H1297" s="45"/>
      <c r="I1297" s="1"/>
      <c r="J1297" s="1"/>
      <c r="K1297" s="44"/>
      <c r="L1297" s="191"/>
      <c r="M1297" s="172"/>
      <c r="N1297" s="172"/>
      <c r="O1297" s="123" t="s">
        <v>4574</v>
      </c>
      <c r="P1297" s="249">
        <f>P1291</f>
        <v>0.96499999999999997</v>
      </c>
      <c r="Q1297" s="249"/>
      <c r="R1297" s="168"/>
      <c r="S1297" s="141"/>
      <c r="T1297" s="142"/>
      <c r="U1297" s="130"/>
      <c r="V1297" s="64"/>
      <c r="W1297" s="202"/>
      <c r="X1297" s="233"/>
      <c r="Y1297" s="234"/>
      <c r="Z1297" s="234"/>
      <c r="AA1297" s="234"/>
      <c r="AB1297" s="234"/>
      <c r="AC1297" s="199" t="s">
        <v>4735</v>
      </c>
      <c r="AD1297" s="58"/>
      <c r="AE1297" s="58"/>
      <c r="AF1297" s="6"/>
      <c r="AG1297" s="6"/>
      <c r="AH1297" s="6"/>
      <c r="AI1297" s="6"/>
      <c r="AJ1297" s="6"/>
      <c r="AK1297" s="6"/>
      <c r="AL1297" s="59" t="s">
        <v>4574</v>
      </c>
      <c r="AM1297" s="235">
        <f>AM1294</f>
        <v>0.5</v>
      </c>
      <c r="AN1297" s="235"/>
      <c r="AO1297" s="45"/>
      <c r="AP1297" s="1"/>
      <c r="AQ1297" s="1"/>
      <c r="AR1297" s="44"/>
      <c r="AS1297" s="43"/>
      <c r="AT1297" s="7"/>
      <c r="AU1297" s="7"/>
      <c r="AV1297" s="21"/>
      <c r="AW1297" s="35">
        <f>ROUND(ROUND(ROUND(ROUND(H1284*P1297,0)*V1261,0)*AM1297,0)*AQ1295,0)</f>
        <v>116</v>
      </c>
      <c r="AX1297" s="12"/>
    </row>
    <row r="1298" spans="1:50" ht="17.2" customHeight="1" x14ac:dyDescent="0.3">
      <c r="A1298" s="9">
        <v>43</v>
      </c>
      <c r="B1298" s="10" t="s">
        <v>2120</v>
      </c>
      <c r="C1298" s="53" t="s">
        <v>6829</v>
      </c>
      <c r="D1298" s="166"/>
      <c r="E1298" s="193"/>
      <c r="F1298" s="126"/>
      <c r="G1298" s="126"/>
      <c r="H1298" s="45"/>
      <c r="I1298" s="1"/>
      <c r="J1298" s="1"/>
      <c r="K1298" s="44"/>
      <c r="L1298" s="196"/>
      <c r="M1298" s="195"/>
      <c r="N1298" s="195"/>
      <c r="O1298" s="55"/>
      <c r="P1298" s="56"/>
      <c r="Q1298" s="56"/>
      <c r="R1298" s="168"/>
      <c r="S1298" s="141"/>
      <c r="T1298" s="142"/>
      <c r="U1298" s="130"/>
      <c r="V1298" s="64"/>
      <c r="W1298" s="202"/>
      <c r="X1298" s="8"/>
      <c r="Y1298" s="6"/>
      <c r="Z1298" s="59"/>
      <c r="AA1298" s="59"/>
      <c r="AB1298" s="6"/>
      <c r="AC1298" s="203"/>
      <c r="AD1298" s="6"/>
      <c r="AE1298" s="6"/>
      <c r="AF1298" s="6"/>
      <c r="AG1298" s="6"/>
      <c r="AH1298" s="6"/>
      <c r="AI1298" s="6"/>
      <c r="AJ1298" s="6"/>
      <c r="AK1298" s="6"/>
      <c r="AL1298" s="59"/>
      <c r="AM1298" s="137"/>
      <c r="AN1298" s="137"/>
      <c r="AO1298" s="146"/>
      <c r="AP1298" s="143"/>
      <c r="AQ1298" s="143"/>
      <c r="AR1298" s="44"/>
      <c r="AS1298" s="242" t="s">
        <v>4580</v>
      </c>
      <c r="AT1298" s="242"/>
      <c r="AU1298" s="242"/>
      <c r="AV1298" s="243"/>
      <c r="AW1298" s="89">
        <f>ROUND(ROUND(H1284*V1261,0)*AQ1295,0)-AS1301</f>
        <v>235</v>
      </c>
      <c r="AX1298" s="12"/>
    </row>
    <row r="1299" spans="1:50" ht="17.2" customHeight="1" x14ac:dyDescent="0.3">
      <c r="A1299" s="9">
        <v>43</v>
      </c>
      <c r="B1299" s="10" t="s">
        <v>2121</v>
      </c>
      <c r="C1299" s="53" t="s">
        <v>6828</v>
      </c>
      <c r="D1299" s="166"/>
      <c r="E1299" s="193"/>
      <c r="F1299" s="126"/>
      <c r="G1299" s="126"/>
      <c r="H1299" s="45"/>
      <c r="I1299" s="1"/>
      <c r="J1299" s="1"/>
      <c r="K1299" s="44"/>
      <c r="L1299" s="175"/>
      <c r="M1299" s="194"/>
      <c r="N1299" s="194"/>
      <c r="O1299" s="132"/>
      <c r="P1299" s="141"/>
      <c r="Q1299" s="141"/>
      <c r="R1299" s="168"/>
      <c r="S1299" s="141"/>
      <c r="T1299" s="142"/>
      <c r="U1299" s="130"/>
      <c r="V1299" s="64"/>
      <c r="W1299" s="202"/>
      <c r="X1299" s="231" t="s">
        <v>4712</v>
      </c>
      <c r="Y1299" s="232"/>
      <c r="Z1299" s="232"/>
      <c r="AA1299" s="232"/>
      <c r="AB1299" s="232"/>
      <c r="AC1299" s="199" t="s">
        <v>4711</v>
      </c>
      <c r="AD1299" s="58"/>
      <c r="AE1299" s="58"/>
      <c r="AF1299" s="6"/>
      <c r="AG1299" s="6"/>
      <c r="AH1299" s="6"/>
      <c r="AI1299" s="6"/>
      <c r="AJ1299" s="6"/>
      <c r="AK1299" s="6"/>
      <c r="AL1299" s="59" t="s">
        <v>4574</v>
      </c>
      <c r="AM1299" s="235">
        <f>AM1296</f>
        <v>0.7</v>
      </c>
      <c r="AN1299" s="235"/>
      <c r="AO1299" s="146"/>
      <c r="AP1299" s="143"/>
      <c r="AQ1299" s="143"/>
      <c r="AR1299" s="44"/>
      <c r="AS1299" s="244"/>
      <c r="AT1299" s="244"/>
      <c r="AU1299" s="244"/>
      <c r="AV1299" s="245"/>
      <c r="AW1299" s="89">
        <f>ROUND(ROUND(ROUND(H1284*V1261,0)*AM1299,0)*AQ1295,0)-AS1301</f>
        <v>163</v>
      </c>
      <c r="AX1299" s="12"/>
    </row>
    <row r="1300" spans="1:50" ht="17.2" customHeight="1" x14ac:dyDescent="0.3">
      <c r="A1300" s="9">
        <v>43</v>
      </c>
      <c r="B1300" s="10" t="s">
        <v>2122</v>
      </c>
      <c r="C1300" s="53" t="s">
        <v>6827</v>
      </c>
      <c r="D1300" s="166"/>
      <c r="E1300" s="193"/>
      <c r="F1300" s="126"/>
      <c r="G1300" s="126"/>
      <c r="H1300" s="45"/>
      <c r="I1300" s="1"/>
      <c r="J1300" s="1"/>
      <c r="K1300" s="44"/>
      <c r="L1300" s="191"/>
      <c r="M1300" s="172"/>
      <c r="N1300" s="172"/>
      <c r="O1300" s="123"/>
      <c r="P1300" s="138"/>
      <c r="Q1300" s="138"/>
      <c r="R1300" s="168"/>
      <c r="S1300" s="141"/>
      <c r="T1300" s="142"/>
      <c r="U1300" s="130"/>
      <c r="V1300" s="64"/>
      <c r="W1300" s="202"/>
      <c r="X1300" s="233"/>
      <c r="Y1300" s="234"/>
      <c r="Z1300" s="234"/>
      <c r="AA1300" s="234"/>
      <c r="AB1300" s="234"/>
      <c r="AC1300" s="199" t="s">
        <v>4735</v>
      </c>
      <c r="AD1300" s="58"/>
      <c r="AE1300" s="58"/>
      <c r="AF1300" s="6"/>
      <c r="AG1300" s="6"/>
      <c r="AH1300" s="6"/>
      <c r="AI1300" s="6"/>
      <c r="AJ1300" s="6"/>
      <c r="AK1300" s="6"/>
      <c r="AL1300" s="59" t="s">
        <v>4574</v>
      </c>
      <c r="AM1300" s="235">
        <f>AM1297</f>
        <v>0.5</v>
      </c>
      <c r="AN1300" s="235"/>
      <c r="AO1300" s="146"/>
      <c r="AP1300" s="143"/>
      <c r="AQ1300" s="143"/>
      <c r="AR1300" s="44"/>
      <c r="AS1300" s="244"/>
      <c r="AT1300" s="244"/>
      <c r="AU1300" s="244"/>
      <c r="AV1300" s="245"/>
      <c r="AW1300" s="89">
        <f>ROUND(ROUND(ROUND(H1284*V1261,0)*AM1300,0)*AQ1295,0)-AS1301</f>
        <v>116</v>
      </c>
      <c r="AX1300" s="12"/>
    </row>
    <row r="1301" spans="1:50" ht="17.2" customHeight="1" x14ac:dyDescent="0.3">
      <c r="A1301" s="9">
        <v>43</v>
      </c>
      <c r="B1301" s="10" t="s">
        <v>2123</v>
      </c>
      <c r="C1301" s="53" t="s">
        <v>6826</v>
      </c>
      <c r="D1301" s="166"/>
      <c r="E1301" s="193"/>
      <c r="F1301" s="126"/>
      <c r="G1301" s="126"/>
      <c r="H1301" s="45"/>
      <c r="I1301" s="1"/>
      <c r="J1301" s="1"/>
      <c r="K1301" s="44"/>
      <c r="L1301" s="231" t="s">
        <v>4714</v>
      </c>
      <c r="M1301" s="232"/>
      <c r="N1301" s="232"/>
      <c r="O1301" s="232"/>
      <c r="P1301" s="232"/>
      <c r="Q1301" s="232"/>
      <c r="R1301" s="175"/>
      <c r="S1301" s="194"/>
      <c r="T1301" s="173"/>
      <c r="U1301" s="130"/>
      <c r="V1301" s="64"/>
      <c r="W1301" s="202"/>
      <c r="X1301" s="8"/>
      <c r="Y1301" s="6"/>
      <c r="Z1301" s="59"/>
      <c r="AA1301" s="59"/>
      <c r="AB1301" s="6"/>
      <c r="AC1301" s="203"/>
      <c r="AD1301" s="6"/>
      <c r="AE1301" s="6"/>
      <c r="AF1301" s="6"/>
      <c r="AG1301" s="6"/>
      <c r="AH1301" s="6"/>
      <c r="AI1301" s="6"/>
      <c r="AJ1301" s="6"/>
      <c r="AK1301" s="6"/>
      <c r="AL1301" s="59"/>
      <c r="AM1301" s="137"/>
      <c r="AN1301" s="137"/>
      <c r="AO1301" s="146"/>
      <c r="AP1301" s="143"/>
      <c r="AQ1301" s="143"/>
      <c r="AR1301" s="44"/>
      <c r="AS1301" s="38">
        <f>AS1289</f>
        <v>5</v>
      </c>
      <c r="AT1301" s="62" t="s">
        <v>4579</v>
      </c>
      <c r="AU1301" s="143"/>
      <c r="AV1301" s="147"/>
      <c r="AW1301" s="89">
        <f>ROUND(ROUND(ROUND(H1284*P1303,0)*V1261,0)*AQ1295,0)-AS1301</f>
        <v>227</v>
      </c>
      <c r="AX1301" s="12"/>
    </row>
    <row r="1302" spans="1:50" ht="17.2" customHeight="1" x14ac:dyDescent="0.3">
      <c r="A1302" s="9">
        <v>43</v>
      </c>
      <c r="B1302" s="10" t="s">
        <v>2124</v>
      </c>
      <c r="C1302" s="53" t="s">
        <v>6825</v>
      </c>
      <c r="D1302" s="166"/>
      <c r="E1302" s="193"/>
      <c r="F1302" s="126"/>
      <c r="G1302" s="126"/>
      <c r="H1302" s="45"/>
      <c r="I1302" s="1"/>
      <c r="J1302" s="1"/>
      <c r="K1302" s="44"/>
      <c r="L1302" s="267"/>
      <c r="M1302" s="268"/>
      <c r="N1302" s="268"/>
      <c r="O1302" s="268"/>
      <c r="P1302" s="268"/>
      <c r="Q1302" s="268"/>
      <c r="R1302" s="175"/>
      <c r="S1302" s="194"/>
      <c r="T1302" s="173"/>
      <c r="U1302" s="130"/>
      <c r="V1302" s="64"/>
      <c r="W1302" s="202"/>
      <c r="X1302" s="231" t="s">
        <v>4712</v>
      </c>
      <c r="Y1302" s="232"/>
      <c r="Z1302" s="232"/>
      <c r="AA1302" s="232"/>
      <c r="AB1302" s="232"/>
      <c r="AC1302" s="199" t="s">
        <v>4711</v>
      </c>
      <c r="AD1302" s="58"/>
      <c r="AE1302" s="58"/>
      <c r="AF1302" s="6"/>
      <c r="AG1302" s="6"/>
      <c r="AH1302" s="6"/>
      <c r="AI1302" s="6"/>
      <c r="AJ1302" s="6"/>
      <c r="AK1302" s="6"/>
      <c r="AL1302" s="59" t="s">
        <v>4574</v>
      </c>
      <c r="AM1302" s="235">
        <f>AM1299</f>
        <v>0.7</v>
      </c>
      <c r="AN1302" s="235"/>
      <c r="AO1302" s="146"/>
      <c r="AP1302" s="143"/>
      <c r="AQ1302" s="143"/>
      <c r="AR1302" s="44"/>
      <c r="AS1302" s="1"/>
      <c r="AT1302" s="132"/>
      <c r="AU1302" s="143"/>
      <c r="AV1302" s="147"/>
      <c r="AW1302" s="35">
        <f>ROUND(ROUND(ROUND(ROUND(H1284*P1303,0)*V1261,0)*AM1302,0)*AQ1295,0)-AS1301</f>
        <v>157</v>
      </c>
      <c r="AX1302" s="12"/>
    </row>
    <row r="1303" spans="1:50" ht="17.2" customHeight="1" x14ac:dyDescent="0.3">
      <c r="A1303" s="9">
        <v>43</v>
      </c>
      <c r="B1303" s="10" t="s">
        <v>2125</v>
      </c>
      <c r="C1303" s="53" t="s">
        <v>6824</v>
      </c>
      <c r="D1303" s="166"/>
      <c r="E1303" s="193"/>
      <c r="F1303" s="126"/>
      <c r="G1303" s="126"/>
      <c r="H1303" s="43"/>
      <c r="I1303" s="7"/>
      <c r="J1303" s="7"/>
      <c r="K1303" s="21"/>
      <c r="L1303" s="191"/>
      <c r="M1303" s="172"/>
      <c r="N1303" s="172"/>
      <c r="O1303" s="123" t="s">
        <v>4574</v>
      </c>
      <c r="P1303" s="249">
        <f>P1297</f>
        <v>0.96499999999999997</v>
      </c>
      <c r="Q1303" s="249"/>
      <c r="R1303" s="168"/>
      <c r="S1303" s="141"/>
      <c r="T1303" s="141"/>
      <c r="U1303" s="88"/>
      <c r="V1303" s="86"/>
      <c r="W1303" s="87"/>
      <c r="X1303" s="234"/>
      <c r="Y1303" s="234"/>
      <c r="Z1303" s="234"/>
      <c r="AA1303" s="234"/>
      <c r="AB1303" s="234"/>
      <c r="AC1303" s="199" t="s">
        <v>4735</v>
      </c>
      <c r="AD1303" s="58"/>
      <c r="AE1303" s="58"/>
      <c r="AF1303" s="6"/>
      <c r="AG1303" s="6"/>
      <c r="AH1303" s="6"/>
      <c r="AI1303" s="6"/>
      <c r="AJ1303" s="6"/>
      <c r="AK1303" s="6"/>
      <c r="AL1303" s="59" t="s">
        <v>4574</v>
      </c>
      <c r="AM1303" s="235">
        <f>AM1300</f>
        <v>0.5</v>
      </c>
      <c r="AN1303" s="235"/>
      <c r="AO1303" s="190"/>
      <c r="AP1303" s="136"/>
      <c r="AQ1303" s="136"/>
      <c r="AR1303" s="21"/>
      <c r="AS1303" s="7"/>
      <c r="AT1303" s="123"/>
      <c r="AU1303" s="136"/>
      <c r="AV1303" s="145"/>
      <c r="AW1303" s="35">
        <f>ROUND(ROUND(ROUND(ROUND(H1284*P1303,0)*V1261,0)*AM1303,0)*AQ1295,0)-AS1301</f>
        <v>111</v>
      </c>
      <c r="AX1303" s="12"/>
    </row>
    <row r="1304" spans="1:50" ht="17.2" customHeight="1" x14ac:dyDescent="0.3">
      <c r="A1304" s="9">
        <v>43</v>
      </c>
      <c r="B1304" s="10" t="s">
        <v>2126</v>
      </c>
      <c r="C1304" s="53" t="s">
        <v>6823</v>
      </c>
      <c r="D1304" s="166"/>
      <c r="E1304" s="193"/>
      <c r="F1304" s="126"/>
      <c r="G1304" s="126"/>
      <c r="H1304" s="217" t="s">
        <v>4766</v>
      </c>
      <c r="I1304" s="218"/>
      <c r="J1304" s="218"/>
      <c r="K1304" s="219"/>
      <c r="L1304" s="196"/>
      <c r="M1304" s="195"/>
      <c r="N1304" s="195"/>
      <c r="O1304" s="55"/>
      <c r="P1304" s="56"/>
      <c r="Q1304" s="56"/>
      <c r="R1304" s="168"/>
      <c r="S1304" s="141"/>
      <c r="T1304" s="141"/>
      <c r="U1304" s="88"/>
      <c r="V1304" s="86"/>
      <c r="W1304" s="87"/>
      <c r="X1304" s="6"/>
      <c r="Y1304" s="6"/>
      <c r="Z1304" s="59"/>
      <c r="AA1304" s="59"/>
      <c r="AB1304" s="6"/>
      <c r="AC1304" s="203"/>
      <c r="AD1304" s="6"/>
      <c r="AE1304" s="6"/>
      <c r="AF1304" s="6"/>
      <c r="AG1304" s="6"/>
      <c r="AH1304" s="6"/>
      <c r="AI1304" s="6"/>
      <c r="AJ1304" s="6"/>
      <c r="AK1304" s="6"/>
      <c r="AL1304" s="59"/>
      <c r="AM1304" s="137"/>
      <c r="AN1304" s="137"/>
      <c r="AO1304" s="7"/>
      <c r="AP1304" s="7"/>
      <c r="AQ1304" s="7"/>
      <c r="AR1304" s="7"/>
      <c r="AS1304" s="7"/>
      <c r="AT1304" s="123"/>
      <c r="AU1304" s="136"/>
      <c r="AV1304" s="145"/>
      <c r="AW1304" s="100">
        <f>ROUND(H1308*V1261,0)</f>
        <v>223</v>
      </c>
      <c r="AX1304" s="12"/>
    </row>
    <row r="1305" spans="1:50" ht="17.2" customHeight="1" x14ac:dyDescent="0.3">
      <c r="A1305" s="9">
        <v>43</v>
      </c>
      <c r="B1305" s="10" t="s">
        <v>2127</v>
      </c>
      <c r="C1305" s="53" t="s">
        <v>6822</v>
      </c>
      <c r="D1305" s="166"/>
      <c r="E1305" s="193"/>
      <c r="F1305" s="126"/>
      <c r="G1305" s="126"/>
      <c r="H1305" s="220"/>
      <c r="I1305" s="221"/>
      <c r="J1305" s="221"/>
      <c r="K1305" s="222"/>
      <c r="L1305" s="175"/>
      <c r="M1305" s="194"/>
      <c r="N1305" s="194"/>
      <c r="O1305" s="132"/>
      <c r="P1305" s="141"/>
      <c r="Q1305" s="141"/>
      <c r="R1305" s="168"/>
      <c r="S1305" s="141"/>
      <c r="T1305" s="141"/>
      <c r="U1305" s="88"/>
      <c r="V1305" s="86"/>
      <c r="W1305" s="87"/>
      <c r="X1305" s="232" t="s">
        <v>4712</v>
      </c>
      <c r="Y1305" s="232"/>
      <c r="Z1305" s="232"/>
      <c r="AA1305" s="232"/>
      <c r="AB1305" s="232"/>
      <c r="AC1305" s="199" t="s">
        <v>4711</v>
      </c>
      <c r="AD1305" s="58"/>
      <c r="AE1305" s="58"/>
      <c r="AF1305" s="6"/>
      <c r="AG1305" s="6"/>
      <c r="AH1305" s="6"/>
      <c r="AI1305" s="6"/>
      <c r="AJ1305" s="6"/>
      <c r="AK1305" s="6"/>
      <c r="AL1305" s="59" t="s">
        <v>4574</v>
      </c>
      <c r="AM1305" s="235">
        <f>AM1302</f>
        <v>0.7</v>
      </c>
      <c r="AN1305" s="235"/>
      <c r="AO1305" s="6"/>
      <c r="AP1305" s="6"/>
      <c r="AQ1305" s="6"/>
      <c r="AR1305" s="6"/>
      <c r="AS1305" s="6"/>
      <c r="AT1305" s="59"/>
      <c r="AU1305" s="137"/>
      <c r="AV1305" s="140"/>
      <c r="AW1305" s="89">
        <f>ROUND(ROUND(H1308*V1261,0)*AM1305,0)</f>
        <v>156</v>
      </c>
      <c r="AX1305" s="12"/>
    </row>
    <row r="1306" spans="1:50" ht="17.2" customHeight="1" x14ac:dyDescent="0.3">
      <c r="A1306" s="9">
        <v>43</v>
      </c>
      <c r="B1306" s="10" t="s">
        <v>2128</v>
      </c>
      <c r="C1306" s="53" t="s">
        <v>6821</v>
      </c>
      <c r="D1306" s="166"/>
      <c r="E1306" s="193"/>
      <c r="F1306" s="126"/>
      <c r="G1306" s="126"/>
      <c r="H1306" s="220"/>
      <c r="I1306" s="221"/>
      <c r="J1306" s="221"/>
      <c r="K1306" s="222"/>
      <c r="L1306" s="191"/>
      <c r="M1306" s="172"/>
      <c r="N1306" s="172"/>
      <c r="O1306" s="123"/>
      <c r="P1306" s="138"/>
      <c r="Q1306" s="138"/>
      <c r="R1306" s="168"/>
      <c r="S1306" s="141"/>
      <c r="T1306" s="141"/>
      <c r="U1306" s="88"/>
      <c r="V1306" s="86"/>
      <c r="W1306" s="87"/>
      <c r="X1306" s="234"/>
      <c r="Y1306" s="234"/>
      <c r="Z1306" s="234"/>
      <c r="AA1306" s="234"/>
      <c r="AB1306" s="234"/>
      <c r="AC1306" s="199" t="s">
        <v>4735</v>
      </c>
      <c r="AD1306" s="58"/>
      <c r="AE1306" s="58"/>
      <c r="AF1306" s="6"/>
      <c r="AG1306" s="6"/>
      <c r="AH1306" s="6"/>
      <c r="AI1306" s="6"/>
      <c r="AJ1306" s="6"/>
      <c r="AK1306" s="6"/>
      <c r="AL1306" s="59" t="s">
        <v>4574</v>
      </c>
      <c r="AM1306" s="235">
        <f>AM1303</f>
        <v>0.5</v>
      </c>
      <c r="AN1306" s="235"/>
      <c r="AO1306" s="6"/>
      <c r="AP1306" s="6"/>
      <c r="AQ1306" s="6"/>
      <c r="AR1306" s="6"/>
      <c r="AS1306" s="6"/>
      <c r="AT1306" s="59"/>
      <c r="AU1306" s="137"/>
      <c r="AV1306" s="140"/>
      <c r="AW1306" s="89">
        <f>ROUND(ROUND(H1308*V1261,0)*AM1306,0)</f>
        <v>112</v>
      </c>
      <c r="AX1306" s="12"/>
    </row>
    <row r="1307" spans="1:50" ht="17.2" customHeight="1" x14ac:dyDescent="0.3">
      <c r="A1307" s="9">
        <v>43</v>
      </c>
      <c r="B1307" s="10" t="s">
        <v>2129</v>
      </c>
      <c r="C1307" s="53" t="s">
        <v>6820</v>
      </c>
      <c r="D1307" s="166"/>
      <c r="E1307" s="193"/>
      <c r="F1307" s="126"/>
      <c r="G1307" s="126"/>
      <c r="H1307" s="220"/>
      <c r="I1307" s="221"/>
      <c r="J1307" s="221"/>
      <c r="K1307" s="222"/>
      <c r="L1307" s="231" t="s">
        <v>4714</v>
      </c>
      <c r="M1307" s="232"/>
      <c r="N1307" s="232"/>
      <c r="O1307" s="232"/>
      <c r="P1307" s="232"/>
      <c r="Q1307" s="232"/>
      <c r="R1307" s="175"/>
      <c r="S1307" s="194"/>
      <c r="T1307" s="194"/>
      <c r="U1307" s="88"/>
      <c r="V1307" s="86"/>
      <c r="W1307" s="87"/>
      <c r="X1307" s="6"/>
      <c r="Y1307" s="6"/>
      <c r="Z1307" s="59"/>
      <c r="AA1307" s="59"/>
      <c r="AB1307" s="6"/>
      <c r="AC1307" s="203"/>
      <c r="AD1307" s="6"/>
      <c r="AE1307" s="6"/>
      <c r="AF1307" s="6"/>
      <c r="AG1307" s="6"/>
      <c r="AH1307" s="6"/>
      <c r="AI1307" s="6"/>
      <c r="AJ1307" s="6"/>
      <c r="AK1307" s="6"/>
      <c r="AL1307" s="59"/>
      <c r="AM1307" s="137"/>
      <c r="AN1307" s="137"/>
      <c r="AO1307" s="6"/>
      <c r="AP1307" s="6"/>
      <c r="AQ1307" s="7"/>
      <c r="AR1307" s="7"/>
      <c r="AS1307" s="7"/>
      <c r="AT1307" s="123"/>
      <c r="AU1307" s="136"/>
      <c r="AV1307" s="145"/>
      <c r="AW1307" s="89">
        <f>ROUND(ROUND(H1308*P1309,0)*V1261,0)</f>
        <v>215</v>
      </c>
      <c r="AX1307" s="12"/>
    </row>
    <row r="1308" spans="1:50" ht="17.2" customHeight="1" x14ac:dyDescent="0.3">
      <c r="A1308" s="9">
        <v>43</v>
      </c>
      <c r="B1308" s="10" t="s">
        <v>2130</v>
      </c>
      <c r="C1308" s="53" t="s">
        <v>6819</v>
      </c>
      <c r="D1308" s="166"/>
      <c r="E1308" s="193"/>
      <c r="F1308" s="126"/>
      <c r="G1308" s="126"/>
      <c r="H1308" s="253">
        <f>'15就労移行支援(基本)'!K468</f>
        <v>445</v>
      </c>
      <c r="I1308" s="254"/>
      <c r="J1308" s="1" t="s">
        <v>4202</v>
      </c>
      <c r="K1308" s="68"/>
      <c r="L1308" s="267"/>
      <c r="M1308" s="268"/>
      <c r="N1308" s="268"/>
      <c r="O1308" s="268"/>
      <c r="P1308" s="268"/>
      <c r="Q1308" s="268"/>
      <c r="R1308" s="175"/>
      <c r="S1308" s="194"/>
      <c r="T1308" s="194"/>
      <c r="U1308" s="88"/>
      <c r="V1308" s="86"/>
      <c r="W1308" s="87"/>
      <c r="X1308" s="232" t="s">
        <v>4712</v>
      </c>
      <c r="Y1308" s="232"/>
      <c r="Z1308" s="232"/>
      <c r="AA1308" s="232"/>
      <c r="AB1308" s="232"/>
      <c r="AC1308" s="199" t="s">
        <v>4711</v>
      </c>
      <c r="AD1308" s="58"/>
      <c r="AE1308" s="58"/>
      <c r="AF1308" s="6"/>
      <c r="AG1308" s="6"/>
      <c r="AH1308" s="6"/>
      <c r="AI1308" s="6"/>
      <c r="AJ1308" s="6"/>
      <c r="AK1308" s="6"/>
      <c r="AL1308" s="59" t="s">
        <v>4574</v>
      </c>
      <c r="AM1308" s="235">
        <f>AM1305</f>
        <v>0.7</v>
      </c>
      <c r="AN1308" s="235"/>
      <c r="AO1308" s="7"/>
      <c r="AP1308" s="7"/>
      <c r="AQ1308" s="7"/>
      <c r="AR1308" s="7"/>
      <c r="AS1308" s="7"/>
      <c r="AT1308" s="123"/>
      <c r="AU1308" s="136"/>
      <c r="AV1308" s="145"/>
      <c r="AW1308" s="89">
        <f>ROUND(ROUND(ROUND(H1308*P1309,0)*V1261,0)*AM1308,0)</f>
        <v>151</v>
      </c>
      <c r="AX1308" s="12"/>
    </row>
    <row r="1309" spans="1:50" ht="17.2" customHeight="1" x14ac:dyDescent="0.3">
      <c r="A1309" s="9">
        <v>43</v>
      </c>
      <c r="B1309" s="10" t="s">
        <v>2131</v>
      </c>
      <c r="C1309" s="53" t="s">
        <v>6818</v>
      </c>
      <c r="D1309" s="166"/>
      <c r="E1309" s="193"/>
      <c r="F1309" s="126"/>
      <c r="G1309" s="126"/>
      <c r="H1309" s="175"/>
      <c r="I1309" s="194"/>
      <c r="J1309" s="194"/>
      <c r="K1309" s="173"/>
      <c r="L1309" s="191"/>
      <c r="M1309" s="172"/>
      <c r="N1309" s="172"/>
      <c r="O1309" s="123" t="s">
        <v>4574</v>
      </c>
      <c r="P1309" s="249">
        <f>P1303</f>
        <v>0.96499999999999997</v>
      </c>
      <c r="Q1309" s="249"/>
      <c r="R1309" s="168"/>
      <c r="S1309" s="141"/>
      <c r="T1309" s="141"/>
      <c r="U1309" s="88"/>
      <c r="V1309" s="86"/>
      <c r="W1309" s="87"/>
      <c r="X1309" s="234"/>
      <c r="Y1309" s="234"/>
      <c r="Z1309" s="234"/>
      <c r="AA1309" s="234"/>
      <c r="AB1309" s="234"/>
      <c r="AC1309" s="199" t="s">
        <v>4735</v>
      </c>
      <c r="AD1309" s="58"/>
      <c r="AE1309" s="58"/>
      <c r="AF1309" s="6"/>
      <c r="AG1309" s="6"/>
      <c r="AH1309" s="6"/>
      <c r="AI1309" s="6"/>
      <c r="AJ1309" s="6"/>
      <c r="AK1309" s="6"/>
      <c r="AL1309" s="59" t="s">
        <v>4574</v>
      </c>
      <c r="AM1309" s="235">
        <f>AM1306</f>
        <v>0.5</v>
      </c>
      <c r="AN1309" s="235"/>
      <c r="AO1309" s="7"/>
      <c r="AP1309" s="7"/>
      <c r="AQ1309" s="7"/>
      <c r="AR1309" s="7"/>
      <c r="AS1309" s="7"/>
      <c r="AT1309" s="123"/>
      <c r="AU1309" s="136"/>
      <c r="AV1309" s="145"/>
      <c r="AW1309" s="89">
        <f>ROUND(ROUND(ROUND(H1308*P1309,0)*V1261,0)*AM1309,0)</f>
        <v>108</v>
      </c>
      <c r="AX1309" s="12"/>
    </row>
    <row r="1310" spans="1:50" ht="17.2" customHeight="1" x14ac:dyDescent="0.3">
      <c r="A1310" s="9">
        <v>43</v>
      </c>
      <c r="B1310" s="10" t="s">
        <v>2132</v>
      </c>
      <c r="C1310" s="53" t="s">
        <v>6817</v>
      </c>
      <c r="D1310" s="166"/>
      <c r="E1310" s="193"/>
      <c r="F1310" s="126"/>
      <c r="G1310" s="126"/>
      <c r="H1310" s="175"/>
      <c r="I1310" s="194"/>
      <c r="J1310" s="194"/>
      <c r="K1310" s="173"/>
      <c r="L1310" s="196"/>
      <c r="M1310" s="195"/>
      <c r="N1310" s="195"/>
      <c r="O1310" s="55"/>
      <c r="P1310" s="56"/>
      <c r="Q1310" s="56"/>
      <c r="R1310" s="168"/>
      <c r="S1310" s="141"/>
      <c r="T1310" s="142"/>
      <c r="U1310" s="130"/>
      <c r="V1310" s="64"/>
      <c r="W1310" s="202"/>
      <c r="X1310" s="8"/>
      <c r="Y1310" s="6"/>
      <c r="Z1310" s="59"/>
      <c r="AA1310" s="59"/>
      <c r="AB1310" s="6"/>
      <c r="AC1310" s="203"/>
      <c r="AD1310" s="6"/>
      <c r="AE1310" s="6"/>
      <c r="AF1310" s="6"/>
      <c r="AG1310" s="6"/>
      <c r="AH1310" s="6"/>
      <c r="AI1310" s="6"/>
      <c r="AJ1310" s="6"/>
      <c r="AK1310" s="6"/>
      <c r="AL1310" s="59"/>
      <c r="AM1310" s="137"/>
      <c r="AN1310" s="137"/>
      <c r="AO1310" s="177"/>
      <c r="AP1310" s="81"/>
      <c r="AQ1310" s="81"/>
      <c r="AR1310" s="82"/>
      <c r="AS1310" s="242" t="s">
        <v>4580</v>
      </c>
      <c r="AT1310" s="242"/>
      <c r="AU1310" s="242"/>
      <c r="AV1310" s="243"/>
      <c r="AW1310" s="89">
        <f>ROUND(H1308*V1261,0)-AS1313</f>
        <v>218</v>
      </c>
      <c r="AX1310" s="12"/>
    </row>
    <row r="1311" spans="1:50" ht="17.2" customHeight="1" x14ac:dyDescent="0.3">
      <c r="A1311" s="9">
        <v>43</v>
      </c>
      <c r="B1311" s="10" t="s">
        <v>2133</v>
      </c>
      <c r="C1311" s="53" t="s">
        <v>6816</v>
      </c>
      <c r="D1311" s="166"/>
      <c r="E1311" s="193"/>
      <c r="F1311" s="126"/>
      <c r="G1311" s="126"/>
      <c r="H1311" s="175"/>
      <c r="I1311" s="194"/>
      <c r="J1311" s="194"/>
      <c r="K1311" s="173"/>
      <c r="L1311" s="175"/>
      <c r="M1311" s="194"/>
      <c r="N1311" s="194"/>
      <c r="O1311" s="132"/>
      <c r="P1311" s="141"/>
      <c r="Q1311" s="141"/>
      <c r="R1311" s="168"/>
      <c r="S1311" s="141"/>
      <c r="T1311" s="142"/>
      <c r="U1311" s="130"/>
      <c r="V1311" s="64"/>
      <c r="W1311" s="202"/>
      <c r="X1311" s="231" t="s">
        <v>4712</v>
      </c>
      <c r="Y1311" s="232"/>
      <c r="Z1311" s="232"/>
      <c r="AA1311" s="232"/>
      <c r="AB1311" s="232"/>
      <c r="AC1311" s="199" t="s">
        <v>4711</v>
      </c>
      <c r="AD1311" s="58"/>
      <c r="AE1311" s="58"/>
      <c r="AF1311" s="6"/>
      <c r="AG1311" s="6"/>
      <c r="AH1311" s="6"/>
      <c r="AI1311" s="6"/>
      <c r="AJ1311" s="6"/>
      <c r="AK1311" s="6"/>
      <c r="AL1311" s="59" t="s">
        <v>4574</v>
      </c>
      <c r="AM1311" s="235">
        <f>AM1308</f>
        <v>0.7</v>
      </c>
      <c r="AN1311" s="235"/>
      <c r="AO1311" s="81"/>
      <c r="AP1311" s="81"/>
      <c r="AQ1311" s="81"/>
      <c r="AR1311" s="82"/>
      <c r="AS1311" s="244"/>
      <c r="AT1311" s="244"/>
      <c r="AU1311" s="244"/>
      <c r="AV1311" s="245"/>
      <c r="AW1311" s="89">
        <f>ROUND(ROUND(H1308*V1261,0)*AM1311,0)-AS1313</f>
        <v>151</v>
      </c>
      <c r="AX1311" s="12"/>
    </row>
    <row r="1312" spans="1:50" ht="17.2" customHeight="1" x14ac:dyDescent="0.3">
      <c r="A1312" s="9">
        <v>43</v>
      </c>
      <c r="B1312" s="10" t="s">
        <v>2134</v>
      </c>
      <c r="C1312" s="53" t="s">
        <v>6815</v>
      </c>
      <c r="D1312" s="166"/>
      <c r="E1312" s="193"/>
      <c r="F1312" s="126"/>
      <c r="G1312" s="126"/>
      <c r="H1312" s="175"/>
      <c r="I1312" s="194"/>
      <c r="J1312" s="194"/>
      <c r="K1312" s="173"/>
      <c r="L1312" s="191"/>
      <c r="M1312" s="172"/>
      <c r="N1312" s="172"/>
      <c r="O1312" s="123"/>
      <c r="P1312" s="138"/>
      <c r="Q1312" s="138"/>
      <c r="R1312" s="168"/>
      <c r="S1312" s="141"/>
      <c r="T1312" s="142"/>
      <c r="U1312" s="130"/>
      <c r="V1312" s="64"/>
      <c r="W1312" s="202"/>
      <c r="X1312" s="233"/>
      <c r="Y1312" s="234"/>
      <c r="Z1312" s="234"/>
      <c r="AA1312" s="234"/>
      <c r="AB1312" s="234"/>
      <c r="AC1312" s="199" t="s">
        <v>4735</v>
      </c>
      <c r="AD1312" s="58"/>
      <c r="AE1312" s="58"/>
      <c r="AF1312" s="6"/>
      <c r="AG1312" s="6"/>
      <c r="AH1312" s="6"/>
      <c r="AI1312" s="6"/>
      <c r="AJ1312" s="6"/>
      <c r="AK1312" s="6"/>
      <c r="AL1312" s="59" t="s">
        <v>4574</v>
      </c>
      <c r="AM1312" s="235">
        <f>AM1309</f>
        <v>0.5</v>
      </c>
      <c r="AN1312" s="235"/>
      <c r="AO1312" s="198"/>
      <c r="AP1312" s="198"/>
      <c r="AQ1312" s="198"/>
      <c r="AR1312" s="197"/>
      <c r="AS1312" s="244"/>
      <c r="AT1312" s="244"/>
      <c r="AU1312" s="244"/>
      <c r="AV1312" s="245"/>
      <c r="AW1312" s="89">
        <f>ROUND(ROUND(H1308*V1261,0)*AM1312,0)-AS1313</f>
        <v>107</v>
      </c>
      <c r="AX1312" s="12"/>
    </row>
    <row r="1313" spans="1:50" ht="17.2" customHeight="1" x14ac:dyDescent="0.3">
      <c r="A1313" s="9">
        <v>43</v>
      </c>
      <c r="B1313" s="10" t="s">
        <v>2135</v>
      </c>
      <c r="C1313" s="53" t="s">
        <v>6814</v>
      </c>
      <c r="D1313" s="166"/>
      <c r="E1313" s="193"/>
      <c r="F1313" s="126"/>
      <c r="G1313" s="126"/>
      <c r="H1313" s="175"/>
      <c r="I1313" s="194"/>
      <c r="J1313" s="194"/>
      <c r="K1313" s="173"/>
      <c r="L1313" s="231" t="s">
        <v>4714</v>
      </c>
      <c r="M1313" s="232"/>
      <c r="N1313" s="232"/>
      <c r="O1313" s="232"/>
      <c r="P1313" s="232"/>
      <c r="Q1313" s="232"/>
      <c r="R1313" s="175"/>
      <c r="S1313" s="194"/>
      <c r="T1313" s="173"/>
      <c r="U1313" s="130"/>
      <c r="V1313" s="64"/>
      <c r="W1313" s="202"/>
      <c r="X1313" s="8"/>
      <c r="Y1313" s="6"/>
      <c r="Z1313" s="59"/>
      <c r="AA1313" s="59"/>
      <c r="AB1313" s="6"/>
      <c r="AC1313" s="203"/>
      <c r="AD1313" s="6"/>
      <c r="AE1313" s="6"/>
      <c r="AF1313" s="6"/>
      <c r="AG1313" s="6"/>
      <c r="AH1313" s="6"/>
      <c r="AI1313" s="6"/>
      <c r="AJ1313" s="6"/>
      <c r="AK1313" s="6"/>
      <c r="AL1313" s="59"/>
      <c r="AM1313" s="137"/>
      <c r="AN1313" s="137"/>
      <c r="AO1313" s="198"/>
      <c r="AP1313" s="198"/>
      <c r="AQ1313" s="198"/>
      <c r="AR1313" s="197"/>
      <c r="AS1313" s="38">
        <f>AS1301</f>
        <v>5</v>
      </c>
      <c r="AT1313" s="62" t="s">
        <v>4579</v>
      </c>
      <c r="AU1313" s="143"/>
      <c r="AV1313" s="147"/>
      <c r="AW1313" s="89">
        <f>ROUND(ROUND(H1308*P1315,0)*V1261,0)-AS1313</f>
        <v>210</v>
      </c>
      <c r="AX1313" s="12"/>
    </row>
    <row r="1314" spans="1:50" ht="17.2" customHeight="1" x14ac:dyDescent="0.3">
      <c r="A1314" s="9">
        <v>43</v>
      </c>
      <c r="B1314" s="10" t="s">
        <v>2136</v>
      </c>
      <c r="C1314" s="53" t="s">
        <v>6813</v>
      </c>
      <c r="D1314" s="166"/>
      <c r="E1314" s="193"/>
      <c r="F1314" s="126"/>
      <c r="G1314" s="126"/>
      <c r="H1314" s="175"/>
      <c r="I1314" s="194"/>
      <c r="J1314" s="194"/>
      <c r="K1314" s="173"/>
      <c r="L1314" s="267"/>
      <c r="M1314" s="268"/>
      <c r="N1314" s="268"/>
      <c r="O1314" s="268"/>
      <c r="P1314" s="268"/>
      <c r="Q1314" s="268"/>
      <c r="R1314" s="175"/>
      <c r="S1314" s="194"/>
      <c r="T1314" s="173"/>
      <c r="U1314" s="130"/>
      <c r="V1314" s="64"/>
      <c r="W1314" s="202"/>
      <c r="X1314" s="231" t="s">
        <v>4712</v>
      </c>
      <c r="Y1314" s="232"/>
      <c r="Z1314" s="232"/>
      <c r="AA1314" s="232"/>
      <c r="AB1314" s="232"/>
      <c r="AC1314" s="199" t="s">
        <v>4711</v>
      </c>
      <c r="AD1314" s="58"/>
      <c r="AE1314" s="58"/>
      <c r="AF1314" s="6"/>
      <c r="AG1314" s="6"/>
      <c r="AH1314" s="6"/>
      <c r="AI1314" s="6"/>
      <c r="AJ1314" s="6"/>
      <c r="AK1314" s="6"/>
      <c r="AL1314" s="59" t="s">
        <v>4574</v>
      </c>
      <c r="AM1314" s="235">
        <f>AM1311</f>
        <v>0.7</v>
      </c>
      <c r="AN1314" s="235"/>
      <c r="AO1314" s="198"/>
      <c r="AP1314" s="198"/>
      <c r="AQ1314" s="198"/>
      <c r="AR1314" s="197"/>
      <c r="AS1314" s="1"/>
      <c r="AT1314" s="132"/>
      <c r="AU1314" s="143"/>
      <c r="AV1314" s="147"/>
      <c r="AW1314" s="89">
        <f>ROUND(ROUND(ROUND(H1308*P1315,0)*V1261,0)*AM1314,0)-AS1313</f>
        <v>146</v>
      </c>
      <c r="AX1314" s="12"/>
    </row>
    <row r="1315" spans="1:50" ht="17.2" customHeight="1" x14ac:dyDescent="0.3">
      <c r="A1315" s="9">
        <v>43</v>
      </c>
      <c r="B1315" s="10" t="s">
        <v>2137</v>
      </c>
      <c r="C1315" s="53" t="s">
        <v>6812</v>
      </c>
      <c r="D1315" s="166"/>
      <c r="E1315" s="193"/>
      <c r="F1315" s="126"/>
      <c r="G1315" s="126"/>
      <c r="H1315" s="175"/>
      <c r="I1315" s="194"/>
      <c r="J1315" s="194"/>
      <c r="K1315" s="173"/>
      <c r="L1315" s="191"/>
      <c r="M1315" s="172"/>
      <c r="N1315" s="172"/>
      <c r="O1315" s="123" t="s">
        <v>4574</v>
      </c>
      <c r="P1315" s="249">
        <f>P1309</f>
        <v>0.96499999999999997</v>
      </c>
      <c r="Q1315" s="249"/>
      <c r="R1315" s="168"/>
      <c r="S1315" s="141"/>
      <c r="T1315" s="142"/>
      <c r="U1315" s="130"/>
      <c r="V1315" s="64"/>
      <c r="W1315" s="202"/>
      <c r="X1315" s="233"/>
      <c r="Y1315" s="234"/>
      <c r="Z1315" s="234"/>
      <c r="AA1315" s="234"/>
      <c r="AB1315" s="234"/>
      <c r="AC1315" s="199" t="s">
        <v>4735</v>
      </c>
      <c r="AD1315" s="58"/>
      <c r="AE1315" s="58"/>
      <c r="AF1315" s="6"/>
      <c r="AG1315" s="6"/>
      <c r="AH1315" s="6"/>
      <c r="AI1315" s="6"/>
      <c r="AJ1315" s="6"/>
      <c r="AK1315" s="6"/>
      <c r="AL1315" s="59" t="s">
        <v>4574</v>
      </c>
      <c r="AM1315" s="235">
        <f>AM1312</f>
        <v>0.5</v>
      </c>
      <c r="AN1315" s="235"/>
      <c r="AO1315" s="198"/>
      <c r="AP1315" s="198"/>
      <c r="AQ1315" s="198"/>
      <c r="AR1315" s="197"/>
      <c r="AS1315" s="7"/>
      <c r="AT1315" s="123"/>
      <c r="AU1315" s="136"/>
      <c r="AV1315" s="145"/>
      <c r="AW1315" s="89">
        <f>ROUND(ROUND(ROUND(H1308*P1315,0)*V1261,0)*AM1315,0)-AS1313</f>
        <v>103</v>
      </c>
      <c r="AX1315" s="12"/>
    </row>
    <row r="1316" spans="1:50" ht="17.2" customHeight="1" x14ac:dyDescent="0.3">
      <c r="A1316" s="9">
        <v>43</v>
      </c>
      <c r="B1316" s="10" t="s">
        <v>2138</v>
      </c>
      <c r="C1316" s="53" t="s">
        <v>6811</v>
      </c>
      <c r="D1316" s="166"/>
      <c r="E1316" s="193"/>
      <c r="F1316" s="126"/>
      <c r="G1316" s="126"/>
      <c r="H1316" s="45"/>
      <c r="I1316" s="1"/>
      <c r="J1316" s="1"/>
      <c r="K1316" s="44"/>
      <c r="L1316" s="196"/>
      <c r="M1316" s="195"/>
      <c r="N1316" s="195"/>
      <c r="O1316" s="55"/>
      <c r="P1316" s="56"/>
      <c r="Q1316" s="56"/>
      <c r="R1316" s="168"/>
      <c r="S1316" s="141"/>
      <c r="T1316" s="142"/>
      <c r="U1316" s="130"/>
      <c r="V1316" s="64"/>
      <c r="W1316" s="202"/>
      <c r="X1316" s="8"/>
      <c r="Y1316" s="6"/>
      <c r="Z1316" s="59"/>
      <c r="AA1316" s="59"/>
      <c r="AB1316" s="6"/>
      <c r="AC1316" s="203"/>
      <c r="AD1316" s="6"/>
      <c r="AE1316" s="6"/>
      <c r="AF1316" s="6"/>
      <c r="AG1316" s="6"/>
      <c r="AH1316" s="6"/>
      <c r="AI1316" s="6"/>
      <c r="AJ1316" s="6"/>
      <c r="AK1316" s="6"/>
      <c r="AL1316" s="59"/>
      <c r="AM1316" s="137"/>
      <c r="AN1316" s="137"/>
      <c r="AO1316" s="216" t="s">
        <v>4753</v>
      </c>
      <c r="AP1316" s="251"/>
      <c r="AQ1316" s="251"/>
      <c r="AR1316" s="252"/>
      <c r="AS1316" s="49"/>
      <c r="AT1316" s="36"/>
      <c r="AU1316" s="36"/>
      <c r="AV1316" s="51"/>
      <c r="AW1316" s="89">
        <f>ROUND(ROUND(H1308*V1261,0)*AQ1319,0)</f>
        <v>212</v>
      </c>
      <c r="AX1316" s="12"/>
    </row>
    <row r="1317" spans="1:50" ht="17.2" customHeight="1" x14ac:dyDescent="0.3">
      <c r="A1317" s="9">
        <v>43</v>
      </c>
      <c r="B1317" s="10" t="s">
        <v>2139</v>
      </c>
      <c r="C1317" s="53" t="s">
        <v>6810</v>
      </c>
      <c r="D1317" s="166"/>
      <c r="E1317" s="193"/>
      <c r="F1317" s="126"/>
      <c r="G1317" s="126"/>
      <c r="H1317" s="45"/>
      <c r="I1317" s="1"/>
      <c r="J1317" s="1"/>
      <c r="K1317" s="44"/>
      <c r="L1317" s="175"/>
      <c r="M1317" s="194"/>
      <c r="N1317" s="194"/>
      <c r="O1317" s="132"/>
      <c r="P1317" s="141"/>
      <c r="Q1317" s="141"/>
      <c r="R1317" s="168"/>
      <c r="S1317" s="141"/>
      <c r="T1317" s="142"/>
      <c r="U1317" s="130"/>
      <c r="V1317" s="64"/>
      <c r="W1317" s="202"/>
      <c r="X1317" s="231" t="s">
        <v>4712</v>
      </c>
      <c r="Y1317" s="232"/>
      <c r="Z1317" s="232"/>
      <c r="AA1317" s="232"/>
      <c r="AB1317" s="232"/>
      <c r="AC1317" s="199" t="s">
        <v>4711</v>
      </c>
      <c r="AD1317" s="58"/>
      <c r="AE1317" s="58"/>
      <c r="AF1317" s="6"/>
      <c r="AG1317" s="6"/>
      <c r="AH1317" s="6"/>
      <c r="AI1317" s="6"/>
      <c r="AJ1317" s="6"/>
      <c r="AK1317" s="6"/>
      <c r="AL1317" s="59" t="s">
        <v>4574</v>
      </c>
      <c r="AM1317" s="235">
        <f>AM1314</f>
        <v>0.7</v>
      </c>
      <c r="AN1317" s="235"/>
      <c r="AO1317" s="228"/>
      <c r="AP1317" s="229"/>
      <c r="AQ1317" s="229"/>
      <c r="AR1317" s="230"/>
      <c r="AS1317" s="45"/>
      <c r="AT1317" s="1"/>
      <c r="AU1317" s="1"/>
      <c r="AV1317" s="44"/>
      <c r="AW1317" s="89">
        <f>ROUND(ROUND(ROUND(H1308*V1261,0)*AM1317,0)*AQ1319,0)</f>
        <v>148</v>
      </c>
      <c r="AX1317" s="12"/>
    </row>
    <row r="1318" spans="1:50" ht="17.2" customHeight="1" x14ac:dyDescent="0.3">
      <c r="A1318" s="9">
        <v>43</v>
      </c>
      <c r="B1318" s="10" t="s">
        <v>2140</v>
      </c>
      <c r="C1318" s="53" t="s">
        <v>6809</v>
      </c>
      <c r="D1318" s="166"/>
      <c r="E1318" s="193"/>
      <c r="F1318" s="126"/>
      <c r="G1318" s="126"/>
      <c r="H1318" s="45"/>
      <c r="I1318" s="1"/>
      <c r="J1318" s="1"/>
      <c r="K1318" s="44"/>
      <c r="L1318" s="191"/>
      <c r="M1318" s="172"/>
      <c r="N1318" s="172"/>
      <c r="O1318" s="123"/>
      <c r="P1318" s="138"/>
      <c r="Q1318" s="138"/>
      <c r="R1318" s="168"/>
      <c r="S1318" s="141"/>
      <c r="T1318" s="142"/>
      <c r="U1318" s="130"/>
      <c r="V1318" s="64"/>
      <c r="W1318" s="202"/>
      <c r="X1318" s="233"/>
      <c r="Y1318" s="234"/>
      <c r="Z1318" s="234"/>
      <c r="AA1318" s="234"/>
      <c r="AB1318" s="234"/>
      <c r="AC1318" s="199" t="s">
        <v>4735</v>
      </c>
      <c r="AD1318" s="58"/>
      <c r="AE1318" s="58"/>
      <c r="AF1318" s="6"/>
      <c r="AG1318" s="6"/>
      <c r="AH1318" s="6"/>
      <c r="AI1318" s="6"/>
      <c r="AJ1318" s="6"/>
      <c r="AK1318" s="6"/>
      <c r="AL1318" s="59" t="s">
        <v>4574</v>
      </c>
      <c r="AM1318" s="235">
        <f>AM1315</f>
        <v>0.5</v>
      </c>
      <c r="AN1318" s="235"/>
      <c r="AO1318" s="45"/>
      <c r="AP1318" s="1"/>
      <c r="AQ1318" s="1"/>
      <c r="AR1318" s="44"/>
      <c r="AS1318" s="45"/>
      <c r="AT1318" s="1"/>
      <c r="AU1318" s="1"/>
      <c r="AV1318" s="44"/>
      <c r="AW1318" s="89">
        <f>ROUND(ROUND(ROUND(H1308*V1261,0)*AM1318,0)*AQ1319,0)</f>
        <v>106</v>
      </c>
      <c r="AX1318" s="12"/>
    </row>
    <row r="1319" spans="1:50" ht="17.2" customHeight="1" x14ac:dyDescent="0.3">
      <c r="A1319" s="9">
        <v>43</v>
      </c>
      <c r="B1319" s="10" t="s">
        <v>2141</v>
      </c>
      <c r="C1319" s="53" t="s">
        <v>6808</v>
      </c>
      <c r="D1319" s="166"/>
      <c r="E1319" s="193"/>
      <c r="F1319" s="126"/>
      <c r="G1319" s="126"/>
      <c r="H1319" s="45"/>
      <c r="I1319" s="1"/>
      <c r="J1319" s="1"/>
      <c r="K1319" s="44"/>
      <c r="L1319" s="231" t="s">
        <v>4714</v>
      </c>
      <c r="M1319" s="232"/>
      <c r="N1319" s="232"/>
      <c r="O1319" s="232"/>
      <c r="P1319" s="232"/>
      <c r="Q1319" s="232"/>
      <c r="R1319" s="175"/>
      <c r="S1319" s="194"/>
      <c r="T1319" s="173"/>
      <c r="U1319" s="130"/>
      <c r="V1319" s="64"/>
      <c r="W1319" s="202"/>
      <c r="X1319" s="8"/>
      <c r="Y1319" s="6"/>
      <c r="Z1319" s="59"/>
      <c r="AA1319" s="59"/>
      <c r="AB1319" s="6"/>
      <c r="AC1319" s="203"/>
      <c r="AD1319" s="6"/>
      <c r="AE1319" s="6"/>
      <c r="AF1319" s="6"/>
      <c r="AG1319" s="6"/>
      <c r="AH1319" s="6"/>
      <c r="AI1319" s="6"/>
      <c r="AJ1319" s="6"/>
      <c r="AK1319" s="6"/>
      <c r="AL1319" s="59"/>
      <c r="AM1319" s="137"/>
      <c r="AN1319" s="137"/>
      <c r="AO1319" s="45"/>
      <c r="AP1319" s="132" t="s">
        <v>4574</v>
      </c>
      <c r="AQ1319" s="247">
        <f>AQ1295</f>
        <v>0.95</v>
      </c>
      <c r="AR1319" s="248"/>
      <c r="AS1319" s="45"/>
      <c r="AT1319" s="1"/>
      <c r="AU1319" s="1"/>
      <c r="AV1319" s="44"/>
      <c r="AW1319" s="89">
        <f>ROUND(ROUND(ROUND(H1308*P1321,0)*V1261,0)*AQ1319,0)</f>
        <v>204</v>
      </c>
      <c r="AX1319" s="12"/>
    </row>
    <row r="1320" spans="1:50" ht="17.2" customHeight="1" x14ac:dyDescent="0.3">
      <c r="A1320" s="9">
        <v>43</v>
      </c>
      <c r="B1320" s="10" t="s">
        <v>2142</v>
      </c>
      <c r="C1320" s="53" t="s">
        <v>6807</v>
      </c>
      <c r="D1320" s="166"/>
      <c r="E1320" s="193"/>
      <c r="F1320" s="126"/>
      <c r="G1320" s="126"/>
      <c r="H1320" s="45"/>
      <c r="I1320" s="1"/>
      <c r="J1320" s="1"/>
      <c r="K1320" s="44"/>
      <c r="L1320" s="267"/>
      <c r="M1320" s="268"/>
      <c r="N1320" s="268"/>
      <c r="O1320" s="268"/>
      <c r="P1320" s="268"/>
      <c r="Q1320" s="268"/>
      <c r="R1320" s="175"/>
      <c r="S1320" s="194"/>
      <c r="T1320" s="173"/>
      <c r="U1320" s="130"/>
      <c r="V1320" s="64"/>
      <c r="W1320" s="202"/>
      <c r="X1320" s="231" t="s">
        <v>4712</v>
      </c>
      <c r="Y1320" s="232"/>
      <c r="Z1320" s="232"/>
      <c r="AA1320" s="232"/>
      <c r="AB1320" s="232"/>
      <c r="AC1320" s="199" t="s">
        <v>4711</v>
      </c>
      <c r="AD1320" s="58"/>
      <c r="AE1320" s="58"/>
      <c r="AF1320" s="6"/>
      <c r="AG1320" s="6"/>
      <c r="AH1320" s="6"/>
      <c r="AI1320" s="6"/>
      <c r="AJ1320" s="6"/>
      <c r="AK1320" s="6"/>
      <c r="AL1320" s="59" t="s">
        <v>4574</v>
      </c>
      <c r="AM1320" s="235">
        <f>AM1317</f>
        <v>0.7</v>
      </c>
      <c r="AN1320" s="235"/>
      <c r="AO1320" s="45"/>
      <c r="AP1320" s="1"/>
      <c r="AQ1320" s="1"/>
      <c r="AR1320" s="44"/>
      <c r="AS1320" s="45"/>
      <c r="AT1320" s="1"/>
      <c r="AU1320" s="1"/>
      <c r="AV1320" s="44"/>
      <c r="AW1320" s="35">
        <f>ROUND(ROUND(ROUND(ROUND(H1308*P1321,0)*V1261,0)*AM1320,0)*AQ1319,0)</f>
        <v>143</v>
      </c>
      <c r="AX1320" s="12"/>
    </row>
    <row r="1321" spans="1:50" ht="17.2" customHeight="1" x14ac:dyDescent="0.3">
      <c r="A1321" s="9">
        <v>43</v>
      </c>
      <c r="B1321" s="10" t="s">
        <v>2143</v>
      </c>
      <c r="C1321" s="53" t="s">
        <v>6806</v>
      </c>
      <c r="D1321" s="166"/>
      <c r="E1321" s="193"/>
      <c r="F1321" s="126"/>
      <c r="G1321" s="126"/>
      <c r="H1321" s="45"/>
      <c r="I1321" s="1"/>
      <c r="J1321" s="1"/>
      <c r="K1321" s="44"/>
      <c r="L1321" s="191"/>
      <c r="M1321" s="172"/>
      <c r="N1321" s="172"/>
      <c r="O1321" s="123" t="s">
        <v>4574</v>
      </c>
      <c r="P1321" s="249">
        <f>P1315</f>
        <v>0.96499999999999997</v>
      </c>
      <c r="Q1321" s="249"/>
      <c r="R1321" s="168"/>
      <c r="S1321" s="141"/>
      <c r="T1321" s="142"/>
      <c r="U1321" s="130"/>
      <c r="V1321" s="64"/>
      <c r="W1321" s="202"/>
      <c r="X1321" s="233"/>
      <c r="Y1321" s="234"/>
      <c r="Z1321" s="234"/>
      <c r="AA1321" s="234"/>
      <c r="AB1321" s="234"/>
      <c r="AC1321" s="199" t="s">
        <v>4735</v>
      </c>
      <c r="AD1321" s="58"/>
      <c r="AE1321" s="58"/>
      <c r="AF1321" s="6"/>
      <c r="AG1321" s="6"/>
      <c r="AH1321" s="6"/>
      <c r="AI1321" s="6"/>
      <c r="AJ1321" s="6"/>
      <c r="AK1321" s="6"/>
      <c r="AL1321" s="59" t="s">
        <v>4574</v>
      </c>
      <c r="AM1321" s="235">
        <f>AM1318</f>
        <v>0.5</v>
      </c>
      <c r="AN1321" s="235"/>
      <c r="AO1321" s="45"/>
      <c r="AP1321" s="1"/>
      <c r="AQ1321" s="1"/>
      <c r="AR1321" s="44"/>
      <c r="AS1321" s="43"/>
      <c r="AT1321" s="7"/>
      <c r="AU1321" s="7"/>
      <c r="AV1321" s="21"/>
      <c r="AW1321" s="89">
        <f>ROUND(ROUND(ROUND(ROUND(H1308*P1321,0)*V1261,0)*AM1321,0)*AQ1319,0)</f>
        <v>103</v>
      </c>
      <c r="AX1321" s="12"/>
    </row>
    <row r="1322" spans="1:50" ht="17.2" customHeight="1" x14ac:dyDescent="0.3">
      <c r="A1322" s="9">
        <v>43</v>
      </c>
      <c r="B1322" s="10" t="s">
        <v>2144</v>
      </c>
      <c r="C1322" s="53" t="s">
        <v>6805</v>
      </c>
      <c r="D1322" s="166"/>
      <c r="E1322" s="193"/>
      <c r="F1322" s="126"/>
      <c r="G1322" s="126"/>
      <c r="H1322" s="45"/>
      <c r="I1322" s="1"/>
      <c r="J1322" s="1"/>
      <c r="K1322" s="44"/>
      <c r="L1322" s="196"/>
      <c r="M1322" s="195"/>
      <c r="N1322" s="195"/>
      <c r="O1322" s="55"/>
      <c r="P1322" s="56"/>
      <c r="Q1322" s="56"/>
      <c r="R1322" s="168"/>
      <c r="S1322" s="141"/>
      <c r="T1322" s="142"/>
      <c r="U1322" s="130"/>
      <c r="V1322" s="64"/>
      <c r="W1322" s="202"/>
      <c r="X1322" s="8"/>
      <c r="Y1322" s="6"/>
      <c r="Z1322" s="59"/>
      <c r="AA1322" s="59"/>
      <c r="AB1322" s="6"/>
      <c r="AC1322" s="203"/>
      <c r="AD1322" s="6"/>
      <c r="AE1322" s="6"/>
      <c r="AF1322" s="6"/>
      <c r="AG1322" s="6"/>
      <c r="AH1322" s="6"/>
      <c r="AI1322" s="6"/>
      <c r="AJ1322" s="6"/>
      <c r="AK1322" s="6"/>
      <c r="AL1322" s="59"/>
      <c r="AM1322" s="137"/>
      <c r="AN1322" s="137"/>
      <c r="AO1322" s="146"/>
      <c r="AP1322" s="143"/>
      <c r="AQ1322" s="143"/>
      <c r="AR1322" s="44"/>
      <c r="AS1322" s="242" t="s">
        <v>4580</v>
      </c>
      <c r="AT1322" s="242"/>
      <c r="AU1322" s="242"/>
      <c r="AV1322" s="243"/>
      <c r="AW1322" s="89">
        <f>ROUND(ROUND(H1308*V1261,0)*AQ1319,0)-AS1325</f>
        <v>207</v>
      </c>
      <c r="AX1322" s="12"/>
    </row>
    <row r="1323" spans="1:50" ht="17.2" customHeight="1" x14ac:dyDescent="0.3">
      <c r="A1323" s="9">
        <v>43</v>
      </c>
      <c r="B1323" s="10" t="s">
        <v>2145</v>
      </c>
      <c r="C1323" s="53" t="s">
        <v>6804</v>
      </c>
      <c r="D1323" s="166"/>
      <c r="E1323" s="193"/>
      <c r="F1323" s="126"/>
      <c r="G1323" s="126"/>
      <c r="H1323" s="45"/>
      <c r="I1323" s="1"/>
      <c r="J1323" s="1"/>
      <c r="K1323" s="44"/>
      <c r="L1323" s="175"/>
      <c r="M1323" s="194"/>
      <c r="N1323" s="194"/>
      <c r="O1323" s="132"/>
      <c r="P1323" s="141"/>
      <c r="Q1323" s="141"/>
      <c r="R1323" s="168"/>
      <c r="S1323" s="141"/>
      <c r="T1323" s="142"/>
      <c r="U1323" s="130"/>
      <c r="V1323" s="64"/>
      <c r="W1323" s="202"/>
      <c r="X1323" s="231" t="s">
        <v>4712</v>
      </c>
      <c r="Y1323" s="232"/>
      <c r="Z1323" s="232"/>
      <c r="AA1323" s="232"/>
      <c r="AB1323" s="232"/>
      <c r="AC1323" s="199" t="s">
        <v>4711</v>
      </c>
      <c r="AD1323" s="58"/>
      <c r="AE1323" s="58"/>
      <c r="AF1323" s="6"/>
      <c r="AG1323" s="6"/>
      <c r="AH1323" s="6"/>
      <c r="AI1323" s="6"/>
      <c r="AJ1323" s="6"/>
      <c r="AK1323" s="6"/>
      <c r="AL1323" s="59" t="s">
        <v>4574</v>
      </c>
      <c r="AM1323" s="235">
        <f>AM1320</f>
        <v>0.7</v>
      </c>
      <c r="AN1323" s="235"/>
      <c r="AO1323" s="146"/>
      <c r="AP1323" s="143"/>
      <c r="AQ1323" s="143"/>
      <c r="AR1323" s="44"/>
      <c r="AS1323" s="244"/>
      <c r="AT1323" s="244"/>
      <c r="AU1323" s="244"/>
      <c r="AV1323" s="245"/>
      <c r="AW1323" s="89">
        <f>ROUND(ROUND(ROUND(H1308*V1261,0)*AM1323,0)*AQ1319,0)-AS1325</f>
        <v>143</v>
      </c>
      <c r="AX1323" s="12"/>
    </row>
    <row r="1324" spans="1:50" ht="17.2" customHeight="1" x14ac:dyDescent="0.3">
      <c r="A1324" s="9">
        <v>43</v>
      </c>
      <c r="B1324" s="10" t="s">
        <v>2146</v>
      </c>
      <c r="C1324" s="53" t="s">
        <v>6803</v>
      </c>
      <c r="D1324" s="166"/>
      <c r="E1324" s="193"/>
      <c r="F1324" s="126"/>
      <c r="G1324" s="126"/>
      <c r="H1324" s="45"/>
      <c r="I1324" s="1"/>
      <c r="J1324" s="1"/>
      <c r="K1324" s="44"/>
      <c r="L1324" s="191"/>
      <c r="M1324" s="172"/>
      <c r="N1324" s="172"/>
      <c r="O1324" s="123"/>
      <c r="P1324" s="138"/>
      <c r="Q1324" s="138"/>
      <c r="R1324" s="168"/>
      <c r="S1324" s="141"/>
      <c r="T1324" s="142"/>
      <c r="U1324" s="130"/>
      <c r="V1324" s="64"/>
      <c r="W1324" s="202"/>
      <c r="X1324" s="233"/>
      <c r="Y1324" s="234"/>
      <c r="Z1324" s="234"/>
      <c r="AA1324" s="234"/>
      <c r="AB1324" s="234"/>
      <c r="AC1324" s="199" t="s">
        <v>4735</v>
      </c>
      <c r="AD1324" s="58"/>
      <c r="AE1324" s="58"/>
      <c r="AF1324" s="6"/>
      <c r="AG1324" s="6"/>
      <c r="AH1324" s="6"/>
      <c r="AI1324" s="6"/>
      <c r="AJ1324" s="6"/>
      <c r="AK1324" s="6"/>
      <c r="AL1324" s="59" t="s">
        <v>4574</v>
      </c>
      <c r="AM1324" s="235">
        <f>AM1321</f>
        <v>0.5</v>
      </c>
      <c r="AN1324" s="235"/>
      <c r="AO1324" s="146"/>
      <c r="AP1324" s="143"/>
      <c r="AQ1324" s="143"/>
      <c r="AR1324" s="44"/>
      <c r="AS1324" s="244"/>
      <c r="AT1324" s="244"/>
      <c r="AU1324" s="244"/>
      <c r="AV1324" s="245"/>
      <c r="AW1324" s="89">
        <f>ROUND(ROUND(ROUND(H1308*V1261,0)*AM1324,0)*AQ1319,0)-AS1325</f>
        <v>101</v>
      </c>
      <c r="AX1324" s="12"/>
    </row>
    <row r="1325" spans="1:50" ht="17.2" customHeight="1" x14ac:dyDescent="0.3">
      <c r="A1325" s="9">
        <v>43</v>
      </c>
      <c r="B1325" s="10" t="s">
        <v>2147</v>
      </c>
      <c r="C1325" s="53" t="s">
        <v>6802</v>
      </c>
      <c r="D1325" s="166"/>
      <c r="E1325" s="193"/>
      <c r="F1325" s="126"/>
      <c r="G1325" s="126"/>
      <c r="H1325" s="45"/>
      <c r="I1325" s="1"/>
      <c r="J1325" s="1"/>
      <c r="K1325" s="44"/>
      <c r="L1325" s="231" t="s">
        <v>4714</v>
      </c>
      <c r="M1325" s="232"/>
      <c r="N1325" s="232"/>
      <c r="O1325" s="232"/>
      <c r="P1325" s="232"/>
      <c r="Q1325" s="232"/>
      <c r="R1325" s="175"/>
      <c r="S1325" s="194"/>
      <c r="T1325" s="173"/>
      <c r="U1325" s="130"/>
      <c r="V1325" s="64"/>
      <c r="W1325" s="202"/>
      <c r="X1325" s="8"/>
      <c r="Y1325" s="6"/>
      <c r="Z1325" s="59"/>
      <c r="AA1325" s="59"/>
      <c r="AB1325" s="6"/>
      <c r="AC1325" s="203"/>
      <c r="AD1325" s="6"/>
      <c r="AE1325" s="6"/>
      <c r="AF1325" s="6"/>
      <c r="AG1325" s="6"/>
      <c r="AH1325" s="6"/>
      <c r="AI1325" s="6"/>
      <c r="AJ1325" s="6"/>
      <c r="AK1325" s="6"/>
      <c r="AL1325" s="59"/>
      <c r="AM1325" s="137"/>
      <c r="AN1325" s="137"/>
      <c r="AO1325" s="146"/>
      <c r="AP1325" s="143"/>
      <c r="AQ1325" s="143"/>
      <c r="AR1325" s="44"/>
      <c r="AS1325" s="38">
        <f>AS1313</f>
        <v>5</v>
      </c>
      <c r="AT1325" s="62" t="s">
        <v>4579</v>
      </c>
      <c r="AU1325" s="143"/>
      <c r="AV1325" s="147"/>
      <c r="AW1325" s="89">
        <f>ROUND(ROUND(ROUND(H1308*P1327,0)*V1261,0)*AQ1319,0)-AS1325</f>
        <v>199</v>
      </c>
      <c r="AX1325" s="12"/>
    </row>
    <row r="1326" spans="1:50" ht="17.2" customHeight="1" x14ac:dyDescent="0.3">
      <c r="A1326" s="9">
        <v>43</v>
      </c>
      <c r="B1326" s="10" t="s">
        <v>2148</v>
      </c>
      <c r="C1326" s="53" t="s">
        <v>6801</v>
      </c>
      <c r="D1326" s="166"/>
      <c r="E1326" s="193"/>
      <c r="F1326" s="126"/>
      <c r="G1326" s="126"/>
      <c r="H1326" s="45"/>
      <c r="I1326" s="1"/>
      <c r="J1326" s="1"/>
      <c r="K1326" s="44"/>
      <c r="L1326" s="267"/>
      <c r="M1326" s="268"/>
      <c r="N1326" s="268"/>
      <c r="O1326" s="268"/>
      <c r="P1326" s="268"/>
      <c r="Q1326" s="268"/>
      <c r="R1326" s="175"/>
      <c r="S1326" s="194"/>
      <c r="T1326" s="173"/>
      <c r="U1326" s="130"/>
      <c r="V1326" s="64"/>
      <c r="W1326" s="202"/>
      <c r="X1326" s="231" t="s">
        <v>4712</v>
      </c>
      <c r="Y1326" s="232"/>
      <c r="Z1326" s="232"/>
      <c r="AA1326" s="232"/>
      <c r="AB1326" s="232"/>
      <c r="AC1326" s="199" t="s">
        <v>4711</v>
      </c>
      <c r="AD1326" s="58"/>
      <c r="AE1326" s="58"/>
      <c r="AF1326" s="6"/>
      <c r="AG1326" s="6"/>
      <c r="AH1326" s="6"/>
      <c r="AI1326" s="6"/>
      <c r="AJ1326" s="6"/>
      <c r="AK1326" s="6"/>
      <c r="AL1326" s="59" t="s">
        <v>4574</v>
      </c>
      <c r="AM1326" s="235">
        <f>AM1323</f>
        <v>0.7</v>
      </c>
      <c r="AN1326" s="235"/>
      <c r="AO1326" s="146"/>
      <c r="AP1326" s="143"/>
      <c r="AQ1326" s="143"/>
      <c r="AR1326" s="44"/>
      <c r="AS1326" s="1"/>
      <c r="AT1326" s="132"/>
      <c r="AU1326" s="143"/>
      <c r="AV1326" s="147"/>
      <c r="AW1326" s="35">
        <f>ROUND(ROUND(ROUND(ROUND(H1308*P1327,0)*V1261,0)*AM1326,0)*AQ1319,0)-AS1325</f>
        <v>138</v>
      </c>
      <c r="AX1326" s="12"/>
    </row>
    <row r="1327" spans="1:50" ht="17.2" customHeight="1" x14ac:dyDescent="0.3">
      <c r="A1327" s="9">
        <v>43</v>
      </c>
      <c r="B1327" s="10" t="s">
        <v>2149</v>
      </c>
      <c r="C1327" s="53" t="s">
        <v>6800</v>
      </c>
      <c r="D1327" s="162"/>
      <c r="E1327" s="192"/>
      <c r="F1327" s="128"/>
      <c r="G1327" s="128"/>
      <c r="H1327" s="43"/>
      <c r="I1327" s="7"/>
      <c r="J1327" s="7"/>
      <c r="K1327" s="21"/>
      <c r="L1327" s="191"/>
      <c r="M1327" s="172"/>
      <c r="N1327" s="172"/>
      <c r="O1327" s="123" t="s">
        <v>4574</v>
      </c>
      <c r="P1327" s="249">
        <f>P1321</f>
        <v>0.96499999999999997</v>
      </c>
      <c r="Q1327" s="249"/>
      <c r="R1327" s="201"/>
      <c r="S1327" s="138"/>
      <c r="T1327" s="139"/>
      <c r="U1327" s="78"/>
      <c r="V1327" s="79"/>
      <c r="W1327" s="200"/>
      <c r="X1327" s="233"/>
      <c r="Y1327" s="234"/>
      <c r="Z1327" s="234"/>
      <c r="AA1327" s="234"/>
      <c r="AB1327" s="234"/>
      <c r="AC1327" s="199" t="s">
        <v>4735</v>
      </c>
      <c r="AD1327" s="58"/>
      <c r="AE1327" s="58"/>
      <c r="AF1327" s="6"/>
      <c r="AG1327" s="6"/>
      <c r="AH1327" s="6"/>
      <c r="AI1327" s="6"/>
      <c r="AJ1327" s="6"/>
      <c r="AK1327" s="6"/>
      <c r="AL1327" s="59" t="s">
        <v>4574</v>
      </c>
      <c r="AM1327" s="235">
        <f>AM1324</f>
        <v>0.5</v>
      </c>
      <c r="AN1327" s="235"/>
      <c r="AO1327" s="190"/>
      <c r="AP1327" s="136"/>
      <c r="AQ1327" s="136"/>
      <c r="AR1327" s="21"/>
      <c r="AS1327" s="7"/>
      <c r="AT1327" s="123"/>
      <c r="AU1327" s="136"/>
      <c r="AV1327" s="145"/>
      <c r="AW1327" s="100">
        <f>ROUND(ROUND(ROUND(ROUND(H1308*P1327,0)*V1261,0)*AM1327,0)*AQ1319,0)-AS1325</f>
        <v>98</v>
      </c>
      <c r="AX1327" s="16"/>
    </row>
    <row r="1328" spans="1:50" ht="17.2" customHeight="1" x14ac:dyDescent="0.3">
      <c r="A1328" s="9">
        <v>43</v>
      </c>
      <c r="B1328" s="10" t="s">
        <v>2150</v>
      </c>
      <c r="C1328" s="53" t="s">
        <v>6799</v>
      </c>
      <c r="D1328" s="217" t="s">
        <v>4740</v>
      </c>
      <c r="E1328" s="219"/>
      <c r="F1328" s="217" t="s">
        <v>5085</v>
      </c>
      <c r="G1328" s="237"/>
      <c r="H1328" s="217" t="s">
        <v>4738</v>
      </c>
      <c r="I1328" s="218"/>
      <c r="J1328" s="218"/>
      <c r="K1328" s="219"/>
      <c r="L1328" s="196"/>
      <c r="M1328" s="195"/>
      <c r="N1328" s="195"/>
      <c r="O1328" s="55"/>
      <c r="P1328" s="56"/>
      <c r="Q1328" s="56"/>
      <c r="R1328" s="303" t="s">
        <v>6455</v>
      </c>
      <c r="S1328" s="304"/>
      <c r="T1328" s="305"/>
      <c r="U1328" s="309" t="s">
        <v>6454</v>
      </c>
      <c r="V1328" s="309"/>
      <c r="W1328" s="310"/>
      <c r="X1328" s="8"/>
      <c r="Y1328" s="6"/>
      <c r="Z1328" s="59"/>
      <c r="AA1328" s="59"/>
      <c r="AB1328" s="6"/>
      <c r="AC1328" s="203"/>
      <c r="AD1328" s="6"/>
      <c r="AE1328" s="6"/>
      <c r="AF1328" s="6"/>
      <c r="AG1328" s="6"/>
      <c r="AH1328" s="6"/>
      <c r="AI1328" s="6"/>
      <c r="AJ1328" s="6"/>
      <c r="AK1328" s="6"/>
      <c r="AL1328" s="59"/>
      <c r="AM1328" s="137"/>
      <c r="AN1328" s="137"/>
      <c r="AO1328" s="7"/>
      <c r="AP1328" s="7"/>
      <c r="AQ1328" s="7"/>
      <c r="AR1328" s="7"/>
      <c r="AS1328" s="7"/>
      <c r="AT1328" s="123"/>
      <c r="AU1328" s="136"/>
      <c r="AV1328" s="145"/>
      <c r="AW1328" s="100">
        <f>ROUND(H1332*V1333,0)</f>
        <v>212</v>
      </c>
      <c r="AX1328" s="19" t="s">
        <v>4205</v>
      </c>
    </row>
    <row r="1329" spans="1:50" ht="17.2" customHeight="1" x14ac:dyDescent="0.3">
      <c r="A1329" s="9">
        <v>43</v>
      </c>
      <c r="B1329" s="10" t="s">
        <v>2151</v>
      </c>
      <c r="C1329" s="53" t="s">
        <v>6798</v>
      </c>
      <c r="D1329" s="220"/>
      <c r="E1329" s="222"/>
      <c r="F1329" s="238"/>
      <c r="G1329" s="240"/>
      <c r="H1329" s="220"/>
      <c r="I1329" s="221"/>
      <c r="J1329" s="221"/>
      <c r="K1329" s="222"/>
      <c r="L1329" s="175"/>
      <c r="M1329" s="194"/>
      <c r="N1329" s="194"/>
      <c r="O1329" s="132"/>
      <c r="P1329" s="141"/>
      <c r="Q1329" s="141"/>
      <c r="R1329" s="306"/>
      <c r="S1329" s="307"/>
      <c r="T1329" s="308"/>
      <c r="U1329" s="311"/>
      <c r="V1329" s="312"/>
      <c r="W1329" s="313"/>
      <c r="X1329" s="231" t="s">
        <v>4712</v>
      </c>
      <c r="Y1329" s="232"/>
      <c r="Z1329" s="232"/>
      <c r="AA1329" s="232"/>
      <c r="AB1329" s="232"/>
      <c r="AC1329" s="199" t="s">
        <v>4711</v>
      </c>
      <c r="AD1329" s="58"/>
      <c r="AE1329" s="58"/>
      <c r="AF1329" s="6"/>
      <c r="AG1329" s="6"/>
      <c r="AH1329" s="6"/>
      <c r="AI1329" s="6"/>
      <c r="AJ1329" s="6"/>
      <c r="AK1329" s="6"/>
      <c r="AL1329" s="59" t="s">
        <v>4574</v>
      </c>
      <c r="AM1329" s="235">
        <f>AM1326</f>
        <v>0.7</v>
      </c>
      <c r="AN1329" s="235"/>
      <c r="AO1329" s="6"/>
      <c r="AP1329" s="6"/>
      <c r="AQ1329" s="6"/>
      <c r="AR1329" s="6"/>
      <c r="AS1329" s="6"/>
      <c r="AT1329" s="59"/>
      <c r="AU1329" s="137"/>
      <c r="AV1329" s="140"/>
      <c r="AW1329" s="35">
        <f>ROUND(ROUND(H1332*V1333,0)*AM1329,0)</f>
        <v>148</v>
      </c>
      <c r="AX1329" s="12"/>
    </row>
    <row r="1330" spans="1:50" ht="17.2" customHeight="1" x14ac:dyDescent="0.3">
      <c r="A1330" s="9">
        <v>43</v>
      </c>
      <c r="B1330" s="10" t="s">
        <v>2152</v>
      </c>
      <c r="C1330" s="53" t="s">
        <v>6797</v>
      </c>
      <c r="D1330" s="220"/>
      <c r="E1330" s="222"/>
      <c r="F1330" s="238"/>
      <c r="G1330" s="240"/>
      <c r="H1330" s="220"/>
      <c r="I1330" s="221"/>
      <c r="J1330" s="221"/>
      <c r="K1330" s="222"/>
      <c r="L1330" s="191"/>
      <c r="M1330" s="172"/>
      <c r="N1330" s="172"/>
      <c r="O1330" s="123"/>
      <c r="P1330" s="138"/>
      <c r="Q1330" s="138"/>
      <c r="R1330" s="306"/>
      <c r="S1330" s="307"/>
      <c r="T1330" s="308"/>
      <c r="U1330" s="311"/>
      <c r="V1330" s="312"/>
      <c r="W1330" s="313"/>
      <c r="X1330" s="233"/>
      <c r="Y1330" s="234"/>
      <c r="Z1330" s="234"/>
      <c r="AA1330" s="234"/>
      <c r="AB1330" s="234"/>
      <c r="AC1330" s="199" t="s">
        <v>4735</v>
      </c>
      <c r="AD1330" s="58"/>
      <c r="AE1330" s="58"/>
      <c r="AF1330" s="6"/>
      <c r="AG1330" s="6"/>
      <c r="AH1330" s="6"/>
      <c r="AI1330" s="6"/>
      <c r="AJ1330" s="6"/>
      <c r="AK1330" s="6"/>
      <c r="AL1330" s="59" t="s">
        <v>4574</v>
      </c>
      <c r="AM1330" s="235">
        <f>AM1327</f>
        <v>0.5</v>
      </c>
      <c r="AN1330" s="235"/>
      <c r="AO1330" s="6"/>
      <c r="AP1330" s="6"/>
      <c r="AQ1330" s="6"/>
      <c r="AR1330" s="6"/>
      <c r="AS1330" s="6"/>
      <c r="AT1330" s="59"/>
      <c r="AU1330" s="137"/>
      <c r="AV1330" s="140"/>
      <c r="AW1330" s="35">
        <f>ROUND(ROUND(H1332*V1333,0)*AM1330,0)</f>
        <v>106</v>
      </c>
      <c r="AX1330" s="12"/>
    </row>
    <row r="1331" spans="1:50" ht="17.2" customHeight="1" x14ac:dyDescent="0.3">
      <c r="A1331" s="9">
        <v>43</v>
      </c>
      <c r="B1331" s="10" t="s">
        <v>2153</v>
      </c>
      <c r="C1331" s="53" t="s">
        <v>6796</v>
      </c>
      <c r="D1331" s="238"/>
      <c r="E1331" s="240"/>
      <c r="F1331" s="238"/>
      <c r="G1331" s="240"/>
      <c r="H1331" s="220"/>
      <c r="I1331" s="221"/>
      <c r="J1331" s="221"/>
      <c r="K1331" s="222"/>
      <c r="L1331" s="231" t="s">
        <v>4714</v>
      </c>
      <c r="M1331" s="232"/>
      <c r="N1331" s="232"/>
      <c r="O1331" s="232"/>
      <c r="P1331" s="232"/>
      <c r="Q1331" s="232"/>
      <c r="R1331" s="306"/>
      <c r="S1331" s="307"/>
      <c r="T1331" s="308"/>
      <c r="U1331" s="130"/>
      <c r="V1331" s="64"/>
      <c r="W1331" s="202"/>
      <c r="X1331" s="8"/>
      <c r="Y1331" s="6"/>
      <c r="Z1331" s="59"/>
      <c r="AA1331" s="59"/>
      <c r="AB1331" s="6"/>
      <c r="AC1331" s="203"/>
      <c r="AD1331" s="6"/>
      <c r="AE1331" s="6"/>
      <c r="AF1331" s="6"/>
      <c r="AG1331" s="6"/>
      <c r="AH1331" s="6"/>
      <c r="AI1331" s="6"/>
      <c r="AJ1331" s="6"/>
      <c r="AK1331" s="6"/>
      <c r="AL1331" s="59"/>
      <c r="AM1331" s="137"/>
      <c r="AN1331" s="137"/>
      <c r="AO1331" s="6"/>
      <c r="AP1331" s="6"/>
      <c r="AQ1331" s="7"/>
      <c r="AR1331" s="7"/>
      <c r="AS1331" s="7"/>
      <c r="AT1331" s="123"/>
      <c r="AU1331" s="136"/>
      <c r="AV1331" s="145"/>
      <c r="AW1331" s="89">
        <f>ROUND(ROUND(H1332*P1333,0)*V1333,0)</f>
        <v>205</v>
      </c>
      <c r="AX1331" s="12"/>
    </row>
    <row r="1332" spans="1:50" ht="17.2" customHeight="1" x14ac:dyDescent="0.3">
      <c r="A1332" s="9">
        <v>43</v>
      </c>
      <c r="B1332" s="10" t="s">
        <v>2154</v>
      </c>
      <c r="C1332" s="53" t="s">
        <v>6795</v>
      </c>
      <c r="D1332" s="238"/>
      <c r="E1332" s="240"/>
      <c r="F1332" s="238"/>
      <c r="G1332" s="240"/>
      <c r="H1332" s="253">
        <f>'15就労移行支援(基本)'!K492</f>
        <v>424</v>
      </c>
      <c r="I1332" s="254"/>
      <c r="J1332" s="1" t="s">
        <v>4202</v>
      </c>
      <c r="K1332" s="68"/>
      <c r="L1332" s="267"/>
      <c r="M1332" s="268"/>
      <c r="N1332" s="268"/>
      <c r="O1332" s="268"/>
      <c r="P1332" s="268"/>
      <c r="Q1332" s="268"/>
      <c r="R1332" s="306"/>
      <c r="S1332" s="307"/>
      <c r="T1332" s="308"/>
      <c r="U1332" s="130"/>
      <c r="V1332" s="64"/>
      <c r="W1332" s="202"/>
      <c r="X1332" s="231" t="s">
        <v>4712</v>
      </c>
      <c r="Y1332" s="232"/>
      <c r="Z1332" s="232"/>
      <c r="AA1332" s="232"/>
      <c r="AB1332" s="232"/>
      <c r="AC1332" s="199" t="s">
        <v>4711</v>
      </c>
      <c r="AD1332" s="58"/>
      <c r="AE1332" s="58"/>
      <c r="AF1332" s="6"/>
      <c r="AG1332" s="6"/>
      <c r="AH1332" s="6"/>
      <c r="AI1332" s="6"/>
      <c r="AJ1332" s="6"/>
      <c r="AK1332" s="6"/>
      <c r="AL1332" s="59" t="s">
        <v>4574</v>
      </c>
      <c r="AM1332" s="235">
        <f>AM1329</f>
        <v>0.7</v>
      </c>
      <c r="AN1332" s="235"/>
      <c r="AO1332" s="7"/>
      <c r="AP1332" s="7"/>
      <c r="AQ1332" s="7"/>
      <c r="AR1332" s="7"/>
      <c r="AS1332" s="7"/>
      <c r="AT1332" s="123"/>
      <c r="AU1332" s="136"/>
      <c r="AV1332" s="145"/>
      <c r="AW1332" s="89">
        <f>ROUND(ROUND(ROUND(H1332*P1333,0)*V1333,0)*AM1332,0)</f>
        <v>144</v>
      </c>
      <c r="AX1332" s="12"/>
    </row>
    <row r="1333" spans="1:50" ht="17.2" customHeight="1" x14ac:dyDescent="0.3">
      <c r="A1333" s="9">
        <v>43</v>
      </c>
      <c r="B1333" s="10" t="s">
        <v>2155</v>
      </c>
      <c r="C1333" s="53" t="s">
        <v>6794</v>
      </c>
      <c r="D1333" s="238"/>
      <c r="E1333" s="240"/>
      <c r="F1333" s="238"/>
      <c r="G1333" s="240"/>
      <c r="H1333" s="175"/>
      <c r="I1333" s="194"/>
      <c r="J1333" s="194"/>
      <c r="K1333" s="173"/>
      <c r="L1333" s="191"/>
      <c r="M1333" s="172"/>
      <c r="N1333" s="172"/>
      <c r="O1333" s="123" t="s">
        <v>4574</v>
      </c>
      <c r="P1333" s="249">
        <f>P1327</f>
        <v>0.96499999999999997</v>
      </c>
      <c r="Q1333" s="249"/>
      <c r="R1333" s="238"/>
      <c r="S1333" s="265"/>
      <c r="T1333" s="240"/>
      <c r="U1333" s="132" t="s">
        <v>4574</v>
      </c>
      <c r="V1333" s="247">
        <f>V1261</f>
        <v>0.5</v>
      </c>
      <c r="W1333" s="248"/>
      <c r="X1333" s="233"/>
      <c r="Y1333" s="234"/>
      <c r="Z1333" s="234"/>
      <c r="AA1333" s="234"/>
      <c r="AB1333" s="234"/>
      <c r="AC1333" s="199" t="s">
        <v>4735</v>
      </c>
      <c r="AD1333" s="58"/>
      <c r="AE1333" s="58"/>
      <c r="AF1333" s="6"/>
      <c r="AG1333" s="6"/>
      <c r="AH1333" s="6"/>
      <c r="AI1333" s="6"/>
      <c r="AJ1333" s="6"/>
      <c r="AK1333" s="6"/>
      <c r="AL1333" s="59" t="s">
        <v>4574</v>
      </c>
      <c r="AM1333" s="235">
        <f>AM1330</f>
        <v>0.5</v>
      </c>
      <c r="AN1333" s="235"/>
      <c r="AO1333" s="7"/>
      <c r="AP1333" s="7"/>
      <c r="AQ1333" s="7"/>
      <c r="AR1333" s="7"/>
      <c r="AS1333" s="7"/>
      <c r="AT1333" s="123"/>
      <c r="AU1333" s="136"/>
      <c r="AV1333" s="145"/>
      <c r="AW1333" s="89">
        <f>ROUND(ROUND(ROUND(H1332*P1333,0)*V1333,0)*AM1333,0)</f>
        <v>103</v>
      </c>
      <c r="AX1333" s="12"/>
    </row>
    <row r="1334" spans="1:50" ht="17.2" customHeight="1" x14ac:dyDescent="0.3">
      <c r="A1334" s="9">
        <v>43</v>
      </c>
      <c r="B1334" s="10" t="s">
        <v>2156</v>
      </c>
      <c r="C1334" s="53" t="s">
        <v>6793</v>
      </c>
      <c r="D1334" s="166"/>
      <c r="E1334" s="193"/>
      <c r="F1334" s="126"/>
      <c r="G1334" s="126"/>
      <c r="H1334" s="175"/>
      <c r="I1334" s="194"/>
      <c r="J1334" s="194"/>
      <c r="K1334" s="173"/>
      <c r="L1334" s="196"/>
      <c r="M1334" s="195"/>
      <c r="N1334" s="195"/>
      <c r="O1334" s="55"/>
      <c r="P1334" s="56"/>
      <c r="Q1334" s="56"/>
      <c r="R1334" s="168"/>
      <c r="S1334" s="141"/>
      <c r="T1334" s="142"/>
      <c r="U1334" s="130"/>
      <c r="V1334" s="64"/>
      <c r="W1334" s="202"/>
      <c r="X1334" s="8"/>
      <c r="Y1334" s="6"/>
      <c r="Z1334" s="59"/>
      <c r="AA1334" s="59"/>
      <c r="AB1334" s="6"/>
      <c r="AC1334" s="203"/>
      <c r="AD1334" s="6"/>
      <c r="AE1334" s="6"/>
      <c r="AF1334" s="6"/>
      <c r="AG1334" s="6"/>
      <c r="AH1334" s="6"/>
      <c r="AI1334" s="6"/>
      <c r="AJ1334" s="6"/>
      <c r="AK1334" s="6"/>
      <c r="AL1334" s="59"/>
      <c r="AM1334" s="137"/>
      <c r="AN1334" s="137"/>
      <c r="AO1334" s="177"/>
      <c r="AP1334" s="81"/>
      <c r="AQ1334" s="81"/>
      <c r="AR1334" s="82"/>
      <c r="AS1334" s="242" t="s">
        <v>4580</v>
      </c>
      <c r="AT1334" s="242"/>
      <c r="AU1334" s="242"/>
      <c r="AV1334" s="243"/>
      <c r="AW1334" s="89">
        <f>ROUND(H1332*V1333,0)-AS1337</f>
        <v>207</v>
      </c>
      <c r="AX1334" s="12"/>
    </row>
    <row r="1335" spans="1:50" ht="17.2" customHeight="1" x14ac:dyDescent="0.3">
      <c r="A1335" s="9">
        <v>43</v>
      </c>
      <c r="B1335" s="10" t="s">
        <v>2157</v>
      </c>
      <c r="C1335" s="53" t="s">
        <v>6792</v>
      </c>
      <c r="D1335" s="166"/>
      <c r="E1335" s="193"/>
      <c r="F1335" s="126"/>
      <c r="G1335" s="126"/>
      <c r="H1335" s="175"/>
      <c r="I1335" s="194"/>
      <c r="J1335" s="194"/>
      <c r="K1335" s="173"/>
      <c r="L1335" s="175"/>
      <c r="M1335" s="194"/>
      <c r="N1335" s="194"/>
      <c r="O1335" s="132"/>
      <c r="P1335" s="141"/>
      <c r="Q1335" s="141"/>
      <c r="R1335" s="168"/>
      <c r="S1335" s="141"/>
      <c r="T1335" s="142"/>
      <c r="U1335" s="130"/>
      <c r="V1335" s="64"/>
      <c r="W1335" s="202"/>
      <c r="X1335" s="231" t="s">
        <v>4712</v>
      </c>
      <c r="Y1335" s="232"/>
      <c r="Z1335" s="232"/>
      <c r="AA1335" s="232"/>
      <c r="AB1335" s="232"/>
      <c r="AC1335" s="199" t="s">
        <v>4711</v>
      </c>
      <c r="AD1335" s="58"/>
      <c r="AE1335" s="58"/>
      <c r="AF1335" s="6"/>
      <c r="AG1335" s="6"/>
      <c r="AH1335" s="6"/>
      <c r="AI1335" s="6"/>
      <c r="AJ1335" s="6"/>
      <c r="AK1335" s="6"/>
      <c r="AL1335" s="59" t="s">
        <v>4574</v>
      </c>
      <c r="AM1335" s="235">
        <f>AM1332</f>
        <v>0.7</v>
      </c>
      <c r="AN1335" s="235"/>
      <c r="AO1335" s="81"/>
      <c r="AP1335" s="81"/>
      <c r="AQ1335" s="81"/>
      <c r="AR1335" s="82"/>
      <c r="AS1335" s="244"/>
      <c r="AT1335" s="244"/>
      <c r="AU1335" s="244"/>
      <c r="AV1335" s="245"/>
      <c r="AW1335" s="35">
        <f>ROUND(ROUND(H1332*V1333,0)*AM1335,0)-AS1337</f>
        <v>143</v>
      </c>
      <c r="AX1335" s="12"/>
    </row>
    <row r="1336" spans="1:50" ht="17.2" customHeight="1" x14ac:dyDescent="0.3">
      <c r="A1336" s="9">
        <v>43</v>
      </c>
      <c r="B1336" s="10" t="s">
        <v>2158</v>
      </c>
      <c r="C1336" s="53" t="s">
        <v>6791</v>
      </c>
      <c r="D1336" s="166"/>
      <c r="E1336" s="193"/>
      <c r="F1336" s="126"/>
      <c r="G1336" s="126"/>
      <c r="H1336" s="175"/>
      <c r="I1336" s="194"/>
      <c r="J1336" s="194"/>
      <c r="K1336" s="173"/>
      <c r="L1336" s="191"/>
      <c r="M1336" s="172"/>
      <c r="N1336" s="172"/>
      <c r="O1336" s="123"/>
      <c r="P1336" s="138"/>
      <c r="Q1336" s="138"/>
      <c r="R1336" s="168"/>
      <c r="S1336" s="141"/>
      <c r="T1336" s="142"/>
      <c r="U1336" s="130"/>
      <c r="V1336" s="64"/>
      <c r="W1336" s="202"/>
      <c r="X1336" s="233"/>
      <c r="Y1336" s="234"/>
      <c r="Z1336" s="234"/>
      <c r="AA1336" s="234"/>
      <c r="AB1336" s="234"/>
      <c r="AC1336" s="199" t="s">
        <v>4735</v>
      </c>
      <c r="AD1336" s="58"/>
      <c r="AE1336" s="58"/>
      <c r="AF1336" s="6"/>
      <c r="AG1336" s="6"/>
      <c r="AH1336" s="6"/>
      <c r="AI1336" s="6"/>
      <c r="AJ1336" s="6"/>
      <c r="AK1336" s="6"/>
      <c r="AL1336" s="59" t="s">
        <v>4574</v>
      </c>
      <c r="AM1336" s="235">
        <f>AM1333</f>
        <v>0.5</v>
      </c>
      <c r="AN1336" s="235"/>
      <c r="AO1336" s="198"/>
      <c r="AP1336" s="198"/>
      <c r="AQ1336" s="198"/>
      <c r="AR1336" s="197"/>
      <c r="AS1336" s="244"/>
      <c r="AT1336" s="244"/>
      <c r="AU1336" s="244"/>
      <c r="AV1336" s="245"/>
      <c r="AW1336" s="35">
        <f>ROUND(ROUND(H1332*V1333,0)*AM1336,0)-AS1337</f>
        <v>101</v>
      </c>
      <c r="AX1336" s="12"/>
    </row>
    <row r="1337" spans="1:50" ht="17.2" customHeight="1" x14ac:dyDescent="0.3">
      <c r="A1337" s="9">
        <v>43</v>
      </c>
      <c r="B1337" s="10" t="s">
        <v>2159</v>
      </c>
      <c r="C1337" s="53" t="s">
        <v>6790</v>
      </c>
      <c r="D1337" s="166"/>
      <c r="E1337" s="193"/>
      <c r="F1337" s="126"/>
      <c r="G1337" s="126"/>
      <c r="H1337" s="175"/>
      <c r="I1337" s="194"/>
      <c r="J1337" s="194"/>
      <c r="K1337" s="173"/>
      <c r="L1337" s="231" t="s">
        <v>4714</v>
      </c>
      <c r="M1337" s="232"/>
      <c r="N1337" s="232"/>
      <c r="O1337" s="232"/>
      <c r="P1337" s="232"/>
      <c r="Q1337" s="232"/>
      <c r="R1337" s="175"/>
      <c r="S1337" s="194"/>
      <c r="T1337" s="173"/>
      <c r="U1337" s="130"/>
      <c r="V1337" s="64"/>
      <c r="W1337" s="202"/>
      <c r="X1337" s="8"/>
      <c r="Y1337" s="6"/>
      <c r="Z1337" s="59"/>
      <c r="AA1337" s="59"/>
      <c r="AB1337" s="6"/>
      <c r="AC1337" s="203"/>
      <c r="AD1337" s="6"/>
      <c r="AE1337" s="6"/>
      <c r="AF1337" s="6"/>
      <c r="AG1337" s="6"/>
      <c r="AH1337" s="6"/>
      <c r="AI1337" s="6"/>
      <c r="AJ1337" s="6"/>
      <c r="AK1337" s="6"/>
      <c r="AL1337" s="59"/>
      <c r="AM1337" s="137"/>
      <c r="AN1337" s="137"/>
      <c r="AO1337" s="198"/>
      <c r="AP1337" s="198"/>
      <c r="AQ1337" s="198"/>
      <c r="AR1337" s="197"/>
      <c r="AS1337" s="38">
        <f>AS1325</f>
        <v>5</v>
      </c>
      <c r="AT1337" s="62" t="s">
        <v>4579</v>
      </c>
      <c r="AU1337" s="143"/>
      <c r="AV1337" s="147"/>
      <c r="AW1337" s="89">
        <f>ROUND(ROUND(H1332*P1339,0)*V1333,0)-AS1337</f>
        <v>200</v>
      </c>
      <c r="AX1337" s="12"/>
    </row>
    <row r="1338" spans="1:50" ht="17.2" customHeight="1" x14ac:dyDescent="0.3">
      <c r="A1338" s="9">
        <v>43</v>
      </c>
      <c r="B1338" s="10" t="s">
        <v>2160</v>
      </c>
      <c r="C1338" s="53" t="s">
        <v>6789</v>
      </c>
      <c r="D1338" s="166"/>
      <c r="E1338" s="193"/>
      <c r="F1338" s="126"/>
      <c r="G1338" s="126"/>
      <c r="H1338" s="175"/>
      <c r="I1338" s="194"/>
      <c r="J1338" s="194"/>
      <c r="K1338" s="173"/>
      <c r="L1338" s="267"/>
      <c r="M1338" s="268"/>
      <c r="N1338" s="268"/>
      <c r="O1338" s="268"/>
      <c r="P1338" s="268"/>
      <c r="Q1338" s="268"/>
      <c r="R1338" s="175"/>
      <c r="S1338" s="194"/>
      <c r="T1338" s="173"/>
      <c r="U1338" s="130"/>
      <c r="V1338" s="64"/>
      <c r="W1338" s="202"/>
      <c r="X1338" s="231" t="s">
        <v>4712</v>
      </c>
      <c r="Y1338" s="232"/>
      <c r="Z1338" s="232"/>
      <c r="AA1338" s="232"/>
      <c r="AB1338" s="232"/>
      <c r="AC1338" s="199" t="s">
        <v>4711</v>
      </c>
      <c r="AD1338" s="58"/>
      <c r="AE1338" s="58"/>
      <c r="AF1338" s="6"/>
      <c r="AG1338" s="6"/>
      <c r="AH1338" s="6"/>
      <c r="AI1338" s="6"/>
      <c r="AJ1338" s="6"/>
      <c r="AK1338" s="6"/>
      <c r="AL1338" s="59" t="s">
        <v>4574</v>
      </c>
      <c r="AM1338" s="235">
        <f>AM1335</f>
        <v>0.7</v>
      </c>
      <c r="AN1338" s="235"/>
      <c r="AO1338" s="198"/>
      <c r="AP1338" s="198"/>
      <c r="AQ1338" s="198"/>
      <c r="AR1338" s="197"/>
      <c r="AS1338" s="1"/>
      <c r="AT1338" s="132"/>
      <c r="AU1338" s="143"/>
      <c r="AV1338" s="147"/>
      <c r="AW1338" s="89">
        <f>ROUND(ROUND(ROUND(H1332*P1339,0)*V1333,0)*AM1338,0)-AS1337</f>
        <v>139</v>
      </c>
      <c r="AX1338" s="12"/>
    </row>
    <row r="1339" spans="1:50" ht="17.2" customHeight="1" x14ac:dyDescent="0.3">
      <c r="A1339" s="9">
        <v>43</v>
      </c>
      <c r="B1339" s="10" t="s">
        <v>2161</v>
      </c>
      <c r="C1339" s="53" t="s">
        <v>6788</v>
      </c>
      <c r="D1339" s="166"/>
      <c r="E1339" s="193"/>
      <c r="F1339" s="126"/>
      <c r="G1339" s="126"/>
      <c r="H1339" s="175"/>
      <c r="I1339" s="194"/>
      <c r="J1339" s="194"/>
      <c r="K1339" s="173"/>
      <c r="L1339" s="191"/>
      <c r="M1339" s="172"/>
      <c r="N1339" s="172"/>
      <c r="O1339" s="123" t="s">
        <v>4574</v>
      </c>
      <c r="P1339" s="249">
        <f>P1333</f>
        <v>0.96499999999999997</v>
      </c>
      <c r="Q1339" s="249"/>
      <c r="R1339" s="168"/>
      <c r="S1339" s="141"/>
      <c r="T1339" s="142"/>
      <c r="U1339" s="130"/>
      <c r="V1339" s="64"/>
      <c r="W1339" s="202"/>
      <c r="X1339" s="233"/>
      <c r="Y1339" s="234"/>
      <c r="Z1339" s="234"/>
      <c r="AA1339" s="234"/>
      <c r="AB1339" s="234"/>
      <c r="AC1339" s="199" t="s">
        <v>4735</v>
      </c>
      <c r="AD1339" s="58"/>
      <c r="AE1339" s="58"/>
      <c r="AF1339" s="6"/>
      <c r="AG1339" s="6"/>
      <c r="AH1339" s="6"/>
      <c r="AI1339" s="6"/>
      <c r="AJ1339" s="6"/>
      <c r="AK1339" s="6"/>
      <c r="AL1339" s="59" t="s">
        <v>4574</v>
      </c>
      <c r="AM1339" s="235">
        <f>AM1336</f>
        <v>0.5</v>
      </c>
      <c r="AN1339" s="235"/>
      <c r="AO1339" s="198"/>
      <c r="AP1339" s="198"/>
      <c r="AQ1339" s="198"/>
      <c r="AR1339" s="197"/>
      <c r="AS1339" s="7"/>
      <c r="AT1339" s="123"/>
      <c r="AU1339" s="136"/>
      <c r="AV1339" s="145"/>
      <c r="AW1339" s="89">
        <f>ROUND(ROUND(ROUND(H1332*P1339,0)*V1333,0)*AM1339,0)-AS1337</f>
        <v>98</v>
      </c>
      <c r="AX1339" s="12"/>
    </row>
    <row r="1340" spans="1:50" ht="17.2" customHeight="1" x14ac:dyDescent="0.3">
      <c r="A1340" s="9">
        <v>43</v>
      </c>
      <c r="B1340" s="10" t="s">
        <v>2162</v>
      </c>
      <c r="C1340" s="53" t="s">
        <v>6787</v>
      </c>
      <c r="D1340" s="166"/>
      <c r="E1340" s="193"/>
      <c r="F1340" s="126"/>
      <c r="G1340" s="126"/>
      <c r="H1340" s="45"/>
      <c r="I1340" s="1"/>
      <c r="J1340" s="1"/>
      <c r="K1340" s="44"/>
      <c r="L1340" s="196"/>
      <c r="M1340" s="195"/>
      <c r="N1340" s="195"/>
      <c r="O1340" s="55"/>
      <c r="P1340" s="56"/>
      <c r="Q1340" s="56"/>
      <c r="R1340" s="168"/>
      <c r="S1340" s="141"/>
      <c r="T1340" s="142"/>
      <c r="U1340" s="130"/>
      <c r="V1340" s="64"/>
      <c r="W1340" s="202"/>
      <c r="X1340" s="8"/>
      <c r="Y1340" s="6"/>
      <c r="Z1340" s="59"/>
      <c r="AA1340" s="59"/>
      <c r="AB1340" s="6"/>
      <c r="AC1340" s="203"/>
      <c r="AD1340" s="6"/>
      <c r="AE1340" s="6"/>
      <c r="AF1340" s="6"/>
      <c r="AG1340" s="6"/>
      <c r="AH1340" s="6"/>
      <c r="AI1340" s="6"/>
      <c r="AJ1340" s="6"/>
      <c r="AK1340" s="6"/>
      <c r="AL1340" s="59"/>
      <c r="AM1340" s="137"/>
      <c r="AN1340" s="137"/>
      <c r="AO1340" s="216" t="s">
        <v>4753</v>
      </c>
      <c r="AP1340" s="251"/>
      <c r="AQ1340" s="251"/>
      <c r="AR1340" s="252"/>
      <c r="AS1340" s="49"/>
      <c r="AT1340" s="36"/>
      <c r="AU1340" s="36"/>
      <c r="AV1340" s="51"/>
      <c r="AW1340" s="89">
        <f>ROUND(ROUND(H1332*V1333,0)*AQ1343,0)</f>
        <v>201</v>
      </c>
      <c r="AX1340" s="12"/>
    </row>
    <row r="1341" spans="1:50" ht="17.2" customHeight="1" x14ac:dyDescent="0.3">
      <c r="A1341" s="9">
        <v>43</v>
      </c>
      <c r="B1341" s="10" t="s">
        <v>2163</v>
      </c>
      <c r="C1341" s="53" t="s">
        <v>6786</v>
      </c>
      <c r="D1341" s="166"/>
      <c r="E1341" s="193"/>
      <c r="F1341" s="126"/>
      <c r="G1341" s="126"/>
      <c r="H1341" s="45"/>
      <c r="I1341" s="1"/>
      <c r="J1341" s="1"/>
      <c r="K1341" s="44"/>
      <c r="L1341" s="175"/>
      <c r="M1341" s="194"/>
      <c r="N1341" s="194"/>
      <c r="O1341" s="132"/>
      <c r="P1341" s="141"/>
      <c r="Q1341" s="141"/>
      <c r="R1341" s="168"/>
      <c r="S1341" s="141"/>
      <c r="T1341" s="142"/>
      <c r="U1341" s="130"/>
      <c r="V1341" s="64"/>
      <c r="W1341" s="202"/>
      <c r="X1341" s="231" t="s">
        <v>4712</v>
      </c>
      <c r="Y1341" s="232"/>
      <c r="Z1341" s="232"/>
      <c r="AA1341" s="232"/>
      <c r="AB1341" s="232"/>
      <c r="AC1341" s="199" t="s">
        <v>4711</v>
      </c>
      <c r="AD1341" s="58"/>
      <c r="AE1341" s="58"/>
      <c r="AF1341" s="6"/>
      <c r="AG1341" s="6"/>
      <c r="AH1341" s="6"/>
      <c r="AI1341" s="6"/>
      <c r="AJ1341" s="6"/>
      <c r="AK1341" s="6"/>
      <c r="AL1341" s="59" t="s">
        <v>4574</v>
      </c>
      <c r="AM1341" s="235">
        <f>AM1338</f>
        <v>0.7</v>
      </c>
      <c r="AN1341" s="235"/>
      <c r="AO1341" s="228"/>
      <c r="AP1341" s="229"/>
      <c r="AQ1341" s="229"/>
      <c r="AR1341" s="230"/>
      <c r="AS1341" s="45"/>
      <c r="AT1341" s="1"/>
      <c r="AU1341" s="1"/>
      <c r="AV1341" s="44"/>
      <c r="AW1341" s="35">
        <f>ROUND(ROUND(ROUND(H1332*V1333,0)*AM1341,0)*AQ1343,0)</f>
        <v>141</v>
      </c>
      <c r="AX1341" s="12"/>
    </row>
    <row r="1342" spans="1:50" ht="17.2" customHeight="1" x14ac:dyDescent="0.3">
      <c r="A1342" s="9">
        <v>43</v>
      </c>
      <c r="B1342" s="10" t="s">
        <v>2164</v>
      </c>
      <c r="C1342" s="53" t="s">
        <v>6785</v>
      </c>
      <c r="D1342" s="166"/>
      <c r="E1342" s="193"/>
      <c r="F1342" s="126"/>
      <c r="G1342" s="126"/>
      <c r="H1342" s="45"/>
      <c r="I1342" s="1"/>
      <c r="J1342" s="1"/>
      <c r="K1342" s="44"/>
      <c r="L1342" s="191"/>
      <c r="M1342" s="172"/>
      <c r="N1342" s="172"/>
      <c r="O1342" s="123"/>
      <c r="P1342" s="138"/>
      <c r="Q1342" s="138"/>
      <c r="R1342" s="168"/>
      <c r="S1342" s="141"/>
      <c r="T1342" s="142"/>
      <c r="U1342" s="130"/>
      <c r="V1342" s="64"/>
      <c r="W1342" s="202"/>
      <c r="X1342" s="233"/>
      <c r="Y1342" s="234"/>
      <c r="Z1342" s="234"/>
      <c r="AA1342" s="234"/>
      <c r="AB1342" s="234"/>
      <c r="AC1342" s="199" t="s">
        <v>4735</v>
      </c>
      <c r="AD1342" s="58"/>
      <c r="AE1342" s="58"/>
      <c r="AF1342" s="6"/>
      <c r="AG1342" s="6"/>
      <c r="AH1342" s="6"/>
      <c r="AI1342" s="6"/>
      <c r="AJ1342" s="6"/>
      <c r="AK1342" s="6"/>
      <c r="AL1342" s="59" t="s">
        <v>4574</v>
      </c>
      <c r="AM1342" s="235">
        <f>AM1339</f>
        <v>0.5</v>
      </c>
      <c r="AN1342" s="235"/>
      <c r="AO1342" s="45"/>
      <c r="AP1342" s="1"/>
      <c r="AQ1342" s="1"/>
      <c r="AR1342" s="44"/>
      <c r="AS1342" s="45"/>
      <c r="AT1342" s="1"/>
      <c r="AU1342" s="1"/>
      <c r="AV1342" s="44"/>
      <c r="AW1342" s="35">
        <f>ROUND(ROUND(ROUND(H1332*V1333,0)*AM1342,0)*AQ1343,0)</f>
        <v>101</v>
      </c>
      <c r="AX1342" s="12"/>
    </row>
    <row r="1343" spans="1:50" ht="17.2" customHeight="1" x14ac:dyDescent="0.3">
      <c r="A1343" s="9">
        <v>43</v>
      </c>
      <c r="B1343" s="10" t="s">
        <v>2165</v>
      </c>
      <c r="C1343" s="53" t="s">
        <v>6784</v>
      </c>
      <c r="D1343" s="166"/>
      <c r="E1343" s="193"/>
      <c r="F1343" s="126"/>
      <c r="G1343" s="126"/>
      <c r="H1343" s="45"/>
      <c r="I1343" s="1"/>
      <c r="J1343" s="1"/>
      <c r="K1343" s="44"/>
      <c r="L1343" s="231" t="s">
        <v>4714</v>
      </c>
      <c r="M1343" s="232"/>
      <c r="N1343" s="232"/>
      <c r="O1343" s="232"/>
      <c r="P1343" s="232"/>
      <c r="Q1343" s="232"/>
      <c r="R1343" s="175"/>
      <c r="S1343" s="194"/>
      <c r="T1343" s="173"/>
      <c r="U1343" s="130"/>
      <c r="V1343" s="64"/>
      <c r="W1343" s="202"/>
      <c r="X1343" s="8"/>
      <c r="Y1343" s="6"/>
      <c r="Z1343" s="59"/>
      <c r="AA1343" s="59"/>
      <c r="AB1343" s="6"/>
      <c r="AC1343" s="203"/>
      <c r="AD1343" s="6"/>
      <c r="AE1343" s="6"/>
      <c r="AF1343" s="6"/>
      <c r="AG1343" s="6"/>
      <c r="AH1343" s="6"/>
      <c r="AI1343" s="6"/>
      <c r="AJ1343" s="6"/>
      <c r="AK1343" s="6"/>
      <c r="AL1343" s="59"/>
      <c r="AM1343" s="137"/>
      <c r="AN1343" s="137"/>
      <c r="AO1343" s="45"/>
      <c r="AP1343" s="132" t="s">
        <v>4574</v>
      </c>
      <c r="AQ1343" s="247">
        <f>AQ1319</f>
        <v>0.95</v>
      </c>
      <c r="AR1343" s="248"/>
      <c r="AS1343" s="45"/>
      <c r="AT1343" s="1"/>
      <c r="AU1343" s="1"/>
      <c r="AV1343" s="44"/>
      <c r="AW1343" s="89">
        <f>ROUND(ROUND(ROUND(H1332*P1345,0)*V1333,0)*AQ1343,0)</f>
        <v>195</v>
      </c>
      <c r="AX1343" s="12"/>
    </row>
    <row r="1344" spans="1:50" ht="17.2" customHeight="1" x14ac:dyDescent="0.3">
      <c r="A1344" s="9">
        <v>43</v>
      </c>
      <c r="B1344" s="10" t="s">
        <v>2166</v>
      </c>
      <c r="C1344" s="53" t="s">
        <v>6783</v>
      </c>
      <c r="D1344" s="166"/>
      <c r="E1344" s="193"/>
      <c r="F1344" s="126"/>
      <c r="G1344" s="126"/>
      <c r="H1344" s="45"/>
      <c r="I1344" s="1"/>
      <c r="J1344" s="1"/>
      <c r="K1344" s="44"/>
      <c r="L1344" s="267"/>
      <c r="M1344" s="268"/>
      <c r="N1344" s="268"/>
      <c r="O1344" s="268"/>
      <c r="P1344" s="268"/>
      <c r="Q1344" s="268"/>
      <c r="R1344" s="175"/>
      <c r="S1344" s="194"/>
      <c r="T1344" s="173"/>
      <c r="U1344" s="130"/>
      <c r="V1344" s="64"/>
      <c r="W1344" s="202"/>
      <c r="X1344" s="231" t="s">
        <v>4712</v>
      </c>
      <c r="Y1344" s="232"/>
      <c r="Z1344" s="232"/>
      <c r="AA1344" s="232"/>
      <c r="AB1344" s="232"/>
      <c r="AC1344" s="199" t="s">
        <v>4711</v>
      </c>
      <c r="AD1344" s="58"/>
      <c r="AE1344" s="58"/>
      <c r="AF1344" s="6"/>
      <c r="AG1344" s="6"/>
      <c r="AH1344" s="6"/>
      <c r="AI1344" s="6"/>
      <c r="AJ1344" s="6"/>
      <c r="AK1344" s="6"/>
      <c r="AL1344" s="59" t="s">
        <v>4574</v>
      </c>
      <c r="AM1344" s="235">
        <f>AM1341</f>
        <v>0.7</v>
      </c>
      <c r="AN1344" s="235"/>
      <c r="AO1344" s="45"/>
      <c r="AP1344" s="1"/>
      <c r="AQ1344" s="1"/>
      <c r="AR1344" s="44"/>
      <c r="AS1344" s="45"/>
      <c r="AT1344" s="1"/>
      <c r="AU1344" s="1"/>
      <c r="AV1344" s="44"/>
      <c r="AW1344" s="89">
        <f>ROUND(ROUND(ROUND(ROUND(H1332*P1345,0)*V1333,0)*AM1344,0)*AQ1343,0)</f>
        <v>137</v>
      </c>
      <c r="AX1344" s="12"/>
    </row>
    <row r="1345" spans="1:50" ht="17.2" customHeight="1" x14ac:dyDescent="0.3">
      <c r="A1345" s="9">
        <v>43</v>
      </c>
      <c r="B1345" s="10" t="s">
        <v>2167</v>
      </c>
      <c r="C1345" s="53" t="s">
        <v>6782</v>
      </c>
      <c r="D1345" s="166"/>
      <c r="E1345" s="193"/>
      <c r="F1345" s="126"/>
      <c r="G1345" s="126"/>
      <c r="H1345" s="45"/>
      <c r="I1345" s="1"/>
      <c r="J1345" s="1"/>
      <c r="K1345" s="44"/>
      <c r="L1345" s="191"/>
      <c r="M1345" s="172"/>
      <c r="N1345" s="172"/>
      <c r="O1345" s="123" t="s">
        <v>4574</v>
      </c>
      <c r="P1345" s="249">
        <f>P1339</f>
        <v>0.96499999999999997</v>
      </c>
      <c r="Q1345" s="249"/>
      <c r="R1345" s="168"/>
      <c r="S1345" s="141"/>
      <c r="T1345" s="142"/>
      <c r="U1345" s="130"/>
      <c r="V1345" s="64"/>
      <c r="W1345" s="202"/>
      <c r="X1345" s="233"/>
      <c r="Y1345" s="234"/>
      <c r="Z1345" s="234"/>
      <c r="AA1345" s="234"/>
      <c r="AB1345" s="234"/>
      <c r="AC1345" s="199" t="s">
        <v>4735</v>
      </c>
      <c r="AD1345" s="58"/>
      <c r="AE1345" s="58"/>
      <c r="AF1345" s="6"/>
      <c r="AG1345" s="6"/>
      <c r="AH1345" s="6"/>
      <c r="AI1345" s="6"/>
      <c r="AJ1345" s="6"/>
      <c r="AK1345" s="6"/>
      <c r="AL1345" s="59" t="s">
        <v>4574</v>
      </c>
      <c r="AM1345" s="235">
        <f>AM1342</f>
        <v>0.5</v>
      </c>
      <c r="AN1345" s="235"/>
      <c r="AO1345" s="45"/>
      <c r="AP1345" s="1"/>
      <c r="AQ1345" s="1"/>
      <c r="AR1345" s="44"/>
      <c r="AS1345" s="43"/>
      <c r="AT1345" s="7"/>
      <c r="AU1345" s="7"/>
      <c r="AV1345" s="21"/>
      <c r="AW1345" s="89">
        <f>ROUND(ROUND(ROUND(ROUND(H1332*P1345,0)*V1333,0)*AM1345,0)*AQ1343,0)</f>
        <v>98</v>
      </c>
      <c r="AX1345" s="12"/>
    </row>
    <row r="1346" spans="1:50" ht="17.2" customHeight="1" x14ac:dyDescent="0.3">
      <c r="A1346" s="9">
        <v>43</v>
      </c>
      <c r="B1346" s="10" t="s">
        <v>2168</v>
      </c>
      <c r="C1346" s="53" t="s">
        <v>6781</v>
      </c>
      <c r="D1346" s="166"/>
      <c r="E1346" s="193"/>
      <c r="F1346" s="126"/>
      <c r="G1346" s="126"/>
      <c r="H1346" s="45"/>
      <c r="I1346" s="1"/>
      <c r="J1346" s="1"/>
      <c r="K1346" s="44"/>
      <c r="L1346" s="196"/>
      <c r="M1346" s="195"/>
      <c r="N1346" s="195"/>
      <c r="O1346" s="55"/>
      <c r="P1346" s="56"/>
      <c r="Q1346" s="56"/>
      <c r="R1346" s="168"/>
      <c r="S1346" s="141"/>
      <c r="T1346" s="142"/>
      <c r="U1346" s="130"/>
      <c r="V1346" s="64"/>
      <c r="W1346" s="202"/>
      <c r="X1346" s="8"/>
      <c r="Y1346" s="6"/>
      <c r="Z1346" s="59"/>
      <c r="AA1346" s="59"/>
      <c r="AB1346" s="6"/>
      <c r="AC1346" s="203"/>
      <c r="AD1346" s="6"/>
      <c r="AE1346" s="6"/>
      <c r="AF1346" s="6"/>
      <c r="AG1346" s="6"/>
      <c r="AH1346" s="6"/>
      <c r="AI1346" s="6"/>
      <c r="AJ1346" s="6"/>
      <c r="AK1346" s="6"/>
      <c r="AL1346" s="59"/>
      <c r="AM1346" s="137"/>
      <c r="AN1346" s="137"/>
      <c r="AO1346" s="146"/>
      <c r="AP1346" s="143"/>
      <c r="AQ1346" s="143"/>
      <c r="AR1346" s="44"/>
      <c r="AS1346" s="242" t="s">
        <v>4580</v>
      </c>
      <c r="AT1346" s="242"/>
      <c r="AU1346" s="242"/>
      <c r="AV1346" s="243"/>
      <c r="AW1346" s="89">
        <f>ROUND(ROUND(H1332*V1333,0)*AQ1343,0)-AS1349</f>
        <v>196</v>
      </c>
      <c r="AX1346" s="12"/>
    </row>
    <row r="1347" spans="1:50" ht="17.2" customHeight="1" x14ac:dyDescent="0.3">
      <c r="A1347" s="9">
        <v>43</v>
      </c>
      <c r="B1347" s="10" t="s">
        <v>2169</v>
      </c>
      <c r="C1347" s="53" t="s">
        <v>6780</v>
      </c>
      <c r="D1347" s="166"/>
      <c r="E1347" s="193"/>
      <c r="F1347" s="126"/>
      <c r="G1347" s="126"/>
      <c r="H1347" s="45"/>
      <c r="I1347" s="1"/>
      <c r="J1347" s="1"/>
      <c r="K1347" s="44"/>
      <c r="L1347" s="175"/>
      <c r="M1347" s="194"/>
      <c r="N1347" s="194"/>
      <c r="O1347" s="132"/>
      <c r="P1347" s="141"/>
      <c r="Q1347" s="141"/>
      <c r="R1347" s="168"/>
      <c r="S1347" s="141"/>
      <c r="T1347" s="142"/>
      <c r="U1347" s="130"/>
      <c r="V1347" s="64"/>
      <c r="W1347" s="202"/>
      <c r="X1347" s="231" t="s">
        <v>4712</v>
      </c>
      <c r="Y1347" s="232"/>
      <c r="Z1347" s="232"/>
      <c r="AA1347" s="232"/>
      <c r="AB1347" s="232"/>
      <c r="AC1347" s="199" t="s">
        <v>4711</v>
      </c>
      <c r="AD1347" s="58"/>
      <c r="AE1347" s="58"/>
      <c r="AF1347" s="6"/>
      <c r="AG1347" s="6"/>
      <c r="AH1347" s="6"/>
      <c r="AI1347" s="6"/>
      <c r="AJ1347" s="6"/>
      <c r="AK1347" s="6"/>
      <c r="AL1347" s="59" t="s">
        <v>4574</v>
      </c>
      <c r="AM1347" s="235">
        <f>AM1344</f>
        <v>0.7</v>
      </c>
      <c r="AN1347" s="235"/>
      <c r="AO1347" s="146"/>
      <c r="AP1347" s="143"/>
      <c r="AQ1347" s="143"/>
      <c r="AR1347" s="44"/>
      <c r="AS1347" s="244"/>
      <c r="AT1347" s="244"/>
      <c r="AU1347" s="244"/>
      <c r="AV1347" s="245"/>
      <c r="AW1347" s="35">
        <f>ROUND(ROUND(ROUND(H1332*V1333,0)*AM1347,0)*AQ1343,0)-AS1349</f>
        <v>136</v>
      </c>
      <c r="AX1347" s="12"/>
    </row>
    <row r="1348" spans="1:50" ht="17.2" customHeight="1" x14ac:dyDescent="0.3">
      <c r="A1348" s="9">
        <v>43</v>
      </c>
      <c r="B1348" s="10" t="s">
        <v>2170</v>
      </c>
      <c r="C1348" s="53" t="s">
        <v>6779</v>
      </c>
      <c r="D1348" s="166"/>
      <c r="E1348" s="193"/>
      <c r="F1348" s="126"/>
      <c r="G1348" s="126"/>
      <c r="H1348" s="45"/>
      <c r="I1348" s="1"/>
      <c r="J1348" s="1"/>
      <c r="K1348" s="44"/>
      <c r="L1348" s="191"/>
      <c r="M1348" s="172"/>
      <c r="N1348" s="172"/>
      <c r="O1348" s="123"/>
      <c r="P1348" s="138"/>
      <c r="Q1348" s="138"/>
      <c r="R1348" s="168"/>
      <c r="S1348" s="141"/>
      <c r="T1348" s="142"/>
      <c r="U1348" s="130"/>
      <c r="V1348" s="64"/>
      <c r="W1348" s="202"/>
      <c r="X1348" s="233"/>
      <c r="Y1348" s="234"/>
      <c r="Z1348" s="234"/>
      <c r="AA1348" s="234"/>
      <c r="AB1348" s="234"/>
      <c r="AC1348" s="199" t="s">
        <v>4735</v>
      </c>
      <c r="AD1348" s="58"/>
      <c r="AE1348" s="58"/>
      <c r="AF1348" s="6"/>
      <c r="AG1348" s="6"/>
      <c r="AH1348" s="6"/>
      <c r="AI1348" s="6"/>
      <c r="AJ1348" s="6"/>
      <c r="AK1348" s="6"/>
      <c r="AL1348" s="59" t="s">
        <v>4574</v>
      </c>
      <c r="AM1348" s="235">
        <f>AM1345</f>
        <v>0.5</v>
      </c>
      <c r="AN1348" s="235"/>
      <c r="AO1348" s="146"/>
      <c r="AP1348" s="143"/>
      <c r="AQ1348" s="143"/>
      <c r="AR1348" s="44"/>
      <c r="AS1348" s="244"/>
      <c r="AT1348" s="244"/>
      <c r="AU1348" s="244"/>
      <c r="AV1348" s="245"/>
      <c r="AW1348" s="35">
        <f>ROUND(ROUND(ROUND(H1332*V1333,0)*AM1348,0)*AQ1343,0)-AS1349</f>
        <v>96</v>
      </c>
      <c r="AX1348" s="12"/>
    </row>
    <row r="1349" spans="1:50" ht="17.2" customHeight="1" x14ac:dyDescent="0.3">
      <c r="A1349" s="9">
        <v>43</v>
      </c>
      <c r="B1349" s="10" t="s">
        <v>2171</v>
      </c>
      <c r="C1349" s="53" t="s">
        <v>6778</v>
      </c>
      <c r="D1349" s="166"/>
      <c r="E1349" s="193"/>
      <c r="F1349" s="126"/>
      <c r="G1349" s="126"/>
      <c r="H1349" s="45"/>
      <c r="I1349" s="1"/>
      <c r="J1349" s="1"/>
      <c r="K1349" s="44"/>
      <c r="L1349" s="231" t="s">
        <v>4714</v>
      </c>
      <c r="M1349" s="232"/>
      <c r="N1349" s="232"/>
      <c r="O1349" s="232"/>
      <c r="P1349" s="232"/>
      <c r="Q1349" s="232"/>
      <c r="R1349" s="175"/>
      <c r="S1349" s="194"/>
      <c r="T1349" s="173"/>
      <c r="U1349" s="130"/>
      <c r="V1349" s="64"/>
      <c r="W1349" s="202"/>
      <c r="X1349" s="8"/>
      <c r="Y1349" s="6"/>
      <c r="Z1349" s="59"/>
      <c r="AA1349" s="59"/>
      <c r="AB1349" s="6"/>
      <c r="AC1349" s="203"/>
      <c r="AD1349" s="6"/>
      <c r="AE1349" s="6"/>
      <c r="AF1349" s="6"/>
      <c r="AG1349" s="6"/>
      <c r="AH1349" s="6"/>
      <c r="AI1349" s="6"/>
      <c r="AJ1349" s="6"/>
      <c r="AK1349" s="6"/>
      <c r="AL1349" s="59"/>
      <c r="AM1349" s="137"/>
      <c r="AN1349" s="137"/>
      <c r="AO1349" s="146"/>
      <c r="AP1349" s="143"/>
      <c r="AQ1349" s="143"/>
      <c r="AR1349" s="44"/>
      <c r="AS1349" s="38">
        <f>AS1337</f>
        <v>5</v>
      </c>
      <c r="AT1349" s="62" t="s">
        <v>4579</v>
      </c>
      <c r="AU1349" s="143"/>
      <c r="AV1349" s="147"/>
      <c r="AW1349" s="89">
        <f>ROUND(ROUND(ROUND(H1332*P1351,0)*V1333,0)*AQ1343,0)-AS1349</f>
        <v>190</v>
      </c>
      <c r="AX1349" s="12"/>
    </row>
    <row r="1350" spans="1:50" ht="17.2" customHeight="1" x14ac:dyDescent="0.3">
      <c r="A1350" s="9">
        <v>43</v>
      </c>
      <c r="B1350" s="10" t="s">
        <v>2172</v>
      </c>
      <c r="C1350" s="53" t="s">
        <v>6777</v>
      </c>
      <c r="D1350" s="166"/>
      <c r="E1350" s="193"/>
      <c r="F1350" s="126"/>
      <c r="G1350" s="126"/>
      <c r="H1350" s="45"/>
      <c r="I1350" s="1"/>
      <c r="J1350" s="1"/>
      <c r="K1350" s="44"/>
      <c r="L1350" s="267"/>
      <c r="M1350" s="268"/>
      <c r="N1350" s="268"/>
      <c r="O1350" s="268"/>
      <c r="P1350" s="268"/>
      <c r="Q1350" s="268"/>
      <c r="R1350" s="175"/>
      <c r="S1350" s="194"/>
      <c r="T1350" s="173"/>
      <c r="U1350" s="130"/>
      <c r="V1350" s="64"/>
      <c r="W1350" s="202"/>
      <c r="X1350" s="231" t="s">
        <v>4712</v>
      </c>
      <c r="Y1350" s="232"/>
      <c r="Z1350" s="232"/>
      <c r="AA1350" s="232"/>
      <c r="AB1350" s="232"/>
      <c r="AC1350" s="199" t="s">
        <v>4711</v>
      </c>
      <c r="AD1350" s="58"/>
      <c r="AE1350" s="58"/>
      <c r="AF1350" s="6"/>
      <c r="AG1350" s="6"/>
      <c r="AH1350" s="6"/>
      <c r="AI1350" s="6"/>
      <c r="AJ1350" s="6"/>
      <c r="AK1350" s="6"/>
      <c r="AL1350" s="59" t="s">
        <v>4574</v>
      </c>
      <c r="AM1350" s="235">
        <f>AM1347</f>
        <v>0.7</v>
      </c>
      <c r="AN1350" s="235"/>
      <c r="AO1350" s="146"/>
      <c r="AP1350" s="143"/>
      <c r="AQ1350" s="143"/>
      <c r="AR1350" s="44"/>
      <c r="AS1350" s="1"/>
      <c r="AT1350" s="132"/>
      <c r="AU1350" s="143"/>
      <c r="AV1350" s="147"/>
      <c r="AW1350" s="89">
        <f>ROUND(ROUND(ROUND(ROUND(H1332*P1351,0)*V1333,0)*AM1350,0)*AQ1343,0)-AS1349</f>
        <v>132</v>
      </c>
      <c r="AX1350" s="12"/>
    </row>
    <row r="1351" spans="1:50" ht="17.2" customHeight="1" x14ac:dyDescent="0.3">
      <c r="A1351" s="9">
        <v>43</v>
      </c>
      <c r="B1351" s="10" t="s">
        <v>2173</v>
      </c>
      <c r="C1351" s="53" t="s">
        <v>6776</v>
      </c>
      <c r="D1351" s="162"/>
      <c r="E1351" s="192"/>
      <c r="F1351" s="128"/>
      <c r="G1351" s="128"/>
      <c r="H1351" s="43"/>
      <c r="I1351" s="7"/>
      <c r="J1351" s="7"/>
      <c r="K1351" s="21"/>
      <c r="L1351" s="191"/>
      <c r="M1351" s="172"/>
      <c r="N1351" s="172"/>
      <c r="O1351" s="123" t="s">
        <v>4574</v>
      </c>
      <c r="P1351" s="249">
        <f>P1345</f>
        <v>0.96499999999999997</v>
      </c>
      <c r="Q1351" s="249"/>
      <c r="R1351" s="201"/>
      <c r="S1351" s="138"/>
      <c r="T1351" s="139"/>
      <c r="U1351" s="78"/>
      <c r="V1351" s="79"/>
      <c r="W1351" s="200"/>
      <c r="X1351" s="233"/>
      <c r="Y1351" s="234"/>
      <c r="Z1351" s="234"/>
      <c r="AA1351" s="234"/>
      <c r="AB1351" s="234"/>
      <c r="AC1351" s="199" t="s">
        <v>4735</v>
      </c>
      <c r="AD1351" s="58"/>
      <c r="AE1351" s="58"/>
      <c r="AF1351" s="6"/>
      <c r="AG1351" s="6"/>
      <c r="AH1351" s="6"/>
      <c r="AI1351" s="6"/>
      <c r="AJ1351" s="6"/>
      <c r="AK1351" s="6"/>
      <c r="AL1351" s="59" t="s">
        <v>4574</v>
      </c>
      <c r="AM1351" s="235">
        <f>AM1348</f>
        <v>0.5</v>
      </c>
      <c r="AN1351" s="235"/>
      <c r="AO1351" s="190"/>
      <c r="AP1351" s="136"/>
      <c r="AQ1351" s="136"/>
      <c r="AR1351" s="21"/>
      <c r="AS1351" s="7"/>
      <c r="AT1351" s="123"/>
      <c r="AU1351" s="136"/>
      <c r="AV1351" s="145"/>
      <c r="AW1351" s="100">
        <f>ROUND(ROUND(ROUND(ROUND(H1332*P1351,0)*V1333,0)*AM1351,0)*AQ1343,0)-AS1349</f>
        <v>93</v>
      </c>
      <c r="AX1351" s="16"/>
    </row>
    <row r="1352" spans="1:50" ht="17.2" customHeight="1" x14ac:dyDescent="0.3">
      <c r="A1352" s="9">
        <v>43</v>
      </c>
      <c r="B1352" s="10" t="s">
        <v>2174</v>
      </c>
      <c r="C1352" s="53" t="s">
        <v>6775</v>
      </c>
      <c r="D1352" s="217" t="s">
        <v>4740</v>
      </c>
      <c r="E1352" s="219"/>
      <c r="F1352" s="217" t="s">
        <v>4916</v>
      </c>
      <c r="G1352" s="252"/>
      <c r="H1352" s="217" t="s">
        <v>4891</v>
      </c>
      <c r="I1352" s="218"/>
      <c r="J1352" s="218"/>
      <c r="K1352" s="219"/>
      <c r="L1352" s="196"/>
      <c r="M1352" s="195"/>
      <c r="N1352" s="195"/>
      <c r="O1352" s="55"/>
      <c r="P1352" s="56"/>
      <c r="Q1352" s="56"/>
      <c r="R1352" s="303" t="s">
        <v>6455</v>
      </c>
      <c r="S1352" s="304"/>
      <c r="T1352" s="305"/>
      <c r="U1352" s="309" t="s">
        <v>6454</v>
      </c>
      <c r="V1352" s="309"/>
      <c r="W1352" s="310"/>
      <c r="X1352" s="8"/>
      <c r="Y1352" s="6"/>
      <c r="Z1352" s="59"/>
      <c r="AA1352" s="59"/>
      <c r="AB1352" s="6"/>
      <c r="AC1352" s="203"/>
      <c r="AD1352" s="6"/>
      <c r="AE1352" s="6"/>
      <c r="AF1352" s="6"/>
      <c r="AG1352" s="6"/>
      <c r="AH1352" s="6"/>
      <c r="AI1352" s="6"/>
      <c r="AJ1352" s="6"/>
      <c r="AK1352" s="6"/>
      <c r="AL1352" s="59"/>
      <c r="AM1352" s="137"/>
      <c r="AN1352" s="137"/>
      <c r="AO1352" s="7"/>
      <c r="AP1352" s="7"/>
      <c r="AQ1352" s="7"/>
      <c r="AR1352" s="7"/>
      <c r="AS1352" s="7"/>
      <c r="AT1352" s="123"/>
      <c r="AU1352" s="136"/>
      <c r="AV1352" s="145"/>
      <c r="AW1352" s="100">
        <f>ROUND(H1356*V1357,0)</f>
        <v>460</v>
      </c>
      <c r="AX1352" s="19" t="s">
        <v>4205</v>
      </c>
    </row>
    <row r="1353" spans="1:50" ht="17.2" customHeight="1" x14ac:dyDescent="0.3">
      <c r="A1353" s="9">
        <v>43</v>
      </c>
      <c r="B1353" s="10" t="s">
        <v>2175</v>
      </c>
      <c r="C1353" s="53" t="s">
        <v>6774</v>
      </c>
      <c r="D1353" s="220"/>
      <c r="E1353" s="222"/>
      <c r="F1353" s="228"/>
      <c r="G1353" s="230"/>
      <c r="H1353" s="220"/>
      <c r="I1353" s="221"/>
      <c r="J1353" s="221"/>
      <c r="K1353" s="222"/>
      <c r="L1353" s="175"/>
      <c r="M1353" s="194"/>
      <c r="N1353" s="194"/>
      <c r="O1353" s="132"/>
      <c r="P1353" s="141"/>
      <c r="Q1353" s="141"/>
      <c r="R1353" s="306"/>
      <c r="S1353" s="307"/>
      <c r="T1353" s="308"/>
      <c r="U1353" s="311"/>
      <c r="V1353" s="312"/>
      <c r="W1353" s="313"/>
      <c r="X1353" s="231" t="s">
        <v>4712</v>
      </c>
      <c r="Y1353" s="232"/>
      <c r="Z1353" s="232"/>
      <c r="AA1353" s="232"/>
      <c r="AB1353" s="232"/>
      <c r="AC1353" s="199" t="s">
        <v>4711</v>
      </c>
      <c r="AD1353" s="58"/>
      <c r="AE1353" s="58"/>
      <c r="AF1353" s="6"/>
      <c r="AG1353" s="6"/>
      <c r="AH1353" s="6"/>
      <c r="AI1353" s="6"/>
      <c r="AJ1353" s="6"/>
      <c r="AK1353" s="6"/>
      <c r="AL1353" s="59" t="s">
        <v>4574</v>
      </c>
      <c r="AM1353" s="235">
        <f>AM1350</f>
        <v>0.7</v>
      </c>
      <c r="AN1353" s="235"/>
      <c r="AO1353" s="6"/>
      <c r="AP1353" s="6"/>
      <c r="AQ1353" s="6"/>
      <c r="AR1353" s="6"/>
      <c r="AS1353" s="6"/>
      <c r="AT1353" s="59"/>
      <c r="AU1353" s="137"/>
      <c r="AV1353" s="140"/>
      <c r="AW1353" s="89">
        <f>ROUND(ROUND(H1356*V1357,0)*AM1353,0)</f>
        <v>322</v>
      </c>
      <c r="AX1353" s="67"/>
    </row>
    <row r="1354" spans="1:50" ht="17.2" customHeight="1" x14ac:dyDescent="0.3">
      <c r="A1354" s="9">
        <v>43</v>
      </c>
      <c r="B1354" s="10" t="s">
        <v>2176</v>
      </c>
      <c r="C1354" s="53" t="s">
        <v>6773</v>
      </c>
      <c r="D1354" s="220"/>
      <c r="E1354" s="222"/>
      <c r="F1354" s="228"/>
      <c r="G1354" s="230"/>
      <c r="H1354" s="220"/>
      <c r="I1354" s="221"/>
      <c r="J1354" s="221"/>
      <c r="K1354" s="222"/>
      <c r="L1354" s="191"/>
      <c r="M1354" s="172"/>
      <c r="N1354" s="172"/>
      <c r="O1354" s="123"/>
      <c r="P1354" s="138"/>
      <c r="Q1354" s="138"/>
      <c r="R1354" s="306"/>
      <c r="S1354" s="307"/>
      <c r="T1354" s="308"/>
      <c r="U1354" s="311"/>
      <c r="V1354" s="312"/>
      <c r="W1354" s="313"/>
      <c r="X1354" s="233"/>
      <c r="Y1354" s="234"/>
      <c r="Z1354" s="234"/>
      <c r="AA1354" s="234"/>
      <c r="AB1354" s="234"/>
      <c r="AC1354" s="199" t="s">
        <v>4735</v>
      </c>
      <c r="AD1354" s="58"/>
      <c r="AE1354" s="58"/>
      <c r="AF1354" s="6"/>
      <c r="AG1354" s="6"/>
      <c r="AH1354" s="6"/>
      <c r="AI1354" s="6"/>
      <c r="AJ1354" s="6"/>
      <c r="AK1354" s="6"/>
      <c r="AL1354" s="59" t="s">
        <v>4574</v>
      </c>
      <c r="AM1354" s="235">
        <f>AM1351</f>
        <v>0.5</v>
      </c>
      <c r="AN1354" s="235"/>
      <c r="AO1354" s="6"/>
      <c r="AP1354" s="6"/>
      <c r="AQ1354" s="6"/>
      <c r="AR1354" s="6"/>
      <c r="AS1354" s="6"/>
      <c r="AT1354" s="59"/>
      <c r="AU1354" s="137"/>
      <c r="AV1354" s="140"/>
      <c r="AW1354" s="89">
        <f>ROUND(ROUND(H1356*V1357,0)*AM1354,0)</f>
        <v>230</v>
      </c>
      <c r="AX1354" s="67"/>
    </row>
    <row r="1355" spans="1:50" ht="17.2" customHeight="1" x14ac:dyDescent="0.3">
      <c r="A1355" s="9">
        <v>43</v>
      </c>
      <c r="B1355" s="10" t="s">
        <v>2177</v>
      </c>
      <c r="C1355" s="53" t="s">
        <v>6772</v>
      </c>
      <c r="D1355" s="238"/>
      <c r="E1355" s="240"/>
      <c r="F1355" s="238"/>
      <c r="G1355" s="240"/>
      <c r="H1355" s="220"/>
      <c r="I1355" s="221"/>
      <c r="J1355" s="221"/>
      <c r="K1355" s="222"/>
      <c r="L1355" s="231" t="s">
        <v>4714</v>
      </c>
      <c r="M1355" s="232"/>
      <c r="N1355" s="232"/>
      <c r="O1355" s="232"/>
      <c r="P1355" s="232"/>
      <c r="Q1355" s="232"/>
      <c r="R1355" s="306"/>
      <c r="S1355" s="307"/>
      <c r="T1355" s="308"/>
      <c r="U1355" s="130"/>
      <c r="V1355" s="64"/>
      <c r="W1355" s="202"/>
      <c r="X1355" s="8"/>
      <c r="Y1355" s="6"/>
      <c r="Z1355" s="59"/>
      <c r="AA1355" s="59"/>
      <c r="AB1355" s="6"/>
      <c r="AC1355" s="203"/>
      <c r="AD1355" s="6"/>
      <c r="AE1355" s="6"/>
      <c r="AF1355" s="6"/>
      <c r="AG1355" s="6"/>
      <c r="AH1355" s="6"/>
      <c r="AI1355" s="6"/>
      <c r="AJ1355" s="6"/>
      <c r="AK1355" s="6"/>
      <c r="AL1355" s="59"/>
      <c r="AM1355" s="137"/>
      <c r="AN1355" s="137"/>
      <c r="AO1355" s="6"/>
      <c r="AP1355" s="6"/>
      <c r="AQ1355" s="7"/>
      <c r="AR1355" s="7"/>
      <c r="AS1355" s="7"/>
      <c r="AT1355" s="123"/>
      <c r="AU1355" s="136"/>
      <c r="AV1355" s="145"/>
      <c r="AW1355" s="89">
        <f>ROUND(ROUND(H1356*P1357,0)*V1357,0)</f>
        <v>444</v>
      </c>
      <c r="AX1355" s="67"/>
    </row>
    <row r="1356" spans="1:50" ht="17.2" customHeight="1" x14ac:dyDescent="0.3">
      <c r="A1356" s="9">
        <v>43</v>
      </c>
      <c r="B1356" s="10" t="s">
        <v>2178</v>
      </c>
      <c r="C1356" s="53" t="s">
        <v>6771</v>
      </c>
      <c r="D1356" s="238"/>
      <c r="E1356" s="240"/>
      <c r="F1356" s="238"/>
      <c r="G1356" s="240"/>
      <c r="H1356" s="253">
        <f>'15就労移行支援(基本)'!K516</f>
        <v>919</v>
      </c>
      <c r="I1356" s="254"/>
      <c r="J1356" s="1" t="s">
        <v>4202</v>
      </c>
      <c r="K1356" s="68"/>
      <c r="L1356" s="267"/>
      <c r="M1356" s="268"/>
      <c r="N1356" s="268"/>
      <c r="O1356" s="268"/>
      <c r="P1356" s="268"/>
      <c r="Q1356" s="268"/>
      <c r="R1356" s="306"/>
      <c r="S1356" s="307"/>
      <c r="T1356" s="308"/>
      <c r="U1356" s="130"/>
      <c r="V1356" s="64"/>
      <c r="W1356" s="202"/>
      <c r="X1356" s="231" t="s">
        <v>4712</v>
      </c>
      <c r="Y1356" s="232"/>
      <c r="Z1356" s="232"/>
      <c r="AA1356" s="232"/>
      <c r="AB1356" s="232"/>
      <c r="AC1356" s="199" t="s">
        <v>4711</v>
      </c>
      <c r="AD1356" s="58"/>
      <c r="AE1356" s="58"/>
      <c r="AF1356" s="6"/>
      <c r="AG1356" s="6"/>
      <c r="AH1356" s="6"/>
      <c r="AI1356" s="6"/>
      <c r="AJ1356" s="6"/>
      <c r="AK1356" s="6"/>
      <c r="AL1356" s="59" t="s">
        <v>4574</v>
      </c>
      <c r="AM1356" s="235">
        <f>AM1353</f>
        <v>0.7</v>
      </c>
      <c r="AN1356" s="235"/>
      <c r="AO1356" s="7"/>
      <c r="AP1356" s="7"/>
      <c r="AQ1356" s="7"/>
      <c r="AR1356" s="7"/>
      <c r="AS1356" s="7"/>
      <c r="AT1356" s="123"/>
      <c r="AU1356" s="136"/>
      <c r="AV1356" s="145"/>
      <c r="AW1356" s="89">
        <f>ROUND(ROUND(ROUND(H1356*P1357,0)*V1357,0)*AM1356,0)</f>
        <v>311</v>
      </c>
      <c r="AX1356" s="67"/>
    </row>
    <row r="1357" spans="1:50" ht="17.2" customHeight="1" x14ac:dyDescent="0.3">
      <c r="A1357" s="9">
        <v>43</v>
      </c>
      <c r="B1357" s="10" t="s">
        <v>2179</v>
      </c>
      <c r="C1357" s="53" t="s">
        <v>6770</v>
      </c>
      <c r="D1357" s="238"/>
      <c r="E1357" s="240"/>
      <c r="F1357" s="238"/>
      <c r="G1357" s="240"/>
      <c r="H1357" s="175"/>
      <c r="I1357" s="194"/>
      <c r="J1357" s="194"/>
      <c r="K1357" s="173"/>
      <c r="L1357" s="191"/>
      <c r="M1357" s="172"/>
      <c r="N1357" s="172"/>
      <c r="O1357" s="123" t="s">
        <v>4574</v>
      </c>
      <c r="P1357" s="249">
        <f>P1351</f>
        <v>0.96499999999999997</v>
      </c>
      <c r="Q1357" s="249"/>
      <c r="R1357" s="238"/>
      <c r="S1357" s="265"/>
      <c r="T1357" s="240"/>
      <c r="U1357" s="132" t="s">
        <v>4574</v>
      </c>
      <c r="V1357" s="247">
        <f>V1333</f>
        <v>0.5</v>
      </c>
      <c r="W1357" s="248"/>
      <c r="X1357" s="233"/>
      <c r="Y1357" s="234"/>
      <c r="Z1357" s="234"/>
      <c r="AA1357" s="234"/>
      <c r="AB1357" s="234"/>
      <c r="AC1357" s="199" t="s">
        <v>4735</v>
      </c>
      <c r="AD1357" s="58"/>
      <c r="AE1357" s="58"/>
      <c r="AF1357" s="6"/>
      <c r="AG1357" s="6"/>
      <c r="AH1357" s="6"/>
      <c r="AI1357" s="6"/>
      <c r="AJ1357" s="6"/>
      <c r="AK1357" s="6"/>
      <c r="AL1357" s="59" t="s">
        <v>4574</v>
      </c>
      <c r="AM1357" s="235">
        <f>AM1354</f>
        <v>0.5</v>
      </c>
      <c r="AN1357" s="235"/>
      <c r="AO1357" s="7"/>
      <c r="AP1357" s="7"/>
      <c r="AQ1357" s="7"/>
      <c r="AR1357" s="7"/>
      <c r="AS1357" s="7"/>
      <c r="AT1357" s="123"/>
      <c r="AU1357" s="136"/>
      <c r="AV1357" s="145"/>
      <c r="AW1357" s="89">
        <f>ROUND(ROUND(ROUND(H1356*P1357,0)*V1357,0)*AM1357,0)</f>
        <v>222</v>
      </c>
      <c r="AX1357" s="67"/>
    </row>
    <row r="1358" spans="1:50" ht="17.2" customHeight="1" x14ac:dyDescent="0.3">
      <c r="A1358" s="9">
        <v>43</v>
      </c>
      <c r="B1358" s="10" t="s">
        <v>2180</v>
      </c>
      <c r="C1358" s="53" t="s">
        <v>6769</v>
      </c>
      <c r="D1358" s="166"/>
      <c r="E1358" s="193"/>
      <c r="F1358" s="126"/>
      <c r="G1358" s="1"/>
      <c r="H1358" s="175"/>
      <c r="I1358" s="194"/>
      <c r="J1358" s="194"/>
      <c r="K1358" s="173"/>
      <c r="L1358" s="196"/>
      <c r="M1358" s="195"/>
      <c r="N1358" s="195"/>
      <c r="O1358" s="55"/>
      <c r="P1358" s="56"/>
      <c r="Q1358" s="56"/>
      <c r="R1358" s="168"/>
      <c r="S1358" s="141"/>
      <c r="T1358" s="142"/>
      <c r="U1358" s="130"/>
      <c r="V1358" s="64"/>
      <c r="W1358" s="202"/>
      <c r="X1358" s="8"/>
      <c r="Y1358" s="6"/>
      <c r="Z1358" s="59"/>
      <c r="AA1358" s="59"/>
      <c r="AB1358" s="6"/>
      <c r="AC1358" s="203"/>
      <c r="AD1358" s="6"/>
      <c r="AE1358" s="6"/>
      <c r="AF1358" s="6"/>
      <c r="AG1358" s="6"/>
      <c r="AH1358" s="6"/>
      <c r="AI1358" s="6"/>
      <c r="AJ1358" s="6"/>
      <c r="AK1358" s="6"/>
      <c r="AL1358" s="59"/>
      <c r="AM1358" s="137"/>
      <c r="AN1358" s="137"/>
      <c r="AO1358" s="177"/>
      <c r="AP1358" s="81"/>
      <c r="AQ1358" s="81"/>
      <c r="AR1358" s="82"/>
      <c r="AS1358" s="242" t="s">
        <v>4580</v>
      </c>
      <c r="AT1358" s="242"/>
      <c r="AU1358" s="242"/>
      <c r="AV1358" s="243"/>
      <c r="AW1358" s="89">
        <f>ROUND(H1356*V1357,0)-AS1361</f>
        <v>455</v>
      </c>
      <c r="AX1358" s="67"/>
    </row>
    <row r="1359" spans="1:50" ht="17.2" customHeight="1" x14ac:dyDescent="0.3">
      <c r="A1359" s="9">
        <v>43</v>
      </c>
      <c r="B1359" s="10" t="s">
        <v>2181</v>
      </c>
      <c r="C1359" s="53" t="s">
        <v>6768</v>
      </c>
      <c r="D1359" s="166"/>
      <c r="E1359" s="193"/>
      <c r="F1359" s="126"/>
      <c r="G1359" s="1"/>
      <c r="H1359" s="175"/>
      <c r="I1359" s="194"/>
      <c r="J1359" s="194"/>
      <c r="K1359" s="173"/>
      <c r="L1359" s="175"/>
      <c r="M1359" s="194"/>
      <c r="N1359" s="194"/>
      <c r="O1359" s="132"/>
      <c r="P1359" s="141"/>
      <c r="Q1359" s="141"/>
      <c r="R1359" s="168"/>
      <c r="S1359" s="141"/>
      <c r="T1359" s="142"/>
      <c r="U1359" s="130"/>
      <c r="V1359" s="64"/>
      <c r="W1359" s="202"/>
      <c r="X1359" s="231" t="s">
        <v>4712</v>
      </c>
      <c r="Y1359" s="232"/>
      <c r="Z1359" s="232"/>
      <c r="AA1359" s="232"/>
      <c r="AB1359" s="232"/>
      <c r="AC1359" s="199" t="s">
        <v>4711</v>
      </c>
      <c r="AD1359" s="58"/>
      <c r="AE1359" s="58"/>
      <c r="AF1359" s="6"/>
      <c r="AG1359" s="6"/>
      <c r="AH1359" s="6"/>
      <c r="AI1359" s="6"/>
      <c r="AJ1359" s="6"/>
      <c r="AK1359" s="6"/>
      <c r="AL1359" s="59" t="s">
        <v>4574</v>
      </c>
      <c r="AM1359" s="235">
        <f>AM1356</f>
        <v>0.7</v>
      </c>
      <c r="AN1359" s="235"/>
      <c r="AO1359" s="81"/>
      <c r="AP1359" s="81"/>
      <c r="AQ1359" s="81"/>
      <c r="AR1359" s="82"/>
      <c r="AS1359" s="244"/>
      <c r="AT1359" s="244"/>
      <c r="AU1359" s="244"/>
      <c r="AV1359" s="245"/>
      <c r="AW1359" s="89">
        <f>ROUND(ROUND(H1356*V1357,0)*AM1359,0)-AS1361</f>
        <v>317</v>
      </c>
      <c r="AX1359" s="67"/>
    </row>
    <row r="1360" spans="1:50" ht="17.2" customHeight="1" x14ac:dyDescent="0.3">
      <c r="A1360" s="9">
        <v>43</v>
      </c>
      <c r="B1360" s="10" t="s">
        <v>2182</v>
      </c>
      <c r="C1360" s="53" t="s">
        <v>6767</v>
      </c>
      <c r="D1360" s="166"/>
      <c r="E1360" s="193"/>
      <c r="F1360" s="126"/>
      <c r="G1360" s="1"/>
      <c r="H1360" s="175"/>
      <c r="I1360" s="194"/>
      <c r="J1360" s="194"/>
      <c r="K1360" s="173"/>
      <c r="L1360" s="191"/>
      <c r="M1360" s="172"/>
      <c r="N1360" s="172"/>
      <c r="O1360" s="123"/>
      <c r="P1360" s="138"/>
      <c r="Q1360" s="138"/>
      <c r="R1360" s="168"/>
      <c r="S1360" s="141"/>
      <c r="T1360" s="142"/>
      <c r="U1360" s="130"/>
      <c r="V1360" s="64"/>
      <c r="W1360" s="202"/>
      <c r="X1360" s="233"/>
      <c r="Y1360" s="234"/>
      <c r="Z1360" s="234"/>
      <c r="AA1360" s="234"/>
      <c r="AB1360" s="234"/>
      <c r="AC1360" s="199" t="s">
        <v>4735</v>
      </c>
      <c r="AD1360" s="58"/>
      <c r="AE1360" s="58"/>
      <c r="AF1360" s="6"/>
      <c r="AG1360" s="6"/>
      <c r="AH1360" s="6"/>
      <c r="AI1360" s="6"/>
      <c r="AJ1360" s="6"/>
      <c r="AK1360" s="6"/>
      <c r="AL1360" s="59" t="s">
        <v>4574</v>
      </c>
      <c r="AM1360" s="235">
        <f>AM1357</f>
        <v>0.5</v>
      </c>
      <c r="AN1360" s="235"/>
      <c r="AO1360" s="198"/>
      <c r="AP1360" s="198"/>
      <c r="AQ1360" s="198"/>
      <c r="AR1360" s="197"/>
      <c r="AS1360" s="244"/>
      <c r="AT1360" s="244"/>
      <c r="AU1360" s="244"/>
      <c r="AV1360" s="245"/>
      <c r="AW1360" s="89">
        <f>ROUND(ROUND(H1356*V1357,0)*AM1360,0)-AS1361</f>
        <v>225</v>
      </c>
      <c r="AX1360" s="67"/>
    </row>
    <row r="1361" spans="1:50" ht="17.2" customHeight="1" x14ac:dyDescent="0.3">
      <c r="A1361" s="9">
        <v>43</v>
      </c>
      <c r="B1361" s="10" t="s">
        <v>2183</v>
      </c>
      <c r="C1361" s="53" t="s">
        <v>6766</v>
      </c>
      <c r="D1361" s="166"/>
      <c r="E1361" s="193"/>
      <c r="F1361" s="126"/>
      <c r="G1361" s="1"/>
      <c r="H1361" s="175"/>
      <c r="I1361" s="194"/>
      <c r="J1361" s="194"/>
      <c r="K1361" s="173"/>
      <c r="L1361" s="231" t="s">
        <v>4714</v>
      </c>
      <c r="M1361" s="232"/>
      <c r="N1361" s="232"/>
      <c r="O1361" s="232"/>
      <c r="P1361" s="232"/>
      <c r="Q1361" s="232"/>
      <c r="R1361" s="175"/>
      <c r="S1361" s="194"/>
      <c r="T1361" s="173"/>
      <c r="U1361" s="130"/>
      <c r="V1361" s="64"/>
      <c r="W1361" s="202"/>
      <c r="X1361" s="8"/>
      <c r="Y1361" s="6"/>
      <c r="Z1361" s="59"/>
      <c r="AA1361" s="59"/>
      <c r="AB1361" s="6"/>
      <c r="AC1361" s="203"/>
      <c r="AD1361" s="6"/>
      <c r="AE1361" s="6"/>
      <c r="AF1361" s="6"/>
      <c r="AG1361" s="6"/>
      <c r="AH1361" s="6"/>
      <c r="AI1361" s="6"/>
      <c r="AJ1361" s="6"/>
      <c r="AK1361" s="6"/>
      <c r="AL1361" s="59"/>
      <c r="AM1361" s="137"/>
      <c r="AN1361" s="137"/>
      <c r="AO1361" s="198"/>
      <c r="AP1361" s="198"/>
      <c r="AQ1361" s="198"/>
      <c r="AR1361" s="197"/>
      <c r="AS1361" s="38">
        <f>AS1349</f>
        <v>5</v>
      </c>
      <c r="AT1361" s="62" t="s">
        <v>4579</v>
      </c>
      <c r="AU1361" s="143"/>
      <c r="AV1361" s="147"/>
      <c r="AW1361" s="89">
        <f>ROUND(ROUND(H1356*P1363,0)*V1357,0)-AS1361</f>
        <v>439</v>
      </c>
      <c r="AX1361" s="67"/>
    </row>
    <row r="1362" spans="1:50" ht="17.2" customHeight="1" x14ac:dyDescent="0.3">
      <c r="A1362" s="9">
        <v>43</v>
      </c>
      <c r="B1362" s="10" t="s">
        <v>2184</v>
      </c>
      <c r="C1362" s="53" t="s">
        <v>6765</v>
      </c>
      <c r="D1362" s="166"/>
      <c r="E1362" s="193"/>
      <c r="F1362" s="126"/>
      <c r="G1362" s="1"/>
      <c r="H1362" s="175"/>
      <c r="I1362" s="194"/>
      <c r="J1362" s="194"/>
      <c r="K1362" s="173"/>
      <c r="L1362" s="267"/>
      <c r="M1362" s="268"/>
      <c r="N1362" s="268"/>
      <c r="O1362" s="268"/>
      <c r="P1362" s="268"/>
      <c r="Q1362" s="268"/>
      <c r="R1362" s="175"/>
      <c r="S1362" s="194"/>
      <c r="T1362" s="173"/>
      <c r="U1362" s="130"/>
      <c r="V1362" s="64"/>
      <c r="W1362" s="202"/>
      <c r="X1362" s="231" t="s">
        <v>4712</v>
      </c>
      <c r="Y1362" s="232"/>
      <c r="Z1362" s="232"/>
      <c r="AA1362" s="232"/>
      <c r="AB1362" s="232"/>
      <c r="AC1362" s="199" t="s">
        <v>4711</v>
      </c>
      <c r="AD1362" s="58"/>
      <c r="AE1362" s="58"/>
      <c r="AF1362" s="6"/>
      <c r="AG1362" s="6"/>
      <c r="AH1362" s="6"/>
      <c r="AI1362" s="6"/>
      <c r="AJ1362" s="6"/>
      <c r="AK1362" s="6"/>
      <c r="AL1362" s="59" t="s">
        <v>4574</v>
      </c>
      <c r="AM1362" s="235">
        <f>AM1359</f>
        <v>0.7</v>
      </c>
      <c r="AN1362" s="235"/>
      <c r="AO1362" s="198"/>
      <c r="AP1362" s="198"/>
      <c r="AQ1362" s="198"/>
      <c r="AR1362" s="197"/>
      <c r="AS1362" s="1"/>
      <c r="AT1362" s="132"/>
      <c r="AU1362" s="143"/>
      <c r="AV1362" s="147"/>
      <c r="AW1362" s="89">
        <f>ROUND(ROUND(ROUND(H1356*P1363,0)*V1357,0)*AM1362,0)-AS1361</f>
        <v>306</v>
      </c>
      <c r="AX1362" s="67"/>
    </row>
    <row r="1363" spans="1:50" ht="17.2" customHeight="1" x14ac:dyDescent="0.3">
      <c r="A1363" s="9">
        <v>43</v>
      </c>
      <c r="B1363" s="10" t="s">
        <v>2185</v>
      </c>
      <c r="C1363" s="53" t="s">
        <v>6764</v>
      </c>
      <c r="D1363" s="166"/>
      <c r="E1363" s="193"/>
      <c r="F1363" s="126"/>
      <c r="G1363" s="1"/>
      <c r="H1363" s="175"/>
      <c r="I1363" s="194"/>
      <c r="J1363" s="194"/>
      <c r="K1363" s="173"/>
      <c r="L1363" s="191"/>
      <c r="M1363" s="172"/>
      <c r="N1363" s="172"/>
      <c r="O1363" s="123" t="s">
        <v>4574</v>
      </c>
      <c r="P1363" s="249">
        <f>P1357</f>
        <v>0.96499999999999997</v>
      </c>
      <c r="Q1363" s="249"/>
      <c r="R1363" s="168"/>
      <c r="S1363" s="141"/>
      <c r="T1363" s="142"/>
      <c r="U1363" s="130"/>
      <c r="V1363" s="64"/>
      <c r="W1363" s="202"/>
      <c r="X1363" s="233"/>
      <c r="Y1363" s="234"/>
      <c r="Z1363" s="234"/>
      <c r="AA1363" s="234"/>
      <c r="AB1363" s="234"/>
      <c r="AC1363" s="199" t="s">
        <v>4735</v>
      </c>
      <c r="AD1363" s="58"/>
      <c r="AE1363" s="58"/>
      <c r="AF1363" s="6"/>
      <c r="AG1363" s="6"/>
      <c r="AH1363" s="6"/>
      <c r="AI1363" s="6"/>
      <c r="AJ1363" s="6"/>
      <c r="AK1363" s="6"/>
      <c r="AL1363" s="59" t="s">
        <v>4574</v>
      </c>
      <c r="AM1363" s="235">
        <f>AM1360</f>
        <v>0.5</v>
      </c>
      <c r="AN1363" s="235"/>
      <c r="AO1363" s="198"/>
      <c r="AP1363" s="198"/>
      <c r="AQ1363" s="198"/>
      <c r="AR1363" s="197"/>
      <c r="AS1363" s="7"/>
      <c r="AT1363" s="123"/>
      <c r="AU1363" s="136"/>
      <c r="AV1363" s="145"/>
      <c r="AW1363" s="89">
        <f>ROUND(ROUND(ROUND(H1356*P1363,0)*V1357,0)*AM1363,0)-AS1361</f>
        <v>217</v>
      </c>
      <c r="AX1363" s="67"/>
    </row>
    <row r="1364" spans="1:50" ht="17.2" customHeight="1" x14ac:dyDescent="0.3">
      <c r="A1364" s="9">
        <v>43</v>
      </c>
      <c r="B1364" s="10" t="s">
        <v>2186</v>
      </c>
      <c r="C1364" s="53" t="s">
        <v>6763</v>
      </c>
      <c r="D1364" s="166"/>
      <c r="E1364" s="193"/>
      <c r="F1364" s="126"/>
      <c r="G1364" s="126"/>
      <c r="H1364" s="45"/>
      <c r="I1364" s="1"/>
      <c r="J1364" s="1"/>
      <c r="K1364" s="44"/>
      <c r="L1364" s="196"/>
      <c r="M1364" s="195"/>
      <c r="N1364" s="195"/>
      <c r="O1364" s="55"/>
      <c r="P1364" s="56"/>
      <c r="Q1364" s="56"/>
      <c r="R1364" s="168"/>
      <c r="S1364" s="141"/>
      <c r="T1364" s="142"/>
      <c r="U1364" s="130"/>
      <c r="V1364" s="64"/>
      <c r="W1364" s="202"/>
      <c r="X1364" s="8"/>
      <c r="Y1364" s="6"/>
      <c r="Z1364" s="59"/>
      <c r="AA1364" s="59"/>
      <c r="AB1364" s="6"/>
      <c r="AC1364" s="203"/>
      <c r="AD1364" s="6"/>
      <c r="AE1364" s="6"/>
      <c r="AF1364" s="6"/>
      <c r="AG1364" s="6"/>
      <c r="AH1364" s="6"/>
      <c r="AI1364" s="6"/>
      <c r="AJ1364" s="6"/>
      <c r="AK1364" s="6"/>
      <c r="AL1364" s="59"/>
      <c r="AM1364" s="137"/>
      <c r="AN1364" s="137"/>
      <c r="AO1364" s="216" t="s">
        <v>4753</v>
      </c>
      <c r="AP1364" s="251"/>
      <c r="AQ1364" s="251"/>
      <c r="AR1364" s="252"/>
      <c r="AS1364" s="49"/>
      <c r="AT1364" s="36"/>
      <c r="AU1364" s="36"/>
      <c r="AV1364" s="51"/>
      <c r="AW1364" s="89">
        <f>ROUND(ROUND(H1356*V1357,0)*AQ1367,0)</f>
        <v>437</v>
      </c>
      <c r="AX1364" s="12"/>
    </row>
    <row r="1365" spans="1:50" ht="17.2" customHeight="1" x14ac:dyDescent="0.3">
      <c r="A1365" s="9">
        <v>43</v>
      </c>
      <c r="B1365" s="10" t="s">
        <v>2187</v>
      </c>
      <c r="C1365" s="53" t="s">
        <v>6762</v>
      </c>
      <c r="D1365" s="166"/>
      <c r="E1365" s="193"/>
      <c r="F1365" s="126"/>
      <c r="G1365" s="126"/>
      <c r="H1365" s="45"/>
      <c r="I1365" s="1"/>
      <c r="J1365" s="1"/>
      <c r="K1365" s="44"/>
      <c r="L1365" s="175"/>
      <c r="M1365" s="194"/>
      <c r="N1365" s="194"/>
      <c r="O1365" s="132"/>
      <c r="P1365" s="141"/>
      <c r="Q1365" s="141"/>
      <c r="R1365" s="168"/>
      <c r="S1365" s="141"/>
      <c r="T1365" s="142"/>
      <c r="U1365" s="130"/>
      <c r="V1365" s="64"/>
      <c r="W1365" s="202"/>
      <c r="X1365" s="231" t="s">
        <v>4712</v>
      </c>
      <c r="Y1365" s="232"/>
      <c r="Z1365" s="232"/>
      <c r="AA1365" s="232"/>
      <c r="AB1365" s="232"/>
      <c r="AC1365" s="199" t="s">
        <v>4711</v>
      </c>
      <c r="AD1365" s="58"/>
      <c r="AE1365" s="58"/>
      <c r="AF1365" s="6"/>
      <c r="AG1365" s="6"/>
      <c r="AH1365" s="6"/>
      <c r="AI1365" s="6"/>
      <c r="AJ1365" s="6"/>
      <c r="AK1365" s="6"/>
      <c r="AL1365" s="59" t="s">
        <v>4574</v>
      </c>
      <c r="AM1365" s="235">
        <f>AM1362</f>
        <v>0.7</v>
      </c>
      <c r="AN1365" s="235"/>
      <c r="AO1365" s="228"/>
      <c r="AP1365" s="229"/>
      <c r="AQ1365" s="229"/>
      <c r="AR1365" s="230"/>
      <c r="AS1365" s="45"/>
      <c r="AT1365" s="1"/>
      <c r="AU1365" s="1"/>
      <c r="AV1365" s="44"/>
      <c r="AW1365" s="89">
        <f>ROUND(ROUND(ROUND(H1356*V1357,0)*AM1365,0)*AQ1367,0)</f>
        <v>306</v>
      </c>
      <c r="AX1365" s="12"/>
    </row>
    <row r="1366" spans="1:50" ht="17.2" customHeight="1" x14ac:dyDescent="0.3">
      <c r="A1366" s="9">
        <v>43</v>
      </c>
      <c r="B1366" s="10" t="s">
        <v>2188</v>
      </c>
      <c r="C1366" s="53" t="s">
        <v>6761</v>
      </c>
      <c r="D1366" s="166"/>
      <c r="E1366" s="193"/>
      <c r="F1366" s="126"/>
      <c r="G1366" s="126"/>
      <c r="H1366" s="45"/>
      <c r="I1366" s="1"/>
      <c r="J1366" s="1"/>
      <c r="K1366" s="44"/>
      <c r="L1366" s="191"/>
      <c r="M1366" s="172"/>
      <c r="N1366" s="172"/>
      <c r="O1366" s="123"/>
      <c r="P1366" s="138"/>
      <c r="Q1366" s="138"/>
      <c r="R1366" s="168"/>
      <c r="S1366" s="141"/>
      <c r="T1366" s="142"/>
      <c r="U1366" s="130"/>
      <c r="V1366" s="64"/>
      <c r="W1366" s="202"/>
      <c r="X1366" s="233"/>
      <c r="Y1366" s="234"/>
      <c r="Z1366" s="234"/>
      <c r="AA1366" s="234"/>
      <c r="AB1366" s="234"/>
      <c r="AC1366" s="199" t="s">
        <v>4735</v>
      </c>
      <c r="AD1366" s="58"/>
      <c r="AE1366" s="58"/>
      <c r="AF1366" s="6"/>
      <c r="AG1366" s="6"/>
      <c r="AH1366" s="6"/>
      <c r="AI1366" s="6"/>
      <c r="AJ1366" s="6"/>
      <c r="AK1366" s="6"/>
      <c r="AL1366" s="59" t="s">
        <v>4574</v>
      </c>
      <c r="AM1366" s="235">
        <f>AM1363</f>
        <v>0.5</v>
      </c>
      <c r="AN1366" s="235"/>
      <c r="AO1366" s="45"/>
      <c r="AP1366" s="1"/>
      <c r="AQ1366" s="1"/>
      <c r="AR1366" s="44"/>
      <c r="AS1366" s="45"/>
      <c r="AT1366" s="1"/>
      <c r="AU1366" s="1"/>
      <c r="AV1366" s="44"/>
      <c r="AW1366" s="89">
        <f>ROUND(ROUND(ROUND(H1356*V1357,0)*AM1366,0)*AQ1367,0)</f>
        <v>219</v>
      </c>
      <c r="AX1366" s="12"/>
    </row>
    <row r="1367" spans="1:50" ht="17.2" customHeight="1" x14ac:dyDescent="0.3">
      <c r="A1367" s="9">
        <v>43</v>
      </c>
      <c r="B1367" s="10" t="s">
        <v>2189</v>
      </c>
      <c r="C1367" s="53" t="s">
        <v>6760</v>
      </c>
      <c r="D1367" s="166"/>
      <c r="E1367" s="193"/>
      <c r="F1367" s="126"/>
      <c r="G1367" s="126"/>
      <c r="H1367" s="45"/>
      <c r="I1367" s="1"/>
      <c r="J1367" s="1"/>
      <c r="K1367" s="44"/>
      <c r="L1367" s="231" t="s">
        <v>4714</v>
      </c>
      <c r="M1367" s="232"/>
      <c r="N1367" s="232"/>
      <c r="O1367" s="232"/>
      <c r="P1367" s="232"/>
      <c r="Q1367" s="232"/>
      <c r="R1367" s="175"/>
      <c r="S1367" s="194"/>
      <c r="T1367" s="173"/>
      <c r="U1367" s="130"/>
      <c r="V1367" s="64"/>
      <c r="W1367" s="202"/>
      <c r="X1367" s="8"/>
      <c r="Y1367" s="6"/>
      <c r="Z1367" s="59"/>
      <c r="AA1367" s="59"/>
      <c r="AB1367" s="6"/>
      <c r="AC1367" s="203"/>
      <c r="AD1367" s="6"/>
      <c r="AE1367" s="6"/>
      <c r="AF1367" s="6"/>
      <c r="AG1367" s="6"/>
      <c r="AH1367" s="6"/>
      <c r="AI1367" s="6"/>
      <c r="AJ1367" s="6"/>
      <c r="AK1367" s="6"/>
      <c r="AL1367" s="59"/>
      <c r="AM1367" s="137"/>
      <c r="AN1367" s="137"/>
      <c r="AO1367" s="45"/>
      <c r="AP1367" s="132" t="s">
        <v>4574</v>
      </c>
      <c r="AQ1367" s="247">
        <f>AQ1343</f>
        <v>0.95</v>
      </c>
      <c r="AR1367" s="248"/>
      <c r="AS1367" s="45"/>
      <c r="AT1367" s="1"/>
      <c r="AU1367" s="1"/>
      <c r="AV1367" s="44"/>
      <c r="AW1367" s="89">
        <f>ROUND(ROUND(ROUND(H1356*P1369,0)*V1357,0)*AQ1367,0)</f>
        <v>422</v>
      </c>
      <c r="AX1367" s="12"/>
    </row>
    <row r="1368" spans="1:50" ht="17.2" customHeight="1" x14ac:dyDescent="0.3">
      <c r="A1368" s="9">
        <v>43</v>
      </c>
      <c r="B1368" s="10" t="s">
        <v>2190</v>
      </c>
      <c r="C1368" s="53" t="s">
        <v>6759</v>
      </c>
      <c r="D1368" s="166"/>
      <c r="E1368" s="193"/>
      <c r="F1368" s="126"/>
      <c r="G1368" s="126"/>
      <c r="H1368" s="45"/>
      <c r="I1368" s="1"/>
      <c r="J1368" s="1"/>
      <c r="K1368" s="44"/>
      <c r="L1368" s="267"/>
      <c r="M1368" s="268"/>
      <c r="N1368" s="268"/>
      <c r="O1368" s="268"/>
      <c r="P1368" s="268"/>
      <c r="Q1368" s="268"/>
      <c r="R1368" s="175"/>
      <c r="S1368" s="194"/>
      <c r="T1368" s="173"/>
      <c r="U1368" s="130"/>
      <c r="V1368" s="64"/>
      <c r="W1368" s="202"/>
      <c r="X1368" s="231" t="s">
        <v>4712</v>
      </c>
      <c r="Y1368" s="232"/>
      <c r="Z1368" s="232"/>
      <c r="AA1368" s="232"/>
      <c r="AB1368" s="232"/>
      <c r="AC1368" s="199" t="s">
        <v>4711</v>
      </c>
      <c r="AD1368" s="58"/>
      <c r="AE1368" s="58"/>
      <c r="AF1368" s="6"/>
      <c r="AG1368" s="6"/>
      <c r="AH1368" s="6"/>
      <c r="AI1368" s="6"/>
      <c r="AJ1368" s="6"/>
      <c r="AK1368" s="6"/>
      <c r="AL1368" s="59" t="s">
        <v>4574</v>
      </c>
      <c r="AM1368" s="235">
        <f>AM1365</f>
        <v>0.7</v>
      </c>
      <c r="AN1368" s="235"/>
      <c r="AO1368" s="45"/>
      <c r="AP1368" s="1"/>
      <c r="AQ1368" s="1"/>
      <c r="AR1368" s="44"/>
      <c r="AS1368" s="45"/>
      <c r="AT1368" s="1"/>
      <c r="AU1368" s="1"/>
      <c r="AV1368" s="44"/>
      <c r="AW1368" s="89">
        <f>ROUND(ROUND(ROUND(ROUND(H1356*P1369,0)*V1357,0)*AM1368,0)*AQ1367,0)</f>
        <v>295</v>
      </c>
      <c r="AX1368" s="12"/>
    </row>
    <row r="1369" spans="1:50" ht="17.2" customHeight="1" x14ac:dyDescent="0.3">
      <c r="A1369" s="9">
        <v>43</v>
      </c>
      <c r="B1369" s="10" t="s">
        <v>2191</v>
      </c>
      <c r="C1369" s="53" t="s">
        <v>6758</v>
      </c>
      <c r="D1369" s="166"/>
      <c r="E1369" s="193"/>
      <c r="F1369" s="126"/>
      <c r="G1369" s="126"/>
      <c r="H1369" s="45"/>
      <c r="I1369" s="1"/>
      <c r="J1369" s="1"/>
      <c r="K1369" s="44"/>
      <c r="L1369" s="191"/>
      <c r="M1369" s="172"/>
      <c r="N1369" s="172"/>
      <c r="O1369" s="123" t="s">
        <v>4574</v>
      </c>
      <c r="P1369" s="249">
        <f>P1363</f>
        <v>0.96499999999999997</v>
      </c>
      <c r="Q1369" s="249"/>
      <c r="R1369" s="168"/>
      <c r="S1369" s="141"/>
      <c r="T1369" s="142"/>
      <c r="U1369" s="130"/>
      <c r="V1369" s="64"/>
      <c r="W1369" s="202"/>
      <c r="X1369" s="233"/>
      <c r="Y1369" s="234"/>
      <c r="Z1369" s="234"/>
      <c r="AA1369" s="234"/>
      <c r="AB1369" s="234"/>
      <c r="AC1369" s="199" t="s">
        <v>4735</v>
      </c>
      <c r="AD1369" s="58"/>
      <c r="AE1369" s="58"/>
      <c r="AF1369" s="6"/>
      <c r="AG1369" s="6"/>
      <c r="AH1369" s="6"/>
      <c r="AI1369" s="6"/>
      <c r="AJ1369" s="6"/>
      <c r="AK1369" s="6"/>
      <c r="AL1369" s="59" t="s">
        <v>4574</v>
      </c>
      <c r="AM1369" s="235">
        <f>AM1366</f>
        <v>0.5</v>
      </c>
      <c r="AN1369" s="235"/>
      <c r="AO1369" s="45"/>
      <c r="AP1369" s="1"/>
      <c r="AQ1369" s="1"/>
      <c r="AR1369" s="44"/>
      <c r="AS1369" s="43"/>
      <c r="AT1369" s="7"/>
      <c r="AU1369" s="7"/>
      <c r="AV1369" s="21"/>
      <c r="AW1369" s="89">
        <f>ROUND(ROUND(ROUND(ROUND(H1356*P1369,0)*V1357,0)*AM1369,0)*AQ1367,0)</f>
        <v>211</v>
      </c>
      <c r="AX1369" s="12"/>
    </row>
    <row r="1370" spans="1:50" ht="17.2" customHeight="1" x14ac:dyDescent="0.3">
      <c r="A1370" s="9">
        <v>43</v>
      </c>
      <c r="B1370" s="10" t="s">
        <v>2192</v>
      </c>
      <c r="C1370" s="53" t="s">
        <v>6757</v>
      </c>
      <c r="D1370" s="166"/>
      <c r="E1370" s="193"/>
      <c r="F1370" s="126"/>
      <c r="G1370" s="126"/>
      <c r="H1370" s="45"/>
      <c r="I1370" s="1"/>
      <c r="J1370" s="1"/>
      <c r="K1370" s="44"/>
      <c r="L1370" s="196"/>
      <c r="M1370" s="195"/>
      <c r="N1370" s="195"/>
      <c r="O1370" s="55"/>
      <c r="P1370" s="56"/>
      <c r="Q1370" s="56"/>
      <c r="R1370" s="168"/>
      <c r="S1370" s="141"/>
      <c r="T1370" s="142"/>
      <c r="U1370" s="130"/>
      <c r="V1370" s="64"/>
      <c r="W1370" s="202"/>
      <c r="X1370" s="8"/>
      <c r="Y1370" s="6"/>
      <c r="Z1370" s="59"/>
      <c r="AA1370" s="59"/>
      <c r="AB1370" s="6"/>
      <c r="AC1370" s="203"/>
      <c r="AD1370" s="6"/>
      <c r="AE1370" s="6"/>
      <c r="AF1370" s="6"/>
      <c r="AG1370" s="6"/>
      <c r="AH1370" s="6"/>
      <c r="AI1370" s="6"/>
      <c r="AJ1370" s="6"/>
      <c r="AK1370" s="6"/>
      <c r="AL1370" s="59"/>
      <c r="AM1370" s="137"/>
      <c r="AN1370" s="137"/>
      <c r="AO1370" s="146"/>
      <c r="AP1370" s="143"/>
      <c r="AQ1370" s="143"/>
      <c r="AR1370" s="44"/>
      <c r="AS1370" s="242" t="s">
        <v>4580</v>
      </c>
      <c r="AT1370" s="242"/>
      <c r="AU1370" s="242"/>
      <c r="AV1370" s="243"/>
      <c r="AW1370" s="89">
        <f>ROUND(ROUND(H1356*V1357,0)*AQ1367,0)-AS1373</f>
        <v>432</v>
      </c>
      <c r="AX1370" s="12"/>
    </row>
    <row r="1371" spans="1:50" ht="17.2" customHeight="1" x14ac:dyDescent="0.3">
      <c r="A1371" s="9">
        <v>43</v>
      </c>
      <c r="B1371" s="10" t="s">
        <v>2193</v>
      </c>
      <c r="C1371" s="53" t="s">
        <v>6756</v>
      </c>
      <c r="D1371" s="166"/>
      <c r="E1371" s="193"/>
      <c r="F1371" s="126"/>
      <c r="G1371" s="126"/>
      <c r="H1371" s="45"/>
      <c r="I1371" s="1"/>
      <c r="J1371" s="1"/>
      <c r="K1371" s="44"/>
      <c r="L1371" s="175"/>
      <c r="M1371" s="194"/>
      <c r="N1371" s="194"/>
      <c r="O1371" s="132"/>
      <c r="P1371" s="141"/>
      <c r="Q1371" s="141"/>
      <c r="R1371" s="168"/>
      <c r="S1371" s="141"/>
      <c r="T1371" s="142"/>
      <c r="U1371" s="130"/>
      <c r="V1371" s="64"/>
      <c r="W1371" s="202"/>
      <c r="X1371" s="231" t="s">
        <v>4712</v>
      </c>
      <c r="Y1371" s="232"/>
      <c r="Z1371" s="232"/>
      <c r="AA1371" s="232"/>
      <c r="AB1371" s="232"/>
      <c r="AC1371" s="199" t="s">
        <v>4711</v>
      </c>
      <c r="AD1371" s="58"/>
      <c r="AE1371" s="58"/>
      <c r="AF1371" s="6"/>
      <c r="AG1371" s="6"/>
      <c r="AH1371" s="6"/>
      <c r="AI1371" s="6"/>
      <c r="AJ1371" s="6"/>
      <c r="AK1371" s="6"/>
      <c r="AL1371" s="59" t="s">
        <v>4574</v>
      </c>
      <c r="AM1371" s="235">
        <f>AM1368</f>
        <v>0.7</v>
      </c>
      <c r="AN1371" s="235"/>
      <c r="AO1371" s="146"/>
      <c r="AP1371" s="143"/>
      <c r="AQ1371" s="143"/>
      <c r="AR1371" s="44"/>
      <c r="AS1371" s="244"/>
      <c r="AT1371" s="244"/>
      <c r="AU1371" s="244"/>
      <c r="AV1371" s="245"/>
      <c r="AW1371" s="89">
        <f>ROUND(ROUND(ROUND(H1356*V1357,0)*AM1371,0)*AQ1367,0)-AS1373</f>
        <v>301</v>
      </c>
      <c r="AX1371" s="12"/>
    </row>
    <row r="1372" spans="1:50" ht="17.2" customHeight="1" x14ac:dyDescent="0.3">
      <c r="A1372" s="9">
        <v>43</v>
      </c>
      <c r="B1372" s="10" t="s">
        <v>2194</v>
      </c>
      <c r="C1372" s="53" t="s">
        <v>6755</v>
      </c>
      <c r="D1372" s="166"/>
      <c r="E1372" s="193"/>
      <c r="F1372" s="126"/>
      <c r="G1372" s="126"/>
      <c r="H1372" s="45"/>
      <c r="I1372" s="1"/>
      <c r="J1372" s="1"/>
      <c r="K1372" s="44"/>
      <c r="L1372" s="191"/>
      <c r="M1372" s="172"/>
      <c r="N1372" s="172"/>
      <c r="O1372" s="123"/>
      <c r="P1372" s="138"/>
      <c r="Q1372" s="138"/>
      <c r="R1372" s="168"/>
      <c r="S1372" s="141"/>
      <c r="T1372" s="142"/>
      <c r="U1372" s="130"/>
      <c r="V1372" s="64"/>
      <c r="W1372" s="202"/>
      <c r="X1372" s="233"/>
      <c r="Y1372" s="234"/>
      <c r="Z1372" s="234"/>
      <c r="AA1372" s="234"/>
      <c r="AB1372" s="234"/>
      <c r="AC1372" s="199" t="s">
        <v>4735</v>
      </c>
      <c r="AD1372" s="58"/>
      <c r="AE1372" s="58"/>
      <c r="AF1372" s="6"/>
      <c r="AG1372" s="6"/>
      <c r="AH1372" s="6"/>
      <c r="AI1372" s="6"/>
      <c r="AJ1372" s="6"/>
      <c r="AK1372" s="6"/>
      <c r="AL1372" s="59" t="s">
        <v>4574</v>
      </c>
      <c r="AM1372" s="235">
        <f>AM1369</f>
        <v>0.5</v>
      </c>
      <c r="AN1372" s="235"/>
      <c r="AO1372" s="146"/>
      <c r="AP1372" s="143"/>
      <c r="AQ1372" s="143"/>
      <c r="AR1372" s="44"/>
      <c r="AS1372" s="244"/>
      <c r="AT1372" s="244"/>
      <c r="AU1372" s="244"/>
      <c r="AV1372" s="245"/>
      <c r="AW1372" s="89">
        <f>ROUND(ROUND(ROUND(H1356*V1357,0)*AM1372,0)*AQ1367,0)-AS1373</f>
        <v>214</v>
      </c>
      <c r="AX1372" s="12"/>
    </row>
    <row r="1373" spans="1:50" ht="17.2" customHeight="1" x14ac:dyDescent="0.3">
      <c r="A1373" s="9">
        <v>43</v>
      </c>
      <c r="B1373" s="10" t="s">
        <v>2195</v>
      </c>
      <c r="C1373" s="53" t="s">
        <v>6754</v>
      </c>
      <c r="D1373" s="166"/>
      <c r="E1373" s="193"/>
      <c r="F1373" s="126"/>
      <c r="G1373" s="126"/>
      <c r="H1373" s="45"/>
      <c r="I1373" s="1"/>
      <c r="J1373" s="1"/>
      <c r="K1373" s="44"/>
      <c r="L1373" s="231" t="s">
        <v>4714</v>
      </c>
      <c r="M1373" s="232"/>
      <c r="N1373" s="232"/>
      <c r="O1373" s="232"/>
      <c r="P1373" s="232"/>
      <c r="Q1373" s="232"/>
      <c r="R1373" s="175"/>
      <c r="S1373" s="194"/>
      <c r="T1373" s="173"/>
      <c r="U1373" s="130"/>
      <c r="V1373" s="64"/>
      <c r="W1373" s="202"/>
      <c r="X1373" s="8"/>
      <c r="Y1373" s="6"/>
      <c r="Z1373" s="59"/>
      <c r="AA1373" s="59"/>
      <c r="AB1373" s="6"/>
      <c r="AC1373" s="203"/>
      <c r="AD1373" s="6"/>
      <c r="AE1373" s="6"/>
      <c r="AF1373" s="6"/>
      <c r="AG1373" s="6"/>
      <c r="AH1373" s="6"/>
      <c r="AI1373" s="6"/>
      <c r="AJ1373" s="6"/>
      <c r="AK1373" s="6"/>
      <c r="AL1373" s="59"/>
      <c r="AM1373" s="137"/>
      <c r="AN1373" s="137"/>
      <c r="AO1373" s="146"/>
      <c r="AP1373" s="143"/>
      <c r="AQ1373" s="143"/>
      <c r="AR1373" s="44"/>
      <c r="AS1373" s="38">
        <f>AS1361</f>
        <v>5</v>
      </c>
      <c r="AT1373" s="62" t="s">
        <v>4579</v>
      </c>
      <c r="AU1373" s="143"/>
      <c r="AV1373" s="147"/>
      <c r="AW1373" s="89">
        <f>ROUND(ROUND(ROUND(H1356*P1375,0)*V1357,0)*AQ1367,0)-AS1373</f>
        <v>417</v>
      </c>
      <c r="AX1373" s="12"/>
    </row>
    <row r="1374" spans="1:50" ht="17.2" customHeight="1" x14ac:dyDescent="0.3">
      <c r="A1374" s="9">
        <v>43</v>
      </c>
      <c r="B1374" s="10" t="s">
        <v>2196</v>
      </c>
      <c r="C1374" s="53" t="s">
        <v>6753</v>
      </c>
      <c r="D1374" s="166"/>
      <c r="E1374" s="193"/>
      <c r="F1374" s="126"/>
      <c r="G1374" s="126"/>
      <c r="H1374" s="45"/>
      <c r="I1374" s="1"/>
      <c r="J1374" s="1"/>
      <c r="K1374" s="44"/>
      <c r="L1374" s="267"/>
      <c r="M1374" s="268"/>
      <c r="N1374" s="268"/>
      <c r="O1374" s="268"/>
      <c r="P1374" s="268"/>
      <c r="Q1374" s="268"/>
      <c r="R1374" s="175"/>
      <c r="S1374" s="194"/>
      <c r="T1374" s="173"/>
      <c r="U1374" s="130"/>
      <c r="V1374" s="64"/>
      <c r="W1374" s="202"/>
      <c r="X1374" s="231" t="s">
        <v>4712</v>
      </c>
      <c r="Y1374" s="232"/>
      <c r="Z1374" s="232"/>
      <c r="AA1374" s="232"/>
      <c r="AB1374" s="232"/>
      <c r="AC1374" s="199" t="s">
        <v>4711</v>
      </c>
      <c r="AD1374" s="58"/>
      <c r="AE1374" s="58"/>
      <c r="AF1374" s="6"/>
      <c r="AG1374" s="6"/>
      <c r="AH1374" s="6"/>
      <c r="AI1374" s="6"/>
      <c r="AJ1374" s="6"/>
      <c r="AK1374" s="6"/>
      <c r="AL1374" s="59" t="s">
        <v>4574</v>
      </c>
      <c r="AM1374" s="235">
        <f>AM1371</f>
        <v>0.7</v>
      </c>
      <c r="AN1374" s="235"/>
      <c r="AO1374" s="146"/>
      <c r="AP1374" s="143"/>
      <c r="AQ1374" s="143"/>
      <c r="AR1374" s="44"/>
      <c r="AS1374" s="1"/>
      <c r="AT1374" s="132"/>
      <c r="AU1374" s="143"/>
      <c r="AV1374" s="147"/>
      <c r="AW1374" s="89">
        <f>ROUND(ROUND(ROUND(ROUND(H1356*P1375,0)*V1357,0)*AM1374,0)*AQ1367,0)-AS1373</f>
        <v>290</v>
      </c>
      <c r="AX1374" s="12"/>
    </row>
    <row r="1375" spans="1:50" ht="17.2" customHeight="1" x14ac:dyDescent="0.3">
      <c r="A1375" s="9">
        <v>43</v>
      </c>
      <c r="B1375" s="10" t="s">
        <v>2197</v>
      </c>
      <c r="C1375" s="53" t="s">
        <v>6752</v>
      </c>
      <c r="D1375" s="166"/>
      <c r="E1375" s="193"/>
      <c r="F1375" s="126"/>
      <c r="G1375" s="126"/>
      <c r="H1375" s="43"/>
      <c r="I1375" s="7"/>
      <c r="J1375" s="7"/>
      <c r="K1375" s="21"/>
      <c r="L1375" s="191"/>
      <c r="M1375" s="172"/>
      <c r="N1375" s="172"/>
      <c r="O1375" s="123" t="s">
        <v>4574</v>
      </c>
      <c r="P1375" s="249">
        <f>P1369</f>
        <v>0.96499999999999997</v>
      </c>
      <c r="Q1375" s="249"/>
      <c r="R1375" s="168"/>
      <c r="S1375" s="141"/>
      <c r="T1375" s="141"/>
      <c r="U1375" s="88"/>
      <c r="V1375" s="86"/>
      <c r="W1375" s="87"/>
      <c r="X1375" s="234"/>
      <c r="Y1375" s="234"/>
      <c r="Z1375" s="234"/>
      <c r="AA1375" s="234"/>
      <c r="AB1375" s="234"/>
      <c r="AC1375" s="199" t="s">
        <v>4735</v>
      </c>
      <c r="AD1375" s="58"/>
      <c r="AE1375" s="58"/>
      <c r="AF1375" s="6"/>
      <c r="AG1375" s="6"/>
      <c r="AH1375" s="6"/>
      <c r="AI1375" s="6"/>
      <c r="AJ1375" s="6"/>
      <c r="AK1375" s="6"/>
      <c r="AL1375" s="59" t="s">
        <v>4574</v>
      </c>
      <c r="AM1375" s="235">
        <f>AM1372</f>
        <v>0.5</v>
      </c>
      <c r="AN1375" s="235"/>
      <c r="AO1375" s="190"/>
      <c r="AP1375" s="136"/>
      <c r="AQ1375" s="136"/>
      <c r="AR1375" s="21"/>
      <c r="AS1375" s="7"/>
      <c r="AT1375" s="123"/>
      <c r="AU1375" s="136"/>
      <c r="AV1375" s="145"/>
      <c r="AW1375" s="89">
        <f>ROUND(ROUND(ROUND(ROUND(H1356*P1375,0)*V1357,0)*AM1375,0)*AQ1367,0)-AS1373</f>
        <v>206</v>
      </c>
      <c r="AX1375" s="12"/>
    </row>
    <row r="1376" spans="1:50" ht="17.2" customHeight="1" x14ac:dyDescent="0.3">
      <c r="A1376" s="9">
        <v>43</v>
      </c>
      <c r="B1376" s="10" t="s">
        <v>2198</v>
      </c>
      <c r="C1376" s="53" t="s">
        <v>6751</v>
      </c>
      <c r="D1376" s="166"/>
      <c r="E1376" s="193"/>
      <c r="F1376" s="125"/>
      <c r="G1376" s="126"/>
      <c r="H1376" s="217" t="s">
        <v>4866</v>
      </c>
      <c r="I1376" s="218"/>
      <c r="J1376" s="218"/>
      <c r="K1376" s="219"/>
      <c r="L1376" s="196"/>
      <c r="M1376" s="195"/>
      <c r="N1376" s="195"/>
      <c r="O1376" s="55"/>
      <c r="P1376" s="56"/>
      <c r="Q1376" s="56"/>
      <c r="R1376" s="168"/>
      <c r="S1376" s="141"/>
      <c r="T1376" s="141"/>
      <c r="U1376" s="88"/>
      <c r="V1376" s="86"/>
      <c r="W1376" s="87"/>
      <c r="X1376" s="6"/>
      <c r="Y1376" s="6"/>
      <c r="Z1376" s="59"/>
      <c r="AA1376" s="59"/>
      <c r="AB1376" s="6"/>
      <c r="AC1376" s="203"/>
      <c r="AD1376" s="6"/>
      <c r="AE1376" s="6"/>
      <c r="AF1376" s="6"/>
      <c r="AG1376" s="6"/>
      <c r="AH1376" s="6"/>
      <c r="AI1376" s="6"/>
      <c r="AJ1376" s="6"/>
      <c r="AK1376" s="6"/>
      <c r="AL1376" s="59"/>
      <c r="AM1376" s="137"/>
      <c r="AN1376" s="137"/>
      <c r="AO1376" s="7"/>
      <c r="AP1376" s="7"/>
      <c r="AQ1376" s="7"/>
      <c r="AR1376" s="7"/>
      <c r="AS1376" s="7"/>
      <c r="AT1376" s="123"/>
      <c r="AU1376" s="136"/>
      <c r="AV1376" s="145"/>
      <c r="AW1376" s="100">
        <f>ROUND(H1380*V1357,0)</f>
        <v>390</v>
      </c>
      <c r="AX1376" s="12"/>
    </row>
    <row r="1377" spans="1:50" ht="17.2" customHeight="1" x14ac:dyDescent="0.3">
      <c r="A1377" s="9">
        <v>43</v>
      </c>
      <c r="B1377" s="10" t="s">
        <v>2199</v>
      </c>
      <c r="C1377" s="53" t="s">
        <v>6750</v>
      </c>
      <c r="D1377" s="166"/>
      <c r="E1377" s="193"/>
      <c r="F1377" s="125"/>
      <c r="G1377" s="126"/>
      <c r="H1377" s="220"/>
      <c r="I1377" s="221"/>
      <c r="J1377" s="221"/>
      <c r="K1377" s="222"/>
      <c r="L1377" s="175"/>
      <c r="M1377" s="194"/>
      <c r="N1377" s="194"/>
      <c r="O1377" s="132"/>
      <c r="P1377" s="141"/>
      <c r="Q1377" s="141"/>
      <c r="R1377" s="168"/>
      <c r="S1377" s="141"/>
      <c r="T1377" s="141"/>
      <c r="U1377" s="88"/>
      <c r="V1377" s="86"/>
      <c r="W1377" s="87"/>
      <c r="X1377" s="232" t="s">
        <v>4712</v>
      </c>
      <c r="Y1377" s="232"/>
      <c r="Z1377" s="232"/>
      <c r="AA1377" s="232"/>
      <c r="AB1377" s="232"/>
      <c r="AC1377" s="199" t="s">
        <v>4711</v>
      </c>
      <c r="AD1377" s="58"/>
      <c r="AE1377" s="58"/>
      <c r="AF1377" s="6"/>
      <c r="AG1377" s="6"/>
      <c r="AH1377" s="6"/>
      <c r="AI1377" s="6"/>
      <c r="AJ1377" s="6"/>
      <c r="AK1377" s="6"/>
      <c r="AL1377" s="59" t="s">
        <v>4574</v>
      </c>
      <c r="AM1377" s="235">
        <f>AM1374</f>
        <v>0.7</v>
      </c>
      <c r="AN1377" s="235"/>
      <c r="AO1377" s="6"/>
      <c r="AP1377" s="6"/>
      <c r="AQ1377" s="6"/>
      <c r="AR1377" s="6"/>
      <c r="AS1377" s="6"/>
      <c r="AT1377" s="59"/>
      <c r="AU1377" s="137"/>
      <c r="AV1377" s="140"/>
      <c r="AW1377" s="89">
        <f>ROUND(ROUND(H1380*V1357,0)*AM1377,0)</f>
        <v>273</v>
      </c>
      <c r="AX1377" s="12"/>
    </row>
    <row r="1378" spans="1:50" ht="17.2" customHeight="1" x14ac:dyDescent="0.3">
      <c r="A1378" s="9">
        <v>43</v>
      </c>
      <c r="B1378" s="10" t="s">
        <v>2200</v>
      </c>
      <c r="C1378" s="53" t="s">
        <v>6749</v>
      </c>
      <c r="D1378" s="166"/>
      <c r="E1378" s="193"/>
      <c r="F1378" s="125"/>
      <c r="G1378" s="126"/>
      <c r="H1378" s="220"/>
      <c r="I1378" s="221"/>
      <c r="J1378" s="221"/>
      <c r="K1378" s="222"/>
      <c r="L1378" s="191"/>
      <c r="M1378" s="172"/>
      <c r="N1378" s="172"/>
      <c r="O1378" s="123"/>
      <c r="P1378" s="138"/>
      <c r="Q1378" s="138"/>
      <c r="R1378" s="168"/>
      <c r="S1378" s="141"/>
      <c r="T1378" s="141"/>
      <c r="U1378" s="88"/>
      <c r="V1378" s="86"/>
      <c r="W1378" s="87"/>
      <c r="X1378" s="234"/>
      <c r="Y1378" s="234"/>
      <c r="Z1378" s="234"/>
      <c r="AA1378" s="234"/>
      <c r="AB1378" s="234"/>
      <c r="AC1378" s="199" t="s">
        <v>4735</v>
      </c>
      <c r="AD1378" s="58"/>
      <c r="AE1378" s="58"/>
      <c r="AF1378" s="6"/>
      <c r="AG1378" s="6"/>
      <c r="AH1378" s="6"/>
      <c r="AI1378" s="6"/>
      <c r="AJ1378" s="6"/>
      <c r="AK1378" s="6"/>
      <c r="AL1378" s="59" t="s">
        <v>4574</v>
      </c>
      <c r="AM1378" s="235">
        <f>AM1375</f>
        <v>0.5</v>
      </c>
      <c r="AN1378" s="235"/>
      <c r="AO1378" s="6"/>
      <c r="AP1378" s="6"/>
      <c r="AQ1378" s="6"/>
      <c r="AR1378" s="6"/>
      <c r="AS1378" s="6"/>
      <c r="AT1378" s="59"/>
      <c r="AU1378" s="137"/>
      <c r="AV1378" s="140"/>
      <c r="AW1378" s="89">
        <f>ROUND(ROUND(H1380*V1357,0)*AM1378,0)</f>
        <v>195</v>
      </c>
      <c r="AX1378" s="12"/>
    </row>
    <row r="1379" spans="1:50" ht="17.2" customHeight="1" x14ac:dyDescent="0.3">
      <c r="A1379" s="9">
        <v>43</v>
      </c>
      <c r="B1379" s="10" t="s">
        <v>2201</v>
      </c>
      <c r="C1379" s="53" t="s">
        <v>6748</v>
      </c>
      <c r="D1379" s="166"/>
      <c r="E1379" s="193"/>
      <c r="F1379" s="125"/>
      <c r="G1379" s="126"/>
      <c r="H1379" s="220"/>
      <c r="I1379" s="221"/>
      <c r="J1379" s="221"/>
      <c r="K1379" s="222"/>
      <c r="L1379" s="231" t="s">
        <v>4714</v>
      </c>
      <c r="M1379" s="232"/>
      <c r="N1379" s="232"/>
      <c r="O1379" s="232"/>
      <c r="P1379" s="232"/>
      <c r="Q1379" s="232"/>
      <c r="R1379" s="175"/>
      <c r="S1379" s="194"/>
      <c r="T1379" s="194"/>
      <c r="U1379" s="88"/>
      <c r="V1379" s="86"/>
      <c r="W1379" s="87"/>
      <c r="X1379" s="6"/>
      <c r="Y1379" s="6"/>
      <c r="Z1379" s="59"/>
      <c r="AA1379" s="59"/>
      <c r="AB1379" s="6"/>
      <c r="AC1379" s="203"/>
      <c r="AD1379" s="6"/>
      <c r="AE1379" s="6"/>
      <c r="AF1379" s="6"/>
      <c r="AG1379" s="6"/>
      <c r="AH1379" s="6"/>
      <c r="AI1379" s="6"/>
      <c r="AJ1379" s="6"/>
      <c r="AK1379" s="6"/>
      <c r="AL1379" s="59"/>
      <c r="AM1379" s="137"/>
      <c r="AN1379" s="137"/>
      <c r="AO1379" s="6"/>
      <c r="AP1379" s="6"/>
      <c r="AQ1379" s="7"/>
      <c r="AR1379" s="7"/>
      <c r="AS1379" s="7"/>
      <c r="AT1379" s="123"/>
      <c r="AU1379" s="136"/>
      <c r="AV1379" s="145"/>
      <c r="AW1379" s="89">
        <f>ROUND(ROUND(H1380*P1381,0)*V1357,0)</f>
        <v>377</v>
      </c>
      <c r="AX1379" s="12"/>
    </row>
    <row r="1380" spans="1:50" ht="17.2" customHeight="1" x14ac:dyDescent="0.3">
      <c r="A1380" s="9">
        <v>43</v>
      </c>
      <c r="B1380" s="10" t="s">
        <v>2202</v>
      </c>
      <c r="C1380" s="53" t="s">
        <v>6747</v>
      </c>
      <c r="D1380" s="166"/>
      <c r="E1380" s="193"/>
      <c r="F1380" s="125"/>
      <c r="G1380" s="126"/>
      <c r="H1380" s="253">
        <f>'15就労移行支援(基本)'!K540</f>
        <v>780</v>
      </c>
      <c r="I1380" s="254"/>
      <c r="J1380" s="1" t="s">
        <v>4202</v>
      </c>
      <c r="K1380" s="68"/>
      <c r="L1380" s="267"/>
      <c r="M1380" s="268"/>
      <c r="N1380" s="268"/>
      <c r="O1380" s="268"/>
      <c r="P1380" s="268"/>
      <c r="Q1380" s="268"/>
      <c r="R1380" s="175"/>
      <c r="S1380" s="194"/>
      <c r="T1380" s="194"/>
      <c r="U1380" s="88"/>
      <c r="V1380" s="86"/>
      <c r="W1380" s="87"/>
      <c r="X1380" s="232" t="s">
        <v>4712</v>
      </c>
      <c r="Y1380" s="232"/>
      <c r="Z1380" s="232"/>
      <c r="AA1380" s="232"/>
      <c r="AB1380" s="232"/>
      <c r="AC1380" s="199" t="s">
        <v>4711</v>
      </c>
      <c r="AD1380" s="58"/>
      <c r="AE1380" s="58"/>
      <c r="AF1380" s="6"/>
      <c r="AG1380" s="6"/>
      <c r="AH1380" s="6"/>
      <c r="AI1380" s="6"/>
      <c r="AJ1380" s="6"/>
      <c r="AK1380" s="6"/>
      <c r="AL1380" s="59" t="s">
        <v>4574</v>
      </c>
      <c r="AM1380" s="235">
        <f>AM1377</f>
        <v>0.7</v>
      </c>
      <c r="AN1380" s="235"/>
      <c r="AO1380" s="7"/>
      <c r="AP1380" s="7"/>
      <c r="AQ1380" s="7"/>
      <c r="AR1380" s="7"/>
      <c r="AS1380" s="7"/>
      <c r="AT1380" s="123"/>
      <c r="AU1380" s="136"/>
      <c r="AV1380" s="145"/>
      <c r="AW1380" s="89">
        <f>ROUND(ROUND(ROUND(H1380*P1381,0)*V1357,0)*AM1380,0)</f>
        <v>264</v>
      </c>
      <c r="AX1380" s="12"/>
    </row>
    <row r="1381" spans="1:50" ht="17.2" customHeight="1" x14ac:dyDescent="0.3">
      <c r="A1381" s="9">
        <v>43</v>
      </c>
      <c r="B1381" s="10" t="s">
        <v>2203</v>
      </c>
      <c r="C1381" s="53" t="s">
        <v>6746</v>
      </c>
      <c r="D1381" s="166"/>
      <c r="E1381" s="193"/>
      <c r="F1381" s="125"/>
      <c r="G1381" s="126"/>
      <c r="H1381" s="175"/>
      <c r="I1381" s="194"/>
      <c r="J1381" s="194"/>
      <c r="K1381" s="173"/>
      <c r="L1381" s="191"/>
      <c r="M1381" s="172"/>
      <c r="N1381" s="172"/>
      <c r="O1381" s="123" t="s">
        <v>4574</v>
      </c>
      <c r="P1381" s="249">
        <f>P1375</f>
        <v>0.96499999999999997</v>
      </c>
      <c r="Q1381" s="249"/>
      <c r="R1381" s="168"/>
      <c r="S1381" s="141"/>
      <c r="T1381" s="141"/>
      <c r="U1381" s="88"/>
      <c r="V1381" s="86"/>
      <c r="W1381" s="87"/>
      <c r="X1381" s="234"/>
      <c r="Y1381" s="234"/>
      <c r="Z1381" s="234"/>
      <c r="AA1381" s="234"/>
      <c r="AB1381" s="234"/>
      <c r="AC1381" s="199" t="s">
        <v>4735</v>
      </c>
      <c r="AD1381" s="58"/>
      <c r="AE1381" s="58"/>
      <c r="AF1381" s="6"/>
      <c r="AG1381" s="6"/>
      <c r="AH1381" s="6"/>
      <c r="AI1381" s="6"/>
      <c r="AJ1381" s="6"/>
      <c r="AK1381" s="6"/>
      <c r="AL1381" s="59" t="s">
        <v>4574</v>
      </c>
      <c r="AM1381" s="235">
        <f>AM1378</f>
        <v>0.5</v>
      </c>
      <c r="AN1381" s="235"/>
      <c r="AO1381" s="7"/>
      <c r="AP1381" s="7"/>
      <c r="AQ1381" s="7"/>
      <c r="AR1381" s="7"/>
      <c r="AS1381" s="7"/>
      <c r="AT1381" s="123"/>
      <c r="AU1381" s="136"/>
      <c r="AV1381" s="145"/>
      <c r="AW1381" s="89">
        <f>ROUND(ROUND(ROUND(H1380*P1381,0)*V1357,0)*AM1381,0)</f>
        <v>189</v>
      </c>
      <c r="AX1381" s="12"/>
    </row>
    <row r="1382" spans="1:50" ht="17.2" customHeight="1" x14ac:dyDescent="0.3">
      <c r="A1382" s="9">
        <v>43</v>
      </c>
      <c r="B1382" s="10" t="s">
        <v>2204</v>
      </c>
      <c r="C1382" s="53" t="s">
        <v>6745</v>
      </c>
      <c r="D1382" s="166"/>
      <c r="E1382" s="193"/>
      <c r="F1382" s="125"/>
      <c r="G1382" s="126"/>
      <c r="H1382" s="175"/>
      <c r="I1382" s="194"/>
      <c r="J1382" s="194"/>
      <c r="K1382" s="173"/>
      <c r="L1382" s="196"/>
      <c r="M1382" s="195"/>
      <c r="N1382" s="195"/>
      <c r="O1382" s="55"/>
      <c r="P1382" s="56"/>
      <c r="Q1382" s="56"/>
      <c r="R1382" s="168"/>
      <c r="S1382" s="141"/>
      <c r="T1382" s="142"/>
      <c r="U1382" s="130"/>
      <c r="V1382" s="64"/>
      <c r="W1382" s="202"/>
      <c r="X1382" s="8"/>
      <c r="Y1382" s="6"/>
      <c r="Z1382" s="59"/>
      <c r="AA1382" s="59"/>
      <c r="AB1382" s="6"/>
      <c r="AC1382" s="203"/>
      <c r="AD1382" s="6"/>
      <c r="AE1382" s="6"/>
      <c r="AF1382" s="6"/>
      <c r="AG1382" s="6"/>
      <c r="AH1382" s="6"/>
      <c r="AI1382" s="6"/>
      <c r="AJ1382" s="6"/>
      <c r="AK1382" s="6"/>
      <c r="AL1382" s="59"/>
      <c r="AM1382" s="137"/>
      <c r="AN1382" s="137"/>
      <c r="AO1382" s="177"/>
      <c r="AP1382" s="81"/>
      <c r="AQ1382" s="81"/>
      <c r="AR1382" s="82"/>
      <c r="AS1382" s="242" t="s">
        <v>4580</v>
      </c>
      <c r="AT1382" s="242"/>
      <c r="AU1382" s="242"/>
      <c r="AV1382" s="243"/>
      <c r="AW1382" s="89">
        <f>ROUND(H1380*V1357,0)-AS1385</f>
        <v>385</v>
      </c>
      <c r="AX1382" s="12"/>
    </row>
    <row r="1383" spans="1:50" ht="17.2" customHeight="1" x14ac:dyDescent="0.3">
      <c r="A1383" s="9">
        <v>43</v>
      </c>
      <c r="B1383" s="10" t="s">
        <v>2205</v>
      </c>
      <c r="C1383" s="53" t="s">
        <v>6744</v>
      </c>
      <c r="D1383" s="166"/>
      <c r="E1383" s="193"/>
      <c r="F1383" s="125"/>
      <c r="G1383" s="126"/>
      <c r="H1383" s="175"/>
      <c r="I1383" s="194"/>
      <c r="J1383" s="194"/>
      <c r="K1383" s="173"/>
      <c r="L1383" s="175"/>
      <c r="M1383" s="194"/>
      <c r="N1383" s="194"/>
      <c r="O1383" s="132"/>
      <c r="P1383" s="141"/>
      <c r="Q1383" s="141"/>
      <c r="R1383" s="168"/>
      <c r="S1383" s="141"/>
      <c r="T1383" s="142"/>
      <c r="U1383" s="130"/>
      <c r="V1383" s="64"/>
      <c r="W1383" s="202"/>
      <c r="X1383" s="231" t="s">
        <v>4712</v>
      </c>
      <c r="Y1383" s="232"/>
      <c r="Z1383" s="232"/>
      <c r="AA1383" s="232"/>
      <c r="AB1383" s="232"/>
      <c r="AC1383" s="199" t="s">
        <v>4711</v>
      </c>
      <c r="AD1383" s="58"/>
      <c r="AE1383" s="58"/>
      <c r="AF1383" s="6"/>
      <c r="AG1383" s="6"/>
      <c r="AH1383" s="6"/>
      <c r="AI1383" s="6"/>
      <c r="AJ1383" s="6"/>
      <c r="AK1383" s="6"/>
      <c r="AL1383" s="59" t="s">
        <v>4574</v>
      </c>
      <c r="AM1383" s="235">
        <f>AM1380</f>
        <v>0.7</v>
      </c>
      <c r="AN1383" s="235"/>
      <c r="AO1383" s="81"/>
      <c r="AP1383" s="81"/>
      <c r="AQ1383" s="81"/>
      <c r="AR1383" s="82"/>
      <c r="AS1383" s="244"/>
      <c r="AT1383" s="244"/>
      <c r="AU1383" s="244"/>
      <c r="AV1383" s="245"/>
      <c r="AW1383" s="89">
        <f>ROUND(ROUND(H1380*V1357,0)*AM1383,0)-AS1385</f>
        <v>268</v>
      </c>
      <c r="AX1383" s="12"/>
    </row>
    <row r="1384" spans="1:50" ht="17.2" customHeight="1" x14ac:dyDescent="0.3">
      <c r="A1384" s="9">
        <v>43</v>
      </c>
      <c r="B1384" s="10" t="s">
        <v>2206</v>
      </c>
      <c r="C1384" s="53" t="s">
        <v>6743</v>
      </c>
      <c r="D1384" s="166"/>
      <c r="E1384" s="193"/>
      <c r="F1384" s="125"/>
      <c r="G1384" s="126"/>
      <c r="H1384" s="175"/>
      <c r="I1384" s="194"/>
      <c r="J1384" s="194"/>
      <c r="K1384" s="173"/>
      <c r="L1384" s="191"/>
      <c r="M1384" s="172"/>
      <c r="N1384" s="172"/>
      <c r="O1384" s="123"/>
      <c r="P1384" s="138"/>
      <c r="Q1384" s="138"/>
      <c r="R1384" s="168"/>
      <c r="S1384" s="141"/>
      <c r="T1384" s="142"/>
      <c r="U1384" s="130"/>
      <c r="V1384" s="64"/>
      <c r="W1384" s="202"/>
      <c r="X1384" s="233"/>
      <c r="Y1384" s="234"/>
      <c r="Z1384" s="234"/>
      <c r="AA1384" s="234"/>
      <c r="AB1384" s="234"/>
      <c r="AC1384" s="199" t="s">
        <v>4735</v>
      </c>
      <c r="AD1384" s="58"/>
      <c r="AE1384" s="58"/>
      <c r="AF1384" s="6"/>
      <c r="AG1384" s="6"/>
      <c r="AH1384" s="6"/>
      <c r="AI1384" s="6"/>
      <c r="AJ1384" s="6"/>
      <c r="AK1384" s="6"/>
      <c r="AL1384" s="59" t="s">
        <v>4574</v>
      </c>
      <c r="AM1384" s="235">
        <f>AM1381</f>
        <v>0.5</v>
      </c>
      <c r="AN1384" s="235"/>
      <c r="AO1384" s="198"/>
      <c r="AP1384" s="198"/>
      <c r="AQ1384" s="198"/>
      <c r="AR1384" s="197"/>
      <c r="AS1384" s="244"/>
      <c r="AT1384" s="244"/>
      <c r="AU1384" s="244"/>
      <c r="AV1384" s="245"/>
      <c r="AW1384" s="89">
        <f>ROUND(ROUND(H1380*V1357,0)*AM1384,0)-AS1385</f>
        <v>190</v>
      </c>
      <c r="AX1384" s="12"/>
    </row>
    <row r="1385" spans="1:50" ht="17.2" customHeight="1" x14ac:dyDescent="0.3">
      <c r="A1385" s="9">
        <v>43</v>
      </c>
      <c r="B1385" s="10" t="s">
        <v>2207</v>
      </c>
      <c r="C1385" s="53" t="s">
        <v>6742</v>
      </c>
      <c r="D1385" s="166"/>
      <c r="E1385" s="193"/>
      <c r="F1385" s="125"/>
      <c r="G1385" s="126"/>
      <c r="H1385" s="175"/>
      <c r="I1385" s="194"/>
      <c r="J1385" s="194"/>
      <c r="K1385" s="173"/>
      <c r="L1385" s="231" t="s">
        <v>4714</v>
      </c>
      <c r="M1385" s="232"/>
      <c r="N1385" s="232"/>
      <c r="O1385" s="232"/>
      <c r="P1385" s="232"/>
      <c r="Q1385" s="232"/>
      <c r="R1385" s="175"/>
      <c r="S1385" s="194"/>
      <c r="T1385" s="173"/>
      <c r="U1385" s="130"/>
      <c r="V1385" s="64"/>
      <c r="W1385" s="202"/>
      <c r="X1385" s="8"/>
      <c r="Y1385" s="6"/>
      <c r="Z1385" s="59"/>
      <c r="AA1385" s="59"/>
      <c r="AB1385" s="6"/>
      <c r="AC1385" s="203"/>
      <c r="AD1385" s="6"/>
      <c r="AE1385" s="6"/>
      <c r="AF1385" s="6"/>
      <c r="AG1385" s="6"/>
      <c r="AH1385" s="6"/>
      <c r="AI1385" s="6"/>
      <c r="AJ1385" s="6"/>
      <c r="AK1385" s="6"/>
      <c r="AL1385" s="59"/>
      <c r="AM1385" s="137"/>
      <c r="AN1385" s="137"/>
      <c r="AO1385" s="198"/>
      <c r="AP1385" s="198"/>
      <c r="AQ1385" s="198"/>
      <c r="AR1385" s="197"/>
      <c r="AS1385" s="38">
        <f>AS1373</f>
        <v>5</v>
      </c>
      <c r="AT1385" s="62" t="s">
        <v>4579</v>
      </c>
      <c r="AU1385" s="143"/>
      <c r="AV1385" s="147"/>
      <c r="AW1385" s="89">
        <f>ROUND(ROUND(H1380*P1387,0)*V1357,0)-AS1385</f>
        <v>372</v>
      </c>
      <c r="AX1385" s="12"/>
    </row>
    <row r="1386" spans="1:50" ht="17.2" customHeight="1" x14ac:dyDescent="0.3">
      <c r="A1386" s="9">
        <v>43</v>
      </c>
      <c r="B1386" s="10" t="s">
        <v>2208</v>
      </c>
      <c r="C1386" s="53" t="s">
        <v>6741</v>
      </c>
      <c r="D1386" s="166"/>
      <c r="E1386" s="193"/>
      <c r="F1386" s="125"/>
      <c r="G1386" s="126"/>
      <c r="H1386" s="175"/>
      <c r="I1386" s="194"/>
      <c r="J1386" s="194"/>
      <c r="K1386" s="173"/>
      <c r="L1386" s="267"/>
      <c r="M1386" s="268"/>
      <c r="N1386" s="268"/>
      <c r="O1386" s="268"/>
      <c r="P1386" s="268"/>
      <c r="Q1386" s="268"/>
      <c r="R1386" s="175"/>
      <c r="S1386" s="194"/>
      <c r="T1386" s="173"/>
      <c r="U1386" s="130"/>
      <c r="V1386" s="64"/>
      <c r="W1386" s="202"/>
      <c r="X1386" s="231" t="s">
        <v>4712</v>
      </c>
      <c r="Y1386" s="232"/>
      <c r="Z1386" s="232"/>
      <c r="AA1386" s="232"/>
      <c r="AB1386" s="232"/>
      <c r="AC1386" s="199" t="s">
        <v>4711</v>
      </c>
      <c r="AD1386" s="58"/>
      <c r="AE1386" s="58"/>
      <c r="AF1386" s="6"/>
      <c r="AG1386" s="6"/>
      <c r="AH1386" s="6"/>
      <c r="AI1386" s="6"/>
      <c r="AJ1386" s="6"/>
      <c r="AK1386" s="6"/>
      <c r="AL1386" s="59" t="s">
        <v>4574</v>
      </c>
      <c r="AM1386" s="235">
        <f>AM1383</f>
        <v>0.7</v>
      </c>
      <c r="AN1386" s="235"/>
      <c r="AO1386" s="198"/>
      <c r="AP1386" s="198"/>
      <c r="AQ1386" s="198"/>
      <c r="AR1386" s="197"/>
      <c r="AS1386" s="1"/>
      <c r="AT1386" s="132"/>
      <c r="AU1386" s="143"/>
      <c r="AV1386" s="147"/>
      <c r="AW1386" s="89">
        <f>ROUND(ROUND(ROUND(H1380*P1387,0)*V1357,0)*AM1386,0)-AS1385</f>
        <v>259</v>
      </c>
      <c r="AX1386" s="12"/>
    </row>
    <row r="1387" spans="1:50" ht="17.2" customHeight="1" x14ac:dyDescent="0.3">
      <c r="A1387" s="9">
        <v>43</v>
      </c>
      <c r="B1387" s="10" t="s">
        <v>2209</v>
      </c>
      <c r="C1387" s="53" t="s">
        <v>6740</v>
      </c>
      <c r="D1387" s="166"/>
      <c r="E1387" s="193"/>
      <c r="F1387" s="125"/>
      <c r="G1387" s="126"/>
      <c r="H1387" s="175"/>
      <c r="I1387" s="194"/>
      <c r="J1387" s="194"/>
      <c r="K1387" s="173"/>
      <c r="L1387" s="191"/>
      <c r="M1387" s="172"/>
      <c r="N1387" s="172"/>
      <c r="O1387" s="123" t="s">
        <v>4574</v>
      </c>
      <c r="P1387" s="249">
        <f>P1381</f>
        <v>0.96499999999999997</v>
      </c>
      <c r="Q1387" s="249"/>
      <c r="R1387" s="168"/>
      <c r="S1387" s="141"/>
      <c r="T1387" s="142"/>
      <c r="U1387" s="130"/>
      <c r="V1387" s="64"/>
      <c r="W1387" s="202"/>
      <c r="X1387" s="233"/>
      <c r="Y1387" s="234"/>
      <c r="Z1387" s="234"/>
      <c r="AA1387" s="234"/>
      <c r="AB1387" s="234"/>
      <c r="AC1387" s="199" t="s">
        <v>4735</v>
      </c>
      <c r="AD1387" s="58"/>
      <c r="AE1387" s="58"/>
      <c r="AF1387" s="6"/>
      <c r="AG1387" s="6"/>
      <c r="AH1387" s="6"/>
      <c r="AI1387" s="6"/>
      <c r="AJ1387" s="6"/>
      <c r="AK1387" s="6"/>
      <c r="AL1387" s="59" t="s">
        <v>4574</v>
      </c>
      <c r="AM1387" s="235">
        <f>AM1384</f>
        <v>0.5</v>
      </c>
      <c r="AN1387" s="235"/>
      <c r="AO1387" s="198"/>
      <c r="AP1387" s="198"/>
      <c r="AQ1387" s="198"/>
      <c r="AR1387" s="197"/>
      <c r="AS1387" s="7"/>
      <c r="AT1387" s="123"/>
      <c r="AU1387" s="136"/>
      <c r="AV1387" s="145"/>
      <c r="AW1387" s="89">
        <f>ROUND(ROUND(ROUND(H1380*P1387,0)*V1357,0)*AM1387,0)-AS1385</f>
        <v>184</v>
      </c>
      <c r="AX1387" s="12"/>
    </row>
    <row r="1388" spans="1:50" ht="17.2" customHeight="1" x14ac:dyDescent="0.3">
      <c r="A1388" s="9">
        <v>43</v>
      </c>
      <c r="B1388" s="10" t="s">
        <v>2210</v>
      </c>
      <c r="C1388" s="53" t="s">
        <v>6739</v>
      </c>
      <c r="D1388" s="166"/>
      <c r="E1388" s="193"/>
      <c r="F1388" s="125"/>
      <c r="G1388" s="126"/>
      <c r="H1388" s="45"/>
      <c r="I1388" s="1"/>
      <c r="J1388" s="1"/>
      <c r="K1388" s="44"/>
      <c r="L1388" s="196"/>
      <c r="M1388" s="195"/>
      <c r="N1388" s="195"/>
      <c r="O1388" s="55"/>
      <c r="P1388" s="56"/>
      <c r="Q1388" s="56"/>
      <c r="R1388" s="168"/>
      <c r="S1388" s="141"/>
      <c r="T1388" s="142"/>
      <c r="U1388" s="130"/>
      <c r="V1388" s="64"/>
      <c r="W1388" s="202"/>
      <c r="X1388" s="8"/>
      <c r="Y1388" s="6"/>
      <c r="Z1388" s="59"/>
      <c r="AA1388" s="59"/>
      <c r="AB1388" s="6"/>
      <c r="AC1388" s="203"/>
      <c r="AD1388" s="6"/>
      <c r="AE1388" s="6"/>
      <c r="AF1388" s="6"/>
      <c r="AG1388" s="6"/>
      <c r="AH1388" s="6"/>
      <c r="AI1388" s="6"/>
      <c r="AJ1388" s="6"/>
      <c r="AK1388" s="6"/>
      <c r="AL1388" s="59"/>
      <c r="AM1388" s="137"/>
      <c r="AN1388" s="137"/>
      <c r="AO1388" s="216" t="s">
        <v>4753</v>
      </c>
      <c r="AP1388" s="251"/>
      <c r="AQ1388" s="251"/>
      <c r="AR1388" s="252"/>
      <c r="AS1388" s="49"/>
      <c r="AT1388" s="36"/>
      <c r="AU1388" s="36"/>
      <c r="AV1388" s="51"/>
      <c r="AW1388" s="89">
        <f>ROUND(ROUND(H1380*V1357,0)*AQ1391,0)</f>
        <v>371</v>
      </c>
      <c r="AX1388" s="12"/>
    </row>
    <row r="1389" spans="1:50" ht="17.2" customHeight="1" x14ac:dyDescent="0.3">
      <c r="A1389" s="9">
        <v>43</v>
      </c>
      <c r="B1389" s="10" t="s">
        <v>2211</v>
      </c>
      <c r="C1389" s="53" t="s">
        <v>6738</v>
      </c>
      <c r="D1389" s="166"/>
      <c r="E1389" s="193"/>
      <c r="F1389" s="125"/>
      <c r="G1389" s="126"/>
      <c r="H1389" s="45"/>
      <c r="I1389" s="1"/>
      <c r="J1389" s="1"/>
      <c r="K1389" s="44"/>
      <c r="L1389" s="175"/>
      <c r="M1389" s="194"/>
      <c r="N1389" s="194"/>
      <c r="O1389" s="132"/>
      <c r="P1389" s="141"/>
      <c r="Q1389" s="141"/>
      <c r="R1389" s="168"/>
      <c r="S1389" s="141"/>
      <c r="T1389" s="142"/>
      <c r="U1389" s="130"/>
      <c r="V1389" s="64"/>
      <c r="W1389" s="202"/>
      <c r="X1389" s="231" t="s">
        <v>4712</v>
      </c>
      <c r="Y1389" s="232"/>
      <c r="Z1389" s="232"/>
      <c r="AA1389" s="232"/>
      <c r="AB1389" s="232"/>
      <c r="AC1389" s="199" t="s">
        <v>4711</v>
      </c>
      <c r="AD1389" s="58"/>
      <c r="AE1389" s="58"/>
      <c r="AF1389" s="6"/>
      <c r="AG1389" s="6"/>
      <c r="AH1389" s="6"/>
      <c r="AI1389" s="6"/>
      <c r="AJ1389" s="6"/>
      <c r="AK1389" s="6"/>
      <c r="AL1389" s="59" t="s">
        <v>4574</v>
      </c>
      <c r="AM1389" s="235">
        <f>AM1386</f>
        <v>0.7</v>
      </c>
      <c r="AN1389" s="235"/>
      <c r="AO1389" s="228"/>
      <c r="AP1389" s="229"/>
      <c r="AQ1389" s="229"/>
      <c r="AR1389" s="230"/>
      <c r="AS1389" s="45"/>
      <c r="AT1389" s="1"/>
      <c r="AU1389" s="1"/>
      <c r="AV1389" s="44"/>
      <c r="AW1389" s="89">
        <f>ROUND(ROUND(ROUND(H1380*V1357,0)*AM1389,0)*AQ1391,0)</f>
        <v>259</v>
      </c>
      <c r="AX1389" s="12"/>
    </row>
    <row r="1390" spans="1:50" ht="17.2" customHeight="1" x14ac:dyDescent="0.3">
      <c r="A1390" s="9">
        <v>43</v>
      </c>
      <c r="B1390" s="10" t="s">
        <v>2212</v>
      </c>
      <c r="C1390" s="53" t="s">
        <v>6737</v>
      </c>
      <c r="D1390" s="166"/>
      <c r="E1390" s="193"/>
      <c r="F1390" s="125"/>
      <c r="G1390" s="126"/>
      <c r="H1390" s="45"/>
      <c r="I1390" s="1"/>
      <c r="J1390" s="1"/>
      <c r="K1390" s="44"/>
      <c r="L1390" s="191"/>
      <c r="M1390" s="172"/>
      <c r="N1390" s="172"/>
      <c r="O1390" s="123"/>
      <c r="P1390" s="138"/>
      <c r="Q1390" s="138"/>
      <c r="R1390" s="168"/>
      <c r="S1390" s="141"/>
      <c r="T1390" s="142"/>
      <c r="U1390" s="130"/>
      <c r="V1390" s="64"/>
      <c r="W1390" s="202"/>
      <c r="X1390" s="233"/>
      <c r="Y1390" s="234"/>
      <c r="Z1390" s="234"/>
      <c r="AA1390" s="234"/>
      <c r="AB1390" s="234"/>
      <c r="AC1390" s="199" t="s">
        <v>4735</v>
      </c>
      <c r="AD1390" s="58"/>
      <c r="AE1390" s="58"/>
      <c r="AF1390" s="6"/>
      <c r="AG1390" s="6"/>
      <c r="AH1390" s="6"/>
      <c r="AI1390" s="6"/>
      <c r="AJ1390" s="6"/>
      <c r="AK1390" s="6"/>
      <c r="AL1390" s="59" t="s">
        <v>4574</v>
      </c>
      <c r="AM1390" s="235">
        <f>AM1387</f>
        <v>0.5</v>
      </c>
      <c r="AN1390" s="235"/>
      <c r="AO1390" s="45"/>
      <c r="AP1390" s="1"/>
      <c r="AQ1390" s="1"/>
      <c r="AR1390" s="44"/>
      <c r="AS1390" s="45"/>
      <c r="AT1390" s="1"/>
      <c r="AU1390" s="1"/>
      <c r="AV1390" s="44"/>
      <c r="AW1390" s="89">
        <f>ROUND(ROUND(ROUND(H1380*V1357,0)*AM1390,0)*AQ1391,0)</f>
        <v>185</v>
      </c>
      <c r="AX1390" s="12"/>
    </row>
    <row r="1391" spans="1:50" ht="17.2" customHeight="1" x14ac:dyDescent="0.3">
      <c r="A1391" s="9">
        <v>43</v>
      </c>
      <c r="B1391" s="10" t="s">
        <v>2213</v>
      </c>
      <c r="C1391" s="53" t="s">
        <v>6736</v>
      </c>
      <c r="D1391" s="166"/>
      <c r="E1391" s="193"/>
      <c r="F1391" s="125"/>
      <c r="G1391" s="126"/>
      <c r="H1391" s="45"/>
      <c r="I1391" s="1"/>
      <c r="J1391" s="1"/>
      <c r="K1391" s="44"/>
      <c r="L1391" s="231" t="s">
        <v>4714</v>
      </c>
      <c r="M1391" s="232"/>
      <c r="N1391" s="232"/>
      <c r="O1391" s="232"/>
      <c r="P1391" s="232"/>
      <c r="Q1391" s="232"/>
      <c r="R1391" s="175"/>
      <c r="S1391" s="194"/>
      <c r="T1391" s="173"/>
      <c r="U1391" s="130"/>
      <c r="V1391" s="64"/>
      <c r="W1391" s="202"/>
      <c r="X1391" s="8"/>
      <c r="Y1391" s="6"/>
      <c r="Z1391" s="59"/>
      <c r="AA1391" s="59"/>
      <c r="AB1391" s="6"/>
      <c r="AC1391" s="203"/>
      <c r="AD1391" s="6"/>
      <c r="AE1391" s="6"/>
      <c r="AF1391" s="6"/>
      <c r="AG1391" s="6"/>
      <c r="AH1391" s="6"/>
      <c r="AI1391" s="6"/>
      <c r="AJ1391" s="6"/>
      <c r="AK1391" s="6"/>
      <c r="AL1391" s="59"/>
      <c r="AM1391" s="137"/>
      <c r="AN1391" s="137"/>
      <c r="AO1391" s="45"/>
      <c r="AP1391" s="132" t="s">
        <v>4574</v>
      </c>
      <c r="AQ1391" s="247">
        <f>AQ1367</f>
        <v>0.95</v>
      </c>
      <c r="AR1391" s="248"/>
      <c r="AS1391" s="45"/>
      <c r="AT1391" s="1"/>
      <c r="AU1391" s="1"/>
      <c r="AV1391" s="44"/>
      <c r="AW1391" s="89">
        <f>ROUND(ROUND(ROUND(H1380*P1393,0)*V1357,0)*AQ1391,0)</f>
        <v>358</v>
      </c>
      <c r="AX1391" s="12"/>
    </row>
    <row r="1392" spans="1:50" ht="17.2" customHeight="1" x14ac:dyDescent="0.3">
      <c r="A1392" s="9">
        <v>43</v>
      </c>
      <c r="B1392" s="10" t="s">
        <v>2214</v>
      </c>
      <c r="C1392" s="53" t="s">
        <v>6735</v>
      </c>
      <c r="D1392" s="166"/>
      <c r="E1392" s="193"/>
      <c r="F1392" s="125"/>
      <c r="G1392" s="126"/>
      <c r="H1392" s="45"/>
      <c r="I1392" s="1"/>
      <c r="J1392" s="1"/>
      <c r="K1392" s="44"/>
      <c r="L1392" s="267"/>
      <c r="M1392" s="268"/>
      <c r="N1392" s="268"/>
      <c r="O1392" s="268"/>
      <c r="P1392" s="268"/>
      <c r="Q1392" s="268"/>
      <c r="R1392" s="175"/>
      <c r="S1392" s="194"/>
      <c r="T1392" s="173"/>
      <c r="U1392" s="130"/>
      <c r="V1392" s="64"/>
      <c r="W1392" s="202"/>
      <c r="X1392" s="231" t="s">
        <v>4712</v>
      </c>
      <c r="Y1392" s="232"/>
      <c r="Z1392" s="232"/>
      <c r="AA1392" s="232"/>
      <c r="AB1392" s="232"/>
      <c r="AC1392" s="199" t="s">
        <v>4711</v>
      </c>
      <c r="AD1392" s="58"/>
      <c r="AE1392" s="58"/>
      <c r="AF1392" s="6"/>
      <c r="AG1392" s="6"/>
      <c r="AH1392" s="6"/>
      <c r="AI1392" s="6"/>
      <c r="AJ1392" s="6"/>
      <c r="AK1392" s="6"/>
      <c r="AL1392" s="59" t="s">
        <v>4574</v>
      </c>
      <c r="AM1392" s="235">
        <f>AM1389</f>
        <v>0.7</v>
      </c>
      <c r="AN1392" s="235"/>
      <c r="AO1392" s="45"/>
      <c r="AP1392" s="1"/>
      <c r="AQ1392" s="1"/>
      <c r="AR1392" s="44"/>
      <c r="AS1392" s="45"/>
      <c r="AT1392" s="1"/>
      <c r="AU1392" s="1"/>
      <c r="AV1392" s="44"/>
      <c r="AW1392" s="89">
        <f>ROUND(ROUND(ROUND(ROUND(H1380*P1393,0)*V1357,0)*AM1392,0)*AQ1391,0)</f>
        <v>251</v>
      </c>
      <c r="AX1392" s="12"/>
    </row>
    <row r="1393" spans="1:50" ht="17.2" customHeight="1" x14ac:dyDescent="0.3">
      <c r="A1393" s="9">
        <v>43</v>
      </c>
      <c r="B1393" s="10" t="s">
        <v>2215</v>
      </c>
      <c r="C1393" s="53" t="s">
        <v>6734</v>
      </c>
      <c r="D1393" s="166"/>
      <c r="E1393" s="193"/>
      <c r="F1393" s="125"/>
      <c r="G1393" s="126"/>
      <c r="H1393" s="45"/>
      <c r="I1393" s="1"/>
      <c r="J1393" s="1"/>
      <c r="K1393" s="44"/>
      <c r="L1393" s="191"/>
      <c r="M1393" s="172"/>
      <c r="N1393" s="172"/>
      <c r="O1393" s="123" t="s">
        <v>4574</v>
      </c>
      <c r="P1393" s="249">
        <f>P1387</f>
        <v>0.96499999999999997</v>
      </c>
      <c r="Q1393" s="249"/>
      <c r="R1393" s="168"/>
      <c r="S1393" s="141"/>
      <c r="T1393" s="142"/>
      <c r="U1393" s="130"/>
      <c r="V1393" s="64"/>
      <c r="W1393" s="202"/>
      <c r="X1393" s="233"/>
      <c r="Y1393" s="234"/>
      <c r="Z1393" s="234"/>
      <c r="AA1393" s="234"/>
      <c r="AB1393" s="234"/>
      <c r="AC1393" s="199" t="s">
        <v>4735</v>
      </c>
      <c r="AD1393" s="58"/>
      <c r="AE1393" s="58"/>
      <c r="AF1393" s="6"/>
      <c r="AG1393" s="6"/>
      <c r="AH1393" s="6"/>
      <c r="AI1393" s="6"/>
      <c r="AJ1393" s="6"/>
      <c r="AK1393" s="6"/>
      <c r="AL1393" s="59" t="s">
        <v>4574</v>
      </c>
      <c r="AM1393" s="235">
        <f>AM1390</f>
        <v>0.5</v>
      </c>
      <c r="AN1393" s="235"/>
      <c r="AO1393" s="45"/>
      <c r="AP1393" s="1"/>
      <c r="AQ1393" s="1"/>
      <c r="AR1393" s="44"/>
      <c r="AS1393" s="43"/>
      <c r="AT1393" s="7"/>
      <c r="AU1393" s="7"/>
      <c r="AV1393" s="21"/>
      <c r="AW1393" s="89">
        <f>ROUND(ROUND(ROUND(ROUND(H1380*P1393,0)*V1357,0)*AM1393,0)*AQ1391,0)</f>
        <v>180</v>
      </c>
      <c r="AX1393" s="12"/>
    </row>
    <row r="1394" spans="1:50" ht="17.2" customHeight="1" x14ac:dyDescent="0.3">
      <c r="A1394" s="9">
        <v>43</v>
      </c>
      <c r="B1394" s="10" t="s">
        <v>2216</v>
      </c>
      <c r="C1394" s="53" t="s">
        <v>6733</v>
      </c>
      <c r="D1394" s="166"/>
      <c r="E1394" s="193"/>
      <c r="F1394" s="125"/>
      <c r="G1394" s="126"/>
      <c r="H1394" s="45"/>
      <c r="I1394" s="1"/>
      <c r="J1394" s="1"/>
      <c r="K1394" s="44"/>
      <c r="L1394" s="196"/>
      <c r="M1394" s="195"/>
      <c r="N1394" s="195"/>
      <c r="O1394" s="55"/>
      <c r="P1394" s="56"/>
      <c r="Q1394" s="56"/>
      <c r="R1394" s="168"/>
      <c r="S1394" s="141"/>
      <c r="T1394" s="142"/>
      <c r="U1394" s="130"/>
      <c r="V1394" s="64"/>
      <c r="W1394" s="202"/>
      <c r="X1394" s="8"/>
      <c r="Y1394" s="6"/>
      <c r="Z1394" s="59"/>
      <c r="AA1394" s="59"/>
      <c r="AB1394" s="6"/>
      <c r="AC1394" s="203"/>
      <c r="AD1394" s="6"/>
      <c r="AE1394" s="6"/>
      <c r="AF1394" s="6"/>
      <c r="AG1394" s="6"/>
      <c r="AH1394" s="6"/>
      <c r="AI1394" s="6"/>
      <c r="AJ1394" s="6"/>
      <c r="AK1394" s="6"/>
      <c r="AL1394" s="59"/>
      <c r="AM1394" s="137"/>
      <c r="AN1394" s="137"/>
      <c r="AO1394" s="146"/>
      <c r="AP1394" s="143"/>
      <c r="AQ1394" s="143"/>
      <c r="AR1394" s="44"/>
      <c r="AS1394" s="242" t="s">
        <v>4580</v>
      </c>
      <c r="AT1394" s="242"/>
      <c r="AU1394" s="242"/>
      <c r="AV1394" s="243"/>
      <c r="AW1394" s="89">
        <f>ROUND(ROUND(H1380*V1357,0)*AQ1391,0)-AS1397</f>
        <v>366</v>
      </c>
      <c r="AX1394" s="12"/>
    </row>
    <row r="1395" spans="1:50" ht="17.2" customHeight="1" x14ac:dyDescent="0.3">
      <c r="A1395" s="9">
        <v>43</v>
      </c>
      <c r="B1395" s="10" t="s">
        <v>2217</v>
      </c>
      <c r="C1395" s="53" t="s">
        <v>6732</v>
      </c>
      <c r="D1395" s="166"/>
      <c r="E1395" s="193"/>
      <c r="F1395" s="125"/>
      <c r="G1395" s="126"/>
      <c r="H1395" s="45"/>
      <c r="I1395" s="1"/>
      <c r="J1395" s="1"/>
      <c r="K1395" s="44"/>
      <c r="L1395" s="175"/>
      <c r="M1395" s="194"/>
      <c r="N1395" s="194"/>
      <c r="O1395" s="132"/>
      <c r="P1395" s="141"/>
      <c r="Q1395" s="141"/>
      <c r="R1395" s="168"/>
      <c r="S1395" s="141"/>
      <c r="T1395" s="142"/>
      <c r="U1395" s="130"/>
      <c r="V1395" s="64"/>
      <c r="W1395" s="202"/>
      <c r="X1395" s="231" t="s">
        <v>4712</v>
      </c>
      <c r="Y1395" s="232"/>
      <c r="Z1395" s="232"/>
      <c r="AA1395" s="232"/>
      <c r="AB1395" s="232"/>
      <c r="AC1395" s="199" t="s">
        <v>4711</v>
      </c>
      <c r="AD1395" s="58"/>
      <c r="AE1395" s="58"/>
      <c r="AF1395" s="6"/>
      <c r="AG1395" s="6"/>
      <c r="AH1395" s="6"/>
      <c r="AI1395" s="6"/>
      <c r="AJ1395" s="6"/>
      <c r="AK1395" s="6"/>
      <c r="AL1395" s="59" t="s">
        <v>4574</v>
      </c>
      <c r="AM1395" s="235">
        <f>AM1392</f>
        <v>0.7</v>
      </c>
      <c r="AN1395" s="235"/>
      <c r="AO1395" s="146"/>
      <c r="AP1395" s="143"/>
      <c r="AQ1395" s="143"/>
      <c r="AR1395" s="44"/>
      <c r="AS1395" s="244"/>
      <c r="AT1395" s="244"/>
      <c r="AU1395" s="244"/>
      <c r="AV1395" s="245"/>
      <c r="AW1395" s="89">
        <f>ROUND(ROUND(ROUND(H1380*V1357,0)*AM1395,0)*AQ1391,0)-AS1397</f>
        <v>254</v>
      </c>
      <c r="AX1395" s="12"/>
    </row>
    <row r="1396" spans="1:50" ht="17.2" customHeight="1" x14ac:dyDescent="0.3">
      <c r="A1396" s="9">
        <v>43</v>
      </c>
      <c r="B1396" s="10" t="s">
        <v>2218</v>
      </c>
      <c r="C1396" s="53" t="s">
        <v>6731</v>
      </c>
      <c r="D1396" s="166"/>
      <c r="E1396" s="193"/>
      <c r="F1396" s="125"/>
      <c r="G1396" s="126"/>
      <c r="H1396" s="45"/>
      <c r="I1396" s="1"/>
      <c r="J1396" s="1"/>
      <c r="K1396" s="44"/>
      <c r="L1396" s="191"/>
      <c r="M1396" s="172"/>
      <c r="N1396" s="172"/>
      <c r="O1396" s="123"/>
      <c r="P1396" s="138"/>
      <c r="Q1396" s="138"/>
      <c r="R1396" s="168"/>
      <c r="S1396" s="141"/>
      <c r="T1396" s="142"/>
      <c r="U1396" s="130"/>
      <c r="V1396" s="64"/>
      <c r="W1396" s="202"/>
      <c r="X1396" s="233"/>
      <c r="Y1396" s="234"/>
      <c r="Z1396" s="234"/>
      <c r="AA1396" s="234"/>
      <c r="AB1396" s="234"/>
      <c r="AC1396" s="199" t="s">
        <v>4735</v>
      </c>
      <c r="AD1396" s="58"/>
      <c r="AE1396" s="58"/>
      <c r="AF1396" s="6"/>
      <c r="AG1396" s="6"/>
      <c r="AH1396" s="6"/>
      <c r="AI1396" s="6"/>
      <c r="AJ1396" s="6"/>
      <c r="AK1396" s="6"/>
      <c r="AL1396" s="59" t="s">
        <v>4574</v>
      </c>
      <c r="AM1396" s="235">
        <f>AM1393</f>
        <v>0.5</v>
      </c>
      <c r="AN1396" s="235"/>
      <c r="AO1396" s="146"/>
      <c r="AP1396" s="143"/>
      <c r="AQ1396" s="143"/>
      <c r="AR1396" s="44"/>
      <c r="AS1396" s="244"/>
      <c r="AT1396" s="244"/>
      <c r="AU1396" s="244"/>
      <c r="AV1396" s="245"/>
      <c r="AW1396" s="89">
        <f>ROUND(ROUND(ROUND(H1380*V1357,0)*AM1396,0)*AQ1391,0)-AS1397</f>
        <v>180</v>
      </c>
      <c r="AX1396" s="12"/>
    </row>
    <row r="1397" spans="1:50" ht="17.2" customHeight="1" x14ac:dyDescent="0.3">
      <c r="A1397" s="9">
        <v>43</v>
      </c>
      <c r="B1397" s="10" t="s">
        <v>2219</v>
      </c>
      <c r="C1397" s="53" t="s">
        <v>6730</v>
      </c>
      <c r="D1397" s="166"/>
      <c r="E1397" s="193"/>
      <c r="F1397" s="125"/>
      <c r="G1397" s="126"/>
      <c r="H1397" s="45"/>
      <c r="I1397" s="1"/>
      <c r="J1397" s="1"/>
      <c r="K1397" s="44"/>
      <c r="L1397" s="231" t="s">
        <v>4714</v>
      </c>
      <c r="M1397" s="232"/>
      <c r="N1397" s="232"/>
      <c r="O1397" s="232"/>
      <c r="P1397" s="232"/>
      <c r="Q1397" s="232"/>
      <c r="R1397" s="175"/>
      <c r="S1397" s="194"/>
      <c r="T1397" s="173"/>
      <c r="U1397" s="130"/>
      <c r="V1397" s="64"/>
      <c r="W1397" s="202"/>
      <c r="X1397" s="8"/>
      <c r="Y1397" s="6"/>
      <c r="Z1397" s="59"/>
      <c r="AA1397" s="59"/>
      <c r="AB1397" s="6"/>
      <c r="AC1397" s="203"/>
      <c r="AD1397" s="6"/>
      <c r="AE1397" s="6"/>
      <c r="AF1397" s="6"/>
      <c r="AG1397" s="6"/>
      <c r="AH1397" s="6"/>
      <c r="AI1397" s="6"/>
      <c r="AJ1397" s="6"/>
      <c r="AK1397" s="6"/>
      <c r="AL1397" s="59"/>
      <c r="AM1397" s="137"/>
      <c r="AN1397" s="137"/>
      <c r="AO1397" s="146"/>
      <c r="AP1397" s="143"/>
      <c r="AQ1397" s="143"/>
      <c r="AR1397" s="44"/>
      <c r="AS1397" s="38">
        <f>AS1385</f>
        <v>5</v>
      </c>
      <c r="AT1397" s="62" t="s">
        <v>4579</v>
      </c>
      <c r="AU1397" s="143"/>
      <c r="AV1397" s="147"/>
      <c r="AW1397" s="89">
        <f>ROUND(ROUND(ROUND(H1380*P1399,0)*V1357,0)*AQ1391,0)-AS1397</f>
        <v>353</v>
      </c>
      <c r="AX1397" s="12"/>
    </row>
    <row r="1398" spans="1:50" ht="17.2" customHeight="1" x14ac:dyDescent="0.3">
      <c r="A1398" s="9">
        <v>43</v>
      </c>
      <c r="B1398" s="10" t="s">
        <v>2220</v>
      </c>
      <c r="C1398" s="53" t="s">
        <v>6729</v>
      </c>
      <c r="D1398" s="166"/>
      <c r="E1398" s="193"/>
      <c r="F1398" s="125"/>
      <c r="G1398" s="126"/>
      <c r="H1398" s="45"/>
      <c r="I1398" s="1"/>
      <c r="J1398" s="1"/>
      <c r="K1398" s="44"/>
      <c r="L1398" s="267"/>
      <c r="M1398" s="268"/>
      <c r="N1398" s="268"/>
      <c r="O1398" s="268"/>
      <c r="P1398" s="268"/>
      <c r="Q1398" s="268"/>
      <c r="R1398" s="175"/>
      <c r="S1398" s="194"/>
      <c r="T1398" s="173"/>
      <c r="U1398" s="130"/>
      <c r="V1398" s="64"/>
      <c r="W1398" s="202"/>
      <c r="X1398" s="231" t="s">
        <v>4712</v>
      </c>
      <c r="Y1398" s="232"/>
      <c r="Z1398" s="232"/>
      <c r="AA1398" s="232"/>
      <c r="AB1398" s="232"/>
      <c r="AC1398" s="199" t="s">
        <v>4711</v>
      </c>
      <c r="AD1398" s="58"/>
      <c r="AE1398" s="58"/>
      <c r="AF1398" s="6"/>
      <c r="AG1398" s="6"/>
      <c r="AH1398" s="6"/>
      <c r="AI1398" s="6"/>
      <c r="AJ1398" s="6"/>
      <c r="AK1398" s="6"/>
      <c r="AL1398" s="59" t="s">
        <v>4574</v>
      </c>
      <c r="AM1398" s="235">
        <f>AM1395</f>
        <v>0.7</v>
      </c>
      <c r="AN1398" s="235"/>
      <c r="AO1398" s="146"/>
      <c r="AP1398" s="143"/>
      <c r="AQ1398" s="143"/>
      <c r="AR1398" s="44"/>
      <c r="AS1398" s="1"/>
      <c r="AT1398" s="132"/>
      <c r="AU1398" s="143"/>
      <c r="AV1398" s="147"/>
      <c r="AW1398" s="89">
        <f>ROUND(ROUND(ROUND(ROUND(H1380*P1399,0)*V1357,0)*AM1398,0)*AQ1391,0)-AS1397</f>
        <v>246</v>
      </c>
      <c r="AX1398" s="12"/>
    </row>
    <row r="1399" spans="1:50" ht="17.2" customHeight="1" x14ac:dyDescent="0.3">
      <c r="A1399" s="9">
        <v>43</v>
      </c>
      <c r="B1399" s="10" t="s">
        <v>2221</v>
      </c>
      <c r="C1399" s="53" t="s">
        <v>6728</v>
      </c>
      <c r="D1399" s="166"/>
      <c r="E1399" s="193"/>
      <c r="F1399" s="125"/>
      <c r="G1399" s="126"/>
      <c r="H1399" s="43"/>
      <c r="I1399" s="7"/>
      <c r="J1399" s="7"/>
      <c r="K1399" s="21"/>
      <c r="L1399" s="191"/>
      <c r="M1399" s="172"/>
      <c r="N1399" s="172"/>
      <c r="O1399" s="123" t="s">
        <v>4574</v>
      </c>
      <c r="P1399" s="249">
        <f>P1393</f>
        <v>0.96499999999999997</v>
      </c>
      <c r="Q1399" s="249"/>
      <c r="R1399" s="168"/>
      <c r="S1399" s="141"/>
      <c r="T1399" s="141"/>
      <c r="U1399" s="88"/>
      <c r="V1399" s="86"/>
      <c r="W1399" s="87"/>
      <c r="X1399" s="234"/>
      <c r="Y1399" s="234"/>
      <c r="Z1399" s="234"/>
      <c r="AA1399" s="234"/>
      <c r="AB1399" s="234"/>
      <c r="AC1399" s="199" t="s">
        <v>4735</v>
      </c>
      <c r="AD1399" s="58"/>
      <c r="AE1399" s="58"/>
      <c r="AF1399" s="6"/>
      <c r="AG1399" s="6"/>
      <c r="AH1399" s="6"/>
      <c r="AI1399" s="6"/>
      <c r="AJ1399" s="6"/>
      <c r="AK1399" s="6"/>
      <c r="AL1399" s="59" t="s">
        <v>4574</v>
      </c>
      <c r="AM1399" s="235">
        <f>AM1396</f>
        <v>0.5</v>
      </c>
      <c r="AN1399" s="235"/>
      <c r="AO1399" s="190"/>
      <c r="AP1399" s="136"/>
      <c r="AQ1399" s="136"/>
      <c r="AR1399" s="21"/>
      <c r="AS1399" s="7"/>
      <c r="AT1399" s="123"/>
      <c r="AU1399" s="136"/>
      <c r="AV1399" s="145"/>
      <c r="AW1399" s="89">
        <f>ROUND(ROUND(ROUND(ROUND(H1380*P1399,0)*V1357,0)*AM1399,0)*AQ1391,0)-AS1397</f>
        <v>175</v>
      </c>
      <c r="AX1399" s="12"/>
    </row>
    <row r="1400" spans="1:50" ht="17.2" customHeight="1" x14ac:dyDescent="0.3">
      <c r="A1400" s="9">
        <v>43</v>
      </c>
      <c r="B1400" s="10" t="s">
        <v>2222</v>
      </c>
      <c r="C1400" s="53" t="s">
        <v>6727</v>
      </c>
      <c r="D1400" s="166"/>
      <c r="E1400" s="193"/>
      <c r="F1400" s="125"/>
      <c r="G1400" s="126"/>
      <c r="H1400" s="217" t="s">
        <v>4841</v>
      </c>
      <c r="I1400" s="218"/>
      <c r="J1400" s="218"/>
      <c r="K1400" s="219"/>
      <c r="L1400" s="196"/>
      <c r="M1400" s="195"/>
      <c r="N1400" s="195"/>
      <c r="O1400" s="55"/>
      <c r="P1400" s="56"/>
      <c r="Q1400" s="56"/>
      <c r="R1400" s="168"/>
      <c r="S1400" s="141"/>
      <c r="T1400" s="141"/>
      <c r="U1400" s="88"/>
      <c r="V1400" s="86"/>
      <c r="W1400" s="87"/>
      <c r="X1400" s="6"/>
      <c r="Y1400" s="6"/>
      <c r="Z1400" s="59"/>
      <c r="AA1400" s="59"/>
      <c r="AB1400" s="6"/>
      <c r="AC1400" s="203"/>
      <c r="AD1400" s="6"/>
      <c r="AE1400" s="6"/>
      <c r="AF1400" s="6"/>
      <c r="AG1400" s="6"/>
      <c r="AH1400" s="6"/>
      <c r="AI1400" s="6"/>
      <c r="AJ1400" s="6"/>
      <c r="AK1400" s="6"/>
      <c r="AL1400" s="59"/>
      <c r="AM1400" s="137"/>
      <c r="AN1400" s="137"/>
      <c r="AO1400" s="7"/>
      <c r="AP1400" s="7"/>
      <c r="AQ1400" s="7"/>
      <c r="AR1400" s="7"/>
      <c r="AS1400" s="7"/>
      <c r="AT1400" s="123"/>
      <c r="AU1400" s="136"/>
      <c r="AV1400" s="145"/>
      <c r="AW1400" s="100">
        <f>ROUND(H1404*V1357,0)</f>
        <v>320</v>
      </c>
      <c r="AX1400" s="12"/>
    </row>
    <row r="1401" spans="1:50" ht="17.2" customHeight="1" x14ac:dyDescent="0.3">
      <c r="A1401" s="9">
        <v>43</v>
      </c>
      <c r="B1401" s="10" t="s">
        <v>2223</v>
      </c>
      <c r="C1401" s="53" t="s">
        <v>6726</v>
      </c>
      <c r="D1401" s="166"/>
      <c r="E1401" s="193"/>
      <c r="F1401" s="126"/>
      <c r="G1401" s="126"/>
      <c r="H1401" s="220"/>
      <c r="I1401" s="221"/>
      <c r="J1401" s="221"/>
      <c r="K1401" s="222"/>
      <c r="L1401" s="175"/>
      <c r="M1401" s="194"/>
      <c r="N1401" s="194"/>
      <c r="O1401" s="132"/>
      <c r="P1401" s="141"/>
      <c r="Q1401" s="141"/>
      <c r="R1401" s="168"/>
      <c r="S1401" s="141"/>
      <c r="T1401" s="141"/>
      <c r="U1401" s="88"/>
      <c r="V1401" s="86"/>
      <c r="W1401" s="87"/>
      <c r="X1401" s="232" t="s">
        <v>4712</v>
      </c>
      <c r="Y1401" s="232"/>
      <c r="Z1401" s="232"/>
      <c r="AA1401" s="232"/>
      <c r="AB1401" s="232"/>
      <c r="AC1401" s="199" t="s">
        <v>4711</v>
      </c>
      <c r="AD1401" s="58"/>
      <c r="AE1401" s="58"/>
      <c r="AF1401" s="6"/>
      <c r="AG1401" s="6"/>
      <c r="AH1401" s="6"/>
      <c r="AI1401" s="6"/>
      <c r="AJ1401" s="6"/>
      <c r="AK1401" s="6"/>
      <c r="AL1401" s="59" t="s">
        <v>4574</v>
      </c>
      <c r="AM1401" s="235">
        <f>AM1398</f>
        <v>0.7</v>
      </c>
      <c r="AN1401" s="235"/>
      <c r="AO1401" s="6"/>
      <c r="AP1401" s="6"/>
      <c r="AQ1401" s="6"/>
      <c r="AR1401" s="6"/>
      <c r="AS1401" s="6"/>
      <c r="AT1401" s="59"/>
      <c r="AU1401" s="137"/>
      <c r="AV1401" s="140"/>
      <c r="AW1401" s="89">
        <f>ROUND(ROUND(H1404*V1357,0)*AM1401,0)</f>
        <v>224</v>
      </c>
      <c r="AX1401" s="12"/>
    </row>
    <row r="1402" spans="1:50" ht="17.2" customHeight="1" x14ac:dyDescent="0.3">
      <c r="A1402" s="9">
        <v>43</v>
      </c>
      <c r="B1402" s="10" t="s">
        <v>2224</v>
      </c>
      <c r="C1402" s="53" t="s">
        <v>6725</v>
      </c>
      <c r="D1402" s="166"/>
      <c r="E1402" s="193"/>
      <c r="F1402" s="126"/>
      <c r="G1402" s="126"/>
      <c r="H1402" s="220"/>
      <c r="I1402" s="221"/>
      <c r="J1402" s="221"/>
      <c r="K1402" s="222"/>
      <c r="L1402" s="191"/>
      <c r="M1402" s="172"/>
      <c r="N1402" s="172"/>
      <c r="O1402" s="123"/>
      <c r="P1402" s="138"/>
      <c r="Q1402" s="138"/>
      <c r="R1402" s="168"/>
      <c r="S1402" s="141"/>
      <c r="T1402" s="141"/>
      <c r="U1402" s="88"/>
      <c r="V1402" s="86"/>
      <c r="W1402" s="87"/>
      <c r="X1402" s="234"/>
      <c r="Y1402" s="234"/>
      <c r="Z1402" s="234"/>
      <c r="AA1402" s="234"/>
      <c r="AB1402" s="234"/>
      <c r="AC1402" s="199" t="s">
        <v>4735</v>
      </c>
      <c r="AD1402" s="58"/>
      <c r="AE1402" s="58"/>
      <c r="AF1402" s="6"/>
      <c r="AG1402" s="6"/>
      <c r="AH1402" s="6"/>
      <c r="AI1402" s="6"/>
      <c r="AJ1402" s="6"/>
      <c r="AK1402" s="6"/>
      <c r="AL1402" s="59" t="s">
        <v>4574</v>
      </c>
      <c r="AM1402" s="235">
        <f>AM1399</f>
        <v>0.5</v>
      </c>
      <c r="AN1402" s="235"/>
      <c r="AO1402" s="6"/>
      <c r="AP1402" s="6"/>
      <c r="AQ1402" s="6"/>
      <c r="AR1402" s="6"/>
      <c r="AS1402" s="6"/>
      <c r="AT1402" s="59"/>
      <c r="AU1402" s="137"/>
      <c r="AV1402" s="140"/>
      <c r="AW1402" s="89">
        <f>ROUND(ROUND(H1404*V1357,0)*AM1402,0)</f>
        <v>160</v>
      </c>
      <c r="AX1402" s="12"/>
    </row>
    <row r="1403" spans="1:50" ht="17.2" customHeight="1" x14ac:dyDescent="0.3">
      <c r="A1403" s="9">
        <v>43</v>
      </c>
      <c r="B1403" s="10" t="s">
        <v>2225</v>
      </c>
      <c r="C1403" s="53" t="s">
        <v>6724</v>
      </c>
      <c r="D1403" s="166"/>
      <c r="E1403" s="193"/>
      <c r="F1403" s="126"/>
      <c r="G1403" s="126"/>
      <c r="H1403" s="220"/>
      <c r="I1403" s="221"/>
      <c r="J1403" s="221"/>
      <c r="K1403" s="222"/>
      <c r="L1403" s="231" t="s">
        <v>4714</v>
      </c>
      <c r="M1403" s="232"/>
      <c r="N1403" s="232"/>
      <c r="O1403" s="232"/>
      <c r="P1403" s="232"/>
      <c r="Q1403" s="232"/>
      <c r="R1403" s="175"/>
      <c r="S1403" s="194"/>
      <c r="T1403" s="194"/>
      <c r="U1403" s="88"/>
      <c r="V1403" s="86"/>
      <c r="W1403" s="87"/>
      <c r="X1403" s="6"/>
      <c r="Y1403" s="6"/>
      <c r="Z1403" s="59"/>
      <c r="AA1403" s="59"/>
      <c r="AB1403" s="6"/>
      <c r="AC1403" s="203"/>
      <c r="AD1403" s="6"/>
      <c r="AE1403" s="6"/>
      <c r="AF1403" s="6"/>
      <c r="AG1403" s="6"/>
      <c r="AH1403" s="6"/>
      <c r="AI1403" s="6"/>
      <c r="AJ1403" s="6"/>
      <c r="AK1403" s="6"/>
      <c r="AL1403" s="59"/>
      <c r="AM1403" s="137"/>
      <c r="AN1403" s="137"/>
      <c r="AO1403" s="6"/>
      <c r="AP1403" s="6"/>
      <c r="AQ1403" s="7"/>
      <c r="AR1403" s="7"/>
      <c r="AS1403" s="7"/>
      <c r="AT1403" s="123"/>
      <c r="AU1403" s="136"/>
      <c r="AV1403" s="145"/>
      <c r="AW1403" s="89">
        <f>ROUND(ROUND(H1404*P1405,0)*V1357,0)</f>
        <v>309</v>
      </c>
      <c r="AX1403" s="12"/>
    </row>
    <row r="1404" spans="1:50" ht="17.2" customHeight="1" x14ac:dyDescent="0.3">
      <c r="A1404" s="9">
        <v>43</v>
      </c>
      <c r="B1404" s="10" t="s">
        <v>2226</v>
      </c>
      <c r="C1404" s="53" t="s">
        <v>6723</v>
      </c>
      <c r="D1404" s="166"/>
      <c r="E1404" s="193"/>
      <c r="F1404" s="126"/>
      <c r="G1404" s="126"/>
      <c r="H1404" s="253">
        <f>'15就労移行支援(基本)'!K564</f>
        <v>639</v>
      </c>
      <c r="I1404" s="254"/>
      <c r="J1404" s="1" t="s">
        <v>4202</v>
      </c>
      <c r="K1404" s="68"/>
      <c r="L1404" s="267"/>
      <c r="M1404" s="268"/>
      <c r="N1404" s="268"/>
      <c r="O1404" s="268"/>
      <c r="P1404" s="268"/>
      <c r="Q1404" s="268"/>
      <c r="R1404" s="175"/>
      <c r="S1404" s="194"/>
      <c r="T1404" s="194"/>
      <c r="U1404" s="88"/>
      <c r="V1404" s="86"/>
      <c r="W1404" s="87"/>
      <c r="X1404" s="232" t="s">
        <v>4712</v>
      </c>
      <c r="Y1404" s="232"/>
      <c r="Z1404" s="232"/>
      <c r="AA1404" s="232"/>
      <c r="AB1404" s="232"/>
      <c r="AC1404" s="199" t="s">
        <v>4711</v>
      </c>
      <c r="AD1404" s="58"/>
      <c r="AE1404" s="58"/>
      <c r="AF1404" s="6"/>
      <c r="AG1404" s="6"/>
      <c r="AH1404" s="6"/>
      <c r="AI1404" s="6"/>
      <c r="AJ1404" s="6"/>
      <c r="AK1404" s="6"/>
      <c r="AL1404" s="59" t="s">
        <v>4574</v>
      </c>
      <c r="AM1404" s="235">
        <f>AM1401</f>
        <v>0.7</v>
      </c>
      <c r="AN1404" s="235"/>
      <c r="AO1404" s="7"/>
      <c r="AP1404" s="7"/>
      <c r="AQ1404" s="7"/>
      <c r="AR1404" s="7"/>
      <c r="AS1404" s="7"/>
      <c r="AT1404" s="123"/>
      <c r="AU1404" s="136"/>
      <c r="AV1404" s="145"/>
      <c r="AW1404" s="89">
        <f>ROUND(ROUND(ROUND(H1404*P1405,0)*V1357,0)*AM1404,0)</f>
        <v>216</v>
      </c>
      <c r="AX1404" s="12"/>
    </row>
    <row r="1405" spans="1:50" ht="17.2" customHeight="1" x14ac:dyDescent="0.3">
      <c r="A1405" s="9">
        <v>43</v>
      </c>
      <c r="B1405" s="10" t="s">
        <v>2227</v>
      </c>
      <c r="C1405" s="53" t="s">
        <v>6722</v>
      </c>
      <c r="D1405" s="166"/>
      <c r="E1405" s="193"/>
      <c r="F1405" s="126"/>
      <c r="G1405" s="126"/>
      <c r="H1405" s="175"/>
      <c r="I1405" s="194"/>
      <c r="J1405" s="194"/>
      <c r="K1405" s="173"/>
      <c r="L1405" s="191"/>
      <c r="M1405" s="172"/>
      <c r="N1405" s="172"/>
      <c r="O1405" s="123" t="s">
        <v>4574</v>
      </c>
      <c r="P1405" s="249">
        <f>P1399</f>
        <v>0.96499999999999997</v>
      </c>
      <c r="Q1405" s="249"/>
      <c r="R1405" s="168"/>
      <c r="S1405" s="141"/>
      <c r="T1405" s="141"/>
      <c r="U1405" s="88"/>
      <c r="V1405" s="86"/>
      <c r="W1405" s="87"/>
      <c r="X1405" s="234"/>
      <c r="Y1405" s="234"/>
      <c r="Z1405" s="234"/>
      <c r="AA1405" s="234"/>
      <c r="AB1405" s="234"/>
      <c r="AC1405" s="199" t="s">
        <v>4735</v>
      </c>
      <c r="AD1405" s="58"/>
      <c r="AE1405" s="58"/>
      <c r="AF1405" s="6"/>
      <c r="AG1405" s="6"/>
      <c r="AH1405" s="6"/>
      <c r="AI1405" s="6"/>
      <c r="AJ1405" s="6"/>
      <c r="AK1405" s="6"/>
      <c r="AL1405" s="59" t="s">
        <v>4574</v>
      </c>
      <c r="AM1405" s="235">
        <f>AM1402</f>
        <v>0.5</v>
      </c>
      <c r="AN1405" s="235"/>
      <c r="AO1405" s="7"/>
      <c r="AP1405" s="7"/>
      <c r="AQ1405" s="7"/>
      <c r="AR1405" s="7"/>
      <c r="AS1405" s="7"/>
      <c r="AT1405" s="123"/>
      <c r="AU1405" s="136"/>
      <c r="AV1405" s="145"/>
      <c r="AW1405" s="89">
        <f>ROUND(ROUND(ROUND(H1404*P1405,0)*V1357,0)*AM1405,0)</f>
        <v>155</v>
      </c>
      <c r="AX1405" s="12"/>
    </row>
    <row r="1406" spans="1:50" ht="17.2" customHeight="1" x14ac:dyDescent="0.3">
      <c r="A1406" s="9">
        <v>43</v>
      </c>
      <c r="B1406" s="10" t="s">
        <v>2228</v>
      </c>
      <c r="C1406" s="53" t="s">
        <v>6721</v>
      </c>
      <c r="D1406" s="166"/>
      <c r="E1406" s="193"/>
      <c r="F1406" s="126"/>
      <c r="G1406" s="126"/>
      <c r="H1406" s="175"/>
      <c r="I1406" s="194"/>
      <c r="J1406" s="194"/>
      <c r="K1406" s="173"/>
      <c r="L1406" s="196"/>
      <c r="M1406" s="195"/>
      <c r="N1406" s="195"/>
      <c r="O1406" s="55"/>
      <c r="P1406" s="56"/>
      <c r="Q1406" s="56"/>
      <c r="R1406" s="168"/>
      <c r="S1406" s="141"/>
      <c r="T1406" s="142"/>
      <c r="U1406" s="130"/>
      <c r="V1406" s="64"/>
      <c r="W1406" s="202"/>
      <c r="X1406" s="8"/>
      <c r="Y1406" s="6"/>
      <c r="Z1406" s="59"/>
      <c r="AA1406" s="59"/>
      <c r="AB1406" s="6"/>
      <c r="AC1406" s="203"/>
      <c r="AD1406" s="6"/>
      <c r="AE1406" s="6"/>
      <c r="AF1406" s="6"/>
      <c r="AG1406" s="6"/>
      <c r="AH1406" s="6"/>
      <c r="AI1406" s="6"/>
      <c r="AJ1406" s="6"/>
      <c r="AK1406" s="6"/>
      <c r="AL1406" s="59"/>
      <c r="AM1406" s="137"/>
      <c r="AN1406" s="137"/>
      <c r="AO1406" s="177"/>
      <c r="AP1406" s="81"/>
      <c r="AQ1406" s="81"/>
      <c r="AR1406" s="82"/>
      <c r="AS1406" s="242" t="s">
        <v>4580</v>
      </c>
      <c r="AT1406" s="242"/>
      <c r="AU1406" s="242"/>
      <c r="AV1406" s="243"/>
      <c r="AW1406" s="89">
        <f>ROUND(H1404*V1357,0)-AS1409</f>
        <v>315</v>
      </c>
      <c r="AX1406" s="12"/>
    </row>
    <row r="1407" spans="1:50" ht="17.2" customHeight="1" x14ac:dyDescent="0.3">
      <c r="A1407" s="9">
        <v>43</v>
      </c>
      <c r="B1407" s="10" t="s">
        <v>2229</v>
      </c>
      <c r="C1407" s="53" t="s">
        <v>6720</v>
      </c>
      <c r="D1407" s="166"/>
      <c r="E1407" s="193"/>
      <c r="F1407" s="126"/>
      <c r="G1407" s="126"/>
      <c r="H1407" s="175"/>
      <c r="I1407" s="194"/>
      <c r="J1407" s="194"/>
      <c r="K1407" s="173"/>
      <c r="L1407" s="175"/>
      <c r="M1407" s="194"/>
      <c r="N1407" s="194"/>
      <c r="O1407" s="132"/>
      <c r="P1407" s="141"/>
      <c r="Q1407" s="141"/>
      <c r="R1407" s="168"/>
      <c r="S1407" s="141"/>
      <c r="T1407" s="142"/>
      <c r="U1407" s="130"/>
      <c r="V1407" s="64"/>
      <c r="W1407" s="202"/>
      <c r="X1407" s="231" t="s">
        <v>4712</v>
      </c>
      <c r="Y1407" s="232"/>
      <c r="Z1407" s="232"/>
      <c r="AA1407" s="232"/>
      <c r="AB1407" s="232"/>
      <c r="AC1407" s="199" t="s">
        <v>4711</v>
      </c>
      <c r="AD1407" s="58"/>
      <c r="AE1407" s="58"/>
      <c r="AF1407" s="6"/>
      <c r="AG1407" s="6"/>
      <c r="AH1407" s="6"/>
      <c r="AI1407" s="6"/>
      <c r="AJ1407" s="6"/>
      <c r="AK1407" s="6"/>
      <c r="AL1407" s="59" t="s">
        <v>4574</v>
      </c>
      <c r="AM1407" s="235">
        <f>AM1404</f>
        <v>0.7</v>
      </c>
      <c r="AN1407" s="235"/>
      <c r="AO1407" s="81"/>
      <c r="AP1407" s="81"/>
      <c r="AQ1407" s="81"/>
      <c r="AR1407" s="82"/>
      <c r="AS1407" s="244"/>
      <c r="AT1407" s="244"/>
      <c r="AU1407" s="244"/>
      <c r="AV1407" s="245"/>
      <c r="AW1407" s="89">
        <f>ROUND(ROUND(H1404*V1357,0)*AM1407,0)-AS1409</f>
        <v>219</v>
      </c>
      <c r="AX1407" s="12"/>
    </row>
    <row r="1408" spans="1:50" ht="17.2" customHeight="1" x14ac:dyDescent="0.3">
      <c r="A1408" s="9">
        <v>43</v>
      </c>
      <c r="B1408" s="10" t="s">
        <v>2230</v>
      </c>
      <c r="C1408" s="53" t="s">
        <v>6719</v>
      </c>
      <c r="D1408" s="166"/>
      <c r="E1408" s="193"/>
      <c r="F1408" s="126"/>
      <c r="G1408" s="126"/>
      <c r="H1408" s="175"/>
      <c r="I1408" s="194"/>
      <c r="J1408" s="194"/>
      <c r="K1408" s="173"/>
      <c r="L1408" s="191"/>
      <c r="M1408" s="172"/>
      <c r="N1408" s="172"/>
      <c r="O1408" s="123"/>
      <c r="P1408" s="138"/>
      <c r="Q1408" s="138"/>
      <c r="R1408" s="168"/>
      <c r="S1408" s="141"/>
      <c r="T1408" s="142"/>
      <c r="U1408" s="130"/>
      <c r="V1408" s="64"/>
      <c r="W1408" s="202"/>
      <c r="X1408" s="233"/>
      <c r="Y1408" s="234"/>
      <c r="Z1408" s="234"/>
      <c r="AA1408" s="234"/>
      <c r="AB1408" s="234"/>
      <c r="AC1408" s="199" t="s">
        <v>4735</v>
      </c>
      <c r="AD1408" s="58"/>
      <c r="AE1408" s="58"/>
      <c r="AF1408" s="6"/>
      <c r="AG1408" s="6"/>
      <c r="AH1408" s="6"/>
      <c r="AI1408" s="6"/>
      <c r="AJ1408" s="6"/>
      <c r="AK1408" s="6"/>
      <c r="AL1408" s="59" t="s">
        <v>4574</v>
      </c>
      <c r="AM1408" s="235">
        <f>AM1405</f>
        <v>0.5</v>
      </c>
      <c r="AN1408" s="235"/>
      <c r="AO1408" s="198"/>
      <c r="AP1408" s="198"/>
      <c r="AQ1408" s="198"/>
      <c r="AR1408" s="197"/>
      <c r="AS1408" s="244"/>
      <c r="AT1408" s="244"/>
      <c r="AU1408" s="244"/>
      <c r="AV1408" s="245"/>
      <c r="AW1408" s="89">
        <f>ROUND(ROUND(H1404*V1357,0)*AM1408,0)-AS1409</f>
        <v>155</v>
      </c>
      <c r="AX1408" s="12"/>
    </row>
    <row r="1409" spans="1:50" ht="17.2" customHeight="1" x14ac:dyDescent="0.3">
      <c r="A1409" s="9">
        <v>43</v>
      </c>
      <c r="B1409" s="10" t="s">
        <v>2231</v>
      </c>
      <c r="C1409" s="53" t="s">
        <v>6718</v>
      </c>
      <c r="D1409" s="166"/>
      <c r="E1409" s="193"/>
      <c r="F1409" s="126"/>
      <c r="G1409" s="126"/>
      <c r="H1409" s="175"/>
      <c r="I1409" s="194"/>
      <c r="J1409" s="194"/>
      <c r="K1409" s="173"/>
      <c r="L1409" s="231" t="s">
        <v>4714</v>
      </c>
      <c r="M1409" s="232"/>
      <c r="N1409" s="232"/>
      <c r="O1409" s="232"/>
      <c r="P1409" s="232"/>
      <c r="Q1409" s="232"/>
      <c r="R1409" s="175"/>
      <c r="S1409" s="194"/>
      <c r="T1409" s="173"/>
      <c r="U1409" s="130"/>
      <c r="V1409" s="64"/>
      <c r="W1409" s="202"/>
      <c r="X1409" s="8"/>
      <c r="Y1409" s="6"/>
      <c r="Z1409" s="59"/>
      <c r="AA1409" s="59"/>
      <c r="AB1409" s="6"/>
      <c r="AC1409" s="203"/>
      <c r="AD1409" s="6"/>
      <c r="AE1409" s="6"/>
      <c r="AF1409" s="6"/>
      <c r="AG1409" s="6"/>
      <c r="AH1409" s="6"/>
      <c r="AI1409" s="6"/>
      <c r="AJ1409" s="6"/>
      <c r="AK1409" s="6"/>
      <c r="AL1409" s="59"/>
      <c r="AM1409" s="137"/>
      <c r="AN1409" s="137"/>
      <c r="AO1409" s="198"/>
      <c r="AP1409" s="198"/>
      <c r="AQ1409" s="198"/>
      <c r="AR1409" s="197"/>
      <c r="AS1409" s="38">
        <f>AS1397</f>
        <v>5</v>
      </c>
      <c r="AT1409" s="62" t="s">
        <v>4579</v>
      </c>
      <c r="AU1409" s="143"/>
      <c r="AV1409" s="147"/>
      <c r="AW1409" s="89">
        <f>ROUND(ROUND(H1404*P1411,0)*V1357,0)-AS1409</f>
        <v>304</v>
      </c>
      <c r="AX1409" s="12"/>
    </row>
    <row r="1410" spans="1:50" ht="17.2" customHeight="1" x14ac:dyDescent="0.3">
      <c r="A1410" s="9">
        <v>43</v>
      </c>
      <c r="B1410" s="10" t="s">
        <v>2232</v>
      </c>
      <c r="C1410" s="53" t="s">
        <v>6717</v>
      </c>
      <c r="D1410" s="166"/>
      <c r="E1410" s="193"/>
      <c r="F1410" s="126"/>
      <c r="G1410" s="126"/>
      <c r="H1410" s="175"/>
      <c r="I1410" s="194"/>
      <c r="J1410" s="194"/>
      <c r="K1410" s="173"/>
      <c r="L1410" s="267"/>
      <c r="M1410" s="268"/>
      <c r="N1410" s="268"/>
      <c r="O1410" s="268"/>
      <c r="P1410" s="268"/>
      <c r="Q1410" s="268"/>
      <c r="R1410" s="175"/>
      <c r="S1410" s="194"/>
      <c r="T1410" s="173"/>
      <c r="U1410" s="130"/>
      <c r="V1410" s="64"/>
      <c r="W1410" s="202"/>
      <c r="X1410" s="231" t="s">
        <v>4712</v>
      </c>
      <c r="Y1410" s="232"/>
      <c r="Z1410" s="232"/>
      <c r="AA1410" s="232"/>
      <c r="AB1410" s="232"/>
      <c r="AC1410" s="199" t="s">
        <v>4711</v>
      </c>
      <c r="AD1410" s="58"/>
      <c r="AE1410" s="58"/>
      <c r="AF1410" s="6"/>
      <c r="AG1410" s="6"/>
      <c r="AH1410" s="6"/>
      <c r="AI1410" s="6"/>
      <c r="AJ1410" s="6"/>
      <c r="AK1410" s="6"/>
      <c r="AL1410" s="59" t="s">
        <v>4574</v>
      </c>
      <c r="AM1410" s="235">
        <f>AM1407</f>
        <v>0.7</v>
      </c>
      <c r="AN1410" s="235"/>
      <c r="AO1410" s="198"/>
      <c r="AP1410" s="198"/>
      <c r="AQ1410" s="198"/>
      <c r="AR1410" s="197"/>
      <c r="AS1410" s="1"/>
      <c r="AT1410" s="132"/>
      <c r="AU1410" s="143"/>
      <c r="AV1410" s="147"/>
      <c r="AW1410" s="89">
        <f>ROUND(ROUND(ROUND(H1404*P1411,0)*V1357,0)*AM1410,0)-AS1409</f>
        <v>211</v>
      </c>
      <c r="AX1410" s="12"/>
    </row>
    <row r="1411" spans="1:50" ht="17.2" customHeight="1" x14ac:dyDescent="0.3">
      <c r="A1411" s="9">
        <v>43</v>
      </c>
      <c r="B1411" s="10" t="s">
        <v>2233</v>
      </c>
      <c r="C1411" s="53" t="s">
        <v>6716</v>
      </c>
      <c r="D1411" s="166"/>
      <c r="E1411" s="193"/>
      <c r="F1411" s="126"/>
      <c r="G1411" s="126"/>
      <c r="H1411" s="175"/>
      <c r="I1411" s="194"/>
      <c r="J1411" s="194"/>
      <c r="K1411" s="173"/>
      <c r="L1411" s="191"/>
      <c r="M1411" s="172"/>
      <c r="N1411" s="172"/>
      <c r="O1411" s="123" t="s">
        <v>4574</v>
      </c>
      <c r="P1411" s="249">
        <f>P1405</f>
        <v>0.96499999999999997</v>
      </c>
      <c r="Q1411" s="249"/>
      <c r="R1411" s="168"/>
      <c r="S1411" s="141"/>
      <c r="T1411" s="142"/>
      <c r="U1411" s="130"/>
      <c r="V1411" s="64"/>
      <c r="W1411" s="202"/>
      <c r="X1411" s="233"/>
      <c r="Y1411" s="234"/>
      <c r="Z1411" s="234"/>
      <c r="AA1411" s="234"/>
      <c r="AB1411" s="234"/>
      <c r="AC1411" s="199" t="s">
        <v>4735</v>
      </c>
      <c r="AD1411" s="58"/>
      <c r="AE1411" s="58"/>
      <c r="AF1411" s="6"/>
      <c r="AG1411" s="6"/>
      <c r="AH1411" s="6"/>
      <c r="AI1411" s="6"/>
      <c r="AJ1411" s="6"/>
      <c r="AK1411" s="6"/>
      <c r="AL1411" s="59" t="s">
        <v>4574</v>
      </c>
      <c r="AM1411" s="235">
        <f>AM1408</f>
        <v>0.5</v>
      </c>
      <c r="AN1411" s="235"/>
      <c r="AO1411" s="198"/>
      <c r="AP1411" s="198"/>
      <c r="AQ1411" s="198"/>
      <c r="AR1411" s="197"/>
      <c r="AS1411" s="7"/>
      <c r="AT1411" s="123"/>
      <c r="AU1411" s="136"/>
      <c r="AV1411" s="145"/>
      <c r="AW1411" s="89">
        <f>ROUND(ROUND(ROUND(H1404*P1411,0)*V1357,0)*AM1411,0)-AS1409</f>
        <v>150</v>
      </c>
      <c r="AX1411" s="12"/>
    </row>
    <row r="1412" spans="1:50" ht="17.2" customHeight="1" x14ac:dyDescent="0.3">
      <c r="A1412" s="9">
        <v>43</v>
      </c>
      <c r="B1412" s="10" t="s">
        <v>2234</v>
      </c>
      <c r="C1412" s="53" t="s">
        <v>6715</v>
      </c>
      <c r="D1412" s="166"/>
      <c r="E1412" s="193"/>
      <c r="F1412" s="126"/>
      <c r="G1412" s="126"/>
      <c r="H1412" s="45"/>
      <c r="I1412" s="1"/>
      <c r="J1412" s="1"/>
      <c r="K1412" s="44"/>
      <c r="L1412" s="196"/>
      <c r="M1412" s="195"/>
      <c r="N1412" s="195"/>
      <c r="O1412" s="55"/>
      <c r="P1412" s="56"/>
      <c r="Q1412" s="56"/>
      <c r="R1412" s="168"/>
      <c r="S1412" s="141"/>
      <c r="T1412" s="142"/>
      <c r="U1412" s="130"/>
      <c r="V1412" s="64"/>
      <c r="W1412" s="202"/>
      <c r="X1412" s="8"/>
      <c r="Y1412" s="6"/>
      <c r="Z1412" s="59"/>
      <c r="AA1412" s="59"/>
      <c r="AB1412" s="6"/>
      <c r="AC1412" s="203"/>
      <c r="AD1412" s="6"/>
      <c r="AE1412" s="6"/>
      <c r="AF1412" s="6"/>
      <c r="AG1412" s="6"/>
      <c r="AH1412" s="6"/>
      <c r="AI1412" s="6"/>
      <c r="AJ1412" s="6"/>
      <c r="AK1412" s="6"/>
      <c r="AL1412" s="59"/>
      <c r="AM1412" s="137"/>
      <c r="AN1412" s="137"/>
      <c r="AO1412" s="216" t="s">
        <v>4753</v>
      </c>
      <c r="AP1412" s="251"/>
      <c r="AQ1412" s="251"/>
      <c r="AR1412" s="252"/>
      <c r="AS1412" s="49"/>
      <c r="AT1412" s="36"/>
      <c r="AU1412" s="36"/>
      <c r="AV1412" s="51"/>
      <c r="AW1412" s="89">
        <f>ROUND(ROUND(H1404*V1357,0)*AQ1415,0)</f>
        <v>304</v>
      </c>
      <c r="AX1412" s="12"/>
    </row>
    <row r="1413" spans="1:50" ht="17.2" customHeight="1" x14ac:dyDescent="0.3">
      <c r="A1413" s="9">
        <v>43</v>
      </c>
      <c r="B1413" s="10" t="s">
        <v>2235</v>
      </c>
      <c r="C1413" s="53" t="s">
        <v>6714</v>
      </c>
      <c r="D1413" s="166"/>
      <c r="E1413" s="193"/>
      <c r="F1413" s="126"/>
      <c r="G1413" s="126"/>
      <c r="H1413" s="45"/>
      <c r="I1413" s="1"/>
      <c r="J1413" s="1"/>
      <c r="K1413" s="44"/>
      <c r="L1413" s="175"/>
      <c r="M1413" s="194"/>
      <c r="N1413" s="194"/>
      <c r="O1413" s="132"/>
      <c r="P1413" s="141"/>
      <c r="Q1413" s="141"/>
      <c r="R1413" s="168"/>
      <c r="S1413" s="141"/>
      <c r="T1413" s="142"/>
      <c r="U1413" s="130"/>
      <c r="V1413" s="64"/>
      <c r="W1413" s="202"/>
      <c r="X1413" s="231" t="s">
        <v>4712</v>
      </c>
      <c r="Y1413" s="232"/>
      <c r="Z1413" s="232"/>
      <c r="AA1413" s="232"/>
      <c r="AB1413" s="232"/>
      <c r="AC1413" s="199" t="s">
        <v>4711</v>
      </c>
      <c r="AD1413" s="58"/>
      <c r="AE1413" s="58"/>
      <c r="AF1413" s="6"/>
      <c r="AG1413" s="6"/>
      <c r="AH1413" s="6"/>
      <c r="AI1413" s="6"/>
      <c r="AJ1413" s="6"/>
      <c r="AK1413" s="6"/>
      <c r="AL1413" s="59" t="s">
        <v>4574</v>
      </c>
      <c r="AM1413" s="235">
        <f>AM1410</f>
        <v>0.7</v>
      </c>
      <c r="AN1413" s="235"/>
      <c r="AO1413" s="228"/>
      <c r="AP1413" s="229"/>
      <c r="AQ1413" s="229"/>
      <c r="AR1413" s="230"/>
      <c r="AS1413" s="45"/>
      <c r="AT1413" s="1"/>
      <c r="AU1413" s="1"/>
      <c r="AV1413" s="44"/>
      <c r="AW1413" s="89">
        <f>ROUND(ROUND(ROUND(H1404*V1357,0)*AM1413,0)*AQ1415,0)</f>
        <v>213</v>
      </c>
      <c r="AX1413" s="12"/>
    </row>
    <row r="1414" spans="1:50" ht="17.2" customHeight="1" x14ac:dyDescent="0.3">
      <c r="A1414" s="9">
        <v>43</v>
      </c>
      <c r="B1414" s="10" t="s">
        <v>2236</v>
      </c>
      <c r="C1414" s="53" t="s">
        <v>6713</v>
      </c>
      <c r="D1414" s="166"/>
      <c r="E1414" s="193"/>
      <c r="F1414" s="126"/>
      <c r="G1414" s="126"/>
      <c r="H1414" s="45"/>
      <c r="I1414" s="1"/>
      <c r="J1414" s="1"/>
      <c r="K1414" s="44"/>
      <c r="L1414" s="191"/>
      <c r="M1414" s="172"/>
      <c r="N1414" s="172"/>
      <c r="O1414" s="123"/>
      <c r="P1414" s="138"/>
      <c r="Q1414" s="138"/>
      <c r="R1414" s="168"/>
      <c r="S1414" s="141"/>
      <c r="T1414" s="142"/>
      <c r="U1414" s="130"/>
      <c r="V1414" s="64"/>
      <c r="W1414" s="202"/>
      <c r="X1414" s="233"/>
      <c r="Y1414" s="234"/>
      <c r="Z1414" s="234"/>
      <c r="AA1414" s="234"/>
      <c r="AB1414" s="234"/>
      <c r="AC1414" s="199" t="s">
        <v>4735</v>
      </c>
      <c r="AD1414" s="58"/>
      <c r="AE1414" s="58"/>
      <c r="AF1414" s="6"/>
      <c r="AG1414" s="6"/>
      <c r="AH1414" s="6"/>
      <c r="AI1414" s="6"/>
      <c r="AJ1414" s="6"/>
      <c r="AK1414" s="6"/>
      <c r="AL1414" s="59" t="s">
        <v>4574</v>
      </c>
      <c r="AM1414" s="235">
        <f>AM1411</f>
        <v>0.5</v>
      </c>
      <c r="AN1414" s="235"/>
      <c r="AO1414" s="45"/>
      <c r="AP1414" s="1"/>
      <c r="AQ1414" s="1"/>
      <c r="AR1414" s="44"/>
      <c r="AS1414" s="45"/>
      <c r="AT1414" s="1"/>
      <c r="AU1414" s="1"/>
      <c r="AV1414" s="44"/>
      <c r="AW1414" s="89">
        <f>ROUND(ROUND(ROUND(H1404*V1357,0)*AM1414,0)*AQ1415,0)</f>
        <v>152</v>
      </c>
      <c r="AX1414" s="12"/>
    </row>
    <row r="1415" spans="1:50" ht="17.2" customHeight="1" x14ac:dyDescent="0.3">
      <c r="A1415" s="9">
        <v>43</v>
      </c>
      <c r="B1415" s="10" t="s">
        <v>2237</v>
      </c>
      <c r="C1415" s="53" t="s">
        <v>6712</v>
      </c>
      <c r="D1415" s="166"/>
      <c r="E1415" s="193"/>
      <c r="F1415" s="126"/>
      <c r="G1415" s="126"/>
      <c r="H1415" s="45"/>
      <c r="I1415" s="1"/>
      <c r="J1415" s="1"/>
      <c r="K1415" s="44"/>
      <c r="L1415" s="231" t="s">
        <v>4714</v>
      </c>
      <c r="M1415" s="232"/>
      <c r="N1415" s="232"/>
      <c r="O1415" s="232"/>
      <c r="P1415" s="232"/>
      <c r="Q1415" s="232"/>
      <c r="R1415" s="175"/>
      <c r="S1415" s="194"/>
      <c r="T1415" s="173"/>
      <c r="U1415" s="130"/>
      <c r="V1415" s="64"/>
      <c r="W1415" s="202"/>
      <c r="X1415" s="8"/>
      <c r="Y1415" s="6"/>
      <c r="Z1415" s="59"/>
      <c r="AA1415" s="59"/>
      <c r="AB1415" s="6"/>
      <c r="AC1415" s="203"/>
      <c r="AD1415" s="6"/>
      <c r="AE1415" s="6"/>
      <c r="AF1415" s="6"/>
      <c r="AG1415" s="6"/>
      <c r="AH1415" s="6"/>
      <c r="AI1415" s="6"/>
      <c r="AJ1415" s="6"/>
      <c r="AK1415" s="6"/>
      <c r="AL1415" s="59"/>
      <c r="AM1415" s="137"/>
      <c r="AN1415" s="137"/>
      <c r="AO1415" s="45"/>
      <c r="AP1415" s="132" t="s">
        <v>4574</v>
      </c>
      <c r="AQ1415" s="247">
        <f>AQ1391</f>
        <v>0.95</v>
      </c>
      <c r="AR1415" s="248"/>
      <c r="AS1415" s="45"/>
      <c r="AT1415" s="1"/>
      <c r="AU1415" s="1"/>
      <c r="AV1415" s="44"/>
      <c r="AW1415" s="89">
        <f>ROUND(ROUND(ROUND(H1404*P1417,0)*V1357,0)*AQ1415,0)</f>
        <v>294</v>
      </c>
      <c r="AX1415" s="12"/>
    </row>
    <row r="1416" spans="1:50" ht="17.2" customHeight="1" x14ac:dyDescent="0.3">
      <c r="A1416" s="9">
        <v>43</v>
      </c>
      <c r="B1416" s="10" t="s">
        <v>2238</v>
      </c>
      <c r="C1416" s="53" t="s">
        <v>6711</v>
      </c>
      <c r="D1416" s="166"/>
      <c r="E1416" s="193"/>
      <c r="F1416" s="126"/>
      <c r="G1416" s="126"/>
      <c r="H1416" s="45"/>
      <c r="I1416" s="1"/>
      <c r="J1416" s="1"/>
      <c r="K1416" s="44"/>
      <c r="L1416" s="267"/>
      <c r="M1416" s="268"/>
      <c r="N1416" s="268"/>
      <c r="O1416" s="268"/>
      <c r="P1416" s="268"/>
      <c r="Q1416" s="268"/>
      <c r="R1416" s="175"/>
      <c r="S1416" s="194"/>
      <c r="T1416" s="173"/>
      <c r="U1416" s="130"/>
      <c r="V1416" s="64"/>
      <c r="W1416" s="202"/>
      <c r="X1416" s="231" t="s">
        <v>4712</v>
      </c>
      <c r="Y1416" s="232"/>
      <c r="Z1416" s="232"/>
      <c r="AA1416" s="232"/>
      <c r="AB1416" s="232"/>
      <c r="AC1416" s="199" t="s">
        <v>4711</v>
      </c>
      <c r="AD1416" s="58"/>
      <c r="AE1416" s="58"/>
      <c r="AF1416" s="6"/>
      <c r="AG1416" s="6"/>
      <c r="AH1416" s="6"/>
      <c r="AI1416" s="6"/>
      <c r="AJ1416" s="6"/>
      <c r="AK1416" s="6"/>
      <c r="AL1416" s="59" t="s">
        <v>4574</v>
      </c>
      <c r="AM1416" s="235">
        <f>AM1413</f>
        <v>0.7</v>
      </c>
      <c r="AN1416" s="235"/>
      <c r="AO1416" s="45"/>
      <c r="AP1416" s="1"/>
      <c r="AQ1416" s="1"/>
      <c r="AR1416" s="44"/>
      <c r="AS1416" s="45"/>
      <c r="AT1416" s="1"/>
      <c r="AU1416" s="1"/>
      <c r="AV1416" s="44"/>
      <c r="AW1416" s="89">
        <f>ROUND(ROUND(ROUND(ROUND(H1404*P1417,0)*V1357,0)*AM1416,0)*AQ1415,0)</f>
        <v>205</v>
      </c>
      <c r="AX1416" s="12"/>
    </row>
    <row r="1417" spans="1:50" ht="17.2" customHeight="1" x14ac:dyDescent="0.3">
      <c r="A1417" s="9">
        <v>43</v>
      </c>
      <c r="B1417" s="10" t="s">
        <v>2239</v>
      </c>
      <c r="C1417" s="53" t="s">
        <v>6710</v>
      </c>
      <c r="D1417" s="166"/>
      <c r="E1417" s="193"/>
      <c r="F1417" s="126"/>
      <c r="G1417" s="126"/>
      <c r="H1417" s="45"/>
      <c r="I1417" s="1"/>
      <c r="J1417" s="1"/>
      <c r="K1417" s="44"/>
      <c r="L1417" s="191"/>
      <c r="M1417" s="172"/>
      <c r="N1417" s="172"/>
      <c r="O1417" s="123" t="s">
        <v>4574</v>
      </c>
      <c r="P1417" s="249">
        <f>P1411</f>
        <v>0.96499999999999997</v>
      </c>
      <c r="Q1417" s="249"/>
      <c r="R1417" s="168"/>
      <c r="S1417" s="141"/>
      <c r="T1417" s="142"/>
      <c r="U1417" s="130"/>
      <c r="V1417" s="64"/>
      <c r="W1417" s="202"/>
      <c r="X1417" s="233"/>
      <c r="Y1417" s="234"/>
      <c r="Z1417" s="234"/>
      <c r="AA1417" s="234"/>
      <c r="AB1417" s="234"/>
      <c r="AC1417" s="199" t="s">
        <v>4735</v>
      </c>
      <c r="AD1417" s="58"/>
      <c r="AE1417" s="58"/>
      <c r="AF1417" s="6"/>
      <c r="AG1417" s="6"/>
      <c r="AH1417" s="6"/>
      <c r="AI1417" s="6"/>
      <c r="AJ1417" s="6"/>
      <c r="AK1417" s="6"/>
      <c r="AL1417" s="59" t="s">
        <v>4574</v>
      </c>
      <c r="AM1417" s="235">
        <f>AM1414</f>
        <v>0.5</v>
      </c>
      <c r="AN1417" s="235"/>
      <c r="AO1417" s="45"/>
      <c r="AP1417" s="1"/>
      <c r="AQ1417" s="1"/>
      <c r="AR1417" s="44"/>
      <c r="AS1417" s="43"/>
      <c r="AT1417" s="7"/>
      <c r="AU1417" s="7"/>
      <c r="AV1417" s="21"/>
      <c r="AW1417" s="89">
        <f>ROUND(ROUND(ROUND(ROUND(H1404*P1417,0)*V1357,0)*AM1417,0)*AQ1415,0)</f>
        <v>147</v>
      </c>
      <c r="AX1417" s="12"/>
    </row>
    <row r="1418" spans="1:50" ht="17.2" customHeight="1" x14ac:dyDescent="0.3">
      <c r="A1418" s="9">
        <v>43</v>
      </c>
      <c r="B1418" s="10" t="s">
        <v>2240</v>
      </c>
      <c r="C1418" s="53" t="s">
        <v>6709</v>
      </c>
      <c r="D1418" s="166"/>
      <c r="E1418" s="193"/>
      <c r="F1418" s="126"/>
      <c r="G1418" s="126"/>
      <c r="H1418" s="45"/>
      <c r="I1418" s="1"/>
      <c r="J1418" s="1"/>
      <c r="K1418" s="44"/>
      <c r="L1418" s="196"/>
      <c r="M1418" s="195"/>
      <c r="N1418" s="195"/>
      <c r="O1418" s="55"/>
      <c r="P1418" s="56"/>
      <c r="Q1418" s="56"/>
      <c r="R1418" s="168"/>
      <c r="S1418" s="141"/>
      <c r="T1418" s="142"/>
      <c r="U1418" s="130"/>
      <c r="V1418" s="64"/>
      <c r="W1418" s="202"/>
      <c r="X1418" s="8"/>
      <c r="Y1418" s="6"/>
      <c r="Z1418" s="59"/>
      <c r="AA1418" s="59"/>
      <c r="AB1418" s="6"/>
      <c r="AC1418" s="203"/>
      <c r="AD1418" s="6"/>
      <c r="AE1418" s="6"/>
      <c r="AF1418" s="6"/>
      <c r="AG1418" s="6"/>
      <c r="AH1418" s="6"/>
      <c r="AI1418" s="6"/>
      <c r="AJ1418" s="6"/>
      <c r="AK1418" s="6"/>
      <c r="AL1418" s="59"/>
      <c r="AM1418" s="137"/>
      <c r="AN1418" s="137"/>
      <c r="AO1418" s="146"/>
      <c r="AP1418" s="143"/>
      <c r="AQ1418" s="143"/>
      <c r="AR1418" s="44"/>
      <c r="AS1418" s="242" t="s">
        <v>4580</v>
      </c>
      <c r="AT1418" s="242"/>
      <c r="AU1418" s="242"/>
      <c r="AV1418" s="243"/>
      <c r="AW1418" s="89">
        <f>ROUND(ROUND(H1404*V1357,0)*AQ1415,0)-AS1421</f>
        <v>299</v>
      </c>
      <c r="AX1418" s="12"/>
    </row>
    <row r="1419" spans="1:50" ht="17.2" customHeight="1" x14ac:dyDescent="0.3">
      <c r="A1419" s="9">
        <v>43</v>
      </c>
      <c r="B1419" s="10" t="s">
        <v>2241</v>
      </c>
      <c r="C1419" s="53" t="s">
        <v>6708</v>
      </c>
      <c r="D1419" s="166"/>
      <c r="E1419" s="193"/>
      <c r="F1419" s="126"/>
      <c r="G1419" s="126"/>
      <c r="H1419" s="45"/>
      <c r="I1419" s="1"/>
      <c r="J1419" s="1"/>
      <c r="K1419" s="44"/>
      <c r="L1419" s="175"/>
      <c r="M1419" s="194"/>
      <c r="N1419" s="194"/>
      <c r="O1419" s="132"/>
      <c r="P1419" s="141"/>
      <c r="Q1419" s="141"/>
      <c r="R1419" s="168"/>
      <c r="S1419" s="141"/>
      <c r="T1419" s="142"/>
      <c r="U1419" s="130"/>
      <c r="V1419" s="64"/>
      <c r="W1419" s="202"/>
      <c r="X1419" s="231" t="s">
        <v>4712</v>
      </c>
      <c r="Y1419" s="232"/>
      <c r="Z1419" s="232"/>
      <c r="AA1419" s="232"/>
      <c r="AB1419" s="232"/>
      <c r="AC1419" s="199" t="s">
        <v>4711</v>
      </c>
      <c r="AD1419" s="58"/>
      <c r="AE1419" s="58"/>
      <c r="AF1419" s="6"/>
      <c r="AG1419" s="6"/>
      <c r="AH1419" s="6"/>
      <c r="AI1419" s="6"/>
      <c r="AJ1419" s="6"/>
      <c r="AK1419" s="6"/>
      <c r="AL1419" s="59" t="s">
        <v>4574</v>
      </c>
      <c r="AM1419" s="235">
        <f>AM1416</f>
        <v>0.7</v>
      </c>
      <c r="AN1419" s="235"/>
      <c r="AO1419" s="146"/>
      <c r="AP1419" s="143"/>
      <c r="AQ1419" s="143"/>
      <c r="AR1419" s="44"/>
      <c r="AS1419" s="244"/>
      <c r="AT1419" s="244"/>
      <c r="AU1419" s="244"/>
      <c r="AV1419" s="245"/>
      <c r="AW1419" s="89">
        <f>ROUND(ROUND(ROUND(H1404*V1357,0)*AM1419,0)*AQ1415,0)-AS1421</f>
        <v>208</v>
      </c>
      <c r="AX1419" s="12"/>
    </row>
    <row r="1420" spans="1:50" ht="17.2" customHeight="1" x14ac:dyDescent="0.3">
      <c r="A1420" s="9">
        <v>43</v>
      </c>
      <c r="B1420" s="10" t="s">
        <v>2242</v>
      </c>
      <c r="C1420" s="53" t="s">
        <v>6707</v>
      </c>
      <c r="D1420" s="166"/>
      <c r="E1420" s="193"/>
      <c r="F1420" s="126"/>
      <c r="G1420" s="126"/>
      <c r="H1420" s="45"/>
      <c r="I1420" s="1"/>
      <c r="J1420" s="1"/>
      <c r="K1420" s="44"/>
      <c r="L1420" s="191"/>
      <c r="M1420" s="172"/>
      <c r="N1420" s="172"/>
      <c r="O1420" s="123"/>
      <c r="P1420" s="138"/>
      <c r="Q1420" s="138"/>
      <c r="R1420" s="168"/>
      <c r="S1420" s="141"/>
      <c r="T1420" s="142"/>
      <c r="U1420" s="130"/>
      <c r="V1420" s="64"/>
      <c r="W1420" s="202"/>
      <c r="X1420" s="233"/>
      <c r="Y1420" s="234"/>
      <c r="Z1420" s="234"/>
      <c r="AA1420" s="234"/>
      <c r="AB1420" s="234"/>
      <c r="AC1420" s="199" t="s">
        <v>4735</v>
      </c>
      <c r="AD1420" s="58"/>
      <c r="AE1420" s="58"/>
      <c r="AF1420" s="6"/>
      <c r="AG1420" s="6"/>
      <c r="AH1420" s="6"/>
      <c r="AI1420" s="6"/>
      <c r="AJ1420" s="6"/>
      <c r="AK1420" s="6"/>
      <c r="AL1420" s="59" t="s">
        <v>4574</v>
      </c>
      <c r="AM1420" s="235">
        <f>AM1417</f>
        <v>0.5</v>
      </c>
      <c r="AN1420" s="235"/>
      <c r="AO1420" s="146"/>
      <c r="AP1420" s="143"/>
      <c r="AQ1420" s="143"/>
      <c r="AR1420" s="44"/>
      <c r="AS1420" s="244"/>
      <c r="AT1420" s="244"/>
      <c r="AU1420" s="244"/>
      <c r="AV1420" s="245"/>
      <c r="AW1420" s="89">
        <f>ROUND(ROUND(ROUND(H1404*V1357,0)*AM1420,0)*AQ1415,0)-AS1421</f>
        <v>147</v>
      </c>
      <c r="AX1420" s="12"/>
    </row>
    <row r="1421" spans="1:50" ht="17.2" customHeight="1" x14ac:dyDescent="0.3">
      <c r="A1421" s="9">
        <v>43</v>
      </c>
      <c r="B1421" s="10" t="s">
        <v>2243</v>
      </c>
      <c r="C1421" s="53" t="s">
        <v>6706</v>
      </c>
      <c r="D1421" s="166"/>
      <c r="E1421" s="193"/>
      <c r="F1421" s="126"/>
      <c r="G1421" s="126"/>
      <c r="H1421" s="45"/>
      <c r="I1421" s="1"/>
      <c r="J1421" s="1"/>
      <c r="K1421" s="44"/>
      <c r="L1421" s="231" t="s">
        <v>4714</v>
      </c>
      <c r="M1421" s="232"/>
      <c r="N1421" s="232"/>
      <c r="O1421" s="232"/>
      <c r="P1421" s="232"/>
      <c r="Q1421" s="232"/>
      <c r="R1421" s="175"/>
      <c r="S1421" s="194"/>
      <c r="T1421" s="173"/>
      <c r="U1421" s="130"/>
      <c r="V1421" s="64"/>
      <c r="W1421" s="202"/>
      <c r="X1421" s="8"/>
      <c r="Y1421" s="6"/>
      <c r="Z1421" s="59"/>
      <c r="AA1421" s="59"/>
      <c r="AB1421" s="6"/>
      <c r="AC1421" s="203"/>
      <c r="AD1421" s="6"/>
      <c r="AE1421" s="6"/>
      <c r="AF1421" s="6"/>
      <c r="AG1421" s="6"/>
      <c r="AH1421" s="6"/>
      <c r="AI1421" s="6"/>
      <c r="AJ1421" s="6"/>
      <c r="AK1421" s="6"/>
      <c r="AL1421" s="59"/>
      <c r="AM1421" s="137"/>
      <c r="AN1421" s="137"/>
      <c r="AO1421" s="146"/>
      <c r="AP1421" s="143"/>
      <c r="AQ1421" s="143"/>
      <c r="AR1421" s="44"/>
      <c r="AS1421" s="38">
        <f>AS1409</f>
        <v>5</v>
      </c>
      <c r="AT1421" s="62" t="s">
        <v>4579</v>
      </c>
      <c r="AU1421" s="143"/>
      <c r="AV1421" s="147"/>
      <c r="AW1421" s="89">
        <f>ROUND(ROUND(ROUND(H1404*P1423,0)*V1357,0)*AQ1415,0)-AS1421</f>
        <v>289</v>
      </c>
      <c r="AX1421" s="12"/>
    </row>
    <row r="1422" spans="1:50" ht="17.2" customHeight="1" x14ac:dyDescent="0.3">
      <c r="A1422" s="9">
        <v>43</v>
      </c>
      <c r="B1422" s="10" t="s">
        <v>2244</v>
      </c>
      <c r="C1422" s="53" t="s">
        <v>6705</v>
      </c>
      <c r="D1422" s="166"/>
      <c r="E1422" s="193"/>
      <c r="F1422" s="126"/>
      <c r="G1422" s="126"/>
      <c r="H1422" s="45"/>
      <c r="I1422" s="1"/>
      <c r="J1422" s="1"/>
      <c r="K1422" s="44"/>
      <c r="L1422" s="267"/>
      <c r="M1422" s="268"/>
      <c r="N1422" s="268"/>
      <c r="O1422" s="268"/>
      <c r="P1422" s="268"/>
      <c r="Q1422" s="268"/>
      <c r="R1422" s="175"/>
      <c r="S1422" s="194"/>
      <c r="T1422" s="173"/>
      <c r="U1422" s="130"/>
      <c r="V1422" s="64"/>
      <c r="W1422" s="202"/>
      <c r="X1422" s="231" t="s">
        <v>4712</v>
      </c>
      <c r="Y1422" s="232"/>
      <c r="Z1422" s="232"/>
      <c r="AA1422" s="232"/>
      <c r="AB1422" s="232"/>
      <c r="AC1422" s="199" t="s">
        <v>4711</v>
      </c>
      <c r="AD1422" s="58"/>
      <c r="AE1422" s="58"/>
      <c r="AF1422" s="6"/>
      <c r="AG1422" s="6"/>
      <c r="AH1422" s="6"/>
      <c r="AI1422" s="6"/>
      <c r="AJ1422" s="6"/>
      <c r="AK1422" s="6"/>
      <c r="AL1422" s="59" t="s">
        <v>4574</v>
      </c>
      <c r="AM1422" s="235">
        <f>AM1419</f>
        <v>0.7</v>
      </c>
      <c r="AN1422" s="235"/>
      <c r="AO1422" s="146"/>
      <c r="AP1422" s="143"/>
      <c r="AQ1422" s="143"/>
      <c r="AR1422" s="44"/>
      <c r="AS1422" s="1"/>
      <c r="AT1422" s="132"/>
      <c r="AU1422" s="143"/>
      <c r="AV1422" s="147"/>
      <c r="AW1422" s="89">
        <f>ROUND(ROUND(ROUND(ROUND(H1404*P1423,0)*V1357,0)*AM1422,0)*AQ1415,0)-AS1421</f>
        <v>200</v>
      </c>
      <c r="AX1422" s="12"/>
    </row>
    <row r="1423" spans="1:50" ht="17.2" customHeight="1" x14ac:dyDescent="0.3">
      <c r="A1423" s="9">
        <v>43</v>
      </c>
      <c r="B1423" s="10" t="s">
        <v>2245</v>
      </c>
      <c r="C1423" s="53" t="s">
        <v>6704</v>
      </c>
      <c r="D1423" s="162"/>
      <c r="E1423" s="192"/>
      <c r="F1423" s="128"/>
      <c r="G1423" s="128"/>
      <c r="H1423" s="43"/>
      <c r="I1423" s="7"/>
      <c r="J1423" s="7"/>
      <c r="K1423" s="21"/>
      <c r="L1423" s="191"/>
      <c r="M1423" s="172"/>
      <c r="N1423" s="172"/>
      <c r="O1423" s="123" t="s">
        <v>4574</v>
      </c>
      <c r="P1423" s="249">
        <f>P1417</f>
        <v>0.96499999999999997</v>
      </c>
      <c r="Q1423" s="249"/>
      <c r="R1423" s="201"/>
      <c r="S1423" s="138"/>
      <c r="T1423" s="139"/>
      <c r="U1423" s="78"/>
      <c r="V1423" s="79"/>
      <c r="W1423" s="200"/>
      <c r="X1423" s="233"/>
      <c r="Y1423" s="234"/>
      <c r="Z1423" s="234"/>
      <c r="AA1423" s="234"/>
      <c r="AB1423" s="234"/>
      <c r="AC1423" s="199" t="s">
        <v>4735</v>
      </c>
      <c r="AD1423" s="58"/>
      <c r="AE1423" s="58"/>
      <c r="AF1423" s="6"/>
      <c r="AG1423" s="6"/>
      <c r="AH1423" s="6"/>
      <c r="AI1423" s="6"/>
      <c r="AJ1423" s="6"/>
      <c r="AK1423" s="6"/>
      <c r="AL1423" s="59" t="s">
        <v>4574</v>
      </c>
      <c r="AM1423" s="235">
        <f>AM1420</f>
        <v>0.5</v>
      </c>
      <c r="AN1423" s="235"/>
      <c r="AO1423" s="190"/>
      <c r="AP1423" s="136"/>
      <c r="AQ1423" s="136"/>
      <c r="AR1423" s="21"/>
      <c r="AS1423" s="7"/>
      <c r="AT1423" s="123"/>
      <c r="AU1423" s="136"/>
      <c r="AV1423" s="145"/>
      <c r="AW1423" s="100">
        <f>ROUND(ROUND(ROUND(ROUND(H1404*P1423,0)*V1357,0)*AM1423,0)*AQ1415,0)-AS1421</f>
        <v>142</v>
      </c>
      <c r="AX1423" s="16"/>
    </row>
    <row r="1424" spans="1:50" ht="17.2" customHeight="1" x14ac:dyDescent="0.3">
      <c r="A1424" s="9">
        <v>43</v>
      </c>
      <c r="B1424" s="10" t="s">
        <v>2246</v>
      </c>
      <c r="C1424" s="53" t="s">
        <v>6703</v>
      </c>
      <c r="D1424" s="217" t="s">
        <v>4740</v>
      </c>
      <c r="E1424" s="219"/>
      <c r="F1424" s="217" t="s">
        <v>4916</v>
      </c>
      <c r="G1424" s="252"/>
      <c r="H1424" s="217" t="s">
        <v>4816</v>
      </c>
      <c r="I1424" s="218"/>
      <c r="J1424" s="218"/>
      <c r="K1424" s="219"/>
      <c r="L1424" s="196"/>
      <c r="M1424" s="195"/>
      <c r="N1424" s="195"/>
      <c r="O1424" s="55"/>
      <c r="P1424" s="56"/>
      <c r="Q1424" s="56"/>
      <c r="R1424" s="303" t="s">
        <v>6455</v>
      </c>
      <c r="S1424" s="304"/>
      <c r="T1424" s="305"/>
      <c r="U1424" s="309" t="s">
        <v>6454</v>
      </c>
      <c r="V1424" s="309"/>
      <c r="W1424" s="310"/>
      <c r="X1424" s="8"/>
      <c r="Y1424" s="6"/>
      <c r="Z1424" s="59"/>
      <c r="AA1424" s="59"/>
      <c r="AB1424" s="6"/>
      <c r="AC1424" s="203"/>
      <c r="AD1424" s="6"/>
      <c r="AE1424" s="6"/>
      <c r="AF1424" s="6"/>
      <c r="AG1424" s="6"/>
      <c r="AH1424" s="6"/>
      <c r="AI1424" s="6"/>
      <c r="AJ1424" s="6"/>
      <c r="AK1424" s="6"/>
      <c r="AL1424" s="59"/>
      <c r="AM1424" s="137"/>
      <c r="AN1424" s="137"/>
      <c r="AO1424" s="7"/>
      <c r="AP1424" s="7"/>
      <c r="AQ1424" s="7"/>
      <c r="AR1424" s="7"/>
      <c r="AS1424" s="7"/>
      <c r="AT1424" s="123"/>
      <c r="AU1424" s="136"/>
      <c r="AV1424" s="145"/>
      <c r="AW1424" s="100">
        <f>ROUND(H1428*V1429,0)</f>
        <v>272</v>
      </c>
      <c r="AX1424" s="19" t="s">
        <v>4205</v>
      </c>
    </row>
    <row r="1425" spans="1:50" ht="17.2" customHeight="1" x14ac:dyDescent="0.3">
      <c r="A1425" s="9">
        <v>43</v>
      </c>
      <c r="B1425" s="10" t="s">
        <v>2247</v>
      </c>
      <c r="C1425" s="53" t="s">
        <v>6702</v>
      </c>
      <c r="D1425" s="220"/>
      <c r="E1425" s="222"/>
      <c r="F1425" s="228"/>
      <c r="G1425" s="230"/>
      <c r="H1425" s="220"/>
      <c r="I1425" s="221"/>
      <c r="J1425" s="221"/>
      <c r="K1425" s="222"/>
      <c r="L1425" s="175"/>
      <c r="M1425" s="194"/>
      <c r="N1425" s="194"/>
      <c r="O1425" s="132"/>
      <c r="P1425" s="141"/>
      <c r="Q1425" s="141"/>
      <c r="R1425" s="306"/>
      <c r="S1425" s="307"/>
      <c r="T1425" s="308"/>
      <c r="U1425" s="311"/>
      <c r="V1425" s="312"/>
      <c r="W1425" s="313"/>
      <c r="X1425" s="231" t="s">
        <v>4712</v>
      </c>
      <c r="Y1425" s="232"/>
      <c r="Z1425" s="232"/>
      <c r="AA1425" s="232"/>
      <c r="AB1425" s="232"/>
      <c r="AC1425" s="199" t="s">
        <v>4711</v>
      </c>
      <c r="AD1425" s="58"/>
      <c r="AE1425" s="58"/>
      <c r="AF1425" s="6"/>
      <c r="AG1425" s="6"/>
      <c r="AH1425" s="6"/>
      <c r="AI1425" s="6"/>
      <c r="AJ1425" s="6"/>
      <c r="AK1425" s="6"/>
      <c r="AL1425" s="59" t="s">
        <v>4574</v>
      </c>
      <c r="AM1425" s="235">
        <f>AM1422</f>
        <v>0.7</v>
      </c>
      <c r="AN1425" s="235"/>
      <c r="AO1425" s="6"/>
      <c r="AP1425" s="6"/>
      <c r="AQ1425" s="6"/>
      <c r="AR1425" s="6"/>
      <c r="AS1425" s="6"/>
      <c r="AT1425" s="59"/>
      <c r="AU1425" s="137"/>
      <c r="AV1425" s="140"/>
      <c r="AW1425" s="89">
        <f>ROUND(ROUND(H1428*V1429,0)*AM1425,0)</f>
        <v>190</v>
      </c>
      <c r="AX1425" s="12"/>
    </row>
    <row r="1426" spans="1:50" ht="17.2" customHeight="1" x14ac:dyDescent="0.3">
      <c r="A1426" s="9">
        <v>43</v>
      </c>
      <c r="B1426" s="10" t="s">
        <v>2248</v>
      </c>
      <c r="C1426" s="53" t="s">
        <v>6701</v>
      </c>
      <c r="D1426" s="220"/>
      <c r="E1426" s="222"/>
      <c r="F1426" s="228"/>
      <c r="G1426" s="230"/>
      <c r="H1426" s="220"/>
      <c r="I1426" s="221"/>
      <c r="J1426" s="221"/>
      <c r="K1426" s="222"/>
      <c r="L1426" s="191"/>
      <c r="M1426" s="172"/>
      <c r="N1426" s="172"/>
      <c r="O1426" s="123"/>
      <c r="P1426" s="138"/>
      <c r="Q1426" s="138"/>
      <c r="R1426" s="306"/>
      <c r="S1426" s="307"/>
      <c r="T1426" s="308"/>
      <c r="U1426" s="311"/>
      <c r="V1426" s="312"/>
      <c r="W1426" s="313"/>
      <c r="X1426" s="233"/>
      <c r="Y1426" s="234"/>
      <c r="Z1426" s="234"/>
      <c r="AA1426" s="234"/>
      <c r="AB1426" s="234"/>
      <c r="AC1426" s="199" t="s">
        <v>4735</v>
      </c>
      <c r="AD1426" s="58"/>
      <c r="AE1426" s="58"/>
      <c r="AF1426" s="6"/>
      <c r="AG1426" s="6"/>
      <c r="AH1426" s="6"/>
      <c r="AI1426" s="6"/>
      <c r="AJ1426" s="6"/>
      <c r="AK1426" s="6"/>
      <c r="AL1426" s="59" t="s">
        <v>4574</v>
      </c>
      <c r="AM1426" s="235">
        <f>AM1423</f>
        <v>0.5</v>
      </c>
      <c r="AN1426" s="235"/>
      <c r="AO1426" s="6"/>
      <c r="AP1426" s="6"/>
      <c r="AQ1426" s="6"/>
      <c r="AR1426" s="6"/>
      <c r="AS1426" s="6"/>
      <c r="AT1426" s="59"/>
      <c r="AU1426" s="137"/>
      <c r="AV1426" s="140"/>
      <c r="AW1426" s="89">
        <f>ROUND(ROUND(H1428*V1429,0)*AM1426,0)</f>
        <v>136</v>
      </c>
      <c r="AX1426" s="12"/>
    </row>
    <row r="1427" spans="1:50" ht="17.2" customHeight="1" x14ac:dyDescent="0.3">
      <c r="A1427" s="9">
        <v>43</v>
      </c>
      <c r="B1427" s="10" t="s">
        <v>2249</v>
      </c>
      <c r="C1427" s="53" t="s">
        <v>6700</v>
      </c>
      <c r="D1427" s="238"/>
      <c r="E1427" s="240"/>
      <c r="F1427" s="238"/>
      <c r="G1427" s="240"/>
      <c r="H1427" s="220"/>
      <c r="I1427" s="221"/>
      <c r="J1427" s="221"/>
      <c r="K1427" s="222"/>
      <c r="L1427" s="231" t="s">
        <v>4714</v>
      </c>
      <c r="M1427" s="232"/>
      <c r="N1427" s="232"/>
      <c r="O1427" s="232"/>
      <c r="P1427" s="232"/>
      <c r="Q1427" s="232"/>
      <c r="R1427" s="306"/>
      <c r="S1427" s="307"/>
      <c r="T1427" s="308"/>
      <c r="U1427" s="130"/>
      <c r="V1427" s="64"/>
      <c r="W1427" s="202"/>
      <c r="X1427" s="8"/>
      <c r="Y1427" s="6"/>
      <c r="Z1427" s="59"/>
      <c r="AA1427" s="59"/>
      <c r="AB1427" s="6"/>
      <c r="AC1427" s="203"/>
      <c r="AD1427" s="6"/>
      <c r="AE1427" s="6"/>
      <c r="AF1427" s="6"/>
      <c r="AG1427" s="6"/>
      <c r="AH1427" s="6"/>
      <c r="AI1427" s="6"/>
      <c r="AJ1427" s="6"/>
      <c r="AK1427" s="6"/>
      <c r="AL1427" s="59"/>
      <c r="AM1427" s="137"/>
      <c r="AN1427" s="137"/>
      <c r="AO1427" s="6"/>
      <c r="AP1427" s="6"/>
      <c r="AQ1427" s="7"/>
      <c r="AR1427" s="7"/>
      <c r="AS1427" s="7"/>
      <c r="AT1427" s="123"/>
      <c r="AU1427" s="136"/>
      <c r="AV1427" s="145"/>
      <c r="AW1427" s="89">
        <f>ROUND(ROUND(H1428*P1429,0)*V1429,0)</f>
        <v>262</v>
      </c>
      <c r="AX1427" s="12"/>
    </row>
    <row r="1428" spans="1:50" ht="17.2" customHeight="1" x14ac:dyDescent="0.3">
      <c r="A1428" s="9">
        <v>43</v>
      </c>
      <c r="B1428" s="10" t="s">
        <v>2250</v>
      </c>
      <c r="C1428" s="53" t="s">
        <v>6699</v>
      </c>
      <c r="D1428" s="238"/>
      <c r="E1428" s="240"/>
      <c r="F1428" s="238"/>
      <c r="G1428" s="240"/>
      <c r="H1428" s="253">
        <f>'15就労移行支援(基本)'!K588</f>
        <v>543</v>
      </c>
      <c r="I1428" s="254"/>
      <c r="J1428" s="1" t="s">
        <v>4202</v>
      </c>
      <c r="K1428" s="68"/>
      <c r="L1428" s="267"/>
      <c r="M1428" s="268"/>
      <c r="N1428" s="268"/>
      <c r="O1428" s="268"/>
      <c r="P1428" s="268"/>
      <c r="Q1428" s="268"/>
      <c r="R1428" s="306"/>
      <c r="S1428" s="307"/>
      <c r="T1428" s="308"/>
      <c r="U1428" s="130"/>
      <c r="V1428" s="64"/>
      <c r="W1428" s="202"/>
      <c r="X1428" s="231" t="s">
        <v>4712</v>
      </c>
      <c r="Y1428" s="232"/>
      <c r="Z1428" s="232"/>
      <c r="AA1428" s="232"/>
      <c r="AB1428" s="232"/>
      <c r="AC1428" s="199" t="s">
        <v>4711</v>
      </c>
      <c r="AD1428" s="58"/>
      <c r="AE1428" s="58"/>
      <c r="AF1428" s="6"/>
      <c r="AG1428" s="6"/>
      <c r="AH1428" s="6"/>
      <c r="AI1428" s="6"/>
      <c r="AJ1428" s="6"/>
      <c r="AK1428" s="6"/>
      <c r="AL1428" s="59" t="s">
        <v>4574</v>
      </c>
      <c r="AM1428" s="235">
        <f>AM1425</f>
        <v>0.7</v>
      </c>
      <c r="AN1428" s="235"/>
      <c r="AO1428" s="7"/>
      <c r="AP1428" s="7"/>
      <c r="AQ1428" s="7"/>
      <c r="AR1428" s="7"/>
      <c r="AS1428" s="7"/>
      <c r="AT1428" s="123"/>
      <c r="AU1428" s="136"/>
      <c r="AV1428" s="145"/>
      <c r="AW1428" s="35">
        <f>ROUND(ROUND(ROUND(H1428*P1429,0)*V1429,0)*AM1428,0)</f>
        <v>183</v>
      </c>
      <c r="AX1428" s="12"/>
    </row>
    <row r="1429" spans="1:50" ht="17.2" customHeight="1" x14ac:dyDescent="0.3">
      <c r="A1429" s="9">
        <v>43</v>
      </c>
      <c r="B1429" s="10" t="s">
        <v>2251</v>
      </c>
      <c r="C1429" s="53" t="s">
        <v>6698</v>
      </c>
      <c r="D1429" s="238"/>
      <c r="E1429" s="240"/>
      <c r="F1429" s="238"/>
      <c r="G1429" s="240"/>
      <c r="H1429" s="175"/>
      <c r="I1429" s="194"/>
      <c r="J1429" s="194"/>
      <c r="K1429" s="173"/>
      <c r="L1429" s="191"/>
      <c r="M1429" s="172"/>
      <c r="N1429" s="172"/>
      <c r="O1429" s="123" t="s">
        <v>4574</v>
      </c>
      <c r="P1429" s="249">
        <f>P1423</f>
        <v>0.96499999999999997</v>
      </c>
      <c r="Q1429" s="249"/>
      <c r="R1429" s="238"/>
      <c r="S1429" s="265"/>
      <c r="T1429" s="240"/>
      <c r="U1429" s="132" t="s">
        <v>4574</v>
      </c>
      <c r="V1429" s="247">
        <f>V1357</f>
        <v>0.5</v>
      </c>
      <c r="W1429" s="248"/>
      <c r="X1429" s="233"/>
      <c r="Y1429" s="234"/>
      <c r="Z1429" s="234"/>
      <c r="AA1429" s="234"/>
      <c r="AB1429" s="234"/>
      <c r="AC1429" s="199" t="s">
        <v>4735</v>
      </c>
      <c r="AD1429" s="58"/>
      <c r="AE1429" s="58"/>
      <c r="AF1429" s="6"/>
      <c r="AG1429" s="6"/>
      <c r="AH1429" s="6"/>
      <c r="AI1429" s="6"/>
      <c r="AJ1429" s="6"/>
      <c r="AK1429" s="6"/>
      <c r="AL1429" s="59" t="s">
        <v>4574</v>
      </c>
      <c r="AM1429" s="235">
        <f>AM1426</f>
        <v>0.5</v>
      </c>
      <c r="AN1429" s="235"/>
      <c r="AO1429" s="7"/>
      <c r="AP1429" s="7"/>
      <c r="AQ1429" s="7"/>
      <c r="AR1429" s="7"/>
      <c r="AS1429" s="7"/>
      <c r="AT1429" s="123"/>
      <c r="AU1429" s="136"/>
      <c r="AV1429" s="145"/>
      <c r="AW1429" s="35">
        <f>ROUND(ROUND(ROUND(H1428*P1429,0)*V1429,0)*AM1429,0)</f>
        <v>131</v>
      </c>
      <c r="AX1429" s="12"/>
    </row>
    <row r="1430" spans="1:50" ht="17.2" customHeight="1" x14ac:dyDescent="0.3">
      <c r="A1430" s="9">
        <v>43</v>
      </c>
      <c r="B1430" s="10" t="s">
        <v>2252</v>
      </c>
      <c r="C1430" s="53" t="s">
        <v>6697</v>
      </c>
      <c r="D1430" s="166"/>
      <c r="E1430" s="193"/>
      <c r="F1430" s="126"/>
      <c r="G1430" s="126"/>
      <c r="H1430" s="175"/>
      <c r="I1430" s="194"/>
      <c r="J1430" s="194"/>
      <c r="K1430" s="173"/>
      <c r="L1430" s="196"/>
      <c r="M1430" s="195"/>
      <c r="N1430" s="195"/>
      <c r="O1430" s="55"/>
      <c r="P1430" s="56"/>
      <c r="Q1430" s="56"/>
      <c r="R1430" s="168"/>
      <c r="S1430" s="141"/>
      <c r="T1430" s="142"/>
      <c r="U1430" s="130"/>
      <c r="V1430" s="64"/>
      <c r="W1430" s="202"/>
      <c r="X1430" s="8"/>
      <c r="Y1430" s="6"/>
      <c r="Z1430" s="59"/>
      <c r="AA1430" s="59"/>
      <c r="AB1430" s="6"/>
      <c r="AC1430" s="203"/>
      <c r="AD1430" s="6"/>
      <c r="AE1430" s="6"/>
      <c r="AF1430" s="6"/>
      <c r="AG1430" s="6"/>
      <c r="AH1430" s="6"/>
      <c r="AI1430" s="6"/>
      <c r="AJ1430" s="6"/>
      <c r="AK1430" s="6"/>
      <c r="AL1430" s="59"/>
      <c r="AM1430" s="137"/>
      <c r="AN1430" s="137"/>
      <c r="AO1430" s="177"/>
      <c r="AP1430" s="81"/>
      <c r="AQ1430" s="81"/>
      <c r="AR1430" s="82"/>
      <c r="AS1430" s="242" t="s">
        <v>4580</v>
      </c>
      <c r="AT1430" s="242"/>
      <c r="AU1430" s="242"/>
      <c r="AV1430" s="243"/>
      <c r="AW1430" s="89">
        <f>ROUND(H1428*V1429,0)-AS1433</f>
        <v>267</v>
      </c>
      <c r="AX1430" s="12"/>
    </row>
    <row r="1431" spans="1:50" ht="17.2" customHeight="1" x14ac:dyDescent="0.3">
      <c r="A1431" s="9">
        <v>43</v>
      </c>
      <c r="B1431" s="10" t="s">
        <v>2253</v>
      </c>
      <c r="C1431" s="53" t="s">
        <v>6696</v>
      </c>
      <c r="D1431" s="166"/>
      <c r="E1431" s="193"/>
      <c r="F1431" s="126"/>
      <c r="G1431" s="126"/>
      <c r="H1431" s="175"/>
      <c r="I1431" s="194"/>
      <c r="J1431" s="194"/>
      <c r="K1431" s="173"/>
      <c r="L1431" s="175"/>
      <c r="M1431" s="194"/>
      <c r="N1431" s="194"/>
      <c r="O1431" s="132"/>
      <c r="P1431" s="141"/>
      <c r="Q1431" s="141"/>
      <c r="R1431" s="168"/>
      <c r="S1431" s="141"/>
      <c r="T1431" s="142"/>
      <c r="U1431" s="130"/>
      <c r="V1431" s="64"/>
      <c r="W1431" s="202"/>
      <c r="X1431" s="231" t="s">
        <v>4712</v>
      </c>
      <c r="Y1431" s="232"/>
      <c r="Z1431" s="232"/>
      <c r="AA1431" s="232"/>
      <c r="AB1431" s="232"/>
      <c r="AC1431" s="199" t="s">
        <v>4711</v>
      </c>
      <c r="AD1431" s="58"/>
      <c r="AE1431" s="58"/>
      <c r="AF1431" s="6"/>
      <c r="AG1431" s="6"/>
      <c r="AH1431" s="6"/>
      <c r="AI1431" s="6"/>
      <c r="AJ1431" s="6"/>
      <c r="AK1431" s="6"/>
      <c r="AL1431" s="59" t="s">
        <v>4574</v>
      </c>
      <c r="AM1431" s="235">
        <f>AM1428</f>
        <v>0.7</v>
      </c>
      <c r="AN1431" s="235"/>
      <c r="AO1431" s="81"/>
      <c r="AP1431" s="81"/>
      <c r="AQ1431" s="81"/>
      <c r="AR1431" s="82"/>
      <c r="AS1431" s="244"/>
      <c r="AT1431" s="244"/>
      <c r="AU1431" s="244"/>
      <c r="AV1431" s="245"/>
      <c r="AW1431" s="89">
        <f>ROUND(ROUND(H1428*V1429,0)*AM1431,0)-AS1433</f>
        <v>185</v>
      </c>
      <c r="AX1431" s="12"/>
    </row>
    <row r="1432" spans="1:50" ht="17.2" customHeight="1" x14ac:dyDescent="0.3">
      <c r="A1432" s="9">
        <v>43</v>
      </c>
      <c r="B1432" s="10" t="s">
        <v>2254</v>
      </c>
      <c r="C1432" s="53" t="s">
        <v>6695</v>
      </c>
      <c r="D1432" s="166"/>
      <c r="E1432" s="193"/>
      <c r="F1432" s="126"/>
      <c r="G1432" s="126"/>
      <c r="H1432" s="175"/>
      <c r="I1432" s="194"/>
      <c r="J1432" s="194"/>
      <c r="K1432" s="173"/>
      <c r="L1432" s="191"/>
      <c r="M1432" s="172"/>
      <c r="N1432" s="172"/>
      <c r="O1432" s="123"/>
      <c r="P1432" s="138"/>
      <c r="Q1432" s="138"/>
      <c r="R1432" s="168"/>
      <c r="S1432" s="141"/>
      <c r="T1432" s="142"/>
      <c r="U1432" s="130"/>
      <c r="V1432" s="64"/>
      <c r="W1432" s="202"/>
      <c r="X1432" s="233"/>
      <c r="Y1432" s="234"/>
      <c r="Z1432" s="234"/>
      <c r="AA1432" s="234"/>
      <c r="AB1432" s="234"/>
      <c r="AC1432" s="199" t="s">
        <v>4735</v>
      </c>
      <c r="AD1432" s="58"/>
      <c r="AE1432" s="58"/>
      <c r="AF1432" s="6"/>
      <c r="AG1432" s="6"/>
      <c r="AH1432" s="6"/>
      <c r="AI1432" s="6"/>
      <c r="AJ1432" s="6"/>
      <c r="AK1432" s="6"/>
      <c r="AL1432" s="59" t="s">
        <v>4574</v>
      </c>
      <c r="AM1432" s="235">
        <f>AM1429</f>
        <v>0.5</v>
      </c>
      <c r="AN1432" s="235"/>
      <c r="AO1432" s="198"/>
      <c r="AP1432" s="198"/>
      <c r="AQ1432" s="198"/>
      <c r="AR1432" s="197"/>
      <c r="AS1432" s="244"/>
      <c r="AT1432" s="244"/>
      <c r="AU1432" s="244"/>
      <c r="AV1432" s="245"/>
      <c r="AW1432" s="89">
        <f>ROUND(ROUND(H1428*V1429,0)*AM1432,0)-AS1433</f>
        <v>131</v>
      </c>
      <c r="AX1432" s="12"/>
    </row>
    <row r="1433" spans="1:50" ht="17.2" customHeight="1" x14ac:dyDescent="0.3">
      <c r="A1433" s="9">
        <v>43</v>
      </c>
      <c r="B1433" s="10" t="s">
        <v>2255</v>
      </c>
      <c r="C1433" s="53" t="s">
        <v>6694</v>
      </c>
      <c r="D1433" s="166"/>
      <c r="E1433" s="193"/>
      <c r="F1433" s="126"/>
      <c r="G1433" s="126"/>
      <c r="H1433" s="175"/>
      <c r="I1433" s="194"/>
      <c r="J1433" s="194"/>
      <c r="K1433" s="173"/>
      <c r="L1433" s="231" t="s">
        <v>4714</v>
      </c>
      <c r="M1433" s="232"/>
      <c r="N1433" s="232"/>
      <c r="O1433" s="232"/>
      <c r="P1433" s="232"/>
      <c r="Q1433" s="232"/>
      <c r="R1433" s="175"/>
      <c r="S1433" s="194"/>
      <c r="T1433" s="173"/>
      <c r="U1433" s="130"/>
      <c r="V1433" s="64"/>
      <c r="W1433" s="202"/>
      <c r="X1433" s="8"/>
      <c r="Y1433" s="6"/>
      <c r="Z1433" s="59"/>
      <c r="AA1433" s="59"/>
      <c r="AB1433" s="6"/>
      <c r="AC1433" s="203"/>
      <c r="AD1433" s="6"/>
      <c r="AE1433" s="6"/>
      <c r="AF1433" s="6"/>
      <c r="AG1433" s="6"/>
      <c r="AH1433" s="6"/>
      <c r="AI1433" s="6"/>
      <c r="AJ1433" s="6"/>
      <c r="AK1433" s="6"/>
      <c r="AL1433" s="59"/>
      <c r="AM1433" s="137"/>
      <c r="AN1433" s="137"/>
      <c r="AO1433" s="198"/>
      <c r="AP1433" s="198"/>
      <c r="AQ1433" s="198"/>
      <c r="AR1433" s="197"/>
      <c r="AS1433" s="38">
        <f>AS1421</f>
        <v>5</v>
      </c>
      <c r="AT1433" s="62" t="s">
        <v>4579</v>
      </c>
      <c r="AU1433" s="143"/>
      <c r="AV1433" s="147"/>
      <c r="AW1433" s="89">
        <f>ROUND(ROUND(H1428*P1435,0)*V1429,0)-AS1433</f>
        <v>257</v>
      </c>
      <c r="AX1433" s="12"/>
    </row>
    <row r="1434" spans="1:50" ht="17.2" customHeight="1" x14ac:dyDescent="0.3">
      <c r="A1434" s="9">
        <v>43</v>
      </c>
      <c r="B1434" s="10" t="s">
        <v>2256</v>
      </c>
      <c r="C1434" s="53" t="s">
        <v>6693</v>
      </c>
      <c r="D1434" s="166"/>
      <c r="E1434" s="193"/>
      <c r="F1434" s="126"/>
      <c r="G1434" s="126"/>
      <c r="H1434" s="175"/>
      <c r="I1434" s="194"/>
      <c r="J1434" s="194"/>
      <c r="K1434" s="173"/>
      <c r="L1434" s="267"/>
      <c r="M1434" s="268"/>
      <c r="N1434" s="268"/>
      <c r="O1434" s="268"/>
      <c r="P1434" s="268"/>
      <c r="Q1434" s="268"/>
      <c r="R1434" s="175"/>
      <c r="S1434" s="194"/>
      <c r="T1434" s="173"/>
      <c r="U1434" s="130"/>
      <c r="V1434" s="64"/>
      <c r="W1434" s="202"/>
      <c r="X1434" s="231" t="s">
        <v>4712</v>
      </c>
      <c r="Y1434" s="232"/>
      <c r="Z1434" s="232"/>
      <c r="AA1434" s="232"/>
      <c r="AB1434" s="232"/>
      <c r="AC1434" s="199" t="s">
        <v>4711</v>
      </c>
      <c r="AD1434" s="58"/>
      <c r="AE1434" s="58"/>
      <c r="AF1434" s="6"/>
      <c r="AG1434" s="6"/>
      <c r="AH1434" s="6"/>
      <c r="AI1434" s="6"/>
      <c r="AJ1434" s="6"/>
      <c r="AK1434" s="6"/>
      <c r="AL1434" s="59" t="s">
        <v>4574</v>
      </c>
      <c r="AM1434" s="235">
        <f>AM1431</f>
        <v>0.7</v>
      </c>
      <c r="AN1434" s="235"/>
      <c r="AO1434" s="198"/>
      <c r="AP1434" s="198"/>
      <c r="AQ1434" s="198"/>
      <c r="AR1434" s="197"/>
      <c r="AS1434" s="1"/>
      <c r="AT1434" s="132"/>
      <c r="AU1434" s="143"/>
      <c r="AV1434" s="147"/>
      <c r="AW1434" s="35">
        <f>ROUND(ROUND(ROUND(H1428*P1435,0)*V1429,0)*AM1434,0)-AS1433</f>
        <v>178</v>
      </c>
      <c r="AX1434" s="12"/>
    </row>
    <row r="1435" spans="1:50" ht="17.2" customHeight="1" x14ac:dyDescent="0.3">
      <c r="A1435" s="9">
        <v>43</v>
      </c>
      <c r="B1435" s="10" t="s">
        <v>2257</v>
      </c>
      <c r="C1435" s="53" t="s">
        <v>6692</v>
      </c>
      <c r="D1435" s="166"/>
      <c r="E1435" s="193"/>
      <c r="F1435" s="126"/>
      <c r="G1435" s="126"/>
      <c r="H1435" s="175"/>
      <c r="I1435" s="194"/>
      <c r="J1435" s="194"/>
      <c r="K1435" s="173"/>
      <c r="L1435" s="191"/>
      <c r="M1435" s="172"/>
      <c r="N1435" s="172"/>
      <c r="O1435" s="123" t="s">
        <v>4574</v>
      </c>
      <c r="P1435" s="249">
        <f>P1429</f>
        <v>0.96499999999999997</v>
      </c>
      <c r="Q1435" s="249"/>
      <c r="R1435" s="168"/>
      <c r="S1435" s="141"/>
      <c r="T1435" s="142"/>
      <c r="U1435" s="130"/>
      <c r="V1435" s="64"/>
      <c r="W1435" s="202"/>
      <c r="X1435" s="233"/>
      <c r="Y1435" s="234"/>
      <c r="Z1435" s="234"/>
      <c r="AA1435" s="234"/>
      <c r="AB1435" s="234"/>
      <c r="AC1435" s="199" t="s">
        <v>4735</v>
      </c>
      <c r="AD1435" s="58"/>
      <c r="AE1435" s="58"/>
      <c r="AF1435" s="6"/>
      <c r="AG1435" s="6"/>
      <c r="AH1435" s="6"/>
      <c r="AI1435" s="6"/>
      <c r="AJ1435" s="6"/>
      <c r="AK1435" s="6"/>
      <c r="AL1435" s="59" t="s">
        <v>4574</v>
      </c>
      <c r="AM1435" s="235">
        <f>AM1432</f>
        <v>0.5</v>
      </c>
      <c r="AN1435" s="235"/>
      <c r="AO1435" s="198"/>
      <c r="AP1435" s="198"/>
      <c r="AQ1435" s="198"/>
      <c r="AR1435" s="197"/>
      <c r="AS1435" s="7"/>
      <c r="AT1435" s="123"/>
      <c r="AU1435" s="136"/>
      <c r="AV1435" s="145"/>
      <c r="AW1435" s="35">
        <f>ROUND(ROUND(ROUND(H1428*P1435,0)*V1429,0)*AM1435,0)-AS1433</f>
        <v>126</v>
      </c>
      <c r="AX1435" s="12"/>
    </row>
    <row r="1436" spans="1:50" ht="17.2" customHeight="1" x14ac:dyDescent="0.3">
      <c r="A1436" s="9">
        <v>43</v>
      </c>
      <c r="B1436" s="10" t="s">
        <v>2258</v>
      </c>
      <c r="C1436" s="53" t="s">
        <v>6691</v>
      </c>
      <c r="D1436" s="166"/>
      <c r="E1436" s="193"/>
      <c r="F1436" s="126"/>
      <c r="G1436" s="126"/>
      <c r="H1436" s="45"/>
      <c r="I1436" s="1"/>
      <c r="J1436" s="1"/>
      <c r="K1436" s="44"/>
      <c r="L1436" s="196"/>
      <c r="M1436" s="195"/>
      <c r="N1436" s="195"/>
      <c r="O1436" s="55"/>
      <c r="P1436" s="56"/>
      <c r="Q1436" s="56"/>
      <c r="R1436" s="168"/>
      <c r="S1436" s="141"/>
      <c r="T1436" s="142"/>
      <c r="U1436" s="130"/>
      <c r="V1436" s="64"/>
      <c r="W1436" s="202"/>
      <c r="X1436" s="8"/>
      <c r="Y1436" s="6"/>
      <c r="Z1436" s="59"/>
      <c r="AA1436" s="59"/>
      <c r="AB1436" s="6"/>
      <c r="AC1436" s="203"/>
      <c r="AD1436" s="6"/>
      <c r="AE1436" s="6"/>
      <c r="AF1436" s="6"/>
      <c r="AG1436" s="6"/>
      <c r="AH1436" s="6"/>
      <c r="AI1436" s="6"/>
      <c r="AJ1436" s="6"/>
      <c r="AK1436" s="6"/>
      <c r="AL1436" s="59"/>
      <c r="AM1436" s="137"/>
      <c r="AN1436" s="137"/>
      <c r="AO1436" s="216" t="s">
        <v>4753</v>
      </c>
      <c r="AP1436" s="251"/>
      <c r="AQ1436" s="251"/>
      <c r="AR1436" s="252"/>
      <c r="AS1436" s="49"/>
      <c r="AT1436" s="36"/>
      <c r="AU1436" s="36"/>
      <c r="AV1436" s="51"/>
      <c r="AW1436" s="89">
        <f>ROUND(ROUND(H1428*V1429,0)*AQ1439,0)</f>
        <v>258</v>
      </c>
      <c r="AX1436" s="12"/>
    </row>
    <row r="1437" spans="1:50" ht="17.2" customHeight="1" x14ac:dyDescent="0.3">
      <c r="A1437" s="9">
        <v>43</v>
      </c>
      <c r="B1437" s="10" t="s">
        <v>2259</v>
      </c>
      <c r="C1437" s="53" t="s">
        <v>6690</v>
      </c>
      <c r="D1437" s="166"/>
      <c r="E1437" s="193"/>
      <c r="F1437" s="126"/>
      <c r="G1437" s="126"/>
      <c r="H1437" s="45"/>
      <c r="I1437" s="1"/>
      <c r="J1437" s="1"/>
      <c r="K1437" s="44"/>
      <c r="L1437" s="175"/>
      <c r="M1437" s="194"/>
      <c r="N1437" s="194"/>
      <c r="O1437" s="132"/>
      <c r="P1437" s="141"/>
      <c r="Q1437" s="141"/>
      <c r="R1437" s="168"/>
      <c r="S1437" s="141"/>
      <c r="T1437" s="142"/>
      <c r="U1437" s="130"/>
      <c r="V1437" s="64"/>
      <c r="W1437" s="202"/>
      <c r="X1437" s="231" t="s">
        <v>4712</v>
      </c>
      <c r="Y1437" s="232"/>
      <c r="Z1437" s="232"/>
      <c r="AA1437" s="232"/>
      <c r="AB1437" s="232"/>
      <c r="AC1437" s="199" t="s">
        <v>4711</v>
      </c>
      <c r="AD1437" s="58"/>
      <c r="AE1437" s="58"/>
      <c r="AF1437" s="6"/>
      <c r="AG1437" s="6"/>
      <c r="AH1437" s="6"/>
      <c r="AI1437" s="6"/>
      <c r="AJ1437" s="6"/>
      <c r="AK1437" s="6"/>
      <c r="AL1437" s="59" t="s">
        <v>4574</v>
      </c>
      <c r="AM1437" s="235">
        <f>AM1434</f>
        <v>0.7</v>
      </c>
      <c r="AN1437" s="235"/>
      <c r="AO1437" s="228"/>
      <c r="AP1437" s="229"/>
      <c r="AQ1437" s="229"/>
      <c r="AR1437" s="230"/>
      <c r="AS1437" s="45"/>
      <c r="AT1437" s="1"/>
      <c r="AU1437" s="1"/>
      <c r="AV1437" s="44"/>
      <c r="AW1437" s="89">
        <f>ROUND(ROUND(ROUND(H1428*V1429,0)*AM1437,0)*AQ1439,0)</f>
        <v>181</v>
      </c>
      <c r="AX1437" s="12"/>
    </row>
    <row r="1438" spans="1:50" ht="17.2" customHeight="1" x14ac:dyDescent="0.3">
      <c r="A1438" s="9">
        <v>43</v>
      </c>
      <c r="B1438" s="10" t="s">
        <v>2260</v>
      </c>
      <c r="C1438" s="53" t="s">
        <v>6689</v>
      </c>
      <c r="D1438" s="166"/>
      <c r="E1438" s="193"/>
      <c r="F1438" s="126"/>
      <c r="G1438" s="126"/>
      <c r="H1438" s="45"/>
      <c r="I1438" s="1"/>
      <c r="J1438" s="1"/>
      <c r="K1438" s="44"/>
      <c r="L1438" s="191"/>
      <c r="M1438" s="172"/>
      <c r="N1438" s="172"/>
      <c r="O1438" s="123"/>
      <c r="P1438" s="138"/>
      <c r="Q1438" s="138"/>
      <c r="R1438" s="168"/>
      <c r="S1438" s="141"/>
      <c r="T1438" s="142"/>
      <c r="U1438" s="130"/>
      <c r="V1438" s="64"/>
      <c r="W1438" s="202"/>
      <c r="X1438" s="233"/>
      <c r="Y1438" s="234"/>
      <c r="Z1438" s="234"/>
      <c r="AA1438" s="234"/>
      <c r="AB1438" s="234"/>
      <c r="AC1438" s="199" t="s">
        <v>4735</v>
      </c>
      <c r="AD1438" s="58"/>
      <c r="AE1438" s="58"/>
      <c r="AF1438" s="6"/>
      <c r="AG1438" s="6"/>
      <c r="AH1438" s="6"/>
      <c r="AI1438" s="6"/>
      <c r="AJ1438" s="6"/>
      <c r="AK1438" s="6"/>
      <c r="AL1438" s="59" t="s">
        <v>4574</v>
      </c>
      <c r="AM1438" s="235">
        <f>AM1435</f>
        <v>0.5</v>
      </c>
      <c r="AN1438" s="235"/>
      <c r="AO1438" s="45"/>
      <c r="AP1438" s="1"/>
      <c r="AQ1438" s="1"/>
      <c r="AR1438" s="44"/>
      <c r="AS1438" s="45"/>
      <c r="AT1438" s="1"/>
      <c r="AU1438" s="1"/>
      <c r="AV1438" s="44"/>
      <c r="AW1438" s="89">
        <f>ROUND(ROUND(ROUND(H1428*V1429,0)*AM1438,0)*AQ1439,0)</f>
        <v>129</v>
      </c>
      <c r="AX1438" s="12"/>
    </row>
    <row r="1439" spans="1:50" ht="17.2" customHeight="1" x14ac:dyDescent="0.3">
      <c r="A1439" s="9">
        <v>43</v>
      </c>
      <c r="B1439" s="10" t="s">
        <v>2261</v>
      </c>
      <c r="C1439" s="53" t="s">
        <v>6688</v>
      </c>
      <c r="D1439" s="166"/>
      <c r="E1439" s="193"/>
      <c r="F1439" s="126"/>
      <c r="G1439" s="126"/>
      <c r="H1439" s="45"/>
      <c r="I1439" s="1"/>
      <c r="J1439" s="1"/>
      <c r="K1439" s="44"/>
      <c r="L1439" s="231" t="s">
        <v>4714</v>
      </c>
      <c r="M1439" s="232"/>
      <c r="N1439" s="232"/>
      <c r="O1439" s="232"/>
      <c r="P1439" s="232"/>
      <c r="Q1439" s="232"/>
      <c r="R1439" s="175"/>
      <c r="S1439" s="194"/>
      <c r="T1439" s="173"/>
      <c r="U1439" s="130"/>
      <c r="V1439" s="64"/>
      <c r="W1439" s="202"/>
      <c r="X1439" s="8"/>
      <c r="Y1439" s="6"/>
      <c r="Z1439" s="59"/>
      <c r="AA1439" s="59"/>
      <c r="AB1439" s="6"/>
      <c r="AC1439" s="203"/>
      <c r="AD1439" s="6"/>
      <c r="AE1439" s="6"/>
      <c r="AF1439" s="6"/>
      <c r="AG1439" s="6"/>
      <c r="AH1439" s="6"/>
      <c r="AI1439" s="6"/>
      <c r="AJ1439" s="6"/>
      <c r="AK1439" s="6"/>
      <c r="AL1439" s="59"/>
      <c r="AM1439" s="137"/>
      <c r="AN1439" s="137"/>
      <c r="AO1439" s="45"/>
      <c r="AP1439" s="132" t="s">
        <v>4574</v>
      </c>
      <c r="AQ1439" s="247">
        <f>AQ1415</f>
        <v>0.95</v>
      </c>
      <c r="AR1439" s="248"/>
      <c r="AS1439" s="45"/>
      <c r="AT1439" s="1"/>
      <c r="AU1439" s="1"/>
      <c r="AV1439" s="44"/>
      <c r="AW1439" s="89">
        <f>ROUND(ROUND(ROUND(H1428*P1441,0)*V1429,0)*AQ1439,0)</f>
        <v>249</v>
      </c>
      <c r="AX1439" s="12"/>
    </row>
    <row r="1440" spans="1:50" ht="17.2" customHeight="1" x14ac:dyDescent="0.3">
      <c r="A1440" s="9">
        <v>43</v>
      </c>
      <c r="B1440" s="10" t="s">
        <v>2262</v>
      </c>
      <c r="C1440" s="53" t="s">
        <v>6687</v>
      </c>
      <c r="D1440" s="166"/>
      <c r="E1440" s="193"/>
      <c r="F1440" s="126"/>
      <c r="G1440" s="126"/>
      <c r="H1440" s="45"/>
      <c r="I1440" s="1"/>
      <c r="J1440" s="1"/>
      <c r="K1440" s="44"/>
      <c r="L1440" s="267"/>
      <c r="M1440" s="268"/>
      <c r="N1440" s="268"/>
      <c r="O1440" s="268"/>
      <c r="P1440" s="268"/>
      <c r="Q1440" s="268"/>
      <c r="R1440" s="175"/>
      <c r="S1440" s="194"/>
      <c r="T1440" s="173"/>
      <c r="U1440" s="130"/>
      <c r="V1440" s="64"/>
      <c r="W1440" s="202"/>
      <c r="X1440" s="231" t="s">
        <v>4712</v>
      </c>
      <c r="Y1440" s="232"/>
      <c r="Z1440" s="232"/>
      <c r="AA1440" s="232"/>
      <c r="AB1440" s="232"/>
      <c r="AC1440" s="199" t="s">
        <v>4711</v>
      </c>
      <c r="AD1440" s="58"/>
      <c r="AE1440" s="58"/>
      <c r="AF1440" s="6"/>
      <c r="AG1440" s="6"/>
      <c r="AH1440" s="6"/>
      <c r="AI1440" s="6"/>
      <c r="AJ1440" s="6"/>
      <c r="AK1440" s="6"/>
      <c r="AL1440" s="59" t="s">
        <v>4574</v>
      </c>
      <c r="AM1440" s="235">
        <f>AM1437</f>
        <v>0.7</v>
      </c>
      <c r="AN1440" s="235"/>
      <c r="AO1440" s="45"/>
      <c r="AP1440" s="1"/>
      <c r="AQ1440" s="1"/>
      <c r="AR1440" s="44"/>
      <c r="AS1440" s="45"/>
      <c r="AT1440" s="1"/>
      <c r="AU1440" s="1"/>
      <c r="AV1440" s="44"/>
      <c r="AW1440" s="35">
        <f>ROUND(ROUND(ROUND(ROUND(H1428*P1441,0)*V1429,0)*AM1440,0)*AQ1439,0)</f>
        <v>174</v>
      </c>
      <c r="AX1440" s="12"/>
    </row>
    <row r="1441" spans="1:50" ht="17.2" customHeight="1" x14ac:dyDescent="0.3">
      <c r="A1441" s="9">
        <v>43</v>
      </c>
      <c r="B1441" s="10" t="s">
        <v>2263</v>
      </c>
      <c r="C1441" s="53" t="s">
        <v>6686</v>
      </c>
      <c r="D1441" s="166"/>
      <c r="E1441" s="193"/>
      <c r="F1441" s="126"/>
      <c r="G1441" s="126"/>
      <c r="H1441" s="45"/>
      <c r="I1441" s="1"/>
      <c r="J1441" s="1"/>
      <c r="K1441" s="44"/>
      <c r="L1441" s="191"/>
      <c r="M1441" s="172"/>
      <c r="N1441" s="172"/>
      <c r="O1441" s="123" t="s">
        <v>4574</v>
      </c>
      <c r="P1441" s="249">
        <f>P1435</f>
        <v>0.96499999999999997</v>
      </c>
      <c r="Q1441" s="249"/>
      <c r="R1441" s="168"/>
      <c r="S1441" s="141"/>
      <c r="T1441" s="142"/>
      <c r="U1441" s="130"/>
      <c r="V1441" s="64"/>
      <c r="W1441" s="202"/>
      <c r="X1441" s="233"/>
      <c r="Y1441" s="234"/>
      <c r="Z1441" s="234"/>
      <c r="AA1441" s="234"/>
      <c r="AB1441" s="234"/>
      <c r="AC1441" s="199" t="s">
        <v>4735</v>
      </c>
      <c r="AD1441" s="58"/>
      <c r="AE1441" s="58"/>
      <c r="AF1441" s="6"/>
      <c r="AG1441" s="6"/>
      <c r="AH1441" s="6"/>
      <c r="AI1441" s="6"/>
      <c r="AJ1441" s="6"/>
      <c r="AK1441" s="6"/>
      <c r="AL1441" s="59" t="s">
        <v>4574</v>
      </c>
      <c r="AM1441" s="235">
        <f>AM1438</f>
        <v>0.5</v>
      </c>
      <c r="AN1441" s="235"/>
      <c r="AO1441" s="45"/>
      <c r="AP1441" s="1"/>
      <c r="AQ1441" s="1"/>
      <c r="AR1441" s="44"/>
      <c r="AS1441" s="43"/>
      <c r="AT1441" s="7"/>
      <c r="AU1441" s="7"/>
      <c r="AV1441" s="21"/>
      <c r="AW1441" s="35">
        <f>ROUND(ROUND(ROUND(ROUND(H1428*P1441,0)*V1429,0)*AM1441,0)*AQ1439,0)</f>
        <v>124</v>
      </c>
      <c r="AX1441" s="12"/>
    </row>
    <row r="1442" spans="1:50" ht="17.2" customHeight="1" x14ac:dyDescent="0.3">
      <c r="A1442" s="9">
        <v>43</v>
      </c>
      <c r="B1442" s="10" t="s">
        <v>2264</v>
      </c>
      <c r="C1442" s="53" t="s">
        <v>6685</v>
      </c>
      <c r="D1442" s="166"/>
      <c r="E1442" s="193"/>
      <c r="F1442" s="126"/>
      <c r="G1442" s="126"/>
      <c r="H1442" s="45"/>
      <c r="I1442" s="1"/>
      <c r="J1442" s="1"/>
      <c r="K1442" s="44"/>
      <c r="L1442" s="196"/>
      <c r="M1442" s="195"/>
      <c r="N1442" s="195"/>
      <c r="O1442" s="55"/>
      <c r="P1442" s="56"/>
      <c r="Q1442" s="56"/>
      <c r="R1442" s="168"/>
      <c r="S1442" s="141"/>
      <c r="T1442" s="142"/>
      <c r="U1442" s="130"/>
      <c r="V1442" s="64"/>
      <c r="W1442" s="202"/>
      <c r="X1442" s="8"/>
      <c r="Y1442" s="6"/>
      <c r="Z1442" s="59"/>
      <c r="AA1442" s="59"/>
      <c r="AB1442" s="6"/>
      <c r="AC1442" s="203"/>
      <c r="AD1442" s="6"/>
      <c r="AE1442" s="6"/>
      <c r="AF1442" s="6"/>
      <c r="AG1442" s="6"/>
      <c r="AH1442" s="6"/>
      <c r="AI1442" s="6"/>
      <c r="AJ1442" s="6"/>
      <c r="AK1442" s="6"/>
      <c r="AL1442" s="59"/>
      <c r="AM1442" s="137"/>
      <c r="AN1442" s="137"/>
      <c r="AO1442" s="146"/>
      <c r="AP1442" s="143"/>
      <c r="AQ1442" s="143"/>
      <c r="AR1442" s="44"/>
      <c r="AS1442" s="242" t="s">
        <v>4580</v>
      </c>
      <c r="AT1442" s="242"/>
      <c r="AU1442" s="242"/>
      <c r="AV1442" s="243"/>
      <c r="AW1442" s="89">
        <f>ROUND(ROUND(H1428*V1429,0)*AQ1439,0)-AS1445</f>
        <v>253</v>
      </c>
      <c r="AX1442" s="12"/>
    </row>
    <row r="1443" spans="1:50" ht="17.2" customHeight="1" x14ac:dyDescent="0.3">
      <c r="A1443" s="9">
        <v>43</v>
      </c>
      <c r="B1443" s="10" t="s">
        <v>2265</v>
      </c>
      <c r="C1443" s="53" t="s">
        <v>6684</v>
      </c>
      <c r="D1443" s="166"/>
      <c r="E1443" s="193"/>
      <c r="F1443" s="126"/>
      <c r="G1443" s="126"/>
      <c r="H1443" s="45"/>
      <c r="I1443" s="1"/>
      <c r="J1443" s="1"/>
      <c r="K1443" s="44"/>
      <c r="L1443" s="175"/>
      <c r="M1443" s="194"/>
      <c r="N1443" s="194"/>
      <c r="O1443" s="132"/>
      <c r="P1443" s="141"/>
      <c r="Q1443" s="141"/>
      <c r="R1443" s="168"/>
      <c r="S1443" s="141"/>
      <c r="T1443" s="142"/>
      <c r="U1443" s="130"/>
      <c r="V1443" s="64"/>
      <c r="W1443" s="202"/>
      <c r="X1443" s="231" t="s">
        <v>4712</v>
      </c>
      <c r="Y1443" s="232"/>
      <c r="Z1443" s="232"/>
      <c r="AA1443" s="232"/>
      <c r="AB1443" s="232"/>
      <c r="AC1443" s="199" t="s">
        <v>4711</v>
      </c>
      <c r="AD1443" s="58"/>
      <c r="AE1443" s="58"/>
      <c r="AF1443" s="6"/>
      <c r="AG1443" s="6"/>
      <c r="AH1443" s="6"/>
      <c r="AI1443" s="6"/>
      <c r="AJ1443" s="6"/>
      <c r="AK1443" s="6"/>
      <c r="AL1443" s="59" t="s">
        <v>4574</v>
      </c>
      <c r="AM1443" s="235">
        <f>AM1440</f>
        <v>0.7</v>
      </c>
      <c r="AN1443" s="235"/>
      <c r="AO1443" s="146"/>
      <c r="AP1443" s="143"/>
      <c r="AQ1443" s="143"/>
      <c r="AR1443" s="44"/>
      <c r="AS1443" s="244"/>
      <c r="AT1443" s="244"/>
      <c r="AU1443" s="244"/>
      <c r="AV1443" s="245"/>
      <c r="AW1443" s="89">
        <f>ROUND(ROUND(ROUND(H1428*V1429,0)*AM1443,0)*AQ1439,0)-AS1445</f>
        <v>176</v>
      </c>
      <c r="AX1443" s="12"/>
    </row>
    <row r="1444" spans="1:50" ht="17.2" customHeight="1" x14ac:dyDescent="0.3">
      <c r="A1444" s="9">
        <v>43</v>
      </c>
      <c r="B1444" s="10" t="s">
        <v>2266</v>
      </c>
      <c r="C1444" s="53" t="s">
        <v>6683</v>
      </c>
      <c r="D1444" s="166"/>
      <c r="E1444" s="193"/>
      <c r="F1444" s="126"/>
      <c r="G1444" s="126"/>
      <c r="H1444" s="45"/>
      <c r="I1444" s="1"/>
      <c r="J1444" s="1"/>
      <c r="K1444" s="44"/>
      <c r="L1444" s="191"/>
      <c r="M1444" s="172"/>
      <c r="N1444" s="172"/>
      <c r="O1444" s="123"/>
      <c r="P1444" s="138"/>
      <c r="Q1444" s="138"/>
      <c r="R1444" s="168"/>
      <c r="S1444" s="141"/>
      <c r="T1444" s="142"/>
      <c r="U1444" s="130"/>
      <c r="V1444" s="64"/>
      <c r="W1444" s="202"/>
      <c r="X1444" s="233"/>
      <c r="Y1444" s="234"/>
      <c r="Z1444" s="234"/>
      <c r="AA1444" s="234"/>
      <c r="AB1444" s="234"/>
      <c r="AC1444" s="199" t="s">
        <v>4735</v>
      </c>
      <c r="AD1444" s="58"/>
      <c r="AE1444" s="58"/>
      <c r="AF1444" s="6"/>
      <c r="AG1444" s="6"/>
      <c r="AH1444" s="6"/>
      <c r="AI1444" s="6"/>
      <c r="AJ1444" s="6"/>
      <c r="AK1444" s="6"/>
      <c r="AL1444" s="59" t="s">
        <v>4574</v>
      </c>
      <c r="AM1444" s="235">
        <f>AM1441</f>
        <v>0.5</v>
      </c>
      <c r="AN1444" s="235"/>
      <c r="AO1444" s="146"/>
      <c r="AP1444" s="143"/>
      <c r="AQ1444" s="143"/>
      <c r="AR1444" s="44"/>
      <c r="AS1444" s="244"/>
      <c r="AT1444" s="244"/>
      <c r="AU1444" s="244"/>
      <c r="AV1444" s="245"/>
      <c r="AW1444" s="89">
        <f>ROUND(ROUND(ROUND(H1428*V1429,0)*AM1444,0)*AQ1439,0)-AS1445</f>
        <v>124</v>
      </c>
      <c r="AX1444" s="12"/>
    </row>
    <row r="1445" spans="1:50" ht="17.2" customHeight="1" x14ac:dyDescent="0.3">
      <c r="A1445" s="9">
        <v>43</v>
      </c>
      <c r="B1445" s="10" t="s">
        <v>2267</v>
      </c>
      <c r="C1445" s="53" t="s">
        <v>6682</v>
      </c>
      <c r="D1445" s="166"/>
      <c r="E1445" s="193"/>
      <c r="F1445" s="126"/>
      <c r="G1445" s="126"/>
      <c r="H1445" s="45"/>
      <c r="I1445" s="1"/>
      <c r="J1445" s="1"/>
      <c r="K1445" s="44"/>
      <c r="L1445" s="231" t="s">
        <v>4714</v>
      </c>
      <c r="M1445" s="232"/>
      <c r="N1445" s="232"/>
      <c r="O1445" s="232"/>
      <c r="P1445" s="232"/>
      <c r="Q1445" s="232"/>
      <c r="R1445" s="175"/>
      <c r="S1445" s="194"/>
      <c r="T1445" s="173"/>
      <c r="U1445" s="130"/>
      <c r="V1445" s="64"/>
      <c r="W1445" s="202"/>
      <c r="X1445" s="8"/>
      <c r="Y1445" s="6"/>
      <c r="Z1445" s="59"/>
      <c r="AA1445" s="59"/>
      <c r="AB1445" s="6"/>
      <c r="AC1445" s="203"/>
      <c r="AD1445" s="6"/>
      <c r="AE1445" s="6"/>
      <c r="AF1445" s="6"/>
      <c r="AG1445" s="6"/>
      <c r="AH1445" s="6"/>
      <c r="AI1445" s="6"/>
      <c r="AJ1445" s="6"/>
      <c r="AK1445" s="6"/>
      <c r="AL1445" s="59"/>
      <c r="AM1445" s="137"/>
      <c r="AN1445" s="137"/>
      <c r="AO1445" s="146"/>
      <c r="AP1445" s="143"/>
      <c r="AQ1445" s="143"/>
      <c r="AR1445" s="44"/>
      <c r="AS1445" s="38">
        <f>AS1433</f>
        <v>5</v>
      </c>
      <c r="AT1445" s="62" t="s">
        <v>4579</v>
      </c>
      <c r="AU1445" s="143"/>
      <c r="AV1445" s="147"/>
      <c r="AW1445" s="89">
        <f>ROUND(ROUND(ROUND(H1428*P1447,0)*V1429,0)*AQ1439,0)-AS1445</f>
        <v>244</v>
      </c>
      <c r="AX1445" s="12"/>
    </row>
    <row r="1446" spans="1:50" ht="17.2" customHeight="1" x14ac:dyDescent="0.3">
      <c r="A1446" s="9">
        <v>43</v>
      </c>
      <c r="B1446" s="10" t="s">
        <v>2268</v>
      </c>
      <c r="C1446" s="53" t="s">
        <v>6681</v>
      </c>
      <c r="D1446" s="166"/>
      <c r="E1446" s="193"/>
      <c r="F1446" s="126"/>
      <c r="G1446" s="126"/>
      <c r="H1446" s="45"/>
      <c r="I1446" s="1"/>
      <c r="J1446" s="1"/>
      <c r="K1446" s="44"/>
      <c r="L1446" s="267"/>
      <c r="M1446" s="268"/>
      <c r="N1446" s="268"/>
      <c r="O1446" s="268"/>
      <c r="P1446" s="268"/>
      <c r="Q1446" s="268"/>
      <c r="R1446" s="175"/>
      <c r="S1446" s="194"/>
      <c r="T1446" s="173"/>
      <c r="U1446" s="130"/>
      <c r="V1446" s="64"/>
      <c r="W1446" s="202"/>
      <c r="X1446" s="231" t="s">
        <v>4712</v>
      </c>
      <c r="Y1446" s="232"/>
      <c r="Z1446" s="232"/>
      <c r="AA1446" s="232"/>
      <c r="AB1446" s="232"/>
      <c r="AC1446" s="199" t="s">
        <v>4711</v>
      </c>
      <c r="AD1446" s="58"/>
      <c r="AE1446" s="58"/>
      <c r="AF1446" s="6"/>
      <c r="AG1446" s="6"/>
      <c r="AH1446" s="6"/>
      <c r="AI1446" s="6"/>
      <c r="AJ1446" s="6"/>
      <c r="AK1446" s="6"/>
      <c r="AL1446" s="59" t="s">
        <v>4574</v>
      </c>
      <c r="AM1446" s="235">
        <f>AM1443</f>
        <v>0.7</v>
      </c>
      <c r="AN1446" s="235"/>
      <c r="AO1446" s="146"/>
      <c r="AP1446" s="143"/>
      <c r="AQ1446" s="143"/>
      <c r="AR1446" s="44"/>
      <c r="AS1446" s="1"/>
      <c r="AT1446" s="132"/>
      <c r="AU1446" s="143"/>
      <c r="AV1446" s="147"/>
      <c r="AW1446" s="35">
        <f>ROUND(ROUND(ROUND(ROUND(H1428*P1447,0)*V1429,0)*AM1446,0)*AQ1439,0)-AS1445</f>
        <v>169</v>
      </c>
      <c r="AX1446" s="12"/>
    </row>
    <row r="1447" spans="1:50" ht="17.2" customHeight="1" x14ac:dyDescent="0.3">
      <c r="A1447" s="9">
        <v>43</v>
      </c>
      <c r="B1447" s="10" t="s">
        <v>2269</v>
      </c>
      <c r="C1447" s="53" t="s">
        <v>6680</v>
      </c>
      <c r="D1447" s="166"/>
      <c r="E1447" s="193"/>
      <c r="F1447" s="126"/>
      <c r="G1447" s="126"/>
      <c r="H1447" s="43"/>
      <c r="I1447" s="7"/>
      <c r="J1447" s="7"/>
      <c r="K1447" s="21"/>
      <c r="L1447" s="191"/>
      <c r="M1447" s="172"/>
      <c r="N1447" s="172"/>
      <c r="O1447" s="123" t="s">
        <v>4574</v>
      </c>
      <c r="P1447" s="249">
        <f>P1441</f>
        <v>0.96499999999999997</v>
      </c>
      <c r="Q1447" s="249"/>
      <c r="R1447" s="168"/>
      <c r="S1447" s="141"/>
      <c r="T1447" s="141"/>
      <c r="U1447" s="88"/>
      <c r="V1447" s="86"/>
      <c r="W1447" s="87"/>
      <c r="X1447" s="234"/>
      <c r="Y1447" s="234"/>
      <c r="Z1447" s="234"/>
      <c r="AA1447" s="234"/>
      <c r="AB1447" s="234"/>
      <c r="AC1447" s="199" t="s">
        <v>4735</v>
      </c>
      <c r="AD1447" s="58"/>
      <c r="AE1447" s="58"/>
      <c r="AF1447" s="6"/>
      <c r="AG1447" s="6"/>
      <c r="AH1447" s="6"/>
      <c r="AI1447" s="6"/>
      <c r="AJ1447" s="6"/>
      <c r="AK1447" s="6"/>
      <c r="AL1447" s="59" t="s">
        <v>4574</v>
      </c>
      <c r="AM1447" s="235">
        <f>AM1444</f>
        <v>0.5</v>
      </c>
      <c r="AN1447" s="235"/>
      <c r="AO1447" s="190"/>
      <c r="AP1447" s="136"/>
      <c r="AQ1447" s="136"/>
      <c r="AR1447" s="21"/>
      <c r="AS1447" s="7"/>
      <c r="AT1447" s="123"/>
      <c r="AU1447" s="136"/>
      <c r="AV1447" s="145"/>
      <c r="AW1447" s="35">
        <f>ROUND(ROUND(ROUND(ROUND(H1428*P1447,0)*V1429,0)*AM1447,0)*AQ1439,0)-AS1445</f>
        <v>119</v>
      </c>
      <c r="AX1447" s="12"/>
    </row>
    <row r="1448" spans="1:50" ht="17.2" customHeight="1" x14ac:dyDescent="0.3">
      <c r="A1448" s="9">
        <v>43</v>
      </c>
      <c r="B1448" s="10" t="s">
        <v>2270</v>
      </c>
      <c r="C1448" s="53" t="s">
        <v>6679</v>
      </c>
      <c r="D1448" s="166"/>
      <c r="E1448" s="193"/>
      <c r="F1448" s="126"/>
      <c r="G1448" s="126"/>
      <c r="H1448" s="217" t="s">
        <v>4791</v>
      </c>
      <c r="I1448" s="218"/>
      <c r="J1448" s="218"/>
      <c r="K1448" s="219"/>
      <c r="L1448" s="196"/>
      <c r="M1448" s="195"/>
      <c r="N1448" s="195"/>
      <c r="O1448" s="55"/>
      <c r="P1448" s="56"/>
      <c r="Q1448" s="56"/>
      <c r="R1448" s="168"/>
      <c r="S1448" s="141"/>
      <c r="T1448" s="141"/>
      <c r="U1448" s="88"/>
      <c r="V1448" s="86"/>
      <c r="W1448" s="87"/>
      <c r="X1448" s="6"/>
      <c r="Y1448" s="6"/>
      <c r="Z1448" s="59"/>
      <c r="AA1448" s="59"/>
      <c r="AB1448" s="6"/>
      <c r="AC1448" s="203"/>
      <c r="AD1448" s="6"/>
      <c r="AE1448" s="6"/>
      <c r="AF1448" s="6"/>
      <c r="AG1448" s="6"/>
      <c r="AH1448" s="6"/>
      <c r="AI1448" s="6"/>
      <c r="AJ1448" s="6"/>
      <c r="AK1448" s="6"/>
      <c r="AL1448" s="59"/>
      <c r="AM1448" s="137"/>
      <c r="AN1448" s="137"/>
      <c r="AO1448" s="7"/>
      <c r="AP1448" s="7"/>
      <c r="AQ1448" s="7"/>
      <c r="AR1448" s="7"/>
      <c r="AS1448" s="7"/>
      <c r="AT1448" s="123"/>
      <c r="AU1448" s="136"/>
      <c r="AV1448" s="145"/>
      <c r="AW1448" s="100">
        <f>ROUND(H1452*V1429,0)</f>
        <v>243</v>
      </c>
      <c r="AX1448" s="12"/>
    </row>
    <row r="1449" spans="1:50" ht="17.2" customHeight="1" x14ac:dyDescent="0.3">
      <c r="A1449" s="9">
        <v>43</v>
      </c>
      <c r="B1449" s="10" t="s">
        <v>2271</v>
      </c>
      <c r="C1449" s="53" t="s">
        <v>6678</v>
      </c>
      <c r="D1449" s="166"/>
      <c r="E1449" s="193"/>
      <c r="F1449" s="126"/>
      <c r="G1449" s="126"/>
      <c r="H1449" s="220"/>
      <c r="I1449" s="221"/>
      <c r="J1449" s="221"/>
      <c r="K1449" s="222"/>
      <c r="L1449" s="175"/>
      <c r="M1449" s="194"/>
      <c r="N1449" s="194"/>
      <c r="O1449" s="132"/>
      <c r="P1449" s="141"/>
      <c r="Q1449" s="141"/>
      <c r="R1449" s="168"/>
      <c r="S1449" s="141"/>
      <c r="T1449" s="141"/>
      <c r="U1449" s="88"/>
      <c r="V1449" s="86"/>
      <c r="W1449" s="87"/>
      <c r="X1449" s="232" t="s">
        <v>4712</v>
      </c>
      <c r="Y1449" s="232"/>
      <c r="Z1449" s="232"/>
      <c r="AA1449" s="232"/>
      <c r="AB1449" s="232"/>
      <c r="AC1449" s="199" t="s">
        <v>4711</v>
      </c>
      <c r="AD1449" s="58"/>
      <c r="AE1449" s="58"/>
      <c r="AF1449" s="6"/>
      <c r="AG1449" s="6"/>
      <c r="AH1449" s="6"/>
      <c r="AI1449" s="6"/>
      <c r="AJ1449" s="6"/>
      <c r="AK1449" s="6"/>
      <c r="AL1449" s="59" t="s">
        <v>4574</v>
      </c>
      <c r="AM1449" s="235">
        <f>AM1446</f>
        <v>0.7</v>
      </c>
      <c r="AN1449" s="235"/>
      <c r="AO1449" s="6"/>
      <c r="AP1449" s="6"/>
      <c r="AQ1449" s="6"/>
      <c r="AR1449" s="6"/>
      <c r="AS1449" s="6"/>
      <c r="AT1449" s="59"/>
      <c r="AU1449" s="137"/>
      <c r="AV1449" s="140"/>
      <c r="AW1449" s="89">
        <f>ROUND(ROUND(H1452*V1429,0)*AM1449,0)</f>
        <v>170</v>
      </c>
      <c r="AX1449" s="12"/>
    </row>
    <row r="1450" spans="1:50" ht="17.2" customHeight="1" x14ac:dyDescent="0.3">
      <c r="A1450" s="9">
        <v>43</v>
      </c>
      <c r="B1450" s="10" t="s">
        <v>2272</v>
      </c>
      <c r="C1450" s="53" t="s">
        <v>6677</v>
      </c>
      <c r="D1450" s="166"/>
      <c r="E1450" s="193"/>
      <c r="F1450" s="126"/>
      <c r="G1450" s="126"/>
      <c r="H1450" s="220"/>
      <c r="I1450" s="221"/>
      <c r="J1450" s="221"/>
      <c r="K1450" s="222"/>
      <c r="L1450" s="191"/>
      <c r="M1450" s="172"/>
      <c r="N1450" s="172"/>
      <c r="O1450" s="123"/>
      <c r="P1450" s="138"/>
      <c r="Q1450" s="138"/>
      <c r="R1450" s="168"/>
      <c r="S1450" s="141"/>
      <c r="T1450" s="141"/>
      <c r="U1450" s="88"/>
      <c r="V1450" s="86"/>
      <c r="W1450" s="87"/>
      <c r="X1450" s="234"/>
      <c r="Y1450" s="234"/>
      <c r="Z1450" s="234"/>
      <c r="AA1450" s="234"/>
      <c r="AB1450" s="234"/>
      <c r="AC1450" s="199" t="s">
        <v>4735</v>
      </c>
      <c r="AD1450" s="58"/>
      <c r="AE1450" s="58"/>
      <c r="AF1450" s="6"/>
      <c r="AG1450" s="6"/>
      <c r="AH1450" s="6"/>
      <c r="AI1450" s="6"/>
      <c r="AJ1450" s="6"/>
      <c r="AK1450" s="6"/>
      <c r="AL1450" s="59" t="s">
        <v>4574</v>
      </c>
      <c r="AM1450" s="235">
        <f>AM1447</f>
        <v>0.5</v>
      </c>
      <c r="AN1450" s="235"/>
      <c r="AO1450" s="6"/>
      <c r="AP1450" s="6"/>
      <c r="AQ1450" s="6"/>
      <c r="AR1450" s="6"/>
      <c r="AS1450" s="6"/>
      <c r="AT1450" s="59"/>
      <c r="AU1450" s="137"/>
      <c r="AV1450" s="140"/>
      <c r="AW1450" s="89">
        <f>ROUND(ROUND(H1452*V1429,0)*AM1450,0)</f>
        <v>122</v>
      </c>
      <c r="AX1450" s="12"/>
    </row>
    <row r="1451" spans="1:50" ht="17.2" customHeight="1" x14ac:dyDescent="0.3">
      <c r="A1451" s="9">
        <v>43</v>
      </c>
      <c r="B1451" s="10" t="s">
        <v>2273</v>
      </c>
      <c r="C1451" s="53" t="s">
        <v>6676</v>
      </c>
      <c r="D1451" s="166"/>
      <c r="E1451" s="193"/>
      <c r="F1451" s="126"/>
      <c r="G1451" s="126"/>
      <c r="H1451" s="220"/>
      <c r="I1451" s="221"/>
      <c r="J1451" s="221"/>
      <c r="K1451" s="222"/>
      <c r="L1451" s="231" t="s">
        <v>4714</v>
      </c>
      <c r="M1451" s="232"/>
      <c r="N1451" s="232"/>
      <c r="O1451" s="232"/>
      <c r="P1451" s="232"/>
      <c r="Q1451" s="232"/>
      <c r="R1451" s="175"/>
      <c r="S1451" s="194"/>
      <c r="T1451" s="194"/>
      <c r="U1451" s="88"/>
      <c r="V1451" s="86"/>
      <c r="W1451" s="87"/>
      <c r="X1451" s="6"/>
      <c r="Y1451" s="6"/>
      <c r="Z1451" s="59"/>
      <c r="AA1451" s="59"/>
      <c r="AB1451" s="6"/>
      <c r="AC1451" s="203"/>
      <c r="AD1451" s="6"/>
      <c r="AE1451" s="6"/>
      <c r="AF1451" s="6"/>
      <c r="AG1451" s="6"/>
      <c r="AH1451" s="6"/>
      <c r="AI1451" s="6"/>
      <c r="AJ1451" s="6"/>
      <c r="AK1451" s="6"/>
      <c r="AL1451" s="59"/>
      <c r="AM1451" s="137"/>
      <c r="AN1451" s="137"/>
      <c r="AO1451" s="6"/>
      <c r="AP1451" s="6"/>
      <c r="AQ1451" s="7"/>
      <c r="AR1451" s="7"/>
      <c r="AS1451" s="7"/>
      <c r="AT1451" s="123"/>
      <c r="AU1451" s="136"/>
      <c r="AV1451" s="145"/>
      <c r="AW1451" s="89">
        <f>ROUND(ROUND(H1452*P1453,0)*V1429,0)</f>
        <v>234</v>
      </c>
      <c r="AX1451" s="12"/>
    </row>
    <row r="1452" spans="1:50" ht="17.2" customHeight="1" x14ac:dyDescent="0.3">
      <c r="A1452" s="9">
        <v>43</v>
      </c>
      <c r="B1452" s="10" t="s">
        <v>2274</v>
      </c>
      <c r="C1452" s="53" t="s">
        <v>6675</v>
      </c>
      <c r="D1452" s="166"/>
      <c r="E1452" s="193"/>
      <c r="F1452" s="126"/>
      <c r="G1452" s="126"/>
      <c r="H1452" s="253">
        <f>'15就労移行支援(基本)'!K612</f>
        <v>485</v>
      </c>
      <c r="I1452" s="254"/>
      <c r="J1452" s="1" t="s">
        <v>4202</v>
      </c>
      <c r="K1452" s="68"/>
      <c r="L1452" s="267"/>
      <c r="M1452" s="268"/>
      <c r="N1452" s="268"/>
      <c r="O1452" s="268"/>
      <c r="P1452" s="268"/>
      <c r="Q1452" s="268"/>
      <c r="R1452" s="175"/>
      <c r="S1452" s="194"/>
      <c r="T1452" s="194"/>
      <c r="U1452" s="88"/>
      <c r="V1452" s="86"/>
      <c r="W1452" s="87"/>
      <c r="X1452" s="232" t="s">
        <v>4712</v>
      </c>
      <c r="Y1452" s="232"/>
      <c r="Z1452" s="232"/>
      <c r="AA1452" s="232"/>
      <c r="AB1452" s="232"/>
      <c r="AC1452" s="199" t="s">
        <v>4711</v>
      </c>
      <c r="AD1452" s="58"/>
      <c r="AE1452" s="58"/>
      <c r="AF1452" s="6"/>
      <c r="AG1452" s="6"/>
      <c r="AH1452" s="6"/>
      <c r="AI1452" s="6"/>
      <c r="AJ1452" s="6"/>
      <c r="AK1452" s="6"/>
      <c r="AL1452" s="59" t="s">
        <v>4574</v>
      </c>
      <c r="AM1452" s="235">
        <f>AM1449</f>
        <v>0.7</v>
      </c>
      <c r="AN1452" s="235"/>
      <c r="AO1452" s="7"/>
      <c r="AP1452" s="7"/>
      <c r="AQ1452" s="7"/>
      <c r="AR1452" s="7"/>
      <c r="AS1452" s="7"/>
      <c r="AT1452" s="123"/>
      <c r="AU1452" s="136"/>
      <c r="AV1452" s="145"/>
      <c r="AW1452" s="89">
        <f>ROUND(ROUND(ROUND(H1452*P1453,0)*V1429,0)*AM1452,0)</f>
        <v>164</v>
      </c>
      <c r="AX1452" s="12"/>
    </row>
    <row r="1453" spans="1:50" ht="17.2" customHeight="1" x14ac:dyDescent="0.3">
      <c r="A1453" s="9">
        <v>43</v>
      </c>
      <c r="B1453" s="10" t="s">
        <v>2275</v>
      </c>
      <c r="C1453" s="53" t="s">
        <v>6674</v>
      </c>
      <c r="D1453" s="166"/>
      <c r="E1453" s="193"/>
      <c r="F1453" s="126"/>
      <c r="G1453" s="126"/>
      <c r="H1453" s="175"/>
      <c r="I1453" s="194"/>
      <c r="J1453" s="194"/>
      <c r="K1453" s="173"/>
      <c r="L1453" s="191"/>
      <c r="M1453" s="172"/>
      <c r="N1453" s="172"/>
      <c r="O1453" s="123" t="s">
        <v>4574</v>
      </c>
      <c r="P1453" s="249">
        <f>P1447</f>
        <v>0.96499999999999997</v>
      </c>
      <c r="Q1453" s="249"/>
      <c r="R1453" s="168"/>
      <c r="S1453" s="141"/>
      <c r="T1453" s="141"/>
      <c r="U1453" s="88"/>
      <c r="V1453" s="86"/>
      <c r="W1453" s="87"/>
      <c r="X1453" s="234"/>
      <c r="Y1453" s="234"/>
      <c r="Z1453" s="234"/>
      <c r="AA1453" s="234"/>
      <c r="AB1453" s="234"/>
      <c r="AC1453" s="199" t="s">
        <v>4735</v>
      </c>
      <c r="AD1453" s="58"/>
      <c r="AE1453" s="58"/>
      <c r="AF1453" s="6"/>
      <c r="AG1453" s="6"/>
      <c r="AH1453" s="6"/>
      <c r="AI1453" s="6"/>
      <c r="AJ1453" s="6"/>
      <c r="AK1453" s="6"/>
      <c r="AL1453" s="59" t="s">
        <v>4574</v>
      </c>
      <c r="AM1453" s="235">
        <f>AM1450</f>
        <v>0.5</v>
      </c>
      <c r="AN1453" s="235"/>
      <c r="AO1453" s="7"/>
      <c r="AP1453" s="7"/>
      <c r="AQ1453" s="7"/>
      <c r="AR1453" s="7"/>
      <c r="AS1453" s="7"/>
      <c r="AT1453" s="123"/>
      <c r="AU1453" s="136"/>
      <c r="AV1453" s="145"/>
      <c r="AW1453" s="35">
        <f>ROUND(ROUND(ROUND(H1452*P1453,0)*V1429,0)*AM1453,0)</f>
        <v>117</v>
      </c>
      <c r="AX1453" s="12"/>
    </row>
    <row r="1454" spans="1:50" ht="17.2" customHeight="1" x14ac:dyDescent="0.3">
      <c r="A1454" s="9">
        <v>43</v>
      </c>
      <c r="B1454" s="10" t="s">
        <v>2276</v>
      </c>
      <c r="C1454" s="53" t="s">
        <v>6673</v>
      </c>
      <c r="D1454" s="166"/>
      <c r="E1454" s="193"/>
      <c r="F1454" s="126"/>
      <c r="G1454" s="126"/>
      <c r="H1454" s="175"/>
      <c r="I1454" s="194"/>
      <c r="J1454" s="194"/>
      <c r="K1454" s="173"/>
      <c r="L1454" s="196"/>
      <c r="M1454" s="195"/>
      <c r="N1454" s="195"/>
      <c r="O1454" s="55"/>
      <c r="P1454" s="56"/>
      <c r="Q1454" s="56"/>
      <c r="R1454" s="168"/>
      <c r="S1454" s="141"/>
      <c r="T1454" s="142"/>
      <c r="U1454" s="130"/>
      <c r="V1454" s="64"/>
      <c r="W1454" s="202"/>
      <c r="X1454" s="8"/>
      <c r="Y1454" s="6"/>
      <c r="Z1454" s="59"/>
      <c r="AA1454" s="59"/>
      <c r="AB1454" s="6"/>
      <c r="AC1454" s="203"/>
      <c r="AD1454" s="6"/>
      <c r="AE1454" s="6"/>
      <c r="AF1454" s="6"/>
      <c r="AG1454" s="6"/>
      <c r="AH1454" s="6"/>
      <c r="AI1454" s="6"/>
      <c r="AJ1454" s="6"/>
      <c r="AK1454" s="6"/>
      <c r="AL1454" s="59"/>
      <c r="AM1454" s="137"/>
      <c r="AN1454" s="137"/>
      <c r="AO1454" s="177"/>
      <c r="AP1454" s="81"/>
      <c r="AQ1454" s="81"/>
      <c r="AR1454" s="82"/>
      <c r="AS1454" s="242" t="s">
        <v>4580</v>
      </c>
      <c r="AT1454" s="242"/>
      <c r="AU1454" s="242"/>
      <c r="AV1454" s="243"/>
      <c r="AW1454" s="89">
        <f>ROUND(H1452*V1429,0)-AS1457</f>
        <v>238</v>
      </c>
      <c r="AX1454" s="12"/>
    </row>
    <row r="1455" spans="1:50" ht="17.2" customHeight="1" x14ac:dyDescent="0.3">
      <c r="A1455" s="9">
        <v>43</v>
      </c>
      <c r="B1455" s="10" t="s">
        <v>2277</v>
      </c>
      <c r="C1455" s="53" t="s">
        <v>6672</v>
      </c>
      <c r="D1455" s="166"/>
      <c r="E1455" s="193"/>
      <c r="F1455" s="126"/>
      <c r="G1455" s="126"/>
      <c r="H1455" s="175"/>
      <c r="I1455" s="194"/>
      <c r="J1455" s="194"/>
      <c r="K1455" s="173"/>
      <c r="L1455" s="175"/>
      <c r="M1455" s="194"/>
      <c r="N1455" s="194"/>
      <c r="O1455" s="132"/>
      <c r="P1455" s="141"/>
      <c r="Q1455" s="141"/>
      <c r="R1455" s="168"/>
      <c r="S1455" s="141"/>
      <c r="T1455" s="142"/>
      <c r="U1455" s="130"/>
      <c r="V1455" s="64"/>
      <c r="W1455" s="202"/>
      <c r="X1455" s="231" t="s">
        <v>4712</v>
      </c>
      <c r="Y1455" s="232"/>
      <c r="Z1455" s="232"/>
      <c r="AA1455" s="232"/>
      <c r="AB1455" s="232"/>
      <c r="AC1455" s="199" t="s">
        <v>4711</v>
      </c>
      <c r="AD1455" s="58"/>
      <c r="AE1455" s="58"/>
      <c r="AF1455" s="6"/>
      <c r="AG1455" s="6"/>
      <c r="AH1455" s="6"/>
      <c r="AI1455" s="6"/>
      <c r="AJ1455" s="6"/>
      <c r="AK1455" s="6"/>
      <c r="AL1455" s="59" t="s">
        <v>4574</v>
      </c>
      <c r="AM1455" s="235">
        <f>AM1452</f>
        <v>0.7</v>
      </c>
      <c r="AN1455" s="235"/>
      <c r="AO1455" s="81"/>
      <c r="AP1455" s="81"/>
      <c r="AQ1455" s="81"/>
      <c r="AR1455" s="82"/>
      <c r="AS1455" s="244"/>
      <c r="AT1455" s="244"/>
      <c r="AU1455" s="244"/>
      <c r="AV1455" s="245"/>
      <c r="AW1455" s="89">
        <f>ROUND(ROUND(H1452*V1429,0)*AM1455,0)-AS1457</f>
        <v>165</v>
      </c>
      <c r="AX1455" s="12"/>
    </row>
    <row r="1456" spans="1:50" ht="17.2" customHeight="1" x14ac:dyDescent="0.3">
      <c r="A1456" s="9">
        <v>43</v>
      </c>
      <c r="B1456" s="10" t="s">
        <v>2278</v>
      </c>
      <c r="C1456" s="53" t="s">
        <v>6671</v>
      </c>
      <c r="D1456" s="166"/>
      <c r="E1456" s="193"/>
      <c r="F1456" s="126"/>
      <c r="G1456" s="126"/>
      <c r="H1456" s="175"/>
      <c r="I1456" s="194"/>
      <c r="J1456" s="194"/>
      <c r="K1456" s="173"/>
      <c r="L1456" s="191"/>
      <c r="M1456" s="172"/>
      <c r="N1456" s="172"/>
      <c r="O1456" s="123"/>
      <c r="P1456" s="138"/>
      <c r="Q1456" s="138"/>
      <c r="R1456" s="168"/>
      <c r="S1456" s="141"/>
      <c r="T1456" s="142"/>
      <c r="U1456" s="130"/>
      <c r="V1456" s="64"/>
      <c r="W1456" s="202"/>
      <c r="X1456" s="233"/>
      <c r="Y1456" s="234"/>
      <c r="Z1456" s="234"/>
      <c r="AA1456" s="234"/>
      <c r="AB1456" s="234"/>
      <c r="AC1456" s="199" t="s">
        <v>4735</v>
      </c>
      <c r="AD1456" s="58"/>
      <c r="AE1456" s="58"/>
      <c r="AF1456" s="6"/>
      <c r="AG1456" s="6"/>
      <c r="AH1456" s="6"/>
      <c r="AI1456" s="6"/>
      <c r="AJ1456" s="6"/>
      <c r="AK1456" s="6"/>
      <c r="AL1456" s="59" t="s">
        <v>4574</v>
      </c>
      <c r="AM1456" s="235">
        <f>AM1453</f>
        <v>0.5</v>
      </c>
      <c r="AN1456" s="235"/>
      <c r="AO1456" s="198"/>
      <c r="AP1456" s="198"/>
      <c r="AQ1456" s="198"/>
      <c r="AR1456" s="197"/>
      <c r="AS1456" s="244"/>
      <c r="AT1456" s="244"/>
      <c r="AU1456" s="244"/>
      <c r="AV1456" s="245"/>
      <c r="AW1456" s="89">
        <f>ROUND(ROUND(H1452*V1429,0)*AM1456,0)-AS1457</f>
        <v>117</v>
      </c>
      <c r="AX1456" s="12"/>
    </row>
    <row r="1457" spans="1:50" ht="17.2" customHeight="1" x14ac:dyDescent="0.3">
      <c r="A1457" s="9">
        <v>43</v>
      </c>
      <c r="B1457" s="10" t="s">
        <v>2279</v>
      </c>
      <c r="C1457" s="53" t="s">
        <v>6670</v>
      </c>
      <c r="D1457" s="166"/>
      <c r="E1457" s="193"/>
      <c r="F1457" s="126"/>
      <c r="G1457" s="126"/>
      <c r="H1457" s="175"/>
      <c r="I1457" s="194"/>
      <c r="J1457" s="194"/>
      <c r="K1457" s="173"/>
      <c r="L1457" s="231" t="s">
        <v>4714</v>
      </c>
      <c r="M1457" s="232"/>
      <c r="N1457" s="232"/>
      <c r="O1457" s="232"/>
      <c r="P1457" s="232"/>
      <c r="Q1457" s="232"/>
      <c r="R1457" s="175"/>
      <c r="S1457" s="194"/>
      <c r="T1457" s="173"/>
      <c r="U1457" s="130"/>
      <c r="V1457" s="64"/>
      <c r="W1457" s="202"/>
      <c r="X1457" s="8"/>
      <c r="Y1457" s="6"/>
      <c r="Z1457" s="59"/>
      <c r="AA1457" s="59"/>
      <c r="AB1457" s="6"/>
      <c r="AC1457" s="203"/>
      <c r="AD1457" s="6"/>
      <c r="AE1457" s="6"/>
      <c r="AF1457" s="6"/>
      <c r="AG1457" s="6"/>
      <c r="AH1457" s="6"/>
      <c r="AI1457" s="6"/>
      <c r="AJ1457" s="6"/>
      <c r="AK1457" s="6"/>
      <c r="AL1457" s="59"/>
      <c r="AM1457" s="137"/>
      <c r="AN1457" s="137"/>
      <c r="AO1457" s="198"/>
      <c r="AP1457" s="198"/>
      <c r="AQ1457" s="198"/>
      <c r="AR1457" s="197"/>
      <c r="AS1457" s="38">
        <f>AS1445</f>
        <v>5</v>
      </c>
      <c r="AT1457" s="62" t="s">
        <v>4579</v>
      </c>
      <c r="AU1457" s="143"/>
      <c r="AV1457" s="147"/>
      <c r="AW1457" s="89">
        <f>ROUND(ROUND(H1452*P1459,0)*V1429,0)-AS1457</f>
        <v>229</v>
      </c>
      <c r="AX1457" s="12"/>
    </row>
    <row r="1458" spans="1:50" ht="17.2" customHeight="1" x14ac:dyDescent="0.3">
      <c r="A1458" s="9">
        <v>43</v>
      </c>
      <c r="B1458" s="10" t="s">
        <v>2280</v>
      </c>
      <c r="C1458" s="53" t="s">
        <v>6669</v>
      </c>
      <c r="D1458" s="166"/>
      <c r="E1458" s="193"/>
      <c r="F1458" s="126"/>
      <c r="G1458" s="126"/>
      <c r="H1458" s="175"/>
      <c r="I1458" s="194"/>
      <c r="J1458" s="194"/>
      <c r="K1458" s="173"/>
      <c r="L1458" s="267"/>
      <c r="M1458" s="268"/>
      <c r="N1458" s="268"/>
      <c r="O1458" s="268"/>
      <c r="P1458" s="268"/>
      <c r="Q1458" s="268"/>
      <c r="R1458" s="175"/>
      <c r="S1458" s="194"/>
      <c r="T1458" s="173"/>
      <c r="U1458" s="130"/>
      <c r="V1458" s="64"/>
      <c r="W1458" s="202"/>
      <c r="X1458" s="231" t="s">
        <v>4712</v>
      </c>
      <c r="Y1458" s="232"/>
      <c r="Z1458" s="232"/>
      <c r="AA1458" s="232"/>
      <c r="AB1458" s="232"/>
      <c r="AC1458" s="199" t="s">
        <v>4711</v>
      </c>
      <c r="AD1458" s="58"/>
      <c r="AE1458" s="58"/>
      <c r="AF1458" s="6"/>
      <c r="AG1458" s="6"/>
      <c r="AH1458" s="6"/>
      <c r="AI1458" s="6"/>
      <c r="AJ1458" s="6"/>
      <c r="AK1458" s="6"/>
      <c r="AL1458" s="59" t="s">
        <v>4574</v>
      </c>
      <c r="AM1458" s="235">
        <f>AM1455</f>
        <v>0.7</v>
      </c>
      <c r="AN1458" s="235"/>
      <c r="AO1458" s="198"/>
      <c r="AP1458" s="198"/>
      <c r="AQ1458" s="198"/>
      <c r="AR1458" s="197"/>
      <c r="AS1458" s="1"/>
      <c r="AT1458" s="132"/>
      <c r="AU1458" s="143"/>
      <c r="AV1458" s="147"/>
      <c r="AW1458" s="89">
        <f>ROUND(ROUND(ROUND(H1452*P1459,0)*V1429,0)*AM1458,0)-AS1457</f>
        <v>159</v>
      </c>
      <c r="AX1458" s="12"/>
    </row>
    <row r="1459" spans="1:50" ht="17.2" customHeight="1" x14ac:dyDescent="0.3">
      <c r="A1459" s="9">
        <v>43</v>
      </c>
      <c r="B1459" s="10" t="s">
        <v>2281</v>
      </c>
      <c r="C1459" s="53" t="s">
        <v>6668</v>
      </c>
      <c r="D1459" s="166"/>
      <c r="E1459" s="193"/>
      <c r="F1459" s="126"/>
      <c r="G1459" s="126"/>
      <c r="H1459" s="175"/>
      <c r="I1459" s="194"/>
      <c r="J1459" s="194"/>
      <c r="K1459" s="173"/>
      <c r="L1459" s="191"/>
      <c r="M1459" s="172"/>
      <c r="N1459" s="172"/>
      <c r="O1459" s="123" t="s">
        <v>4574</v>
      </c>
      <c r="P1459" s="249">
        <f>P1453</f>
        <v>0.96499999999999997</v>
      </c>
      <c r="Q1459" s="249"/>
      <c r="R1459" s="168"/>
      <c r="S1459" s="141"/>
      <c r="T1459" s="142"/>
      <c r="U1459" s="130"/>
      <c r="V1459" s="64"/>
      <c r="W1459" s="202"/>
      <c r="X1459" s="233"/>
      <c r="Y1459" s="234"/>
      <c r="Z1459" s="234"/>
      <c r="AA1459" s="234"/>
      <c r="AB1459" s="234"/>
      <c r="AC1459" s="199" t="s">
        <v>4735</v>
      </c>
      <c r="AD1459" s="58"/>
      <c r="AE1459" s="58"/>
      <c r="AF1459" s="6"/>
      <c r="AG1459" s="6"/>
      <c r="AH1459" s="6"/>
      <c r="AI1459" s="6"/>
      <c r="AJ1459" s="6"/>
      <c r="AK1459" s="6"/>
      <c r="AL1459" s="59" t="s">
        <v>4574</v>
      </c>
      <c r="AM1459" s="235">
        <f>AM1456</f>
        <v>0.5</v>
      </c>
      <c r="AN1459" s="235"/>
      <c r="AO1459" s="198"/>
      <c r="AP1459" s="198"/>
      <c r="AQ1459" s="198"/>
      <c r="AR1459" s="197"/>
      <c r="AS1459" s="7"/>
      <c r="AT1459" s="123"/>
      <c r="AU1459" s="136"/>
      <c r="AV1459" s="145"/>
      <c r="AW1459" s="35">
        <f>ROUND(ROUND(ROUND(H1452*P1459,0)*V1429,0)*AM1459,0)-AS1457</f>
        <v>112</v>
      </c>
      <c r="AX1459" s="12"/>
    </row>
    <row r="1460" spans="1:50" ht="17.2" customHeight="1" x14ac:dyDescent="0.3">
      <c r="A1460" s="9">
        <v>43</v>
      </c>
      <c r="B1460" s="10" t="s">
        <v>2282</v>
      </c>
      <c r="C1460" s="53" t="s">
        <v>6667</v>
      </c>
      <c r="D1460" s="166"/>
      <c r="E1460" s="193"/>
      <c r="F1460" s="126"/>
      <c r="G1460" s="126"/>
      <c r="H1460" s="45"/>
      <c r="I1460" s="1"/>
      <c r="J1460" s="1"/>
      <c r="K1460" s="44"/>
      <c r="L1460" s="196"/>
      <c r="M1460" s="195"/>
      <c r="N1460" s="195"/>
      <c r="O1460" s="55"/>
      <c r="P1460" s="56"/>
      <c r="Q1460" s="56"/>
      <c r="R1460" s="168"/>
      <c r="S1460" s="141"/>
      <c r="T1460" s="142"/>
      <c r="U1460" s="130"/>
      <c r="V1460" s="64"/>
      <c r="W1460" s="202"/>
      <c r="X1460" s="8"/>
      <c r="Y1460" s="6"/>
      <c r="Z1460" s="59"/>
      <c r="AA1460" s="59"/>
      <c r="AB1460" s="6"/>
      <c r="AC1460" s="203"/>
      <c r="AD1460" s="6"/>
      <c r="AE1460" s="6"/>
      <c r="AF1460" s="6"/>
      <c r="AG1460" s="6"/>
      <c r="AH1460" s="6"/>
      <c r="AI1460" s="6"/>
      <c r="AJ1460" s="6"/>
      <c r="AK1460" s="6"/>
      <c r="AL1460" s="59"/>
      <c r="AM1460" s="137"/>
      <c r="AN1460" s="137"/>
      <c r="AO1460" s="216" t="s">
        <v>4753</v>
      </c>
      <c r="AP1460" s="251"/>
      <c r="AQ1460" s="251"/>
      <c r="AR1460" s="252"/>
      <c r="AS1460" s="49"/>
      <c r="AT1460" s="36"/>
      <c r="AU1460" s="36"/>
      <c r="AV1460" s="51"/>
      <c r="AW1460" s="89">
        <f>ROUND(ROUND(H1452*V1429,0)*AQ1463,0)</f>
        <v>231</v>
      </c>
      <c r="AX1460" s="12"/>
    </row>
    <row r="1461" spans="1:50" ht="17.2" customHeight="1" x14ac:dyDescent="0.3">
      <c r="A1461" s="9">
        <v>43</v>
      </c>
      <c r="B1461" s="10" t="s">
        <v>2283</v>
      </c>
      <c r="C1461" s="53" t="s">
        <v>6666</v>
      </c>
      <c r="D1461" s="166"/>
      <c r="E1461" s="193"/>
      <c r="F1461" s="126"/>
      <c r="G1461" s="126"/>
      <c r="H1461" s="45"/>
      <c r="I1461" s="1"/>
      <c r="J1461" s="1"/>
      <c r="K1461" s="44"/>
      <c r="L1461" s="175"/>
      <c r="M1461" s="194"/>
      <c r="N1461" s="194"/>
      <c r="O1461" s="132"/>
      <c r="P1461" s="141"/>
      <c r="Q1461" s="141"/>
      <c r="R1461" s="168"/>
      <c r="S1461" s="141"/>
      <c r="T1461" s="142"/>
      <c r="U1461" s="130"/>
      <c r="V1461" s="64"/>
      <c r="W1461" s="202"/>
      <c r="X1461" s="231" t="s">
        <v>4712</v>
      </c>
      <c r="Y1461" s="232"/>
      <c r="Z1461" s="232"/>
      <c r="AA1461" s="232"/>
      <c r="AB1461" s="232"/>
      <c r="AC1461" s="199" t="s">
        <v>4711</v>
      </c>
      <c r="AD1461" s="58"/>
      <c r="AE1461" s="58"/>
      <c r="AF1461" s="6"/>
      <c r="AG1461" s="6"/>
      <c r="AH1461" s="6"/>
      <c r="AI1461" s="6"/>
      <c r="AJ1461" s="6"/>
      <c r="AK1461" s="6"/>
      <c r="AL1461" s="59" t="s">
        <v>4574</v>
      </c>
      <c r="AM1461" s="235">
        <f>AM1458</f>
        <v>0.7</v>
      </c>
      <c r="AN1461" s="235"/>
      <c r="AO1461" s="228"/>
      <c r="AP1461" s="229"/>
      <c r="AQ1461" s="229"/>
      <c r="AR1461" s="230"/>
      <c r="AS1461" s="45"/>
      <c r="AT1461" s="1"/>
      <c r="AU1461" s="1"/>
      <c r="AV1461" s="44"/>
      <c r="AW1461" s="89">
        <f>ROUND(ROUND(ROUND(H1452*V1429,0)*AM1461,0)*AQ1463,0)</f>
        <v>162</v>
      </c>
      <c r="AX1461" s="12"/>
    </row>
    <row r="1462" spans="1:50" ht="17.2" customHeight="1" x14ac:dyDescent="0.3">
      <c r="A1462" s="9">
        <v>43</v>
      </c>
      <c r="B1462" s="10" t="s">
        <v>2284</v>
      </c>
      <c r="C1462" s="53" t="s">
        <v>6665</v>
      </c>
      <c r="D1462" s="166"/>
      <c r="E1462" s="193"/>
      <c r="F1462" s="126"/>
      <c r="G1462" s="126"/>
      <c r="H1462" s="45"/>
      <c r="I1462" s="1"/>
      <c r="J1462" s="1"/>
      <c r="K1462" s="44"/>
      <c r="L1462" s="191"/>
      <c r="M1462" s="172"/>
      <c r="N1462" s="172"/>
      <c r="O1462" s="123"/>
      <c r="P1462" s="138"/>
      <c r="Q1462" s="138"/>
      <c r="R1462" s="168"/>
      <c r="S1462" s="141"/>
      <c r="T1462" s="142"/>
      <c r="U1462" s="130"/>
      <c r="V1462" s="64"/>
      <c r="W1462" s="202"/>
      <c r="X1462" s="233"/>
      <c r="Y1462" s="234"/>
      <c r="Z1462" s="234"/>
      <c r="AA1462" s="234"/>
      <c r="AB1462" s="234"/>
      <c r="AC1462" s="199" t="s">
        <v>4735</v>
      </c>
      <c r="AD1462" s="58"/>
      <c r="AE1462" s="58"/>
      <c r="AF1462" s="6"/>
      <c r="AG1462" s="6"/>
      <c r="AH1462" s="6"/>
      <c r="AI1462" s="6"/>
      <c r="AJ1462" s="6"/>
      <c r="AK1462" s="6"/>
      <c r="AL1462" s="59" t="s">
        <v>4574</v>
      </c>
      <c r="AM1462" s="235">
        <f>AM1459</f>
        <v>0.5</v>
      </c>
      <c r="AN1462" s="235"/>
      <c r="AO1462" s="45"/>
      <c r="AP1462" s="1"/>
      <c r="AQ1462" s="1"/>
      <c r="AR1462" s="44"/>
      <c r="AS1462" s="45"/>
      <c r="AT1462" s="1"/>
      <c r="AU1462" s="1"/>
      <c r="AV1462" s="44"/>
      <c r="AW1462" s="89">
        <f>ROUND(ROUND(ROUND(H1452*V1429,0)*AM1462,0)*AQ1463,0)</f>
        <v>116</v>
      </c>
      <c r="AX1462" s="12"/>
    </row>
    <row r="1463" spans="1:50" ht="17.2" customHeight="1" x14ac:dyDescent="0.3">
      <c r="A1463" s="9">
        <v>43</v>
      </c>
      <c r="B1463" s="10" t="s">
        <v>2285</v>
      </c>
      <c r="C1463" s="53" t="s">
        <v>6664</v>
      </c>
      <c r="D1463" s="166"/>
      <c r="E1463" s="193"/>
      <c r="F1463" s="126"/>
      <c r="G1463" s="126"/>
      <c r="H1463" s="45"/>
      <c r="I1463" s="1"/>
      <c r="J1463" s="1"/>
      <c r="K1463" s="44"/>
      <c r="L1463" s="231" t="s">
        <v>4714</v>
      </c>
      <c r="M1463" s="232"/>
      <c r="N1463" s="232"/>
      <c r="O1463" s="232"/>
      <c r="P1463" s="232"/>
      <c r="Q1463" s="232"/>
      <c r="R1463" s="175"/>
      <c r="S1463" s="194"/>
      <c r="T1463" s="173"/>
      <c r="U1463" s="130"/>
      <c r="V1463" s="64"/>
      <c r="W1463" s="202"/>
      <c r="X1463" s="8"/>
      <c r="Y1463" s="6"/>
      <c r="Z1463" s="59"/>
      <c r="AA1463" s="59"/>
      <c r="AB1463" s="6"/>
      <c r="AC1463" s="203"/>
      <c r="AD1463" s="6"/>
      <c r="AE1463" s="6"/>
      <c r="AF1463" s="6"/>
      <c r="AG1463" s="6"/>
      <c r="AH1463" s="6"/>
      <c r="AI1463" s="6"/>
      <c r="AJ1463" s="6"/>
      <c r="AK1463" s="6"/>
      <c r="AL1463" s="59"/>
      <c r="AM1463" s="137"/>
      <c r="AN1463" s="137"/>
      <c r="AO1463" s="45"/>
      <c r="AP1463" s="132" t="s">
        <v>4574</v>
      </c>
      <c r="AQ1463" s="247">
        <f>AQ1439</f>
        <v>0.95</v>
      </c>
      <c r="AR1463" s="248"/>
      <c r="AS1463" s="45"/>
      <c r="AT1463" s="1"/>
      <c r="AU1463" s="1"/>
      <c r="AV1463" s="44"/>
      <c r="AW1463" s="89">
        <f>ROUND(ROUND(ROUND(H1452*P1465,0)*V1429,0)*AQ1463,0)</f>
        <v>222</v>
      </c>
      <c r="AX1463" s="12"/>
    </row>
    <row r="1464" spans="1:50" ht="17.2" customHeight="1" x14ac:dyDescent="0.3">
      <c r="A1464" s="9">
        <v>43</v>
      </c>
      <c r="B1464" s="10" t="s">
        <v>2286</v>
      </c>
      <c r="C1464" s="53" t="s">
        <v>6663</v>
      </c>
      <c r="D1464" s="166"/>
      <c r="E1464" s="193"/>
      <c r="F1464" s="126"/>
      <c r="G1464" s="126"/>
      <c r="H1464" s="45"/>
      <c r="I1464" s="1"/>
      <c r="J1464" s="1"/>
      <c r="K1464" s="44"/>
      <c r="L1464" s="267"/>
      <c r="M1464" s="268"/>
      <c r="N1464" s="268"/>
      <c r="O1464" s="268"/>
      <c r="P1464" s="268"/>
      <c r="Q1464" s="268"/>
      <c r="R1464" s="175"/>
      <c r="S1464" s="194"/>
      <c r="T1464" s="173"/>
      <c r="U1464" s="130"/>
      <c r="V1464" s="64"/>
      <c r="W1464" s="202"/>
      <c r="X1464" s="231" t="s">
        <v>4712</v>
      </c>
      <c r="Y1464" s="232"/>
      <c r="Z1464" s="232"/>
      <c r="AA1464" s="232"/>
      <c r="AB1464" s="232"/>
      <c r="AC1464" s="199" t="s">
        <v>4711</v>
      </c>
      <c r="AD1464" s="58"/>
      <c r="AE1464" s="58"/>
      <c r="AF1464" s="6"/>
      <c r="AG1464" s="6"/>
      <c r="AH1464" s="6"/>
      <c r="AI1464" s="6"/>
      <c r="AJ1464" s="6"/>
      <c r="AK1464" s="6"/>
      <c r="AL1464" s="59" t="s">
        <v>4574</v>
      </c>
      <c r="AM1464" s="235">
        <f>AM1461</f>
        <v>0.7</v>
      </c>
      <c r="AN1464" s="235"/>
      <c r="AO1464" s="45"/>
      <c r="AP1464" s="1"/>
      <c r="AQ1464" s="1"/>
      <c r="AR1464" s="44"/>
      <c r="AS1464" s="45"/>
      <c r="AT1464" s="1"/>
      <c r="AU1464" s="1"/>
      <c r="AV1464" s="44"/>
      <c r="AW1464" s="89">
        <f>ROUND(ROUND(ROUND(ROUND(H1452*P1465,0)*V1429,0)*AM1464,0)*AQ1463,0)</f>
        <v>156</v>
      </c>
      <c r="AX1464" s="12"/>
    </row>
    <row r="1465" spans="1:50" ht="17.2" customHeight="1" x14ac:dyDescent="0.3">
      <c r="A1465" s="9">
        <v>43</v>
      </c>
      <c r="B1465" s="10" t="s">
        <v>2287</v>
      </c>
      <c r="C1465" s="53" t="s">
        <v>6662</v>
      </c>
      <c r="D1465" s="166"/>
      <c r="E1465" s="193"/>
      <c r="F1465" s="126"/>
      <c r="G1465" s="126"/>
      <c r="H1465" s="45"/>
      <c r="I1465" s="1"/>
      <c r="J1465" s="1"/>
      <c r="K1465" s="44"/>
      <c r="L1465" s="191"/>
      <c r="M1465" s="172"/>
      <c r="N1465" s="172"/>
      <c r="O1465" s="123" t="s">
        <v>4574</v>
      </c>
      <c r="P1465" s="249">
        <f>P1459</f>
        <v>0.96499999999999997</v>
      </c>
      <c r="Q1465" s="249"/>
      <c r="R1465" s="168"/>
      <c r="S1465" s="141"/>
      <c r="T1465" s="142"/>
      <c r="U1465" s="130"/>
      <c r="V1465" s="64"/>
      <c r="W1465" s="202"/>
      <c r="X1465" s="233"/>
      <c r="Y1465" s="234"/>
      <c r="Z1465" s="234"/>
      <c r="AA1465" s="234"/>
      <c r="AB1465" s="234"/>
      <c r="AC1465" s="199" t="s">
        <v>4735</v>
      </c>
      <c r="AD1465" s="58"/>
      <c r="AE1465" s="58"/>
      <c r="AF1465" s="6"/>
      <c r="AG1465" s="6"/>
      <c r="AH1465" s="6"/>
      <c r="AI1465" s="6"/>
      <c r="AJ1465" s="6"/>
      <c r="AK1465" s="6"/>
      <c r="AL1465" s="59" t="s">
        <v>4574</v>
      </c>
      <c r="AM1465" s="235">
        <f>AM1462</f>
        <v>0.5</v>
      </c>
      <c r="AN1465" s="235"/>
      <c r="AO1465" s="45"/>
      <c r="AP1465" s="1"/>
      <c r="AQ1465" s="1"/>
      <c r="AR1465" s="44"/>
      <c r="AS1465" s="43"/>
      <c r="AT1465" s="7"/>
      <c r="AU1465" s="7"/>
      <c r="AV1465" s="21"/>
      <c r="AW1465" s="35">
        <f>ROUND(ROUND(ROUND(ROUND(H1452*P1465,0)*V1429,0)*AM1465,0)*AQ1463,0)</f>
        <v>111</v>
      </c>
      <c r="AX1465" s="12"/>
    </row>
    <row r="1466" spans="1:50" ht="17.2" customHeight="1" x14ac:dyDescent="0.3">
      <c r="A1466" s="9">
        <v>43</v>
      </c>
      <c r="B1466" s="10" t="s">
        <v>2288</v>
      </c>
      <c r="C1466" s="53" t="s">
        <v>6661</v>
      </c>
      <c r="D1466" s="166"/>
      <c r="E1466" s="193"/>
      <c r="F1466" s="126"/>
      <c r="G1466" s="126"/>
      <c r="H1466" s="45"/>
      <c r="I1466" s="1"/>
      <c r="J1466" s="1"/>
      <c r="K1466" s="44"/>
      <c r="L1466" s="196"/>
      <c r="M1466" s="195"/>
      <c r="N1466" s="195"/>
      <c r="O1466" s="55"/>
      <c r="P1466" s="56"/>
      <c r="Q1466" s="56"/>
      <c r="R1466" s="168"/>
      <c r="S1466" s="141"/>
      <c r="T1466" s="142"/>
      <c r="U1466" s="130"/>
      <c r="V1466" s="64"/>
      <c r="W1466" s="202"/>
      <c r="X1466" s="8"/>
      <c r="Y1466" s="6"/>
      <c r="Z1466" s="59"/>
      <c r="AA1466" s="59"/>
      <c r="AB1466" s="6"/>
      <c r="AC1466" s="203"/>
      <c r="AD1466" s="6"/>
      <c r="AE1466" s="6"/>
      <c r="AF1466" s="6"/>
      <c r="AG1466" s="6"/>
      <c r="AH1466" s="6"/>
      <c r="AI1466" s="6"/>
      <c r="AJ1466" s="6"/>
      <c r="AK1466" s="6"/>
      <c r="AL1466" s="59"/>
      <c r="AM1466" s="137"/>
      <c r="AN1466" s="137"/>
      <c r="AO1466" s="146"/>
      <c r="AP1466" s="143"/>
      <c r="AQ1466" s="143"/>
      <c r="AR1466" s="44"/>
      <c r="AS1466" s="242" t="s">
        <v>4580</v>
      </c>
      <c r="AT1466" s="242"/>
      <c r="AU1466" s="242"/>
      <c r="AV1466" s="243"/>
      <c r="AW1466" s="89">
        <f>ROUND(ROUND(H1452*V1429,0)*AQ1463,0)-AS1469</f>
        <v>226</v>
      </c>
      <c r="AX1466" s="12"/>
    </row>
    <row r="1467" spans="1:50" ht="17.2" customHeight="1" x14ac:dyDescent="0.3">
      <c r="A1467" s="9">
        <v>43</v>
      </c>
      <c r="B1467" s="10" t="s">
        <v>2289</v>
      </c>
      <c r="C1467" s="53" t="s">
        <v>6660</v>
      </c>
      <c r="D1467" s="166"/>
      <c r="E1467" s="193"/>
      <c r="F1467" s="126"/>
      <c r="G1467" s="126"/>
      <c r="H1467" s="45"/>
      <c r="I1467" s="1"/>
      <c r="J1467" s="1"/>
      <c r="K1467" s="44"/>
      <c r="L1467" s="175"/>
      <c r="M1467" s="194"/>
      <c r="N1467" s="194"/>
      <c r="O1467" s="132"/>
      <c r="P1467" s="141"/>
      <c r="Q1467" s="141"/>
      <c r="R1467" s="168"/>
      <c r="S1467" s="141"/>
      <c r="T1467" s="142"/>
      <c r="U1467" s="130"/>
      <c r="V1467" s="64"/>
      <c r="W1467" s="202"/>
      <c r="X1467" s="231" t="s">
        <v>4712</v>
      </c>
      <c r="Y1467" s="232"/>
      <c r="Z1467" s="232"/>
      <c r="AA1467" s="232"/>
      <c r="AB1467" s="232"/>
      <c r="AC1467" s="199" t="s">
        <v>4711</v>
      </c>
      <c r="AD1467" s="58"/>
      <c r="AE1467" s="58"/>
      <c r="AF1467" s="6"/>
      <c r="AG1467" s="6"/>
      <c r="AH1467" s="6"/>
      <c r="AI1467" s="6"/>
      <c r="AJ1467" s="6"/>
      <c r="AK1467" s="6"/>
      <c r="AL1467" s="59" t="s">
        <v>4574</v>
      </c>
      <c r="AM1467" s="235">
        <f>AM1464</f>
        <v>0.7</v>
      </c>
      <c r="AN1467" s="235"/>
      <c r="AO1467" s="146"/>
      <c r="AP1467" s="143"/>
      <c r="AQ1467" s="143"/>
      <c r="AR1467" s="44"/>
      <c r="AS1467" s="244"/>
      <c r="AT1467" s="244"/>
      <c r="AU1467" s="244"/>
      <c r="AV1467" s="245"/>
      <c r="AW1467" s="89">
        <f>ROUND(ROUND(ROUND(H1452*V1429,0)*AM1467,0)*AQ1463,0)-AS1469</f>
        <v>157</v>
      </c>
      <c r="AX1467" s="12"/>
    </row>
    <row r="1468" spans="1:50" ht="17.2" customHeight="1" x14ac:dyDescent="0.3">
      <c r="A1468" s="9">
        <v>43</v>
      </c>
      <c r="B1468" s="10" t="s">
        <v>2290</v>
      </c>
      <c r="C1468" s="53" t="s">
        <v>6659</v>
      </c>
      <c r="D1468" s="166"/>
      <c r="E1468" s="193"/>
      <c r="F1468" s="126"/>
      <c r="G1468" s="126"/>
      <c r="H1468" s="45"/>
      <c r="I1468" s="1"/>
      <c r="J1468" s="1"/>
      <c r="K1468" s="44"/>
      <c r="L1468" s="191"/>
      <c r="M1468" s="172"/>
      <c r="N1468" s="172"/>
      <c r="O1468" s="123"/>
      <c r="P1468" s="138"/>
      <c r="Q1468" s="138"/>
      <c r="R1468" s="168"/>
      <c r="S1468" s="141"/>
      <c r="T1468" s="142"/>
      <c r="U1468" s="130"/>
      <c r="V1468" s="64"/>
      <c r="W1468" s="202"/>
      <c r="X1468" s="233"/>
      <c r="Y1468" s="234"/>
      <c r="Z1468" s="234"/>
      <c r="AA1468" s="234"/>
      <c r="AB1468" s="234"/>
      <c r="AC1468" s="199" t="s">
        <v>4735</v>
      </c>
      <c r="AD1468" s="58"/>
      <c r="AE1468" s="58"/>
      <c r="AF1468" s="6"/>
      <c r="AG1468" s="6"/>
      <c r="AH1468" s="6"/>
      <c r="AI1468" s="6"/>
      <c r="AJ1468" s="6"/>
      <c r="AK1468" s="6"/>
      <c r="AL1468" s="59" t="s">
        <v>4574</v>
      </c>
      <c r="AM1468" s="235">
        <f>AM1465</f>
        <v>0.5</v>
      </c>
      <c r="AN1468" s="235"/>
      <c r="AO1468" s="146"/>
      <c r="AP1468" s="143"/>
      <c r="AQ1468" s="143"/>
      <c r="AR1468" s="44"/>
      <c r="AS1468" s="244"/>
      <c r="AT1468" s="244"/>
      <c r="AU1468" s="244"/>
      <c r="AV1468" s="245"/>
      <c r="AW1468" s="89">
        <f>ROUND(ROUND(ROUND(H1452*V1429,0)*AM1468,0)*AQ1463,0)-AS1469</f>
        <v>111</v>
      </c>
      <c r="AX1468" s="12"/>
    </row>
    <row r="1469" spans="1:50" ht="17.2" customHeight="1" x14ac:dyDescent="0.3">
      <c r="A1469" s="9">
        <v>43</v>
      </c>
      <c r="B1469" s="10" t="s">
        <v>2291</v>
      </c>
      <c r="C1469" s="53" t="s">
        <v>6658</v>
      </c>
      <c r="D1469" s="166"/>
      <c r="E1469" s="193"/>
      <c r="F1469" s="126"/>
      <c r="G1469" s="126"/>
      <c r="H1469" s="45"/>
      <c r="I1469" s="1"/>
      <c r="J1469" s="1"/>
      <c r="K1469" s="44"/>
      <c r="L1469" s="231" t="s">
        <v>4714</v>
      </c>
      <c r="M1469" s="232"/>
      <c r="N1469" s="232"/>
      <c r="O1469" s="232"/>
      <c r="P1469" s="232"/>
      <c r="Q1469" s="232"/>
      <c r="R1469" s="175"/>
      <c r="S1469" s="194"/>
      <c r="T1469" s="173"/>
      <c r="U1469" s="130"/>
      <c r="V1469" s="64"/>
      <c r="W1469" s="202"/>
      <c r="X1469" s="8"/>
      <c r="Y1469" s="6"/>
      <c r="Z1469" s="59"/>
      <c r="AA1469" s="59"/>
      <c r="AB1469" s="6"/>
      <c r="AC1469" s="203"/>
      <c r="AD1469" s="6"/>
      <c r="AE1469" s="6"/>
      <c r="AF1469" s="6"/>
      <c r="AG1469" s="6"/>
      <c r="AH1469" s="6"/>
      <c r="AI1469" s="6"/>
      <c r="AJ1469" s="6"/>
      <c r="AK1469" s="6"/>
      <c r="AL1469" s="59"/>
      <c r="AM1469" s="137"/>
      <c r="AN1469" s="137"/>
      <c r="AO1469" s="146"/>
      <c r="AP1469" s="143"/>
      <c r="AQ1469" s="143"/>
      <c r="AR1469" s="44"/>
      <c r="AS1469" s="38">
        <f>AS1457</f>
        <v>5</v>
      </c>
      <c r="AT1469" s="62" t="s">
        <v>4579</v>
      </c>
      <c r="AU1469" s="143"/>
      <c r="AV1469" s="147"/>
      <c r="AW1469" s="89">
        <f>ROUND(ROUND(ROUND(H1452*P1471,0)*V1429,0)*AQ1463,0)-AS1469</f>
        <v>217</v>
      </c>
      <c r="AX1469" s="12"/>
    </row>
    <row r="1470" spans="1:50" ht="17.2" customHeight="1" x14ac:dyDescent="0.3">
      <c r="A1470" s="9">
        <v>43</v>
      </c>
      <c r="B1470" s="10" t="s">
        <v>2292</v>
      </c>
      <c r="C1470" s="53" t="s">
        <v>6657</v>
      </c>
      <c r="D1470" s="166"/>
      <c r="E1470" s="193"/>
      <c r="F1470" s="126"/>
      <c r="G1470" s="126"/>
      <c r="H1470" s="45"/>
      <c r="I1470" s="1"/>
      <c r="J1470" s="1"/>
      <c r="K1470" s="44"/>
      <c r="L1470" s="267"/>
      <c r="M1470" s="268"/>
      <c r="N1470" s="268"/>
      <c r="O1470" s="268"/>
      <c r="P1470" s="268"/>
      <c r="Q1470" s="268"/>
      <c r="R1470" s="175"/>
      <c r="S1470" s="194"/>
      <c r="T1470" s="173"/>
      <c r="U1470" s="130"/>
      <c r="V1470" s="64"/>
      <c r="W1470" s="202"/>
      <c r="X1470" s="231" t="s">
        <v>4712</v>
      </c>
      <c r="Y1470" s="232"/>
      <c r="Z1470" s="232"/>
      <c r="AA1470" s="232"/>
      <c r="AB1470" s="232"/>
      <c r="AC1470" s="199" t="s">
        <v>4711</v>
      </c>
      <c r="AD1470" s="58"/>
      <c r="AE1470" s="58"/>
      <c r="AF1470" s="6"/>
      <c r="AG1470" s="6"/>
      <c r="AH1470" s="6"/>
      <c r="AI1470" s="6"/>
      <c r="AJ1470" s="6"/>
      <c r="AK1470" s="6"/>
      <c r="AL1470" s="59" t="s">
        <v>4574</v>
      </c>
      <c r="AM1470" s="235">
        <f>AM1467</f>
        <v>0.7</v>
      </c>
      <c r="AN1470" s="235"/>
      <c r="AO1470" s="146"/>
      <c r="AP1470" s="143"/>
      <c r="AQ1470" s="143"/>
      <c r="AR1470" s="44"/>
      <c r="AS1470" s="1"/>
      <c r="AT1470" s="132"/>
      <c r="AU1470" s="143"/>
      <c r="AV1470" s="147"/>
      <c r="AW1470" s="89">
        <f>ROUND(ROUND(ROUND(ROUND(H1452*P1471,0)*V1429,0)*AM1470,0)*AQ1463,0)-AS1469</f>
        <v>151</v>
      </c>
      <c r="AX1470" s="12"/>
    </row>
    <row r="1471" spans="1:50" ht="17.2" customHeight="1" x14ac:dyDescent="0.3">
      <c r="A1471" s="9">
        <v>43</v>
      </c>
      <c r="B1471" s="10" t="s">
        <v>2293</v>
      </c>
      <c r="C1471" s="53" t="s">
        <v>6656</v>
      </c>
      <c r="D1471" s="166"/>
      <c r="E1471" s="193"/>
      <c r="F1471" s="126"/>
      <c r="G1471" s="126"/>
      <c r="H1471" s="43"/>
      <c r="I1471" s="7"/>
      <c r="J1471" s="7"/>
      <c r="K1471" s="21"/>
      <c r="L1471" s="191"/>
      <c r="M1471" s="172"/>
      <c r="N1471" s="172"/>
      <c r="O1471" s="123" t="s">
        <v>4574</v>
      </c>
      <c r="P1471" s="249">
        <f>P1465</f>
        <v>0.96499999999999997</v>
      </c>
      <c r="Q1471" s="249"/>
      <c r="R1471" s="168"/>
      <c r="S1471" s="141"/>
      <c r="T1471" s="141"/>
      <c r="U1471" s="88"/>
      <c r="V1471" s="86"/>
      <c r="W1471" s="87"/>
      <c r="X1471" s="234"/>
      <c r="Y1471" s="234"/>
      <c r="Z1471" s="234"/>
      <c r="AA1471" s="234"/>
      <c r="AB1471" s="234"/>
      <c r="AC1471" s="199" t="s">
        <v>4735</v>
      </c>
      <c r="AD1471" s="58"/>
      <c r="AE1471" s="58"/>
      <c r="AF1471" s="6"/>
      <c r="AG1471" s="6"/>
      <c r="AH1471" s="6"/>
      <c r="AI1471" s="6"/>
      <c r="AJ1471" s="6"/>
      <c r="AK1471" s="6"/>
      <c r="AL1471" s="59" t="s">
        <v>4574</v>
      </c>
      <c r="AM1471" s="235">
        <f>AM1468</f>
        <v>0.5</v>
      </c>
      <c r="AN1471" s="235"/>
      <c r="AO1471" s="190"/>
      <c r="AP1471" s="136"/>
      <c r="AQ1471" s="136"/>
      <c r="AR1471" s="21"/>
      <c r="AS1471" s="7"/>
      <c r="AT1471" s="123"/>
      <c r="AU1471" s="136"/>
      <c r="AV1471" s="145"/>
      <c r="AW1471" s="35">
        <f>ROUND(ROUND(ROUND(ROUND(H1452*P1471,0)*V1429,0)*AM1471,0)*AQ1463,0)-AS1469</f>
        <v>106</v>
      </c>
      <c r="AX1471" s="12"/>
    </row>
    <row r="1472" spans="1:50" ht="17.2" customHeight="1" x14ac:dyDescent="0.3">
      <c r="A1472" s="9">
        <v>43</v>
      </c>
      <c r="B1472" s="10" t="s">
        <v>2294</v>
      </c>
      <c r="C1472" s="53" t="s">
        <v>6655</v>
      </c>
      <c r="D1472" s="166"/>
      <c r="E1472" s="193"/>
      <c r="F1472" s="126"/>
      <c r="G1472" s="126"/>
      <c r="H1472" s="217" t="s">
        <v>4766</v>
      </c>
      <c r="I1472" s="218"/>
      <c r="J1472" s="218"/>
      <c r="K1472" s="219"/>
      <c r="L1472" s="196"/>
      <c r="M1472" s="195"/>
      <c r="N1472" s="195"/>
      <c r="O1472" s="55"/>
      <c r="P1472" s="56"/>
      <c r="Q1472" s="56"/>
      <c r="R1472" s="168"/>
      <c r="S1472" s="141"/>
      <c r="T1472" s="141"/>
      <c r="U1472" s="88"/>
      <c r="V1472" s="86"/>
      <c r="W1472" s="87"/>
      <c r="X1472" s="6"/>
      <c r="Y1472" s="6"/>
      <c r="Z1472" s="59"/>
      <c r="AA1472" s="59"/>
      <c r="AB1472" s="6"/>
      <c r="AC1472" s="203"/>
      <c r="AD1472" s="6"/>
      <c r="AE1472" s="6"/>
      <c r="AF1472" s="6"/>
      <c r="AG1472" s="6"/>
      <c r="AH1472" s="6"/>
      <c r="AI1472" s="6"/>
      <c r="AJ1472" s="6"/>
      <c r="AK1472" s="6"/>
      <c r="AL1472" s="59"/>
      <c r="AM1472" s="137"/>
      <c r="AN1472" s="137"/>
      <c r="AO1472" s="7"/>
      <c r="AP1472" s="7"/>
      <c r="AQ1472" s="7"/>
      <c r="AR1472" s="7"/>
      <c r="AS1472" s="7"/>
      <c r="AT1472" s="123"/>
      <c r="AU1472" s="136"/>
      <c r="AV1472" s="145"/>
      <c r="AW1472" s="100">
        <f>ROUND(H1476*V1429,0)</f>
        <v>208</v>
      </c>
      <c r="AX1472" s="12"/>
    </row>
    <row r="1473" spans="1:50" ht="17.2" customHeight="1" x14ac:dyDescent="0.3">
      <c r="A1473" s="9">
        <v>43</v>
      </c>
      <c r="B1473" s="10" t="s">
        <v>2295</v>
      </c>
      <c r="C1473" s="53" t="s">
        <v>6654</v>
      </c>
      <c r="D1473" s="166"/>
      <c r="E1473" s="193"/>
      <c r="F1473" s="126"/>
      <c r="G1473" s="126"/>
      <c r="H1473" s="220"/>
      <c r="I1473" s="221"/>
      <c r="J1473" s="221"/>
      <c r="K1473" s="222"/>
      <c r="L1473" s="175"/>
      <c r="M1473" s="194"/>
      <c r="N1473" s="194"/>
      <c r="O1473" s="132"/>
      <c r="P1473" s="141"/>
      <c r="Q1473" s="141"/>
      <c r="R1473" s="168"/>
      <c r="S1473" s="141"/>
      <c r="T1473" s="141"/>
      <c r="U1473" s="88"/>
      <c r="V1473" s="86"/>
      <c r="W1473" s="87"/>
      <c r="X1473" s="232" t="s">
        <v>4712</v>
      </c>
      <c r="Y1473" s="232"/>
      <c r="Z1473" s="232"/>
      <c r="AA1473" s="232"/>
      <c r="AB1473" s="232"/>
      <c r="AC1473" s="199" t="s">
        <v>4711</v>
      </c>
      <c r="AD1473" s="58"/>
      <c r="AE1473" s="58"/>
      <c r="AF1473" s="6"/>
      <c r="AG1473" s="6"/>
      <c r="AH1473" s="6"/>
      <c r="AI1473" s="6"/>
      <c r="AJ1473" s="6"/>
      <c r="AK1473" s="6"/>
      <c r="AL1473" s="59" t="s">
        <v>4574</v>
      </c>
      <c r="AM1473" s="235">
        <f>AM1470</f>
        <v>0.7</v>
      </c>
      <c r="AN1473" s="235"/>
      <c r="AO1473" s="6"/>
      <c r="AP1473" s="6"/>
      <c r="AQ1473" s="6"/>
      <c r="AR1473" s="6"/>
      <c r="AS1473" s="6"/>
      <c r="AT1473" s="59"/>
      <c r="AU1473" s="137"/>
      <c r="AV1473" s="140"/>
      <c r="AW1473" s="89">
        <f>ROUND(ROUND(H1476*V1429,0)*AM1473,0)</f>
        <v>146</v>
      </c>
      <c r="AX1473" s="12"/>
    </row>
    <row r="1474" spans="1:50" ht="17.2" customHeight="1" x14ac:dyDescent="0.3">
      <c r="A1474" s="9">
        <v>43</v>
      </c>
      <c r="B1474" s="10" t="s">
        <v>2296</v>
      </c>
      <c r="C1474" s="53" t="s">
        <v>6653</v>
      </c>
      <c r="D1474" s="166"/>
      <c r="E1474" s="193"/>
      <c r="F1474" s="126"/>
      <c r="G1474" s="126"/>
      <c r="H1474" s="220"/>
      <c r="I1474" s="221"/>
      <c r="J1474" s="221"/>
      <c r="K1474" s="222"/>
      <c r="L1474" s="191"/>
      <c r="M1474" s="172"/>
      <c r="N1474" s="172"/>
      <c r="O1474" s="123"/>
      <c r="P1474" s="138"/>
      <c r="Q1474" s="138"/>
      <c r="R1474" s="168"/>
      <c r="S1474" s="141"/>
      <c r="T1474" s="141"/>
      <c r="U1474" s="88"/>
      <c r="V1474" s="86"/>
      <c r="W1474" s="87"/>
      <c r="X1474" s="234"/>
      <c r="Y1474" s="234"/>
      <c r="Z1474" s="234"/>
      <c r="AA1474" s="234"/>
      <c r="AB1474" s="234"/>
      <c r="AC1474" s="199" t="s">
        <v>4735</v>
      </c>
      <c r="AD1474" s="58"/>
      <c r="AE1474" s="58"/>
      <c r="AF1474" s="6"/>
      <c r="AG1474" s="6"/>
      <c r="AH1474" s="6"/>
      <c r="AI1474" s="6"/>
      <c r="AJ1474" s="6"/>
      <c r="AK1474" s="6"/>
      <c r="AL1474" s="59" t="s">
        <v>4574</v>
      </c>
      <c r="AM1474" s="235">
        <f>AM1471</f>
        <v>0.5</v>
      </c>
      <c r="AN1474" s="235"/>
      <c r="AO1474" s="6"/>
      <c r="AP1474" s="6"/>
      <c r="AQ1474" s="6"/>
      <c r="AR1474" s="6"/>
      <c r="AS1474" s="6"/>
      <c r="AT1474" s="59"/>
      <c r="AU1474" s="137"/>
      <c r="AV1474" s="140"/>
      <c r="AW1474" s="35">
        <f>ROUND(ROUND(H1476*V1429,0)*AM1474,0)</f>
        <v>104</v>
      </c>
      <c r="AX1474" s="12"/>
    </row>
    <row r="1475" spans="1:50" ht="17.2" customHeight="1" x14ac:dyDescent="0.3">
      <c r="A1475" s="9">
        <v>43</v>
      </c>
      <c r="B1475" s="10" t="s">
        <v>2297</v>
      </c>
      <c r="C1475" s="53" t="s">
        <v>6652</v>
      </c>
      <c r="D1475" s="166"/>
      <c r="E1475" s="193"/>
      <c r="F1475" s="126"/>
      <c r="G1475" s="126"/>
      <c r="H1475" s="220"/>
      <c r="I1475" s="221"/>
      <c r="J1475" s="221"/>
      <c r="K1475" s="222"/>
      <c r="L1475" s="231" t="s">
        <v>4714</v>
      </c>
      <c r="M1475" s="232"/>
      <c r="N1475" s="232"/>
      <c r="O1475" s="232"/>
      <c r="P1475" s="232"/>
      <c r="Q1475" s="232"/>
      <c r="R1475" s="175"/>
      <c r="S1475" s="194"/>
      <c r="T1475" s="194"/>
      <c r="U1475" s="88"/>
      <c r="V1475" s="86"/>
      <c r="W1475" s="87"/>
      <c r="X1475" s="6"/>
      <c r="Y1475" s="6"/>
      <c r="Z1475" s="59"/>
      <c r="AA1475" s="59"/>
      <c r="AB1475" s="6"/>
      <c r="AC1475" s="203"/>
      <c r="AD1475" s="6"/>
      <c r="AE1475" s="6"/>
      <c r="AF1475" s="6"/>
      <c r="AG1475" s="6"/>
      <c r="AH1475" s="6"/>
      <c r="AI1475" s="6"/>
      <c r="AJ1475" s="6"/>
      <c r="AK1475" s="6"/>
      <c r="AL1475" s="59"/>
      <c r="AM1475" s="137"/>
      <c r="AN1475" s="137"/>
      <c r="AO1475" s="6"/>
      <c r="AP1475" s="6"/>
      <c r="AQ1475" s="7"/>
      <c r="AR1475" s="7"/>
      <c r="AS1475" s="7"/>
      <c r="AT1475" s="123"/>
      <c r="AU1475" s="136"/>
      <c r="AV1475" s="145"/>
      <c r="AW1475" s="89">
        <f>ROUND(ROUND(H1476*P1477,0)*V1429,0)</f>
        <v>201</v>
      </c>
      <c r="AX1475" s="12"/>
    </row>
    <row r="1476" spans="1:50" ht="17.2" customHeight="1" x14ac:dyDescent="0.3">
      <c r="A1476" s="9">
        <v>43</v>
      </c>
      <c r="B1476" s="10" t="s">
        <v>2298</v>
      </c>
      <c r="C1476" s="53" t="s">
        <v>6651</v>
      </c>
      <c r="D1476" s="166"/>
      <c r="E1476" s="193"/>
      <c r="F1476" s="126"/>
      <c r="G1476" s="126"/>
      <c r="H1476" s="253">
        <f>'15就労移行支援(基本)'!K636</f>
        <v>416</v>
      </c>
      <c r="I1476" s="254"/>
      <c r="J1476" s="1" t="s">
        <v>4202</v>
      </c>
      <c r="K1476" s="68"/>
      <c r="L1476" s="267"/>
      <c r="M1476" s="268"/>
      <c r="N1476" s="268"/>
      <c r="O1476" s="268"/>
      <c r="P1476" s="268"/>
      <c r="Q1476" s="268"/>
      <c r="R1476" s="175"/>
      <c r="S1476" s="194"/>
      <c r="T1476" s="194"/>
      <c r="U1476" s="88"/>
      <c r="V1476" s="86"/>
      <c r="W1476" s="87"/>
      <c r="X1476" s="232" t="s">
        <v>4712</v>
      </c>
      <c r="Y1476" s="232"/>
      <c r="Z1476" s="232"/>
      <c r="AA1476" s="232"/>
      <c r="AB1476" s="232"/>
      <c r="AC1476" s="199" t="s">
        <v>4711</v>
      </c>
      <c r="AD1476" s="58"/>
      <c r="AE1476" s="58"/>
      <c r="AF1476" s="6"/>
      <c r="AG1476" s="6"/>
      <c r="AH1476" s="6"/>
      <c r="AI1476" s="6"/>
      <c r="AJ1476" s="6"/>
      <c r="AK1476" s="6"/>
      <c r="AL1476" s="59" t="s">
        <v>4574</v>
      </c>
      <c r="AM1476" s="235">
        <f>AM1473</f>
        <v>0.7</v>
      </c>
      <c r="AN1476" s="235"/>
      <c r="AO1476" s="7"/>
      <c r="AP1476" s="7"/>
      <c r="AQ1476" s="7"/>
      <c r="AR1476" s="7"/>
      <c r="AS1476" s="7"/>
      <c r="AT1476" s="123"/>
      <c r="AU1476" s="136"/>
      <c r="AV1476" s="145"/>
      <c r="AW1476" s="89">
        <f>ROUND(ROUND(ROUND(H1476*P1477,0)*V1429,0)*AM1476,0)</f>
        <v>141</v>
      </c>
      <c r="AX1476" s="12"/>
    </row>
    <row r="1477" spans="1:50" ht="17.2" customHeight="1" x14ac:dyDescent="0.3">
      <c r="A1477" s="9">
        <v>43</v>
      </c>
      <c r="B1477" s="10" t="s">
        <v>2299</v>
      </c>
      <c r="C1477" s="53" t="s">
        <v>6650</v>
      </c>
      <c r="D1477" s="166"/>
      <c r="E1477" s="193"/>
      <c r="F1477" s="126"/>
      <c r="G1477" s="126"/>
      <c r="H1477" s="175"/>
      <c r="I1477" s="194"/>
      <c r="J1477" s="194"/>
      <c r="K1477" s="173"/>
      <c r="L1477" s="191"/>
      <c r="M1477" s="172"/>
      <c r="N1477" s="172"/>
      <c r="O1477" s="123" t="s">
        <v>4574</v>
      </c>
      <c r="P1477" s="249">
        <f>P1471</f>
        <v>0.96499999999999997</v>
      </c>
      <c r="Q1477" s="249"/>
      <c r="R1477" s="168"/>
      <c r="S1477" s="141"/>
      <c r="T1477" s="141"/>
      <c r="U1477" s="88"/>
      <c r="V1477" s="86"/>
      <c r="W1477" s="87"/>
      <c r="X1477" s="234"/>
      <c r="Y1477" s="234"/>
      <c r="Z1477" s="234"/>
      <c r="AA1477" s="234"/>
      <c r="AB1477" s="234"/>
      <c r="AC1477" s="199" t="s">
        <v>4735</v>
      </c>
      <c r="AD1477" s="58"/>
      <c r="AE1477" s="58"/>
      <c r="AF1477" s="6"/>
      <c r="AG1477" s="6"/>
      <c r="AH1477" s="6"/>
      <c r="AI1477" s="6"/>
      <c r="AJ1477" s="6"/>
      <c r="AK1477" s="6"/>
      <c r="AL1477" s="59" t="s">
        <v>4574</v>
      </c>
      <c r="AM1477" s="235">
        <f>AM1474</f>
        <v>0.5</v>
      </c>
      <c r="AN1477" s="235"/>
      <c r="AO1477" s="7"/>
      <c r="AP1477" s="7"/>
      <c r="AQ1477" s="7"/>
      <c r="AR1477" s="7"/>
      <c r="AS1477" s="7"/>
      <c r="AT1477" s="123"/>
      <c r="AU1477" s="136"/>
      <c r="AV1477" s="145"/>
      <c r="AW1477" s="89">
        <f>ROUND(ROUND(ROUND(H1476*P1477,0)*V1429,0)*AM1477,0)</f>
        <v>101</v>
      </c>
      <c r="AX1477" s="12"/>
    </row>
    <row r="1478" spans="1:50" ht="17.2" customHeight="1" x14ac:dyDescent="0.3">
      <c r="A1478" s="9">
        <v>43</v>
      </c>
      <c r="B1478" s="10" t="s">
        <v>2300</v>
      </c>
      <c r="C1478" s="53" t="s">
        <v>6649</v>
      </c>
      <c r="D1478" s="166"/>
      <c r="E1478" s="193"/>
      <c r="F1478" s="126"/>
      <c r="G1478" s="126"/>
      <c r="H1478" s="175"/>
      <c r="I1478" s="194"/>
      <c r="J1478" s="194"/>
      <c r="K1478" s="173"/>
      <c r="L1478" s="196"/>
      <c r="M1478" s="195"/>
      <c r="N1478" s="195"/>
      <c r="O1478" s="55"/>
      <c r="P1478" s="56"/>
      <c r="Q1478" s="56"/>
      <c r="R1478" s="168"/>
      <c r="S1478" s="141"/>
      <c r="T1478" s="142"/>
      <c r="U1478" s="130"/>
      <c r="V1478" s="64"/>
      <c r="W1478" s="202"/>
      <c r="X1478" s="8"/>
      <c r="Y1478" s="6"/>
      <c r="Z1478" s="59"/>
      <c r="AA1478" s="59"/>
      <c r="AB1478" s="6"/>
      <c r="AC1478" s="203"/>
      <c r="AD1478" s="6"/>
      <c r="AE1478" s="6"/>
      <c r="AF1478" s="6"/>
      <c r="AG1478" s="6"/>
      <c r="AH1478" s="6"/>
      <c r="AI1478" s="6"/>
      <c r="AJ1478" s="6"/>
      <c r="AK1478" s="6"/>
      <c r="AL1478" s="59"/>
      <c r="AM1478" s="137"/>
      <c r="AN1478" s="137"/>
      <c r="AO1478" s="177"/>
      <c r="AP1478" s="81"/>
      <c r="AQ1478" s="81"/>
      <c r="AR1478" s="82"/>
      <c r="AS1478" s="242" t="s">
        <v>4580</v>
      </c>
      <c r="AT1478" s="242"/>
      <c r="AU1478" s="242"/>
      <c r="AV1478" s="243"/>
      <c r="AW1478" s="89">
        <f>ROUND(H1476*V1429,0)-AS1481</f>
        <v>203</v>
      </c>
      <c r="AX1478" s="12"/>
    </row>
    <row r="1479" spans="1:50" ht="17.2" customHeight="1" x14ac:dyDescent="0.3">
      <c r="A1479" s="9">
        <v>43</v>
      </c>
      <c r="B1479" s="10" t="s">
        <v>2301</v>
      </c>
      <c r="C1479" s="53" t="s">
        <v>6648</v>
      </c>
      <c r="D1479" s="166"/>
      <c r="E1479" s="193"/>
      <c r="F1479" s="126"/>
      <c r="G1479" s="126"/>
      <c r="H1479" s="175"/>
      <c r="I1479" s="194"/>
      <c r="J1479" s="194"/>
      <c r="K1479" s="173"/>
      <c r="L1479" s="175"/>
      <c r="M1479" s="194"/>
      <c r="N1479" s="194"/>
      <c r="O1479" s="132"/>
      <c r="P1479" s="141"/>
      <c r="Q1479" s="141"/>
      <c r="R1479" s="168"/>
      <c r="S1479" s="141"/>
      <c r="T1479" s="142"/>
      <c r="U1479" s="130"/>
      <c r="V1479" s="64"/>
      <c r="W1479" s="202"/>
      <c r="X1479" s="231" t="s">
        <v>4712</v>
      </c>
      <c r="Y1479" s="232"/>
      <c r="Z1479" s="232"/>
      <c r="AA1479" s="232"/>
      <c r="AB1479" s="232"/>
      <c r="AC1479" s="199" t="s">
        <v>4711</v>
      </c>
      <c r="AD1479" s="58"/>
      <c r="AE1479" s="58"/>
      <c r="AF1479" s="6"/>
      <c r="AG1479" s="6"/>
      <c r="AH1479" s="6"/>
      <c r="AI1479" s="6"/>
      <c r="AJ1479" s="6"/>
      <c r="AK1479" s="6"/>
      <c r="AL1479" s="59" t="s">
        <v>4574</v>
      </c>
      <c r="AM1479" s="235">
        <f>AM1476</f>
        <v>0.7</v>
      </c>
      <c r="AN1479" s="235"/>
      <c r="AO1479" s="81"/>
      <c r="AP1479" s="81"/>
      <c r="AQ1479" s="81"/>
      <c r="AR1479" s="82"/>
      <c r="AS1479" s="244"/>
      <c r="AT1479" s="244"/>
      <c r="AU1479" s="244"/>
      <c r="AV1479" s="245"/>
      <c r="AW1479" s="89">
        <f>ROUND(ROUND(H1476*V1429,0)*AM1479,0)-AS1481</f>
        <v>141</v>
      </c>
      <c r="AX1479" s="12"/>
    </row>
    <row r="1480" spans="1:50" ht="17.2" customHeight="1" x14ac:dyDescent="0.3">
      <c r="A1480" s="9">
        <v>43</v>
      </c>
      <c r="B1480" s="10" t="s">
        <v>2302</v>
      </c>
      <c r="C1480" s="53" t="s">
        <v>6647</v>
      </c>
      <c r="D1480" s="166"/>
      <c r="E1480" s="193"/>
      <c r="F1480" s="126"/>
      <c r="G1480" s="126"/>
      <c r="H1480" s="175"/>
      <c r="I1480" s="194"/>
      <c r="J1480" s="194"/>
      <c r="K1480" s="173"/>
      <c r="L1480" s="191"/>
      <c r="M1480" s="172"/>
      <c r="N1480" s="172"/>
      <c r="O1480" s="123"/>
      <c r="P1480" s="138"/>
      <c r="Q1480" s="138"/>
      <c r="R1480" s="168"/>
      <c r="S1480" s="141"/>
      <c r="T1480" s="142"/>
      <c r="U1480" s="130"/>
      <c r="V1480" s="64"/>
      <c r="W1480" s="202"/>
      <c r="X1480" s="233"/>
      <c r="Y1480" s="234"/>
      <c r="Z1480" s="234"/>
      <c r="AA1480" s="234"/>
      <c r="AB1480" s="234"/>
      <c r="AC1480" s="199" t="s">
        <v>4735</v>
      </c>
      <c r="AD1480" s="58"/>
      <c r="AE1480" s="58"/>
      <c r="AF1480" s="6"/>
      <c r="AG1480" s="6"/>
      <c r="AH1480" s="6"/>
      <c r="AI1480" s="6"/>
      <c r="AJ1480" s="6"/>
      <c r="AK1480" s="6"/>
      <c r="AL1480" s="59" t="s">
        <v>4574</v>
      </c>
      <c r="AM1480" s="235">
        <f>AM1477</f>
        <v>0.5</v>
      </c>
      <c r="AN1480" s="235"/>
      <c r="AO1480" s="198"/>
      <c r="AP1480" s="198"/>
      <c r="AQ1480" s="198"/>
      <c r="AR1480" s="197"/>
      <c r="AS1480" s="244"/>
      <c r="AT1480" s="244"/>
      <c r="AU1480" s="244"/>
      <c r="AV1480" s="245"/>
      <c r="AW1480" s="35">
        <f>ROUND(ROUND(H1476*V1429,0)*AM1480,0)-AS1481</f>
        <v>99</v>
      </c>
      <c r="AX1480" s="12"/>
    </row>
    <row r="1481" spans="1:50" ht="17.2" customHeight="1" x14ac:dyDescent="0.3">
      <c r="A1481" s="9">
        <v>43</v>
      </c>
      <c r="B1481" s="10" t="s">
        <v>2303</v>
      </c>
      <c r="C1481" s="53" t="s">
        <v>6646</v>
      </c>
      <c r="D1481" s="166"/>
      <c r="E1481" s="193"/>
      <c r="F1481" s="126"/>
      <c r="G1481" s="126"/>
      <c r="H1481" s="175"/>
      <c r="I1481" s="194"/>
      <c r="J1481" s="194"/>
      <c r="K1481" s="173"/>
      <c r="L1481" s="231" t="s">
        <v>4714</v>
      </c>
      <c r="M1481" s="232"/>
      <c r="N1481" s="232"/>
      <c r="O1481" s="232"/>
      <c r="P1481" s="232"/>
      <c r="Q1481" s="232"/>
      <c r="R1481" s="175"/>
      <c r="S1481" s="194"/>
      <c r="T1481" s="173"/>
      <c r="U1481" s="130"/>
      <c r="V1481" s="64"/>
      <c r="W1481" s="202"/>
      <c r="X1481" s="8"/>
      <c r="Y1481" s="6"/>
      <c r="Z1481" s="59"/>
      <c r="AA1481" s="59"/>
      <c r="AB1481" s="6"/>
      <c r="AC1481" s="203"/>
      <c r="AD1481" s="6"/>
      <c r="AE1481" s="6"/>
      <c r="AF1481" s="6"/>
      <c r="AG1481" s="6"/>
      <c r="AH1481" s="6"/>
      <c r="AI1481" s="6"/>
      <c r="AJ1481" s="6"/>
      <c r="AK1481" s="6"/>
      <c r="AL1481" s="59"/>
      <c r="AM1481" s="137"/>
      <c r="AN1481" s="137"/>
      <c r="AO1481" s="198"/>
      <c r="AP1481" s="198"/>
      <c r="AQ1481" s="198"/>
      <c r="AR1481" s="197"/>
      <c r="AS1481" s="38">
        <f>AS1469</f>
        <v>5</v>
      </c>
      <c r="AT1481" s="62" t="s">
        <v>4579</v>
      </c>
      <c r="AU1481" s="143"/>
      <c r="AV1481" s="147"/>
      <c r="AW1481" s="89">
        <f>ROUND(ROUND(H1476*P1483,0)*V1429,0)-AS1481</f>
        <v>196</v>
      </c>
      <c r="AX1481" s="12"/>
    </row>
    <row r="1482" spans="1:50" ht="17.2" customHeight="1" x14ac:dyDescent="0.3">
      <c r="A1482" s="9">
        <v>43</v>
      </c>
      <c r="B1482" s="10" t="s">
        <v>2304</v>
      </c>
      <c r="C1482" s="53" t="s">
        <v>6645</v>
      </c>
      <c r="D1482" s="166"/>
      <c r="E1482" s="193"/>
      <c r="F1482" s="126"/>
      <c r="G1482" s="126"/>
      <c r="H1482" s="175"/>
      <c r="I1482" s="194"/>
      <c r="J1482" s="194"/>
      <c r="K1482" s="173"/>
      <c r="L1482" s="267"/>
      <c r="M1482" s="268"/>
      <c r="N1482" s="268"/>
      <c r="O1482" s="268"/>
      <c r="P1482" s="268"/>
      <c r="Q1482" s="268"/>
      <c r="R1482" s="175"/>
      <c r="S1482" s="194"/>
      <c r="T1482" s="173"/>
      <c r="U1482" s="130"/>
      <c r="V1482" s="64"/>
      <c r="W1482" s="202"/>
      <c r="X1482" s="231" t="s">
        <v>4712</v>
      </c>
      <c r="Y1482" s="232"/>
      <c r="Z1482" s="232"/>
      <c r="AA1482" s="232"/>
      <c r="AB1482" s="232"/>
      <c r="AC1482" s="199" t="s">
        <v>4711</v>
      </c>
      <c r="AD1482" s="58"/>
      <c r="AE1482" s="58"/>
      <c r="AF1482" s="6"/>
      <c r="AG1482" s="6"/>
      <c r="AH1482" s="6"/>
      <c r="AI1482" s="6"/>
      <c r="AJ1482" s="6"/>
      <c r="AK1482" s="6"/>
      <c r="AL1482" s="59" t="s">
        <v>4574</v>
      </c>
      <c r="AM1482" s="235">
        <f>AM1479</f>
        <v>0.7</v>
      </c>
      <c r="AN1482" s="235"/>
      <c r="AO1482" s="198"/>
      <c r="AP1482" s="198"/>
      <c r="AQ1482" s="198"/>
      <c r="AR1482" s="197"/>
      <c r="AS1482" s="1"/>
      <c r="AT1482" s="132"/>
      <c r="AU1482" s="143"/>
      <c r="AV1482" s="147"/>
      <c r="AW1482" s="89">
        <f>ROUND(ROUND(ROUND(H1476*P1483,0)*V1429,0)*AM1482,0)-AS1481</f>
        <v>136</v>
      </c>
      <c r="AX1482" s="12"/>
    </row>
    <row r="1483" spans="1:50" ht="17.2" customHeight="1" x14ac:dyDescent="0.3">
      <c r="A1483" s="9">
        <v>43</v>
      </c>
      <c r="B1483" s="10" t="s">
        <v>2305</v>
      </c>
      <c r="C1483" s="53" t="s">
        <v>6644</v>
      </c>
      <c r="D1483" s="166"/>
      <c r="E1483" s="193"/>
      <c r="F1483" s="126"/>
      <c r="G1483" s="126"/>
      <c r="H1483" s="175"/>
      <c r="I1483" s="194"/>
      <c r="J1483" s="194"/>
      <c r="K1483" s="173"/>
      <c r="L1483" s="191"/>
      <c r="M1483" s="172"/>
      <c r="N1483" s="172"/>
      <c r="O1483" s="123" t="s">
        <v>4574</v>
      </c>
      <c r="P1483" s="249">
        <f>P1477</f>
        <v>0.96499999999999997</v>
      </c>
      <c r="Q1483" s="249"/>
      <c r="R1483" s="168"/>
      <c r="S1483" s="141"/>
      <c r="T1483" s="142"/>
      <c r="U1483" s="130"/>
      <c r="V1483" s="64"/>
      <c r="W1483" s="202"/>
      <c r="X1483" s="233"/>
      <c r="Y1483" s="234"/>
      <c r="Z1483" s="234"/>
      <c r="AA1483" s="234"/>
      <c r="AB1483" s="234"/>
      <c r="AC1483" s="199" t="s">
        <v>4735</v>
      </c>
      <c r="AD1483" s="58"/>
      <c r="AE1483" s="58"/>
      <c r="AF1483" s="6"/>
      <c r="AG1483" s="6"/>
      <c r="AH1483" s="6"/>
      <c r="AI1483" s="6"/>
      <c r="AJ1483" s="6"/>
      <c r="AK1483" s="6"/>
      <c r="AL1483" s="59" t="s">
        <v>4574</v>
      </c>
      <c r="AM1483" s="235">
        <f>AM1480</f>
        <v>0.5</v>
      </c>
      <c r="AN1483" s="235"/>
      <c r="AO1483" s="198"/>
      <c r="AP1483" s="198"/>
      <c r="AQ1483" s="198"/>
      <c r="AR1483" s="197"/>
      <c r="AS1483" s="7"/>
      <c r="AT1483" s="123"/>
      <c r="AU1483" s="136"/>
      <c r="AV1483" s="145"/>
      <c r="AW1483" s="89">
        <f>ROUND(ROUND(ROUND(H1476*P1483,0)*V1429,0)*AM1483,0)-AS1481</f>
        <v>96</v>
      </c>
      <c r="AX1483" s="12"/>
    </row>
    <row r="1484" spans="1:50" ht="17.2" customHeight="1" x14ac:dyDescent="0.3">
      <c r="A1484" s="9">
        <v>43</v>
      </c>
      <c r="B1484" s="10" t="s">
        <v>2306</v>
      </c>
      <c r="C1484" s="53" t="s">
        <v>6643</v>
      </c>
      <c r="D1484" s="166"/>
      <c r="E1484" s="193"/>
      <c r="F1484" s="126"/>
      <c r="G1484" s="126"/>
      <c r="H1484" s="45"/>
      <c r="I1484" s="1"/>
      <c r="J1484" s="1"/>
      <c r="K1484" s="44"/>
      <c r="L1484" s="196"/>
      <c r="M1484" s="195"/>
      <c r="N1484" s="195"/>
      <c r="O1484" s="55"/>
      <c r="P1484" s="56"/>
      <c r="Q1484" s="56"/>
      <c r="R1484" s="168"/>
      <c r="S1484" s="141"/>
      <c r="T1484" s="142"/>
      <c r="U1484" s="130"/>
      <c r="V1484" s="64"/>
      <c r="W1484" s="202"/>
      <c r="X1484" s="8"/>
      <c r="Y1484" s="6"/>
      <c r="Z1484" s="59"/>
      <c r="AA1484" s="59"/>
      <c r="AB1484" s="6"/>
      <c r="AC1484" s="203"/>
      <c r="AD1484" s="6"/>
      <c r="AE1484" s="6"/>
      <c r="AF1484" s="6"/>
      <c r="AG1484" s="6"/>
      <c r="AH1484" s="6"/>
      <c r="AI1484" s="6"/>
      <c r="AJ1484" s="6"/>
      <c r="AK1484" s="6"/>
      <c r="AL1484" s="59"/>
      <c r="AM1484" s="137"/>
      <c r="AN1484" s="137"/>
      <c r="AO1484" s="216" t="s">
        <v>4753</v>
      </c>
      <c r="AP1484" s="251"/>
      <c r="AQ1484" s="251"/>
      <c r="AR1484" s="252"/>
      <c r="AS1484" s="49"/>
      <c r="AT1484" s="36"/>
      <c r="AU1484" s="36"/>
      <c r="AV1484" s="51"/>
      <c r="AW1484" s="89">
        <f>ROUND(ROUND(H1476*V1429,0)*AQ1487,0)</f>
        <v>198</v>
      </c>
      <c r="AX1484" s="12"/>
    </row>
    <row r="1485" spans="1:50" ht="17.2" customHeight="1" x14ac:dyDescent="0.3">
      <c r="A1485" s="9">
        <v>43</v>
      </c>
      <c r="B1485" s="10" t="s">
        <v>2307</v>
      </c>
      <c r="C1485" s="53" t="s">
        <v>6642</v>
      </c>
      <c r="D1485" s="166"/>
      <c r="E1485" s="193"/>
      <c r="F1485" s="126"/>
      <c r="G1485" s="126"/>
      <c r="H1485" s="45"/>
      <c r="I1485" s="1"/>
      <c r="J1485" s="1"/>
      <c r="K1485" s="44"/>
      <c r="L1485" s="175"/>
      <c r="M1485" s="194"/>
      <c r="N1485" s="194"/>
      <c r="O1485" s="132"/>
      <c r="P1485" s="141"/>
      <c r="Q1485" s="141"/>
      <c r="R1485" s="168"/>
      <c r="S1485" s="141"/>
      <c r="T1485" s="142"/>
      <c r="U1485" s="130"/>
      <c r="V1485" s="64"/>
      <c r="W1485" s="202"/>
      <c r="X1485" s="231" t="s">
        <v>4712</v>
      </c>
      <c r="Y1485" s="232"/>
      <c r="Z1485" s="232"/>
      <c r="AA1485" s="232"/>
      <c r="AB1485" s="232"/>
      <c r="AC1485" s="199" t="s">
        <v>4711</v>
      </c>
      <c r="AD1485" s="58"/>
      <c r="AE1485" s="58"/>
      <c r="AF1485" s="6"/>
      <c r="AG1485" s="6"/>
      <c r="AH1485" s="6"/>
      <c r="AI1485" s="6"/>
      <c r="AJ1485" s="6"/>
      <c r="AK1485" s="6"/>
      <c r="AL1485" s="59" t="s">
        <v>4574</v>
      </c>
      <c r="AM1485" s="235">
        <f>AM1482</f>
        <v>0.7</v>
      </c>
      <c r="AN1485" s="235"/>
      <c r="AO1485" s="228"/>
      <c r="AP1485" s="229"/>
      <c r="AQ1485" s="229"/>
      <c r="AR1485" s="230"/>
      <c r="AS1485" s="45"/>
      <c r="AT1485" s="1"/>
      <c r="AU1485" s="1"/>
      <c r="AV1485" s="44"/>
      <c r="AW1485" s="89">
        <f>ROUND(ROUND(ROUND(H1476*V1429,0)*AM1485,0)*AQ1487,0)</f>
        <v>139</v>
      </c>
      <c r="AX1485" s="12"/>
    </row>
    <row r="1486" spans="1:50" ht="17.2" customHeight="1" x14ac:dyDescent="0.3">
      <c r="A1486" s="9">
        <v>43</v>
      </c>
      <c r="B1486" s="10" t="s">
        <v>2308</v>
      </c>
      <c r="C1486" s="53" t="s">
        <v>6641</v>
      </c>
      <c r="D1486" s="166"/>
      <c r="E1486" s="193"/>
      <c r="F1486" s="126"/>
      <c r="G1486" s="126"/>
      <c r="H1486" s="45"/>
      <c r="I1486" s="1"/>
      <c r="J1486" s="1"/>
      <c r="K1486" s="44"/>
      <c r="L1486" s="191"/>
      <c r="M1486" s="172"/>
      <c r="N1486" s="172"/>
      <c r="O1486" s="123"/>
      <c r="P1486" s="138"/>
      <c r="Q1486" s="138"/>
      <c r="R1486" s="168"/>
      <c r="S1486" s="141"/>
      <c r="T1486" s="142"/>
      <c r="U1486" s="130"/>
      <c r="V1486" s="64"/>
      <c r="W1486" s="202"/>
      <c r="X1486" s="233"/>
      <c r="Y1486" s="234"/>
      <c r="Z1486" s="234"/>
      <c r="AA1486" s="234"/>
      <c r="AB1486" s="234"/>
      <c r="AC1486" s="199" t="s">
        <v>4735</v>
      </c>
      <c r="AD1486" s="58"/>
      <c r="AE1486" s="58"/>
      <c r="AF1486" s="6"/>
      <c r="AG1486" s="6"/>
      <c r="AH1486" s="6"/>
      <c r="AI1486" s="6"/>
      <c r="AJ1486" s="6"/>
      <c r="AK1486" s="6"/>
      <c r="AL1486" s="59" t="s">
        <v>4574</v>
      </c>
      <c r="AM1486" s="235">
        <f>AM1483</f>
        <v>0.5</v>
      </c>
      <c r="AN1486" s="235"/>
      <c r="AO1486" s="45"/>
      <c r="AP1486" s="1"/>
      <c r="AQ1486" s="1"/>
      <c r="AR1486" s="44"/>
      <c r="AS1486" s="45"/>
      <c r="AT1486" s="1"/>
      <c r="AU1486" s="1"/>
      <c r="AV1486" s="44"/>
      <c r="AW1486" s="35">
        <f>ROUND(ROUND(ROUND(H1476*V1429,0)*AM1486,0)*AQ1487,0)</f>
        <v>99</v>
      </c>
      <c r="AX1486" s="12"/>
    </row>
    <row r="1487" spans="1:50" ht="17.2" customHeight="1" x14ac:dyDescent="0.3">
      <c r="A1487" s="9">
        <v>43</v>
      </c>
      <c r="B1487" s="10" t="s">
        <v>2309</v>
      </c>
      <c r="C1487" s="53" t="s">
        <v>6640</v>
      </c>
      <c r="D1487" s="166"/>
      <c r="E1487" s="193"/>
      <c r="F1487" s="126"/>
      <c r="G1487" s="126"/>
      <c r="H1487" s="45"/>
      <c r="I1487" s="1"/>
      <c r="J1487" s="1"/>
      <c r="K1487" s="44"/>
      <c r="L1487" s="231" t="s">
        <v>4714</v>
      </c>
      <c r="M1487" s="232"/>
      <c r="N1487" s="232"/>
      <c r="O1487" s="232"/>
      <c r="P1487" s="232"/>
      <c r="Q1487" s="232"/>
      <c r="R1487" s="175"/>
      <c r="S1487" s="194"/>
      <c r="T1487" s="173"/>
      <c r="U1487" s="130"/>
      <c r="V1487" s="64"/>
      <c r="W1487" s="202"/>
      <c r="X1487" s="8"/>
      <c r="Y1487" s="6"/>
      <c r="Z1487" s="59"/>
      <c r="AA1487" s="59"/>
      <c r="AB1487" s="6"/>
      <c r="AC1487" s="203"/>
      <c r="AD1487" s="6"/>
      <c r="AE1487" s="6"/>
      <c r="AF1487" s="6"/>
      <c r="AG1487" s="6"/>
      <c r="AH1487" s="6"/>
      <c r="AI1487" s="6"/>
      <c r="AJ1487" s="6"/>
      <c r="AK1487" s="6"/>
      <c r="AL1487" s="59"/>
      <c r="AM1487" s="137"/>
      <c r="AN1487" s="137"/>
      <c r="AO1487" s="45"/>
      <c r="AP1487" s="132" t="s">
        <v>4574</v>
      </c>
      <c r="AQ1487" s="247">
        <f>AQ1463</f>
        <v>0.95</v>
      </c>
      <c r="AR1487" s="248"/>
      <c r="AS1487" s="45"/>
      <c r="AT1487" s="1"/>
      <c r="AU1487" s="1"/>
      <c r="AV1487" s="44"/>
      <c r="AW1487" s="89">
        <f>ROUND(ROUND(ROUND(H1476*P1489,0)*V1429,0)*AQ1487,0)</f>
        <v>191</v>
      </c>
      <c r="AX1487" s="12"/>
    </row>
    <row r="1488" spans="1:50" ht="17.2" customHeight="1" x14ac:dyDescent="0.3">
      <c r="A1488" s="9">
        <v>43</v>
      </c>
      <c r="B1488" s="10" t="s">
        <v>2310</v>
      </c>
      <c r="C1488" s="53" t="s">
        <v>6639</v>
      </c>
      <c r="D1488" s="166"/>
      <c r="E1488" s="193"/>
      <c r="F1488" s="126"/>
      <c r="G1488" s="126"/>
      <c r="H1488" s="45"/>
      <c r="I1488" s="1"/>
      <c r="J1488" s="1"/>
      <c r="K1488" s="44"/>
      <c r="L1488" s="267"/>
      <c r="M1488" s="268"/>
      <c r="N1488" s="268"/>
      <c r="O1488" s="268"/>
      <c r="P1488" s="268"/>
      <c r="Q1488" s="268"/>
      <c r="R1488" s="175"/>
      <c r="S1488" s="194"/>
      <c r="T1488" s="173"/>
      <c r="U1488" s="130"/>
      <c r="V1488" s="64"/>
      <c r="W1488" s="202"/>
      <c r="X1488" s="231" t="s">
        <v>4712</v>
      </c>
      <c r="Y1488" s="232"/>
      <c r="Z1488" s="232"/>
      <c r="AA1488" s="232"/>
      <c r="AB1488" s="232"/>
      <c r="AC1488" s="199" t="s">
        <v>4711</v>
      </c>
      <c r="AD1488" s="58"/>
      <c r="AE1488" s="58"/>
      <c r="AF1488" s="6"/>
      <c r="AG1488" s="6"/>
      <c r="AH1488" s="6"/>
      <c r="AI1488" s="6"/>
      <c r="AJ1488" s="6"/>
      <c r="AK1488" s="6"/>
      <c r="AL1488" s="59" t="s">
        <v>4574</v>
      </c>
      <c r="AM1488" s="235">
        <f>AM1485</f>
        <v>0.7</v>
      </c>
      <c r="AN1488" s="235"/>
      <c r="AO1488" s="45"/>
      <c r="AP1488" s="1"/>
      <c r="AQ1488" s="1"/>
      <c r="AR1488" s="44"/>
      <c r="AS1488" s="45"/>
      <c r="AT1488" s="1"/>
      <c r="AU1488" s="1"/>
      <c r="AV1488" s="44"/>
      <c r="AW1488" s="89">
        <f>ROUND(ROUND(ROUND(ROUND(H1476*P1489,0)*V1429,0)*AM1488,0)*AQ1487,0)</f>
        <v>134</v>
      </c>
      <c r="AX1488" s="12"/>
    </row>
    <row r="1489" spans="1:50" ht="17.2" customHeight="1" x14ac:dyDescent="0.3">
      <c r="A1489" s="9">
        <v>43</v>
      </c>
      <c r="B1489" s="10" t="s">
        <v>2311</v>
      </c>
      <c r="C1489" s="53" t="s">
        <v>6638</v>
      </c>
      <c r="D1489" s="166"/>
      <c r="E1489" s="193"/>
      <c r="F1489" s="126"/>
      <c r="G1489" s="126"/>
      <c r="H1489" s="45"/>
      <c r="I1489" s="1"/>
      <c r="J1489" s="1"/>
      <c r="K1489" s="44"/>
      <c r="L1489" s="191"/>
      <c r="M1489" s="172"/>
      <c r="N1489" s="172"/>
      <c r="O1489" s="123" t="s">
        <v>4574</v>
      </c>
      <c r="P1489" s="249">
        <f>P1483</f>
        <v>0.96499999999999997</v>
      </c>
      <c r="Q1489" s="249"/>
      <c r="R1489" s="168"/>
      <c r="S1489" s="141"/>
      <c r="T1489" s="142"/>
      <c r="U1489" s="130"/>
      <c r="V1489" s="64"/>
      <c r="W1489" s="202"/>
      <c r="X1489" s="233"/>
      <c r="Y1489" s="234"/>
      <c r="Z1489" s="234"/>
      <c r="AA1489" s="234"/>
      <c r="AB1489" s="234"/>
      <c r="AC1489" s="199" t="s">
        <v>4735</v>
      </c>
      <c r="AD1489" s="58"/>
      <c r="AE1489" s="58"/>
      <c r="AF1489" s="6"/>
      <c r="AG1489" s="6"/>
      <c r="AH1489" s="6"/>
      <c r="AI1489" s="6"/>
      <c r="AJ1489" s="6"/>
      <c r="AK1489" s="6"/>
      <c r="AL1489" s="59" t="s">
        <v>4574</v>
      </c>
      <c r="AM1489" s="235">
        <f>AM1486</f>
        <v>0.5</v>
      </c>
      <c r="AN1489" s="235"/>
      <c r="AO1489" s="45"/>
      <c r="AP1489" s="1"/>
      <c r="AQ1489" s="1"/>
      <c r="AR1489" s="44"/>
      <c r="AS1489" s="43"/>
      <c r="AT1489" s="7"/>
      <c r="AU1489" s="7"/>
      <c r="AV1489" s="21"/>
      <c r="AW1489" s="89">
        <f>ROUND(ROUND(ROUND(ROUND(H1476*P1489,0)*V1429,0)*AM1489,0)*AQ1487,0)</f>
        <v>96</v>
      </c>
      <c r="AX1489" s="12"/>
    </row>
    <row r="1490" spans="1:50" ht="17.2" customHeight="1" x14ac:dyDescent="0.3">
      <c r="A1490" s="9">
        <v>43</v>
      </c>
      <c r="B1490" s="10" t="s">
        <v>2312</v>
      </c>
      <c r="C1490" s="53" t="s">
        <v>6637</v>
      </c>
      <c r="D1490" s="166"/>
      <c r="E1490" s="193"/>
      <c r="F1490" s="126"/>
      <c r="G1490" s="126"/>
      <c r="H1490" s="45"/>
      <c r="I1490" s="1"/>
      <c r="J1490" s="1"/>
      <c r="K1490" s="44"/>
      <c r="L1490" s="196"/>
      <c r="M1490" s="195"/>
      <c r="N1490" s="195"/>
      <c r="O1490" s="55"/>
      <c r="P1490" s="56"/>
      <c r="Q1490" s="56"/>
      <c r="R1490" s="168"/>
      <c r="S1490" s="141"/>
      <c r="T1490" s="142"/>
      <c r="U1490" s="130"/>
      <c r="V1490" s="64"/>
      <c r="W1490" s="202"/>
      <c r="X1490" s="8"/>
      <c r="Y1490" s="6"/>
      <c r="Z1490" s="59"/>
      <c r="AA1490" s="59"/>
      <c r="AB1490" s="6"/>
      <c r="AC1490" s="203"/>
      <c r="AD1490" s="6"/>
      <c r="AE1490" s="6"/>
      <c r="AF1490" s="6"/>
      <c r="AG1490" s="6"/>
      <c r="AH1490" s="6"/>
      <c r="AI1490" s="6"/>
      <c r="AJ1490" s="6"/>
      <c r="AK1490" s="6"/>
      <c r="AL1490" s="59"/>
      <c r="AM1490" s="137"/>
      <c r="AN1490" s="137"/>
      <c r="AO1490" s="146"/>
      <c r="AP1490" s="143"/>
      <c r="AQ1490" s="143"/>
      <c r="AR1490" s="44"/>
      <c r="AS1490" s="242" t="s">
        <v>4580</v>
      </c>
      <c r="AT1490" s="242"/>
      <c r="AU1490" s="242"/>
      <c r="AV1490" s="243"/>
      <c r="AW1490" s="89">
        <f>ROUND(ROUND(H1476*V1429,0)*AQ1487,0)-AS1493</f>
        <v>193</v>
      </c>
      <c r="AX1490" s="12"/>
    </row>
    <row r="1491" spans="1:50" ht="17.2" customHeight="1" x14ac:dyDescent="0.3">
      <c r="A1491" s="9">
        <v>43</v>
      </c>
      <c r="B1491" s="10" t="s">
        <v>2313</v>
      </c>
      <c r="C1491" s="53" t="s">
        <v>6636</v>
      </c>
      <c r="D1491" s="166"/>
      <c r="E1491" s="193"/>
      <c r="F1491" s="126"/>
      <c r="G1491" s="126"/>
      <c r="H1491" s="45"/>
      <c r="I1491" s="1"/>
      <c r="J1491" s="1"/>
      <c r="K1491" s="44"/>
      <c r="L1491" s="175"/>
      <c r="M1491" s="194"/>
      <c r="N1491" s="194"/>
      <c r="O1491" s="132"/>
      <c r="P1491" s="141"/>
      <c r="Q1491" s="141"/>
      <c r="R1491" s="168"/>
      <c r="S1491" s="141"/>
      <c r="T1491" s="142"/>
      <c r="U1491" s="130"/>
      <c r="V1491" s="64"/>
      <c r="W1491" s="202"/>
      <c r="X1491" s="231" t="s">
        <v>4712</v>
      </c>
      <c r="Y1491" s="232"/>
      <c r="Z1491" s="232"/>
      <c r="AA1491" s="232"/>
      <c r="AB1491" s="232"/>
      <c r="AC1491" s="199" t="s">
        <v>4711</v>
      </c>
      <c r="AD1491" s="58"/>
      <c r="AE1491" s="58"/>
      <c r="AF1491" s="6"/>
      <c r="AG1491" s="6"/>
      <c r="AH1491" s="6"/>
      <c r="AI1491" s="6"/>
      <c r="AJ1491" s="6"/>
      <c r="AK1491" s="6"/>
      <c r="AL1491" s="59" t="s">
        <v>4574</v>
      </c>
      <c r="AM1491" s="235">
        <f>AM1488</f>
        <v>0.7</v>
      </c>
      <c r="AN1491" s="235"/>
      <c r="AO1491" s="146"/>
      <c r="AP1491" s="143"/>
      <c r="AQ1491" s="143"/>
      <c r="AR1491" s="44"/>
      <c r="AS1491" s="244"/>
      <c r="AT1491" s="244"/>
      <c r="AU1491" s="244"/>
      <c r="AV1491" s="245"/>
      <c r="AW1491" s="89">
        <f>ROUND(ROUND(ROUND(H1476*V1429,0)*AM1491,0)*AQ1487,0)-AS1493</f>
        <v>134</v>
      </c>
      <c r="AX1491" s="12"/>
    </row>
    <row r="1492" spans="1:50" ht="17.2" customHeight="1" x14ac:dyDescent="0.3">
      <c r="A1492" s="9">
        <v>43</v>
      </c>
      <c r="B1492" s="10" t="s">
        <v>2314</v>
      </c>
      <c r="C1492" s="53" t="s">
        <v>6635</v>
      </c>
      <c r="D1492" s="166"/>
      <c r="E1492" s="193"/>
      <c r="F1492" s="126"/>
      <c r="G1492" s="126"/>
      <c r="H1492" s="45"/>
      <c r="I1492" s="1"/>
      <c r="J1492" s="1"/>
      <c r="K1492" s="44"/>
      <c r="L1492" s="191"/>
      <c r="M1492" s="172"/>
      <c r="N1492" s="172"/>
      <c r="O1492" s="123"/>
      <c r="P1492" s="138"/>
      <c r="Q1492" s="138"/>
      <c r="R1492" s="168"/>
      <c r="S1492" s="141"/>
      <c r="T1492" s="142"/>
      <c r="U1492" s="130"/>
      <c r="V1492" s="64"/>
      <c r="W1492" s="202"/>
      <c r="X1492" s="233"/>
      <c r="Y1492" s="234"/>
      <c r="Z1492" s="234"/>
      <c r="AA1492" s="234"/>
      <c r="AB1492" s="234"/>
      <c r="AC1492" s="199" t="s">
        <v>4735</v>
      </c>
      <c r="AD1492" s="58"/>
      <c r="AE1492" s="58"/>
      <c r="AF1492" s="6"/>
      <c r="AG1492" s="6"/>
      <c r="AH1492" s="6"/>
      <c r="AI1492" s="6"/>
      <c r="AJ1492" s="6"/>
      <c r="AK1492" s="6"/>
      <c r="AL1492" s="59" t="s">
        <v>4574</v>
      </c>
      <c r="AM1492" s="235">
        <f>AM1489</f>
        <v>0.5</v>
      </c>
      <c r="AN1492" s="235"/>
      <c r="AO1492" s="146"/>
      <c r="AP1492" s="143"/>
      <c r="AQ1492" s="143"/>
      <c r="AR1492" s="44"/>
      <c r="AS1492" s="244"/>
      <c r="AT1492" s="244"/>
      <c r="AU1492" s="244"/>
      <c r="AV1492" s="245"/>
      <c r="AW1492" s="35">
        <f>ROUND(ROUND(ROUND(H1476*V1429,0)*AM1492,0)*AQ1487,0)-AS1493</f>
        <v>94</v>
      </c>
      <c r="AX1492" s="12"/>
    </row>
    <row r="1493" spans="1:50" ht="17.2" customHeight="1" x14ac:dyDescent="0.3">
      <c r="A1493" s="9">
        <v>43</v>
      </c>
      <c r="B1493" s="10" t="s">
        <v>2315</v>
      </c>
      <c r="C1493" s="53" t="s">
        <v>6634</v>
      </c>
      <c r="D1493" s="166"/>
      <c r="E1493" s="193"/>
      <c r="F1493" s="126"/>
      <c r="G1493" s="126"/>
      <c r="H1493" s="45"/>
      <c r="I1493" s="1"/>
      <c r="J1493" s="1"/>
      <c r="K1493" s="44"/>
      <c r="L1493" s="231" t="s">
        <v>4714</v>
      </c>
      <c r="M1493" s="232"/>
      <c r="N1493" s="232"/>
      <c r="O1493" s="232"/>
      <c r="P1493" s="232"/>
      <c r="Q1493" s="232"/>
      <c r="R1493" s="175"/>
      <c r="S1493" s="194"/>
      <c r="T1493" s="173"/>
      <c r="U1493" s="130"/>
      <c r="V1493" s="64"/>
      <c r="W1493" s="202"/>
      <c r="X1493" s="8"/>
      <c r="Y1493" s="6"/>
      <c r="Z1493" s="59"/>
      <c r="AA1493" s="59"/>
      <c r="AB1493" s="6"/>
      <c r="AC1493" s="203"/>
      <c r="AD1493" s="6"/>
      <c r="AE1493" s="6"/>
      <c r="AF1493" s="6"/>
      <c r="AG1493" s="6"/>
      <c r="AH1493" s="6"/>
      <c r="AI1493" s="6"/>
      <c r="AJ1493" s="6"/>
      <c r="AK1493" s="6"/>
      <c r="AL1493" s="59"/>
      <c r="AM1493" s="137"/>
      <c r="AN1493" s="137"/>
      <c r="AO1493" s="146"/>
      <c r="AP1493" s="143"/>
      <c r="AQ1493" s="143"/>
      <c r="AR1493" s="44"/>
      <c r="AS1493" s="38">
        <f>AS1481</f>
        <v>5</v>
      </c>
      <c r="AT1493" s="62" t="s">
        <v>4579</v>
      </c>
      <c r="AU1493" s="143"/>
      <c r="AV1493" s="147"/>
      <c r="AW1493" s="89">
        <f>ROUND(ROUND(ROUND(H1476*P1495,0)*V1429,0)*AQ1487,0)-AS1493</f>
        <v>186</v>
      </c>
      <c r="AX1493" s="12"/>
    </row>
    <row r="1494" spans="1:50" ht="17.2" customHeight="1" x14ac:dyDescent="0.3">
      <c r="A1494" s="9">
        <v>43</v>
      </c>
      <c r="B1494" s="10" t="s">
        <v>2316</v>
      </c>
      <c r="C1494" s="53" t="s">
        <v>6633</v>
      </c>
      <c r="D1494" s="166"/>
      <c r="E1494" s="193"/>
      <c r="F1494" s="126"/>
      <c r="G1494" s="126"/>
      <c r="H1494" s="45"/>
      <c r="I1494" s="1"/>
      <c r="J1494" s="1"/>
      <c r="K1494" s="44"/>
      <c r="L1494" s="267"/>
      <c r="M1494" s="268"/>
      <c r="N1494" s="268"/>
      <c r="O1494" s="268"/>
      <c r="P1494" s="268"/>
      <c r="Q1494" s="268"/>
      <c r="R1494" s="175"/>
      <c r="S1494" s="194"/>
      <c r="T1494" s="173"/>
      <c r="U1494" s="130"/>
      <c r="V1494" s="64"/>
      <c r="W1494" s="202"/>
      <c r="X1494" s="231" t="s">
        <v>4712</v>
      </c>
      <c r="Y1494" s="232"/>
      <c r="Z1494" s="232"/>
      <c r="AA1494" s="232"/>
      <c r="AB1494" s="232"/>
      <c r="AC1494" s="199" t="s">
        <v>4711</v>
      </c>
      <c r="AD1494" s="58"/>
      <c r="AE1494" s="58"/>
      <c r="AF1494" s="6"/>
      <c r="AG1494" s="6"/>
      <c r="AH1494" s="6"/>
      <c r="AI1494" s="6"/>
      <c r="AJ1494" s="6"/>
      <c r="AK1494" s="6"/>
      <c r="AL1494" s="59" t="s">
        <v>4574</v>
      </c>
      <c r="AM1494" s="235">
        <f>AM1491</f>
        <v>0.7</v>
      </c>
      <c r="AN1494" s="235"/>
      <c r="AO1494" s="146"/>
      <c r="AP1494" s="143"/>
      <c r="AQ1494" s="143"/>
      <c r="AR1494" s="44"/>
      <c r="AS1494" s="1"/>
      <c r="AT1494" s="132"/>
      <c r="AU1494" s="143"/>
      <c r="AV1494" s="147"/>
      <c r="AW1494" s="89">
        <f>ROUND(ROUND(ROUND(ROUND(H1476*P1495,0)*V1429,0)*AM1494,0)*AQ1487,0)-AS1493</f>
        <v>129</v>
      </c>
      <c r="AX1494" s="12"/>
    </row>
    <row r="1495" spans="1:50" ht="17.2" customHeight="1" x14ac:dyDescent="0.3">
      <c r="A1495" s="9">
        <v>43</v>
      </c>
      <c r="B1495" s="10" t="s">
        <v>2317</v>
      </c>
      <c r="C1495" s="53" t="s">
        <v>6632</v>
      </c>
      <c r="D1495" s="162"/>
      <c r="E1495" s="192"/>
      <c r="F1495" s="128"/>
      <c r="G1495" s="128"/>
      <c r="H1495" s="43"/>
      <c r="I1495" s="7"/>
      <c r="J1495" s="7"/>
      <c r="K1495" s="21"/>
      <c r="L1495" s="191"/>
      <c r="M1495" s="172"/>
      <c r="N1495" s="172"/>
      <c r="O1495" s="123" t="s">
        <v>4574</v>
      </c>
      <c r="P1495" s="249">
        <f>P1489</f>
        <v>0.96499999999999997</v>
      </c>
      <c r="Q1495" s="249"/>
      <c r="R1495" s="201"/>
      <c r="S1495" s="138"/>
      <c r="T1495" s="139"/>
      <c r="U1495" s="78"/>
      <c r="V1495" s="79"/>
      <c r="W1495" s="200"/>
      <c r="X1495" s="233"/>
      <c r="Y1495" s="234"/>
      <c r="Z1495" s="234"/>
      <c r="AA1495" s="234"/>
      <c r="AB1495" s="234"/>
      <c r="AC1495" s="199" t="s">
        <v>4735</v>
      </c>
      <c r="AD1495" s="58"/>
      <c r="AE1495" s="58"/>
      <c r="AF1495" s="6"/>
      <c r="AG1495" s="6"/>
      <c r="AH1495" s="6"/>
      <c r="AI1495" s="6"/>
      <c r="AJ1495" s="6"/>
      <c r="AK1495" s="6"/>
      <c r="AL1495" s="59" t="s">
        <v>4574</v>
      </c>
      <c r="AM1495" s="235">
        <f>AM1492</f>
        <v>0.5</v>
      </c>
      <c r="AN1495" s="235"/>
      <c r="AO1495" s="190"/>
      <c r="AP1495" s="136"/>
      <c r="AQ1495" s="136"/>
      <c r="AR1495" s="21"/>
      <c r="AS1495" s="7"/>
      <c r="AT1495" s="123"/>
      <c r="AU1495" s="136"/>
      <c r="AV1495" s="145"/>
      <c r="AW1495" s="100">
        <f>ROUND(ROUND(ROUND(ROUND(H1476*P1495,0)*V1429,0)*AM1495,0)*AQ1487,0)-AS1493</f>
        <v>91</v>
      </c>
      <c r="AX1495" s="16"/>
    </row>
    <row r="1496" spans="1:50" ht="17.2" customHeight="1" x14ac:dyDescent="0.3">
      <c r="A1496" s="9">
        <v>43</v>
      </c>
      <c r="B1496" s="10" t="s">
        <v>2318</v>
      </c>
      <c r="C1496" s="53" t="s">
        <v>6631</v>
      </c>
      <c r="D1496" s="217" t="s">
        <v>4740</v>
      </c>
      <c r="E1496" s="219"/>
      <c r="F1496" s="217" t="s">
        <v>4916</v>
      </c>
      <c r="G1496" s="252"/>
      <c r="H1496" s="217" t="s">
        <v>4738</v>
      </c>
      <c r="I1496" s="218"/>
      <c r="J1496" s="218"/>
      <c r="K1496" s="219"/>
      <c r="L1496" s="196"/>
      <c r="M1496" s="195"/>
      <c r="N1496" s="195"/>
      <c r="O1496" s="55"/>
      <c r="P1496" s="56"/>
      <c r="Q1496" s="56"/>
      <c r="R1496" s="303" t="s">
        <v>6455</v>
      </c>
      <c r="S1496" s="304"/>
      <c r="T1496" s="305"/>
      <c r="U1496" s="309" t="s">
        <v>6454</v>
      </c>
      <c r="V1496" s="309"/>
      <c r="W1496" s="310"/>
      <c r="X1496" s="8"/>
      <c r="Y1496" s="6"/>
      <c r="Z1496" s="59"/>
      <c r="AA1496" s="59"/>
      <c r="AB1496" s="6"/>
      <c r="AC1496" s="203"/>
      <c r="AD1496" s="6"/>
      <c r="AE1496" s="6"/>
      <c r="AF1496" s="6"/>
      <c r="AG1496" s="6"/>
      <c r="AH1496" s="6"/>
      <c r="AI1496" s="6"/>
      <c r="AJ1496" s="6"/>
      <c r="AK1496" s="6"/>
      <c r="AL1496" s="59"/>
      <c r="AM1496" s="137"/>
      <c r="AN1496" s="137"/>
      <c r="AO1496" s="7"/>
      <c r="AP1496" s="7"/>
      <c r="AQ1496" s="7"/>
      <c r="AR1496" s="7"/>
      <c r="AS1496" s="7"/>
      <c r="AT1496" s="123"/>
      <c r="AU1496" s="136"/>
      <c r="AV1496" s="145"/>
      <c r="AW1496" s="100">
        <f>ROUND(H1500*V1501,0)</f>
        <v>198</v>
      </c>
      <c r="AX1496" s="19" t="s">
        <v>4205</v>
      </c>
    </row>
    <row r="1497" spans="1:50" ht="17.2" customHeight="1" x14ac:dyDescent="0.3">
      <c r="A1497" s="9">
        <v>43</v>
      </c>
      <c r="B1497" s="10" t="s">
        <v>2319</v>
      </c>
      <c r="C1497" s="53" t="s">
        <v>6630</v>
      </c>
      <c r="D1497" s="220"/>
      <c r="E1497" s="222"/>
      <c r="F1497" s="228"/>
      <c r="G1497" s="230"/>
      <c r="H1497" s="220"/>
      <c r="I1497" s="221"/>
      <c r="J1497" s="221"/>
      <c r="K1497" s="222"/>
      <c r="L1497" s="175"/>
      <c r="M1497" s="194"/>
      <c r="N1497" s="194"/>
      <c r="O1497" s="132"/>
      <c r="P1497" s="141"/>
      <c r="Q1497" s="141"/>
      <c r="R1497" s="306"/>
      <c r="S1497" s="307"/>
      <c r="T1497" s="308"/>
      <c r="U1497" s="311"/>
      <c r="V1497" s="312"/>
      <c r="W1497" s="313"/>
      <c r="X1497" s="231" t="s">
        <v>4712</v>
      </c>
      <c r="Y1497" s="232"/>
      <c r="Z1497" s="232"/>
      <c r="AA1497" s="232"/>
      <c r="AB1497" s="232"/>
      <c r="AC1497" s="199" t="s">
        <v>4711</v>
      </c>
      <c r="AD1497" s="58"/>
      <c r="AE1497" s="58"/>
      <c r="AF1497" s="6"/>
      <c r="AG1497" s="6"/>
      <c r="AH1497" s="6"/>
      <c r="AI1497" s="6"/>
      <c r="AJ1497" s="6"/>
      <c r="AK1497" s="6"/>
      <c r="AL1497" s="59" t="s">
        <v>4574</v>
      </c>
      <c r="AM1497" s="235">
        <f>AM1494</f>
        <v>0.7</v>
      </c>
      <c r="AN1497" s="235"/>
      <c r="AO1497" s="6"/>
      <c r="AP1497" s="6"/>
      <c r="AQ1497" s="6"/>
      <c r="AR1497" s="6"/>
      <c r="AS1497" s="6"/>
      <c r="AT1497" s="59"/>
      <c r="AU1497" s="137"/>
      <c r="AV1497" s="140"/>
      <c r="AW1497" s="89">
        <f>ROUND(ROUND(H1500*V1501,0)*AM1497,0)</f>
        <v>139</v>
      </c>
      <c r="AX1497" s="12"/>
    </row>
    <row r="1498" spans="1:50" ht="17.2" customHeight="1" x14ac:dyDescent="0.3">
      <c r="A1498" s="9">
        <v>43</v>
      </c>
      <c r="B1498" s="10" t="s">
        <v>2320</v>
      </c>
      <c r="C1498" s="53" t="s">
        <v>6629</v>
      </c>
      <c r="D1498" s="220"/>
      <c r="E1498" s="222"/>
      <c r="F1498" s="228"/>
      <c r="G1498" s="230"/>
      <c r="H1498" s="220"/>
      <c r="I1498" s="221"/>
      <c r="J1498" s="221"/>
      <c r="K1498" s="222"/>
      <c r="L1498" s="191"/>
      <c r="M1498" s="172"/>
      <c r="N1498" s="172"/>
      <c r="O1498" s="123"/>
      <c r="P1498" s="138"/>
      <c r="Q1498" s="138"/>
      <c r="R1498" s="306"/>
      <c r="S1498" s="307"/>
      <c r="T1498" s="308"/>
      <c r="U1498" s="311"/>
      <c r="V1498" s="312"/>
      <c r="W1498" s="313"/>
      <c r="X1498" s="233"/>
      <c r="Y1498" s="234"/>
      <c r="Z1498" s="234"/>
      <c r="AA1498" s="234"/>
      <c r="AB1498" s="234"/>
      <c r="AC1498" s="199" t="s">
        <v>4735</v>
      </c>
      <c r="AD1498" s="58"/>
      <c r="AE1498" s="58"/>
      <c r="AF1498" s="6"/>
      <c r="AG1498" s="6"/>
      <c r="AH1498" s="6"/>
      <c r="AI1498" s="6"/>
      <c r="AJ1498" s="6"/>
      <c r="AK1498" s="6"/>
      <c r="AL1498" s="59" t="s">
        <v>4574</v>
      </c>
      <c r="AM1498" s="235">
        <f>AM1495</f>
        <v>0.5</v>
      </c>
      <c r="AN1498" s="235"/>
      <c r="AO1498" s="6"/>
      <c r="AP1498" s="6"/>
      <c r="AQ1498" s="6"/>
      <c r="AR1498" s="6"/>
      <c r="AS1498" s="6"/>
      <c r="AT1498" s="59"/>
      <c r="AU1498" s="137"/>
      <c r="AV1498" s="140"/>
      <c r="AW1498" s="35">
        <f>ROUND(ROUND(H1500*V1501,0)*AM1498,0)</f>
        <v>99</v>
      </c>
      <c r="AX1498" s="12"/>
    </row>
    <row r="1499" spans="1:50" ht="17.2" customHeight="1" x14ac:dyDescent="0.3">
      <c r="A1499" s="9">
        <v>43</v>
      </c>
      <c r="B1499" s="10" t="s">
        <v>2321</v>
      </c>
      <c r="C1499" s="53" t="s">
        <v>6628</v>
      </c>
      <c r="D1499" s="238"/>
      <c r="E1499" s="240"/>
      <c r="F1499" s="238"/>
      <c r="G1499" s="240"/>
      <c r="H1499" s="220"/>
      <c r="I1499" s="221"/>
      <c r="J1499" s="221"/>
      <c r="K1499" s="222"/>
      <c r="L1499" s="231" t="s">
        <v>4714</v>
      </c>
      <c r="M1499" s="232"/>
      <c r="N1499" s="232"/>
      <c r="O1499" s="232"/>
      <c r="P1499" s="232"/>
      <c r="Q1499" s="232"/>
      <c r="R1499" s="306"/>
      <c r="S1499" s="307"/>
      <c r="T1499" s="308"/>
      <c r="U1499" s="130"/>
      <c r="V1499" s="64"/>
      <c r="W1499" s="202"/>
      <c r="X1499" s="8"/>
      <c r="Y1499" s="6"/>
      <c r="Z1499" s="59"/>
      <c r="AA1499" s="59"/>
      <c r="AB1499" s="6"/>
      <c r="AC1499" s="203"/>
      <c r="AD1499" s="6"/>
      <c r="AE1499" s="6"/>
      <c r="AF1499" s="6"/>
      <c r="AG1499" s="6"/>
      <c r="AH1499" s="6"/>
      <c r="AI1499" s="6"/>
      <c r="AJ1499" s="6"/>
      <c r="AK1499" s="6"/>
      <c r="AL1499" s="59"/>
      <c r="AM1499" s="137"/>
      <c r="AN1499" s="137"/>
      <c r="AO1499" s="6"/>
      <c r="AP1499" s="6"/>
      <c r="AQ1499" s="7"/>
      <c r="AR1499" s="7"/>
      <c r="AS1499" s="7"/>
      <c r="AT1499" s="123"/>
      <c r="AU1499" s="136"/>
      <c r="AV1499" s="145"/>
      <c r="AW1499" s="89">
        <f>ROUND(ROUND(H1500*P1501,0)*V1501,0)</f>
        <v>191</v>
      </c>
      <c r="AX1499" s="12"/>
    </row>
    <row r="1500" spans="1:50" ht="17.2" customHeight="1" x14ac:dyDescent="0.3">
      <c r="A1500" s="9">
        <v>43</v>
      </c>
      <c r="B1500" s="10" t="s">
        <v>2322</v>
      </c>
      <c r="C1500" s="53" t="s">
        <v>6627</v>
      </c>
      <c r="D1500" s="238"/>
      <c r="E1500" s="240"/>
      <c r="F1500" s="238"/>
      <c r="G1500" s="240"/>
      <c r="H1500" s="253">
        <f>'15就労移行支援(基本)'!K660</f>
        <v>396</v>
      </c>
      <c r="I1500" s="254"/>
      <c r="J1500" s="1" t="s">
        <v>4202</v>
      </c>
      <c r="K1500" s="68"/>
      <c r="L1500" s="267"/>
      <c r="M1500" s="268"/>
      <c r="N1500" s="268"/>
      <c r="O1500" s="268"/>
      <c r="P1500" s="268"/>
      <c r="Q1500" s="268"/>
      <c r="R1500" s="306"/>
      <c r="S1500" s="307"/>
      <c r="T1500" s="308"/>
      <c r="U1500" s="130"/>
      <c r="V1500" s="64"/>
      <c r="W1500" s="202"/>
      <c r="X1500" s="231" t="s">
        <v>4712</v>
      </c>
      <c r="Y1500" s="232"/>
      <c r="Z1500" s="232"/>
      <c r="AA1500" s="232"/>
      <c r="AB1500" s="232"/>
      <c r="AC1500" s="199" t="s">
        <v>4711</v>
      </c>
      <c r="AD1500" s="58"/>
      <c r="AE1500" s="58"/>
      <c r="AF1500" s="6"/>
      <c r="AG1500" s="6"/>
      <c r="AH1500" s="6"/>
      <c r="AI1500" s="6"/>
      <c r="AJ1500" s="6"/>
      <c r="AK1500" s="6"/>
      <c r="AL1500" s="59" t="s">
        <v>4574</v>
      </c>
      <c r="AM1500" s="235">
        <f>AM1497</f>
        <v>0.7</v>
      </c>
      <c r="AN1500" s="235"/>
      <c r="AO1500" s="7"/>
      <c r="AP1500" s="7"/>
      <c r="AQ1500" s="7"/>
      <c r="AR1500" s="7"/>
      <c r="AS1500" s="7"/>
      <c r="AT1500" s="123"/>
      <c r="AU1500" s="136"/>
      <c r="AV1500" s="145"/>
      <c r="AW1500" s="89">
        <f>ROUND(ROUND(ROUND(H1500*P1501,0)*V1501,0)*AM1500,0)</f>
        <v>134</v>
      </c>
      <c r="AX1500" s="12"/>
    </row>
    <row r="1501" spans="1:50" ht="17.2" customHeight="1" x14ac:dyDescent="0.3">
      <c r="A1501" s="9">
        <v>43</v>
      </c>
      <c r="B1501" s="10" t="s">
        <v>2323</v>
      </c>
      <c r="C1501" s="53" t="s">
        <v>6626</v>
      </c>
      <c r="D1501" s="238"/>
      <c r="E1501" s="240"/>
      <c r="F1501" s="238"/>
      <c r="G1501" s="240"/>
      <c r="H1501" s="175"/>
      <c r="I1501" s="194"/>
      <c r="J1501" s="194"/>
      <c r="K1501" s="173"/>
      <c r="L1501" s="191"/>
      <c r="M1501" s="172"/>
      <c r="N1501" s="172"/>
      <c r="O1501" s="123" t="s">
        <v>4574</v>
      </c>
      <c r="P1501" s="249">
        <f>P1495</f>
        <v>0.96499999999999997</v>
      </c>
      <c r="Q1501" s="249"/>
      <c r="R1501" s="238"/>
      <c r="S1501" s="265"/>
      <c r="T1501" s="240"/>
      <c r="U1501" s="132" t="s">
        <v>4574</v>
      </c>
      <c r="V1501" s="247">
        <f>V1429</f>
        <v>0.5</v>
      </c>
      <c r="W1501" s="248"/>
      <c r="X1501" s="233"/>
      <c r="Y1501" s="234"/>
      <c r="Z1501" s="234"/>
      <c r="AA1501" s="234"/>
      <c r="AB1501" s="234"/>
      <c r="AC1501" s="199" t="s">
        <v>4735</v>
      </c>
      <c r="AD1501" s="58"/>
      <c r="AE1501" s="58"/>
      <c r="AF1501" s="6"/>
      <c r="AG1501" s="6"/>
      <c r="AH1501" s="6"/>
      <c r="AI1501" s="6"/>
      <c r="AJ1501" s="6"/>
      <c r="AK1501" s="6"/>
      <c r="AL1501" s="59" t="s">
        <v>4574</v>
      </c>
      <c r="AM1501" s="235">
        <f>AM1498</f>
        <v>0.5</v>
      </c>
      <c r="AN1501" s="235"/>
      <c r="AO1501" s="7"/>
      <c r="AP1501" s="7"/>
      <c r="AQ1501" s="7"/>
      <c r="AR1501" s="7"/>
      <c r="AS1501" s="7"/>
      <c r="AT1501" s="123"/>
      <c r="AU1501" s="136"/>
      <c r="AV1501" s="145"/>
      <c r="AW1501" s="89">
        <f>ROUND(ROUND(ROUND(H1500*P1501,0)*V1501,0)*AM1501,0)</f>
        <v>96</v>
      </c>
      <c r="AX1501" s="12"/>
    </row>
    <row r="1502" spans="1:50" ht="17.2" customHeight="1" x14ac:dyDescent="0.3">
      <c r="A1502" s="9">
        <v>43</v>
      </c>
      <c r="B1502" s="10" t="s">
        <v>2324</v>
      </c>
      <c r="C1502" s="53" t="s">
        <v>6625</v>
      </c>
      <c r="D1502" s="166"/>
      <c r="E1502" s="193"/>
      <c r="F1502" s="126"/>
      <c r="G1502" s="126"/>
      <c r="H1502" s="175"/>
      <c r="I1502" s="194"/>
      <c r="J1502" s="194"/>
      <c r="K1502" s="173"/>
      <c r="L1502" s="196"/>
      <c r="M1502" s="195"/>
      <c r="N1502" s="195"/>
      <c r="O1502" s="55"/>
      <c r="P1502" s="56"/>
      <c r="Q1502" s="56"/>
      <c r="R1502" s="168"/>
      <c r="S1502" s="141"/>
      <c r="T1502" s="142"/>
      <c r="U1502" s="130"/>
      <c r="V1502" s="64"/>
      <c r="W1502" s="202"/>
      <c r="X1502" s="8"/>
      <c r="Y1502" s="6"/>
      <c r="Z1502" s="59"/>
      <c r="AA1502" s="59"/>
      <c r="AB1502" s="6"/>
      <c r="AC1502" s="203"/>
      <c r="AD1502" s="6"/>
      <c r="AE1502" s="6"/>
      <c r="AF1502" s="6"/>
      <c r="AG1502" s="6"/>
      <c r="AH1502" s="6"/>
      <c r="AI1502" s="6"/>
      <c r="AJ1502" s="6"/>
      <c r="AK1502" s="6"/>
      <c r="AL1502" s="59"/>
      <c r="AM1502" s="137"/>
      <c r="AN1502" s="137"/>
      <c r="AO1502" s="177"/>
      <c r="AP1502" s="81"/>
      <c r="AQ1502" s="81"/>
      <c r="AR1502" s="82"/>
      <c r="AS1502" s="242" t="s">
        <v>4580</v>
      </c>
      <c r="AT1502" s="242"/>
      <c r="AU1502" s="242"/>
      <c r="AV1502" s="243"/>
      <c r="AW1502" s="89">
        <f>ROUND(H1500*V1501,0)-AS1505</f>
        <v>193</v>
      </c>
      <c r="AX1502" s="12"/>
    </row>
    <row r="1503" spans="1:50" ht="17.2" customHeight="1" x14ac:dyDescent="0.3">
      <c r="A1503" s="9">
        <v>43</v>
      </c>
      <c r="B1503" s="10" t="s">
        <v>2325</v>
      </c>
      <c r="C1503" s="53" t="s">
        <v>6624</v>
      </c>
      <c r="D1503" s="166"/>
      <c r="E1503" s="193"/>
      <c r="F1503" s="126"/>
      <c r="G1503" s="126"/>
      <c r="H1503" s="175"/>
      <c r="I1503" s="194"/>
      <c r="J1503" s="194"/>
      <c r="K1503" s="173"/>
      <c r="L1503" s="175"/>
      <c r="M1503" s="194"/>
      <c r="N1503" s="194"/>
      <c r="O1503" s="132"/>
      <c r="P1503" s="141"/>
      <c r="Q1503" s="141"/>
      <c r="R1503" s="168"/>
      <c r="S1503" s="141"/>
      <c r="T1503" s="142"/>
      <c r="U1503" s="130"/>
      <c r="V1503" s="64"/>
      <c r="W1503" s="202"/>
      <c r="X1503" s="231" t="s">
        <v>4712</v>
      </c>
      <c r="Y1503" s="232"/>
      <c r="Z1503" s="232"/>
      <c r="AA1503" s="232"/>
      <c r="AB1503" s="232"/>
      <c r="AC1503" s="199" t="s">
        <v>4711</v>
      </c>
      <c r="AD1503" s="58"/>
      <c r="AE1503" s="58"/>
      <c r="AF1503" s="6"/>
      <c r="AG1503" s="6"/>
      <c r="AH1503" s="6"/>
      <c r="AI1503" s="6"/>
      <c r="AJ1503" s="6"/>
      <c r="AK1503" s="6"/>
      <c r="AL1503" s="59" t="s">
        <v>4574</v>
      </c>
      <c r="AM1503" s="235">
        <f>AM1500</f>
        <v>0.7</v>
      </c>
      <c r="AN1503" s="235"/>
      <c r="AO1503" s="81"/>
      <c r="AP1503" s="81"/>
      <c r="AQ1503" s="81"/>
      <c r="AR1503" s="82"/>
      <c r="AS1503" s="244"/>
      <c r="AT1503" s="244"/>
      <c r="AU1503" s="244"/>
      <c r="AV1503" s="245"/>
      <c r="AW1503" s="89">
        <f>ROUND(ROUND(H1500*V1501,0)*AM1503,0)-AS1505</f>
        <v>134</v>
      </c>
      <c r="AX1503" s="12"/>
    </row>
    <row r="1504" spans="1:50" ht="17.2" customHeight="1" x14ac:dyDescent="0.3">
      <c r="A1504" s="9">
        <v>43</v>
      </c>
      <c r="B1504" s="10" t="s">
        <v>2326</v>
      </c>
      <c r="C1504" s="53" t="s">
        <v>6623</v>
      </c>
      <c r="D1504" s="166"/>
      <c r="E1504" s="193"/>
      <c r="F1504" s="126"/>
      <c r="G1504" s="126"/>
      <c r="H1504" s="175"/>
      <c r="I1504" s="194"/>
      <c r="J1504" s="194"/>
      <c r="K1504" s="173"/>
      <c r="L1504" s="191"/>
      <c r="M1504" s="172"/>
      <c r="N1504" s="172"/>
      <c r="O1504" s="123"/>
      <c r="P1504" s="138"/>
      <c r="Q1504" s="138"/>
      <c r="R1504" s="168"/>
      <c r="S1504" s="141"/>
      <c r="T1504" s="142"/>
      <c r="U1504" s="130"/>
      <c r="V1504" s="64"/>
      <c r="W1504" s="202"/>
      <c r="X1504" s="233"/>
      <c r="Y1504" s="234"/>
      <c r="Z1504" s="234"/>
      <c r="AA1504" s="234"/>
      <c r="AB1504" s="234"/>
      <c r="AC1504" s="199" t="s">
        <v>4735</v>
      </c>
      <c r="AD1504" s="58"/>
      <c r="AE1504" s="58"/>
      <c r="AF1504" s="6"/>
      <c r="AG1504" s="6"/>
      <c r="AH1504" s="6"/>
      <c r="AI1504" s="6"/>
      <c r="AJ1504" s="6"/>
      <c r="AK1504" s="6"/>
      <c r="AL1504" s="59" t="s">
        <v>4574</v>
      </c>
      <c r="AM1504" s="235">
        <f>AM1501</f>
        <v>0.5</v>
      </c>
      <c r="AN1504" s="235"/>
      <c r="AO1504" s="198"/>
      <c r="AP1504" s="198"/>
      <c r="AQ1504" s="198"/>
      <c r="AR1504" s="197"/>
      <c r="AS1504" s="244"/>
      <c r="AT1504" s="244"/>
      <c r="AU1504" s="244"/>
      <c r="AV1504" s="245"/>
      <c r="AW1504" s="35">
        <f>ROUND(ROUND(H1500*V1501,0)*AM1504,0)-AS1505</f>
        <v>94</v>
      </c>
      <c r="AX1504" s="12"/>
    </row>
    <row r="1505" spans="1:50" ht="17.2" customHeight="1" x14ac:dyDescent="0.3">
      <c r="A1505" s="9">
        <v>43</v>
      </c>
      <c r="B1505" s="10" t="s">
        <v>2327</v>
      </c>
      <c r="C1505" s="53" t="s">
        <v>6622</v>
      </c>
      <c r="D1505" s="166"/>
      <c r="E1505" s="193"/>
      <c r="F1505" s="126"/>
      <c r="G1505" s="126"/>
      <c r="H1505" s="175"/>
      <c r="I1505" s="194"/>
      <c r="J1505" s="194"/>
      <c r="K1505" s="173"/>
      <c r="L1505" s="231" t="s">
        <v>4714</v>
      </c>
      <c r="M1505" s="232"/>
      <c r="N1505" s="232"/>
      <c r="O1505" s="232"/>
      <c r="P1505" s="232"/>
      <c r="Q1505" s="232"/>
      <c r="R1505" s="175"/>
      <c r="S1505" s="194"/>
      <c r="T1505" s="173"/>
      <c r="U1505" s="130"/>
      <c r="V1505" s="64"/>
      <c r="W1505" s="202"/>
      <c r="X1505" s="8"/>
      <c r="Y1505" s="6"/>
      <c r="Z1505" s="59"/>
      <c r="AA1505" s="59"/>
      <c r="AB1505" s="6"/>
      <c r="AC1505" s="203"/>
      <c r="AD1505" s="6"/>
      <c r="AE1505" s="6"/>
      <c r="AF1505" s="6"/>
      <c r="AG1505" s="6"/>
      <c r="AH1505" s="6"/>
      <c r="AI1505" s="6"/>
      <c r="AJ1505" s="6"/>
      <c r="AK1505" s="6"/>
      <c r="AL1505" s="59"/>
      <c r="AM1505" s="137"/>
      <c r="AN1505" s="137"/>
      <c r="AO1505" s="198"/>
      <c r="AP1505" s="198"/>
      <c r="AQ1505" s="198"/>
      <c r="AR1505" s="197"/>
      <c r="AS1505" s="38">
        <f>AS1493</f>
        <v>5</v>
      </c>
      <c r="AT1505" s="62" t="s">
        <v>4579</v>
      </c>
      <c r="AU1505" s="143"/>
      <c r="AV1505" s="147"/>
      <c r="AW1505" s="89">
        <f>ROUND(ROUND(H1500*P1507,0)*V1501,0)-AS1505</f>
        <v>186</v>
      </c>
      <c r="AX1505" s="12"/>
    </row>
    <row r="1506" spans="1:50" ht="17.2" customHeight="1" x14ac:dyDescent="0.3">
      <c r="A1506" s="9">
        <v>43</v>
      </c>
      <c r="B1506" s="10" t="s">
        <v>2328</v>
      </c>
      <c r="C1506" s="53" t="s">
        <v>6621</v>
      </c>
      <c r="D1506" s="166"/>
      <c r="E1506" s="193"/>
      <c r="F1506" s="126"/>
      <c r="G1506" s="126"/>
      <c r="H1506" s="175"/>
      <c r="I1506" s="194"/>
      <c r="J1506" s="194"/>
      <c r="K1506" s="173"/>
      <c r="L1506" s="267"/>
      <c r="M1506" s="268"/>
      <c r="N1506" s="268"/>
      <c r="O1506" s="268"/>
      <c r="P1506" s="268"/>
      <c r="Q1506" s="268"/>
      <c r="R1506" s="175"/>
      <c r="S1506" s="194"/>
      <c r="T1506" s="173"/>
      <c r="U1506" s="130"/>
      <c r="V1506" s="64"/>
      <c r="W1506" s="202"/>
      <c r="X1506" s="231" t="s">
        <v>4712</v>
      </c>
      <c r="Y1506" s="232"/>
      <c r="Z1506" s="232"/>
      <c r="AA1506" s="232"/>
      <c r="AB1506" s="232"/>
      <c r="AC1506" s="199" t="s">
        <v>4711</v>
      </c>
      <c r="AD1506" s="58"/>
      <c r="AE1506" s="58"/>
      <c r="AF1506" s="6"/>
      <c r="AG1506" s="6"/>
      <c r="AH1506" s="6"/>
      <c r="AI1506" s="6"/>
      <c r="AJ1506" s="6"/>
      <c r="AK1506" s="6"/>
      <c r="AL1506" s="59" t="s">
        <v>4574</v>
      </c>
      <c r="AM1506" s="235">
        <f>AM1503</f>
        <v>0.7</v>
      </c>
      <c r="AN1506" s="235"/>
      <c r="AO1506" s="198"/>
      <c r="AP1506" s="198"/>
      <c r="AQ1506" s="198"/>
      <c r="AR1506" s="197"/>
      <c r="AS1506" s="1"/>
      <c r="AT1506" s="132"/>
      <c r="AU1506" s="143"/>
      <c r="AV1506" s="147"/>
      <c r="AW1506" s="89">
        <f>ROUND(ROUND(ROUND(H1500*P1507,0)*V1501,0)*AM1506,0)-AS1505</f>
        <v>129</v>
      </c>
      <c r="AX1506" s="12"/>
    </row>
    <row r="1507" spans="1:50" ht="17.2" customHeight="1" x14ac:dyDescent="0.3">
      <c r="A1507" s="9">
        <v>43</v>
      </c>
      <c r="B1507" s="10" t="s">
        <v>2329</v>
      </c>
      <c r="C1507" s="53" t="s">
        <v>6620</v>
      </c>
      <c r="D1507" s="166"/>
      <c r="E1507" s="193"/>
      <c r="F1507" s="126"/>
      <c r="G1507" s="126"/>
      <c r="H1507" s="175"/>
      <c r="I1507" s="194"/>
      <c r="J1507" s="194"/>
      <c r="K1507" s="173"/>
      <c r="L1507" s="191"/>
      <c r="M1507" s="172"/>
      <c r="N1507" s="172"/>
      <c r="O1507" s="123" t="s">
        <v>4574</v>
      </c>
      <c r="P1507" s="249">
        <f>P1501</f>
        <v>0.96499999999999997</v>
      </c>
      <c r="Q1507" s="249"/>
      <c r="R1507" s="168"/>
      <c r="S1507" s="141"/>
      <c r="T1507" s="142"/>
      <c r="U1507" s="130"/>
      <c r="V1507" s="64"/>
      <c r="W1507" s="202"/>
      <c r="X1507" s="233"/>
      <c r="Y1507" s="234"/>
      <c r="Z1507" s="234"/>
      <c r="AA1507" s="234"/>
      <c r="AB1507" s="234"/>
      <c r="AC1507" s="199" t="s">
        <v>4735</v>
      </c>
      <c r="AD1507" s="58"/>
      <c r="AE1507" s="58"/>
      <c r="AF1507" s="6"/>
      <c r="AG1507" s="6"/>
      <c r="AH1507" s="6"/>
      <c r="AI1507" s="6"/>
      <c r="AJ1507" s="6"/>
      <c r="AK1507" s="6"/>
      <c r="AL1507" s="59" t="s">
        <v>4574</v>
      </c>
      <c r="AM1507" s="235">
        <f>AM1504</f>
        <v>0.5</v>
      </c>
      <c r="AN1507" s="235"/>
      <c r="AO1507" s="198"/>
      <c r="AP1507" s="198"/>
      <c r="AQ1507" s="198"/>
      <c r="AR1507" s="197"/>
      <c r="AS1507" s="7"/>
      <c r="AT1507" s="123"/>
      <c r="AU1507" s="136"/>
      <c r="AV1507" s="145"/>
      <c r="AW1507" s="89">
        <f>ROUND(ROUND(ROUND(H1500*P1507,0)*V1501,0)*AM1507,0)-AS1505</f>
        <v>91</v>
      </c>
      <c r="AX1507" s="12"/>
    </row>
    <row r="1508" spans="1:50" ht="17.2" customHeight="1" x14ac:dyDescent="0.3">
      <c r="A1508" s="9">
        <v>43</v>
      </c>
      <c r="B1508" s="10" t="s">
        <v>2330</v>
      </c>
      <c r="C1508" s="53" t="s">
        <v>6619</v>
      </c>
      <c r="D1508" s="166"/>
      <c r="E1508" s="193"/>
      <c r="F1508" s="126"/>
      <c r="G1508" s="126"/>
      <c r="H1508" s="45"/>
      <c r="I1508" s="1"/>
      <c r="J1508" s="1"/>
      <c r="K1508" s="44"/>
      <c r="L1508" s="196"/>
      <c r="M1508" s="195"/>
      <c r="N1508" s="195"/>
      <c r="O1508" s="55"/>
      <c r="P1508" s="56"/>
      <c r="Q1508" s="56"/>
      <c r="R1508" s="168"/>
      <c r="S1508" s="141"/>
      <c r="T1508" s="142"/>
      <c r="U1508" s="130"/>
      <c r="V1508" s="64"/>
      <c r="W1508" s="202"/>
      <c r="X1508" s="8"/>
      <c r="Y1508" s="6"/>
      <c r="Z1508" s="59"/>
      <c r="AA1508" s="59"/>
      <c r="AB1508" s="6"/>
      <c r="AC1508" s="203"/>
      <c r="AD1508" s="6"/>
      <c r="AE1508" s="6"/>
      <c r="AF1508" s="6"/>
      <c r="AG1508" s="6"/>
      <c r="AH1508" s="6"/>
      <c r="AI1508" s="6"/>
      <c r="AJ1508" s="6"/>
      <c r="AK1508" s="6"/>
      <c r="AL1508" s="59"/>
      <c r="AM1508" s="137"/>
      <c r="AN1508" s="137"/>
      <c r="AO1508" s="216" t="s">
        <v>4753</v>
      </c>
      <c r="AP1508" s="251"/>
      <c r="AQ1508" s="251"/>
      <c r="AR1508" s="252"/>
      <c r="AS1508" s="49"/>
      <c r="AT1508" s="36"/>
      <c r="AU1508" s="36"/>
      <c r="AV1508" s="51"/>
      <c r="AW1508" s="89">
        <f>ROUND(ROUND(H1500*V1501,0)*AQ1511,0)</f>
        <v>188</v>
      </c>
      <c r="AX1508" s="12"/>
    </row>
    <row r="1509" spans="1:50" ht="17.2" customHeight="1" x14ac:dyDescent="0.3">
      <c r="A1509" s="9">
        <v>43</v>
      </c>
      <c r="B1509" s="10" t="s">
        <v>2331</v>
      </c>
      <c r="C1509" s="53" t="s">
        <v>6618</v>
      </c>
      <c r="D1509" s="166"/>
      <c r="E1509" s="193"/>
      <c r="F1509" s="126"/>
      <c r="G1509" s="126"/>
      <c r="H1509" s="45"/>
      <c r="I1509" s="1"/>
      <c r="J1509" s="1"/>
      <c r="K1509" s="44"/>
      <c r="L1509" s="175"/>
      <c r="M1509" s="194"/>
      <c r="N1509" s="194"/>
      <c r="O1509" s="132"/>
      <c r="P1509" s="141"/>
      <c r="Q1509" s="141"/>
      <c r="R1509" s="168"/>
      <c r="S1509" s="141"/>
      <c r="T1509" s="142"/>
      <c r="U1509" s="130"/>
      <c r="V1509" s="64"/>
      <c r="W1509" s="202"/>
      <c r="X1509" s="231" t="s">
        <v>4712</v>
      </c>
      <c r="Y1509" s="232"/>
      <c r="Z1509" s="232"/>
      <c r="AA1509" s="232"/>
      <c r="AB1509" s="232"/>
      <c r="AC1509" s="199" t="s">
        <v>4711</v>
      </c>
      <c r="AD1509" s="58"/>
      <c r="AE1509" s="58"/>
      <c r="AF1509" s="6"/>
      <c r="AG1509" s="6"/>
      <c r="AH1509" s="6"/>
      <c r="AI1509" s="6"/>
      <c r="AJ1509" s="6"/>
      <c r="AK1509" s="6"/>
      <c r="AL1509" s="59" t="s">
        <v>4574</v>
      </c>
      <c r="AM1509" s="235">
        <f>AM1506</f>
        <v>0.7</v>
      </c>
      <c r="AN1509" s="235"/>
      <c r="AO1509" s="228"/>
      <c r="AP1509" s="229"/>
      <c r="AQ1509" s="229"/>
      <c r="AR1509" s="230"/>
      <c r="AS1509" s="45"/>
      <c r="AT1509" s="1"/>
      <c r="AU1509" s="1"/>
      <c r="AV1509" s="44"/>
      <c r="AW1509" s="89">
        <f>ROUND(ROUND(ROUND(H1500*V1501,0)*AM1509,0)*AQ1511,0)</f>
        <v>132</v>
      </c>
      <c r="AX1509" s="12"/>
    </row>
    <row r="1510" spans="1:50" ht="17.2" customHeight="1" x14ac:dyDescent="0.3">
      <c r="A1510" s="9">
        <v>43</v>
      </c>
      <c r="B1510" s="10" t="s">
        <v>2332</v>
      </c>
      <c r="C1510" s="53" t="s">
        <v>6617</v>
      </c>
      <c r="D1510" s="166"/>
      <c r="E1510" s="193"/>
      <c r="F1510" s="126"/>
      <c r="G1510" s="126"/>
      <c r="H1510" s="45"/>
      <c r="I1510" s="1"/>
      <c r="J1510" s="1"/>
      <c r="K1510" s="44"/>
      <c r="L1510" s="191"/>
      <c r="M1510" s="172"/>
      <c r="N1510" s="172"/>
      <c r="O1510" s="123"/>
      <c r="P1510" s="138"/>
      <c r="Q1510" s="138"/>
      <c r="R1510" s="168"/>
      <c r="S1510" s="141"/>
      <c r="T1510" s="142"/>
      <c r="U1510" s="130"/>
      <c r="V1510" s="64"/>
      <c r="W1510" s="202"/>
      <c r="X1510" s="233"/>
      <c r="Y1510" s="234"/>
      <c r="Z1510" s="234"/>
      <c r="AA1510" s="234"/>
      <c r="AB1510" s="234"/>
      <c r="AC1510" s="199" t="s">
        <v>4735</v>
      </c>
      <c r="AD1510" s="58"/>
      <c r="AE1510" s="58"/>
      <c r="AF1510" s="6"/>
      <c r="AG1510" s="6"/>
      <c r="AH1510" s="6"/>
      <c r="AI1510" s="6"/>
      <c r="AJ1510" s="6"/>
      <c r="AK1510" s="6"/>
      <c r="AL1510" s="59" t="s">
        <v>4574</v>
      </c>
      <c r="AM1510" s="235">
        <f>AM1507</f>
        <v>0.5</v>
      </c>
      <c r="AN1510" s="235"/>
      <c r="AO1510" s="45"/>
      <c r="AP1510" s="1"/>
      <c r="AQ1510" s="1"/>
      <c r="AR1510" s="44"/>
      <c r="AS1510" s="45"/>
      <c r="AT1510" s="1"/>
      <c r="AU1510" s="1"/>
      <c r="AV1510" s="44"/>
      <c r="AW1510" s="35">
        <f>ROUND(ROUND(ROUND(H1500*V1501,0)*AM1510,0)*AQ1511,0)</f>
        <v>94</v>
      </c>
      <c r="AX1510" s="12"/>
    </row>
    <row r="1511" spans="1:50" ht="17.2" customHeight="1" x14ac:dyDescent="0.3">
      <c r="A1511" s="9">
        <v>43</v>
      </c>
      <c r="B1511" s="10" t="s">
        <v>2333</v>
      </c>
      <c r="C1511" s="53" t="s">
        <v>6616</v>
      </c>
      <c r="D1511" s="166"/>
      <c r="E1511" s="193"/>
      <c r="F1511" s="126"/>
      <c r="G1511" s="126"/>
      <c r="H1511" s="45"/>
      <c r="I1511" s="1"/>
      <c r="J1511" s="1"/>
      <c r="K1511" s="44"/>
      <c r="L1511" s="231" t="s">
        <v>4714</v>
      </c>
      <c r="M1511" s="232"/>
      <c r="N1511" s="232"/>
      <c r="O1511" s="232"/>
      <c r="P1511" s="232"/>
      <c r="Q1511" s="232"/>
      <c r="R1511" s="175"/>
      <c r="S1511" s="194"/>
      <c r="T1511" s="173"/>
      <c r="U1511" s="130"/>
      <c r="V1511" s="64"/>
      <c r="W1511" s="202"/>
      <c r="X1511" s="8"/>
      <c r="Y1511" s="6"/>
      <c r="Z1511" s="59"/>
      <c r="AA1511" s="59"/>
      <c r="AB1511" s="6"/>
      <c r="AC1511" s="203"/>
      <c r="AD1511" s="6"/>
      <c r="AE1511" s="6"/>
      <c r="AF1511" s="6"/>
      <c r="AG1511" s="6"/>
      <c r="AH1511" s="6"/>
      <c r="AI1511" s="6"/>
      <c r="AJ1511" s="6"/>
      <c r="AK1511" s="6"/>
      <c r="AL1511" s="59"/>
      <c r="AM1511" s="137"/>
      <c r="AN1511" s="137"/>
      <c r="AO1511" s="45"/>
      <c r="AP1511" s="132" t="s">
        <v>4574</v>
      </c>
      <c r="AQ1511" s="247">
        <f>AQ1487</f>
        <v>0.95</v>
      </c>
      <c r="AR1511" s="248"/>
      <c r="AS1511" s="45"/>
      <c r="AT1511" s="1"/>
      <c r="AU1511" s="1"/>
      <c r="AV1511" s="44"/>
      <c r="AW1511" s="35">
        <f>ROUND(ROUND(ROUND(H1500*P1513,0)*V1501,0)*AQ1511,0)</f>
        <v>181</v>
      </c>
      <c r="AX1511" s="12"/>
    </row>
    <row r="1512" spans="1:50" ht="17.2" customHeight="1" x14ac:dyDescent="0.3">
      <c r="A1512" s="9">
        <v>43</v>
      </c>
      <c r="B1512" s="10" t="s">
        <v>2334</v>
      </c>
      <c r="C1512" s="53" t="s">
        <v>6615</v>
      </c>
      <c r="D1512" s="166"/>
      <c r="E1512" s="193"/>
      <c r="F1512" s="126"/>
      <c r="G1512" s="126"/>
      <c r="H1512" s="45"/>
      <c r="I1512" s="1"/>
      <c r="J1512" s="1"/>
      <c r="K1512" s="44"/>
      <c r="L1512" s="267"/>
      <c r="M1512" s="268"/>
      <c r="N1512" s="268"/>
      <c r="O1512" s="268"/>
      <c r="P1512" s="268"/>
      <c r="Q1512" s="268"/>
      <c r="R1512" s="175"/>
      <c r="S1512" s="194"/>
      <c r="T1512" s="173"/>
      <c r="U1512" s="130"/>
      <c r="V1512" s="64"/>
      <c r="W1512" s="202"/>
      <c r="X1512" s="231" t="s">
        <v>4712</v>
      </c>
      <c r="Y1512" s="232"/>
      <c r="Z1512" s="232"/>
      <c r="AA1512" s="232"/>
      <c r="AB1512" s="232"/>
      <c r="AC1512" s="199" t="s">
        <v>4711</v>
      </c>
      <c r="AD1512" s="58"/>
      <c r="AE1512" s="58"/>
      <c r="AF1512" s="6"/>
      <c r="AG1512" s="6"/>
      <c r="AH1512" s="6"/>
      <c r="AI1512" s="6"/>
      <c r="AJ1512" s="6"/>
      <c r="AK1512" s="6"/>
      <c r="AL1512" s="59" t="s">
        <v>4574</v>
      </c>
      <c r="AM1512" s="235">
        <f>AM1509</f>
        <v>0.7</v>
      </c>
      <c r="AN1512" s="235"/>
      <c r="AO1512" s="45"/>
      <c r="AP1512" s="1"/>
      <c r="AQ1512" s="1"/>
      <c r="AR1512" s="44"/>
      <c r="AS1512" s="45"/>
      <c r="AT1512" s="1"/>
      <c r="AU1512" s="1"/>
      <c r="AV1512" s="44"/>
      <c r="AW1512" s="89">
        <f>ROUND(ROUND(ROUND(ROUND(H1500*P1513,0)*V1501,0)*AM1512,0)*AQ1511,0)</f>
        <v>127</v>
      </c>
      <c r="AX1512" s="12"/>
    </row>
    <row r="1513" spans="1:50" ht="17.2" customHeight="1" x14ac:dyDescent="0.3">
      <c r="A1513" s="9">
        <v>43</v>
      </c>
      <c r="B1513" s="10" t="s">
        <v>2335</v>
      </c>
      <c r="C1513" s="53" t="s">
        <v>6614</v>
      </c>
      <c r="D1513" s="166"/>
      <c r="E1513" s="193"/>
      <c r="F1513" s="126"/>
      <c r="G1513" s="126"/>
      <c r="H1513" s="45"/>
      <c r="I1513" s="1"/>
      <c r="J1513" s="1"/>
      <c r="K1513" s="44"/>
      <c r="L1513" s="191"/>
      <c r="M1513" s="172"/>
      <c r="N1513" s="172"/>
      <c r="O1513" s="123" t="s">
        <v>4574</v>
      </c>
      <c r="P1513" s="249">
        <f>P1507</f>
        <v>0.96499999999999997</v>
      </c>
      <c r="Q1513" s="249"/>
      <c r="R1513" s="168"/>
      <c r="S1513" s="141"/>
      <c r="T1513" s="142"/>
      <c r="U1513" s="130"/>
      <c r="V1513" s="64"/>
      <c r="W1513" s="202"/>
      <c r="X1513" s="233"/>
      <c r="Y1513" s="234"/>
      <c r="Z1513" s="234"/>
      <c r="AA1513" s="234"/>
      <c r="AB1513" s="234"/>
      <c r="AC1513" s="199" t="s">
        <v>4735</v>
      </c>
      <c r="AD1513" s="58"/>
      <c r="AE1513" s="58"/>
      <c r="AF1513" s="6"/>
      <c r="AG1513" s="6"/>
      <c r="AH1513" s="6"/>
      <c r="AI1513" s="6"/>
      <c r="AJ1513" s="6"/>
      <c r="AK1513" s="6"/>
      <c r="AL1513" s="59" t="s">
        <v>4574</v>
      </c>
      <c r="AM1513" s="235">
        <f>AM1510</f>
        <v>0.5</v>
      </c>
      <c r="AN1513" s="235"/>
      <c r="AO1513" s="45"/>
      <c r="AP1513" s="1"/>
      <c r="AQ1513" s="1"/>
      <c r="AR1513" s="44"/>
      <c r="AS1513" s="43"/>
      <c r="AT1513" s="7"/>
      <c r="AU1513" s="7"/>
      <c r="AV1513" s="21"/>
      <c r="AW1513" s="89">
        <f>ROUND(ROUND(ROUND(ROUND(H1500*P1513,0)*V1501,0)*AM1513,0)*AQ1511,0)</f>
        <v>91</v>
      </c>
      <c r="AX1513" s="12"/>
    </row>
    <row r="1514" spans="1:50" ht="17.2" customHeight="1" x14ac:dyDescent="0.3">
      <c r="A1514" s="9">
        <v>43</v>
      </c>
      <c r="B1514" s="10" t="s">
        <v>2336</v>
      </c>
      <c r="C1514" s="53" t="s">
        <v>6613</v>
      </c>
      <c r="D1514" s="166"/>
      <c r="E1514" s="193"/>
      <c r="F1514" s="126"/>
      <c r="G1514" s="126"/>
      <c r="H1514" s="45"/>
      <c r="I1514" s="1"/>
      <c r="J1514" s="1"/>
      <c r="K1514" s="44"/>
      <c r="L1514" s="196"/>
      <c r="M1514" s="195"/>
      <c r="N1514" s="195"/>
      <c r="O1514" s="55"/>
      <c r="P1514" s="56"/>
      <c r="Q1514" s="56"/>
      <c r="R1514" s="168"/>
      <c r="S1514" s="141"/>
      <c r="T1514" s="142"/>
      <c r="U1514" s="130"/>
      <c r="V1514" s="64"/>
      <c r="W1514" s="202"/>
      <c r="X1514" s="8"/>
      <c r="Y1514" s="6"/>
      <c r="Z1514" s="59"/>
      <c r="AA1514" s="59"/>
      <c r="AB1514" s="6"/>
      <c r="AC1514" s="203"/>
      <c r="AD1514" s="6"/>
      <c r="AE1514" s="6"/>
      <c r="AF1514" s="6"/>
      <c r="AG1514" s="6"/>
      <c r="AH1514" s="6"/>
      <c r="AI1514" s="6"/>
      <c r="AJ1514" s="6"/>
      <c r="AK1514" s="6"/>
      <c r="AL1514" s="59"/>
      <c r="AM1514" s="137"/>
      <c r="AN1514" s="137"/>
      <c r="AO1514" s="146"/>
      <c r="AP1514" s="143"/>
      <c r="AQ1514" s="143"/>
      <c r="AR1514" s="44"/>
      <c r="AS1514" s="242" t="s">
        <v>4580</v>
      </c>
      <c r="AT1514" s="242"/>
      <c r="AU1514" s="242"/>
      <c r="AV1514" s="243"/>
      <c r="AW1514" s="89">
        <f>ROUND(ROUND(H1500*V1501,0)*AQ1511,0)-AS1517</f>
        <v>183</v>
      </c>
      <c r="AX1514" s="12"/>
    </row>
    <row r="1515" spans="1:50" ht="17.2" customHeight="1" x14ac:dyDescent="0.3">
      <c r="A1515" s="9">
        <v>43</v>
      </c>
      <c r="B1515" s="10" t="s">
        <v>2337</v>
      </c>
      <c r="C1515" s="53" t="s">
        <v>6612</v>
      </c>
      <c r="D1515" s="166"/>
      <c r="E1515" s="193"/>
      <c r="F1515" s="126"/>
      <c r="G1515" s="126"/>
      <c r="H1515" s="45"/>
      <c r="I1515" s="1"/>
      <c r="J1515" s="1"/>
      <c r="K1515" s="44"/>
      <c r="L1515" s="175"/>
      <c r="M1515" s="194"/>
      <c r="N1515" s="194"/>
      <c r="O1515" s="132"/>
      <c r="P1515" s="141"/>
      <c r="Q1515" s="141"/>
      <c r="R1515" s="168"/>
      <c r="S1515" s="141"/>
      <c r="T1515" s="142"/>
      <c r="U1515" s="130"/>
      <c r="V1515" s="64"/>
      <c r="W1515" s="202"/>
      <c r="X1515" s="231" t="s">
        <v>4712</v>
      </c>
      <c r="Y1515" s="232"/>
      <c r="Z1515" s="232"/>
      <c r="AA1515" s="232"/>
      <c r="AB1515" s="232"/>
      <c r="AC1515" s="199" t="s">
        <v>4711</v>
      </c>
      <c r="AD1515" s="58"/>
      <c r="AE1515" s="58"/>
      <c r="AF1515" s="6"/>
      <c r="AG1515" s="6"/>
      <c r="AH1515" s="6"/>
      <c r="AI1515" s="6"/>
      <c r="AJ1515" s="6"/>
      <c r="AK1515" s="6"/>
      <c r="AL1515" s="59" t="s">
        <v>4574</v>
      </c>
      <c r="AM1515" s="235">
        <f>AM1512</f>
        <v>0.7</v>
      </c>
      <c r="AN1515" s="235"/>
      <c r="AO1515" s="146"/>
      <c r="AP1515" s="143"/>
      <c r="AQ1515" s="143"/>
      <c r="AR1515" s="44"/>
      <c r="AS1515" s="244"/>
      <c r="AT1515" s="244"/>
      <c r="AU1515" s="244"/>
      <c r="AV1515" s="245"/>
      <c r="AW1515" s="89">
        <f>ROUND(ROUND(ROUND(H1500*V1501,0)*AM1515,0)*AQ1511,0)-AS1517</f>
        <v>127</v>
      </c>
      <c r="AX1515" s="12"/>
    </row>
    <row r="1516" spans="1:50" ht="17.2" customHeight="1" x14ac:dyDescent="0.3">
      <c r="A1516" s="9">
        <v>43</v>
      </c>
      <c r="B1516" s="10" t="s">
        <v>2338</v>
      </c>
      <c r="C1516" s="53" t="s">
        <v>6611</v>
      </c>
      <c r="D1516" s="166"/>
      <c r="E1516" s="193"/>
      <c r="F1516" s="126"/>
      <c r="G1516" s="126"/>
      <c r="H1516" s="45"/>
      <c r="I1516" s="1"/>
      <c r="J1516" s="1"/>
      <c r="K1516" s="44"/>
      <c r="L1516" s="191"/>
      <c r="M1516" s="172"/>
      <c r="N1516" s="172"/>
      <c r="O1516" s="123"/>
      <c r="P1516" s="138"/>
      <c r="Q1516" s="138"/>
      <c r="R1516" s="168"/>
      <c r="S1516" s="141"/>
      <c r="T1516" s="142"/>
      <c r="U1516" s="130"/>
      <c r="V1516" s="64"/>
      <c r="W1516" s="202"/>
      <c r="X1516" s="233"/>
      <c r="Y1516" s="234"/>
      <c r="Z1516" s="234"/>
      <c r="AA1516" s="234"/>
      <c r="AB1516" s="234"/>
      <c r="AC1516" s="199" t="s">
        <v>4735</v>
      </c>
      <c r="AD1516" s="58"/>
      <c r="AE1516" s="58"/>
      <c r="AF1516" s="6"/>
      <c r="AG1516" s="6"/>
      <c r="AH1516" s="6"/>
      <c r="AI1516" s="6"/>
      <c r="AJ1516" s="6"/>
      <c r="AK1516" s="6"/>
      <c r="AL1516" s="59" t="s">
        <v>4574</v>
      </c>
      <c r="AM1516" s="235">
        <f>AM1513</f>
        <v>0.5</v>
      </c>
      <c r="AN1516" s="235"/>
      <c r="AO1516" s="146"/>
      <c r="AP1516" s="143"/>
      <c r="AQ1516" s="143"/>
      <c r="AR1516" s="44"/>
      <c r="AS1516" s="244"/>
      <c r="AT1516" s="244"/>
      <c r="AU1516" s="244"/>
      <c r="AV1516" s="245"/>
      <c r="AW1516" s="35">
        <f>ROUND(ROUND(ROUND(H1500*V1501,0)*AM1516,0)*AQ1511,0)-AS1517</f>
        <v>89</v>
      </c>
      <c r="AX1516" s="12"/>
    </row>
    <row r="1517" spans="1:50" ht="17.2" customHeight="1" x14ac:dyDescent="0.3">
      <c r="A1517" s="9">
        <v>43</v>
      </c>
      <c r="B1517" s="10" t="s">
        <v>2339</v>
      </c>
      <c r="C1517" s="53" t="s">
        <v>6610</v>
      </c>
      <c r="D1517" s="166"/>
      <c r="E1517" s="193"/>
      <c r="F1517" s="126"/>
      <c r="G1517" s="126"/>
      <c r="H1517" s="45"/>
      <c r="I1517" s="1"/>
      <c r="J1517" s="1"/>
      <c r="K1517" s="44"/>
      <c r="L1517" s="231" t="s">
        <v>4714</v>
      </c>
      <c r="M1517" s="232"/>
      <c r="N1517" s="232"/>
      <c r="O1517" s="232"/>
      <c r="P1517" s="232"/>
      <c r="Q1517" s="232"/>
      <c r="R1517" s="175"/>
      <c r="S1517" s="194"/>
      <c r="T1517" s="173"/>
      <c r="U1517" s="130"/>
      <c r="V1517" s="64"/>
      <c r="W1517" s="202"/>
      <c r="X1517" s="8"/>
      <c r="Y1517" s="6"/>
      <c r="Z1517" s="59"/>
      <c r="AA1517" s="59"/>
      <c r="AB1517" s="6"/>
      <c r="AC1517" s="203"/>
      <c r="AD1517" s="6"/>
      <c r="AE1517" s="6"/>
      <c r="AF1517" s="6"/>
      <c r="AG1517" s="6"/>
      <c r="AH1517" s="6"/>
      <c r="AI1517" s="6"/>
      <c r="AJ1517" s="6"/>
      <c r="AK1517" s="6"/>
      <c r="AL1517" s="59"/>
      <c r="AM1517" s="137"/>
      <c r="AN1517" s="137"/>
      <c r="AO1517" s="146"/>
      <c r="AP1517" s="143"/>
      <c r="AQ1517" s="143"/>
      <c r="AR1517" s="44"/>
      <c r="AS1517" s="38">
        <f>AS1505</f>
        <v>5</v>
      </c>
      <c r="AT1517" s="62" t="s">
        <v>4579</v>
      </c>
      <c r="AU1517" s="143"/>
      <c r="AV1517" s="147"/>
      <c r="AW1517" s="35">
        <f>ROUND(ROUND(ROUND(H1500*P1519,0)*V1501,0)*AQ1511,0)-AS1517</f>
        <v>176</v>
      </c>
      <c r="AX1517" s="12"/>
    </row>
    <row r="1518" spans="1:50" ht="17.2" customHeight="1" x14ac:dyDescent="0.3">
      <c r="A1518" s="9">
        <v>43</v>
      </c>
      <c r="B1518" s="10" t="s">
        <v>2340</v>
      </c>
      <c r="C1518" s="53" t="s">
        <v>6609</v>
      </c>
      <c r="D1518" s="166"/>
      <c r="E1518" s="193"/>
      <c r="F1518" s="126"/>
      <c r="G1518" s="126"/>
      <c r="H1518" s="45"/>
      <c r="I1518" s="1"/>
      <c r="J1518" s="1"/>
      <c r="K1518" s="44"/>
      <c r="L1518" s="267"/>
      <c r="M1518" s="268"/>
      <c r="N1518" s="268"/>
      <c r="O1518" s="268"/>
      <c r="P1518" s="268"/>
      <c r="Q1518" s="268"/>
      <c r="R1518" s="175"/>
      <c r="S1518" s="194"/>
      <c r="T1518" s="173"/>
      <c r="U1518" s="130"/>
      <c r="V1518" s="64"/>
      <c r="W1518" s="202"/>
      <c r="X1518" s="231" t="s">
        <v>4712</v>
      </c>
      <c r="Y1518" s="232"/>
      <c r="Z1518" s="232"/>
      <c r="AA1518" s="232"/>
      <c r="AB1518" s="232"/>
      <c r="AC1518" s="199" t="s">
        <v>4711</v>
      </c>
      <c r="AD1518" s="58"/>
      <c r="AE1518" s="58"/>
      <c r="AF1518" s="6"/>
      <c r="AG1518" s="6"/>
      <c r="AH1518" s="6"/>
      <c r="AI1518" s="6"/>
      <c r="AJ1518" s="6"/>
      <c r="AK1518" s="6"/>
      <c r="AL1518" s="59" t="s">
        <v>4574</v>
      </c>
      <c r="AM1518" s="235">
        <f>AM1515</f>
        <v>0.7</v>
      </c>
      <c r="AN1518" s="235"/>
      <c r="AO1518" s="146"/>
      <c r="AP1518" s="143"/>
      <c r="AQ1518" s="143"/>
      <c r="AR1518" s="44"/>
      <c r="AS1518" s="1"/>
      <c r="AT1518" s="132"/>
      <c r="AU1518" s="143"/>
      <c r="AV1518" s="147"/>
      <c r="AW1518" s="89">
        <f>ROUND(ROUND(ROUND(ROUND(H1500*P1519,0)*V1501,0)*AM1518,0)*AQ1511,0)-AS1517</f>
        <v>122</v>
      </c>
      <c r="AX1518" s="12"/>
    </row>
    <row r="1519" spans="1:50" ht="17.2" customHeight="1" x14ac:dyDescent="0.3">
      <c r="A1519" s="9">
        <v>43</v>
      </c>
      <c r="B1519" s="10" t="s">
        <v>2341</v>
      </c>
      <c r="C1519" s="53" t="s">
        <v>6608</v>
      </c>
      <c r="D1519" s="162"/>
      <c r="E1519" s="192"/>
      <c r="F1519" s="128"/>
      <c r="G1519" s="128"/>
      <c r="H1519" s="43"/>
      <c r="I1519" s="7"/>
      <c r="J1519" s="7"/>
      <c r="K1519" s="21"/>
      <c r="L1519" s="191"/>
      <c r="M1519" s="172"/>
      <c r="N1519" s="172"/>
      <c r="O1519" s="123" t="s">
        <v>4574</v>
      </c>
      <c r="P1519" s="249">
        <f>P1513</f>
        <v>0.96499999999999997</v>
      </c>
      <c r="Q1519" s="249"/>
      <c r="R1519" s="201"/>
      <c r="S1519" s="138"/>
      <c r="T1519" s="139"/>
      <c r="U1519" s="78"/>
      <c r="V1519" s="79"/>
      <c r="W1519" s="200"/>
      <c r="X1519" s="233"/>
      <c r="Y1519" s="234"/>
      <c r="Z1519" s="234"/>
      <c r="AA1519" s="234"/>
      <c r="AB1519" s="234"/>
      <c r="AC1519" s="199" t="s">
        <v>4735</v>
      </c>
      <c r="AD1519" s="58"/>
      <c r="AE1519" s="58"/>
      <c r="AF1519" s="6"/>
      <c r="AG1519" s="6"/>
      <c r="AH1519" s="6"/>
      <c r="AI1519" s="6"/>
      <c r="AJ1519" s="6"/>
      <c r="AK1519" s="6"/>
      <c r="AL1519" s="59" t="s">
        <v>4574</v>
      </c>
      <c r="AM1519" s="235">
        <f>AM1516</f>
        <v>0.5</v>
      </c>
      <c r="AN1519" s="235"/>
      <c r="AO1519" s="190"/>
      <c r="AP1519" s="136"/>
      <c r="AQ1519" s="136"/>
      <c r="AR1519" s="21"/>
      <c r="AS1519" s="7"/>
      <c r="AT1519" s="123"/>
      <c r="AU1519" s="136"/>
      <c r="AV1519" s="145"/>
      <c r="AW1519" s="100">
        <f>ROUND(ROUND(ROUND(ROUND(H1500*P1519,0)*V1501,0)*AM1519,0)*AQ1511,0)-AS1517</f>
        <v>86</v>
      </c>
      <c r="AX1519" s="16"/>
    </row>
    <row r="1520" spans="1:50" ht="17.2" customHeight="1" x14ac:dyDescent="0.3">
      <c r="A1520" s="9">
        <v>43</v>
      </c>
      <c r="B1520" s="10" t="s">
        <v>2342</v>
      </c>
      <c r="C1520" s="53" t="s">
        <v>6607</v>
      </c>
      <c r="D1520" s="217" t="s">
        <v>4740</v>
      </c>
      <c r="E1520" s="219"/>
      <c r="F1520" s="217" t="s">
        <v>4739</v>
      </c>
      <c r="G1520" s="252"/>
      <c r="H1520" s="217" t="s">
        <v>4891</v>
      </c>
      <c r="I1520" s="218"/>
      <c r="J1520" s="218"/>
      <c r="K1520" s="219"/>
      <c r="L1520" s="196"/>
      <c r="M1520" s="195"/>
      <c r="N1520" s="195"/>
      <c r="O1520" s="55"/>
      <c r="P1520" s="56"/>
      <c r="Q1520" s="56"/>
      <c r="R1520" s="303" t="s">
        <v>6455</v>
      </c>
      <c r="S1520" s="304"/>
      <c r="T1520" s="305"/>
      <c r="U1520" s="309" t="s">
        <v>6454</v>
      </c>
      <c r="V1520" s="309"/>
      <c r="W1520" s="310"/>
      <c r="X1520" s="8"/>
      <c r="Y1520" s="6"/>
      <c r="Z1520" s="59"/>
      <c r="AA1520" s="59"/>
      <c r="AB1520" s="6"/>
      <c r="AC1520" s="203"/>
      <c r="AD1520" s="6"/>
      <c r="AE1520" s="6"/>
      <c r="AF1520" s="6"/>
      <c r="AG1520" s="6"/>
      <c r="AH1520" s="6"/>
      <c r="AI1520" s="6"/>
      <c r="AJ1520" s="6"/>
      <c r="AK1520" s="6"/>
      <c r="AL1520" s="59"/>
      <c r="AM1520" s="137"/>
      <c r="AN1520" s="137"/>
      <c r="AO1520" s="7"/>
      <c r="AP1520" s="7"/>
      <c r="AQ1520" s="7"/>
      <c r="AR1520" s="7"/>
      <c r="AS1520" s="7"/>
      <c r="AT1520" s="123"/>
      <c r="AU1520" s="136"/>
      <c r="AV1520" s="145"/>
      <c r="AW1520" s="100">
        <f>ROUND(H1524*V1525,0)</f>
        <v>444</v>
      </c>
      <c r="AX1520" s="19" t="s">
        <v>4205</v>
      </c>
    </row>
    <row r="1521" spans="1:50" ht="17.2" customHeight="1" x14ac:dyDescent="0.3">
      <c r="A1521" s="9">
        <v>43</v>
      </c>
      <c r="B1521" s="10" t="s">
        <v>2343</v>
      </c>
      <c r="C1521" s="53" t="s">
        <v>6606</v>
      </c>
      <c r="D1521" s="220"/>
      <c r="E1521" s="222"/>
      <c r="F1521" s="228"/>
      <c r="G1521" s="230"/>
      <c r="H1521" s="220"/>
      <c r="I1521" s="221"/>
      <c r="J1521" s="221"/>
      <c r="K1521" s="222"/>
      <c r="L1521" s="175"/>
      <c r="M1521" s="194"/>
      <c r="N1521" s="194"/>
      <c r="O1521" s="132"/>
      <c r="P1521" s="141"/>
      <c r="Q1521" s="141"/>
      <c r="R1521" s="306"/>
      <c r="S1521" s="307"/>
      <c r="T1521" s="308"/>
      <c r="U1521" s="311"/>
      <c r="V1521" s="312"/>
      <c r="W1521" s="313"/>
      <c r="X1521" s="231" t="s">
        <v>4712</v>
      </c>
      <c r="Y1521" s="232"/>
      <c r="Z1521" s="232"/>
      <c r="AA1521" s="232"/>
      <c r="AB1521" s="232"/>
      <c r="AC1521" s="199" t="s">
        <v>4711</v>
      </c>
      <c r="AD1521" s="58"/>
      <c r="AE1521" s="58"/>
      <c r="AF1521" s="6"/>
      <c r="AG1521" s="6"/>
      <c r="AH1521" s="6"/>
      <c r="AI1521" s="6"/>
      <c r="AJ1521" s="6"/>
      <c r="AK1521" s="6"/>
      <c r="AL1521" s="59" t="s">
        <v>4574</v>
      </c>
      <c r="AM1521" s="235">
        <f>AM1518</f>
        <v>0.7</v>
      </c>
      <c r="AN1521" s="235"/>
      <c r="AO1521" s="6"/>
      <c r="AP1521" s="6"/>
      <c r="AQ1521" s="6"/>
      <c r="AR1521" s="6"/>
      <c r="AS1521" s="6"/>
      <c r="AT1521" s="59"/>
      <c r="AU1521" s="137"/>
      <c r="AV1521" s="140"/>
      <c r="AW1521" s="89">
        <f>ROUND(ROUND(H1524*V1525,0)*AM1521,0)</f>
        <v>311</v>
      </c>
      <c r="AX1521" s="67"/>
    </row>
    <row r="1522" spans="1:50" ht="17.2" customHeight="1" x14ac:dyDescent="0.3">
      <c r="A1522" s="9">
        <v>43</v>
      </c>
      <c r="B1522" s="10" t="s">
        <v>2344</v>
      </c>
      <c r="C1522" s="53" t="s">
        <v>6605</v>
      </c>
      <c r="D1522" s="220"/>
      <c r="E1522" s="222"/>
      <c r="F1522" s="228"/>
      <c r="G1522" s="230"/>
      <c r="H1522" s="220"/>
      <c r="I1522" s="221"/>
      <c r="J1522" s="221"/>
      <c r="K1522" s="222"/>
      <c r="L1522" s="191"/>
      <c r="M1522" s="172"/>
      <c r="N1522" s="172"/>
      <c r="O1522" s="123"/>
      <c r="P1522" s="138"/>
      <c r="Q1522" s="138"/>
      <c r="R1522" s="306"/>
      <c r="S1522" s="307"/>
      <c r="T1522" s="308"/>
      <c r="U1522" s="311"/>
      <c r="V1522" s="312"/>
      <c r="W1522" s="313"/>
      <c r="X1522" s="233"/>
      <c r="Y1522" s="234"/>
      <c r="Z1522" s="234"/>
      <c r="AA1522" s="234"/>
      <c r="AB1522" s="234"/>
      <c r="AC1522" s="199" t="s">
        <v>4735</v>
      </c>
      <c r="AD1522" s="58"/>
      <c r="AE1522" s="58"/>
      <c r="AF1522" s="6"/>
      <c r="AG1522" s="6"/>
      <c r="AH1522" s="6"/>
      <c r="AI1522" s="6"/>
      <c r="AJ1522" s="6"/>
      <c r="AK1522" s="6"/>
      <c r="AL1522" s="59" t="s">
        <v>4574</v>
      </c>
      <c r="AM1522" s="235">
        <f>AM1519</f>
        <v>0.5</v>
      </c>
      <c r="AN1522" s="235"/>
      <c r="AO1522" s="6"/>
      <c r="AP1522" s="6"/>
      <c r="AQ1522" s="6"/>
      <c r="AR1522" s="6"/>
      <c r="AS1522" s="6"/>
      <c r="AT1522" s="59"/>
      <c r="AU1522" s="137"/>
      <c r="AV1522" s="140"/>
      <c r="AW1522" s="89">
        <f>ROUND(ROUND(H1524*V1525,0)*AM1522,0)</f>
        <v>222</v>
      </c>
      <c r="AX1522" s="67"/>
    </row>
    <row r="1523" spans="1:50" ht="17.2" customHeight="1" x14ac:dyDescent="0.3">
      <c r="A1523" s="9">
        <v>43</v>
      </c>
      <c r="B1523" s="10" t="s">
        <v>2345</v>
      </c>
      <c r="C1523" s="53" t="s">
        <v>6604</v>
      </c>
      <c r="D1523" s="238"/>
      <c r="E1523" s="240"/>
      <c r="F1523" s="238"/>
      <c r="G1523" s="240"/>
      <c r="H1523" s="220"/>
      <c r="I1523" s="221"/>
      <c r="J1523" s="221"/>
      <c r="K1523" s="222"/>
      <c r="L1523" s="231" t="s">
        <v>4714</v>
      </c>
      <c r="M1523" s="232"/>
      <c r="N1523" s="232"/>
      <c r="O1523" s="232"/>
      <c r="P1523" s="232"/>
      <c r="Q1523" s="232"/>
      <c r="R1523" s="306"/>
      <c r="S1523" s="307"/>
      <c r="T1523" s="308"/>
      <c r="U1523" s="130"/>
      <c r="V1523" s="64"/>
      <c r="W1523" s="202"/>
      <c r="X1523" s="8"/>
      <c r="Y1523" s="6"/>
      <c r="Z1523" s="59"/>
      <c r="AA1523" s="59"/>
      <c r="AB1523" s="6"/>
      <c r="AC1523" s="203"/>
      <c r="AD1523" s="6"/>
      <c r="AE1523" s="6"/>
      <c r="AF1523" s="6"/>
      <c r="AG1523" s="6"/>
      <c r="AH1523" s="6"/>
      <c r="AI1523" s="6"/>
      <c r="AJ1523" s="6"/>
      <c r="AK1523" s="6"/>
      <c r="AL1523" s="59"/>
      <c r="AM1523" s="137"/>
      <c r="AN1523" s="137"/>
      <c r="AO1523" s="6"/>
      <c r="AP1523" s="6"/>
      <c r="AQ1523" s="7"/>
      <c r="AR1523" s="7"/>
      <c r="AS1523" s="7"/>
      <c r="AT1523" s="123"/>
      <c r="AU1523" s="136"/>
      <c r="AV1523" s="145"/>
      <c r="AW1523" s="89">
        <f>ROUND(ROUND(H1524*P1525,0)*V1525,0)</f>
        <v>428</v>
      </c>
      <c r="AX1523" s="67"/>
    </row>
    <row r="1524" spans="1:50" ht="17.2" customHeight="1" x14ac:dyDescent="0.3">
      <c r="A1524" s="9">
        <v>43</v>
      </c>
      <c r="B1524" s="10" t="s">
        <v>2346</v>
      </c>
      <c r="C1524" s="53" t="s">
        <v>6603</v>
      </c>
      <c r="D1524" s="238"/>
      <c r="E1524" s="240"/>
      <c r="F1524" s="238"/>
      <c r="G1524" s="240"/>
      <c r="H1524" s="253">
        <f>'15就労移行支援(基本)'!K684</f>
        <v>887</v>
      </c>
      <c r="I1524" s="254"/>
      <c r="J1524" s="1" t="s">
        <v>4202</v>
      </c>
      <c r="K1524" s="68"/>
      <c r="L1524" s="267"/>
      <c r="M1524" s="268"/>
      <c r="N1524" s="268"/>
      <c r="O1524" s="268"/>
      <c r="P1524" s="268"/>
      <c r="Q1524" s="268"/>
      <c r="R1524" s="306"/>
      <c r="S1524" s="307"/>
      <c r="T1524" s="308"/>
      <c r="U1524" s="130"/>
      <c r="V1524" s="64"/>
      <c r="W1524" s="202"/>
      <c r="X1524" s="231" t="s">
        <v>4712</v>
      </c>
      <c r="Y1524" s="232"/>
      <c r="Z1524" s="232"/>
      <c r="AA1524" s="232"/>
      <c r="AB1524" s="232"/>
      <c r="AC1524" s="199" t="s">
        <v>4711</v>
      </c>
      <c r="AD1524" s="58"/>
      <c r="AE1524" s="58"/>
      <c r="AF1524" s="6"/>
      <c r="AG1524" s="6"/>
      <c r="AH1524" s="6"/>
      <c r="AI1524" s="6"/>
      <c r="AJ1524" s="6"/>
      <c r="AK1524" s="6"/>
      <c r="AL1524" s="59" t="s">
        <v>4574</v>
      </c>
      <c r="AM1524" s="235">
        <f>AM1521</f>
        <v>0.7</v>
      </c>
      <c r="AN1524" s="235"/>
      <c r="AO1524" s="7"/>
      <c r="AP1524" s="7"/>
      <c r="AQ1524" s="7"/>
      <c r="AR1524" s="7"/>
      <c r="AS1524" s="7"/>
      <c r="AT1524" s="123"/>
      <c r="AU1524" s="136"/>
      <c r="AV1524" s="145"/>
      <c r="AW1524" s="89">
        <f>ROUND(ROUND(ROUND(H1524*P1525,0)*V1525,0)*AM1524,0)</f>
        <v>300</v>
      </c>
      <c r="AX1524" s="67"/>
    </row>
    <row r="1525" spans="1:50" ht="17.2" customHeight="1" x14ac:dyDescent="0.3">
      <c r="A1525" s="9">
        <v>43</v>
      </c>
      <c r="B1525" s="10" t="s">
        <v>2347</v>
      </c>
      <c r="C1525" s="53" t="s">
        <v>6602</v>
      </c>
      <c r="D1525" s="238"/>
      <c r="E1525" s="240"/>
      <c r="F1525" s="238"/>
      <c r="G1525" s="240"/>
      <c r="H1525" s="175"/>
      <c r="I1525" s="194"/>
      <c r="J1525" s="194"/>
      <c r="K1525" s="173"/>
      <c r="L1525" s="191"/>
      <c r="M1525" s="172"/>
      <c r="N1525" s="172"/>
      <c r="O1525" s="123" t="s">
        <v>4574</v>
      </c>
      <c r="P1525" s="249">
        <f>P1519</f>
        <v>0.96499999999999997</v>
      </c>
      <c r="Q1525" s="249"/>
      <c r="R1525" s="238"/>
      <c r="S1525" s="265"/>
      <c r="T1525" s="240"/>
      <c r="U1525" s="132" t="s">
        <v>4574</v>
      </c>
      <c r="V1525" s="247">
        <f>V1501</f>
        <v>0.5</v>
      </c>
      <c r="W1525" s="248"/>
      <c r="X1525" s="233"/>
      <c r="Y1525" s="234"/>
      <c r="Z1525" s="234"/>
      <c r="AA1525" s="234"/>
      <c r="AB1525" s="234"/>
      <c r="AC1525" s="199" t="s">
        <v>4735</v>
      </c>
      <c r="AD1525" s="58"/>
      <c r="AE1525" s="58"/>
      <c r="AF1525" s="6"/>
      <c r="AG1525" s="6"/>
      <c r="AH1525" s="6"/>
      <c r="AI1525" s="6"/>
      <c r="AJ1525" s="6"/>
      <c r="AK1525" s="6"/>
      <c r="AL1525" s="59" t="s">
        <v>4574</v>
      </c>
      <c r="AM1525" s="235">
        <f>AM1522</f>
        <v>0.5</v>
      </c>
      <c r="AN1525" s="235"/>
      <c r="AO1525" s="7"/>
      <c r="AP1525" s="7"/>
      <c r="AQ1525" s="7"/>
      <c r="AR1525" s="7"/>
      <c r="AS1525" s="7"/>
      <c r="AT1525" s="123"/>
      <c r="AU1525" s="136"/>
      <c r="AV1525" s="145"/>
      <c r="AW1525" s="89">
        <f>ROUND(ROUND(ROUND(H1524*P1525,0)*V1525,0)*AM1525,0)</f>
        <v>214</v>
      </c>
      <c r="AX1525" s="67"/>
    </row>
    <row r="1526" spans="1:50" ht="17.2" customHeight="1" x14ac:dyDescent="0.3">
      <c r="A1526" s="9">
        <v>43</v>
      </c>
      <c r="B1526" s="10" t="s">
        <v>2348</v>
      </c>
      <c r="C1526" s="53" t="s">
        <v>6601</v>
      </c>
      <c r="D1526" s="166"/>
      <c r="E1526" s="193"/>
      <c r="F1526" s="126"/>
      <c r="G1526" s="1"/>
      <c r="H1526" s="175"/>
      <c r="I1526" s="194"/>
      <c r="J1526" s="194"/>
      <c r="K1526" s="173"/>
      <c r="L1526" s="196"/>
      <c r="M1526" s="195"/>
      <c r="N1526" s="195"/>
      <c r="O1526" s="55"/>
      <c r="P1526" s="56"/>
      <c r="Q1526" s="56"/>
      <c r="R1526" s="168"/>
      <c r="S1526" s="141"/>
      <c r="T1526" s="142"/>
      <c r="U1526" s="130"/>
      <c r="V1526" s="64"/>
      <c r="W1526" s="202"/>
      <c r="X1526" s="8"/>
      <c r="Y1526" s="6"/>
      <c r="Z1526" s="59"/>
      <c r="AA1526" s="59"/>
      <c r="AB1526" s="6"/>
      <c r="AC1526" s="203"/>
      <c r="AD1526" s="6"/>
      <c r="AE1526" s="6"/>
      <c r="AF1526" s="6"/>
      <c r="AG1526" s="6"/>
      <c r="AH1526" s="6"/>
      <c r="AI1526" s="6"/>
      <c r="AJ1526" s="6"/>
      <c r="AK1526" s="6"/>
      <c r="AL1526" s="59"/>
      <c r="AM1526" s="137"/>
      <c r="AN1526" s="137"/>
      <c r="AO1526" s="177"/>
      <c r="AP1526" s="81"/>
      <c r="AQ1526" s="81"/>
      <c r="AR1526" s="82"/>
      <c r="AS1526" s="242" t="s">
        <v>4580</v>
      </c>
      <c r="AT1526" s="242"/>
      <c r="AU1526" s="242"/>
      <c r="AV1526" s="243"/>
      <c r="AW1526" s="89">
        <f>ROUND(H1524*V1525,0)-AS1529</f>
        <v>439</v>
      </c>
      <c r="AX1526" s="67"/>
    </row>
    <row r="1527" spans="1:50" ht="17.2" customHeight="1" x14ac:dyDescent="0.3">
      <c r="A1527" s="9">
        <v>43</v>
      </c>
      <c r="B1527" s="10" t="s">
        <v>2349</v>
      </c>
      <c r="C1527" s="53" t="s">
        <v>6600</v>
      </c>
      <c r="D1527" s="166"/>
      <c r="E1527" s="193"/>
      <c r="F1527" s="126"/>
      <c r="G1527" s="1"/>
      <c r="H1527" s="175"/>
      <c r="I1527" s="194"/>
      <c r="J1527" s="194"/>
      <c r="K1527" s="173"/>
      <c r="L1527" s="175"/>
      <c r="M1527" s="194"/>
      <c r="N1527" s="194"/>
      <c r="O1527" s="132"/>
      <c r="P1527" s="141"/>
      <c r="Q1527" s="141"/>
      <c r="R1527" s="168"/>
      <c r="S1527" s="141"/>
      <c r="T1527" s="142"/>
      <c r="U1527" s="130"/>
      <c r="V1527" s="64"/>
      <c r="W1527" s="202"/>
      <c r="X1527" s="231" t="s">
        <v>4712</v>
      </c>
      <c r="Y1527" s="232"/>
      <c r="Z1527" s="232"/>
      <c r="AA1527" s="232"/>
      <c r="AB1527" s="232"/>
      <c r="AC1527" s="199" t="s">
        <v>4711</v>
      </c>
      <c r="AD1527" s="58"/>
      <c r="AE1527" s="58"/>
      <c r="AF1527" s="6"/>
      <c r="AG1527" s="6"/>
      <c r="AH1527" s="6"/>
      <c r="AI1527" s="6"/>
      <c r="AJ1527" s="6"/>
      <c r="AK1527" s="6"/>
      <c r="AL1527" s="59" t="s">
        <v>4574</v>
      </c>
      <c r="AM1527" s="235">
        <f>AM1524</f>
        <v>0.7</v>
      </c>
      <c r="AN1527" s="235"/>
      <c r="AO1527" s="81"/>
      <c r="AP1527" s="81"/>
      <c r="AQ1527" s="81"/>
      <c r="AR1527" s="82"/>
      <c r="AS1527" s="244"/>
      <c r="AT1527" s="244"/>
      <c r="AU1527" s="244"/>
      <c r="AV1527" s="245"/>
      <c r="AW1527" s="89">
        <f>ROUND(ROUND(H1524*V1525,0)*AM1527,0)-AS1529</f>
        <v>306</v>
      </c>
      <c r="AX1527" s="67"/>
    </row>
    <row r="1528" spans="1:50" ht="17.2" customHeight="1" x14ac:dyDescent="0.3">
      <c r="A1528" s="9">
        <v>43</v>
      </c>
      <c r="B1528" s="10" t="s">
        <v>2350</v>
      </c>
      <c r="C1528" s="53" t="s">
        <v>6599</v>
      </c>
      <c r="D1528" s="166"/>
      <c r="E1528" s="193"/>
      <c r="F1528" s="126"/>
      <c r="G1528" s="1"/>
      <c r="H1528" s="175"/>
      <c r="I1528" s="194"/>
      <c r="J1528" s="194"/>
      <c r="K1528" s="173"/>
      <c r="L1528" s="191"/>
      <c r="M1528" s="172"/>
      <c r="N1528" s="172"/>
      <c r="O1528" s="123"/>
      <c r="P1528" s="138"/>
      <c r="Q1528" s="138"/>
      <c r="R1528" s="168"/>
      <c r="S1528" s="141"/>
      <c r="T1528" s="142"/>
      <c r="U1528" s="130"/>
      <c r="V1528" s="64"/>
      <c r="W1528" s="202"/>
      <c r="X1528" s="233"/>
      <c r="Y1528" s="234"/>
      <c r="Z1528" s="234"/>
      <c r="AA1528" s="234"/>
      <c r="AB1528" s="234"/>
      <c r="AC1528" s="199" t="s">
        <v>4735</v>
      </c>
      <c r="AD1528" s="58"/>
      <c r="AE1528" s="58"/>
      <c r="AF1528" s="6"/>
      <c r="AG1528" s="6"/>
      <c r="AH1528" s="6"/>
      <c r="AI1528" s="6"/>
      <c r="AJ1528" s="6"/>
      <c r="AK1528" s="6"/>
      <c r="AL1528" s="59" t="s">
        <v>4574</v>
      </c>
      <c r="AM1528" s="235">
        <f>AM1525</f>
        <v>0.5</v>
      </c>
      <c r="AN1528" s="235"/>
      <c r="AO1528" s="198"/>
      <c r="AP1528" s="198"/>
      <c r="AQ1528" s="198"/>
      <c r="AR1528" s="197"/>
      <c r="AS1528" s="244"/>
      <c r="AT1528" s="244"/>
      <c r="AU1528" s="244"/>
      <c r="AV1528" s="245"/>
      <c r="AW1528" s="89">
        <f>ROUND(ROUND(H1524*V1525,0)*AM1528,0)-AS1529</f>
        <v>217</v>
      </c>
      <c r="AX1528" s="67"/>
    </row>
    <row r="1529" spans="1:50" ht="17.2" customHeight="1" x14ac:dyDescent="0.3">
      <c r="A1529" s="9">
        <v>43</v>
      </c>
      <c r="B1529" s="10" t="s">
        <v>2351</v>
      </c>
      <c r="C1529" s="53" t="s">
        <v>6598</v>
      </c>
      <c r="D1529" s="166"/>
      <c r="E1529" s="193"/>
      <c r="F1529" s="126"/>
      <c r="G1529" s="1"/>
      <c r="H1529" s="175"/>
      <c r="I1529" s="194"/>
      <c r="J1529" s="194"/>
      <c r="K1529" s="173"/>
      <c r="L1529" s="231" t="s">
        <v>4714</v>
      </c>
      <c r="M1529" s="232"/>
      <c r="N1529" s="232"/>
      <c r="O1529" s="232"/>
      <c r="P1529" s="232"/>
      <c r="Q1529" s="232"/>
      <c r="R1529" s="175"/>
      <c r="S1529" s="194"/>
      <c r="T1529" s="173"/>
      <c r="U1529" s="130"/>
      <c r="V1529" s="64"/>
      <c r="W1529" s="202"/>
      <c r="X1529" s="8"/>
      <c r="Y1529" s="6"/>
      <c r="Z1529" s="59"/>
      <c r="AA1529" s="59"/>
      <c r="AB1529" s="6"/>
      <c r="AC1529" s="203"/>
      <c r="AD1529" s="6"/>
      <c r="AE1529" s="6"/>
      <c r="AF1529" s="6"/>
      <c r="AG1529" s="6"/>
      <c r="AH1529" s="6"/>
      <c r="AI1529" s="6"/>
      <c r="AJ1529" s="6"/>
      <c r="AK1529" s="6"/>
      <c r="AL1529" s="59"/>
      <c r="AM1529" s="137"/>
      <c r="AN1529" s="137"/>
      <c r="AO1529" s="198"/>
      <c r="AP1529" s="198"/>
      <c r="AQ1529" s="198"/>
      <c r="AR1529" s="197"/>
      <c r="AS1529" s="38">
        <f>AS1517</f>
        <v>5</v>
      </c>
      <c r="AT1529" s="62" t="s">
        <v>4579</v>
      </c>
      <c r="AU1529" s="143"/>
      <c r="AV1529" s="147"/>
      <c r="AW1529" s="89">
        <f>ROUND(ROUND(H1524*P1531,0)*V1525,0)-AS1529</f>
        <v>423</v>
      </c>
      <c r="AX1529" s="67"/>
    </row>
    <row r="1530" spans="1:50" ht="17.2" customHeight="1" x14ac:dyDescent="0.3">
      <c r="A1530" s="9">
        <v>43</v>
      </c>
      <c r="B1530" s="10" t="s">
        <v>2352</v>
      </c>
      <c r="C1530" s="53" t="s">
        <v>6597</v>
      </c>
      <c r="D1530" s="166"/>
      <c r="E1530" s="193"/>
      <c r="F1530" s="126"/>
      <c r="G1530" s="1"/>
      <c r="H1530" s="175"/>
      <c r="I1530" s="194"/>
      <c r="J1530" s="194"/>
      <c r="K1530" s="173"/>
      <c r="L1530" s="267"/>
      <c r="M1530" s="268"/>
      <c r="N1530" s="268"/>
      <c r="O1530" s="268"/>
      <c r="P1530" s="268"/>
      <c r="Q1530" s="268"/>
      <c r="R1530" s="175"/>
      <c r="S1530" s="194"/>
      <c r="T1530" s="173"/>
      <c r="U1530" s="130"/>
      <c r="V1530" s="64"/>
      <c r="W1530" s="202"/>
      <c r="X1530" s="231" t="s">
        <v>4712</v>
      </c>
      <c r="Y1530" s="232"/>
      <c r="Z1530" s="232"/>
      <c r="AA1530" s="232"/>
      <c r="AB1530" s="232"/>
      <c r="AC1530" s="199" t="s">
        <v>4711</v>
      </c>
      <c r="AD1530" s="58"/>
      <c r="AE1530" s="58"/>
      <c r="AF1530" s="6"/>
      <c r="AG1530" s="6"/>
      <c r="AH1530" s="6"/>
      <c r="AI1530" s="6"/>
      <c r="AJ1530" s="6"/>
      <c r="AK1530" s="6"/>
      <c r="AL1530" s="59" t="s">
        <v>4574</v>
      </c>
      <c r="AM1530" s="235">
        <f>AM1527</f>
        <v>0.7</v>
      </c>
      <c r="AN1530" s="235"/>
      <c r="AO1530" s="198"/>
      <c r="AP1530" s="198"/>
      <c r="AQ1530" s="198"/>
      <c r="AR1530" s="197"/>
      <c r="AS1530" s="1"/>
      <c r="AT1530" s="132"/>
      <c r="AU1530" s="143"/>
      <c r="AV1530" s="147"/>
      <c r="AW1530" s="89">
        <f>ROUND(ROUND(ROUND(H1524*P1531,0)*V1525,0)*AM1530,0)-AS1529</f>
        <v>295</v>
      </c>
      <c r="AX1530" s="67"/>
    </row>
    <row r="1531" spans="1:50" ht="17.2" customHeight="1" x14ac:dyDescent="0.3">
      <c r="A1531" s="9">
        <v>43</v>
      </c>
      <c r="B1531" s="10" t="s">
        <v>2353</v>
      </c>
      <c r="C1531" s="53" t="s">
        <v>6596</v>
      </c>
      <c r="D1531" s="166"/>
      <c r="E1531" s="193"/>
      <c r="F1531" s="126"/>
      <c r="G1531" s="1"/>
      <c r="H1531" s="175"/>
      <c r="I1531" s="194"/>
      <c r="J1531" s="194"/>
      <c r="K1531" s="173"/>
      <c r="L1531" s="191"/>
      <c r="M1531" s="172"/>
      <c r="N1531" s="172"/>
      <c r="O1531" s="123" t="s">
        <v>4574</v>
      </c>
      <c r="P1531" s="249">
        <f>P1525</f>
        <v>0.96499999999999997</v>
      </c>
      <c r="Q1531" s="249"/>
      <c r="R1531" s="168"/>
      <c r="S1531" s="141"/>
      <c r="T1531" s="142"/>
      <c r="U1531" s="130"/>
      <c r="V1531" s="64"/>
      <c r="W1531" s="202"/>
      <c r="X1531" s="233"/>
      <c r="Y1531" s="234"/>
      <c r="Z1531" s="234"/>
      <c r="AA1531" s="234"/>
      <c r="AB1531" s="234"/>
      <c r="AC1531" s="199" t="s">
        <v>4735</v>
      </c>
      <c r="AD1531" s="58"/>
      <c r="AE1531" s="58"/>
      <c r="AF1531" s="6"/>
      <c r="AG1531" s="6"/>
      <c r="AH1531" s="6"/>
      <c r="AI1531" s="6"/>
      <c r="AJ1531" s="6"/>
      <c r="AK1531" s="6"/>
      <c r="AL1531" s="59" t="s">
        <v>4574</v>
      </c>
      <c r="AM1531" s="235">
        <f>AM1528</f>
        <v>0.5</v>
      </c>
      <c r="AN1531" s="235"/>
      <c r="AO1531" s="198"/>
      <c r="AP1531" s="198"/>
      <c r="AQ1531" s="198"/>
      <c r="AR1531" s="197"/>
      <c r="AS1531" s="7"/>
      <c r="AT1531" s="123"/>
      <c r="AU1531" s="136"/>
      <c r="AV1531" s="145"/>
      <c r="AW1531" s="89">
        <f>ROUND(ROUND(ROUND(H1524*P1531,0)*V1525,0)*AM1531,0)-AS1529</f>
        <v>209</v>
      </c>
      <c r="AX1531" s="67"/>
    </row>
    <row r="1532" spans="1:50" ht="17.2" customHeight="1" x14ac:dyDescent="0.3">
      <c r="A1532" s="9">
        <v>43</v>
      </c>
      <c r="B1532" s="10" t="s">
        <v>2354</v>
      </c>
      <c r="C1532" s="53" t="s">
        <v>6595</v>
      </c>
      <c r="D1532" s="166"/>
      <c r="E1532" s="193"/>
      <c r="F1532" s="126"/>
      <c r="G1532" s="126"/>
      <c r="H1532" s="45"/>
      <c r="I1532" s="1"/>
      <c r="J1532" s="1"/>
      <c r="K1532" s="44"/>
      <c r="L1532" s="196"/>
      <c r="M1532" s="195"/>
      <c r="N1532" s="195"/>
      <c r="O1532" s="55"/>
      <c r="P1532" s="56"/>
      <c r="Q1532" s="56"/>
      <c r="R1532" s="168"/>
      <c r="S1532" s="141"/>
      <c r="T1532" s="142"/>
      <c r="U1532" s="130"/>
      <c r="V1532" s="64"/>
      <c r="W1532" s="202"/>
      <c r="X1532" s="8"/>
      <c r="Y1532" s="6"/>
      <c r="Z1532" s="59"/>
      <c r="AA1532" s="59"/>
      <c r="AB1532" s="6"/>
      <c r="AC1532" s="203"/>
      <c r="AD1532" s="6"/>
      <c r="AE1532" s="6"/>
      <c r="AF1532" s="6"/>
      <c r="AG1532" s="6"/>
      <c r="AH1532" s="6"/>
      <c r="AI1532" s="6"/>
      <c r="AJ1532" s="6"/>
      <c r="AK1532" s="6"/>
      <c r="AL1532" s="59"/>
      <c r="AM1532" s="137"/>
      <c r="AN1532" s="137"/>
      <c r="AO1532" s="216" t="s">
        <v>4753</v>
      </c>
      <c r="AP1532" s="251"/>
      <c r="AQ1532" s="251"/>
      <c r="AR1532" s="252"/>
      <c r="AS1532" s="49"/>
      <c r="AT1532" s="36"/>
      <c r="AU1532" s="36"/>
      <c r="AV1532" s="51"/>
      <c r="AW1532" s="89">
        <f>ROUND(ROUND(H1524*V1525,0)*AQ1535,0)</f>
        <v>422</v>
      </c>
      <c r="AX1532" s="12"/>
    </row>
    <row r="1533" spans="1:50" ht="17.2" customHeight="1" x14ac:dyDescent="0.3">
      <c r="A1533" s="9">
        <v>43</v>
      </c>
      <c r="B1533" s="10" t="s">
        <v>2355</v>
      </c>
      <c r="C1533" s="53" t="s">
        <v>6594</v>
      </c>
      <c r="D1533" s="166"/>
      <c r="E1533" s="193"/>
      <c r="F1533" s="126"/>
      <c r="G1533" s="126"/>
      <c r="H1533" s="45"/>
      <c r="I1533" s="1"/>
      <c r="J1533" s="1"/>
      <c r="K1533" s="44"/>
      <c r="L1533" s="175"/>
      <c r="M1533" s="194"/>
      <c r="N1533" s="194"/>
      <c r="O1533" s="132"/>
      <c r="P1533" s="141"/>
      <c r="Q1533" s="141"/>
      <c r="R1533" s="168"/>
      <c r="S1533" s="141"/>
      <c r="T1533" s="142"/>
      <c r="U1533" s="130"/>
      <c r="V1533" s="64"/>
      <c r="W1533" s="202"/>
      <c r="X1533" s="231" t="s">
        <v>4712</v>
      </c>
      <c r="Y1533" s="232"/>
      <c r="Z1533" s="232"/>
      <c r="AA1533" s="232"/>
      <c r="AB1533" s="232"/>
      <c r="AC1533" s="199" t="s">
        <v>4711</v>
      </c>
      <c r="AD1533" s="58"/>
      <c r="AE1533" s="58"/>
      <c r="AF1533" s="6"/>
      <c r="AG1533" s="6"/>
      <c r="AH1533" s="6"/>
      <c r="AI1533" s="6"/>
      <c r="AJ1533" s="6"/>
      <c r="AK1533" s="6"/>
      <c r="AL1533" s="59" t="s">
        <v>4574</v>
      </c>
      <c r="AM1533" s="235">
        <f>AM1530</f>
        <v>0.7</v>
      </c>
      <c r="AN1533" s="235"/>
      <c r="AO1533" s="228"/>
      <c r="AP1533" s="229"/>
      <c r="AQ1533" s="229"/>
      <c r="AR1533" s="230"/>
      <c r="AS1533" s="45"/>
      <c r="AT1533" s="1"/>
      <c r="AU1533" s="1"/>
      <c r="AV1533" s="44"/>
      <c r="AW1533" s="89">
        <f>ROUND(ROUND(ROUND(H1524*V1525,0)*AM1533,0)*AQ1535,0)</f>
        <v>295</v>
      </c>
      <c r="AX1533" s="12"/>
    </row>
    <row r="1534" spans="1:50" ht="17.2" customHeight="1" x14ac:dyDescent="0.3">
      <c r="A1534" s="9">
        <v>43</v>
      </c>
      <c r="B1534" s="10" t="s">
        <v>2356</v>
      </c>
      <c r="C1534" s="53" t="s">
        <v>6593</v>
      </c>
      <c r="D1534" s="166"/>
      <c r="E1534" s="193"/>
      <c r="F1534" s="126"/>
      <c r="G1534" s="126"/>
      <c r="H1534" s="45"/>
      <c r="I1534" s="1"/>
      <c r="J1534" s="1"/>
      <c r="K1534" s="44"/>
      <c r="L1534" s="191"/>
      <c r="M1534" s="172"/>
      <c r="N1534" s="172"/>
      <c r="O1534" s="123"/>
      <c r="P1534" s="138"/>
      <c r="Q1534" s="138"/>
      <c r="R1534" s="168"/>
      <c r="S1534" s="141"/>
      <c r="T1534" s="142"/>
      <c r="U1534" s="130"/>
      <c r="V1534" s="64"/>
      <c r="W1534" s="202"/>
      <c r="X1534" s="233"/>
      <c r="Y1534" s="234"/>
      <c r="Z1534" s="234"/>
      <c r="AA1534" s="234"/>
      <c r="AB1534" s="234"/>
      <c r="AC1534" s="199" t="s">
        <v>4735</v>
      </c>
      <c r="AD1534" s="58"/>
      <c r="AE1534" s="58"/>
      <c r="AF1534" s="6"/>
      <c r="AG1534" s="6"/>
      <c r="AH1534" s="6"/>
      <c r="AI1534" s="6"/>
      <c r="AJ1534" s="6"/>
      <c r="AK1534" s="6"/>
      <c r="AL1534" s="59" t="s">
        <v>4574</v>
      </c>
      <c r="AM1534" s="235">
        <f>AM1531</f>
        <v>0.5</v>
      </c>
      <c r="AN1534" s="235"/>
      <c r="AO1534" s="45"/>
      <c r="AP1534" s="1"/>
      <c r="AQ1534" s="1"/>
      <c r="AR1534" s="44"/>
      <c r="AS1534" s="45"/>
      <c r="AT1534" s="1"/>
      <c r="AU1534" s="1"/>
      <c r="AV1534" s="44"/>
      <c r="AW1534" s="89">
        <f>ROUND(ROUND(ROUND(H1524*V1525,0)*AM1534,0)*AQ1535,0)</f>
        <v>211</v>
      </c>
      <c r="AX1534" s="12"/>
    </row>
    <row r="1535" spans="1:50" ht="17.2" customHeight="1" x14ac:dyDescent="0.3">
      <c r="A1535" s="9">
        <v>43</v>
      </c>
      <c r="B1535" s="10" t="s">
        <v>2357</v>
      </c>
      <c r="C1535" s="53" t="s">
        <v>6592</v>
      </c>
      <c r="D1535" s="166"/>
      <c r="E1535" s="193"/>
      <c r="F1535" s="126"/>
      <c r="G1535" s="126"/>
      <c r="H1535" s="45"/>
      <c r="I1535" s="1"/>
      <c r="J1535" s="1"/>
      <c r="K1535" s="44"/>
      <c r="L1535" s="231" t="s">
        <v>4714</v>
      </c>
      <c r="M1535" s="232"/>
      <c r="N1535" s="232"/>
      <c r="O1535" s="232"/>
      <c r="P1535" s="232"/>
      <c r="Q1535" s="232"/>
      <c r="R1535" s="175"/>
      <c r="S1535" s="194"/>
      <c r="T1535" s="173"/>
      <c r="U1535" s="130"/>
      <c r="V1535" s="64"/>
      <c r="W1535" s="202"/>
      <c r="X1535" s="8"/>
      <c r="Y1535" s="6"/>
      <c r="Z1535" s="59"/>
      <c r="AA1535" s="59"/>
      <c r="AB1535" s="6"/>
      <c r="AC1535" s="203"/>
      <c r="AD1535" s="6"/>
      <c r="AE1535" s="6"/>
      <c r="AF1535" s="6"/>
      <c r="AG1535" s="6"/>
      <c r="AH1535" s="6"/>
      <c r="AI1535" s="6"/>
      <c r="AJ1535" s="6"/>
      <c r="AK1535" s="6"/>
      <c r="AL1535" s="59"/>
      <c r="AM1535" s="137"/>
      <c r="AN1535" s="137"/>
      <c r="AO1535" s="45"/>
      <c r="AP1535" s="132" t="s">
        <v>4574</v>
      </c>
      <c r="AQ1535" s="247">
        <f>AQ1511</f>
        <v>0.95</v>
      </c>
      <c r="AR1535" s="248"/>
      <c r="AS1535" s="45"/>
      <c r="AT1535" s="1"/>
      <c r="AU1535" s="1"/>
      <c r="AV1535" s="44"/>
      <c r="AW1535" s="89">
        <f>ROUND(ROUND(ROUND(H1524*P1537,0)*V1525,0)*AQ1535,0)</f>
        <v>407</v>
      </c>
      <c r="AX1535" s="12"/>
    </row>
    <row r="1536" spans="1:50" ht="17.2" customHeight="1" x14ac:dyDescent="0.3">
      <c r="A1536" s="9">
        <v>43</v>
      </c>
      <c r="B1536" s="10" t="s">
        <v>2358</v>
      </c>
      <c r="C1536" s="53" t="s">
        <v>6591</v>
      </c>
      <c r="D1536" s="166"/>
      <c r="E1536" s="193"/>
      <c r="F1536" s="126"/>
      <c r="G1536" s="126"/>
      <c r="H1536" s="45"/>
      <c r="I1536" s="1"/>
      <c r="J1536" s="1"/>
      <c r="K1536" s="44"/>
      <c r="L1536" s="267"/>
      <c r="M1536" s="268"/>
      <c r="N1536" s="268"/>
      <c r="O1536" s="268"/>
      <c r="P1536" s="268"/>
      <c r="Q1536" s="268"/>
      <c r="R1536" s="175"/>
      <c r="S1536" s="194"/>
      <c r="T1536" s="173"/>
      <c r="U1536" s="130"/>
      <c r="V1536" s="64"/>
      <c r="W1536" s="202"/>
      <c r="X1536" s="231" t="s">
        <v>4712</v>
      </c>
      <c r="Y1536" s="232"/>
      <c r="Z1536" s="232"/>
      <c r="AA1536" s="232"/>
      <c r="AB1536" s="232"/>
      <c r="AC1536" s="199" t="s">
        <v>4711</v>
      </c>
      <c r="AD1536" s="58"/>
      <c r="AE1536" s="58"/>
      <c r="AF1536" s="6"/>
      <c r="AG1536" s="6"/>
      <c r="AH1536" s="6"/>
      <c r="AI1536" s="6"/>
      <c r="AJ1536" s="6"/>
      <c r="AK1536" s="6"/>
      <c r="AL1536" s="59" t="s">
        <v>4574</v>
      </c>
      <c r="AM1536" s="235">
        <f>AM1533</f>
        <v>0.7</v>
      </c>
      <c r="AN1536" s="235"/>
      <c r="AO1536" s="45"/>
      <c r="AP1536" s="1"/>
      <c r="AQ1536" s="1"/>
      <c r="AR1536" s="44"/>
      <c r="AS1536" s="45"/>
      <c r="AT1536" s="1"/>
      <c r="AU1536" s="1"/>
      <c r="AV1536" s="44"/>
      <c r="AW1536" s="89">
        <f>ROUND(ROUND(ROUND(ROUND(H1524*P1537,0)*V1525,0)*AM1536,0)*AQ1535,0)</f>
        <v>285</v>
      </c>
      <c r="AX1536" s="12"/>
    </row>
    <row r="1537" spans="1:50" ht="17.2" customHeight="1" x14ac:dyDescent="0.3">
      <c r="A1537" s="9">
        <v>43</v>
      </c>
      <c r="B1537" s="10" t="s">
        <v>2359</v>
      </c>
      <c r="C1537" s="53" t="s">
        <v>6590</v>
      </c>
      <c r="D1537" s="166"/>
      <c r="E1537" s="193"/>
      <c r="F1537" s="126"/>
      <c r="G1537" s="126"/>
      <c r="H1537" s="45"/>
      <c r="I1537" s="1"/>
      <c r="J1537" s="1"/>
      <c r="K1537" s="44"/>
      <c r="L1537" s="191"/>
      <c r="M1537" s="172"/>
      <c r="N1537" s="172"/>
      <c r="O1537" s="123" t="s">
        <v>4574</v>
      </c>
      <c r="P1537" s="249">
        <f>P1531</f>
        <v>0.96499999999999997</v>
      </c>
      <c r="Q1537" s="249"/>
      <c r="R1537" s="168"/>
      <c r="S1537" s="141"/>
      <c r="T1537" s="142"/>
      <c r="U1537" s="130"/>
      <c r="V1537" s="64"/>
      <c r="W1537" s="202"/>
      <c r="X1537" s="233"/>
      <c r="Y1537" s="234"/>
      <c r="Z1537" s="234"/>
      <c r="AA1537" s="234"/>
      <c r="AB1537" s="234"/>
      <c r="AC1537" s="199" t="s">
        <v>4735</v>
      </c>
      <c r="AD1537" s="58"/>
      <c r="AE1537" s="58"/>
      <c r="AF1537" s="6"/>
      <c r="AG1537" s="6"/>
      <c r="AH1537" s="6"/>
      <c r="AI1537" s="6"/>
      <c r="AJ1537" s="6"/>
      <c r="AK1537" s="6"/>
      <c r="AL1537" s="59" t="s">
        <v>4574</v>
      </c>
      <c r="AM1537" s="235">
        <f>AM1534</f>
        <v>0.5</v>
      </c>
      <c r="AN1537" s="235"/>
      <c r="AO1537" s="45"/>
      <c r="AP1537" s="1"/>
      <c r="AQ1537" s="1"/>
      <c r="AR1537" s="44"/>
      <c r="AS1537" s="43"/>
      <c r="AT1537" s="7"/>
      <c r="AU1537" s="7"/>
      <c r="AV1537" s="21"/>
      <c r="AW1537" s="89">
        <f>ROUND(ROUND(ROUND(ROUND(H1524*P1537,0)*V1525,0)*AM1537,0)*AQ1535,0)</f>
        <v>203</v>
      </c>
      <c r="AX1537" s="12"/>
    </row>
    <row r="1538" spans="1:50" ht="17.2" customHeight="1" x14ac:dyDescent="0.3">
      <c r="A1538" s="9">
        <v>43</v>
      </c>
      <c r="B1538" s="10" t="s">
        <v>2360</v>
      </c>
      <c r="C1538" s="53" t="s">
        <v>6589</v>
      </c>
      <c r="D1538" s="166"/>
      <c r="E1538" s="193"/>
      <c r="F1538" s="126"/>
      <c r="G1538" s="126"/>
      <c r="H1538" s="45"/>
      <c r="I1538" s="1"/>
      <c r="J1538" s="1"/>
      <c r="K1538" s="44"/>
      <c r="L1538" s="196"/>
      <c r="M1538" s="195"/>
      <c r="N1538" s="195"/>
      <c r="O1538" s="55"/>
      <c r="P1538" s="56"/>
      <c r="Q1538" s="56"/>
      <c r="R1538" s="168"/>
      <c r="S1538" s="141"/>
      <c r="T1538" s="142"/>
      <c r="U1538" s="130"/>
      <c r="V1538" s="64"/>
      <c r="W1538" s="202"/>
      <c r="X1538" s="8"/>
      <c r="Y1538" s="6"/>
      <c r="Z1538" s="59"/>
      <c r="AA1538" s="59"/>
      <c r="AB1538" s="6"/>
      <c r="AC1538" s="203"/>
      <c r="AD1538" s="6"/>
      <c r="AE1538" s="6"/>
      <c r="AF1538" s="6"/>
      <c r="AG1538" s="6"/>
      <c r="AH1538" s="6"/>
      <c r="AI1538" s="6"/>
      <c r="AJ1538" s="6"/>
      <c r="AK1538" s="6"/>
      <c r="AL1538" s="59"/>
      <c r="AM1538" s="137"/>
      <c r="AN1538" s="137"/>
      <c r="AO1538" s="146"/>
      <c r="AP1538" s="143"/>
      <c r="AQ1538" s="143"/>
      <c r="AR1538" s="44"/>
      <c r="AS1538" s="242" t="s">
        <v>4580</v>
      </c>
      <c r="AT1538" s="242"/>
      <c r="AU1538" s="242"/>
      <c r="AV1538" s="243"/>
      <c r="AW1538" s="89">
        <f>ROUND(ROUND(H1524*V1525,0)*AQ1535,0)-AS1541</f>
        <v>417</v>
      </c>
      <c r="AX1538" s="12"/>
    </row>
    <row r="1539" spans="1:50" ht="17.2" customHeight="1" x14ac:dyDescent="0.3">
      <c r="A1539" s="9">
        <v>43</v>
      </c>
      <c r="B1539" s="10" t="s">
        <v>2361</v>
      </c>
      <c r="C1539" s="53" t="s">
        <v>6588</v>
      </c>
      <c r="D1539" s="166"/>
      <c r="E1539" s="193"/>
      <c r="F1539" s="126"/>
      <c r="G1539" s="126"/>
      <c r="H1539" s="45"/>
      <c r="I1539" s="1"/>
      <c r="J1539" s="1"/>
      <c r="K1539" s="44"/>
      <c r="L1539" s="175"/>
      <c r="M1539" s="194"/>
      <c r="N1539" s="194"/>
      <c r="O1539" s="132"/>
      <c r="P1539" s="141"/>
      <c r="Q1539" s="141"/>
      <c r="R1539" s="168"/>
      <c r="S1539" s="141"/>
      <c r="T1539" s="142"/>
      <c r="U1539" s="130"/>
      <c r="V1539" s="64"/>
      <c r="W1539" s="202"/>
      <c r="X1539" s="231" t="s">
        <v>4712</v>
      </c>
      <c r="Y1539" s="232"/>
      <c r="Z1539" s="232"/>
      <c r="AA1539" s="232"/>
      <c r="AB1539" s="232"/>
      <c r="AC1539" s="199" t="s">
        <v>4711</v>
      </c>
      <c r="AD1539" s="58"/>
      <c r="AE1539" s="58"/>
      <c r="AF1539" s="6"/>
      <c r="AG1539" s="6"/>
      <c r="AH1539" s="6"/>
      <c r="AI1539" s="6"/>
      <c r="AJ1539" s="6"/>
      <c r="AK1539" s="6"/>
      <c r="AL1539" s="59" t="s">
        <v>4574</v>
      </c>
      <c r="AM1539" s="235">
        <f>AM1536</f>
        <v>0.7</v>
      </c>
      <c r="AN1539" s="235"/>
      <c r="AO1539" s="146"/>
      <c r="AP1539" s="143"/>
      <c r="AQ1539" s="143"/>
      <c r="AR1539" s="44"/>
      <c r="AS1539" s="244"/>
      <c r="AT1539" s="244"/>
      <c r="AU1539" s="244"/>
      <c r="AV1539" s="245"/>
      <c r="AW1539" s="89">
        <f>ROUND(ROUND(ROUND(H1524*V1525,0)*AM1539,0)*AQ1535,0)-AS1541</f>
        <v>290</v>
      </c>
      <c r="AX1539" s="12"/>
    </row>
    <row r="1540" spans="1:50" ht="17.2" customHeight="1" x14ac:dyDescent="0.3">
      <c r="A1540" s="9">
        <v>43</v>
      </c>
      <c r="B1540" s="10" t="s">
        <v>2362</v>
      </c>
      <c r="C1540" s="53" t="s">
        <v>6587</v>
      </c>
      <c r="D1540" s="166"/>
      <c r="E1540" s="193"/>
      <c r="F1540" s="126"/>
      <c r="G1540" s="126"/>
      <c r="H1540" s="45"/>
      <c r="I1540" s="1"/>
      <c r="J1540" s="1"/>
      <c r="K1540" s="44"/>
      <c r="L1540" s="191"/>
      <c r="M1540" s="172"/>
      <c r="N1540" s="172"/>
      <c r="O1540" s="123"/>
      <c r="P1540" s="138"/>
      <c r="Q1540" s="138"/>
      <c r="R1540" s="168"/>
      <c r="S1540" s="141"/>
      <c r="T1540" s="142"/>
      <c r="U1540" s="130"/>
      <c r="V1540" s="64"/>
      <c r="W1540" s="202"/>
      <c r="X1540" s="233"/>
      <c r="Y1540" s="234"/>
      <c r="Z1540" s="234"/>
      <c r="AA1540" s="234"/>
      <c r="AB1540" s="234"/>
      <c r="AC1540" s="199" t="s">
        <v>4735</v>
      </c>
      <c r="AD1540" s="58"/>
      <c r="AE1540" s="58"/>
      <c r="AF1540" s="6"/>
      <c r="AG1540" s="6"/>
      <c r="AH1540" s="6"/>
      <c r="AI1540" s="6"/>
      <c r="AJ1540" s="6"/>
      <c r="AK1540" s="6"/>
      <c r="AL1540" s="59" t="s">
        <v>4574</v>
      </c>
      <c r="AM1540" s="235">
        <f>AM1537</f>
        <v>0.5</v>
      </c>
      <c r="AN1540" s="235"/>
      <c r="AO1540" s="146"/>
      <c r="AP1540" s="143"/>
      <c r="AQ1540" s="143"/>
      <c r="AR1540" s="44"/>
      <c r="AS1540" s="244"/>
      <c r="AT1540" s="244"/>
      <c r="AU1540" s="244"/>
      <c r="AV1540" s="245"/>
      <c r="AW1540" s="89">
        <f>ROUND(ROUND(ROUND(H1524*V1525,0)*AM1540,0)*AQ1535,0)-AS1541</f>
        <v>206</v>
      </c>
      <c r="AX1540" s="12"/>
    </row>
    <row r="1541" spans="1:50" ht="17.2" customHeight="1" x14ac:dyDescent="0.3">
      <c r="A1541" s="9">
        <v>43</v>
      </c>
      <c r="B1541" s="10" t="s">
        <v>2363</v>
      </c>
      <c r="C1541" s="53" t="s">
        <v>6586</v>
      </c>
      <c r="D1541" s="166"/>
      <c r="E1541" s="193"/>
      <c r="F1541" s="126"/>
      <c r="G1541" s="126"/>
      <c r="H1541" s="45"/>
      <c r="I1541" s="1"/>
      <c r="J1541" s="1"/>
      <c r="K1541" s="44"/>
      <c r="L1541" s="231" t="s">
        <v>4714</v>
      </c>
      <c r="M1541" s="232"/>
      <c r="N1541" s="232"/>
      <c r="O1541" s="232"/>
      <c r="P1541" s="232"/>
      <c r="Q1541" s="232"/>
      <c r="R1541" s="175"/>
      <c r="S1541" s="194"/>
      <c r="T1541" s="173"/>
      <c r="U1541" s="130"/>
      <c r="V1541" s="64"/>
      <c r="W1541" s="202"/>
      <c r="X1541" s="8"/>
      <c r="Y1541" s="6"/>
      <c r="Z1541" s="59"/>
      <c r="AA1541" s="59"/>
      <c r="AB1541" s="6"/>
      <c r="AC1541" s="203"/>
      <c r="AD1541" s="6"/>
      <c r="AE1541" s="6"/>
      <c r="AF1541" s="6"/>
      <c r="AG1541" s="6"/>
      <c r="AH1541" s="6"/>
      <c r="AI1541" s="6"/>
      <c r="AJ1541" s="6"/>
      <c r="AK1541" s="6"/>
      <c r="AL1541" s="59"/>
      <c r="AM1541" s="137"/>
      <c r="AN1541" s="137"/>
      <c r="AO1541" s="146"/>
      <c r="AP1541" s="143"/>
      <c r="AQ1541" s="143"/>
      <c r="AR1541" s="44"/>
      <c r="AS1541" s="38">
        <f>AS1529</f>
        <v>5</v>
      </c>
      <c r="AT1541" s="62" t="s">
        <v>4579</v>
      </c>
      <c r="AU1541" s="143"/>
      <c r="AV1541" s="147"/>
      <c r="AW1541" s="89">
        <f>ROUND(ROUND(ROUND(H1524*P1543,0)*V1525,0)*AQ1535,0)-AS1541</f>
        <v>402</v>
      </c>
      <c r="AX1541" s="12"/>
    </row>
    <row r="1542" spans="1:50" ht="17.2" customHeight="1" x14ac:dyDescent="0.3">
      <c r="A1542" s="9">
        <v>43</v>
      </c>
      <c r="B1542" s="10" t="s">
        <v>2364</v>
      </c>
      <c r="C1542" s="53" t="s">
        <v>6585</v>
      </c>
      <c r="D1542" s="166"/>
      <c r="E1542" s="193"/>
      <c r="F1542" s="126"/>
      <c r="G1542" s="126"/>
      <c r="H1542" s="45"/>
      <c r="I1542" s="1"/>
      <c r="J1542" s="1"/>
      <c r="K1542" s="44"/>
      <c r="L1542" s="267"/>
      <c r="M1542" s="268"/>
      <c r="N1542" s="268"/>
      <c r="O1542" s="268"/>
      <c r="P1542" s="268"/>
      <c r="Q1542" s="268"/>
      <c r="R1542" s="175"/>
      <c r="S1542" s="194"/>
      <c r="T1542" s="173"/>
      <c r="U1542" s="130"/>
      <c r="V1542" s="64"/>
      <c r="W1542" s="202"/>
      <c r="X1542" s="231" t="s">
        <v>4712</v>
      </c>
      <c r="Y1542" s="232"/>
      <c r="Z1542" s="232"/>
      <c r="AA1542" s="232"/>
      <c r="AB1542" s="232"/>
      <c r="AC1542" s="199" t="s">
        <v>4711</v>
      </c>
      <c r="AD1542" s="58"/>
      <c r="AE1542" s="58"/>
      <c r="AF1542" s="6"/>
      <c r="AG1542" s="6"/>
      <c r="AH1542" s="6"/>
      <c r="AI1542" s="6"/>
      <c r="AJ1542" s="6"/>
      <c r="AK1542" s="6"/>
      <c r="AL1542" s="59" t="s">
        <v>4574</v>
      </c>
      <c r="AM1542" s="235">
        <f>AM1539</f>
        <v>0.7</v>
      </c>
      <c r="AN1542" s="235"/>
      <c r="AO1542" s="146"/>
      <c r="AP1542" s="143"/>
      <c r="AQ1542" s="143"/>
      <c r="AR1542" s="44"/>
      <c r="AS1542" s="1"/>
      <c r="AT1542" s="132"/>
      <c r="AU1542" s="143"/>
      <c r="AV1542" s="147"/>
      <c r="AW1542" s="89">
        <f>ROUND(ROUND(ROUND(ROUND(H1524*P1543,0)*V1525,0)*AM1542,0)*AQ1535,0)-AS1541</f>
        <v>280</v>
      </c>
      <c r="AX1542" s="12"/>
    </row>
    <row r="1543" spans="1:50" ht="17.2" customHeight="1" x14ac:dyDescent="0.3">
      <c r="A1543" s="9">
        <v>43</v>
      </c>
      <c r="B1543" s="10" t="s">
        <v>2365</v>
      </c>
      <c r="C1543" s="53" t="s">
        <v>6584</v>
      </c>
      <c r="D1543" s="166"/>
      <c r="E1543" s="193"/>
      <c r="F1543" s="126"/>
      <c r="G1543" s="126"/>
      <c r="H1543" s="43"/>
      <c r="I1543" s="7"/>
      <c r="J1543" s="7"/>
      <c r="K1543" s="21"/>
      <c r="L1543" s="191"/>
      <c r="M1543" s="172"/>
      <c r="N1543" s="172"/>
      <c r="O1543" s="123" t="s">
        <v>4574</v>
      </c>
      <c r="P1543" s="249">
        <f>P1537</f>
        <v>0.96499999999999997</v>
      </c>
      <c r="Q1543" s="249"/>
      <c r="R1543" s="168"/>
      <c r="S1543" s="141"/>
      <c r="T1543" s="141"/>
      <c r="U1543" s="88"/>
      <c r="V1543" s="86"/>
      <c r="W1543" s="87"/>
      <c r="X1543" s="234"/>
      <c r="Y1543" s="234"/>
      <c r="Z1543" s="234"/>
      <c r="AA1543" s="234"/>
      <c r="AB1543" s="234"/>
      <c r="AC1543" s="199" t="s">
        <v>4735</v>
      </c>
      <c r="AD1543" s="58"/>
      <c r="AE1543" s="58"/>
      <c r="AF1543" s="6"/>
      <c r="AG1543" s="6"/>
      <c r="AH1543" s="6"/>
      <c r="AI1543" s="6"/>
      <c r="AJ1543" s="6"/>
      <c r="AK1543" s="6"/>
      <c r="AL1543" s="59" t="s">
        <v>4574</v>
      </c>
      <c r="AM1543" s="235">
        <f>AM1540</f>
        <v>0.5</v>
      </c>
      <c r="AN1543" s="235"/>
      <c r="AO1543" s="190"/>
      <c r="AP1543" s="136"/>
      <c r="AQ1543" s="136"/>
      <c r="AR1543" s="21"/>
      <c r="AS1543" s="7"/>
      <c r="AT1543" s="123"/>
      <c r="AU1543" s="136"/>
      <c r="AV1543" s="145"/>
      <c r="AW1543" s="89">
        <f>ROUND(ROUND(ROUND(ROUND(H1524*P1543,0)*V1525,0)*AM1543,0)*AQ1535,0)-AS1541</f>
        <v>198</v>
      </c>
      <c r="AX1543" s="12"/>
    </row>
    <row r="1544" spans="1:50" ht="17.2" customHeight="1" x14ac:dyDescent="0.3">
      <c r="A1544" s="9">
        <v>43</v>
      </c>
      <c r="B1544" s="10" t="s">
        <v>2366</v>
      </c>
      <c r="C1544" s="53" t="s">
        <v>6583</v>
      </c>
      <c r="D1544" s="166"/>
      <c r="E1544" s="193"/>
      <c r="F1544" s="125"/>
      <c r="G1544" s="126"/>
      <c r="H1544" s="217" t="s">
        <v>4866</v>
      </c>
      <c r="I1544" s="218"/>
      <c r="J1544" s="218"/>
      <c r="K1544" s="219"/>
      <c r="L1544" s="196"/>
      <c r="M1544" s="195"/>
      <c r="N1544" s="195"/>
      <c r="O1544" s="55"/>
      <c r="P1544" s="56"/>
      <c r="Q1544" s="56"/>
      <c r="R1544" s="168"/>
      <c r="S1544" s="141"/>
      <c r="T1544" s="141"/>
      <c r="U1544" s="88"/>
      <c r="V1544" s="86"/>
      <c r="W1544" s="87"/>
      <c r="X1544" s="6"/>
      <c r="Y1544" s="6"/>
      <c r="Z1544" s="59"/>
      <c r="AA1544" s="59"/>
      <c r="AB1544" s="6"/>
      <c r="AC1544" s="203"/>
      <c r="AD1544" s="6"/>
      <c r="AE1544" s="6"/>
      <c r="AF1544" s="6"/>
      <c r="AG1544" s="6"/>
      <c r="AH1544" s="6"/>
      <c r="AI1544" s="6"/>
      <c r="AJ1544" s="6"/>
      <c r="AK1544" s="6"/>
      <c r="AL1544" s="59"/>
      <c r="AM1544" s="137"/>
      <c r="AN1544" s="137"/>
      <c r="AO1544" s="7"/>
      <c r="AP1544" s="7"/>
      <c r="AQ1544" s="7"/>
      <c r="AR1544" s="7"/>
      <c r="AS1544" s="7"/>
      <c r="AT1544" s="123"/>
      <c r="AU1544" s="136"/>
      <c r="AV1544" s="145"/>
      <c r="AW1544" s="100">
        <f>ROUND(H1548*V1525,0)</f>
        <v>372</v>
      </c>
      <c r="AX1544" s="12"/>
    </row>
    <row r="1545" spans="1:50" ht="17.2" customHeight="1" x14ac:dyDescent="0.3">
      <c r="A1545" s="9">
        <v>43</v>
      </c>
      <c r="B1545" s="10" t="s">
        <v>2367</v>
      </c>
      <c r="C1545" s="53" t="s">
        <v>6582</v>
      </c>
      <c r="D1545" s="166"/>
      <c r="E1545" s="193"/>
      <c r="F1545" s="125"/>
      <c r="G1545" s="126"/>
      <c r="H1545" s="220"/>
      <c r="I1545" s="221"/>
      <c r="J1545" s="221"/>
      <c r="K1545" s="222"/>
      <c r="L1545" s="175"/>
      <c r="M1545" s="194"/>
      <c r="N1545" s="194"/>
      <c r="O1545" s="132"/>
      <c r="P1545" s="141"/>
      <c r="Q1545" s="141"/>
      <c r="R1545" s="168"/>
      <c r="S1545" s="141"/>
      <c r="T1545" s="141"/>
      <c r="U1545" s="88"/>
      <c r="V1545" s="86"/>
      <c r="W1545" s="87"/>
      <c r="X1545" s="232" t="s">
        <v>4712</v>
      </c>
      <c r="Y1545" s="232"/>
      <c r="Z1545" s="232"/>
      <c r="AA1545" s="232"/>
      <c r="AB1545" s="232"/>
      <c r="AC1545" s="199" t="s">
        <v>4711</v>
      </c>
      <c r="AD1545" s="58"/>
      <c r="AE1545" s="58"/>
      <c r="AF1545" s="6"/>
      <c r="AG1545" s="6"/>
      <c r="AH1545" s="6"/>
      <c r="AI1545" s="6"/>
      <c r="AJ1545" s="6"/>
      <c r="AK1545" s="6"/>
      <c r="AL1545" s="59" t="s">
        <v>4574</v>
      </c>
      <c r="AM1545" s="235">
        <f>AM1542</f>
        <v>0.7</v>
      </c>
      <c r="AN1545" s="235"/>
      <c r="AO1545" s="6"/>
      <c r="AP1545" s="6"/>
      <c r="AQ1545" s="6"/>
      <c r="AR1545" s="6"/>
      <c r="AS1545" s="6"/>
      <c r="AT1545" s="59"/>
      <c r="AU1545" s="137"/>
      <c r="AV1545" s="140"/>
      <c r="AW1545" s="89">
        <f>ROUND(ROUND(H1548*V1525,0)*AM1545,0)</f>
        <v>260</v>
      </c>
      <c r="AX1545" s="12"/>
    </row>
    <row r="1546" spans="1:50" ht="17.2" customHeight="1" x14ac:dyDescent="0.3">
      <c r="A1546" s="9">
        <v>43</v>
      </c>
      <c r="B1546" s="10" t="s">
        <v>2368</v>
      </c>
      <c r="C1546" s="53" t="s">
        <v>6581</v>
      </c>
      <c r="D1546" s="166"/>
      <c r="E1546" s="193"/>
      <c r="F1546" s="125"/>
      <c r="G1546" s="126"/>
      <c r="H1546" s="220"/>
      <c r="I1546" s="221"/>
      <c r="J1546" s="221"/>
      <c r="K1546" s="222"/>
      <c r="L1546" s="191"/>
      <c r="M1546" s="172"/>
      <c r="N1546" s="172"/>
      <c r="O1546" s="123"/>
      <c r="P1546" s="138"/>
      <c r="Q1546" s="138"/>
      <c r="R1546" s="168"/>
      <c r="S1546" s="141"/>
      <c r="T1546" s="141"/>
      <c r="U1546" s="88"/>
      <c r="V1546" s="86"/>
      <c r="W1546" s="87"/>
      <c r="X1546" s="234"/>
      <c r="Y1546" s="234"/>
      <c r="Z1546" s="234"/>
      <c r="AA1546" s="234"/>
      <c r="AB1546" s="234"/>
      <c r="AC1546" s="199" t="s">
        <v>4735</v>
      </c>
      <c r="AD1546" s="58"/>
      <c r="AE1546" s="58"/>
      <c r="AF1546" s="6"/>
      <c r="AG1546" s="6"/>
      <c r="AH1546" s="6"/>
      <c r="AI1546" s="6"/>
      <c r="AJ1546" s="6"/>
      <c r="AK1546" s="6"/>
      <c r="AL1546" s="59" t="s">
        <v>4574</v>
      </c>
      <c r="AM1546" s="235">
        <f>AM1543</f>
        <v>0.5</v>
      </c>
      <c r="AN1546" s="235"/>
      <c r="AO1546" s="6"/>
      <c r="AP1546" s="6"/>
      <c r="AQ1546" s="6"/>
      <c r="AR1546" s="6"/>
      <c r="AS1546" s="6"/>
      <c r="AT1546" s="59"/>
      <c r="AU1546" s="137"/>
      <c r="AV1546" s="140"/>
      <c r="AW1546" s="89">
        <f>ROUND(ROUND(H1548*V1525,0)*AM1546,0)</f>
        <v>186</v>
      </c>
      <c r="AX1546" s="12"/>
    </row>
    <row r="1547" spans="1:50" ht="17.2" customHeight="1" x14ac:dyDescent="0.3">
      <c r="A1547" s="9">
        <v>43</v>
      </c>
      <c r="B1547" s="10" t="s">
        <v>2369</v>
      </c>
      <c r="C1547" s="53" t="s">
        <v>6580</v>
      </c>
      <c r="D1547" s="166"/>
      <c r="E1547" s="193"/>
      <c r="F1547" s="125"/>
      <c r="G1547" s="126"/>
      <c r="H1547" s="220"/>
      <c r="I1547" s="221"/>
      <c r="J1547" s="221"/>
      <c r="K1547" s="222"/>
      <c r="L1547" s="231" t="s">
        <v>4714</v>
      </c>
      <c r="M1547" s="232"/>
      <c r="N1547" s="232"/>
      <c r="O1547" s="232"/>
      <c r="P1547" s="232"/>
      <c r="Q1547" s="232"/>
      <c r="R1547" s="175"/>
      <c r="S1547" s="194"/>
      <c r="T1547" s="194"/>
      <c r="U1547" s="88"/>
      <c r="V1547" s="86"/>
      <c r="W1547" s="87"/>
      <c r="X1547" s="6"/>
      <c r="Y1547" s="6"/>
      <c r="Z1547" s="59"/>
      <c r="AA1547" s="59"/>
      <c r="AB1547" s="6"/>
      <c r="AC1547" s="203"/>
      <c r="AD1547" s="6"/>
      <c r="AE1547" s="6"/>
      <c r="AF1547" s="6"/>
      <c r="AG1547" s="6"/>
      <c r="AH1547" s="6"/>
      <c r="AI1547" s="6"/>
      <c r="AJ1547" s="6"/>
      <c r="AK1547" s="6"/>
      <c r="AL1547" s="59"/>
      <c r="AM1547" s="137"/>
      <c r="AN1547" s="137"/>
      <c r="AO1547" s="6"/>
      <c r="AP1547" s="6"/>
      <c r="AQ1547" s="7"/>
      <c r="AR1547" s="7"/>
      <c r="AS1547" s="7"/>
      <c r="AT1547" s="123"/>
      <c r="AU1547" s="136"/>
      <c r="AV1547" s="145"/>
      <c r="AW1547" s="89">
        <f>ROUND(ROUND(H1548*P1549,0)*V1525,0)</f>
        <v>359</v>
      </c>
      <c r="AX1547" s="12"/>
    </row>
    <row r="1548" spans="1:50" ht="17.2" customHeight="1" x14ac:dyDescent="0.3">
      <c r="A1548" s="9">
        <v>43</v>
      </c>
      <c r="B1548" s="10" t="s">
        <v>2370</v>
      </c>
      <c r="C1548" s="53" t="s">
        <v>6579</v>
      </c>
      <c r="D1548" s="166"/>
      <c r="E1548" s="193"/>
      <c r="F1548" s="125"/>
      <c r="G1548" s="126"/>
      <c r="H1548" s="253">
        <f>'15就労移行支援(基本)'!K708</f>
        <v>744</v>
      </c>
      <c r="I1548" s="254"/>
      <c r="J1548" s="1" t="s">
        <v>4202</v>
      </c>
      <c r="K1548" s="68"/>
      <c r="L1548" s="267"/>
      <c r="M1548" s="268"/>
      <c r="N1548" s="268"/>
      <c r="O1548" s="268"/>
      <c r="P1548" s="268"/>
      <c r="Q1548" s="268"/>
      <c r="R1548" s="175"/>
      <c r="S1548" s="194"/>
      <c r="T1548" s="194"/>
      <c r="U1548" s="88"/>
      <c r="V1548" s="86"/>
      <c r="W1548" s="87"/>
      <c r="X1548" s="232" t="s">
        <v>4712</v>
      </c>
      <c r="Y1548" s="232"/>
      <c r="Z1548" s="232"/>
      <c r="AA1548" s="232"/>
      <c r="AB1548" s="232"/>
      <c r="AC1548" s="199" t="s">
        <v>4711</v>
      </c>
      <c r="AD1548" s="58"/>
      <c r="AE1548" s="58"/>
      <c r="AF1548" s="6"/>
      <c r="AG1548" s="6"/>
      <c r="AH1548" s="6"/>
      <c r="AI1548" s="6"/>
      <c r="AJ1548" s="6"/>
      <c r="AK1548" s="6"/>
      <c r="AL1548" s="59" t="s">
        <v>4574</v>
      </c>
      <c r="AM1548" s="235">
        <f>AM1545</f>
        <v>0.7</v>
      </c>
      <c r="AN1548" s="235"/>
      <c r="AO1548" s="7"/>
      <c r="AP1548" s="7"/>
      <c r="AQ1548" s="7"/>
      <c r="AR1548" s="7"/>
      <c r="AS1548" s="7"/>
      <c r="AT1548" s="123"/>
      <c r="AU1548" s="136"/>
      <c r="AV1548" s="145"/>
      <c r="AW1548" s="89">
        <f>ROUND(ROUND(ROUND(H1548*P1549,0)*V1525,0)*AM1548,0)</f>
        <v>251</v>
      </c>
      <c r="AX1548" s="12"/>
    </row>
    <row r="1549" spans="1:50" ht="17.2" customHeight="1" x14ac:dyDescent="0.3">
      <c r="A1549" s="9">
        <v>43</v>
      </c>
      <c r="B1549" s="10" t="s">
        <v>2371</v>
      </c>
      <c r="C1549" s="53" t="s">
        <v>6578</v>
      </c>
      <c r="D1549" s="166"/>
      <c r="E1549" s="193"/>
      <c r="F1549" s="125"/>
      <c r="G1549" s="126"/>
      <c r="H1549" s="175"/>
      <c r="I1549" s="194"/>
      <c r="J1549" s="194"/>
      <c r="K1549" s="173"/>
      <c r="L1549" s="191"/>
      <c r="M1549" s="172"/>
      <c r="N1549" s="172"/>
      <c r="O1549" s="123" t="s">
        <v>4574</v>
      </c>
      <c r="P1549" s="249">
        <f>P1543</f>
        <v>0.96499999999999997</v>
      </c>
      <c r="Q1549" s="249"/>
      <c r="R1549" s="168"/>
      <c r="S1549" s="141"/>
      <c r="T1549" s="141"/>
      <c r="U1549" s="88"/>
      <c r="V1549" s="86"/>
      <c r="W1549" s="87"/>
      <c r="X1549" s="234"/>
      <c r="Y1549" s="234"/>
      <c r="Z1549" s="234"/>
      <c r="AA1549" s="234"/>
      <c r="AB1549" s="234"/>
      <c r="AC1549" s="199" t="s">
        <v>4735</v>
      </c>
      <c r="AD1549" s="58"/>
      <c r="AE1549" s="58"/>
      <c r="AF1549" s="6"/>
      <c r="AG1549" s="6"/>
      <c r="AH1549" s="6"/>
      <c r="AI1549" s="6"/>
      <c r="AJ1549" s="6"/>
      <c r="AK1549" s="6"/>
      <c r="AL1549" s="59" t="s">
        <v>4574</v>
      </c>
      <c r="AM1549" s="235">
        <f>AM1546</f>
        <v>0.5</v>
      </c>
      <c r="AN1549" s="235"/>
      <c r="AO1549" s="7"/>
      <c r="AP1549" s="7"/>
      <c r="AQ1549" s="7"/>
      <c r="AR1549" s="7"/>
      <c r="AS1549" s="7"/>
      <c r="AT1549" s="123"/>
      <c r="AU1549" s="136"/>
      <c r="AV1549" s="145"/>
      <c r="AW1549" s="89">
        <f>ROUND(ROUND(ROUND(H1548*P1549,0)*V1525,0)*AM1549,0)</f>
        <v>180</v>
      </c>
      <c r="AX1549" s="12"/>
    </row>
    <row r="1550" spans="1:50" ht="17.2" customHeight="1" x14ac:dyDescent="0.3">
      <c r="A1550" s="9">
        <v>43</v>
      </c>
      <c r="B1550" s="10" t="s">
        <v>2372</v>
      </c>
      <c r="C1550" s="53" t="s">
        <v>6577</v>
      </c>
      <c r="D1550" s="166"/>
      <c r="E1550" s="193"/>
      <c r="F1550" s="125"/>
      <c r="G1550" s="126"/>
      <c r="H1550" s="175"/>
      <c r="I1550" s="194"/>
      <c r="J1550" s="194"/>
      <c r="K1550" s="173"/>
      <c r="L1550" s="196"/>
      <c r="M1550" s="195"/>
      <c r="N1550" s="195"/>
      <c r="O1550" s="55"/>
      <c r="P1550" s="56"/>
      <c r="Q1550" s="56"/>
      <c r="R1550" s="168"/>
      <c r="S1550" s="141"/>
      <c r="T1550" s="142"/>
      <c r="U1550" s="130"/>
      <c r="V1550" s="64"/>
      <c r="W1550" s="202"/>
      <c r="X1550" s="8"/>
      <c r="Y1550" s="6"/>
      <c r="Z1550" s="59"/>
      <c r="AA1550" s="59"/>
      <c r="AB1550" s="6"/>
      <c r="AC1550" s="203"/>
      <c r="AD1550" s="6"/>
      <c r="AE1550" s="6"/>
      <c r="AF1550" s="6"/>
      <c r="AG1550" s="6"/>
      <c r="AH1550" s="6"/>
      <c r="AI1550" s="6"/>
      <c r="AJ1550" s="6"/>
      <c r="AK1550" s="6"/>
      <c r="AL1550" s="59"/>
      <c r="AM1550" s="137"/>
      <c r="AN1550" s="137"/>
      <c r="AO1550" s="177"/>
      <c r="AP1550" s="81"/>
      <c r="AQ1550" s="81"/>
      <c r="AR1550" s="82"/>
      <c r="AS1550" s="242" t="s">
        <v>4580</v>
      </c>
      <c r="AT1550" s="242"/>
      <c r="AU1550" s="242"/>
      <c r="AV1550" s="243"/>
      <c r="AW1550" s="89">
        <f>ROUND(H1548*V1525,0)-AS1553</f>
        <v>367</v>
      </c>
      <c r="AX1550" s="12"/>
    </row>
    <row r="1551" spans="1:50" ht="17.2" customHeight="1" x14ac:dyDescent="0.3">
      <c r="A1551" s="9">
        <v>43</v>
      </c>
      <c r="B1551" s="10" t="s">
        <v>2373</v>
      </c>
      <c r="C1551" s="53" t="s">
        <v>6576</v>
      </c>
      <c r="D1551" s="166"/>
      <c r="E1551" s="193"/>
      <c r="F1551" s="125"/>
      <c r="G1551" s="126"/>
      <c r="H1551" s="175"/>
      <c r="I1551" s="194"/>
      <c r="J1551" s="194"/>
      <c r="K1551" s="173"/>
      <c r="L1551" s="175"/>
      <c r="M1551" s="194"/>
      <c r="N1551" s="194"/>
      <c r="O1551" s="132"/>
      <c r="P1551" s="141"/>
      <c r="Q1551" s="141"/>
      <c r="R1551" s="168"/>
      <c r="S1551" s="141"/>
      <c r="T1551" s="142"/>
      <c r="U1551" s="130"/>
      <c r="V1551" s="64"/>
      <c r="W1551" s="202"/>
      <c r="X1551" s="231" t="s">
        <v>4712</v>
      </c>
      <c r="Y1551" s="232"/>
      <c r="Z1551" s="232"/>
      <c r="AA1551" s="232"/>
      <c r="AB1551" s="232"/>
      <c r="AC1551" s="199" t="s">
        <v>4711</v>
      </c>
      <c r="AD1551" s="58"/>
      <c r="AE1551" s="58"/>
      <c r="AF1551" s="6"/>
      <c r="AG1551" s="6"/>
      <c r="AH1551" s="6"/>
      <c r="AI1551" s="6"/>
      <c r="AJ1551" s="6"/>
      <c r="AK1551" s="6"/>
      <c r="AL1551" s="59" t="s">
        <v>4574</v>
      </c>
      <c r="AM1551" s="235">
        <f>AM1548</f>
        <v>0.7</v>
      </c>
      <c r="AN1551" s="235"/>
      <c r="AO1551" s="81"/>
      <c r="AP1551" s="81"/>
      <c r="AQ1551" s="81"/>
      <c r="AR1551" s="82"/>
      <c r="AS1551" s="244"/>
      <c r="AT1551" s="244"/>
      <c r="AU1551" s="244"/>
      <c r="AV1551" s="245"/>
      <c r="AW1551" s="89">
        <f>ROUND(ROUND(H1548*V1525,0)*AM1551,0)-AS1553</f>
        <v>255</v>
      </c>
      <c r="AX1551" s="12"/>
    </row>
    <row r="1552" spans="1:50" ht="17.2" customHeight="1" x14ac:dyDescent="0.3">
      <c r="A1552" s="9">
        <v>43</v>
      </c>
      <c r="B1552" s="10" t="s">
        <v>2374</v>
      </c>
      <c r="C1552" s="53" t="s">
        <v>6575</v>
      </c>
      <c r="D1552" s="166"/>
      <c r="E1552" s="193"/>
      <c r="F1552" s="125"/>
      <c r="G1552" s="126"/>
      <c r="H1552" s="175"/>
      <c r="I1552" s="194"/>
      <c r="J1552" s="194"/>
      <c r="K1552" s="173"/>
      <c r="L1552" s="191"/>
      <c r="M1552" s="172"/>
      <c r="N1552" s="172"/>
      <c r="O1552" s="123"/>
      <c r="P1552" s="138"/>
      <c r="Q1552" s="138"/>
      <c r="R1552" s="168"/>
      <c r="S1552" s="141"/>
      <c r="T1552" s="142"/>
      <c r="U1552" s="130"/>
      <c r="V1552" s="64"/>
      <c r="W1552" s="202"/>
      <c r="X1552" s="233"/>
      <c r="Y1552" s="234"/>
      <c r="Z1552" s="234"/>
      <c r="AA1552" s="234"/>
      <c r="AB1552" s="234"/>
      <c r="AC1552" s="199" t="s">
        <v>4735</v>
      </c>
      <c r="AD1552" s="58"/>
      <c r="AE1552" s="58"/>
      <c r="AF1552" s="6"/>
      <c r="AG1552" s="6"/>
      <c r="AH1552" s="6"/>
      <c r="AI1552" s="6"/>
      <c r="AJ1552" s="6"/>
      <c r="AK1552" s="6"/>
      <c r="AL1552" s="59" t="s">
        <v>4574</v>
      </c>
      <c r="AM1552" s="235">
        <f>AM1549</f>
        <v>0.5</v>
      </c>
      <c r="AN1552" s="235"/>
      <c r="AO1552" s="198"/>
      <c r="AP1552" s="198"/>
      <c r="AQ1552" s="198"/>
      <c r="AR1552" s="197"/>
      <c r="AS1552" s="244"/>
      <c r="AT1552" s="244"/>
      <c r="AU1552" s="244"/>
      <c r="AV1552" s="245"/>
      <c r="AW1552" s="89">
        <f>ROUND(ROUND(H1548*V1525,0)*AM1552,0)-AS1553</f>
        <v>181</v>
      </c>
      <c r="AX1552" s="12"/>
    </row>
    <row r="1553" spans="1:50" ht="17.2" customHeight="1" x14ac:dyDescent="0.3">
      <c r="A1553" s="9">
        <v>43</v>
      </c>
      <c r="B1553" s="10" t="s">
        <v>2375</v>
      </c>
      <c r="C1553" s="53" t="s">
        <v>6574</v>
      </c>
      <c r="D1553" s="166"/>
      <c r="E1553" s="193"/>
      <c r="F1553" s="125"/>
      <c r="G1553" s="126"/>
      <c r="H1553" s="175"/>
      <c r="I1553" s="194"/>
      <c r="J1553" s="194"/>
      <c r="K1553" s="173"/>
      <c r="L1553" s="231" t="s">
        <v>4714</v>
      </c>
      <c r="M1553" s="232"/>
      <c r="N1553" s="232"/>
      <c r="O1553" s="232"/>
      <c r="P1553" s="232"/>
      <c r="Q1553" s="232"/>
      <c r="R1553" s="175"/>
      <c r="S1553" s="194"/>
      <c r="T1553" s="173"/>
      <c r="U1553" s="130"/>
      <c r="V1553" s="64"/>
      <c r="W1553" s="202"/>
      <c r="X1553" s="8"/>
      <c r="Y1553" s="6"/>
      <c r="Z1553" s="59"/>
      <c r="AA1553" s="59"/>
      <c r="AB1553" s="6"/>
      <c r="AC1553" s="203"/>
      <c r="AD1553" s="6"/>
      <c r="AE1553" s="6"/>
      <c r="AF1553" s="6"/>
      <c r="AG1553" s="6"/>
      <c r="AH1553" s="6"/>
      <c r="AI1553" s="6"/>
      <c r="AJ1553" s="6"/>
      <c r="AK1553" s="6"/>
      <c r="AL1553" s="59"/>
      <c r="AM1553" s="137"/>
      <c r="AN1553" s="137"/>
      <c r="AO1553" s="198"/>
      <c r="AP1553" s="198"/>
      <c r="AQ1553" s="198"/>
      <c r="AR1553" s="197"/>
      <c r="AS1553" s="38">
        <f>AS1541</f>
        <v>5</v>
      </c>
      <c r="AT1553" s="62" t="s">
        <v>4579</v>
      </c>
      <c r="AU1553" s="143"/>
      <c r="AV1553" s="147"/>
      <c r="AW1553" s="89">
        <f>ROUND(ROUND(H1548*P1555,0)*V1525,0)-AS1553</f>
        <v>354</v>
      </c>
      <c r="AX1553" s="12"/>
    </row>
    <row r="1554" spans="1:50" ht="17.2" customHeight="1" x14ac:dyDescent="0.3">
      <c r="A1554" s="9">
        <v>43</v>
      </c>
      <c r="B1554" s="10" t="s">
        <v>2376</v>
      </c>
      <c r="C1554" s="53" t="s">
        <v>6573</v>
      </c>
      <c r="D1554" s="166"/>
      <c r="E1554" s="193"/>
      <c r="F1554" s="125"/>
      <c r="G1554" s="126"/>
      <c r="H1554" s="175"/>
      <c r="I1554" s="194"/>
      <c r="J1554" s="194"/>
      <c r="K1554" s="173"/>
      <c r="L1554" s="267"/>
      <c r="M1554" s="268"/>
      <c r="N1554" s="268"/>
      <c r="O1554" s="268"/>
      <c r="P1554" s="268"/>
      <c r="Q1554" s="268"/>
      <c r="R1554" s="175"/>
      <c r="S1554" s="194"/>
      <c r="T1554" s="173"/>
      <c r="U1554" s="130"/>
      <c r="V1554" s="64"/>
      <c r="W1554" s="202"/>
      <c r="X1554" s="231" t="s">
        <v>4712</v>
      </c>
      <c r="Y1554" s="232"/>
      <c r="Z1554" s="232"/>
      <c r="AA1554" s="232"/>
      <c r="AB1554" s="232"/>
      <c r="AC1554" s="199" t="s">
        <v>4711</v>
      </c>
      <c r="AD1554" s="58"/>
      <c r="AE1554" s="58"/>
      <c r="AF1554" s="6"/>
      <c r="AG1554" s="6"/>
      <c r="AH1554" s="6"/>
      <c r="AI1554" s="6"/>
      <c r="AJ1554" s="6"/>
      <c r="AK1554" s="6"/>
      <c r="AL1554" s="59" t="s">
        <v>4574</v>
      </c>
      <c r="AM1554" s="235">
        <f>AM1551</f>
        <v>0.7</v>
      </c>
      <c r="AN1554" s="235"/>
      <c r="AO1554" s="198"/>
      <c r="AP1554" s="198"/>
      <c r="AQ1554" s="198"/>
      <c r="AR1554" s="197"/>
      <c r="AS1554" s="1"/>
      <c r="AT1554" s="132"/>
      <c r="AU1554" s="143"/>
      <c r="AV1554" s="147"/>
      <c r="AW1554" s="89">
        <f>ROUND(ROUND(ROUND(H1548*P1555,0)*V1525,0)*AM1554,0)-AS1553</f>
        <v>246</v>
      </c>
      <c r="AX1554" s="12"/>
    </row>
    <row r="1555" spans="1:50" ht="17.2" customHeight="1" x14ac:dyDescent="0.3">
      <c r="A1555" s="9">
        <v>43</v>
      </c>
      <c r="B1555" s="10" t="s">
        <v>2377</v>
      </c>
      <c r="C1555" s="53" t="s">
        <v>6572</v>
      </c>
      <c r="D1555" s="166"/>
      <c r="E1555" s="193"/>
      <c r="F1555" s="125"/>
      <c r="G1555" s="126"/>
      <c r="H1555" s="175"/>
      <c r="I1555" s="194"/>
      <c r="J1555" s="194"/>
      <c r="K1555" s="173"/>
      <c r="L1555" s="191"/>
      <c r="M1555" s="172"/>
      <c r="N1555" s="172"/>
      <c r="O1555" s="123" t="s">
        <v>4574</v>
      </c>
      <c r="P1555" s="249">
        <f>P1549</f>
        <v>0.96499999999999997</v>
      </c>
      <c r="Q1555" s="249"/>
      <c r="R1555" s="168"/>
      <c r="S1555" s="141"/>
      <c r="T1555" s="142"/>
      <c r="U1555" s="130"/>
      <c r="V1555" s="64"/>
      <c r="W1555" s="202"/>
      <c r="X1555" s="233"/>
      <c r="Y1555" s="234"/>
      <c r="Z1555" s="234"/>
      <c r="AA1555" s="234"/>
      <c r="AB1555" s="234"/>
      <c r="AC1555" s="199" t="s">
        <v>4735</v>
      </c>
      <c r="AD1555" s="58"/>
      <c r="AE1555" s="58"/>
      <c r="AF1555" s="6"/>
      <c r="AG1555" s="6"/>
      <c r="AH1555" s="6"/>
      <c r="AI1555" s="6"/>
      <c r="AJ1555" s="6"/>
      <c r="AK1555" s="6"/>
      <c r="AL1555" s="59" t="s">
        <v>4574</v>
      </c>
      <c r="AM1555" s="235">
        <f>AM1552</f>
        <v>0.5</v>
      </c>
      <c r="AN1555" s="235"/>
      <c r="AO1555" s="198"/>
      <c r="AP1555" s="198"/>
      <c r="AQ1555" s="198"/>
      <c r="AR1555" s="197"/>
      <c r="AS1555" s="7"/>
      <c r="AT1555" s="123"/>
      <c r="AU1555" s="136"/>
      <c r="AV1555" s="145"/>
      <c r="AW1555" s="89">
        <f>ROUND(ROUND(ROUND(H1548*P1555,0)*V1525,0)*AM1555,0)-AS1553</f>
        <v>175</v>
      </c>
      <c r="AX1555" s="12"/>
    </row>
    <row r="1556" spans="1:50" ht="17.2" customHeight="1" x14ac:dyDescent="0.3">
      <c r="A1556" s="9">
        <v>43</v>
      </c>
      <c r="B1556" s="10" t="s">
        <v>2378</v>
      </c>
      <c r="C1556" s="53" t="s">
        <v>6571</v>
      </c>
      <c r="D1556" s="166"/>
      <c r="E1556" s="193"/>
      <c r="F1556" s="125"/>
      <c r="G1556" s="126"/>
      <c r="H1556" s="45"/>
      <c r="I1556" s="1"/>
      <c r="J1556" s="1"/>
      <c r="K1556" s="44"/>
      <c r="L1556" s="196"/>
      <c r="M1556" s="195"/>
      <c r="N1556" s="195"/>
      <c r="O1556" s="55"/>
      <c r="P1556" s="56"/>
      <c r="Q1556" s="56"/>
      <c r="R1556" s="168"/>
      <c r="S1556" s="141"/>
      <c r="T1556" s="142"/>
      <c r="U1556" s="130"/>
      <c r="V1556" s="64"/>
      <c r="W1556" s="202"/>
      <c r="X1556" s="8"/>
      <c r="Y1556" s="6"/>
      <c r="Z1556" s="59"/>
      <c r="AA1556" s="59"/>
      <c r="AB1556" s="6"/>
      <c r="AC1556" s="203"/>
      <c r="AD1556" s="6"/>
      <c r="AE1556" s="6"/>
      <c r="AF1556" s="6"/>
      <c r="AG1556" s="6"/>
      <c r="AH1556" s="6"/>
      <c r="AI1556" s="6"/>
      <c r="AJ1556" s="6"/>
      <c r="AK1556" s="6"/>
      <c r="AL1556" s="59"/>
      <c r="AM1556" s="137"/>
      <c r="AN1556" s="137"/>
      <c r="AO1556" s="216" t="s">
        <v>4753</v>
      </c>
      <c r="AP1556" s="251"/>
      <c r="AQ1556" s="251"/>
      <c r="AR1556" s="252"/>
      <c r="AS1556" s="49"/>
      <c r="AT1556" s="36"/>
      <c r="AU1556" s="36"/>
      <c r="AV1556" s="51"/>
      <c r="AW1556" s="89">
        <f>ROUND(ROUND(H1548*V1525,0)*AQ1559,0)</f>
        <v>353</v>
      </c>
      <c r="AX1556" s="12"/>
    </row>
    <row r="1557" spans="1:50" ht="17.2" customHeight="1" x14ac:dyDescent="0.3">
      <c r="A1557" s="9">
        <v>43</v>
      </c>
      <c r="B1557" s="10" t="s">
        <v>2379</v>
      </c>
      <c r="C1557" s="53" t="s">
        <v>6570</v>
      </c>
      <c r="D1557" s="166"/>
      <c r="E1557" s="193"/>
      <c r="F1557" s="125"/>
      <c r="G1557" s="126"/>
      <c r="H1557" s="45"/>
      <c r="I1557" s="1"/>
      <c r="J1557" s="1"/>
      <c r="K1557" s="44"/>
      <c r="L1557" s="175"/>
      <c r="M1557" s="194"/>
      <c r="N1557" s="194"/>
      <c r="O1557" s="132"/>
      <c r="P1557" s="141"/>
      <c r="Q1557" s="141"/>
      <c r="R1557" s="168"/>
      <c r="S1557" s="141"/>
      <c r="T1557" s="142"/>
      <c r="U1557" s="130"/>
      <c r="V1557" s="64"/>
      <c r="W1557" s="202"/>
      <c r="X1557" s="231" t="s">
        <v>4712</v>
      </c>
      <c r="Y1557" s="232"/>
      <c r="Z1557" s="232"/>
      <c r="AA1557" s="232"/>
      <c r="AB1557" s="232"/>
      <c r="AC1557" s="199" t="s">
        <v>4711</v>
      </c>
      <c r="AD1557" s="58"/>
      <c r="AE1557" s="58"/>
      <c r="AF1557" s="6"/>
      <c r="AG1557" s="6"/>
      <c r="AH1557" s="6"/>
      <c r="AI1557" s="6"/>
      <c r="AJ1557" s="6"/>
      <c r="AK1557" s="6"/>
      <c r="AL1557" s="59" t="s">
        <v>4574</v>
      </c>
      <c r="AM1557" s="235">
        <f>AM1554</f>
        <v>0.7</v>
      </c>
      <c r="AN1557" s="235"/>
      <c r="AO1557" s="228"/>
      <c r="AP1557" s="229"/>
      <c r="AQ1557" s="229"/>
      <c r="AR1557" s="230"/>
      <c r="AS1557" s="45"/>
      <c r="AT1557" s="1"/>
      <c r="AU1557" s="1"/>
      <c r="AV1557" s="44"/>
      <c r="AW1557" s="89">
        <f>ROUND(ROUND(ROUND(H1548*V1525,0)*AM1557,0)*AQ1559,0)</f>
        <v>247</v>
      </c>
      <c r="AX1557" s="12"/>
    </row>
    <row r="1558" spans="1:50" ht="17.2" customHeight="1" x14ac:dyDescent="0.3">
      <c r="A1558" s="9">
        <v>43</v>
      </c>
      <c r="B1558" s="10" t="s">
        <v>2380</v>
      </c>
      <c r="C1558" s="53" t="s">
        <v>6569</v>
      </c>
      <c r="D1558" s="166"/>
      <c r="E1558" s="193"/>
      <c r="F1558" s="125"/>
      <c r="G1558" s="126"/>
      <c r="H1558" s="45"/>
      <c r="I1558" s="1"/>
      <c r="J1558" s="1"/>
      <c r="K1558" s="44"/>
      <c r="L1558" s="191"/>
      <c r="M1558" s="172"/>
      <c r="N1558" s="172"/>
      <c r="O1558" s="123"/>
      <c r="P1558" s="138"/>
      <c r="Q1558" s="138"/>
      <c r="R1558" s="168"/>
      <c r="S1558" s="141"/>
      <c r="T1558" s="142"/>
      <c r="U1558" s="130"/>
      <c r="V1558" s="64"/>
      <c r="W1558" s="202"/>
      <c r="X1558" s="233"/>
      <c r="Y1558" s="234"/>
      <c r="Z1558" s="234"/>
      <c r="AA1558" s="234"/>
      <c r="AB1558" s="234"/>
      <c r="AC1558" s="199" t="s">
        <v>4735</v>
      </c>
      <c r="AD1558" s="58"/>
      <c r="AE1558" s="58"/>
      <c r="AF1558" s="6"/>
      <c r="AG1558" s="6"/>
      <c r="AH1558" s="6"/>
      <c r="AI1558" s="6"/>
      <c r="AJ1558" s="6"/>
      <c r="AK1558" s="6"/>
      <c r="AL1558" s="59" t="s">
        <v>4574</v>
      </c>
      <c r="AM1558" s="235">
        <f>AM1555</f>
        <v>0.5</v>
      </c>
      <c r="AN1558" s="235"/>
      <c r="AO1558" s="45"/>
      <c r="AP1558" s="1"/>
      <c r="AQ1558" s="1"/>
      <c r="AR1558" s="44"/>
      <c r="AS1558" s="45"/>
      <c r="AT1558" s="1"/>
      <c r="AU1558" s="1"/>
      <c r="AV1558" s="44"/>
      <c r="AW1558" s="89">
        <f>ROUND(ROUND(ROUND(H1548*V1525,0)*AM1558,0)*AQ1559,0)</f>
        <v>177</v>
      </c>
      <c r="AX1558" s="12"/>
    </row>
    <row r="1559" spans="1:50" ht="17.2" customHeight="1" x14ac:dyDescent="0.3">
      <c r="A1559" s="9">
        <v>43</v>
      </c>
      <c r="B1559" s="10" t="s">
        <v>2381</v>
      </c>
      <c r="C1559" s="53" t="s">
        <v>6568</v>
      </c>
      <c r="D1559" s="166"/>
      <c r="E1559" s="193"/>
      <c r="F1559" s="125"/>
      <c r="G1559" s="126"/>
      <c r="H1559" s="45"/>
      <c r="I1559" s="1"/>
      <c r="J1559" s="1"/>
      <c r="K1559" s="44"/>
      <c r="L1559" s="231" t="s">
        <v>4714</v>
      </c>
      <c r="M1559" s="232"/>
      <c r="N1559" s="232"/>
      <c r="O1559" s="232"/>
      <c r="P1559" s="232"/>
      <c r="Q1559" s="232"/>
      <c r="R1559" s="175"/>
      <c r="S1559" s="194"/>
      <c r="T1559" s="173"/>
      <c r="U1559" s="130"/>
      <c r="V1559" s="64"/>
      <c r="W1559" s="202"/>
      <c r="X1559" s="8"/>
      <c r="Y1559" s="6"/>
      <c r="Z1559" s="59"/>
      <c r="AA1559" s="59"/>
      <c r="AB1559" s="6"/>
      <c r="AC1559" s="203"/>
      <c r="AD1559" s="6"/>
      <c r="AE1559" s="6"/>
      <c r="AF1559" s="6"/>
      <c r="AG1559" s="6"/>
      <c r="AH1559" s="6"/>
      <c r="AI1559" s="6"/>
      <c r="AJ1559" s="6"/>
      <c r="AK1559" s="6"/>
      <c r="AL1559" s="59"/>
      <c r="AM1559" s="137"/>
      <c r="AN1559" s="137"/>
      <c r="AO1559" s="45"/>
      <c r="AP1559" s="132" t="s">
        <v>4574</v>
      </c>
      <c r="AQ1559" s="247">
        <f>AQ1535</f>
        <v>0.95</v>
      </c>
      <c r="AR1559" s="248"/>
      <c r="AS1559" s="45"/>
      <c r="AT1559" s="1"/>
      <c r="AU1559" s="1"/>
      <c r="AV1559" s="44"/>
      <c r="AW1559" s="89">
        <f>ROUND(ROUND(ROUND(H1548*P1561,0)*V1525,0)*AQ1559,0)</f>
        <v>341</v>
      </c>
      <c r="AX1559" s="12"/>
    </row>
    <row r="1560" spans="1:50" ht="17.2" customHeight="1" x14ac:dyDescent="0.3">
      <c r="A1560" s="9">
        <v>43</v>
      </c>
      <c r="B1560" s="10" t="s">
        <v>2382</v>
      </c>
      <c r="C1560" s="53" t="s">
        <v>6567</v>
      </c>
      <c r="D1560" s="166"/>
      <c r="E1560" s="193"/>
      <c r="F1560" s="125"/>
      <c r="G1560" s="126"/>
      <c r="H1560" s="45"/>
      <c r="I1560" s="1"/>
      <c r="J1560" s="1"/>
      <c r="K1560" s="44"/>
      <c r="L1560" s="267"/>
      <c r="M1560" s="268"/>
      <c r="N1560" s="268"/>
      <c r="O1560" s="268"/>
      <c r="P1560" s="268"/>
      <c r="Q1560" s="268"/>
      <c r="R1560" s="175"/>
      <c r="S1560" s="194"/>
      <c r="T1560" s="173"/>
      <c r="U1560" s="130"/>
      <c r="V1560" s="64"/>
      <c r="W1560" s="202"/>
      <c r="X1560" s="231" t="s">
        <v>4712</v>
      </c>
      <c r="Y1560" s="232"/>
      <c r="Z1560" s="232"/>
      <c r="AA1560" s="232"/>
      <c r="AB1560" s="232"/>
      <c r="AC1560" s="199" t="s">
        <v>4711</v>
      </c>
      <c r="AD1560" s="58"/>
      <c r="AE1560" s="58"/>
      <c r="AF1560" s="6"/>
      <c r="AG1560" s="6"/>
      <c r="AH1560" s="6"/>
      <c r="AI1560" s="6"/>
      <c r="AJ1560" s="6"/>
      <c r="AK1560" s="6"/>
      <c r="AL1560" s="59" t="s">
        <v>4574</v>
      </c>
      <c r="AM1560" s="235">
        <f>AM1557</f>
        <v>0.7</v>
      </c>
      <c r="AN1560" s="235"/>
      <c r="AO1560" s="45"/>
      <c r="AP1560" s="1"/>
      <c r="AQ1560" s="1"/>
      <c r="AR1560" s="44"/>
      <c r="AS1560" s="45"/>
      <c r="AT1560" s="1"/>
      <c r="AU1560" s="1"/>
      <c r="AV1560" s="44"/>
      <c r="AW1560" s="35">
        <f>ROUND(ROUND(ROUND(ROUND(H1548*P1561,0)*V1525,0)*AM1560,0)*AQ1559,0)</f>
        <v>238</v>
      </c>
      <c r="AX1560" s="12"/>
    </row>
    <row r="1561" spans="1:50" ht="17.2" customHeight="1" x14ac:dyDescent="0.3">
      <c r="A1561" s="9">
        <v>43</v>
      </c>
      <c r="B1561" s="10" t="s">
        <v>2383</v>
      </c>
      <c r="C1561" s="53" t="s">
        <v>6566</v>
      </c>
      <c r="D1561" s="166"/>
      <c r="E1561" s="193"/>
      <c r="F1561" s="125"/>
      <c r="G1561" s="126"/>
      <c r="H1561" s="45"/>
      <c r="I1561" s="1"/>
      <c r="J1561" s="1"/>
      <c r="K1561" s="44"/>
      <c r="L1561" s="191"/>
      <c r="M1561" s="172"/>
      <c r="N1561" s="172"/>
      <c r="O1561" s="123" t="s">
        <v>4574</v>
      </c>
      <c r="P1561" s="249">
        <f>P1555</f>
        <v>0.96499999999999997</v>
      </c>
      <c r="Q1561" s="249"/>
      <c r="R1561" s="168"/>
      <c r="S1561" s="141"/>
      <c r="T1561" s="142"/>
      <c r="U1561" s="130"/>
      <c r="V1561" s="64"/>
      <c r="W1561" s="202"/>
      <c r="X1561" s="233"/>
      <c r="Y1561" s="234"/>
      <c r="Z1561" s="234"/>
      <c r="AA1561" s="234"/>
      <c r="AB1561" s="234"/>
      <c r="AC1561" s="199" t="s">
        <v>4735</v>
      </c>
      <c r="AD1561" s="58"/>
      <c r="AE1561" s="58"/>
      <c r="AF1561" s="6"/>
      <c r="AG1561" s="6"/>
      <c r="AH1561" s="6"/>
      <c r="AI1561" s="6"/>
      <c r="AJ1561" s="6"/>
      <c r="AK1561" s="6"/>
      <c r="AL1561" s="59" t="s">
        <v>4574</v>
      </c>
      <c r="AM1561" s="235">
        <f>AM1558</f>
        <v>0.5</v>
      </c>
      <c r="AN1561" s="235"/>
      <c r="AO1561" s="45"/>
      <c r="AP1561" s="1"/>
      <c r="AQ1561" s="1"/>
      <c r="AR1561" s="44"/>
      <c r="AS1561" s="43"/>
      <c r="AT1561" s="7"/>
      <c r="AU1561" s="7"/>
      <c r="AV1561" s="21"/>
      <c r="AW1561" s="89">
        <f>ROUND(ROUND(ROUND(ROUND(H1548*P1561,0)*V1525,0)*AM1561,0)*AQ1559,0)</f>
        <v>171</v>
      </c>
      <c r="AX1561" s="12"/>
    </row>
    <row r="1562" spans="1:50" ht="17.2" customHeight="1" x14ac:dyDescent="0.3">
      <c r="A1562" s="9">
        <v>43</v>
      </c>
      <c r="B1562" s="10" t="s">
        <v>2384</v>
      </c>
      <c r="C1562" s="53" t="s">
        <v>6565</v>
      </c>
      <c r="D1562" s="166"/>
      <c r="E1562" s="193"/>
      <c r="F1562" s="125"/>
      <c r="G1562" s="126"/>
      <c r="H1562" s="45"/>
      <c r="I1562" s="1"/>
      <c r="J1562" s="1"/>
      <c r="K1562" s="44"/>
      <c r="L1562" s="196"/>
      <c r="M1562" s="195"/>
      <c r="N1562" s="195"/>
      <c r="O1562" s="55"/>
      <c r="P1562" s="56"/>
      <c r="Q1562" s="56"/>
      <c r="R1562" s="168"/>
      <c r="S1562" s="141"/>
      <c r="T1562" s="142"/>
      <c r="U1562" s="130"/>
      <c r="V1562" s="64"/>
      <c r="W1562" s="202"/>
      <c r="X1562" s="8"/>
      <c r="Y1562" s="6"/>
      <c r="Z1562" s="59"/>
      <c r="AA1562" s="59"/>
      <c r="AB1562" s="6"/>
      <c r="AC1562" s="203"/>
      <c r="AD1562" s="6"/>
      <c r="AE1562" s="6"/>
      <c r="AF1562" s="6"/>
      <c r="AG1562" s="6"/>
      <c r="AH1562" s="6"/>
      <c r="AI1562" s="6"/>
      <c r="AJ1562" s="6"/>
      <c r="AK1562" s="6"/>
      <c r="AL1562" s="59"/>
      <c r="AM1562" s="137"/>
      <c r="AN1562" s="137"/>
      <c r="AO1562" s="146"/>
      <c r="AP1562" s="143"/>
      <c r="AQ1562" s="143"/>
      <c r="AR1562" s="44"/>
      <c r="AS1562" s="242" t="s">
        <v>4580</v>
      </c>
      <c r="AT1562" s="242"/>
      <c r="AU1562" s="242"/>
      <c r="AV1562" s="243"/>
      <c r="AW1562" s="89">
        <f>ROUND(ROUND(H1548*V1525,0)*AQ1559,0)-AS1565</f>
        <v>348</v>
      </c>
      <c r="AX1562" s="12"/>
    </row>
    <row r="1563" spans="1:50" ht="17.2" customHeight="1" x14ac:dyDescent="0.3">
      <c r="A1563" s="9">
        <v>43</v>
      </c>
      <c r="B1563" s="10" t="s">
        <v>2385</v>
      </c>
      <c r="C1563" s="53" t="s">
        <v>6564</v>
      </c>
      <c r="D1563" s="166"/>
      <c r="E1563" s="193"/>
      <c r="F1563" s="125"/>
      <c r="G1563" s="126"/>
      <c r="H1563" s="45"/>
      <c r="I1563" s="1"/>
      <c r="J1563" s="1"/>
      <c r="K1563" s="44"/>
      <c r="L1563" s="175"/>
      <c r="M1563" s="194"/>
      <c r="N1563" s="194"/>
      <c r="O1563" s="132"/>
      <c r="P1563" s="141"/>
      <c r="Q1563" s="141"/>
      <c r="R1563" s="168"/>
      <c r="S1563" s="141"/>
      <c r="T1563" s="142"/>
      <c r="U1563" s="130"/>
      <c r="V1563" s="64"/>
      <c r="W1563" s="202"/>
      <c r="X1563" s="231" t="s">
        <v>4712</v>
      </c>
      <c r="Y1563" s="232"/>
      <c r="Z1563" s="232"/>
      <c r="AA1563" s="232"/>
      <c r="AB1563" s="232"/>
      <c r="AC1563" s="199" t="s">
        <v>4711</v>
      </c>
      <c r="AD1563" s="58"/>
      <c r="AE1563" s="58"/>
      <c r="AF1563" s="6"/>
      <c r="AG1563" s="6"/>
      <c r="AH1563" s="6"/>
      <c r="AI1563" s="6"/>
      <c r="AJ1563" s="6"/>
      <c r="AK1563" s="6"/>
      <c r="AL1563" s="59" t="s">
        <v>4574</v>
      </c>
      <c r="AM1563" s="235">
        <f>AM1560</f>
        <v>0.7</v>
      </c>
      <c r="AN1563" s="235"/>
      <c r="AO1563" s="146"/>
      <c r="AP1563" s="143"/>
      <c r="AQ1563" s="143"/>
      <c r="AR1563" s="44"/>
      <c r="AS1563" s="244"/>
      <c r="AT1563" s="244"/>
      <c r="AU1563" s="244"/>
      <c r="AV1563" s="245"/>
      <c r="AW1563" s="89">
        <f>ROUND(ROUND(ROUND(H1548*V1525,0)*AM1563,0)*AQ1559,0)-AS1565</f>
        <v>242</v>
      </c>
      <c r="AX1563" s="12"/>
    </row>
    <row r="1564" spans="1:50" ht="17.2" customHeight="1" x14ac:dyDescent="0.3">
      <c r="A1564" s="9">
        <v>43</v>
      </c>
      <c r="B1564" s="10" t="s">
        <v>2386</v>
      </c>
      <c r="C1564" s="53" t="s">
        <v>6563</v>
      </c>
      <c r="D1564" s="166"/>
      <c r="E1564" s="193"/>
      <c r="F1564" s="125"/>
      <c r="G1564" s="126"/>
      <c r="H1564" s="45"/>
      <c r="I1564" s="1"/>
      <c r="J1564" s="1"/>
      <c r="K1564" s="44"/>
      <c r="L1564" s="191"/>
      <c r="M1564" s="172"/>
      <c r="N1564" s="172"/>
      <c r="O1564" s="123"/>
      <c r="P1564" s="138"/>
      <c r="Q1564" s="138"/>
      <c r="R1564" s="168"/>
      <c r="S1564" s="141"/>
      <c r="T1564" s="142"/>
      <c r="U1564" s="130"/>
      <c r="V1564" s="64"/>
      <c r="W1564" s="202"/>
      <c r="X1564" s="233"/>
      <c r="Y1564" s="234"/>
      <c r="Z1564" s="234"/>
      <c r="AA1564" s="234"/>
      <c r="AB1564" s="234"/>
      <c r="AC1564" s="199" t="s">
        <v>4735</v>
      </c>
      <c r="AD1564" s="58"/>
      <c r="AE1564" s="58"/>
      <c r="AF1564" s="6"/>
      <c r="AG1564" s="6"/>
      <c r="AH1564" s="6"/>
      <c r="AI1564" s="6"/>
      <c r="AJ1564" s="6"/>
      <c r="AK1564" s="6"/>
      <c r="AL1564" s="59" t="s">
        <v>4574</v>
      </c>
      <c r="AM1564" s="235">
        <f>AM1561</f>
        <v>0.5</v>
      </c>
      <c r="AN1564" s="235"/>
      <c r="AO1564" s="146"/>
      <c r="AP1564" s="143"/>
      <c r="AQ1564" s="143"/>
      <c r="AR1564" s="44"/>
      <c r="AS1564" s="244"/>
      <c r="AT1564" s="244"/>
      <c r="AU1564" s="244"/>
      <c r="AV1564" s="245"/>
      <c r="AW1564" s="89">
        <f>ROUND(ROUND(ROUND(H1548*V1525,0)*AM1564,0)*AQ1559,0)-AS1565</f>
        <v>172</v>
      </c>
      <c r="AX1564" s="12"/>
    </row>
    <row r="1565" spans="1:50" ht="17.2" customHeight="1" x14ac:dyDescent="0.3">
      <c r="A1565" s="9">
        <v>43</v>
      </c>
      <c r="B1565" s="10" t="s">
        <v>2387</v>
      </c>
      <c r="C1565" s="53" t="s">
        <v>6562</v>
      </c>
      <c r="D1565" s="166"/>
      <c r="E1565" s="193"/>
      <c r="F1565" s="125"/>
      <c r="G1565" s="126"/>
      <c r="H1565" s="45"/>
      <c r="I1565" s="1"/>
      <c r="J1565" s="1"/>
      <c r="K1565" s="44"/>
      <c r="L1565" s="231" t="s">
        <v>4714</v>
      </c>
      <c r="M1565" s="232"/>
      <c r="N1565" s="232"/>
      <c r="O1565" s="232"/>
      <c r="P1565" s="232"/>
      <c r="Q1565" s="232"/>
      <c r="R1565" s="175"/>
      <c r="S1565" s="194"/>
      <c r="T1565" s="173"/>
      <c r="U1565" s="130"/>
      <c r="V1565" s="64"/>
      <c r="W1565" s="202"/>
      <c r="X1565" s="8"/>
      <c r="Y1565" s="6"/>
      <c r="Z1565" s="59"/>
      <c r="AA1565" s="59"/>
      <c r="AB1565" s="6"/>
      <c r="AC1565" s="203"/>
      <c r="AD1565" s="6"/>
      <c r="AE1565" s="6"/>
      <c r="AF1565" s="6"/>
      <c r="AG1565" s="6"/>
      <c r="AH1565" s="6"/>
      <c r="AI1565" s="6"/>
      <c r="AJ1565" s="6"/>
      <c r="AK1565" s="6"/>
      <c r="AL1565" s="59"/>
      <c r="AM1565" s="137"/>
      <c r="AN1565" s="137"/>
      <c r="AO1565" s="146"/>
      <c r="AP1565" s="143"/>
      <c r="AQ1565" s="143"/>
      <c r="AR1565" s="44"/>
      <c r="AS1565" s="38">
        <f>AS1553</f>
        <v>5</v>
      </c>
      <c r="AT1565" s="62" t="s">
        <v>4579</v>
      </c>
      <c r="AU1565" s="143"/>
      <c r="AV1565" s="147"/>
      <c r="AW1565" s="89">
        <f>ROUND(ROUND(ROUND(H1548*P1567,0)*V1525,0)*AQ1559,0)-AS1565</f>
        <v>336</v>
      </c>
      <c r="AX1565" s="12"/>
    </row>
    <row r="1566" spans="1:50" ht="17.2" customHeight="1" x14ac:dyDescent="0.3">
      <c r="A1566" s="9">
        <v>43</v>
      </c>
      <c r="B1566" s="10" t="s">
        <v>2388</v>
      </c>
      <c r="C1566" s="53" t="s">
        <v>6561</v>
      </c>
      <c r="D1566" s="166"/>
      <c r="E1566" s="193"/>
      <c r="F1566" s="125"/>
      <c r="G1566" s="126"/>
      <c r="H1566" s="45"/>
      <c r="I1566" s="1"/>
      <c r="J1566" s="1"/>
      <c r="K1566" s="44"/>
      <c r="L1566" s="267"/>
      <c r="M1566" s="268"/>
      <c r="N1566" s="268"/>
      <c r="O1566" s="268"/>
      <c r="P1566" s="268"/>
      <c r="Q1566" s="268"/>
      <c r="R1566" s="175"/>
      <c r="S1566" s="194"/>
      <c r="T1566" s="173"/>
      <c r="U1566" s="130"/>
      <c r="V1566" s="64"/>
      <c r="W1566" s="202"/>
      <c r="X1566" s="231" t="s">
        <v>4712</v>
      </c>
      <c r="Y1566" s="232"/>
      <c r="Z1566" s="232"/>
      <c r="AA1566" s="232"/>
      <c r="AB1566" s="232"/>
      <c r="AC1566" s="199" t="s">
        <v>4711</v>
      </c>
      <c r="AD1566" s="58"/>
      <c r="AE1566" s="58"/>
      <c r="AF1566" s="6"/>
      <c r="AG1566" s="6"/>
      <c r="AH1566" s="6"/>
      <c r="AI1566" s="6"/>
      <c r="AJ1566" s="6"/>
      <c r="AK1566" s="6"/>
      <c r="AL1566" s="59" t="s">
        <v>4574</v>
      </c>
      <c r="AM1566" s="235">
        <f>AM1563</f>
        <v>0.7</v>
      </c>
      <c r="AN1566" s="235"/>
      <c r="AO1566" s="146"/>
      <c r="AP1566" s="143"/>
      <c r="AQ1566" s="143"/>
      <c r="AR1566" s="44"/>
      <c r="AS1566" s="1"/>
      <c r="AT1566" s="132"/>
      <c r="AU1566" s="143"/>
      <c r="AV1566" s="147"/>
      <c r="AW1566" s="35">
        <f>ROUND(ROUND(ROUND(ROUND(H1548*P1567,0)*V1525,0)*AM1566,0)*AQ1559,0)-AS1565</f>
        <v>233</v>
      </c>
      <c r="AX1566" s="12"/>
    </row>
    <row r="1567" spans="1:50" ht="17.2" customHeight="1" x14ac:dyDescent="0.3">
      <c r="A1567" s="9">
        <v>43</v>
      </c>
      <c r="B1567" s="10" t="s">
        <v>2389</v>
      </c>
      <c r="C1567" s="53" t="s">
        <v>6560</v>
      </c>
      <c r="D1567" s="166"/>
      <c r="E1567" s="193"/>
      <c r="F1567" s="125"/>
      <c r="G1567" s="126"/>
      <c r="H1567" s="43"/>
      <c r="I1567" s="7"/>
      <c r="J1567" s="7"/>
      <c r="K1567" s="21"/>
      <c r="L1567" s="191"/>
      <c r="M1567" s="172"/>
      <c r="N1567" s="172"/>
      <c r="O1567" s="123" t="s">
        <v>4574</v>
      </c>
      <c r="P1567" s="249">
        <f>P1561</f>
        <v>0.96499999999999997</v>
      </c>
      <c r="Q1567" s="249"/>
      <c r="R1567" s="168"/>
      <c r="S1567" s="141"/>
      <c r="T1567" s="141"/>
      <c r="U1567" s="88"/>
      <c r="V1567" s="86"/>
      <c r="W1567" s="87"/>
      <c r="X1567" s="234"/>
      <c r="Y1567" s="234"/>
      <c r="Z1567" s="234"/>
      <c r="AA1567" s="234"/>
      <c r="AB1567" s="234"/>
      <c r="AC1567" s="199" t="s">
        <v>4735</v>
      </c>
      <c r="AD1567" s="58"/>
      <c r="AE1567" s="58"/>
      <c r="AF1567" s="6"/>
      <c r="AG1567" s="6"/>
      <c r="AH1567" s="6"/>
      <c r="AI1567" s="6"/>
      <c r="AJ1567" s="6"/>
      <c r="AK1567" s="6"/>
      <c r="AL1567" s="59" t="s">
        <v>4574</v>
      </c>
      <c r="AM1567" s="235">
        <f>AM1564</f>
        <v>0.5</v>
      </c>
      <c r="AN1567" s="235"/>
      <c r="AO1567" s="190"/>
      <c r="AP1567" s="136"/>
      <c r="AQ1567" s="136"/>
      <c r="AR1567" s="21"/>
      <c r="AS1567" s="7"/>
      <c r="AT1567" s="123"/>
      <c r="AU1567" s="136"/>
      <c r="AV1567" s="145"/>
      <c r="AW1567" s="89">
        <f>ROUND(ROUND(ROUND(ROUND(H1548*P1567,0)*V1525,0)*AM1567,0)*AQ1559,0)-AS1565</f>
        <v>166</v>
      </c>
      <c r="AX1567" s="12"/>
    </row>
    <row r="1568" spans="1:50" ht="17.2" customHeight="1" x14ac:dyDescent="0.3">
      <c r="A1568" s="9">
        <v>43</v>
      </c>
      <c r="B1568" s="10" t="s">
        <v>2390</v>
      </c>
      <c r="C1568" s="53" t="s">
        <v>6559</v>
      </c>
      <c r="D1568" s="166"/>
      <c r="E1568" s="193"/>
      <c r="F1568" s="125"/>
      <c r="G1568" s="126"/>
      <c r="H1568" s="217" t="s">
        <v>4841</v>
      </c>
      <c r="I1568" s="218"/>
      <c r="J1568" s="218"/>
      <c r="K1568" s="219"/>
      <c r="L1568" s="196"/>
      <c r="M1568" s="195"/>
      <c r="N1568" s="195"/>
      <c r="O1568" s="55"/>
      <c r="P1568" s="56"/>
      <c r="Q1568" s="56"/>
      <c r="R1568" s="168"/>
      <c r="S1568" s="141"/>
      <c r="T1568" s="141"/>
      <c r="U1568" s="88"/>
      <c r="V1568" s="86"/>
      <c r="W1568" s="87"/>
      <c r="X1568" s="6"/>
      <c r="Y1568" s="6"/>
      <c r="Z1568" s="59"/>
      <c r="AA1568" s="59"/>
      <c r="AB1568" s="6"/>
      <c r="AC1568" s="203"/>
      <c r="AD1568" s="6"/>
      <c r="AE1568" s="6"/>
      <c r="AF1568" s="6"/>
      <c r="AG1568" s="6"/>
      <c r="AH1568" s="6"/>
      <c r="AI1568" s="6"/>
      <c r="AJ1568" s="6"/>
      <c r="AK1568" s="6"/>
      <c r="AL1568" s="59"/>
      <c r="AM1568" s="137"/>
      <c r="AN1568" s="137"/>
      <c r="AO1568" s="7"/>
      <c r="AP1568" s="7"/>
      <c r="AQ1568" s="7"/>
      <c r="AR1568" s="7"/>
      <c r="AS1568" s="7"/>
      <c r="AT1568" s="123"/>
      <c r="AU1568" s="136"/>
      <c r="AV1568" s="145"/>
      <c r="AW1568" s="100">
        <f>ROUND(H1572*V1525,0)</f>
        <v>300</v>
      </c>
      <c r="AX1568" s="12"/>
    </row>
    <row r="1569" spans="1:50" ht="17.2" customHeight="1" x14ac:dyDescent="0.3">
      <c r="A1569" s="9">
        <v>43</v>
      </c>
      <c r="B1569" s="10" t="s">
        <v>2391</v>
      </c>
      <c r="C1569" s="53" t="s">
        <v>6558</v>
      </c>
      <c r="D1569" s="166"/>
      <c r="E1569" s="193"/>
      <c r="F1569" s="126"/>
      <c r="G1569" s="126"/>
      <c r="H1569" s="220"/>
      <c r="I1569" s="221"/>
      <c r="J1569" s="221"/>
      <c r="K1569" s="222"/>
      <c r="L1569" s="175"/>
      <c r="M1569" s="194"/>
      <c r="N1569" s="194"/>
      <c r="O1569" s="132"/>
      <c r="P1569" s="141"/>
      <c r="Q1569" s="141"/>
      <c r="R1569" s="168"/>
      <c r="S1569" s="141"/>
      <c r="T1569" s="141"/>
      <c r="U1569" s="88"/>
      <c r="V1569" s="86"/>
      <c r="W1569" s="87"/>
      <c r="X1569" s="232" t="s">
        <v>4712</v>
      </c>
      <c r="Y1569" s="232"/>
      <c r="Z1569" s="232"/>
      <c r="AA1569" s="232"/>
      <c r="AB1569" s="232"/>
      <c r="AC1569" s="199" t="s">
        <v>4711</v>
      </c>
      <c r="AD1569" s="58"/>
      <c r="AE1569" s="58"/>
      <c r="AF1569" s="6"/>
      <c r="AG1569" s="6"/>
      <c r="AH1569" s="6"/>
      <c r="AI1569" s="6"/>
      <c r="AJ1569" s="6"/>
      <c r="AK1569" s="6"/>
      <c r="AL1569" s="59" t="s">
        <v>4574</v>
      </c>
      <c r="AM1569" s="235">
        <f>AM1566</f>
        <v>0.7</v>
      </c>
      <c r="AN1569" s="235"/>
      <c r="AO1569" s="6"/>
      <c r="AP1569" s="6"/>
      <c r="AQ1569" s="6"/>
      <c r="AR1569" s="6"/>
      <c r="AS1569" s="6"/>
      <c r="AT1569" s="59"/>
      <c r="AU1569" s="137"/>
      <c r="AV1569" s="140"/>
      <c r="AW1569" s="89">
        <f>ROUND(ROUND(H1572*V1525,0)*AM1569,0)</f>
        <v>210</v>
      </c>
      <c r="AX1569" s="12"/>
    </row>
    <row r="1570" spans="1:50" ht="17.2" customHeight="1" x14ac:dyDescent="0.3">
      <c r="A1570" s="9">
        <v>43</v>
      </c>
      <c r="B1570" s="10" t="s">
        <v>2392</v>
      </c>
      <c r="C1570" s="53" t="s">
        <v>6557</v>
      </c>
      <c r="D1570" s="166"/>
      <c r="E1570" s="193"/>
      <c r="F1570" s="126"/>
      <c r="G1570" s="126"/>
      <c r="H1570" s="220"/>
      <c r="I1570" s="221"/>
      <c r="J1570" s="221"/>
      <c r="K1570" s="222"/>
      <c r="L1570" s="191"/>
      <c r="M1570" s="172"/>
      <c r="N1570" s="172"/>
      <c r="O1570" s="123"/>
      <c r="P1570" s="138"/>
      <c r="Q1570" s="138"/>
      <c r="R1570" s="168"/>
      <c r="S1570" s="141"/>
      <c r="T1570" s="141"/>
      <c r="U1570" s="88"/>
      <c r="V1570" s="86"/>
      <c r="W1570" s="87"/>
      <c r="X1570" s="234"/>
      <c r="Y1570" s="234"/>
      <c r="Z1570" s="234"/>
      <c r="AA1570" s="234"/>
      <c r="AB1570" s="234"/>
      <c r="AC1570" s="199" t="s">
        <v>4735</v>
      </c>
      <c r="AD1570" s="58"/>
      <c r="AE1570" s="58"/>
      <c r="AF1570" s="6"/>
      <c r="AG1570" s="6"/>
      <c r="AH1570" s="6"/>
      <c r="AI1570" s="6"/>
      <c r="AJ1570" s="6"/>
      <c r="AK1570" s="6"/>
      <c r="AL1570" s="59" t="s">
        <v>4574</v>
      </c>
      <c r="AM1570" s="235">
        <f>AM1567</f>
        <v>0.5</v>
      </c>
      <c r="AN1570" s="235"/>
      <c r="AO1570" s="6"/>
      <c r="AP1570" s="6"/>
      <c r="AQ1570" s="6"/>
      <c r="AR1570" s="6"/>
      <c r="AS1570" s="6"/>
      <c r="AT1570" s="59"/>
      <c r="AU1570" s="137"/>
      <c r="AV1570" s="140"/>
      <c r="AW1570" s="35">
        <f>ROUND(ROUND(H1572*V1525,0)*AM1570,0)</f>
        <v>150</v>
      </c>
      <c r="AX1570" s="12"/>
    </row>
    <row r="1571" spans="1:50" ht="17.2" customHeight="1" x14ac:dyDescent="0.3">
      <c r="A1571" s="9">
        <v>43</v>
      </c>
      <c r="B1571" s="10" t="s">
        <v>2393</v>
      </c>
      <c r="C1571" s="53" t="s">
        <v>6556</v>
      </c>
      <c r="D1571" s="166"/>
      <c r="E1571" s="193"/>
      <c r="F1571" s="126"/>
      <c r="G1571" s="126"/>
      <c r="H1571" s="220"/>
      <c r="I1571" s="221"/>
      <c r="J1571" s="221"/>
      <c r="K1571" s="222"/>
      <c r="L1571" s="231" t="s">
        <v>4714</v>
      </c>
      <c r="M1571" s="232"/>
      <c r="N1571" s="232"/>
      <c r="O1571" s="232"/>
      <c r="P1571" s="232"/>
      <c r="Q1571" s="232"/>
      <c r="R1571" s="175"/>
      <c r="S1571" s="194"/>
      <c r="T1571" s="194"/>
      <c r="U1571" s="88"/>
      <c r="V1571" s="86"/>
      <c r="W1571" s="87"/>
      <c r="X1571" s="6"/>
      <c r="Y1571" s="6"/>
      <c r="Z1571" s="59"/>
      <c r="AA1571" s="59"/>
      <c r="AB1571" s="6"/>
      <c r="AC1571" s="203"/>
      <c r="AD1571" s="6"/>
      <c r="AE1571" s="6"/>
      <c r="AF1571" s="6"/>
      <c r="AG1571" s="6"/>
      <c r="AH1571" s="6"/>
      <c r="AI1571" s="6"/>
      <c r="AJ1571" s="6"/>
      <c r="AK1571" s="6"/>
      <c r="AL1571" s="59"/>
      <c r="AM1571" s="137"/>
      <c r="AN1571" s="137"/>
      <c r="AO1571" s="6"/>
      <c r="AP1571" s="6"/>
      <c r="AQ1571" s="7"/>
      <c r="AR1571" s="7"/>
      <c r="AS1571" s="7"/>
      <c r="AT1571" s="123"/>
      <c r="AU1571" s="136"/>
      <c r="AV1571" s="145"/>
      <c r="AW1571" s="89">
        <f>ROUND(ROUND(H1572*P1573,0)*V1525,0)</f>
        <v>290</v>
      </c>
      <c r="AX1571" s="12"/>
    </row>
    <row r="1572" spans="1:50" ht="17.2" customHeight="1" x14ac:dyDescent="0.3">
      <c r="A1572" s="9">
        <v>43</v>
      </c>
      <c r="B1572" s="10" t="s">
        <v>2394</v>
      </c>
      <c r="C1572" s="53" t="s">
        <v>6555</v>
      </c>
      <c r="D1572" s="166"/>
      <c r="E1572" s="193"/>
      <c r="F1572" s="126"/>
      <c r="G1572" s="126"/>
      <c r="H1572" s="253">
        <f>'15就労移行支援(基本)'!K732</f>
        <v>600</v>
      </c>
      <c r="I1572" s="254"/>
      <c r="J1572" s="1" t="s">
        <v>4202</v>
      </c>
      <c r="K1572" s="68"/>
      <c r="L1572" s="267"/>
      <c r="M1572" s="268"/>
      <c r="N1572" s="268"/>
      <c r="O1572" s="268"/>
      <c r="P1572" s="268"/>
      <c r="Q1572" s="268"/>
      <c r="R1572" s="175"/>
      <c r="S1572" s="194"/>
      <c r="T1572" s="194"/>
      <c r="U1572" s="88"/>
      <c r="V1572" s="86"/>
      <c r="W1572" s="87"/>
      <c r="X1572" s="232" t="s">
        <v>4712</v>
      </c>
      <c r="Y1572" s="232"/>
      <c r="Z1572" s="232"/>
      <c r="AA1572" s="232"/>
      <c r="AB1572" s="232"/>
      <c r="AC1572" s="199" t="s">
        <v>4711</v>
      </c>
      <c r="AD1572" s="58"/>
      <c r="AE1572" s="58"/>
      <c r="AF1572" s="6"/>
      <c r="AG1572" s="6"/>
      <c r="AH1572" s="6"/>
      <c r="AI1572" s="6"/>
      <c r="AJ1572" s="6"/>
      <c r="AK1572" s="6"/>
      <c r="AL1572" s="59" t="s">
        <v>4574</v>
      </c>
      <c r="AM1572" s="235">
        <f>AM1569</f>
        <v>0.7</v>
      </c>
      <c r="AN1572" s="235"/>
      <c r="AO1572" s="7"/>
      <c r="AP1572" s="7"/>
      <c r="AQ1572" s="7"/>
      <c r="AR1572" s="7"/>
      <c r="AS1572" s="7"/>
      <c r="AT1572" s="123"/>
      <c r="AU1572" s="136"/>
      <c r="AV1572" s="145"/>
      <c r="AW1572" s="89">
        <f>ROUND(ROUND(ROUND(H1572*P1573,0)*V1525,0)*AM1572,0)</f>
        <v>203</v>
      </c>
      <c r="AX1572" s="12"/>
    </row>
    <row r="1573" spans="1:50" ht="17.2" customHeight="1" x14ac:dyDescent="0.3">
      <c r="A1573" s="9">
        <v>43</v>
      </c>
      <c r="B1573" s="10" t="s">
        <v>2395</v>
      </c>
      <c r="C1573" s="53" t="s">
        <v>6554</v>
      </c>
      <c r="D1573" s="166"/>
      <c r="E1573" s="193"/>
      <c r="F1573" s="126"/>
      <c r="G1573" s="126"/>
      <c r="H1573" s="175"/>
      <c r="I1573" s="194"/>
      <c r="J1573" s="194"/>
      <c r="K1573" s="173"/>
      <c r="L1573" s="191"/>
      <c r="M1573" s="172"/>
      <c r="N1573" s="172"/>
      <c r="O1573" s="123" t="s">
        <v>4574</v>
      </c>
      <c r="P1573" s="249">
        <f>P1567</f>
        <v>0.96499999999999997</v>
      </c>
      <c r="Q1573" s="249"/>
      <c r="R1573" s="168"/>
      <c r="S1573" s="141"/>
      <c r="T1573" s="141"/>
      <c r="U1573" s="88"/>
      <c r="V1573" s="86"/>
      <c r="W1573" s="87"/>
      <c r="X1573" s="234"/>
      <c r="Y1573" s="234"/>
      <c r="Z1573" s="234"/>
      <c r="AA1573" s="234"/>
      <c r="AB1573" s="234"/>
      <c r="AC1573" s="199" t="s">
        <v>4735</v>
      </c>
      <c r="AD1573" s="58"/>
      <c r="AE1573" s="58"/>
      <c r="AF1573" s="6"/>
      <c r="AG1573" s="6"/>
      <c r="AH1573" s="6"/>
      <c r="AI1573" s="6"/>
      <c r="AJ1573" s="6"/>
      <c r="AK1573" s="6"/>
      <c r="AL1573" s="59" t="s">
        <v>4574</v>
      </c>
      <c r="AM1573" s="235">
        <f>AM1570</f>
        <v>0.5</v>
      </c>
      <c r="AN1573" s="235"/>
      <c r="AO1573" s="7"/>
      <c r="AP1573" s="7"/>
      <c r="AQ1573" s="7"/>
      <c r="AR1573" s="7"/>
      <c r="AS1573" s="7"/>
      <c r="AT1573" s="123"/>
      <c r="AU1573" s="136"/>
      <c r="AV1573" s="145"/>
      <c r="AW1573" s="89">
        <f>ROUND(ROUND(ROUND(H1572*P1573,0)*V1525,0)*AM1573,0)</f>
        <v>145</v>
      </c>
      <c r="AX1573" s="12"/>
    </row>
    <row r="1574" spans="1:50" ht="17.2" customHeight="1" x14ac:dyDescent="0.3">
      <c r="A1574" s="9">
        <v>43</v>
      </c>
      <c r="B1574" s="10" t="s">
        <v>2396</v>
      </c>
      <c r="C1574" s="53" t="s">
        <v>6553</v>
      </c>
      <c r="D1574" s="166"/>
      <c r="E1574" s="193"/>
      <c r="F1574" s="126"/>
      <c r="G1574" s="126"/>
      <c r="H1574" s="175"/>
      <c r="I1574" s="194"/>
      <c r="J1574" s="194"/>
      <c r="K1574" s="173"/>
      <c r="L1574" s="196"/>
      <c r="M1574" s="195"/>
      <c r="N1574" s="195"/>
      <c r="O1574" s="55"/>
      <c r="P1574" s="56"/>
      <c r="Q1574" s="56"/>
      <c r="R1574" s="168"/>
      <c r="S1574" s="141"/>
      <c r="T1574" s="142"/>
      <c r="U1574" s="130"/>
      <c r="V1574" s="64"/>
      <c r="W1574" s="202"/>
      <c r="X1574" s="8"/>
      <c r="Y1574" s="6"/>
      <c r="Z1574" s="59"/>
      <c r="AA1574" s="59"/>
      <c r="AB1574" s="6"/>
      <c r="AC1574" s="203"/>
      <c r="AD1574" s="6"/>
      <c r="AE1574" s="6"/>
      <c r="AF1574" s="6"/>
      <c r="AG1574" s="6"/>
      <c r="AH1574" s="6"/>
      <c r="AI1574" s="6"/>
      <c r="AJ1574" s="6"/>
      <c r="AK1574" s="6"/>
      <c r="AL1574" s="59"/>
      <c r="AM1574" s="137"/>
      <c r="AN1574" s="137"/>
      <c r="AO1574" s="177"/>
      <c r="AP1574" s="81"/>
      <c r="AQ1574" s="81"/>
      <c r="AR1574" s="82"/>
      <c r="AS1574" s="242" t="s">
        <v>4580</v>
      </c>
      <c r="AT1574" s="242"/>
      <c r="AU1574" s="242"/>
      <c r="AV1574" s="243"/>
      <c r="AW1574" s="89">
        <f>ROUND(H1572*V1525,0)-AS1577</f>
        <v>295</v>
      </c>
      <c r="AX1574" s="12"/>
    </row>
    <row r="1575" spans="1:50" ht="17.2" customHeight="1" x14ac:dyDescent="0.3">
      <c r="A1575" s="9">
        <v>43</v>
      </c>
      <c r="B1575" s="10" t="s">
        <v>2397</v>
      </c>
      <c r="C1575" s="53" t="s">
        <v>6552</v>
      </c>
      <c r="D1575" s="166"/>
      <c r="E1575" s="193"/>
      <c r="F1575" s="126"/>
      <c r="G1575" s="126"/>
      <c r="H1575" s="175"/>
      <c r="I1575" s="194"/>
      <c r="J1575" s="194"/>
      <c r="K1575" s="173"/>
      <c r="L1575" s="175"/>
      <c r="M1575" s="194"/>
      <c r="N1575" s="194"/>
      <c r="O1575" s="132"/>
      <c r="P1575" s="141"/>
      <c r="Q1575" s="141"/>
      <c r="R1575" s="168"/>
      <c r="S1575" s="141"/>
      <c r="T1575" s="142"/>
      <c r="U1575" s="130"/>
      <c r="V1575" s="64"/>
      <c r="W1575" s="202"/>
      <c r="X1575" s="231" t="s">
        <v>4712</v>
      </c>
      <c r="Y1575" s="232"/>
      <c r="Z1575" s="232"/>
      <c r="AA1575" s="232"/>
      <c r="AB1575" s="232"/>
      <c r="AC1575" s="199" t="s">
        <v>4711</v>
      </c>
      <c r="AD1575" s="58"/>
      <c r="AE1575" s="58"/>
      <c r="AF1575" s="6"/>
      <c r="AG1575" s="6"/>
      <c r="AH1575" s="6"/>
      <c r="AI1575" s="6"/>
      <c r="AJ1575" s="6"/>
      <c r="AK1575" s="6"/>
      <c r="AL1575" s="59" t="s">
        <v>4574</v>
      </c>
      <c r="AM1575" s="235">
        <f>AM1572</f>
        <v>0.7</v>
      </c>
      <c r="AN1575" s="235"/>
      <c r="AO1575" s="81"/>
      <c r="AP1575" s="81"/>
      <c r="AQ1575" s="81"/>
      <c r="AR1575" s="82"/>
      <c r="AS1575" s="244"/>
      <c r="AT1575" s="244"/>
      <c r="AU1575" s="244"/>
      <c r="AV1575" s="245"/>
      <c r="AW1575" s="89">
        <f>ROUND(ROUND(H1572*V1525,0)*AM1575,0)-AS1577</f>
        <v>205</v>
      </c>
      <c r="AX1575" s="12"/>
    </row>
    <row r="1576" spans="1:50" ht="17.2" customHeight="1" x14ac:dyDescent="0.3">
      <c r="A1576" s="9">
        <v>43</v>
      </c>
      <c r="B1576" s="10" t="s">
        <v>2398</v>
      </c>
      <c r="C1576" s="53" t="s">
        <v>6551</v>
      </c>
      <c r="D1576" s="166"/>
      <c r="E1576" s="193"/>
      <c r="F1576" s="126"/>
      <c r="G1576" s="126"/>
      <c r="H1576" s="175"/>
      <c r="I1576" s="194"/>
      <c r="J1576" s="194"/>
      <c r="K1576" s="173"/>
      <c r="L1576" s="191"/>
      <c r="M1576" s="172"/>
      <c r="N1576" s="172"/>
      <c r="O1576" s="123"/>
      <c r="P1576" s="138"/>
      <c r="Q1576" s="138"/>
      <c r="R1576" s="168"/>
      <c r="S1576" s="141"/>
      <c r="T1576" s="142"/>
      <c r="U1576" s="130"/>
      <c r="V1576" s="64"/>
      <c r="W1576" s="202"/>
      <c r="X1576" s="233"/>
      <c r="Y1576" s="234"/>
      <c r="Z1576" s="234"/>
      <c r="AA1576" s="234"/>
      <c r="AB1576" s="234"/>
      <c r="AC1576" s="199" t="s">
        <v>4735</v>
      </c>
      <c r="AD1576" s="58"/>
      <c r="AE1576" s="58"/>
      <c r="AF1576" s="6"/>
      <c r="AG1576" s="6"/>
      <c r="AH1576" s="6"/>
      <c r="AI1576" s="6"/>
      <c r="AJ1576" s="6"/>
      <c r="AK1576" s="6"/>
      <c r="AL1576" s="59" t="s">
        <v>4574</v>
      </c>
      <c r="AM1576" s="235">
        <f>AM1573</f>
        <v>0.5</v>
      </c>
      <c r="AN1576" s="235"/>
      <c r="AO1576" s="198"/>
      <c r="AP1576" s="198"/>
      <c r="AQ1576" s="198"/>
      <c r="AR1576" s="197"/>
      <c r="AS1576" s="244"/>
      <c r="AT1576" s="244"/>
      <c r="AU1576" s="244"/>
      <c r="AV1576" s="245"/>
      <c r="AW1576" s="35">
        <f>ROUND(ROUND(H1572*V1525,0)*AM1576,0)-AS1577</f>
        <v>145</v>
      </c>
      <c r="AX1576" s="12"/>
    </row>
    <row r="1577" spans="1:50" ht="17.2" customHeight="1" x14ac:dyDescent="0.3">
      <c r="A1577" s="9">
        <v>43</v>
      </c>
      <c r="B1577" s="10" t="s">
        <v>2399</v>
      </c>
      <c r="C1577" s="53" t="s">
        <v>6550</v>
      </c>
      <c r="D1577" s="166"/>
      <c r="E1577" s="193"/>
      <c r="F1577" s="126"/>
      <c r="G1577" s="126"/>
      <c r="H1577" s="175"/>
      <c r="I1577" s="194"/>
      <c r="J1577" s="194"/>
      <c r="K1577" s="173"/>
      <c r="L1577" s="231" t="s">
        <v>4714</v>
      </c>
      <c r="M1577" s="232"/>
      <c r="N1577" s="232"/>
      <c r="O1577" s="232"/>
      <c r="P1577" s="232"/>
      <c r="Q1577" s="232"/>
      <c r="R1577" s="175"/>
      <c r="S1577" s="194"/>
      <c r="T1577" s="173"/>
      <c r="U1577" s="130"/>
      <c r="V1577" s="64"/>
      <c r="W1577" s="202"/>
      <c r="X1577" s="8"/>
      <c r="Y1577" s="6"/>
      <c r="Z1577" s="59"/>
      <c r="AA1577" s="59"/>
      <c r="AB1577" s="6"/>
      <c r="AC1577" s="203"/>
      <c r="AD1577" s="6"/>
      <c r="AE1577" s="6"/>
      <c r="AF1577" s="6"/>
      <c r="AG1577" s="6"/>
      <c r="AH1577" s="6"/>
      <c r="AI1577" s="6"/>
      <c r="AJ1577" s="6"/>
      <c r="AK1577" s="6"/>
      <c r="AL1577" s="59"/>
      <c r="AM1577" s="137"/>
      <c r="AN1577" s="137"/>
      <c r="AO1577" s="198"/>
      <c r="AP1577" s="198"/>
      <c r="AQ1577" s="198"/>
      <c r="AR1577" s="197"/>
      <c r="AS1577" s="38">
        <f>AS1565</f>
        <v>5</v>
      </c>
      <c r="AT1577" s="62" t="s">
        <v>4579</v>
      </c>
      <c r="AU1577" s="143"/>
      <c r="AV1577" s="147"/>
      <c r="AW1577" s="89">
        <f>ROUND(ROUND(H1572*P1579,0)*V1525,0)-AS1577</f>
        <v>285</v>
      </c>
      <c r="AX1577" s="12"/>
    </row>
    <row r="1578" spans="1:50" ht="17.2" customHeight="1" x14ac:dyDescent="0.3">
      <c r="A1578" s="9">
        <v>43</v>
      </c>
      <c r="B1578" s="10" t="s">
        <v>2400</v>
      </c>
      <c r="C1578" s="53" t="s">
        <v>6549</v>
      </c>
      <c r="D1578" s="166"/>
      <c r="E1578" s="193"/>
      <c r="F1578" s="126"/>
      <c r="G1578" s="126"/>
      <c r="H1578" s="175"/>
      <c r="I1578" s="194"/>
      <c r="J1578" s="194"/>
      <c r="K1578" s="173"/>
      <c r="L1578" s="267"/>
      <c r="M1578" s="268"/>
      <c r="N1578" s="268"/>
      <c r="O1578" s="268"/>
      <c r="P1578" s="268"/>
      <c r="Q1578" s="268"/>
      <c r="R1578" s="175"/>
      <c r="S1578" s="194"/>
      <c r="T1578" s="173"/>
      <c r="U1578" s="130"/>
      <c r="V1578" s="64"/>
      <c r="W1578" s="202"/>
      <c r="X1578" s="231" t="s">
        <v>4712</v>
      </c>
      <c r="Y1578" s="232"/>
      <c r="Z1578" s="232"/>
      <c r="AA1578" s="232"/>
      <c r="AB1578" s="232"/>
      <c r="AC1578" s="199" t="s">
        <v>4711</v>
      </c>
      <c r="AD1578" s="58"/>
      <c r="AE1578" s="58"/>
      <c r="AF1578" s="6"/>
      <c r="AG1578" s="6"/>
      <c r="AH1578" s="6"/>
      <c r="AI1578" s="6"/>
      <c r="AJ1578" s="6"/>
      <c r="AK1578" s="6"/>
      <c r="AL1578" s="59" t="s">
        <v>4574</v>
      </c>
      <c r="AM1578" s="235">
        <f>AM1575</f>
        <v>0.7</v>
      </c>
      <c r="AN1578" s="235"/>
      <c r="AO1578" s="198"/>
      <c r="AP1578" s="198"/>
      <c r="AQ1578" s="198"/>
      <c r="AR1578" s="197"/>
      <c r="AS1578" s="1"/>
      <c r="AT1578" s="132"/>
      <c r="AU1578" s="143"/>
      <c r="AV1578" s="147"/>
      <c r="AW1578" s="89">
        <f>ROUND(ROUND(ROUND(H1572*P1579,0)*V1525,0)*AM1578,0)-AS1577</f>
        <v>198</v>
      </c>
      <c r="AX1578" s="12"/>
    </row>
    <row r="1579" spans="1:50" ht="17.2" customHeight="1" x14ac:dyDescent="0.3">
      <c r="A1579" s="9">
        <v>43</v>
      </c>
      <c r="B1579" s="10" t="s">
        <v>2401</v>
      </c>
      <c r="C1579" s="53" t="s">
        <v>6548</v>
      </c>
      <c r="D1579" s="166"/>
      <c r="E1579" s="193"/>
      <c r="F1579" s="126"/>
      <c r="G1579" s="126"/>
      <c r="H1579" s="175"/>
      <c r="I1579" s="194"/>
      <c r="J1579" s="194"/>
      <c r="K1579" s="173"/>
      <c r="L1579" s="191"/>
      <c r="M1579" s="172"/>
      <c r="N1579" s="172"/>
      <c r="O1579" s="123" t="s">
        <v>4574</v>
      </c>
      <c r="P1579" s="249">
        <f>P1573</f>
        <v>0.96499999999999997</v>
      </c>
      <c r="Q1579" s="249"/>
      <c r="R1579" s="168"/>
      <c r="S1579" s="141"/>
      <c r="T1579" s="142"/>
      <c r="U1579" s="130"/>
      <c r="V1579" s="64"/>
      <c r="W1579" s="202"/>
      <c r="X1579" s="233"/>
      <c r="Y1579" s="234"/>
      <c r="Z1579" s="234"/>
      <c r="AA1579" s="234"/>
      <c r="AB1579" s="234"/>
      <c r="AC1579" s="199" t="s">
        <v>4735</v>
      </c>
      <c r="AD1579" s="58"/>
      <c r="AE1579" s="58"/>
      <c r="AF1579" s="6"/>
      <c r="AG1579" s="6"/>
      <c r="AH1579" s="6"/>
      <c r="AI1579" s="6"/>
      <c r="AJ1579" s="6"/>
      <c r="AK1579" s="6"/>
      <c r="AL1579" s="59" t="s">
        <v>4574</v>
      </c>
      <c r="AM1579" s="235">
        <f>AM1576</f>
        <v>0.5</v>
      </c>
      <c r="AN1579" s="235"/>
      <c r="AO1579" s="198"/>
      <c r="AP1579" s="198"/>
      <c r="AQ1579" s="198"/>
      <c r="AR1579" s="197"/>
      <c r="AS1579" s="7"/>
      <c r="AT1579" s="123"/>
      <c r="AU1579" s="136"/>
      <c r="AV1579" s="145"/>
      <c r="AW1579" s="89">
        <f>ROUND(ROUND(ROUND(H1572*P1579,0)*V1525,0)*AM1579,0)-AS1577</f>
        <v>140</v>
      </c>
      <c r="AX1579" s="12"/>
    </row>
    <row r="1580" spans="1:50" ht="17.2" customHeight="1" x14ac:dyDescent="0.3">
      <c r="A1580" s="9">
        <v>43</v>
      </c>
      <c r="B1580" s="10" t="s">
        <v>2402</v>
      </c>
      <c r="C1580" s="53" t="s">
        <v>6547</v>
      </c>
      <c r="D1580" s="166"/>
      <c r="E1580" s="193"/>
      <c r="F1580" s="126"/>
      <c r="G1580" s="126"/>
      <c r="H1580" s="45"/>
      <c r="I1580" s="1"/>
      <c r="J1580" s="1"/>
      <c r="K1580" s="44"/>
      <c r="L1580" s="196"/>
      <c r="M1580" s="195"/>
      <c r="N1580" s="195"/>
      <c r="O1580" s="55"/>
      <c r="P1580" s="56"/>
      <c r="Q1580" s="56"/>
      <c r="R1580" s="168"/>
      <c r="S1580" s="141"/>
      <c r="T1580" s="142"/>
      <c r="U1580" s="130"/>
      <c r="V1580" s="64"/>
      <c r="W1580" s="202"/>
      <c r="X1580" s="8"/>
      <c r="Y1580" s="6"/>
      <c r="Z1580" s="59"/>
      <c r="AA1580" s="59"/>
      <c r="AB1580" s="6"/>
      <c r="AC1580" s="203"/>
      <c r="AD1580" s="6"/>
      <c r="AE1580" s="6"/>
      <c r="AF1580" s="6"/>
      <c r="AG1580" s="6"/>
      <c r="AH1580" s="6"/>
      <c r="AI1580" s="6"/>
      <c r="AJ1580" s="6"/>
      <c r="AK1580" s="6"/>
      <c r="AL1580" s="59"/>
      <c r="AM1580" s="137"/>
      <c r="AN1580" s="137"/>
      <c r="AO1580" s="216" t="s">
        <v>4753</v>
      </c>
      <c r="AP1580" s="251"/>
      <c r="AQ1580" s="251"/>
      <c r="AR1580" s="252"/>
      <c r="AS1580" s="49"/>
      <c r="AT1580" s="36"/>
      <c r="AU1580" s="36"/>
      <c r="AV1580" s="51"/>
      <c r="AW1580" s="89">
        <f>ROUND(ROUND(H1572*V1525,0)*AQ1583,0)</f>
        <v>285</v>
      </c>
      <c r="AX1580" s="12"/>
    </row>
    <row r="1581" spans="1:50" ht="17.2" customHeight="1" x14ac:dyDescent="0.3">
      <c r="A1581" s="9">
        <v>43</v>
      </c>
      <c r="B1581" s="10" t="s">
        <v>2403</v>
      </c>
      <c r="C1581" s="53" t="s">
        <v>6546</v>
      </c>
      <c r="D1581" s="166"/>
      <c r="E1581" s="193"/>
      <c r="F1581" s="126"/>
      <c r="G1581" s="126"/>
      <c r="H1581" s="45"/>
      <c r="I1581" s="1"/>
      <c r="J1581" s="1"/>
      <c r="K1581" s="44"/>
      <c r="L1581" s="175"/>
      <c r="M1581" s="194"/>
      <c r="N1581" s="194"/>
      <c r="O1581" s="132"/>
      <c r="P1581" s="141"/>
      <c r="Q1581" s="141"/>
      <c r="R1581" s="168"/>
      <c r="S1581" s="141"/>
      <c r="T1581" s="142"/>
      <c r="U1581" s="130"/>
      <c r="V1581" s="64"/>
      <c r="W1581" s="202"/>
      <c r="X1581" s="231" t="s">
        <v>4712</v>
      </c>
      <c r="Y1581" s="232"/>
      <c r="Z1581" s="232"/>
      <c r="AA1581" s="232"/>
      <c r="AB1581" s="232"/>
      <c r="AC1581" s="199" t="s">
        <v>4711</v>
      </c>
      <c r="AD1581" s="58"/>
      <c r="AE1581" s="58"/>
      <c r="AF1581" s="6"/>
      <c r="AG1581" s="6"/>
      <c r="AH1581" s="6"/>
      <c r="AI1581" s="6"/>
      <c r="AJ1581" s="6"/>
      <c r="AK1581" s="6"/>
      <c r="AL1581" s="59" t="s">
        <v>4574</v>
      </c>
      <c r="AM1581" s="235">
        <f>AM1578</f>
        <v>0.7</v>
      </c>
      <c r="AN1581" s="235"/>
      <c r="AO1581" s="228"/>
      <c r="AP1581" s="229"/>
      <c r="AQ1581" s="229"/>
      <c r="AR1581" s="230"/>
      <c r="AS1581" s="45"/>
      <c r="AT1581" s="1"/>
      <c r="AU1581" s="1"/>
      <c r="AV1581" s="44"/>
      <c r="AW1581" s="89">
        <f>ROUND(ROUND(ROUND(H1572*V1525,0)*AM1581,0)*AQ1583,0)</f>
        <v>200</v>
      </c>
      <c r="AX1581" s="12"/>
    </row>
    <row r="1582" spans="1:50" ht="17.2" customHeight="1" x14ac:dyDescent="0.3">
      <c r="A1582" s="9">
        <v>43</v>
      </c>
      <c r="B1582" s="10" t="s">
        <v>2404</v>
      </c>
      <c r="C1582" s="53" t="s">
        <v>6545</v>
      </c>
      <c r="D1582" s="166"/>
      <c r="E1582" s="193"/>
      <c r="F1582" s="126"/>
      <c r="G1582" s="126"/>
      <c r="H1582" s="45"/>
      <c r="I1582" s="1"/>
      <c r="J1582" s="1"/>
      <c r="K1582" s="44"/>
      <c r="L1582" s="191"/>
      <c r="M1582" s="172"/>
      <c r="N1582" s="172"/>
      <c r="O1582" s="123"/>
      <c r="P1582" s="138"/>
      <c r="Q1582" s="138"/>
      <c r="R1582" s="168"/>
      <c r="S1582" s="141"/>
      <c r="T1582" s="142"/>
      <c r="U1582" s="130"/>
      <c r="V1582" s="64"/>
      <c r="W1582" s="202"/>
      <c r="X1582" s="233"/>
      <c r="Y1582" s="234"/>
      <c r="Z1582" s="234"/>
      <c r="AA1582" s="234"/>
      <c r="AB1582" s="234"/>
      <c r="AC1582" s="199" t="s">
        <v>4735</v>
      </c>
      <c r="AD1582" s="58"/>
      <c r="AE1582" s="58"/>
      <c r="AF1582" s="6"/>
      <c r="AG1582" s="6"/>
      <c r="AH1582" s="6"/>
      <c r="AI1582" s="6"/>
      <c r="AJ1582" s="6"/>
      <c r="AK1582" s="6"/>
      <c r="AL1582" s="59" t="s">
        <v>4574</v>
      </c>
      <c r="AM1582" s="235">
        <f>AM1579</f>
        <v>0.5</v>
      </c>
      <c r="AN1582" s="235"/>
      <c r="AO1582" s="45"/>
      <c r="AP1582" s="1"/>
      <c r="AQ1582" s="1"/>
      <c r="AR1582" s="44"/>
      <c r="AS1582" s="45"/>
      <c r="AT1582" s="1"/>
      <c r="AU1582" s="1"/>
      <c r="AV1582" s="44"/>
      <c r="AW1582" s="35">
        <f>ROUND(ROUND(ROUND(H1572*V1525,0)*AM1582,0)*AQ1583,0)</f>
        <v>143</v>
      </c>
      <c r="AX1582" s="12"/>
    </row>
    <row r="1583" spans="1:50" ht="17.2" customHeight="1" x14ac:dyDescent="0.3">
      <c r="A1583" s="9">
        <v>43</v>
      </c>
      <c r="B1583" s="10" t="s">
        <v>2405</v>
      </c>
      <c r="C1583" s="53" t="s">
        <v>6544</v>
      </c>
      <c r="D1583" s="166"/>
      <c r="E1583" s="193"/>
      <c r="F1583" s="126"/>
      <c r="G1583" s="126"/>
      <c r="H1583" s="45"/>
      <c r="I1583" s="1"/>
      <c r="J1583" s="1"/>
      <c r="K1583" s="44"/>
      <c r="L1583" s="231" t="s">
        <v>4714</v>
      </c>
      <c r="M1583" s="232"/>
      <c r="N1583" s="232"/>
      <c r="O1583" s="232"/>
      <c r="P1583" s="232"/>
      <c r="Q1583" s="232"/>
      <c r="R1583" s="175"/>
      <c r="S1583" s="194"/>
      <c r="T1583" s="173"/>
      <c r="U1583" s="130"/>
      <c r="V1583" s="64"/>
      <c r="W1583" s="202"/>
      <c r="X1583" s="8"/>
      <c r="Y1583" s="6"/>
      <c r="Z1583" s="59"/>
      <c r="AA1583" s="59"/>
      <c r="AB1583" s="6"/>
      <c r="AC1583" s="203"/>
      <c r="AD1583" s="6"/>
      <c r="AE1583" s="6"/>
      <c r="AF1583" s="6"/>
      <c r="AG1583" s="6"/>
      <c r="AH1583" s="6"/>
      <c r="AI1583" s="6"/>
      <c r="AJ1583" s="6"/>
      <c r="AK1583" s="6"/>
      <c r="AL1583" s="59"/>
      <c r="AM1583" s="137"/>
      <c r="AN1583" s="137"/>
      <c r="AO1583" s="45"/>
      <c r="AP1583" s="132" t="s">
        <v>4574</v>
      </c>
      <c r="AQ1583" s="247">
        <f>AQ1559</f>
        <v>0.95</v>
      </c>
      <c r="AR1583" s="248"/>
      <c r="AS1583" s="45"/>
      <c r="AT1583" s="1"/>
      <c r="AU1583" s="1"/>
      <c r="AV1583" s="44"/>
      <c r="AW1583" s="89">
        <f>ROUND(ROUND(ROUND(H1572*P1585,0)*V1525,0)*AQ1583,0)</f>
        <v>276</v>
      </c>
      <c r="AX1583" s="12"/>
    </row>
    <row r="1584" spans="1:50" ht="17.2" customHeight="1" x14ac:dyDescent="0.3">
      <c r="A1584" s="9">
        <v>43</v>
      </c>
      <c r="B1584" s="10" t="s">
        <v>2406</v>
      </c>
      <c r="C1584" s="53" t="s">
        <v>6543</v>
      </c>
      <c r="D1584" s="166"/>
      <c r="E1584" s="193"/>
      <c r="F1584" s="126"/>
      <c r="G1584" s="126"/>
      <c r="H1584" s="45"/>
      <c r="I1584" s="1"/>
      <c r="J1584" s="1"/>
      <c r="K1584" s="44"/>
      <c r="L1584" s="267"/>
      <c r="M1584" s="268"/>
      <c r="N1584" s="268"/>
      <c r="O1584" s="268"/>
      <c r="P1584" s="268"/>
      <c r="Q1584" s="268"/>
      <c r="R1584" s="175"/>
      <c r="S1584" s="194"/>
      <c r="T1584" s="173"/>
      <c r="U1584" s="130"/>
      <c r="V1584" s="64"/>
      <c r="W1584" s="202"/>
      <c r="X1584" s="231" t="s">
        <v>4712</v>
      </c>
      <c r="Y1584" s="232"/>
      <c r="Z1584" s="232"/>
      <c r="AA1584" s="232"/>
      <c r="AB1584" s="232"/>
      <c r="AC1584" s="199" t="s">
        <v>4711</v>
      </c>
      <c r="AD1584" s="58"/>
      <c r="AE1584" s="58"/>
      <c r="AF1584" s="6"/>
      <c r="AG1584" s="6"/>
      <c r="AH1584" s="6"/>
      <c r="AI1584" s="6"/>
      <c r="AJ1584" s="6"/>
      <c r="AK1584" s="6"/>
      <c r="AL1584" s="59" t="s">
        <v>4574</v>
      </c>
      <c r="AM1584" s="235">
        <f>AM1581</f>
        <v>0.7</v>
      </c>
      <c r="AN1584" s="235"/>
      <c r="AO1584" s="45"/>
      <c r="AP1584" s="1"/>
      <c r="AQ1584" s="1"/>
      <c r="AR1584" s="44"/>
      <c r="AS1584" s="45"/>
      <c r="AT1584" s="1"/>
      <c r="AU1584" s="1"/>
      <c r="AV1584" s="44"/>
      <c r="AW1584" s="89">
        <f>ROUND(ROUND(ROUND(ROUND(H1572*P1585,0)*V1525,0)*AM1584,0)*AQ1583,0)</f>
        <v>193</v>
      </c>
      <c r="AX1584" s="12"/>
    </row>
    <row r="1585" spans="1:50" ht="17.2" customHeight="1" x14ac:dyDescent="0.3">
      <c r="A1585" s="9">
        <v>43</v>
      </c>
      <c r="B1585" s="10" t="s">
        <v>2407</v>
      </c>
      <c r="C1585" s="53" t="s">
        <v>6542</v>
      </c>
      <c r="D1585" s="166"/>
      <c r="E1585" s="193"/>
      <c r="F1585" s="126"/>
      <c r="G1585" s="126"/>
      <c r="H1585" s="45"/>
      <c r="I1585" s="1"/>
      <c r="J1585" s="1"/>
      <c r="K1585" s="44"/>
      <c r="L1585" s="191"/>
      <c r="M1585" s="172"/>
      <c r="N1585" s="172"/>
      <c r="O1585" s="123" t="s">
        <v>4574</v>
      </c>
      <c r="P1585" s="249">
        <f>P1579</f>
        <v>0.96499999999999997</v>
      </c>
      <c r="Q1585" s="249"/>
      <c r="R1585" s="168"/>
      <c r="S1585" s="141"/>
      <c r="T1585" s="142"/>
      <c r="U1585" s="130"/>
      <c r="V1585" s="64"/>
      <c r="W1585" s="202"/>
      <c r="X1585" s="233"/>
      <c r="Y1585" s="234"/>
      <c r="Z1585" s="234"/>
      <c r="AA1585" s="234"/>
      <c r="AB1585" s="234"/>
      <c r="AC1585" s="199" t="s">
        <v>4735</v>
      </c>
      <c r="AD1585" s="58"/>
      <c r="AE1585" s="58"/>
      <c r="AF1585" s="6"/>
      <c r="AG1585" s="6"/>
      <c r="AH1585" s="6"/>
      <c r="AI1585" s="6"/>
      <c r="AJ1585" s="6"/>
      <c r="AK1585" s="6"/>
      <c r="AL1585" s="59" t="s">
        <v>4574</v>
      </c>
      <c r="AM1585" s="235">
        <f>AM1582</f>
        <v>0.5</v>
      </c>
      <c r="AN1585" s="235"/>
      <c r="AO1585" s="45"/>
      <c r="AP1585" s="1"/>
      <c r="AQ1585" s="1"/>
      <c r="AR1585" s="44"/>
      <c r="AS1585" s="43"/>
      <c r="AT1585" s="7"/>
      <c r="AU1585" s="7"/>
      <c r="AV1585" s="21"/>
      <c r="AW1585" s="89">
        <f>ROUND(ROUND(ROUND(ROUND(H1572*P1585,0)*V1525,0)*AM1585,0)*AQ1583,0)</f>
        <v>138</v>
      </c>
      <c r="AX1585" s="12"/>
    </row>
    <row r="1586" spans="1:50" ht="17.2" customHeight="1" x14ac:dyDescent="0.3">
      <c r="A1586" s="9">
        <v>43</v>
      </c>
      <c r="B1586" s="10" t="s">
        <v>2408</v>
      </c>
      <c r="C1586" s="53" t="s">
        <v>6541</v>
      </c>
      <c r="D1586" s="166"/>
      <c r="E1586" s="193"/>
      <c r="F1586" s="126"/>
      <c r="G1586" s="126"/>
      <c r="H1586" s="45"/>
      <c r="I1586" s="1"/>
      <c r="J1586" s="1"/>
      <c r="K1586" s="44"/>
      <c r="L1586" s="196"/>
      <c r="M1586" s="195"/>
      <c r="N1586" s="195"/>
      <c r="O1586" s="55"/>
      <c r="P1586" s="56"/>
      <c r="Q1586" s="56"/>
      <c r="R1586" s="168"/>
      <c r="S1586" s="141"/>
      <c r="T1586" s="142"/>
      <c r="U1586" s="130"/>
      <c r="V1586" s="64"/>
      <c r="W1586" s="202"/>
      <c r="X1586" s="8"/>
      <c r="Y1586" s="6"/>
      <c r="Z1586" s="59"/>
      <c r="AA1586" s="59"/>
      <c r="AB1586" s="6"/>
      <c r="AC1586" s="203"/>
      <c r="AD1586" s="6"/>
      <c r="AE1586" s="6"/>
      <c r="AF1586" s="6"/>
      <c r="AG1586" s="6"/>
      <c r="AH1586" s="6"/>
      <c r="AI1586" s="6"/>
      <c r="AJ1586" s="6"/>
      <c r="AK1586" s="6"/>
      <c r="AL1586" s="59"/>
      <c r="AM1586" s="137"/>
      <c r="AN1586" s="137"/>
      <c r="AO1586" s="146"/>
      <c r="AP1586" s="143"/>
      <c r="AQ1586" s="143"/>
      <c r="AR1586" s="44"/>
      <c r="AS1586" s="242" t="s">
        <v>4580</v>
      </c>
      <c r="AT1586" s="242"/>
      <c r="AU1586" s="242"/>
      <c r="AV1586" s="243"/>
      <c r="AW1586" s="89">
        <f>ROUND(ROUND(H1572*V1525,0)*AQ1583,0)-AS1589</f>
        <v>280</v>
      </c>
      <c r="AX1586" s="12"/>
    </row>
    <row r="1587" spans="1:50" ht="17.2" customHeight="1" x14ac:dyDescent="0.3">
      <c r="A1587" s="9">
        <v>43</v>
      </c>
      <c r="B1587" s="10" t="s">
        <v>2409</v>
      </c>
      <c r="C1587" s="53" t="s">
        <v>6540</v>
      </c>
      <c r="D1587" s="166"/>
      <c r="E1587" s="193"/>
      <c r="F1587" s="126"/>
      <c r="G1587" s="126"/>
      <c r="H1587" s="45"/>
      <c r="I1587" s="1"/>
      <c r="J1587" s="1"/>
      <c r="K1587" s="44"/>
      <c r="L1587" s="175"/>
      <c r="M1587" s="194"/>
      <c r="N1587" s="194"/>
      <c r="O1587" s="132"/>
      <c r="P1587" s="141"/>
      <c r="Q1587" s="141"/>
      <c r="R1587" s="168"/>
      <c r="S1587" s="141"/>
      <c r="T1587" s="142"/>
      <c r="U1587" s="130"/>
      <c r="V1587" s="64"/>
      <c r="W1587" s="202"/>
      <c r="X1587" s="231" t="s">
        <v>4712</v>
      </c>
      <c r="Y1587" s="232"/>
      <c r="Z1587" s="232"/>
      <c r="AA1587" s="232"/>
      <c r="AB1587" s="232"/>
      <c r="AC1587" s="199" t="s">
        <v>4711</v>
      </c>
      <c r="AD1587" s="58"/>
      <c r="AE1587" s="58"/>
      <c r="AF1587" s="6"/>
      <c r="AG1587" s="6"/>
      <c r="AH1587" s="6"/>
      <c r="AI1587" s="6"/>
      <c r="AJ1587" s="6"/>
      <c r="AK1587" s="6"/>
      <c r="AL1587" s="59" t="s">
        <v>4574</v>
      </c>
      <c r="AM1587" s="235">
        <f>AM1584</f>
        <v>0.7</v>
      </c>
      <c r="AN1587" s="235"/>
      <c r="AO1587" s="146"/>
      <c r="AP1587" s="143"/>
      <c r="AQ1587" s="143"/>
      <c r="AR1587" s="44"/>
      <c r="AS1587" s="244"/>
      <c r="AT1587" s="244"/>
      <c r="AU1587" s="244"/>
      <c r="AV1587" s="245"/>
      <c r="AW1587" s="89">
        <f>ROUND(ROUND(ROUND(H1572*V1525,0)*AM1587,0)*AQ1583,0)-AS1589</f>
        <v>195</v>
      </c>
      <c r="AX1587" s="12"/>
    </row>
    <row r="1588" spans="1:50" ht="17.2" customHeight="1" x14ac:dyDescent="0.3">
      <c r="A1588" s="9">
        <v>43</v>
      </c>
      <c r="B1588" s="10" t="s">
        <v>2410</v>
      </c>
      <c r="C1588" s="53" t="s">
        <v>6539</v>
      </c>
      <c r="D1588" s="166"/>
      <c r="E1588" s="193"/>
      <c r="F1588" s="126"/>
      <c r="G1588" s="126"/>
      <c r="H1588" s="45"/>
      <c r="I1588" s="1"/>
      <c r="J1588" s="1"/>
      <c r="K1588" s="44"/>
      <c r="L1588" s="191"/>
      <c r="M1588" s="172"/>
      <c r="N1588" s="172"/>
      <c r="O1588" s="123"/>
      <c r="P1588" s="138"/>
      <c r="Q1588" s="138"/>
      <c r="R1588" s="168"/>
      <c r="S1588" s="141"/>
      <c r="T1588" s="142"/>
      <c r="U1588" s="130"/>
      <c r="V1588" s="64"/>
      <c r="W1588" s="202"/>
      <c r="X1588" s="233"/>
      <c r="Y1588" s="234"/>
      <c r="Z1588" s="234"/>
      <c r="AA1588" s="234"/>
      <c r="AB1588" s="234"/>
      <c r="AC1588" s="199" t="s">
        <v>4735</v>
      </c>
      <c r="AD1588" s="58"/>
      <c r="AE1588" s="58"/>
      <c r="AF1588" s="6"/>
      <c r="AG1588" s="6"/>
      <c r="AH1588" s="6"/>
      <c r="AI1588" s="6"/>
      <c r="AJ1588" s="6"/>
      <c r="AK1588" s="6"/>
      <c r="AL1588" s="59" t="s">
        <v>4574</v>
      </c>
      <c r="AM1588" s="235">
        <f>AM1585</f>
        <v>0.5</v>
      </c>
      <c r="AN1588" s="235"/>
      <c r="AO1588" s="146"/>
      <c r="AP1588" s="143"/>
      <c r="AQ1588" s="143"/>
      <c r="AR1588" s="44"/>
      <c r="AS1588" s="244"/>
      <c r="AT1588" s="244"/>
      <c r="AU1588" s="244"/>
      <c r="AV1588" s="245"/>
      <c r="AW1588" s="35">
        <f>ROUND(ROUND(ROUND(H1572*V1525,0)*AM1588,0)*AQ1583,0)-AS1589</f>
        <v>138</v>
      </c>
      <c r="AX1588" s="12"/>
    </row>
    <row r="1589" spans="1:50" ht="17.2" customHeight="1" x14ac:dyDescent="0.3">
      <c r="A1589" s="9">
        <v>43</v>
      </c>
      <c r="B1589" s="10" t="s">
        <v>2411</v>
      </c>
      <c r="C1589" s="53" t="s">
        <v>6538</v>
      </c>
      <c r="D1589" s="166"/>
      <c r="E1589" s="193"/>
      <c r="F1589" s="126"/>
      <c r="G1589" s="126"/>
      <c r="H1589" s="45"/>
      <c r="I1589" s="1"/>
      <c r="J1589" s="1"/>
      <c r="K1589" s="44"/>
      <c r="L1589" s="231" t="s">
        <v>4714</v>
      </c>
      <c r="M1589" s="232"/>
      <c r="N1589" s="232"/>
      <c r="O1589" s="232"/>
      <c r="P1589" s="232"/>
      <c r="Q1589" s="232"/>
      <c r="R1589" s="175"/>
      <c r="S1589" s="194"/>
      <c r="T1589" s="173"/>
      <c r="U1589" s="130"/>
      <c r="V1589" s="64"/>
      <c r="W1589" s="202"/>
      <c r="X1589" s="8"/>
      <c r="Y1589" s="6"/>
      <c r="Z1589" s="59"/>
      <c r="AA1589" s="59"/>
      <c r="AB1589" s="6"/>
      <c r="AC1589" s="203"/>
      <c r="AD1589" s="6"/>
      <c r="AE1589" s="6"/>
      <c r="AF1589" s="6"/>
      <c r="AG1589" s="6"/>
      <c r="AH1589" s="6"/>
      <c r="AI1589" s="6"/>
      <c r="AJ1589" s="6"/>
      <c r="AK1589" s="6"/>
      <c r="AL1589" s="59"/>
      <c r="AM1589" s="137"/>
      <c r="AN1589" s="137"/>
      <c r="AO1589" s="146"/>
      <c r="AP1589" s="143"/>
      <c r="AQ1589" s="143"/>
      <c r="AR1589" s="44"/>
      <c r="AS1589" s="38">
        <f>AS1577</f>
        <v>5</v>
      </c>
      <c r="AT1589" s="62" t="s">
        <v>4579</v>
      </c>
      <c r="AU1589" s="143"/>
      <c r="AV1589" s="147"/>
      <c r="AW1589" s="89">
        <f>ROUND(ROUND(ROUND(H1572*P1591,0)*V1525,0)*AQ1583,0)-AS1589</f>
        <v>271</v>
      </c>
      <c r="AX1589" s="12"/>
    </row>
    <row r="1590" spans="1:50" ht="17.2" customHeight="1" x14ac:dyDescent="0.3">
      <c r="A1590" s="9">
        <v>43</v>
      </c>
      <c r="B1590" s="10" t="s">
        <v>2412</v>
      </c>
      <c r="C1590" s="53" t="s">
        <v>6537</v>
      </c>
      <c r="D1590" s="166"/>
      <c r="E1590" s="193"/>
      <c r="F1590" s="126"/>
      <c r="G1590" s="126"/>
      <c r="H1590" s="45"/>
      <c r="I1590" s="1"/>
      <c r="J1590" s="1"/>
      <c r="K1590" s="44"/>
      <c r="L1590" s="267"/>
      <c r="M1590" s="268"/>
      <c r="N1590" s="268"/>
      <c r="O1590" s="268"/>
      <c r="P1590" s="268"/>
      <c r="Q1590" s="268"/>
      <c r="R1590" s="175"/>
      <c r="S1590" s="194"/>
      <c r="T1590" s="173"/>
      <c r="U1590" s="130"/>
      <c r="V1590" s="64"/>
      <c r="W1590" s="202"/>
      <c r="X1590" s="231" t="s">
        <v>4712</v>
      </c>
      <c r="Y1590" s="232"/>
      <c r="Z1590" s="232"/>
      <c r="AA1590" s="232"/>
      <c r="AB1590" s="232"/>
      <c r="AC1590" s="199" t="s">
        <v>4711</v>
      </c>
      <c r="AD1590" s="58"/>
      <c r="AE1590" s="58"/>
      <c r="AF1590" s="6"/>
      <c r="AG1590" s="6"/>
      <c r="AH1590" s="6"/>
      <c r="AI1590" s="6"/>
      <c r="AJ1590" s="6"/>
      <c r="AK1590" s="6"/>
      <c r="AL1590" s="59" t="s">
        <v>4574</v>
      </c>
      <c r="AM1590" s="235">
        <f>AM1587</f>
        <v>0.7</v>
      </c>
      <c r="AN1590" s="235"/>
      <c r="AO1590" s="146"/>
      <c r="AP1590" s="143"/>
      <c r="AQ1590" s="143"/>
      <c r="AR1590" s="44"/>
      <c r="AS1590" s="1"/>
      <c r="AT1590" s="132"/>
      <c r="AU1590" s="143"/>
      <c r="AV1590" s="147"/>
      <c r="AW1590" s="89">
        <f>ROUND(ROUND(ROUND(ROUND(H1572*P1591,0)*V1525,0)*AM1590,0)*AQ1583,0)-AS1589</f>
        <v>188</v>
      </c>
      <c r="AX1590" s="12"/>
    </row>
    <row r="1591" spans="1:50" ht="17.2" customHeight="1" x14ac:dyDescent="0.3">
      <c r="A1591" s="9">
        <v>43</v>
      </c>
      <c r="B1591" s="10" t="s">
        <v>2413</v>
      </c>
      <c r="C1591" s="53" t="s">
        <v>6536</v>
      </c>
      <c r="D1591" s="162"/>
      <c r="E1591" s="192"/>
      <c r="F1591" s="128"/>
      <c r="G1591" s="128"/>
      <c r="H1591" s="43"/>
      <c r="I1591" s="7"/>
      <c r="J1591" s="7"/>
      <c r="K1591" s="21"/>
      <c r="L1591" s="191"/>
      <c r="M1591" s="172"/>
      <c r="N1591" s="172"/>
      <c r="O1591" s="123" t="s">
        <v>4574</v>
      </c>
      <c r="P1591" s="249">
        <f>P1585</f>
        <v>0.96499999999999997</v>
      </c>
      <c r="Q1591" s="249"/>
      <c r="R1591" s="201"/>
      <c r="S1591" s="138"/>
      <c r="T1591" s="139"/>
      <c r="U1591" s="78"/>
      <c r="V1591" s="79"/>
      <c r="W1591" s="200"/>
      <c r="X1591" s="233"/>
      <c r="Y1591" s="234"/>
      <c r="Z1591" s="234"/>
      <c r="AA1591" s="234"/>
      <c r="AB1591" s="234"/>
      <c r="AC1591" s="199" t="s">
        <v>4735</v>
      </c>
      <c r="AD1591" s="58"/>
      <c r="AE1591" s="58"/>
      <c r="AF1591" s="6"/>
      <c r="AG1591" s="6"/>
      <c r="AH1591" s="6"/>
      <c r="AI1591" s="6"/>
      <c r="AJ1591" s="6"/>
      <c r="AK1591" s="6"/>
      <c r="AL1591" s="59" t="s">
        <v>4574</v>
      </c>
      <c r="AM1591" s="235">
        <f>AM1588</f>
        <v>0.5</v>
      </c>
      <c r="AN1591" s="235"/>
      <c r="AO1591" s="190"/>
      <c r="AP1591" s="136"/>
      <c r="AQ1591" s="136"/>
      <c r="AR1591" s="21"/>
      <c r="AS1591" s="7"/>
      <c r="AT1591" s="123"/>
      <c r="AU1591" s="136"/>
      <c r="AV1591" s="145"/>
      <c r="AW1591" s="100">
        <f>ROUND(ROUND(ROUND(ROUND(H1572*P1591,0)*V1525,0)*AM1591,0)*AQ1583,0)-AS1589</f>
        <v>133</v>
      </c>
      <c r="AX1591" s="16"/>
    </row>
    <row r="1592" spans="1:50" ht="17.2" customHeight="1" x14ac:dyDescent="0.3">
      <c r="A1592" s="9">
        <v>43</v>
      </c>
      <c r="B1592" s="10" t="s">
        <v>2414</v>
      </c>
      <c r="C1592" s="53" t="s">
        <v>6535</v>
      </c>
      <c r="D1592" s="217" t="s">
        <v>4740</v>
      </c>
      <c r="E1592" s="219"/>
      <c r="F1592" s="217" t="s">
        <v>4739</v>
      </c>
      <c r="G1592" s="252"/>
      <c r="H1592" s="217" t="s">
        <v>4816</v>
      </c>
      <c r="I1592" s="218"/>
      <c r="J1592" s="218"/>
      <c r="K1592" s="219"/>
      <c r="L1592" s="196"/>
      <c r="M1592" s="195"/>
      <c r="N1592" s="195"/>
      <c r="O1592" s="55"/>
      <c r="P1592" s="56"/>
      <c r="Q1592" s="56"/>
      <c r="R1592" s="303" t="s">
        <v>6455</v>
      </c>
      <c r="S1592" s="304"/>
      <c r="T1592" s="305"/>
      <c r="U1592" s="309" t="s">
        <v>6454</v>
      </c>
      <c r="V1592" s="309"/>
      <c r="W1592" s="310"/>
      <c r="X1592" s="8"/>
      <c r="Y1592" s="6"/>
      <c r="Z1592" s="59"/>
      <c r="AA1592" s="59"/>
      <c r="AB1592" s="6"/>
      <c r="AC1592" s="203"/>
      <c r="AD1592" s="6"/>
      <c r="AE1592" s="6"/>
      <c r="AF1592" s="6"/>
      <c r="AG1592" s="6"/>
      <c r="AH1592" s="6"/>
      <c r="AI1592" s="6"/>
      <c r="AJ1592" s="6"/>
      <c r="AK1592" s="6"/>
      <c r="AL1592" s="59"/>
      <c r="AM1592" s="137"/>
      <c r="AN1592" s="137"/>
      <c r="AO1592" s="7"/>
      <c r="AP1592" s="7"/>
      <c r="AQ1592" s="7"/>
      <c r="AR1592" s="7"/>
      <c r="AS1592" s="7"/>
      <c r="AT1592" s="123"/>
      <c r="AU1592" s="136"/>
      <c r="AV1592" s="145"/>
      <c r="AW1592" s="100">
        <f>ROUND(H1596*V1597,0)</f>
        <v>249</v>
      </c>
      <c r="AX1592" s="19" t="s">
        <v>4205</v>
      </c>
    </row>
    <row r="1593" spans="1:50" ht="17.2" customHeight="1" x14ac:dyDescent="0.3">
      <c r="A1593" s="9">
        <v>43</v>
      </c>
      <c r="B1593" s="10" t="s">
        <v>2415</v>
      </c>
      <c r="C1593" s="53" t="s">
        <v>6534</v>
      </c>
      <c r="D1593" s="220"/>
      <c r="E1593" s="222"/>
      <c r="F1593" s="228"/>
      <c r="G1593" s="230"/>
      <c r="H1593" s="220"/>
      <c r="I1593" s="221"/>
      <c r="J1593" s="221"/>
      <c r="K1593" s="222"/>
      <c r="L1593" s="175"/>
      <c r="M1593" s="194"/>
      <c r="N1593" s="194"/>
      <c r="O1593" s="132"/>
      <c r="P1593" s="141"/>
      <c r="Q1593" s="141"/>
      <c r="R1593" s="306"/>
      <c r="S1593" s="307"/>
      <c r="T1593" s="308"/>
      <c r="U1593" s="311"/>
      <c r="V1593" s="312"/>
      <c r="W1593" s="313"/>
      <c r="X1593" s="231" t="s">
        <v>4712</v>
      </c>
      <c r="Y1593" s="232"/>
      <c r="Z1593" s="232"/>
      <c r="AA1593" s="232"/>
      <c r="AB1593" s="232"/>
      <c r="AC1593" s="199" t="s">
        <v>4711</v>
      </c>
      <c r="AD1593" s="58"/>
      <c r="AE1593" s="58"/>
      <c r="AF1593" s="6"/>
      <c r="AG1593" s="6"/>
      <c r="AH1593" s="6"/>
      <c r="AI1593" s="6"/>
      <c r="AJ1593" s="6"/>
      <c r="AK1593" s="6"/>
      <c r="AL1593" s="59" t="s">
        <v>4574</v>
      </c>
      <c r="AM1593" s="235">
        <f>AM1590</f>
        <v>0.7</v>
      </c>
      <c r="AN1593" s="235"/>
      <c r="AO1593" s="6"/>
      <c r="AP1593" s="6"/>
      <c r="AQ1593" s="6"/>
      <c r="AR1593" s="6"/>
      <c r="AS1593" s="6"/>
      <c r="AT1593" s="59"/>
      <c r="AU1593" s="137"/>
      <c r="AV1593" s="140"/>
      <c r="AW1593" s="35">
        <f>ROUND(ROUND(H1596*V1597,0)*AM1593,0)</f>
        <v>174</v>
      </c>
      <c r="AX1593" s="12"/>
    </row>
    <row r="1594" spans="1:50" ht="17.2" customHeight="1" x14ac:dyDescent="0.3">
      <c r="A1594" s="9">
        <v>43</v>
      </c>
      <c r="B1594" s="10" t="s">
        <v>2416</v>
      </c>
      <c r="C1594" s="53" t="s">
        <v>6533</v>
      </c>
      <c r="D1594" s="220"/>
      <c r="E1594" s="222"/>
      <c r="F1594" s="228"/>
      <c r="G1594" s="230"/>
      <c r="H1594" s="220"/>
      <c r="I1594" s="221"/>
      <c r="J1594" s="221"/>
      <c r="K1594" s="222"/>
      <c r="L1594" s="191"/>
      <c r="M1594" s="172"/>
      <c r="N1594" s="172"/>
      <c r="O1594" s="123"/>
      <c r="P1594" s="138"/>
      <c r="Q1594" s="138"/>
      <c r="R1594" s="306"/>
      <c r="S1594" s="307"/>
      <c r="T1594" s="308"/>
      <c r="U1594" s="311"/>
      <c r="V1594" s="312"/>
      <c r="W1594" s="313"/>
      <c r="X1594" s="233"/>
      <c r="Y1594" s="234"/>
      <c r="Z1594" s="234"/>
      <c r="AA1594" s="234"/>
      <c r="AB1594" s="234"/>
      <c r="AC1594" s="199" t="s">
        <v>4735</v>
      </c>
      <c r="AD1594" s="58"/>
      <c r="AE1594" s="58"/>
      <c r="AF1594" s="6"/>
      <c r="AG1594" s="6"/>
      <c r="AH1594" s="6"/>
      <c r="AI1594" s="6"/>
      <c r="AJ1594" s="6"/>
      <c r="AK1594" s="6"/>
      <c r="AL1594" s="59" t="s">
        <v>4574</v>
      </c>
      <c r="AM1594" s="235">
        <f>AM1591</f>
        <v>0.5</v>
      </c>
      <c r="AN1594" s="235"/>
      <c r="AO1594" s="6"/>
      <c r="AP1594" s="6"/>
      <c r="AQ1594" s="6"/>
      <c r="AR1594" s="6"/>
      <c r="AS1594" s="6"/>
      <c r="AT1594" s="59"/>
      <c r="AU1594" s="137"/>
      <c r="AV1594" s="140"/>
      <c r="AW1594" s="89">
        <f>ROUND(ROUND(H1596*V1597,0)*AM1594,0)</f>
        <v>125</v>
      </c>
      <c r="AX1594" s="12"/>
    </row>
    <row r="1595" spans="1:50" ht="17.2" customHeight="1" x14ac:dyDescent="0.3">
      <c r="A1595" s="9">
        <v>43</v>
      </c>
      <c r="B1595" s="10" t="s">
        <v>2417</v>
      </c>
      <c r="C1595" s="53" t="s">
        <v>6532</v>
      </c>
      <c r="D1595" s="238"/>
      <c r="E1595" s="240"/>
      <c r="F1595" s="238"/>
      <c r="G1595" s="240"/>
      <c r="H1595" s="220"/>
      <c r="I1595" s="221"/>
      <c r="J1595" s="221"/>
      <c r="K1595" s="222"/>
      <c r="L1595" s="231" t="s">
        <v>4714</v>
      </c>
      <c r="M1595" s="232"/>
      <c r="N1595" s="232"/>
      <c r="O1595" s="232"/>
      <c r="P1595" s="232"/>
      <c r="Q1595" s="232"/>
      <c r="R1595" s="306"/>
      <c r="S1595" s="307"/>
      <c r="T1595" s="308"/>
      <c r="U1595" s="130"/>
      <c r="V1595" s="64"/>
      <c r="W1595" s="202"/>
      <c r="X1595" s="8"/>
      <c r="Y1595" s="6"/>
      <c r="Z1595" s="59"/>
      <c r="AA1595" s="59"/>
      <c r="AB1595" s="6"/>
      <c r="AC1595" s="203"/>
      <c r="AD1595" s="6"/>
      <c r="AE1595" s="6"/>
      <c r="AF1595" s="6"/>
      <c r="AG1595" s="6"/>
      <c r="AH1595" s="6"/>
      <c r="AI1595" s="6"/>
      <c r="AJ1595" s="6"/>
      <c r="AK1595" s="6"/>
      <c r="AL1595" s="59"/>
      <c r="AM1595" s="137"/>
      <c r="AN1595" s="137"/>
      <c r="AO1595" s="6"/>
      <c r="AP1595" s="6"/>
      <c r="AQ1595" s="7"/>
      <c r="AR1595" s="7"/>
      <c r="AS1595" s="7"/>
      <c r="AT1595" s="123"/>
      <c r="AU1595" s="136"/>
      <c r="AV1595" s="145"/>
      <c r="AW1595" s="89">
        <f>ROUND(ROUND(H1596*P1597,0)*V1597,0)</f>
        <v>240</v>
      </c>
      <c r="AX1595" s="12"/>
    </row>
    <row r="1596" spans="1:50" ht="17.2" customHeight="1" x14ac:dyDescent="0.3">
      <c r="A1596" s="9">
        <v>43</v>
      </c>
      <c r="B1596" s="10" t="s">
        <v>2418</v>
      </c>
      <c r="C1596" s="53" t="s">
        <v>6531</v>
      </c>
      <c r="D1596" s="238"/>
      <c r="E1596" s="240"/>
      <c r="F1596" s="238"/>
      <c r="G1596" s="240"/>
      <c r="H1596" s="253">
        <f>'15就労移行支援(基本)'!K756</f>
        <v>497</v>
      </c>
      <c r="I1596" s="254"/>
      <c r="J1596" s="1" t="s">
        <v>4202</v>
      </c>
      <c r="K1596" s="68"/>
      <c r="L1596" s="267"/>
      <c r="M1596" s="268"/>
      <c r="N1596" s="268"/>
      <c r="O1596" s="268"/>
      <c r="P1596" s="268"/>
      <c r="Q1596" s="268"/>
      <c r="R1596" s="306"/>
      <c r="S1596" s="307"/>
      <c r="T1596" s="308"/>
      <c r="U1596" s="130"/>
      <c r="V1596" s="64"/>
      <c r="W1596" s="202"/>
      <c r="X1596" s="231" t="s">
        <v>4712</v>
      </c>
      <c r="Y1596" s="232"/>
      <c r="Z1596" s="232"/>
      <c r="AA1596" s="232"/>
      <c r="AB1596" s="232"/>
      <c r="AC1596" s="199" t="s">
        <v>4711</v>
      </c>
      <c r="AD1596" s="58"/>
      <c r="AE1596" s="58"/>
      <c r="AF1596" s="6"/>
      <c r="AG1596" s="6"/>
      <c r="AH1596" s="6"/>
      <c r="AI1596" s="6"/>
      <c r="AJ1596" s="6"/>
      <c r="AK1596" s="6"/>
      <c r="AL1596" s="59" t="s">
        <v>4588</v>
      </c>
      <c r="AM1596" s="235">
        <f>AM1593</f>
        <v>0.7</v>
      </c>
      <c r="AN1596" s="235"/>
      <c r="AO1596" s="7"/>
      <c r="AP1596" s="7"/>
      <c r="AQ1596" s="7"/>
      <c r="AR1596" s="7"/>
      <c r="AS1596" s="7"/>
      <c r="AT1596" s="123"/>
      <c r="AU1596" s="136"/>
      <c r="AV1596" s="145"/>
      <c r="AW1596" s="89">
        <f>ROUND(ROUND(ROUND(H1596*P1597,0)*V1597,0)*AM1596,0)</f>
        <v>168</v>
      </c>
      <c r="AX1596" s="12"/>
    </row>
    <row r="1597" spans="1:50" ht="17.2" customHeight="1" x14ac:dyDescent="0.3">
      <c r="A1597" s="9">
        <v>43</v>
      </c>
      <c r="B1597" s="10" t="s">
        <v>2419</v>
      </c>
      <c r="C1597" s="53" t="s">
        <v>6530</v>
      </c>
      <c r="D1597" s="238"/>
      <c r="E1597" s="240"/>
      <c r="F1597" s="238"/>
      <c r="G1597" s="240"/>
      <c r="H1597" s="175"/>
      <c r="I1597" s="194"/>
      <c r="J1597" s="194"/>
      <c r="K1597" s="173"/>
      <c r="L1597" s="191"/>
      <c r="M1597" s="172"/>
      <c r="N1597" s="172"/>
      <c r="O1597" s="123" t="s">
        <v>4588</v>
      </c>
      <c r="P1597" s="249">
        <f>P1591</f>
        <v>0.96499999999999997</v>
      </c>
      <c r="Q1597" s="249"/>
      <c r="R1597" s="238"/>
      <c r="S1597" s="265"/>
      <c r="T1597" s="240"/>
      <c r="U1597" s="132" t="s">
        <v>4588</v>
      </c>
      <c r="V1597" s="247">
        <f>V1525</f>
        <v>0.5</v>
      </c>
      <c r="W1597" s="248"/>
      <c r="X1597" s="233"/>
      <c r="Y1597" s="234"/>
      <c r="Z1597" s="234"/>
      <c r="AA1597" s="234"/>
      <c r="AB1597" s="234"/>
      <c r="AC1597" s="199" t="s">
        <v>6519</v>
      </c>
      <c r="AD1597" s="58"/>
      <c r="AE1597" s="58"/>
      <c r="AF1597" s="6"/>
      <c r="AG1597" s="6"/>
      <c r="AH1597" s="6"/>
      <c r="AI1597" s="6"/>
      <c r="AJ1597" s="6"/>
      <c r="AK1597" s="6"/>
      <c r="AL1597" s="59" t="s">
        <v>4588</v>
      </c>
      <c r="AM1597" s="235">
        <f>AM1594</f>
        <v>0.5</v>
      </c>
      <c r="AN1597" s="235"/>
      <c r="AO1597" s="7"/>
      <c r="AP1597" s="7"/>
      <c r="AQ1597" s="7"/>
      <c r="AR1597" s="7"/>
      <c r="AS1597" s="7"/>
      <c r="AT1597" s="123"/>
      <c r="AU1597" s="136"/>
      <c r="AV1597" s="145"/>
      <c r="AW1597" s="35">
        <f>ROUND(ROUND(ROUND(H1596*P1597,0)*V1597,0)*AM1597,0)</f>
        <v>120</v>
      </c>
      <c r="AX1597" s="12"/>
    </row>
    <row r="1598" spans="1:50" ht="17.2" customHeight="1" x14ac:dyDescent="0.3">
      <c r="A1598" s="9">
        <v>43</v>
      </c>
      <c r="B1598" s="10" t="s">
        <v>2420</v>
      </c>
      <c r="C1598" s="53" t="s">
        <v>6529</v>
      </c>
      <c r="D1598" s="166"/>
      <c r="E1598" s="193"/>
      <c r="F1598" s="126"/>
      <c r="G1598" s="126"/>
      <c r="H1598" s="175"/>
      <c r="I1598" s="194"/>
      <c r="J1598" s="194"/>
      <c r="K1598" s="173"/>
      <c r="L1598" s="196"/>
      <c r="M1598" s="195"/>
      <c r="N1598" s="195"/>
      <c r="O1598" s="55"/>
      <c r="P1598" s="56"/>
      <c r="Q1598" s="56"/>
      <c r="R1598" s="168"/>
      <c r="S1598" s="141"/>
      <c r="T1598" s="142"/>
      <c r="U1598" s="130"/>
      <c r="V1598" s="64"/>
      <c r="W1598" s="202"/>
      <c r="X1598" s="8"/>
      <c r="Y1598" s="6"/>
      <c r="Z1598" s="59"/>
      <c r="AA1598" s="59"/>
      <c r="AB1598" s="6"/>
      <c r="AC1598" s="203"/>
      <c r="AD1598" s="6"/>
      <c r="AE1598" s="6"/>
      <c r="AF1598" s="6"/>
      <c r="AG1598" s="6"/>
      <c r="AH1598" s="6"/>
      <c r="AI1598" s="6"/>
      <c r="AJ1598" s="6"/>
      <c r="AK1598" s="6"/>
      <c r="AL1598" s="59"/>
      <c r="AM1598" s="137"/>
      <c r="AN1598" s="137"/>
      <c r="AO1598" s="177"/>
      <c r="AP1598" s="81"/>
      <c r="AQ1598" s="81"/>
      <c r="AR1598" s="82"/>
      <c r="AS1598" s="242" t="s">
        <v>4598</v>
      </c>
      <c r="AT1598" s="242"/>
      <c r="AU1598" s="242"/>
      <c r="AV1598" s="243"/>
      <c r="AW1598" s="89">
        <f>ROUND(H1596*V1597,0)-AS1601</f>
        <v>244</v>
      </c>
      <c r="AX1598" s="12"/>
    </row>
    <row r="1599" spans="1:50" ht="17.2" customHeight="1" x14ac:dyDescent="0.3">
      <c r="A1599" s="9">
        <v>43</v>
      </c>
      <c r="B1599" s="10" t="s">
        <v>2421</v>
      </c>
      <c r="C1599" s="53" t="s">
        <v>6528</v>
      </c>
      <c r="D1599" s="166"/>
      <c r="E1599" s="193"/>
      <c r="F1599" s="126"/>
      <c r="G1599" s="126"/>
      <c r="H1599" s="175"/>
      <c r="I1599" s="194"/>
      <c r="J1599" s="194"/>
      <c r="K1599" s="173"/>
      <c r="L1599" s="175"/>
      <c r="M1599" s="194"/>
      <c r="N1599" s="194"/>
      <c r="O1599" s="132"/>
      <c r="P1599" s="141"/>
      <c r="Q1599" s="141"/>
      <c r="R1599" s="168"/>
      <c r="S1599" s="141"/>
      <c r="T1599" s="142"/>
      <c r="U1599" s="130"/>
      <c r="V1599" s="64"/>
      <c r="W1599" s="202"/>
      <c r="X1599" s="231" t="s">
        <v>4712</v>
      </c>
      <c r="Y1599" s="232"/>
      <c r="Z1599" s="232"/>
      <c r="AA1599" s="232"/>
      <c r="AB1599" s="232"/>
      <c r="AC1599" s="199" t="s">
        <v>4711</v>
      </c>
      <c r="AD1599" s="58"/>
      <c r="AE1599" s="58"/>
      <c r="AF1599" s="6"/>
      <c r="AG1599" s="6"/>
      <c r="AH1599" s="6"/>
      <c r="AI1599" s="6"/>
      <c r="AJ1599" s="6"/>
      <c r="AK1599" s="6"/>
      <c r="AL1599" s="59" t="s">
        <v>4588</v>
      </c>
      <c r="AM1599" s="235">
        <f>AM1596</f>
        <v>0.7</v>
      </c>
      <c r="AN1599" s="235"/>
      <c r="AO1599" s="81"/>
      <c r="AP1599" s="81"/>
      <c r="AQ1599" s="81"/>
      <c r="AR1599" s="82"/>
      <c r="AS1599" s="244"/>
      <c r="AT1599" s="244"/>
      <c r="AU1599" s="244"/>
      <c r="AV1599" s="245"/>
      <c r="AW1599" s="35">
        <f>ROUND(ROUND(H1596*V1597,0)*AM1599,0)-AS1601</f>
        <v>169</v>
      </c>
      <c r="AX1599" s="12"/>
    </row>
    <row r="1600" spans="1:50" ht="17.2" customHeight="1" x14ac:dyDescent="0.3">
      <c r="A1600" s="9">
        <v>43</v>
      </c>
      <c r="B1600" s="10" t="s">
        <v>2422</v>
      </c>
      <c r="C1600" s="53" t="s">
        <v>6527</v>
      </c>
      <c r="D1600" s="166"/>
      <c r="E1600" s="193"/>
      <c r="F1600" s="126"/>
      <c r="G1600" s="126"/>
      <c r="H1600" s="175"/>
      <c r="I1600" s="194"/>
      <c r="J1600" s="194"/>
      <c r="K1600" s="173"/>
      <c r="L1600" s="191"/>
      <c r="M1600" s="172"/>
      <c r="N1600" s="172"/>
      <c r="O1600" s="123"/>
      <c r="P1600" s="138"/>
      <c r="Q1600" s="138"/>
      <c r="R1600" s="168"/>
      <c r="S1600" s="141"/>
      <c r="T1600" s="142"/>
      <c r="U1600" s="130"/>
      <c r="V1600" s="64"/>
      <c r="W1600" s="202"/>
      <c r="X1600" s="233"/>
      <c r="Y1600" s="234"/>
      <c r="Z1600" s="234"/>
      <c r="AA1600" s="234"/>
      <c r="AB1600" s="234"/>
      <c r="AC1600" s="199" t="s">
        <v>6519</v>
      </c>
      <c r="AD1600" s="58"/>
      <c r="AE1600" s="58"/>
      <c r="AF1600" s="6"/>
      <c r="AG1600" s="6"/>
      <c r="AH1600" s="6"/>
      <c r="AI1600" s="6"/>
      <c r="AJ1600" s="6"/>
      <c r="AK1600" s="6"/>
      <c r="AL1600" s="59" t="s">
        <v>4588</v>
      </c>
      <c r="AM1600" s="235">
        <f>AM1597</f>
        <v>0.5</v>
      </c>
      <c r="AN1600" s="235"/>
      <c r="AO1600" s="198"/>
      <c r="AP1600" s="198"/>
      <c r="AQ1600" s="198"/>
      <c r="AR1600" s="197"/>
      <c r="AS1600" s="244"/>
      <c r="AT1600" s="244"/>
      <c r="AU1600" s="244"/>
      <c r="AV1600" s="245"/>
      <c r="AW1600" s="89">
        <f>ROUND(ROUND(H1596*V1597,0)*AM1600,0)-AS1601</f>
        <v>120</v>
      </c>
      <c r="AX1600" s="12"/>
    </row>
    <row r="1601" spans="1:50" ht="17.2" customHeight="1" x14ac:dyDescent="0.3">
      <c r="A1601" s="9">
        <v>43</v>
      </c>
      <c r="B1601" s="10" t="s">
        <v>2423</v>
      </c>
      <c r="C1601" s="53" t="s">
        <v>6526</v>
      </c>
      <c r="D1601" s="166"/>
      <c r="E1601" s="193"/>
      <c r="F1601" s="126"/>
      <c r="G1601" s="126"/>
      <c r="H1601" s="175"/>
      <c r="I1601" s="194"/>
      <c r="J1601" s="194"/>
      <c r="K1601" s="173"/>
      <c r="L1601" s="231" t="s">
        <v>4714</v>
      </c>
      <c r="M1601" s="232"/>
      <c r="N1601" s="232"/>
      <c r="O1601" s="232"/>
      <c r="P1601" s="232"/>
      <c r="Q1601" s="232"/>
      <c r="R1601" s="175"/>
      <c r="S1601" s="194"/>
      <c r="T1601" s="173"/>
      <c r="U1601" s="130"/>
      <c r="V1601" s="64"/>
      <c r="W1601" s="202"/>
      <c r="X1601" s="8"/>
      <c r="Y1601" s="6"/>
      <c r="Z1601" s="59"/>
      <c r="AA1601" s="59"/>
      <c r="AB1601" s="6"/>
      <c r="AC1601" s="203"/>
      <c r="AD1601" s="6"/>
      <c r="AE1601" s="6"/>
      <c r="AF1601" s="6"/>
      <c r="AG1601" s="6"/>
      <c r="AH1601" s="6"/>
      <c r="AI1601" s="6"/>
      <c r="AJ1601" s="6"/>
      <c r="AK1601" s="6"/>
      <c r="AL1601" s="59"/>
      <c r="AM1601" s="137"/>
      <c r="AN1601" s="137"/>
      <c r="AO1601" s="198"/>
      <c r="AP1601" s="198"/>
      <c r="AQ1601" s="198"/>
      <c r="AR1601" s="197"/>
      <c r="AS1601" s="38">
        <f>AS1589</f>
        <v>5</v>
      </c>
      <c r="AT1601" s="62" t="s">
        <v>4589</v>
      </c>
      <c r="AU1601" s="143"/>
      <c r="AV1601" s="147"/>
      <c r="AW1601" s="89">
        <f>ROUND(ROUND(H1596*P1603,0)*V1597,0)-AS1601</f>
        <v>235</v>
      </c>
      <c r="AX1601" s="12"/>
    </row>
    <row r="1602" spans="1:50" ht="17.2" customHeight="1" x14ac:dyDescent="0.3">
      <c r="A1602" s="9">
        <v>43</v>
      </c>
      <c r="B1602" s="10" t="s">
        <v>2424</v>
      </c>
      <c r="C1602" s="53" t="s">
        <v>6525</v>
      </c>
      <c r="D1602" s="166"/>
      <c r="E1602" s="193"/>
      <c r="F1602" s="126"/>
      <c r="G1602" s="126"/>
      <c r="H1602" s="175"/>
      <c r="I1602" s="194"/>
      <c r="J1602" s="194"/>
      <c r="K1602" s="173"/>
      <c r="L1602" s="267"/>
      <c r="M1602" s="268"/>
      <c r="N1602" s="268"/>
      <c r="O1602" s="268"/>
      <c r="P1602" s="268"/>
      <c r="Q1602" s="268"/>
      <c r="R1602" s="175"/>
      <c r="S1602" s="194"/>
      <c r="T1602" s="173"/>
      <c r="U1602" s="130"/>
      <c r="V1602" s="64"/>
      <c r="W1602" s="202"/>
      <c r="X1602" s="231" t="s">
        <v>4712</v>
      </c>
      <c r="Y1602" s="232"/>
      <c r="Z1602" s="232"/>
      <c r="AA1602" s="232"/>
      <c r="AB1602" s="232"/>
      <c r="AC1602" s="199" t="s">
        <v>4711</v>
      </c>
      <c r="AD1602" s="58"/>
      <c r="AE1602" s="58"/>
      <c r="AF1602" s="6"/>
      <c r="AG1602" s="6"/>
      <c r="AH1602" s="6"/>
      <c r="AI1602" s="6"/>
      <c r="AJ1602" s="6"/>
      <c r="AK1602" s="6"/>
      <c r="AL1602" s="59" t="s">
        <v>4588</v>
      </c>
      <c r="AM1602" s="235">
        <f>AM1599</f>
        <v>0.7</v>
      </c>
      <c r="AN1602" s="235"/>
      <c r="AO1602" s="198"/>
      <c r="AP1602" s="198"/>
      <c r="AQ1602" s="198"/>
      <c r="AR1602" s="197"/>
      <c r="AS1602" s="1"/>
      <c r="AT1602" s="132"/>
      <c r="AU1602" s="143"/>
      <c r="AV1602" s="147"/>
      <c r="AW1602" s="89">
        <f>ROUND(ROUND(ROUND(H1596*P1603,0)*V1597,0)*AM1602,0)-AS1601</f>
        <v>163</v>
      </c>
      <c r="AX1602" s="12"/>
    </row>
    <row r="1603" spans="1:50" ht="17.2" customHeight="1" x14ac:dyDescent="0.3">
      <c r="A1603" s="9">
        <v>43</v>
      </c>
      <c r="B1603" s="10" t="s">
        <v>2425</v>
      </c>
      <c r="C1603" s="53" t="s">
        <v>6524</v>
      </c>
      <c r="D1603" s="166"/>
      <c r="E1603" s="193"/>
      <c r="F1603" s="126"/>
      <c r="G1603" s="126"/>
      <c r="H1603" s="175"/>
      <c r="I1603" s="194"/>
      <c r="J1603" s="194"/>
      <c r="K1603" s="173"/>
      <c r="L1603" s="191"/>
      <c r="M1603" s="172"/>
      <c r="N1603" s="172"/>
      <c r="O1603" s="123" t="s">
        <v>4588</v>
      </c>
      <c r="P1603" s="249">
        <f>P1597</f>
        <v>0.96499999999999997</v>
      </c>
      <c r="Q1603" s="249"/>
      <c r="R1603" s="168"/>
      <c r="S1603" s="141"/>
      <c r="T1603" s="142"/>
      <c r="U1603" s="130"/>
      <c r="V1603" s="64"/>
      <c r="W1603" s="202"/>
      <c r="X1603" s="233"/>
      <c r="Y1603" s="234"/>
      <c r="Z1603" s="234"/>
      <c r="AA1603" s="234"/>
      <c r="AB1603" s="234"/>
      <c r="AC1603" s="199" t="s">
        <v>6519</v>
      </c>
      <c r="AD1603" s="58"/>
      <c r="AE1603" s="58"/>
      <c r="AF1603" s="6"/>
      <c r="AG1603" s="6"/>
      <c r="AH1603" s="6"/>
      <c r="AI1603" s="6"/>
      <c r="AJ1603" s="6"/>
      <c r="AK1603" s="6"/>
      <c r="AL1603" s="59" t="s">
        <v>4588</v>
      </c>
      <c r="AM1603" s="235">
        <f>AM1600</f>
        <v>0.5</v>
      </c>
      <c r="AN1603" s="235"/>
      <c r="AO1603" s="198"/>
      <c r="AP1603" s="198"/>
      <c r="AQ1603" s="198"/>
      <c r="AR1603" s="197"/>
      <c r="AS1603" s="7"/>
      <c r="AT1603" s="123"/>
      <c r="AU1603" s="136"/>
      <c r="AV1603" s="145"/>
      <c r="AW1603" s="35">
        <f>ROUND(ROUND(ROUND(H1596*P1603,0)*V1597,0)*AM1603,0)-AS1601</f>
        <v>115</v>
      </c>
      <c r="AX1603" s="12"/>
    </row>
    <row r="1604" spans="1:50" ht="17.2" customHeight="1" x14ac:dyDescent="0.3">
      <c r="A1604" s="9">
        <v>43</v>
      </c>
      <c r="B1604" s="10" t="s">
        <v>2426</v>
      </c>
      <c r="C1604" s="53" t="s">
        <v>6523</v>
      </c>
      <c r="D1604" s="166"/>
      <c r="E1604" s="193"/>
      <c r="F1604" s="126"/>
      <c r="G1604" s="126"/>
      <c r="H1604" s="45"/>
      <c r="I1604" s="1"/>
      <c r="J1604" s="1"/>
      <c r="K1604" s="44"/>
      <c r="L1604" s="196"/>
      <c r="M1604" s="195"/>
      <c r="N1604" s="195"/>
      <c r="O1604" s="55"/>
      <c r="P1604" s="56"/>
      <c r="Q1604" s="56"/>
      <c r="R1604" s="168"/>
      <c r="S1604" s="141"/>
      <c r="T1604" s="142"/>
      <c r="U1604" s="130"/>
      <c r="V1604" s="64"/>
      <c r="W1604" s="202"/>
      <c r="X1604" s="8"/>
      <c r="Y1604" s="6"/>
      <c r="Z1604" s="59"/>
      <c r="AA1604" s="59"/>
      <c r="AB1604" s="6"/>
      <c r="AC1604" s="203"/>
      <c r="AD1604" s="6"/>
      <c r="AE1604" s="6"/>
      <c r="AF1604" s="6"/>
      <c r="AG1604" s="6"/>
      <c r="AH1604" s="6"/>
      <c r="AI1604" s="6"/>
      <c r="AJ1604" s="6"/>
      <c r="AK1604" s="6"/>
      <c r="AL1604" s="59"/>
      <c r="AM1604" s="137"/>
      <c r="AN1604" s="137"/>
      <c r="AO1604" s="216" t="s">
        <v>6522</v>
      </c>
      <c r="AP1604" s="251"/>
      <c r="AQ1604" s="251"/>
      <c r="AR1604" s="252"/>
      <c r="AS1604" s="49"/>
      <c r="AT1604" s="36"/>
      <c r="AU1604" s="36"/>
      <c r="AV1604" s="51"/>
      <c r="AW1604" s="89">
        <f>ROUND(ROUND(H1596*V1597,0)*AQ1607,0)</f>
        <v>237</v>
      </c>
      <c r="AX1604" s="12"/>
    </row>
    <row r="1605" spans="1:50" ht="17.2" customHeight="1" x14ac:dyDescent="0.3">
      <c r="A1605" s="9">
        <v>43</v>
      </c>
      <c r="B1605" s="10" t="s">
        <v>2427</v>
      </c>
      <c r="C1605" s="53" t="s">
        <v>6521</v>
      </c>
      <c r="D1605" s="166"/>
      <c r="E1605" s="193"/>
      <c r="F1605" s="126"/>
      <c r="G1605" s="126"/>
      <c r="H1605" s="45"/>
      <c r="I1605" s="1"/>
      <c r="J1605" s="1"/>
      <c r="K1605" s="44"/>
      <c r="L1605" s="175"/>
      <c r="M1605" s="194"/>
      <c r="N1605" s="194"/>
      <c r="O1605" s="132"/>
      <c r="P1605" s="141"/>
      <c r="Q1605" s="141"/>
      <c r="R1605" s="168"/>
      <c r="S1605" s="141"/>
      <c r="T1605" s="142"/>
      <c r="U1605" s="130"/>
      <c r="V1605" s="64"/>
      <c r="W1605" s="202"/>
      <c r="X1605" s="231" t="s">
        <v>4712</v>
      </c>
      <c r="Y1605" s="232"/>
      <c r="Z1605" s="232"/>
      <c r="AA1605" s="232"/>
      <c r="AB1605" s="232"/>
      <c r="AC1605" s="199" t="s">
        <v>4711</v>
      </c>
      <c r="AD1605" s="58"/>
      <c r="AE1605" s="58"/>
      <c r="AF1605" s="6"/>
      <c r="AG1605" s="6"/>
      <c r="AH1605" s="6"/>
      <c r="AI1605" s="6"/>
      <c r="AJ1605" s="6"/>
      <c r="AK1605" s="6"/>
      <c r="AL1605" s="59" t="s">
        <v>4588</v>
      </c>
      <c r="AM1605" s="235">
        <f>AM1602</f>
        <v>0.7</v>
      </c>
      <c r="AN1605" s="235"/>
      <c r="AO1605" s="228"/>
      <c r="AP1605" s="229"/>
      <c r="AQ1605" s="229"/>
      <c r="AR1605" s="230"/>
      <c r="AS1605" s="45"/>
      <c r="AT1605" s="1"/>
      <c r="AU1605" s="1"/>
      <c r="AV1605" s="44"/>
      <c r="AW1605" s="35">
        <f>ROUND(ROUND(ROUND(H1596*V1597,0)*AM1605,0)*AQ1607,0)</f>
        <v>165</v>
      </c>
      <c r="AX1605" s="12"/>
    </row>
    <row r="1606" spans="1:50" ht="17.2" customHeight="1" x14ac:dyDescent="0.3">
      <c r="A1606" s="9">
        <v>43</v>
      </c>
      <c r="B1606" s="10" t="s">
        <v>2428</v>
      </c>
      <c r="C1606" s="53" t="s">
        <v>6520</v>
      </c>
      <c r="D1606" s="166"/>
      <c r="E1606" s="193"/>
      <c r="F1606" s="126"/>
      <c r="G1606" s="126"/>
      <c r="H1606" s="45"/>
      <c r="I1606" s="1"/>
      <c r="J1606" s="1"/>
      <c r="K1606" s="44"/>
      <c r="L1606" s="191"/>
      <c r="M1606" s="172"/>
      <c r="N1606" s="172"/>
      <c r="O1606" s="123"/>
      <c r="P1606" s="138"/>
      <c r="Q1606" s="138"/>
      <c r="R1606" s="168"/>
      <c r="S1606" s="141"/>
      <c r="T1606" s="142"/>
      <c r="U1606" s="130"/>
      <c r="V1606" s="64"/>
      <c r="W1606" s="202"/>
      <c r="X1606" s="233"/>
      <c r="Y1606" s="234"/>
      <c r="Z1606" s="234"/>
      <c r="AA1606" s="234"/>
      <c r="AB1606" s="234"/>
      <c r="AC1606" s="199" t="s">
        <v>6519</v>
      </c>
      <c r="AD1606" s="58"/>
      <c r="AE1606" s="58"/>
      <c r="AF1606" s="6"/>
      <c r="AG1606" s="6"/>
      <c r="AH1606" s="6"/>
      <c r="AI1606" s="6"/>
      <c r="AJ1606" s="6"/>
      <c r="AK1606" s="6"/>
      <c r="AL1606" s="59" t="s">
        <v>4588</v>
      </c>
      <c r="AM1606" s="235">
        <f>AM1603</f>
        <v>0.5</v>
      </c>
      <c r="AN1606" s="235"/>
      <c r="AO1606" s="45"/>
      <c r="AP1606" s="1"/>
      <c r="AQ1606" s="1"/>
      <c r="AR1606" s="44"/>
      <c r="AS1606" s="45"/>
      <c r="AT1606" s="1"/>
      <c r="AU1606" s="1"/>
      <c r="AV1606" s="44"/>
      <c r="AW1606" s="89">
        <f>ROUND(ROUND(ROUND(H1596*V1597,0)*AM1606,0)*AQ1607,0)</f>
        <v>119</v>
      </c>
      <c r="AX1606" s="12"/>
    </row>
    <row r="1607" spans="1:50" ht="17.2" customHeight="1" x14ac:dyDescent="0.3">
      <c r="A1607" s="9">
        <v>43</v>
      </c>
      <c r="B1607" s="10" t="s">
        <v>2429</v>
      </c>
      <c r="C1607" s="53" t="s">
        <v>6518</v>
      </c>
      <c r="D1607" s="166"/>
      <c r="E1607" s="193"/>
      <c r="F1607" s="126"/>
      <c r="G1607" s="126"/>
      <c r="H1607" s="45"/>
      <c r="I1607" s="1"/>
      <c r="J1607" s="1"/>
      <c r="K1607" s="44"/>
      <c r="L1607" s="231" t="s">
        <v>4714</v>
      </c>
      <c r="M1607" s="232"/>
      <c r="N1607" s="232"/>
      <c r="O1607" s="232"/>
      <c r="P1607" s="232"/>
      <c r="Q1607" s="232"/>
      <c r="R1607" s="175"/>
      <c r="S1607" s="194"/>
      <c r="T1607" s="173"/>
      <c r="U1607" s="130"/>
      <c r="V1607" s="64"/>
      <c r="W1607" s="202"/>
      <c r="X1607" s="8"/>
      <c r="Y1607" s="6"/>
      <c r="Z1607" s="59"/>
      <c r="AA1607" s="59"/>
      <c r="AB1607" s="6"/>
      <c r="AC1607" s="203"/>
      <c r="AD1607" s="6"/>
      <c r="AE1607" s="6"/>
      <c r="AF1607" s="6"/>
      <c r="AG1607" s="6"/>
      <c r="AH1607" s="6"/>
      <c r="AI1607" s="6"/>
      <c r="AJ1607" s="6"/>
      <c r="AK1607" s="6"/>
      <c r="AL1607" s="59"/>
      <c r="AM1607" s="137"/>
      <c r="AN1607" s="137"/>
      <c r="AO1607" s="45"/>
      <c r="AP1607" s="132" t="s">
        <v>4588</v>
      </c>
      <c r="AQ1607" s="247">
        <f>AQ1583</f>
        <v>0.95</v>
      </c>
      <c r="AR1607" s="248"/>
      <c r="AS1607" s="45"/>
      <c r="AT1607" s="1"/>
      <c r="AU1607" s="1"/>
      <c r="AV1607" s="44"/>
      <c r="AW1607" s="89">
        <f>ROUND(ROUND(ROUND(H1596*P1609,0)*V1597,0)*AQ1607,0)</f>
        <v>228</v>
      </c>
      <c r="AX1607" s="12"/>
    </row>
    <row r="1608" spans="1:50" ht="17.2" customHeight="1" x14ac:dyDescent="0.3">
      <c r="A1608" s="9">
        <v>43</v>
      </c>
      <c r="B1608" s="10" t="s">
        <v>2430</v>
      </c>
      <c r="C1608" s="53" t="s">
        <v>6517</v>
      </c>
      <c r="D1608" s="166"/>
      <c r="E1608" s="193"/>
      <c r="F1608" s="126"/>
      <c r="G1608" s="126"/>
      <c r="H1608" s="45"/>
      <c r="I1608" s="1"/>
      <c r="J1608" s="1"/>
      <c r="K1608" s="44"/>
      <c r="L1608" s="267"/>
      <c r="M1608" s="268"/>
      <c r="N1608" s="268"/>
      <c r="O1608" s="268"/>
      <c r="P1608" s="268"/>
      <c r="Q1608" s="268"/>
      <c r="R1608" s="175"/>
      <c r="S1608" s="194"/>
      <c r="T1608" s="173"/>
      <c r="U1608" s="130"/>
      <c r="V1608" s="64"/>
      <c r="W1608" s="202"/>
      <c r="X1608" s="231" t="s">
        <v>4712</v>
      </c>
      <c r="Y1608" s="232"/>
      <c r="Z1608" s="232"/>
      <c r="AA1608" s="232"/>
      <c r="AB1608" s="232"/>
      <c r="AC1608" s="199" t="s">
        <v>4711</v>
      </c>
      <c r="AD1608" s="58"/>
      <c r="AE1608" s="58"/>
      <c r="AF1608" s="6"/>
      <c r="AG1608" s="6"/>
      <c r="AH1608" s="6"/>
      <c r="AI1608" s="6"/>
      <c r="AJ1608" s="6"/>
      <c r="AK1608" s="6"/>
      <c r="AL1608" s="59" t="s">
        <v>4588</v>
      </c>
      <c r="AM1608" s="235">
        <f>AM1605</f>
        <v>0.7</v>
      </c>
      <c r="AN1608" s="235"/>
      <c r="AO1608" s="45"/>
      <c r="AP1608" s="1"/>
      <c r="AQ1608" s="1"/>
      <c r="AR1608" s="44"/>
      <c r="AS1608" s="45"/>
      <c r="AT1608" s="1"/>
      <c r="AU1608" s="1"/>
      <c r="AV1608" s="44"/>
      <c r="AW1608" s="89">
        <f>ROUND(ROUND(ROUND(ROUND(H1596*P1609,0)*V1597,0)*AM1608,0)*AQ1607,0)</f>
        <v>160</v>
      </c>
      <c r="AX1608" s="12"/>
    </row>
    <row r="1609" spans="1:50" ht="17.2" customHeight="1" x14ac:dyDescent="0.3">
      <c r="A1609" s="9">
        <v>43</v>
      </c>
      <c r="B1609" s="10" t="s">
        <v>2431</v>
      </c>
      <c r="C1609" s="53" t="s">
        <v>6516</v>
      </c>
      <c r="D1609" s="166"/>
      <c r="E1609" s="193"/>
      <c r="F1609" s="126"/>
      <c r="G1609" s="126"/>
      <c r="H1609" s="45"/>
      <c r="I1609" s="1"/>
      <c r="J1609" s="1"/>
      <c r="K1609" s="44"/>
      <c r="L1609" s="191"/>
      <c r="M1609" s="172"/>
      <c r="N1609" s="172"/>
      <c r="O1609" s="123" t="s">
        <v>4574</v>
      </c>
      <c r="P1609" s="249">
        <f>P1603</f>
        <v>0.96499999999999997</v>
      </c>
      <c r="Q1609" s="249"/>
      <c r="R1609" s="168"/>
      <c r="S1609" s="141"/>
      <c r="T1609" s="142"/>
      <c r="U1609" s="130"/>
      <c r="V1609" s="64"/>
      <c r="W1609" s="202"/>
      <c r="X1609" s="233"/>
      <c r="Y1609" s="234"/>
      <c r="Z1609" s="234"/>
      <c r="AA1609" s="234"/>
      <c r="AB1609" s="234"/>
      <c r="AC1609" s="199" t="s">
        <v>4735</v>
      </c>
      <c r="AD1609" s="58"/>
      <c r="AE1609" s="58"/>
      <c r="AF1609" s="6"/>
      <c r="AG1609" s="6"/>
      <c r="AH1609" s="6"/>
      <c r="AI1609" s="6"/>
      <c r="AJ1609" s="6"/>
      <c r="AK1609" s="6"/>
      <c r="AL1609" s="59" t="s">
        <v>4574</v>
      </c>
      <c r="AM1609" s="235">
        <f>AM1606</f>
        <v>0.5</v>
      </c>
      <c r="AN1609" s="235"/>
      <c r="AO1609" s="45"/>
      <c r="AP1609" s="1"/>
      <c r="AQ1609" s="1"/>
      <c r="AR1609" s="44"/>
      <c r="AS1609" s="43"/>
      <c r="AT1609" s="7"/>
      <c r="AU1609" s="7"/>
      <c r="AV1609" s="21"/>
      <c r="AW1609" s="35">
        <f>ROUND(ROUND(ROUND(ROUND(H1596*P1609,0)*V1597,0)*AM1609,0)*AQ1607,0)</f>
        <v>114</v>
      </c>
      <c r="AX1609" s="12"/>
    </row>
    <row r="1610" spans="1:50" ht="17.2" customHeight="1" x14ac:dyDescent="0.3">
      <c r="A1610" s="9">
        <v>43</v>
      </c>
      <c r="B1610" s="10" t="s">
        <v>2432</v>
      </c>
      <c r="C1610" s="53" t="s">
        <v>6515</v>
      </c>
      <c r="D1610" s="166"/>
      <c r="E1610" s="193"/>
      <c r="F1610" s="126"/>
      <c r="G1610" s="126"/>
      <c r="H1610" s="45"/>
      <c r="I1610" s="1"/>
      <c r="J1610" s="1"/>
      <c r="K1610" s="44"/>
      <c r="L1610" s="196"/>
      <c r="M1610" s="195"/>
      <c r="N1610" s="195"/>
      <c r="O1610" s="55"/>
      <c r="P1610" s="56"/>
      <c r="Q1610" s="56"/>
      <c r="R1610" s="168"/>
      <c r="S1610" s="141"/>
      <c r="T1610" s="142"/>
      <c r="U1610" s="130"/>
      <c r="V1610" s="64"/>
      <c r="W1610" s="202"/>
      <c r="X1610" s="8"/>
      <c r="Y1610" s="6"/>
      <c r="Z1610" s="59"/>
      <c r="AA1610" s="59"/>
      <c r="AB1610" s="6"/>
      <c r="AC1610" s="203"/>
      <c r="AD1610" s="6"/>
      <c r="AE1610" s="6"/>
      <c r="AF1610" s="6"/>
      <c r="AG1610" s="6"/>
      <c r="AH1610" s="6"/>
      <c r="AI1610" s="6"/>
      <c r="AJ1610" s="6"/>
      <c r="AK1610" s="6"/>
      <c r="AL1610" s="59"/>
      <c r="AM1610" s="137"/>
      <c r="AN1610" s="137"/>
      <c r="AO1610" s="146"/>
      <c r="AP1610" s="143"/>
      <c r="AQ1610" s="143"/>
      <c r="AR1610" s="44"/>
      <c r="AS1610" s="242" t="s">
        <v>4580</v>
      </c>
      <c r="AT1610" s="242"/>
      <c r="AU1610" s="242"/>
      <c r="AV1610" s="243"/>
      <c r="AW1610" s="89">
        <f>ROUND(ROUND(H1596*V1597,0)*AQ1607,0)-AS1613</f>
        <v>232</v>
      </c>
      <c r="AX1610" s="12"/>
    </row>
    <row r="1611" spans="1:50" ht="17.2" customHeight="1" x14ac:dyDescent="0.3">
      <c r="A1611" s="9">
        <v>43</v>
      </c>
      <c r="B1611" s="10" t="s">
        <v>2433</v>
      </c>
      <c r="C1611" s="53" t="s">
        <v>6514</v>
      </c>
      <c r="D1611" s="166"/>
      <c r="E1611" s="193"/>
      <c r="F1611" s="126"/>
      <c r="G1611" s="126"/>
      <c r="H1611" s="45"/>
      <c r="I1611" s="1"/>
      <c r="J1611" s="1"/>
      <c r="K1611" s="44"/>
      <c r="L1611" s="175"/>
      <c r="M1611" s="194"/>
      <c r="N1611" s="194"/>
      <c r="O1611" s="132"/>
      <c r="P1611" s="141"/>
      <c r="Q1611" s="141"/>
      <c r="R1611" s="168"/>
      <c r="S1611" s="141"/>
      <c r="T1611" s="142"/>
      <c r="U1611" s="130"/>
      <c r="V1611" s="64"/>
      <c r="W1611" s="202"/>
      <c r="X1611" s="231" t="s">
        <v>4712</v>
      </c>
      <c r="Y1611" s="232"/>
      <c r="Z1611" s="232"/>
      <c r="AA1611" s="232"/>
      <c r="AB1611" s="232"/>
      <c r="AC1611" s="199" t="s">
        <v>4711</v>
      </c>
      <c r="AD1611" s="58"/>
      <c r="AE1611" s="58"/>
      <c r="AF1611" s="6"/>
      <c r="AG1611" s="6"/>
      <c r="AH1611" s="6"/>
      <c r="AI1611" s="6"/>
      <c r="AJ1611" s="6"/>
      <c r="AK1611" s="6"/>
      <c r="AL1611" s="59" t="s">
        <v>4574</v>
      </c>
      <c r="AM1611" s="235">
        <f>AM1608</f>
        <v>0.7</v>
      </c>
      <c r="AN1611" s="235"/>
      <c r="AO1611" s="146"/>
      <c r="AP1611" s="143"/>
      <c r="AQ1611" s="143"/>
      <c r="AR1611" s="44"/>
      <c r="AS1611" s="244"/>
      <c r="AT1611" s="244"/>
      <c r="AU1611" s="244"/>
      <c r="AV1611" s="245"/>
      <c r="AW1611" s="35">
        <f>ROUND(ROUND(ROUND(H1596*V1597,0)*AM1611,0)*AQ1607,0)-AS1613</f>
        <v>160</v>
      </c>
      <c r="AX1611" s="12"/>
    </row>
    <row r="1612" spans="1:50" ht="17.2" customHeight="1" x14ac:dyDescent="0.3">
      <c r="A1612" s="9">
        <v>43</v>
      </c>
      <c r="B1612" s="10" t="s">
        <v>2434</v>
      </c>
      <c r="C1612" s="53" t="s">
        <v>6513</v>
      </c>
      <c r="D1612" s="166"/>
      <c r="E1612" s="193"/>
      <c r="F1612" s="126"/>
      <c r="G1612" s="126"/>
      <c r="H1612" s="45"/>
      <c r="I1612" s="1"/>
      <c r="J1612" s="1"/>
      <c r="K1612" s="44"/>
      <c r="L1612" s="191"/>
      <c r="M1612" s="172"/>
      <c r="N1612" s="172"/>
      <c r="O1612" s="123"/>
      <c r="P1612" s="138"/>
      <c r="Q1612" s="138"/>
      <c r="R1612" s="168"/>
      <c r="S1612" s="141"/>
      <c r="T1612" s="142"/>
      <c r="U1612" s="130"/>
      <c r="V1612" s="64"/>
      <c r="W1612" s="202"/>
      <c r="X1612" s="233"/>
      <c r="Y1612" s="234"/>
      <c r="Z1612" s="234"/>
      <c r="AA1612" s="234"/>
      <c r="AB1612" s="234"/>
      <c r="AC1612" s="199" t="s">
        <v>4735</v>
      </c>
      <c r="AD1612" s="58"/>
      <c r="AE1612" s="58"/>
      <c r="AF1612" s="6"/>
      <c r="AG1612" s="6"/>
      <c r="AH1612" s="6"/>
      <c r="AI1612" s="6"/>
      <c r="AJ1612" s="6"/>
      <c r="AK1612" s="6"/>
      <c r="AL1612" s="59" t="s">
        <v>4574</v>
      </c>
      <c r="AM1612" s="235">
        <f>AM1609</f>
        <v>0.5</v>
      </c>
      <c r="AN1612" s="235"/>
      <c r="AO1612" s="146"/>
      <c r="AP1612" s="143"/>
      <c r="AQ1612" s="143"/>
      <c r="AR1612" s="44"/>
      <c r="AS1612" s="244"/>
      <c r="AT1612" s="244"/>
      <c r="AU1612" s="244"/>
      <c r="AV1612" s="245"/>
      <c r="AW1612" s="89">
        <f>ROUND(ROUND(ROUND(H1596*V1597,0)*AM1612,0)*AQ1607,0)-AS1613</f>
        <v>114</v>
      </c>
      <c r="AX1612" s="12"/>
    </row>
    <row r="1613" spans="1:50" ht="17.2" customHeight="1" x14ac:dyDescent="0.3">
      <c r="A1613" s="9">
        <v>43</v>
      </c>
      <c r="B1613" s="10" t="s">
        <v>2435</v>
      </c>
      <c r="C1613" s="53" t="s">
        <v>6512</v>
      </c>
      <c r="D1613" s="166"/>
      <c r="E1613" s="193"/>
      <c r="F1613" s="126"/>
      <c r="G1613" s="126"/>
      <c r="H1613" s="45"/>
      <c r="I1613" s="1"/>
      <c r="J1613" s="1"/>
      <c r="K1613" s="44"/>
      <c r="L1613" s="231" t="s">
        <v>4714</v>
      </c>
      <c r="M1613" s="232"/>
      <c r="N1613" s="232"/>
      <c r="O1613" s="232"/>
      <c r="P1613" s="232"/>
      <c r="Q1613" s="232"/>
      <c r="R1613" s="175"/>
      <c r="S1613" s="194"/>
      <c r="T1613" s="173"/>
      <c r="U1613" s="130"/>
      <c r="V1613" s="64"/>
      <c r="W1613" s="202"/>
      <c r="X1613" s="8"/>
      <c r="Y1613" s="6"/>
      <c r="Z1613" s="59"/>
      <c r="AA1613" s="59"/>
      <c r="AB1613" s="6"/>
      <c r="AC1613" s="203"/>
      <c r="AD1613" s="6"/>
      <c r="AE1613" s="6"/>
      <c r="AF1613" s="6"/>
      <c r="AG1613" s="6"/>
      <c r="AH1613" s="6"/>
      <c r="AI1613" s="6"/>
      <c r="AJ1613" s="6"/>
      <c r="AK1613" s="6"/>
      <c r="AL1613" s="59"/>
      <c r="AM1613" s="137"/>
      <c r="AN1613" s="137"/>
      <c r="AO1613" s="146"/>
      <c r="AP1613" s="143"/>
      <c r="AQ1613" s="143"/>
      <c r="AR1613" s="44"/>
      <c r="AS1613" s="38">
        <f>AS1601</f>
        <v>5</v>
      </c>
      <c r="AT1613" s="62" t="s">
        <v>4579</v>
      </c>
      <c r="AU1613" s="143"/>
      <c r="AV1613" s="147"/>
      <c r="AW1613" s="89">
        <f>ROUND(ROUND(ROUND(H1596*P1615,0)*V1597,0)*AQ1607,0)-AS1613</f>
        <v>223</v>
      </c>
      <c r="AX1613" s="12"/>
    </row>
    <row r="1614" spans="1:50" ht="17.2" customHeight="1" x14ac:dyDescent="0.3">
      <c r="A1614" s="9">
        <v>43</v>
      </c>
      <c r="B1614" s="10" t="s">
        <v>2436</v>
      </c>
      <c r="C1614" s="53" t="s">
        <v>6511</v>
      </c>
      <c r="D1614" s="166"/>
      <c r="E1614" s="193"/>
      <c r="F1614" s="126"/>
      <c r="G1614" s="126"/>
      <c r="H1614" s="45"/>
      <c r="I1614" s="1"/>
      <c r="J1614" s="1"/>
      <c r="K1614" s="44"/>
      <c r="L1614" s="267"/>
      <c r="M1614" s="268"/>
      <c r="N1614" s="268"/>
      <c r="O1614" s="268"/>
      <c r="P1614" s="268"/>
      <c r="Q1614" s="268"/>
      <c r="R1614" s="175"/>
      <c r="S1614" s="194"/>
      <c r="T1614" s="173"/>
      <c r="U1614" s="130"/>
      <c r="V1614" s="64"/>
      <c r="W1614" s="202"/>
      <c r="X1614" s="231" t="s">
        <v>4712</v>
      </c>
      <c r="Y1614" s="232"/>
      <c r="Z1614" s="232"/>
      <c r="AA1614" s="232"/>
      <c r="AB1614" s="232"/>
      <c r="AC1614" s="199" t="s">
        <v>4711</v>
      </c>
      <c r="AD1614" s="58"/>
      <c r="AE1614" s="58"/>
      <c r="AF1614" s="6"/>
      <c r="AG1614" s="6"/>
      <c r="AH1614" s="6"/>
      <c r="AI1614" s="6"/>
      <c r="AJ1614" s="6"/>
      <c r="AK1614" s="6"/>
      <c r="AL1614" s="59" t="s">
        <v>4574</v>
      </c>
      <c r="AM1614" s="235">
        <f>AM1611</f>
        <v>0.7</v>
      </c>
      <c r="AN1614" s="235"/>
      <c r="AO1614" s="146"/>
      <c r="AP1614" s="143"/>
      <c r="AQ1614" s="143"/>
      <c r="AR1614" s="44"/>
      <c r="AS1614" s="1"/>
      <c r="AT1614" s="132"/>
      <c r="AU1614" s="143"/>
      <c r="AV1614" s="147"/>
      <c r="AW1614" s="89">
        <f>ROUND(ROUND(ROUND(ROUND(H1596*P1615,0)*V1597,0)*AM1614,0)*AQ1607,0)-AS1613</f>
        <v>155</v>
      </c>
      <c r="AX1614" s="12"/>
    </row>
    <row r="1615" spans="1:50" ht="17.2" customHeight="1" x14ac:dyDescent="0.3">
      <c r="A1615" s="9">
        <v>43</v>
      </c>
      <c r="B1615" s="10" t="s">
        <v>2437</v>
      </c>
      <c r="C1615" s="53" t="s">
        <v>6510</v>
      </c>
      <c r="D1615" s="166"/>
      <c r="E1615" s="193"/>
      <c r="F1615" s="126"/>
      <c r="G1615" s="126"/>
      <c r="H1615" s="43"/>
      <c r="I1615" s="7"/>
      <c r="J1615" s="7"/>
      <c r="K1615" s="21"/>
      <c r="L1615" s="191"/>
      <c r="M1615" s="172"/>
      <c r="N1615" s="172"/>
      <c r="O1615" s="123" t="s">
        <v>4574</v>
      </c>
      <c r="P1615" s="249">
        <f>P1609</f>
        <v>0.96499999999999997</v>
      </c>
      <c r="Q1615" s="249"/>
      <c r="R1615" s="168"/>
      <c r="S1615" s="141"/>
      <c r="T1615" s="141"/>
      <c r="U1615" s="88"/>
      <c r="V1615" s="86"/>
      <c r="W1615" s="87"/>
      <c r="X1615" s="234"/>
      <c r="Y1615" s="234"/>
      <c r="Z1615" s="234"/>
      <c r="AA1615" s="234"/>
      <c r="AB1615" s="234"/>
      <c r="AC1615" s="199" t="s">
        <v>4735</v>
      </c>
      <c r="AD1615" s="58"/>
      <c r="AE1615" s="58"/>
      <c r="AF1615" s="6"/>
      <c r="AG1615" s="6"/>
      <c r="AH1615" s="6"/>
      <c r="AI1615" s="6"/>
      <c r="AJ1615" s="6"/>
      <c r="AK1615" s="6"/>
      <c r="AL1615" s="59" t="s">
        <v>4574</v>
      </c>
      <c r="AM1615" s="235">
        <f>AM1612</f>
        <v>0.5</v>
      </c>
      <c r="AN1615" s="235"/>
      <c r="AO1615" s="190"/>
      <c r="AP1615" s="136"/>
      <c r="AQ1615" s="136"/>
      <c r="AR1615" s="21"/>
      <c r="AS1615" s="7"/>
      <c r="AT1615" s="123"/>
      <c r="AU1615" s="136"/>
      <c r="AV1615" s="145"/>
      <c r="AW1615" s="35">
        <f>ROUND(ROUND(ROUND(ROUND(H1596*P1615,0)*V1597,0)*AM1615,0)*AQ1607,0)-AS1613</f>
        <v>109</v>
      </c>
      <c r="AX1615" s="12"/>
    </row>
    <row r="1616" spans="1:50" ht="17.2" customHeight="1" x14ac:dyDescent="0.3">
      <c r="A1616" s="9">
        <v>43</v>
      </c>
      <c r="B1616" s="10" t="s">
        <v>2438</v>
      </c>
      <c r="C1616" s="53" t="s">
        <v>6509</v>
      </c>
      <c r="D1616" s="166"/>
      <c r="E1616" s="193"/>
      <c r="F1616" s="126"/>
      <c r="G1616" s="126"/>
      <c r="H1616" s="217" t="s">
        <v>4791</v>
      </c>
      <c r="I1616" s="218"/>
      <c r="J1616" s="218"/>
      <c r="K1616" s="219"/>
      <c r="L1616" s="196"/>
      <c r="M1616" s="195"/>
      <c r="N1616" s="195"/>
      <c r="O1616" s="55"/>
      <c r="P1616" s="56"/>
      <c r="Q1616" s="56"/>
      <c r="R1616" s="168"/>
      <c r="S1616" s="141"/>
      <c r="T1616" s="141"/>
      <c r="U1616" s="88"/>
      <c r="V1616" s="86"/>
      <c r="W1616" s="87"/>
      <c r="X1616" s="6"/>
      <c r="Y1616" s="6"/>
      <c r="Z1616" s="59"/>
      <c r="AA1616" s="59"/>
      <c r="AB1616" s="6"/>
      <c r="AC1616" s="203"/>
      <c r="AD1616" s="6"/>
      <c r="AE1616" s="6"/>
      <c r="AF1616" s="6"/>
      <c r="AG1616" s="6"/>
      <c r="AH1616" s="6"/>
      <c r="AI1616" s="6"/>
      <c r="AJ1616" s="6"/>
      <c r="AK1616" s="6"/>
      <c r="AL1616" s="59"/>
      <c r="AM1616" s="137"/>
      <c r="AN1616" s="137"/>
      <c r="AO1616" s="7"/>
      <c r="AP1616" s="7"/>
      <c r="AQ1616" s="7"/>
      <c r="AR1616" s="7"/>
      <c r="AS1616" s="7"/>
      <c r="AT1616" s="123"/>
      <c r="AU1616" s="136"/>
      <c r="AV1616" s="145"/>
      <c r="AW1616" s="100">
        <f>ROUND(H1620*V1597,0)</f>
        <v>234</v>
      </c>
      <c r="AX1616" s="12"/>
    </row>
    <row r="1617" spans="1:50" ht="17.2" customHeight="1" x14ac:dyDescent="0.3">
      <c r="A1617" s="9">
        <v>43</v>
      </c>
      <c r="B1617" s="10" t="s">
        <v>2439</v>
      </c>
      <c r="C1617" s="53" t="s">
        <v>6508</v>
      </c>
      <c r="D1617" s="166"/>
      <c r="E1617" s="193"/>
      <c r="F1617" s="126"/>
      <c r="G1617" s="126"/>
      <c r="H1617" s="220"/>
      <c r="I1617" s="221"/>
      <c r="J1617" s="221"/>
      <c r="K1617" s="222"/>
      <c r="L1617" s="175"/>
      <c r="M1617" s="194"/>
      <c r="N1617" s="194"/>
      <c r="O1617" s="132"/>
      <c r="P1617" s="141"/>
      <c r="Q1617" s="141"/>
      <c r="R1617" s="168"/>
      <c r="S1617" s="141"/>
      <c r="T1617" s="141"/>
      <c r="U1617" s="88"/>
      <c r="V1617" s="86"/>
      <c r="W1617" s="87"/>
      <c r="X1617" s="232" t="s">
        <v>4712</v>
      </c>
      <c r="Y1617" s="232"/>
      <c r="Z1617" s="232"/>
      <c r="AA1617" s="232"/>
      <c r="AB1617" s="232"/>
      <c r="AC1617" s="199" t="s">
        <v>4711</v>
      </c>
      <c r="AD1617" s="58"/>
      <c r="AE1617" s="58"/>
      <c r="AF1617" s="6"/>
      <c r="AG1617" s="6"/>
      <c r="AH1617" s="6"/>
      <c r="AI1617" s="6"/>
      <c r="AJ1617" s="6"/>
      <c r="AK1617" s="6"/>
      <c r="AL1617" s="59" t="s">
        <v>4574</v>
      </c>
      <c r="AM1617" s="235">
        <f>AM1614</f>
        <v>0.7</v>
      </c>
      <c r="AN1617" s="235"/>
      <c r="AO1617" s="6"/>
      <c r="AP1617" s="6"/>
      <c r="AQ1617" s="6"/>
      <c r="AR1617" s="6"/>
      <c r="AS1617" s="6"/>
      <c r="AT1617" s="59"/>
      <c r="AU1617" s="137"/>
      <c r="AV1617" s="140"/>
      <c r="AW1617" s="89">
        <f>ROUND(ROUND(H1620*V1597,0)*AM1617,0)</f>
        <v>164</v>
      </c>
      <c r="AX1617" s="12"/>
    </row>
    <row r="1618" spans="1:50" ht="17.2" customHeight="1" x14ac:dyDescent="0.3">
      <c r="A1618" s="9">
        <v>43</v>
      </c>
      <c r="B1618" s="10" t="s">
        <v>2440</v>
      </c>
      <c r="C1618" s="53" t="s">
        <v>6507</v>
      </c>
      <c r="D1618" s="166"/>
      <c r="E1618" s="193"/>
      <c r="F1618" s="126"/>
      <c r="G1618" s="126"/>
      <c r="H1618" s="220"/>
      <c r="I1618" s="221"/>
      <c r="J1618" s="221"/>
      <c r="K1618" s="222"/>
      <c r="L1618" s="191"/>
      <c r="M1618" s="172"/>
      <c r="N1618" s="172"/>
      <c r="O1618" s="123"/>
      <c r="P1618" s="138"/>
      <c r="Q1618" s="138"/>
      <c r="R1618" s="168"/>
      <c r="S1618" s="141"/>
      <c r="T1618" s="141"/>
      <c r="U1618" s="88"/>
      <c r="V1618" s="86"/>
      <c r="W1618" s="87"/>
      <c r="X1618" s="234"/>
      <c r="Y1618" s="234"/>
      <c r="Z1618" s="234"/>
      <c r="AA1618" s="234"/>
      <c r="AB1618" s="234"/>
      <c r="AC1618" s="199" t="s">
        <v>4735</v>
      </c>
      <c r="AD1618" s="58"/>
      <c r="AE1618" s="58"/>
      <c r="AF1618" s="6"/>
      <c r="AG1618" s="6"/>
      <c r="AH1618" s="6"/>
      <c r="AI1618" s="6"/>
      <c r="AJ1618" s="6"/>
      <c r="AK1618" s="6"/>
      <c r="AL1618" s="59" t="s">
        <v>4574</v>
      </c>
      <c r="AM1618" s="235">
        <f>AM1615</f>
        <v>0.5</v>
      </c>
      <c r="AN1618" s="235"/>
      <c r="AO1618" s="6"/>
      <c r="AP1618" s="6"/>
      <c r="AQ1618" s="6"/>
      <c r="AR1618" s="6"/>
      <c r="AS1618" s="6"/>
      <c r="AT1618" s="59"/>
      <c r="AU1618" s="137"/>
      <c r="AV1618" s="140"/>
      <c r="AW1618" s="35">
        <f>ROUND(ROUND(H1620*V1597,0)*AM1618,0)</f>
        <v>117</v>
      </c>
      <c r="AX1618" s="12"/>
    </row>
    <row r="1619" spans="1:50" ht="17.2" customHeight="1" x14ac:dyDescent="0.3">
      <c r="A1619" s="9">
        <v>43</v>
      </c>
      <c r="B1619" s="10" t="s">
        <v>2441</v>
      </c>
      <c r="C1619" s="53" t="s">
        <v>6506</v>
      </c>
      <c r="D1619" s="166"/>
      <c r="E1619" s="193"/>
      <c r="F1619" s="126"/>
      <c r="G1619" s="126"/>
      <c r="H1619" s="220"/>
      <c r="I1619" s="221"/>
      <c r="J1619" s="221"/>
      <c r="K1619" s="222"/>
      <c r="L1619" s="231" t="s">
        <v>4714</v>
      </c>
      <c r="M1619" s="232"/>
      <c r="N1619" s="232"/>
      <c r="O1619" s="232"/>
      <c r="P1619" s="232"/>
      <c r="Q1619" s="232"/>
      <c r="R1619" s="175"/>
      <c r="S1619" s="194"/>
      <c r="T1619" s="194"/>
      <c r="U1619" s="88"/>
      <c r="V1619" s="86"/>
      <c r="W1619" s="87"/>
      <c r="X1619" s="6"/>
      <c r="Y1619" s="6"/>
      <c r="Z1619" s="59"/>
      <c r="AA1619" s="59"/>
      <c r="AB1619" s="6"/>
      <c r="AC1619" s="203"/>
      <c r="AD1619" s="6"/>
      <c r="AE1619" s="6"/>
      <c r="AF1619" s="6"/>
      <c r="AG1619" s="6"/>
      <c r="AH1619" s="6"/>
      <c r="AI1619" s="6"/>
      <c r="AJ1619" s="6"/>
      <c r="AK1619" s="6"/>
      <c r="AL1619" s="59"/>
      <c r="AM1619" s="137"/>
      <c r="AN1619" s="137"/>
      <c r="AO1619" s="6"/>
      <c r="AP1619" s="6"/>
      <c r="AQ1619" s="7"/>
      <c r="AR1619" s="7"/>
      <c r="AS1619" s="7"/>
      <c r="AT1619" s="123"/>
      <c r="AU1619" s="136"/>
      <c r="AV1619" s="145"/>
      <c r="AW1619" s="89">
        <f>ROUND(ROUND(H1620*P1621,0)*V1597,0)</f>
        <v>226</v>
      </c>
      <c r="AX1619" s="12"/>
    </row>
    <row r="1620" spans="1:50" ht="17.2" customHeight="1" x14ac:dyDescent="0.3">
      <c r="A1620" s="9">
        <v>43</v>
      </c>
      <c r="B1620" s="10" t="s">
        <v>2442</v>
      </c>
      <c r="C1620" s="53" t="s">
        <v>6505</v>
      </c>
      <c r="D1620" s="166"/>
      <c r="E1620" s="193"/>
      <c r="F1620" s="126"/>
      <c r="G1620" s="126"/>
      <c r="H1620" s="253">
        <f>'15就労移行支援(基本)'!K780</f>
        <v>468</v>
      </c>
      <c r="I1620" s="254"/>
      <c r="J1620" s="1" t="s">
        <v>4202</v>
      </c>
      <c r="K1620" s="68"/>
      <c r="L1620" s="267"/>
      <c r="M1620" s="268"/>
      <c r="N1620" s="268"/>
      <c r="O1620" s="268"/>
      <c r="P1620" s="268"/>
      <c r="Q1620" s="268"/>
      <c r="R1620" s="175"/>
      <c r="S1620" s="194"/>
      <c r="T1620" s="194"/>
      <c r="U1620" s="88"/>
      <c r="V1620" s="86"/>
      <c r="W1620" s="87"/>
      <c r="X1620" s="232" t="s">
        <v>4712</v>
      </c>
      <c r="Y1620" s="232"/>
      <c r="Z1620" s="232"/>
      <c r="AA1620" s="232"/>
      <c r="AB1620" s="232"/>
      <c r="AC1620" s="199" t="s">
        <v>4711</v>
      </c>
      <c r="AD1620" s="58"/>
      <c r="AE1620" s="58"/>
      <c r="AF1620" s="6"/>
      <c r="AG1620" s="6"/>
      <c r="AH1620" s="6"/>
      <c r="AI1620" s="6"/>
      <c r="AJ1620" s="6"/>
      <c r="AK1620" s="6"/>
      <c r="AL1620" s="59" t="s">
        <v>4581</v>
      </c>
      <c r="AM1620" s="235">
        <f>AM1617</f>
        <v>0.7</v>
      </c>
      <c r="AN1620" s="235"/>
      <c r="AO1620" s="7"/>
      <c r="AP1620" s="7"/>
      <c r="AQ1620" s="7"/>
      <c r="AR1620" s="7"/>
      <c r="AS1620" s="7"/>
      <c r="AT1620" s="123"/>
      <c r="AU1620" s="136"/>
      <c r="AV1620" s="145"/>
      <c r="AW1620" s="35">
        <f>ROUND(ROUND(ROUND(H1620*P1621,0)*V1597,0)*AM1620,0)</f>
        <v>158</v>
      </c>
      <c r="AX1620" s="12"/>
    </row>
    <row r="1621" spans="1:50" ht="17.2" customHeight="1" x14ac:dyDescent="0.3">
      <c r="A1621" s="9">
        <v>43</v>
      </c>
      <c r="B1621" s="10" t="s">
        <v>2443</v>
      </c>
      <c r="C1621" s="53" t="s">
        <v>6504</v>
      </c>
      <c r="D1621" s="166"/>
      <c r="E1621" s="193"/>
      <c r="F1621" s="126"/>
      <c r="G1621" s="126"/>
      <c r="H1621" s="175"/>
      <c r="I1621" s="194"/>
      <c r="J1621" s="194"/>
      <c r="K1621" s="173"/>
      <c r="L1621" s="191"/>
      <c r="M1621" s="172"/>
      <c r="N1621" s="172"/>
      <c r="O1621" s="123" t="s">
        <v>4590</v>
      </c>
      <c r="P1621" s="249">
        <f>P1615</f>
        <v>0.96499999999999997</v>
      </c>
      <c r="Q1621" s="249"/>
      <c r="R1621" s="168"/>
      <c r="S1621" s="141"/>
      <c r="T1621" s="141"/>
      <c r="U1621" s="88"/>
      <c r="V1621" s="86"/>
      <c r="W1621" s="87"/>
      <c r="X1621" s="234"/>
      <c r="Y1621" s="234"/>
      <c r="Z1621" s="234"/>
      <c r="AA1621" s="234"/>
      <c r="AB1621" s="234"/>
      <c r="AC1621" s="199" t="s">
        <v>6503</v>
      </c>
      <c r="AD1621" s="58"/>
      <c r="AE1621" s="58"/>
      <c r="AF1621" s="6"/>
      <c r="AG1621" s="6"/>
      <c r="AH1621" s="6"/>
      <c r="AI1621" s="6"/>
      <c r="AJ1621" s="6"/>
      <c r="AK1621" s="6"/>
      <c r="AL1621" s="59" t="s">
        <v>4590</v>
      </c>
      <c r="AM1621" s="235">
        <f>AM1618</f>
        <v>0.5</v>
      </c>
      <c r="AN1621" s="235"/>
      <c r="AO1621" s="7"/>
      <c r="AP1621" s="7"/>
      <c r="AQ1621" s="7"/>
      <c r="AR1621" s="7"/>
      <c r="AS1621" s="7"/>
      <c r="AT1621" s="123"/>
      <c r="AU1621" s="136"/>
      <c r="AV1621" s="145"/>
      <c r="AW1621" s="35">
        <f>ROUND(ROUND(ROUND(H1620*P1621,0)*V1597,0)*AM1621,0)</f>
        <v>113</v>
      </c>
      <c r="AX1621" s="12"/>
    </row>
    <row r="1622" spans="1:50" ht="17.2" customHeight="1" x14ac:dyDescent="0.3">
      <c r="A1622" s="9">
        <v>43</v>
      </c>
      <c r="B1622" s="10" t="s">
        <v>2444</v>
      </c>
      <c r="C1622" s="53" t="s">
        <v>6502</v>
      </c>
      <c r="D1622" s="166"/>
      <c r="E1622" s="193"/>
      <c r="F1622" s="126"/>
      <c r="G1622" s="126"/>
      <c r="H1622" s="175"/>
      <c r="I1622" s="194"/>
      <c r="J1622" s="194"/>
      <c r="K1622" s="173"/>
      <c r="L1622" s="196"/>
      <c r="M1622" s="195"/>
      <c r="N1622" s="195"/>
      <c r="O1622" s="55"/>
      <c r="P1622" s="56"/>
      <c r="Q1622" s="56"/>
      <c r="R1622" s="168"/>
      <c r="S1622" s="141"/>
      <c r="T1622" s="142"/>
      <c r="U1622" s="130"/>
      <c r="V1622" s="64"/>
      <c r="W1622" s="202"/>
      <c r="X1622" s="8"/>
      <c r="Y1622" s="6"/>
      <c r="Z1622" s="59"/>
      <c r="AA1622" s="59"/>
      <c r="AB1622" s="6"/>
      <c r="AC1622" s="203"/>
      <c r="AD1622" s="6"/>
      <c r="AE1622" s="6"/>
      <c r="AF1622" s="6"/>
      <c r="AG1622" s="6"/>
      <c r="AH1622" s="6"/>
      <c r="AI1622" s="6"/>
      <c r="AJ1622" s="6"/>
      <c r="AK1622" s="6"/>
      <c r="AL1622" s="59"/>
      <c r="AM1622" s="137"/>
      <c r="AN1622" s="137"/>
      <c r="AO1622" s="177"/>
      <c r="AP1622" s="81"/>
      <c r="AQ1622" s="81"/>
      <c r="AR1622" s="82"/>
      <c r="AS1622" s="242" t="s">
        <v>4591</v>
      </c>
      <c r="AT1622" s="242"/>
      <c r="AU1622" s="242"/>
      <c r="AV1622" s="243"/>
      <c r="AW1622" s="89">
        <f>ROUND(H1620*V1597,0)-AS1625</f>
        <v>229</v>
      </c>
      <c r="AX1622" s="12"/>
    </row>
    <row r="1623" spans="1:50" ht="17.2" customHeight="1" x14ac:dyDescent="0.3">
      <c r="A1623" s="9">
        <v>43</v>
      </c>
      <c r="B1623" s="10" t="s">
        <v>2445</v>
      </c>
      <c r="C1623" s="53" t="s">
        <v>6501</v>
      </c>
      <c r="D1623" s="166"/>
      <c r="E1623" s="193"/>
      <c r="F1623" s="126"/>
      <c r="G1623" s="126"/>
      <c r="H1623" s="175"/>
      <c r="I1623" s="194"/>
      <c r="J1623" s="194"/>
      <c r="K1623" s="173"/>
      <c r="L1623" s="175"/>
      <c r="M1623" s="194"/>
      <c r="N1623" s="194"/>
      <c r="O1623" s="132"/>
      <c r="P1623" s="141"/>
      <c r="Q1623" s="141"/>
      <c r="R1623" s="168"/>
      <c r="S1623" s="141"/>
      <c r="T1623" s="142"/>
      <c r="U1623" s="130"/>
      <c r="V1623" s="64"/>
      <c r="W1623" s="202"/>
      <c r="X1623" s="231" t="s">
        <v>4712</v>
      </c>
      <c r="Y1623" s="232"/>
      <c r="Z1623" s="232"/>
      <c r="AA1623" s="232"/>
      <c r="AB1623" s="232"/>
      <c r="AC1623" s="199" t="s">
        <v>4711</v>
      </c>
      <c r="AD1623" s="58"/>
      <c r="AE1623" s="58"/>
      <c r="AF1623" s="6"/>
      <c r="AG1623" s="6"/>
      <c r="AH1623" s="6"/>
      <c r="AI1623" s="6"/>
      <c r="AJ1623" s="6"/>
      <c r="AK1623" s="6"/>
      <c r="AL1623" s="59" t="s">
        <v>4590</v>
      </c>
      <c r="AM1623" s="235">
        <f>AM1620</f>
        <v>0.7</v>
      </c>
      <c r="AN1623" s="235"/>
      <c r="AO1623" s="81"/>
      <c r="AP1623" s="81"/>
      <c r="AQ1623" s="81"/>
      <c r="AR1623" s="82"/>
      <c r="AS1623" s="244"/>
      <c r="AT1623" s="244"/>
      <c r="AU1623" s="244"/>
      <c r="AV1623" s="245"/>
      <c r="AW1623" s="89">
        <f>ROUND(ROUND(H1620*V1597,0)*AM1623,0)-AS1625</f>
        <v>159</v>
      </c>
      <c r="AX1623" s="12"/>
    </row>
    <row r="1624" spans="1:50" ht="17.2" customHeight="1" x14ac:dyDescent="0.3">
      <c r="A1624" s="9">
        <v>43</v>
      </c>
      <c r="B1624" s="10" t="s">
        <v>2446</v>
      </c>
      <c r="C1624" s="53" t="s">
        <v>6500</v>
      </c>
      <c r="D1624" s="166"/>
      <c r="E1624" s="193"/>
      <c r="F1624" s="126"/>
      <c r="G1624" s="126"/>
      <c r="H1624" s="175"/>
      <c r="I1624" s="194"/>
      <c r="J1624" s="194"/>
      <c r="K1624" s="173"/>
      <c r="L1624" s="191"/>
      <c r="M1624" s="172"/>
      <c r="N1624" s="172"/>
      <c r="O1624" s="123"/>
      <c r="P1624" s="138"/>
      <c r="Q1624" s="138"/>
      <c r="R1624" s="168"/>
      <c r="S1624" s="141"/>
      <c r="T1624" s="142"/>
      <c r="U1624" s="130"/>
      <c r="V1624" s="64"/>
      <c r="W1624" s="202"/>
      <c r="X1624" s="233"/>
      <c r="Y1624" s="234"/>
      <c r="Z1624" s="234"/>
      <c r="AA1624" s="234"/>
      <c r="AB1624" s="234"/>
      <c r="AC1624" s="199" t="s">
        <v>4735</v>
      </c>
      <c r="AD1624" s="58"/>
      <c r="AE1624" s="58"/>
      <c r="AF1624" s="6"/>
      <c r="AG1624" s="6"/>
      <c r="AH1624" s="6"/>
      <c r="AI1624" s="6"/>
      <c r="AJ1624" s="6"/>
      <c r="AK1624" s="6"/>
      <c r="AL1624" s="59" t="s">
        <v>4574</v>
      </c>
      <c r="AM1624" s="235">
        <f>AM1621</f>
        <v>0.5</v>
      </c>
      <c r="AN1624" s="235"/>
      <c r="AO1624" s="198"/>
      <c r="AP1624" s="198"/>
      <c r="AQ1624" s="198"/>
      <c r="AR1624" s="197"/>
      <c r="AS1624" s="244"/>
      <c r="AT1624" s="244"/>
      <c r="AU1624" s="244"/>
      <c r="AV1624" s="245"/>
      <c r="AW1624" s="35">
        <f>ROUND(ROUND(H1620*V1597,0)*AM1624,0)-AS1625</f>
        <v>112</v>
      </c>
      <c r="AX1624" s="12"/>
    </row>
    <row r="1625" spans="1:50" ht="17.2" customHeight="1" x14ac:dyDescent="0.3">
      <c r="A1625" s="9">
        <v>43</v>
      </c>
      <c r="B1625" s="10" t="s">
        <v>2447</v>
      </c>
      <c r="C1625" s="53" t="s">
        <v>6499</v>
      </c>
      <c r="D1625" s="166"/>
      <c r="E1625" s="193"/>
      <c r="F1625" s="126"/>
      <c r="G1625" s="126"/>
      <c r="H1625" s="175"/>
      <c r="I1625" s="194"/>
      <c r="J1625" s="194"/>
      <c r="K1625" s="173"/>
      <c r="L1625" s="231" t="s">
        <v>4714</v>
      </c>
      <c r="M1625" s="232"/>
      <c r="N1625" s="232"/>
      <c r="O1625" s="232"/>
      <c r="P1625" s="232"/>
      <c r="Q1625" s="232"/>
      <c r="R1625" s="175"/>
      <c r="S1625" s="194"/>
      <c r="T1625" s="173"/>
      <c r="U1625" s="130"/>
      <c r="V1625" s="64"/>
      <c r="W1625" s="202"/>
      <c r="X1625" s="8"/>
      <c r="Y1625" s="6"/>
      <c r="Z1625" s="59"/>
      <c r="AA1625" s="59"/>
      <c r="AB1625" s="6"/>
      <c r="AC1625" s="203"/>
      <c r="AD1625" s="6"/>
      <c r="AE1625" s="6"/>
      <c r="AF1625" s="6"/>
      <c r="AG1625" s="6"/>
      <c r="AH1625" s="6"/>
      <c r="AI1625" s="6"/>
      <c r="AJ1625" s="6"/>
      <c r="AK1625" s="6"/>
      <c r="AL1625" s="59"/>
      <c r="AM1625" s="137"/>
      <c r="AN1625" s="137"/>
      <c r="AO1625" s="198"/>
      <c r="AP1625" s="198"/>
      <c r="AQ1625" s="198"/>
      <c r="AR1625" s="197"/>
      <c r="AS1625" s="38">
        <f>AS1613</f>
        <v>5</v>
      </c>
      <c r="AT1625" s="62" t="s">
        <v>4579</v>
      </c>
      <c r="AU1625" s="143"/>
      <c r="AV1625" s="147"/>
      <c r="AW1625" s="89">
        <f>ROUND(ROUND(H1620*P1627,0)*V1597,0)-AS1625</f>
        <v>221</v>
      </c>
      <c r="AX1625" s="12"/>
    </row>
    <row r="1626" spans="1:50" ht="17.2" customHeight="1" x14ac:dyDescent="0.3">
      <c r="A1626" s="9">
        <v>43</v>
      </c>
      <c r="B1626" s="10" t="s">
        <v>2448</v>
      </c>
      <c r="C1626" s="53" t="s">
        <v>6498</v>
      </c>
      <c r="D1626" s="166"/>
      <c r="E1626" s="193"/>
      <c r="F1626" s="126"/>
      <c r="G1626" s="126"/>
      <c r="H1626" s="175"/>
      <c r="I1626" s="194"/>
      <c r="J1626" s="194"/>
      <c r="K1626" s="173"/>
      <c r="L1626" s="267"/>
      <c r="M1626" s="268"/>
      <c r="N1626" s="268"/>
      <c r="O1626" s="268"/>
      <c r="P1626" s="268"/>
      <c r="Q1626" s="268"/>
      <c r="R1626" s="175"/>
      <c r="S1626" s="194"/>
      <c r="T1626" s="173"/>
      <c r="U1626" s="130"/>
      <c r="V1626" s="64"/>
      <c r="W1626" s="202"/>
      <c r="X1626" s="231" t="s">
        <v>4712</v>
      </c>
      <c r="Y1626" s="232"/>
      <c r="Z1626" s="232"/>
      <c r="AA1626" s="232"/>
      <c r="AB1626" s="232"/>
      <c r="AC1626" s="199" t="s">
        <v>4711</v>
      </c>
      <c r="AD1626" s="58"/>
      <c r="AE1626" s="58"/>
      <c r="AF1626" s="6"/>
      <c r="AG1626" s="6"/>
      <c r="AH1626" s="6"/>
      <c r="AI1626" s="6"/>
      <c r="AJ1626" s="6"/>
      <c r="AK1626" s="6"/>
      <c r="AL1626" s="59" t="s">
        <v>4574</v>
      </c>
      <c r="AM1626" s="235">
        <f>AM1623</f>
        <v>0.7</v>
      </c>
      <c r="AN1626" s="235"/>
      <c r="AO1626" s="198"/>
      <c r="AP1626" s="198"/>
      <c r="AQ1626" s="198"/>
      <c r="AR1626" s="197"/>
      <c r="AS1626" s="1"/>
      <c r="AT1626" s="132"/>
      <c r="AU1626" s="143"/>
      <c r="AV1626" s="147"/>
      <c r="AW1626" s="35">
        <f>ROUND(ROUND(ROUND(H1620*P1627,0)*V1597,0)*AM1626,0)-AS1625</f>
        <v>153</v>
      </c>
      <c r="AX1626" s="12"/>
    </row>
    <row r="1627" spans="1:50" ht="17.2" customHeight="1" x14ac:dyDescent="0.3">
      <c r="A1627" s="9">
        <v>43</v>
      </c>
      <c r="B1627" s="10" t="s">
        <v>2449</v>
      </c>
      <c r="C1627" s="53" t="s">
        <v>6497</v>
      </c>
      <c r="D1627" s="166"/>
      <c r="E1627" s="193"/>
      <c r="F1627" s="126"/>
      <c r="G1627" s="126"/>
      <c r="H1627" s="175"/>
      <c r="I1627" s="194"/>
      <c r="J1627" s="194"/>
      <c r="K1627" s="173"/>
      <c r="L1627" s="191"/>
      <c r="M1627" s="172"/>
      <c r="N1627" s="172"/>
      <c r="O1627" s="123" t="s">
        <v>4574</v>
      </c>
      <c r="P1627" s="249">
        <f>P1621</f>
        <v>0.96499999999999997</v>
      </c>
      <c r="Q1627" s="249"/>
      <c r="R1627" s="168"/>
      <c r="S1627" s="141"/>
      <c r="T1627" s="142"/>
      <c r="U1627" s="130"/>
      <c r="V1627" s="64"/>
      <c r="W1627" s="202"/>
      <c r="X1627" s="233"/>
      <c r="Y1627" s="234"/>
      <c r="Z1627" s="234"/>
      <c r="AA1627" s="234"/>
      <c r="AB1627" s="234"/>
      <c r="AC1627" s="199" t="s">
        <v>4735</v>
      </c>
      <c r="AD1627" s="58"/>
      <c r="AE1627" s="58"/>
      <c r="AF1627" s="6"/>
      <c r="AG1627" s="6"/>
      <c r="AH1627" s="6"/>
      <c r="AI1627" s="6"/>
      <c r="AJ1627" s="6"/>
      <c r="AK1627" s="6"/>
      <c r="AL1627" s="59" t="s">
        <v>4574</v>
      </c>
      <c r="AM1627" s="235">
        <f>AM1624</f>
        <v>0.5</v>
      </c>
      <c r="AN1627" s="235"/>
      <c r="AO1627" s="198"/>
      <c r="AP1627" s="198"/>
      <c r="AQ1627" s="198"/>
      <c r="AR1627" s="197"/>
      <c r="AS1627" s="7"/>
      <c r="AT1627" s="123"/>
      <c r="AU1627" s="136"/>
      <c r="AV1627" s="145"/>
      <c r="AW1627" s="35">
        <f>ROUND(ROUND(ROUND(H1620*P1627,0)*V1597,0)*AM1627,0)-AS1625</f>
        <v>108</v>
      </c>
      <c r="AX1627" s="12"/>
    </row>
    <row r="1628" spans="1:50" ht="17.2" customHeight="1" x14ac:dyDescent="0.3">
      <c r="A1628" s="9">
        <v>43</v>
      </c>
      <c r="B1628" s="10" t="s">
        <v>2450</v>
      </c>
      <c r="C1628" s="53" t="s">
        <v>6496</v>
      </c>
      <c r="D1628" s="166"/>
      <c r="E1628" s="193"/>
      <c r="F1628" s="126"/>
      <c r="G1628" s="126"/>
      <c r="H1628" s="45"/>
      <c r="I1628" s="1"/>
      <c r="J1628" s="1"/>
      <c r="K1628" s="44"/>
      <c r="L1628" s="196"/>
      <c r="M1628" s="195"/>
      <c r="N1628" s="195"/>
      <c r="O1628" s="55"/>
      <c r="P1628" s="56"/>
      <c r="Q1628" s="56"/>
      <c r="R1628" s="168"/>
      <c r="S1628" s="141"/>
      <c r="T1628" s="142"/>
      <c r="U1628" s="130"/>
      <c r="V1628" s="64"/>
      <c r="W1628" s="202"/>
      <c r="X1628" s="8"/>
      <c r="Y1628" s="6"/>
      <c r="Z1628" s="59"/>
      <c r="AA1628" s="59"/>
      <c r="AB1628" s="6"/>
      <c r="AC1628" s="203"/>
      <c r="AD1628" s="6"/>
      <c r="AE1628" s="6"/>
      <c r="AF1628" s="6"/>
      <c r="AG1628" s="6"/>
      <c r="AH1628" s="6"/>
      <c r="AI1628" s="6"/>
      <c r="AJ1628" s="6"/>
      <c r="AK1628" s="6"/>
      <c r="AL1628" s="59"/>
      <c r="AM1628" s="137"/>
      <c r="AN1628" s="137"/>
      <c r="AO1628" s="216" t="s">
        <v>4753</v>
      </c>
      <c r="AP1628" s="251"/>
      <c r="AQ1628" s="251"/>
      <c r="AR1628" s="252"/>
      <c r="AS1628" s="49"/>
      <c r="AT1628" s="36"/>
      <c r="AU1628" s="36"/>
      <c r="AV1628" s="51"/>
      <c r="AW1628" s="89">
        <f>ROUND(ROUND(H1620*V1597,0)*AQ1631,0)</f>
        <v>222</v>
      </c>
      <c r="AX1628" s="12"/>
    </row>
    <row r="1629" spans="1:50" ht="17.2" customHeight="1" x14ac:dyDescent="0.3">
      <c r="A1629" s="9">
        <v>43</v>
      </c>
      <c r="B1629" s="10" t="s">
        <v>2451</v>
      </c>
      <c r="C1629" s="53" t="s">
        <v>6495</v>
      </c>
      <c r="D1629" s="166"/>
      <c r="E1629" s="193"/>
      <c r="F1629" s="126"/>
      <c r="G1629" s="126"/>
      <c r="H1629" s="45"/>
      <c r="I1629" s="1"/>
      <c r="J1629" s="1"/>
      <c r="K1629" s="44"/>
      <c r="L1629" s="175"/>
      <c r="M1629" s="194"/>
      <c r="N1629" s="194"/>
      <c r="O1629" s="132"/>
      <c r="P1629" s="141"/>
      <c r="Q1629" s="141"/>
      <c r="R1629" s="168"/>
      <c r="S1629" s="141"/>
      <c r="T1629" s="142"/>
      <c r="U1629" s="130"/>
      <c r="V1629" s="64"/>
      <c r="W1629" s="202"/>
      <c r="X1629" s="231" t="s">
        <v>4712</v>
      </c>
      <c r="Y1629" s="232"/>
      <c r="Z1629" s="232"/>
      <c r="AA1629" s="232"/>
      <c r="AB1629" s="232"/>
      <c r="AC1629" s="199" t="s">
        <v>4711</v>
      </c>
      <c r="AD1629" s="58"/>
      <c r="AE1629" s="58"/>
      <c r="AF1629" s="6"/>
      <c r="AG1629" s="6"/>
      <c r="AH1629" s="6"/>
      <c r="AI1629" s="6"/>
      <c r="AJ1629" s="6"/>
      <c r="AK1629" s="6"/>
      <c r="AL1629" s="59" t="s">
        <v>4574</v>
      </c>
      <c r="AM1629" s="235">
        <f>AM1626</f>
        <v>0.7</v>
      </c>
      <c r="AN1629" s="235"/>
      <c r="AO1629" s="228"/>
      <c r="AP1629" s="229"/>
      <c r="AQ1629" s="229"/>
      <c r="AR1629" s="230"/>
      <c r="AS1629" s="45"/>
      <c r="AT1629" s="1"/>
      <c r="AU1629" s="1"/>
      <c r="AV1629" s="44"/>
      <c r="AW1629" s="89">
        <f>ROUND(ROUND(ROUND(H1620*V1597,0)*AM1629,0)*AQ1631,0)</f>
        <v>156</v>
      </c>
      <c r="AX1629" s="12"/>
    </row>
    <row r="1630" spans="1:50" ht="17.2" customHeight="1" x14ac:dyDescent="0.3">
      <c r="A1630" s="9">
        <v>43</v>
      </c>
      <c r="B1630" s="10" t="s">
        <v>2452</v>
      </c>
      <c r="C1630" s="53" t="s">
        <v>6494</v>
      </c>
      <c r="D1630" s="166"/>
      <c r="E1630" s="193"/>
      <c r="F1630" s="126"/>
      <c r="G1630" s="126"/>
      <c r="H1630" s="45"/>
      <c r="I1630" s="1"/>
      <c r="J1630" s="1"/>
      <c r="K1630" s="44"/>
      <c r="L1630" s="191"/>
      <c r="M1630" s="172"/>
      <c r="N1630" s="172"/>
      <c r="O1630" s="123"/>
      <c r="P1630" s="138"/>
      <c r="Q1630" s="138"/>
      <c r="R1630" s="168"/>
      <c r="S1630" s="141"/>
      <c r="T1630" s="142"/>
      <c r="U1630" s="130"/>
      <c r="V1630" s="64"/>
      <c r="W1630" s="202"/>
      <c r="X1630" s="233"/>
      <c r="Y1630" s="234"/>
      <c r="Z1630" s="234"/>
      <c r="AA1630" s="234"/>
      <c r="AB1630" s="234"/>
      <c r="AC1630" s="199" t="s">
        <v>4735</v>
      </c>
      <c r="AD1630" s="58"/>
      <c r="AE1630" s="58"/>
      <c r="AF1630" s="6"/>
      <c r="AG1630" s="6"/>
      <c r="AH1630" s="6"/>
      <c r="AI1630" s="6"/>
      <c r="AJ1630" s="6"/>
      <c r="AK1630" s="6"/>
      <c r="AL1630" s="59" t="s">
        <v>4574</v>
      </c>
      <c r="AM1630" s="235">
        <f>AM1627</f>
        <v>0.5</v>
      </c>
      <c r="AN1630" s="235"/>
      <c r="AO1630" s="45"/>
      <c r="AP1630" s="1"/>
      <c r="AQ1630" s="1"/>
      <c r="AR1630" s="44"/>
      <c r="AS1630" s="45"/>
      <c r="AT1630" s="1"/>
      <c r="AU1630" s="1"/>
      <c r="AV1630" s="44"/>
      <c r="AW1630" s="35">
        <f>ROUND(ROUND(ROUND(H1620*V1597,0)*AM1630,0)*AQ1631,0)</f>
        <v>111</v>
      </c>
      <c r="AX1630" s="12"/>
    </row>
    <row r="1631" spans="1:50" ht="17.2" customHeight="1" x14ac:dyDescent="0.3">
      <c r="A1631" s="9">
        <v>43</v>
      </c>
      <c r="B1631" s="10" t="s">
        <v>2453</v>
      </c>
      <c r="C1631" s="53" t="s">
        <v>6493</v>
      </c>
      <c r="D1631" s="166"/>
      <c r="E1631" s="193"/>
      <c r="F1631" s="126"/>
      <c r="G1631" s="126"/>
      <c r="H1631" s="45"/>
      <c r="I1631" s="1"/>
      <c r="J1631" s="1"/>
      <c r="K1631" s="44"/>
      <c r="L1631" s="231" t="s">
        <v>4714</v>
      </c>
      <c r="M1631" s="232"/>
      <c r="N1631" s="232"/>
      <c r="O1631" s="232"/>
      <c r="P1631" s="232"/>
      <c r="Q1631" s="232"/>
      <c r="R1631" s="175"/>
      <c r="S1631" s="194"/>
      <c r="T1631" s="173"/>
      <c r="U1631" s="130"/>
      <c r="V1631" s="64"/>
      <c r="W1631" s="202"/>
      <c r="X1631" s="8"/>
      <c r="Y1631" s="6"/>
      <c r="Z1631" s="59"/>
      <c r="AA1631" s="59"/>
      <c r="AB1631" s="6"/>
      <c r="AC1631" s="203"/>
      <c r="AD1631" s="6"/>
      <c r="AE1631" s="6"/>
      <c r="AF1631" s="6"/>
      <c r="AG1631" s="6"/>
      <c r="AH1631" s="6"/>
      <c r="AI1631" s="6"/>
      <c r="AJ1631" s="6"/>
      <c r="AK1631" s="6"/>
      <c r="AL1631" s="59"/>
      <c r="AM1631" s="137"/>
      <c r="AN1631" s="137"/>
      <c r="AO1631" s="45"/>
      <c r="AP1631" s="132" t="s">
        <v>4574</v>
      </c>
      <c r="AQ1631" s="247">
        <f>AQ1607</f>
        <v>0.95</v>
      </c>
      <c r="AR1631" s="248"/>
      <c r="AS1631" s="45"/>
      <c r="AT1631" s="1"/>
      <c r="AU1631" s="1"/>
      <c r="AV1631" s="44"/>
      <c r="AW1631" s="89">
        <f>ROUND(ROUND(ROUND(H1620*P1633,0)*V1597,0)*AQ1631,0)</f>
        <v>215</v>
      </c>
      <c r="AX1631" s="12"/>
    </row>
    <row r="1632" spans="1:50" ht="17.2" customHeight="1" x14ac:dyDescent="0.3">
      <c r="A1632" s="9">
        <v>43</v>
      </c>
      <c r="B1632" s="10" t="s">
        <v>2454</v>
      </c>
      <c r="C1632" s="53" t="s">
        <v>6492</v>
      </c>
      <c r="D1632" s="166"/>
      <c r="E1632" s="193"/>
      <c r="F1632" s="126"/>
      <c r="G1632" s="126"/>
      <c r="H1632" s="45"/>
      <c r="I1632" s="1"/>
      <c r="J1632" s="1"/>
      <c r="K1632" s="44"/>
      <c r="L1632" s="267"/>
      <c r="M1632" s="268"/>
      <c r="N1632" s="268"/>
      <c r="O1632" s="268"/>
      <c r="P1632" s="268"/>
      <c r="Q1632" s="268"/>
      <c r="R1632" s="175"/>
      <c r="S1632" s="194"/>
      <c r="T1632" s="173"/>
      <c r="U1632" s="130"/>
      <c r="V1632" s="64"/>
      <c r="W1632" s="202"/>
      <c r="X1632" s="231" t="s">
        <v>4712</v>
      </c>
      <c r="Y1632" s="232"/>
      <c r="Z1632" s="232"/>
      <c r="AA1632" s="232"/>
      <c r="AB1632" s="232"/>
      <c r="AC1632" s="199" t="s">
        <v>4711</v>
      </c>
      <c r="AD1632" s="58"/>
      <c r="AE1632" s="58"/>
      <c r="AF1632" s="6"/>
      <c r="AG1632" s="6"/>
      <c r="AH1632" s="6"/>
      <c r="AI1632" s="6"/>
      <c r="AJ1632" s="6"/>
      <c r="AK1632" s="6"/>
      <c r="AL1632" s="59" t="s">
        <v>4574</v>
      </c>
      <c r="AM1632" s="235">
        <f>AM1629</f>
        <v>0.7</v>
      </c>
      <c r="AN1632" s="235"/>
      <c r="AO1632" s="45"/>
      <c r="AP1632" s="1"/>
      <c r="AQ1632" s="1"/>
      <c r="AR1632" s="44"/>
      <c r="AS1632" s="45"/>
      <c r="AT1632" s="1"/>
      <c r="AU1632" s="1"/>
      <c r="AV1632" s="44"/>
      <c r="AW1632" s="35">
        <f>ROUND(ROUND(ROUND(ROUND(H1620*P1633,0)*V1597,0)*AM1632,0)*AQ1631,0)</f>
        <v>150</v>
      </c>
      <c r="AX1632" s="12"/>
    </row>
    <row r="1633" spans="1:50" ht="17.2" customHeight="1" x14ac:dyDescent="0.3">
      <c r="A1633" s="9">
        <v>43</v>
      </c>
      <c r="B1633" s="10" t="s">
        <v>2455</v>
      </c>
      <c r="C1633" s="53" t="s">
        <v>6491</v>
      </c>
      <c r="D1633" s="166"/>
      <c r="E1633" s="193"/>
      <c r="F1633" s="126"/>
      <c r="G1633" s="126"/>
      <c r="H1633" s="45"/>
      <c r="I1633" s="1"/>
      <c r="J1633" s="1"/>
      <c r="K1633" s="44"/>
      <c r="L1633" s="191"/>
      <c r="M1633" s="172"/>
      <c r="N1633" s="172"/>
      <c r="O1633" s="123" t="s">
        <v>4574</v>
      </c>
      <c r="P1633" s="249">
        <f>P1627</f>
        <v>0.96499999999999997</v>
      </c>
      <c r="Q1633" s="249"/>
      <c r="R1633" s="168"/>
      <c r="S1633" s="141"/>
      <c r="T1633" s="142"/>
      <c r="U1633" s="130"/>
      <c r="V1633" s="64"/>
      <c r="W1633" s="202"/>
      <c r="X1633" s="233"/>
      <c r="Y1633" s="234"/>
      <c r="Z1633" s="234"/>
      <c r="AA1633" s="234"/>
      <c r="AB1633" s="234"/>
      <c r="AC1633" s="199" t="s">
        <v>4735</v>
      </c>
      <c r="AD1633" s="58"/>
      <c r="AE1633" s="58"/>
      <c r="AF1633" s="6"/>
      <c r="AG1633" s="6"/>
      <c r="AH1633" s="6"/>
      <c r="AI1633" s="6"/>
      <c r="AJ1633" s="6"/>
      <c r="AK1633" s="6"/>
      <c r="AL1633" s="59" t="s">
        <v>4574</v>
      </c>
      <c r="AM1633" s="235">
        <f>AM1630</f>
        <v>0.5</v>
      </c>
      <c r="AN1633" s="235"/>
      <c r="AO1633" s="45"/>
      <c r="AP1633" s="1"/>
      <c r="AQ1633" s="1"/>
      <c r="AR1633" s="44"/>
      <c r="AS1633" s="43"/>
      <c r="AT1633" s="7"/>
      <c r="AU1633" s="7"/>
      <c r="AV1633" s="21"/>
      <c r="AW1633" s="35">
        <f>ROUND(ROUND(ROUND(ROUND(H1620*P1633,0)*V1597,0)*AM1633,0)*AQ1631,0)</f>
        <v>107</v>
      </c>
      <c r="AX1633" s="12"/>
    </row>
    <row r="1634" spans="1:50" ht="17.2" customHeight="1" x14ac:dyDescent="0.3">
      <c r="A1634" s="9">
        <v>43</v>
      </c>
      <c r="B1634" s="10" t="s">
        <v>2456</v>
      </c>
      <c r="C1634" s="53" t="s">
        <v>6490</v>
      </c>
      <c r="D1634" s="166"/>
      <c r="E1634" s="193"/>
      <c r="F1634" s="126"/>
      <c r="G1634" s="126"/>
      <c r="H1634" s="45"/>
      <c r="I1634" s="1"/>
      <c r="J1634" s="1"/>
      <c r="K1634" s="44"/>
      <c r="L1634" s="196"/>
      <c r="M1634" s="195"/>
      <c r="N1634" s="195"/>
      <c r="O1634" s="55"/>
      <c r="P1634" s="56"/>
      <c r="Q1634" s="56"/>
      <c r="R1634" s="168"/>
      <c r="S1634" s="141"/>
      <c r="T1634" s="142"/>
      <c r="U1634" s="130"/>
      <c r="V1634" s="64"/>
      <c r="W1634" s="202"/>
      <c r="X1634" s="8"/>
      <c r="Y1634" s="6"/>
      <c r="Z1634" s="59"/>
      <c r="AA1634" s="59"/>
      <c r="AB1634" s="6"/>
      <c r="AC1634" s="203"/>
      <c r="AD1634" s="6"/>
      <c r="AE1634" s="6"/>
      <c r="AF1634" s="6"/>
      <c r="AG1634" s="6"/>
      <c r="AH1634" s="6"/>
      <c r="AI1634" s="6"/>
      <c r="AJ1634" s="6"/>
      <c r="AK1634" s="6"/>
      <c r="AL1634" s="59"/>
      <c r="AM1634" s="137"/>
      <c r="AN1634" s="137"/>
      <c r="AO1634" s="146"/>
      <c r="AP1634" s="143"/>
      <c r="AQ1634" s="143"/>
      <c r="AR1634" s="44"/>
      <c r="AS1634" s="242" t="s">
        <v>4580</v>
      </c>
      <c r="AT1634" s="242"/>
      <c r="AU1634" s="242"/>
      <c r="AV1634" s="243"/>
      <c r="AW1634" s="89">
        <f>ROUND(ROUND(H1620*V1597,0)*AQ1631,0)-AS1637</f>
        <v>217</v>
      </c>
      <c r="AX1634" s="12"/>
    </row>
    <row r="1635" spans="1:50" ht="17.2" customHeight="1" x14ac:dyDescent="0.3">
      <c r="A1635" s="9">
        <v>43</v>
      </c>
      <c r="B1635" s="10" t="s">
        <v>2457</v>
      </c>
      <c r="C1635" s="53" t="s">
        <v>6489</v>
      </c>
      <c r="D1635" s="166"/>
      <c r="E1635" s="193"/>
      <c r="F1635" s="126"/>
      <c r="G1635" s="126"/>
      <c r="H1635" s="45"/>
      <c r="I1635" s="1"/>
      <c r="J1635" s="1"/>
      <c r="K1635" s="44"/>
      <c r="L1635" s="175"/>
      <c r="M1635" s="194"/>
      <c r="N1635" s="194"/>
      <c r="O1635" s="132"/>
      <c r="P1635" s="141"/>
      <c r="Q1635" s="141"/>
      <c r="R1635" s="168"/>
      <c r="S1635" s="141"/>
      <c r="T1635" s="142"/>
      <c r="U1635" s="130"/>
      <c r="V1635" s="64"/>
      <c r="W1635" s="202"/>
      <c r="X1635" s="231" t="s">
        <v>4712</v>
      </c>
      <c r="Y1635" s="232"/>
      <c r="Z1635" s="232"/>
      <c r="AA1635" s="232"/>
      <c r="AB1635" s="232"/>
      <c r="AC1635" s="199" t="s">
        <v>4711</v>
      </c>
      <c r="AD1635" s="58"/>
      <c r="AE1635" s="58"/>
      <c r="AF1635" s="6"/>
      <c r="AG1635" s="6"/>
      <c r="AH1635" s="6"/>
      <c r="AI1635" s="6"/>
      <c r="AJ1635" s="6"/>
      <c r="AK1635" s="6"/>
      <c r="AL1635" s="59" t="s">
        <v>4574</v>
      </c>
      <c r="AM1635" s="235">
        <f>AM1632</f>
        <v>0.7</v>
      </c>
      <c r="AN1635" s="235"/>
      <c r="AO1635" s="146"/>
      <c r="AP1635" s="143"/>
      <c r="AQ1635" s="143"/>
      <c r="AR1635" s="44"/>
      <c r="AS1635" s="244"/>
      <c r="AT1635" s="244"/>
      <c r="AU1635" s="244"/>
      <c r="AV1635" s="245"/>
      <c r="AW1635" s="89">
        <f>ROUND(ROUND(ROUND(H1620*V1597,0)*AM1635,0)*AQ1631,0)-AS1637</f>
        <v>151</v>
      </c>
      <c r="AX1635" s="12"/>
    </row>
    <row r="1636" spans="1:50" ht="17.2" customHeight="1" x14ac:dyDescent="0.3">
      <c r="A1636" s="9">
        <v>43</v>
      </c>
      <c r="B1636" s="10" t="s">
        <v>2458</v>
      </c>
      <c r="C1636" s="53" t="s">
        <v>6488</v>
      </c>
      <c r="D1636" s="166"/>
      <c r="E1636" s="193"/>
      <c r="F1636" s="126"/>
      <c r="G1636" s="126"/>
      <c r="H1636" s="45"/>
      <c r="I1636" s="1"/>
      <c r="J1636" s="1"/>
      <c r="K1636" s="44"/>
      <c r="L1636" s="191"/>
      <c r="M1636" s="172"/>
      <c r="N1636" s="172"/>
      <c r="O1636" s="123"/>
      <c r="P1636" s="138"/>
      <c r="Q1636" s="138"/>
      <c r="R1636" s="168"/>
      <c r="S1636" s="141"/>
      <c r="T1636" s="142"/>
      <c r="U1636" s="130"/>
      <c r="V1636" s="64"/>
      <c r="W1636" s="202"/>
      <c r="X1636" s="233"/>
      <c r="Y1636" s="234"/>
      <c r="Z1636" s="234"/>
      <c r="AA1636" s="234"/>
      <c r="AB1636" s="234"/>
      <c r="AC1636" s="199" t="s">
        <v>4735</v>
      </c>
      <c r="AD1636" s="58"/>
      <c r="AE1636" s="58"/>
      <c r="AF1636" s="6"/>
      <c r="AG1636" s="6"/>
      <c r="AH1636" s="6"/>
      <c r="AI1636" s="6"/>
      <c r="AJ1636" s="6"/>
      <c r="AK1636" s="6"/>
      <c r="AL1636" s="59" t="s">
        <v>4574</v>
      </c>
      <c r="AM1636" s="235">
        <f>AM1633</f>
        <v>0.5</v>
      </c>
      <c r="AN1636" s="235"/>
      <c r="AO1636" s="146"/>
      <c r="AP1636" s="143"/>
      <c r="AQ1636" s="143"/>
      <c r="AR1636" s="44"/>
      <c r="AS1636" s="244"/>
      <c r="AT1636" s="244"/>
      <c r="AU1636" s="244"/>
      <c r="AV1636" s="245"/>
      <c r="AW1636" s="35">
        <f>ROUND(ROUND(ROUND(H1620*V1597,0)*AM1636,0)*AQ1631,0)-AS1637</f>
        <v>106</v>
      </c>
      <c r="AX1636" s="12"/>
    </row>
    <row r="1637" spans="1:50" ht="17.2" customHeight="1" x14ac:dyDescent="0.3">
      <c r="A1637" s="9">
        <v>43</v>
      </c>
      <c r="B1637" s="10" t="s">
        <v>2459</v>
      </c>
      <c r="C1637" s="53" t="s">
        <v>6487</v>
      </c>
      <c r="D1637" s="166"/>
      <c r="E1637" s="193"/>
      <c r="F1637" s="126"/>
      <c r="G1637" s="126"/>
      <c r="H1637" s="45"/>
      <c r="I1637" s="1"/>
      <c r="J1637" s="1"/>
      <c r="K1637" s="44"/>
      <c r="L1637" s="231" t="s">
        <v>4714</v>
      </c>
      <c r="M1637" s="232"/>
      <c r="N1637" s="232"/>
      <c r="O1637" s="232"/>
      <c r="P1637" s="232"/>
      <c r="Q1637" s="232"/>
      <c r="R1637" s="175"/>
      <c r="S1637" s="194"/>
      <c r="T1637" s="173"/>
      <c r="U1637" s="130"/>
      <c r="V1637" s="64"/>
      <c r="W1637" s="202"/>
      <c r="X1637" s="8"/>
      <c r="Y1637" s="6"/>
      <c r="Z1637" s="59"/>
      <c r="AA1637" s="59"/>
      <c r="AB1637" s="6"/>
      <c r="AC1637" s="203"/>
      <c r="AD1637" s="6"/>
      <c r="AE1637" s="6"/>
      <c r="AF1637" s="6"/>
      <c r="AG1637" s="6"/>
      <c r="AH1637" s="6"/>
      <c r="AI1637" s="6"/>
      <c r="AJ1637" s="6"/>
      <c r="AK1637" s="6"/>
      <c r="AL1637" s="59"/>
      <c r="AM1637" s="137"/>
      <c r="AN1637" s="137"/>
      <c r="AO1637" s="146"/>
      <c r="AP1637" s="143"/>
      <c r="AQ1637" s="143"/>
      <c r="AR1637" s="44"/>
      <c r="AS1637" s="38">
        <f>AS1625</f>
        <v>5</v>
      </c>
      <c r="AT1637" s="62" t="s">
        <v>4579</v>
      </c>
      <c r="AU1637" s="143"/>
      <c r="AV1637" s="147"/>
      <c r="AW1637" s="89">
        <f>ROUND(ROUND(ROUND(H1620*P1639,0)*V1597,0)*AQ1631,0)-AS1637</f>
        <v>210</v>
      </c>
      <c r="AX1637" s="12"/>
    </row>
    <row r="1638" spans="1:50" ht="17.2" customHeight="1" x14ac:dyDescent="0.3">
      <c r="A1638" s="9">
        <v>43</v>
      </c>
      <c r="B1638" s="10" t="s">
        <v>2460</v>
      </c>
      <c r="C1638" s="53" t="s">
        <v>6486</v>
      </c>
      <c r="D1638" s="166"/>
      <c r="E1638" s="193"/>
      <c r="F1638" s="126"/>
      <c r="G1638" s="126"/>
      <c r="H1638" s="45"/>
      <c r="I1638" s="1"/>
      <c r="J1638" s="1"/>
      <c r="K1638" s="44"/>
      <c r="L1638" s="267"/>
      <c r="M1638" s="268"/>
      <c r="N1638" s="268"/>
      <c r="O1638" s="268"/>
      <c r="P1638" s="268"/>
      <c r="Q1638" s="268"/>
      <c r="R1638" s="175"/>
      <c r="S1638" s="194"/>
      <c r="T1638" s="173"/>
      <c r="U1638" s="130"/>
      <c r="V1638" s="64"/>
      <c r="W1638" s="202"/>
      <c r="X1638" s="231" t="s">
        <v>4712</v>
      </c>
      <c r="Y1638" s="232"/>
      <c r="Z1638" s="232"/>
      <c r="AA1638" s="232"/>
      <c r="AB1638" s="232"/>
      <c r="AC1638" s="199" t="s">
        <v>4711</v>
      </c>
      <c r="AD1638" s="58"/>
      <c r="AE1638" s="58"/>
      <c r="AF1638" s="6"/>
      <c r="AG1638" s="6"/>
      <c r="AH1638" s="6"/>
      <c r="AI1638" s="6"/>
      <c r="AJ1638" s="6"/>
      <c r="AK1638" s="6"/>
      <c r="AL1638" s="59" t="s">
        <v>4574</v>
      </c>
      <c r="AM1638" s="235">
        <f>AM1635</f>
        <v>0.7</v>
      </c>
      <c r="AN1638" s="235"/>
      <c r="AO1638" s="146"/>
      <c r="AP1638" s="143"/>
      <c r="AQ1638" s="143"/>
      <c r="AR1638" s="44"/>
      <c r="AS1638" s="1"/>
      <c r="AT1638" s="132"/>
      <c r="AU1638" s="143"/>
      <c r="AV1638" s="147"/>
      <c r="AW1638" s="35">
        <f>ROUND(ROUND(ROUND(ROUND(H1620*P1639,0)*V1597,0)*AM1638,0)*AQ1631,0)-AS1637</f>
        <v>145</v>
      </c>
      <c r="AX1638" s="12"/>
    </row>
    <row r="1639" spans="1:50" ht="17.2" customHeight="1" x14ac:dyDescent="0.3">
      <c r="A1639" s="9">
        <v>43</v>
      </c>
      <c r="B1639" s="10" t="s">
        <v>2461</v>
      </c>
      <c r="C1639" s="53" t="s">
        <v>6485</v>
      </c>
      <c r="D1639" s="166"/>
      <c r="E1639" s="193"/>
      <c r="F1639" s="126"/>
      <c r="G1639" s="126"/>
      <c r="H1639" s="43"/>
      <c r="I1639" s="7"/>
      <c r="J1639" s="7"/>
      <c r="K1639" s="21"/>
      <c r="L1639" s="191"/>
      <c r="M1639" s="172"/>
      <c r="N1639" s="172"/>
      <c r="O1639" s="123" t="s">
        <v>4574</v>
      </c>
      <c r="P1639" s="249">
        <f>P1633</f>
        <v>0.96499999999999997</v>
      </c>
      <c r="Q1639" s="249"/>
      <c r="R1639" s="168"/>
      <c r="S1639" s="141"/>
      <c r="T1639" s="141"/>
      <c r="U1639" s="88"/>
      <c r="V1639" s="86"/>
      <c r="W1639" s="87"/>
      <c r="X1639" s="234"/>
      <c r="Y1639" s="234"/>
      <c r="Z1639" s="234"/>
      <c r="AA1639" s="234"/>
      <c r="AB1639" s="234"/>
      <c r="AC1639" s="199" t="s">
        <v>4735</v>
      </c>
      <c r="AD1639" s="58"/>
      <c r="AE1639" s="58"/>
      <c r="AF1639" s="6"/>
      <c r="AG1639" s="6"/>
      <c r="AH1639" s="6"/>
      <c r="AI1639" s="6"/>
      <c r="AJ1639" s="6"/>
      <c r="AK1639" s="6"/>
      <c r="AL1639" s="59" t="s">
        <v>4574</v>
      </c>
      <c r="AM1639" s="235">
        <f>AM1636</f>
        <v>0.5</v>
      </c>
      <c r="AN1639" s="235"/>
      <c r="AO1639" s="190"/>
      <c r="AP1639" s="136"/>
      <c r="AQ1639" s="136"/>
      <c r="AR1639" s="21"/>
      <c r="AS1639" s="7"/>
      <c r="AT1639" s="123"/>
      <c r="AU1639" s="136"/>
      <c r="AV1639" s="145"/>
      <c r="AW1639" s="35">
        <f>ROUND(ROUND(ROUND(ROUND(H1620*P1639,0)*V1597,0)*AM1639,0)*AQ1631,0)-AS1637</f>
        <v>102</v>
      </c>
      <c r="AX1639" s="12"/>
    </row>
    <row r="1640" spans="1:50" ht="17.2" customHeight="1" x14ac:dyDescent="0.3">
      <c r="A1640" s="9">
        <v>43</v>
      </c>
      <c r="B1640" s="10" t="s">
        <v>2462</v>
      </c>
      <c r="C1640" s="53" t="s">
        <v>6484</v>
      </c>
      <c r="D1640" s="166"/>
      <c r="E1640" s="193"/>
      <c r="F1640" s="126"/>
      <c r="G1640" s="126"/>
      <c r="H1640" s="217" t="s">
        <v>4766</v>
      </c>
      <c r="I1640" s="218"/>
      <c r="J1640" s="218"/>
      <c r="K1640" s="219"/>
      <c r="L1640" s="196"/>
      <c r="M1640" s="195"/>
      <c r="N1640" s="195"/>
      <c r="O1640" s="55"/>
      <c r="P1640" s="56"/>
      <c r="Q1640" s="56"/>
      <c r="R1640" s="168"/>
      <c r="S1640" s="141"/>
      <c r="T1640" s="141"/>
      <c r="U1640" s="88"/>
      <c r="V1640" s="86"/>
      <c r="W1640" s="87"/>
      <c r="X1640" s="6"/>
      <c r="Y1640" s="6"/>
      <c r="Z1640" s="59"/>
      <c r="AA1640" s="59"/>
      <c r="AB1640" s="6"/>
      <c r="AC1640" s="203"/>
      <c r="AD1640" s="6"/>
      <c r="AE1640" s="6"/>
      <c r="AF1640" s="6"/>
      <c r="AG1640" s="6"/>
      <c r="AH1640" s="6"/>
      <c r="AI1640" s="6"/>
      <c r="AJ1640" s="6"/>
      <c r="AK1640" s="6"/>
      <c r="AL1640" s="59"/>
      <c r="AM1640" s="137"/>
      <c r="AN1640" s="137"/>
      <c r="AO1640" s="7"/>
      <c r="AP1640" s="7"/>
      <c r="AQ1640" s="7"/>
      <c r="AR1640" s="7"/>
      <c r="AS1640" s="7"/>
      <c r="AT1640" s="123"/>
      <c r="AU1640" s="136"/>
      <c r="AV1640" s="145"/>
      <c r="AW1640" s="100">
        <f>ROUND(H1644*V1597,0)</f>
        <v>195</v>
      </c>
      <c r="AX1640" s="12"/>
    </row>
    <row r="1641" spans="1:50" ht="17.2" customHeight="1" x14ac:dyDescent="0.3">
      <c r="A1641" s="9">
        <v>43</v>
      </c>
      <c r="B1641" s="10" t="s">
        <v>2463</v>
      </c>
      <c r="C1641" s="53" t="s">
        <v>6483</v>
      </c>
      <c r="D1641" s="166"/>
      <c r="E1641" s="193"/>
      <c r="F1641" s="126"/>
      <c r="G1641" s="126"/>
      <c r="H1641" s="220"/>
      <c r="I1641" s="221"/>
      <c r="J1641" s="221"/>
      <c r="K1641" s="222"/>
      <c r="L1641" s="175"/>
      <c r="M1641" s="194"/>
      <c r="N1641" s="194"/>
      <c r="O1641" s="132"/>
      <c r="P1641" s="141"/>
      <c r="Q1641" s="141"/>
      <c r="R1641" s="168"/>
      <c r="S1641" s="141"/>
      <c r="T1641" s="141"/>
      <c r="U1641" s="88"/>
      <c r="V1641" s="86"/>
      <c r="W1641" s="87"/>
      <c r="X1641" s="232" t="s">
        <v>4712</v>
      </c>
      <c r="Y1641" s="232"/>
      <c r="Z1641" s="232"/>
      <c r="AA1641" s="232"/>
      <c r="AB1641" s="232"/>
      <c r="AC1641" s="199" t="s">
        <v>4711</v>
      </c>
      <c r="AD1641" s="58"/>
      <c r="AE1641" s="58"/>
      <c r="AF1641" s="6"/>
      <c r="AG1641" s="6"/>
      <c r="AH1641" s="6"/>
      <c r="AI1641" s="6"/>
      <c r="AJ1641" s="6"/>
      <c r="AK1641" s="6"/>
      <c r="AL1641" s="59" t="s">
        <v>4574</v>
      </c>
      <c r="AM1641" s="235">
        <f>AM1638</f>
        <v>0.7</v>
      </c>
      <c r="AN1641" s="235"/>
      <c r="AO1641" s="6"/>
      <c r="AP1641" s="6"/>
      <c r="AQ1641" s="6"/>
      <c r="AR1641" s="6"/>
      <c r="AS1641" s="6"/>
      <c r="AT1641" s="59"/>
      <c r="AU1641" s="137"/>
      <c r="AV1641" s="140"/>
      <c r="AW1641" s="89">
        <f>ROUND(ROUND(H1644*V1597,0)*AM1641,0)</f>
        <v>137</v>
      </c>
      <c r="AX1641" s="12"/>
    </row>
    <row r="1642" spans="1:50" ht="17.2" customHeight="1" x14ac:dyDescent="0.3">
      <c r="A1642" s="9">
        <v>43</v>
      </c>
      <c r="B1642" s="10" t="s">
        <v>2464</v>
      </c>
      <c r="C1642" s="53" t="s">
        <v>6482</v>
      </c>
      <c r="D1642" s="166"/>
      <c r="E1642" s="193"/>
      <c r="F1642" s="126"/>
      <c r="G1642" s="126"/>
      <c r="H1642" s="220"/>
      <c r="I1642" s="221"/>
      <c r="J1642" s="221"/>
      <c r="K1642" s="222"/>
      <c r="L1642" s="191"/>
      <c r="M1642" s="172"/>
      <c r="N1642" s="172"/>
      <c r="O1642" s="123"/>
      <c r="P1642" s="138"/>
      <c r="Q1642" s="138"/>
      <c r="R1642" s="168"/>
      <c r="S1642" s="141"/>
      <c r="T1642" s="141"/>
      <c r="U1642" s="88"/>
      <c r="V1642" s="86"/>
      <c r="W1642" s="87"/>
      <c r="X1642" s="234"/>
      <c r="Y1642" s="234"/>
      <c r="Z1642" s="234"/>
      <c r="AA1642" s="234"/>
      <c r="AB1642" s="234"/>
      <c r="AC1642" s="199" t="s">
        <v>4735</v>
      </c>
      <c r="AD1642" s="58"/>
      <c r="AE1642" s="58"/>
      <c r="AF1642" s="6"/>
      <c r="AG1642" s="6"/>
      <c r="AH1642" s="6"/>
      <c r="AI1642" s="6"/>
      <c r="AJ1642" s="6"/>
      <c r="AK1642" s="6"/>
      <c r="AL1642" s="59" t="s">
        <v>4574</v>
      </c>
      <c r="AM1642" s="235">
        <f>AM1639</f>
        <v>0.5</v>
      </c>
      <c r="AN1642" s="235"/>
      <c r="AO1642" s="6"/>
      <c r="AP1642" s="6"/>
      <c r="AQ1642" s="6"/>
      <c r="AR1642" s="6"/>
      <c r="AS1642" s="6"/>
      <c r="AT1642" s="59"/>
      <c r="AU1642" s="137"/>
      <c r="AV1642" s="140"/>
      <c r="AW1642" s="89">
        <f>ROUND(ROUND(H1644*V1597,0)*AM1642,0)</f>
        <v>98</v>
      </c>
      <c r="AX1642" s="12"/>
    </row>
    <row r="1643" spans="1:50" ht="17.2" customHeight="1" x14ac:dyDescent="0.3">
      <c r="A1643" s="9">
        <v>43</v>
      </c>
      <c r="B1643" s="10" t="s">
        <v>2465</v>
      </c>
      <c r="C1643" s="53" t="s">
        <v>6481</v>
      </c>
      <c r="D1643" s="166"/>
      <c r="E1643" s="193"/>
      <c r="F1643" s="126"/>
      <c r="G1643" s="126"/>
      <c r="H1643" s="220"/>
      <c r="I1643" s="221"/>
      <c r="J1643" s="221"/>
      <c r="K1643" s="222"/>
      <c r="L1643" s="231" t="s">
        <v>4714</v>
      </c>
      <c r="M1643" s="232"/>
      <c r="N1643" s="232"/>
      <c r="O1643" s="232"/>
      <c r="P1643" s="232"/>
      <c r="Q1643" s="232"/>
      <c r="R1643" s="175"/>
      <c r="S1643" s="194"/>
      <c r="T1643" s="194"/>
      <c r="U1643" s="88"/>
      <c r="V1643" s="86"/>
      <c r="W1643" s="87"/>
      <c r="X1643" s="6"/>
      <c r="Y1643" s="6"/>
      <c r="Z1643" s="59"/>
      <c r="AA1643" s="59"/>
      <c r="AB1643" s="6"/>
      <c r="AC1643" s="203"/>
      <c r="AD1643" s="6"/>
      <c r="AE1643" s="6"/>
      <c r="AF1643" s="6"/>
      <c r="AG1643" s="6"/>
      <c r="AH1643" s="6"/>
      <c r="AI1643" s="6"/>
      <c r="AJ1643" s="6"/>
      <c r="AK1643" s="6"/>
      <c r="AL1643" s="59"/>
      <c r="AM1643" s="137"/>
      <c r="AN1643" s="137"/>
      <c r="AO1643" s="6"/>
      <c r="AP1643" s="6"/>
      <c r="AQ1643" s="7"/>
      <c r="AR1643" s="7"/>
      <c r="AS1643" s="7"/>
      <c r="AT1643" s="123"/>
      <c r="AU1643" s="136"/>
      <c r="AV1643" s="145"/>
      <c r="AW1643" s="89">
        <f>ROUND(ROUND(H1644*P1645,0)*V1597,0)</f>
        <v>188</v>
      </c>
      <c r="AX1643" s="12"/>
    </row>
    <row r="1644" spans="1:50" ht="17.2" customHeight="1" x14ac:dyDescent="0.3">
      <c r="A1644" s="9">
        <v>43</v>
      </c>
      <c r="B1644" s="10" t="s">
        <v>2466</v>
      </c>
      <c r="C1644" s="53" t="s">
        <v>6480</v>
      </c>
      <c r="D1644" s="166"/>
      <c r="E1644" s="193"/>
      <c r="F1644" s="126"/>
      <c r="G1644" s="126"/>
      <c r="H1644" s="253">
        <f>'15就労移行支援(基本)'!K804</f>
        <v>389</v>
      </c>
      <c r="I1644" s="254"/>
      <c r="J1644" s="1" t="s">
        <v>4202</v>
      </c>
      <c r="K1644" s="68"/>
      <c r="L1644" s="267"/>
      <c r="M1644" s="268"/>
      <c r="N1644" s="268"/>
      <c r="O1644" s="268"/>
      <c r="P1644" s="268"/>
      <c r="Q1644" s="268"/>
      <c r="R1644" s="175"/>
      <c r="S1644" s="194"/>
      <c r="T1644" s="194"/>
      <c r="U1644" s="88"/>
      <c r="V1644" s="86"/>
      <c r="W1644" s="87"/>
      <c r="X1644" s="232" t="s">
        <v>4712</v>
      </c>
      <c r="Y1644" s="232"/>
      <c r="Z1644" s="232"/>
      <c r="AA1644" s="232"/>
      <c r="AB1644" s="232"/>
      <c r="AC1644" s="199" t="s">
        <v>4711</v>
      </c>
      <c r="AD1644" s="58"/>
      <c r="AE1644" s="58"/>
      <c r="AF1644" s="6"/>
      <c r="AG1644" s="6"/>
      <c r="AH1644" s="6"/>
      <c r="AI1644" s="6"/>
      <c r="AJ1644" s="6"/>
      <c r="AK1644" s="6"/>
      <c r="AL1644" s="59" t="s">
        <v>4595</v>
      </c>
      <c r="AM1644" s="235">
        <f>AM1641</f>
        <v>0.7</v>
      </c>
      <c r="AN1644" s="235"/>
      <c r="AO1644" s="7"/>
      <c r="AP1644" s="7"/>
      <c r="AQ1644" s="7"/>
      <c r="AR1644" s="7"/>
      <c r="AS1644" s="7"/>
      <c r="AT1644" s="123"/>
      <c r="AU1644" s="136"/>
      <c r="AV1644" s="145"/>
      <c r="AW1644" s="89">
        <f>ROUND(ROUND(ROUND(H1644*P1645,0)*V1597,0)*AM1644,0)</f>
        <v>132</v>
      </c>
      <c r="AX1644" s="12"/>
    </row>
    <row r="1645" spans="1:50" ht="17.2" customHeight="1" x14ac:dyDescent="0.3">
      <c r="A1645" s="9">
        <v>43</v>
      </c>
      <c r="B1645" s="10" t="s">
        <v>2467</v>
      </c>
      <c r="C1645" s="53" t="s">
        <v>6479</v>
      </c>
      <c r="D1645" s="166"/>
      <c r="E1645" s="193"/>
      <c r="F1645" s="126"/>
      <c r="G1645" s="126"/>
      <c r="H1645" s="175"/>
      <c r="I1645" s="194"/>
      <c r="J1645" s="194"/>
      <c r="K1645" s="173"/>
      <c r="L1645" s="191"/>
      <c r="M1645" s="172"/>
      <c r="N1645" s="172"/>
      <c r="O1645" s="123" t="s">
        <v>4595</v>
      </c>
      <c r="P1645" s="249">
        <f>P1639</f>
        <v>0.96499999999999997</v>
      </c>
      <c r="Q1645" s="249"/>
      <c r="R1645" s="168"/>
      <c r="S1645" s="141"/>
      <c r="T1645" s="141"/>
      <c r="U1645" s="88"/>
      <c r="V1645" s="86"/>
      <c r="W1645" s="87"/>
      <c r="X1645" s="234"/>
      <c r="Y1645" s="234"/>
      <c r="Z1645" s="234"/>
      <c r="AA1645" s="234"/>
      <c r="AB1645" s="234"/>
      <c r="AC1645" s="199" t="s">
        <v>6478</v>
      </c>
      <c r="AD1645" s="58"/>
      <c r="AE1645" s="58"/>
      <c r="AF1645" s="6"/>
      <c r="AG1645" s="6"/>
      <c r="AH1645" s="6"/>
      <c r="AI1645" s="6"/>
      <c r="AJ1645" s="6"/>
      <c r="AK1645" s="6"/>
      <c r="AL1645" s="59" t="s">
        <v>4595</v>
      </c>
      <c r="AM1645" s="235">
        <f>AM1642</f>
        <v>0.5</v>
      </c>
      <c r="AN1645" s="235"/>
      <c r="AO1645" s="7"/>
      <c r="AP1645" s="7"/>
      <c r="AQ1645" s="7"/>
      <c r="AR1645" s="7"/>
      <c r="AS1645" s="7"/>
      <c r="AT1645" s="123"/>
      <c r="AU1645" s="136"/>
      <c r="AV1645" s="145"/>
      <c r="AW1645" s="35">
        <f>ROUND(ROUND(ROUND(H1644*P1645,0)*V1597,0)*AM1645,0)</f>
        <v>94</v>
      </c>
      <c r="AX1645" s="12"/>
    </row>
    <row r="1646" spans="1:50" ht="17.2" customHeight="1" x14ac:dyDescent="0.3">
      <c r="A1646" s="9">
        <v>43</v>
      </c>
      <c r="B1646" s="10" t="s">
        <v>2468</v>
      </c>
      <c r="C1646" s="53" t="s">
        <v>6477</v>
      </c>
      <c r="D1646" s="166"/>
      <c r="E1646" s="193"/>
      <c r="F1646" s="126"/>
      <c r="G1646" s="126"/>
      <c r="H1646" s="175"/>
      <c r="I1646" s="194"/>
      <c r="J1646" s="194"/>
      <c r="K1646" s="173"/>
      <c r="L1646" s="196"/>
      <c r="M1646" s="195"/>
      <c r="N1646" s="195"/>
      <c r="O1646" s="55"/>
      <c r="P1646" s="56"/>
      <c r="Q1646" s="56"/>
      <c r="R1646" s="168"/>
      <c r="S1646" s="141"/>
      <c r="T1646" s="142"/>
      <c r="U1646" s="130"/>
      <c r="V1646" s="64"/>
      <c r="W1646" s="202"/>
      <c r="X1646" s="8"/>
      <c r="Y1646" s="6"/>
      <c r="Z1646" s="59"/>
      <c r="AA1646" s="59"/>
      <c r="AB1646" s="6"/>
      <c r="AC1646" s="203"/>
      <c r="AD1646" s="6"/>
      <c r="AE1646" s="6"/>
      <c r="AF1646" s="6"/>
      <c r="AG1646" s="6"/>
      <c r="AH1646" s="6"/>
      <c r="AI1646" s="6"/>
      <c r="AJ1646" s="6"/>
      <c r="AK1646" s="6"/>
      <c r="AL1646" s="59"/>
      <c r="AM1646" s="137"/>
      <c r="AN1646" s="137"/>
      <c r="AO1646" s="177"/>
      <c r="AP1646" s="81"/>
      <c r="AQ1646" s="81"/>
      <c r="AR1646" s="82"/>
      <c r="AS1646" s="242" t="s">
        <v>6476</v>
      </c>
      <c r="AT1646" s="242"/>
      <c r="AU1646" s="242"/>
      <c r="AV1646" s="243"/>
      <c r="AW1646" s="89">
        <f>ROUND(H1644*V1597,0)-AS1649</f>
        <v>190</v>
      </c>
      <c r="AX1646" s="12"/>
    </row>
    <row r="1647" spans="1:50" ht="17.2" customHeight="1" x14ac:dyDescent="0.3">
      <c r="A1647" s="9">
        <v>43</v>
      </c>
      <c r="B1647" s="10" t="s">
        <v>2469</v>
      </c>
      <c r="C1647" s="53" t="s">
        <v>6475</v>
      </c>
      <c r="D1647" s="166"/>
      <c r="E1647" s="193"/>
      <c r="F1647" s="126"/>
      <c r="G1647" s="126"/>
      <c r="H1647" s="175"/>
      <c r="I1647" s="194"/>
      <c r="J1647" s="194"/>
      <c r="K1647" s="173"/>
      <c r="L1647" s="175"/>
      <c r="M1647" s="194"/>
      <c r="N1647" s="194"/>
      <c r="O1647" s="132"/>
      <c r="P1647" s="141"/>
      <c r="Q1647" s="141"/>
      <c r="R1647" s="168"/>
      <c r="S1647" s="141"/>
      <c r="T1647" s="142"/>
      <c r="U1647" s="130"/>
      <c r="V1647" s="64"/>
      <c r="W1647" s="202"/>
      <c r="X1647" s="231" t="s">
        <v>4712</v>
      </c>
      <c r="Y1647" s="232"/>
      <c r="Z1647" s="232"/>
      <c r="AA1647" s="232"/>
      <c r="AB1647" s="232"/>
      <c r="AC1647" s="199" t="s">
        <v>4711</v>
      </c>
      <c r="AD1647" s="58"/>
      <c r="AE1647" s="58"/>
      <c r="AF1647" s="6"/>
      <c r="AG1647" s="6"/>
      <c r="AH1647" s="6"/>
      <c r="AI1647" s="6"/>
      <c r="AJ1647" s="6"/>
      <c r="AK1647" s="6"/>
      <c r="AL1647" s="59" t="s">
        <v>4595</v>
      </c>
      <c r="AM1647" s="235">
        <f>AM1644</f>
        <v>0.7</v>
      </c>
      <c r="AN1647" s="235"/>
      <c r="AO1647" s="81"/>
      <c r="AP1647" s="81"/>
      <c r="AQ1647" s="81"/>
      <c r="AR1647" s="82"/>
      <c r="AS1647" s="244"/>
      <c r="AT1647" s="244"/>
      <c r="AU1647" s="244"/>
      <c r="AV1647" s="245"/>
      <c r="AW1647" s="89">
        <f>ROUND(ROUND(H1644*V1597,0)*AM1647,0)-AS1649</f>
        <v>132</v>
      </c>
      <c r="AX1647" s="12"/>
    </row>
    <row r="1648" spans="1:50" ht="17.2" customHeight="1" x14ac:dyDescent="0.3">
      <c r="A1648" s="9">
        <v>43</v>
      </c>
      <c r="B1648" s="10" t="s">
        <v>2470</v>
      </c>
      <c r="C1648" s="53" t="s">
        <v>6474</v>
      </c>
      <c r="D1648" s="166"/>
      <c r="E1648" s="193"/>
      <c r="F1648" s="126"/>
      <c r="G1648" s="126"/>
      <c r="H1648" s="175"/>
      <c r="I1648" s="194"/>
      <c r="J1648" s="194"/>
      <c r="K1648" s="173"/>
      <c r="L1648" s="191"/>
      <c r="M1648" s="172"/>
      <c r="N1648" s="172"/>
      <c r="O1648" s="123"/>
      <c r="P1648" s="138"/>
      <c r="Q1648" s="138"/>
      <c r="R1648" s="168"/>
      <c r="S1648" s="141"/>
      <c r="T1648" s="142"/>
      <c r="U1648" s="130"/>
      <c r="V1648" s="64"/>
      <c r="W1648" s="202"/>
      <c r="X1648" s="233"/>
      <c r="Y1648" s="234"/>
      <c r="Z1648" s="234"/>
      <c r="AA1648" s="234"/>
      <c r="AB1648" s="234"/>
      <c r="AC1648" s="199" t="s">
        <v>6473</v>
      </c>
      <c r="AD1648" s="58"/>
      <c r="AE1648" s="58"/>
      <c r="AF1648" s="6"/>
      <c r="AG1648" s="6"/>
      <c r="AH1648" s="6"/>
      <c r="AI1648" s="6"/>
      <c r="AJ1648" s="6"/>
      <c r="AK1648" s="6"/>
      <c r="AL1648" s="59" t="s">
        <v>4594</v>
      </c>
      <c r="AM1648" s="235">
        <f>AM1645</f>
        <v>0.5</v>
      </c>
      <c r="AN1648" s="235"/>
      <c r="AO1648" s="198"/>
      <c r="AP1648" s="198"/>
      <c r="AQ1648" s="198"/>
      <c r="AR1648" s="197"/>
      <c r="AS1648" s="244"/>
      <c r="AT1648" s="244"/>
      <c r="AU1648" s="244"/>
      <c r="AV1648" s="245"/>
      <c r="AW1648" s="89">
        <f>ROUND(ROUND(H1644*V1597,0)*AM1648,0)-AS1649</f>
        <v>93</v>
      </c>
      <c r="AX1648" s="12"/>
    </row>
    <row r="1649" spans="1:50" ht="17.2" customHeight="1" x14ac:dyDescent="0.3">
      <c r="A1649" s="9">
        <v>43</v>
      </c>
      <c r="B1649" s="10" t="s">
        <v>2471</v>
      </c>
      <c r="C1649" s="53" t="s">
        <v>6472</v>
      </c>
      <c r="D1649" s="166"/>
      <c r="E1649" s="193"/>
      <c r="F1649" s="126"/>
      <c r="G1649" s="126"/>
      <c r="H1649" s="175"/>
      <c r="I1649" s="194"/>
      <c r="J1649" s="194"/>
      <c r="K1649" s="173"/>
      <c r="L1649" s="231" t="s">
        <v>4714</v>
      </c>
      <c r="M1649" s="232"/>
      <c r="N1649" s="232"/>
      <c r="O1649" s="232"/>
      <c r="P1649" s="232"/>
      <c r="Q1649" s="232"/>
      <c r="R1649" s="175"/>
      <c r="S1649" s="194"/>
      <c r="T1649" s="173"/>
      <c r="U1649" s="130"/>
      <c r="V1649" s="64"/>
      <c r="W1649" s="202"/>
      <c r="X1649" s="8"/>
      <c r="Y1649" s="6"/>
      <c r="Z1649" s="59"/>
      <c r="AA1649" s="59"/>
      <c r="AB1649" s="6"/>
      <c r="AC1649" s="203"/>
      <c r="AD1649" s="6"/>
      <c r="AE1649" s="6"/>
      <c r="AF1649" s="6"/>
      <c r="AG1649" s="6"/>
      <c r="AH1649" s="6"/>
      <c r="AI1649" s="6"/>
      <c r="AJ1649" s="6"/>
      <c r="AK1649" s="6"/>
      <c r="AL1649" s="59"/>
      <c r="AM1649" s="137"/>
      <c r="AN1649" s="137"/>
      <c r="AO1649" s="198"/>
      <c r="AP1649" s="198"/>
      <c r="AQ1649" s="198"/>
      <c r="AR1649" s="197"/>
      <c r="AS1649" s="38">
        <f>AS1637</f>
        <v>5</v>
      </c>
      <c r="AT1649" s="62" t="s">
        <v>6471</v>
      </c>
      <c r="AU1649" s="143"/>
      <c r="AV1649" s="147"/>
      <c r="AW1649" s="89">
        <f>ROUND(ROUND(H1644*P1651,0)*V1597,0)-AS1649</f>
        <v>183</v>
      </c>
      <c r="AX1649" s="12"/>
    </row>
    <row r="1650" spans="1:50" ht="17.2" customHeight="1" x14ac:dyDescent="0.3">
      <c r="A1650" s="9">
        <v>43</v>
      </c>
      <c r="B1650" s="10" t="s">
        <v>2472</v>
      </c>
      <c r="C1650" s="53" t="s">
        <v>6470</v>
      </c>
      <c r="D1650" s="166"/>
      <c r="E1650" s="193"/>
      <c r="F1650" s="126"/>
      <c r="G1650" s="126"/>
      <c r="H1650" s="175"/>
      <c r="I1650" s="194"/>
      <c r="J1650" s="194"/>
      <c r="K1650" s="173"/>
      <c r="L1650" s="267"/>
      <c r="M1650" s="268"/>
      <c r="N1650" s="268"/>
      <c r="O1650" s="268"/>
      <c r="P1650" s="268"/>
      <c r="Q1650" s="268"/>
      <c r="R1650" s="175"/>
      <c r="S1650" s="194"/>
      <c r="T1650" s="173"/>
      <c r="U1650" s="130"/>
      <c r="V1650" s="64"/>
      <c r="W1650" s="202"/>
      <c r="X1650" s="231" t="s">
        <v>4712</v>
      </c>
      <c r="Y1650" s="232"/>
      <c r="Z1650" s="232"/>
      <c r="AA1650" s="232"/>
      <c r="AB1650" s="232"/>
      <c r="AC1650" s="199" t="s">
        <v>4711</v>
      </c>
      <c r="AD1650" s="58"/>
      <c r="AE1650" s="58"/>
      <c r="AF1650" s="6"/>
      <c r="AG1650" s="6"/>
      <c r="AH1650" s="6"/>
      <c r="AI1650" s="6"/>
      <c r="AJ1650" s="6"/>
      <c r="AK1650" s="6"/>
      <c r="AL1650" s="59" t="s">
        <v>4594</v>
      </c>
      <c r="AM1650" s="235">
        <f>AM1647</f>
        <v>0.7</v>
      </c>
      <c r="AN1650" s="235"/>
      <c r="AO1650" s="198"/>
      <c r="AP1650" s="198"/>
      <c r="AQ1650" s="198"/>
      <c r="AR1650" s="197"/>
      <c r="AS1650" s="1"/>
      <c r="AT1650" s="132"/>
      <c r="AU1650" s="143"/>
      <c r="AV1650" s="147"/>
      <c r="AW1650" s="89">
        <f>ROUND(ROUND(ROUND(H1644*P1651,0)*V1597,0)*AM1650,0)-AS1649</f>
        <v>127</v>
      </c>
      <c r="AX1650" s="12"/>
    </row>
    <row r="1651" spans="1:50" ht="17.2" customHeight="1" x14ac:dyDescent="0.3">
      <c r="A1651" s="9">
        <v>43</v>
      </c>
      <c r="B1651" s="10" t="s">
        <v>2473</v>
      </c>
      <c r="C1651" s="53" t="s">
        <v>6469</v>
      </c>
      <c r="D1651" s="166"/>
      <c r="E1651" s="193"/>
      <c r="F1651" s="126"/>
      <c r="G1651" s="126"/>
      <c r="H1651" s="175"/>
      <c r="I1651" s="194"/>
      <c r="J1651" s="194"/>
      <c r="K1651" s="173"/>
      <c r="L1651" s="191"/>
      <c r="M1651" s="172"/>
      <c r="N1651" s="172"/>
      <c r="O1651" s="123" t="s">
        <v>4574</v>
      </c>
      <c r="P1651" s="249">
        <f>P1645</f>
        <v>0.96499999999999997</v>
      </c>
      <c r="Q1651" s="249"/>
      <c r="R1651" s="168"/>
      <c r="S1651" s="141"/>
      <c r="T1651" s="142"/>
      <c r="U1651" s="130"/>
      <c r="V1651" s="64"/>
      <c r="W1651" s="202"/>
      <c r="X1651" s="233"/>
      <c r="Y1651" s="234"/>
      <c r="Z1651" s="234"/>
      <c r="AA1651" s="234"/>
      <c r="AB1651" s="234"/>
      <c r="AC1651" s="199" t="s">
        <v>4735</v>
      </c>
      <c r="AD1651" s="58"/>
      <c r="AE1651" s="58"/>
      <c r="AF1651" s="6"/>
      <c r="AG1651" s="6"/>
      <c r="AH1651" s="6"/>
      <c r="AI1651" s="6"/>
      <c r="AJ1651" s="6"/>
      <c r="AK1651" s="6"/>
      <c r="AL1651" s="59" t="s">
        <v>4574</v>
      </c>
      <c r="AM1651" s="235">
        <f>AM1648</f>
        <v>0.5</v>
      </c>
      <c r="AN1651" s="235"/>
      <c r="AO1651" s="198"/>
      <c r="AP1651" s="198"/>
      <c r="AQ1651" s="198"/>
      <c r="AR1651" s="197"/>
      <c r="AS1651" s="7"/>
      <c r="AT1651" s="123"/>
      <c r="AU1651" s="136"/>
      <c r="AV1651" s="145"/>
      <c r="AW1651" s="35">
        <f>ROUND(ROUND(ROUND(H1644*P1651,0)*V1597,0)*AM1651,0)-AS1649</f>
        <v>89</v>
      </c>
      <c r="AX1651" s="12"/>
    </row>
    <row r="1652" spans="1:50" ht="17.2" customHeight="1" x14ac:dyDescent="0.3">
      <c r="A1652" s="9">
        <v>43</v>
      </c>
      <c r="B1652" s="10" t="s">
        <v>2474</v>
      </c>
      <c r="C1652" s="53" t="s">
        <v>6468</v>
      </c>
      <c r="D1652" s="166"/>
      <c r="E1652" s="193"/>
      <c r="F1652" s="126"/>
      <c r="G1652" s="126"/>
      <c r="H1652" s="45"/>
      <c r="I1652" s="1"/>
      <c r="J1652" s="1"/>
      <c r="K1652" s="44"/>
      <c r="L1652" s="196"/>
      <c r="M1652" s="195"/>
      <c r="N1652" s="195"/>
      <c r="O1652" s="55"/>
      <c r="P1652" s="56"/>
      <c r="Q1652" s="56"/>
      <c r="R1652" s="168"/>
      <c r="S1652" s="141"/>
      <c r="T1652" s="142"/>
      <c r="U1652" s="130"/>
      <c r="V1652" s="64"/>
      <c r="W1652" s="202"/>
      <c r="X1652" s="8"/>
      <c r="Y1652" s="6"/>
      <c r="Z1652" s="59"/>
      <c r="AA1652" s="59"/>
      <c r="AB1652" s="6"/>
      <c r="AC1652" s="203"/>
      <c r="AD1652" s="6"/>
      <c r="AE1652" s="6"/>
      <c r="AF1652" s="6"/>
      <c r="AG1652" s="6"/>
      <c r="AH1652" s="6"/>
      <c r="AI1652" s="6"/>
      <c r="AJ1652" s="6"/>
      <c r="AK1652" s="6"/>
      <c r="AL1652" s="59"/>
      <c r="AM1652" s="137"/>
      <c r="AN1652" s="137"/>
      <c r="AO1652" s="216" t="s">
        <v>4753</v>
      </c>
      <c r="AP1652" s="251"/>
      <c r="AQ1652" s="251"/>
      <c r="AR1652" s="252"/>
      <c r="AS1652" s="49"/>
      <c r="AT1652" s="36"/>
      <c r="AU1652" s="36"/>
      <c r="AV1652" s="51"/>
      <c r="AW1652" s="89">
        <f>ROUND(ROUND(H1644*V1597,0)*AQ1655,0)</f>
        <v>185</v>
      </c>
      <c r="AX1652" s="12"/>
    </row>
    <row r="1653" spans="1:50" ht="17.2" customHeight="1" x14ac:dyDescent="0.3">
      <c r="A1653" s="9">
        <v>43</v>
      </c>
      <c r="B1653" s="10" t="s">
        <v>2475</v>
      </c>
      <c r="C1653" s="53" t="s">
        <v>6467</v>
      </c>
      <c r="D1653" s="166"/>
      <c r="E1653" s="193"/>
      <c r="F1653" s="126"/>
      <c r="G1653" s="126"/>
      <c r="H1653" s="45"/>
      <c r="I1653" s="1"/>
      <c r="J1653" s="1"/>
      <c r="K1653" s="44"/>
      <c r="L1653" s="175"/>
      <c r="M1653" s="194"/>
      <c r="N1653" s="194"/>
      <c r="O1653" s="132"/>
      <c r="P1653" s="141"/>
      <c r="Q1653" s="141"/>
      <c r="R1653" s="168"/>
      <c r="S1653" s="141"/>
      <c r="T1653" s="142"/>
      <c r="U1653" s="130"/>
      <c r="V1653" s="64"/>
      <c r="W1653" s="202"/>
      <c r="X1653" s="231" t="s">
        <v>4712</v>
      </c>
      <c r="Y1653" s="232"/>
      <c r="Z1653" s="232"/>
      <c r="AA1653" s="232"/>
      <c r="AB1653" s="232"/>
      <c r="AC1653" s="199" t="s">
        <v>4711</v>
      </c>
      <c r="AD1653" s="58"/>
      <c r="AE1653" s="58"/>
      <c r="AF1653" s="6"/>
      <c r="AG1653" s="6"/>
      <c r="AH1653" s="6"/>
      <c r="AI1653" s="6"/>
      <c r="AJ1653" s="6"/>
      <c r="AK1653" s="6"/>
      <c r="AL1653" s="59" t="s">
        <v>4574</v>
      </c>
      <c r="AM1653" s="235">
        <f>AM1650</f>
        <v>0.7</v>
      </c>
      <c r="AN1653" s="235"/>
      <c r="AO1653" s="228"/>
      <c r="AP1653" s="229"/>
      <c r="AQ1653" s="229"/>
      <c r="AR1653" s="230"/>
      <c r="AS1653" s="45"/>
      <c r="AT1653" s="1"/>
      <c r="AU1653" s="1"/>
      <c r="AV1653" s="44"/>
      <c r="AW1653" s="89">
        <f>ROUND(ROUND(ROUND(H1644*V1597,0)*AM1653,0)*AQ1655,0)</f>
        <v>130</v>
      </c>
      <c r="AX1653" s="12"/>
    </row>
    <row r="1654" spans="1:50" ht="17.2" customHeight="1" x14ac:dyDescent="0.3">
      <c r="A1654" s="9">
        <v>43</v>
      </c>
      <c r="B1654" s="10" t="s">
        <v>2476</v>
      </c>
      <c r="C1654" s="53" t="s">
        <v>6466</v>
      </c>
      <c r="D1654" s="166"/>
      <c r="E1654" s="193"/>
      <c r="F1654" s="126"/>
      <c r="G1654" s="126"/>
      <c r="H1654" s="45"/>
      <c r="I1654" s="1"/>
      <c r="J1654" s="1"/>
      <c r="K1654" s="44"/>
      <c r="L1654" s="191"/>
      <c r="M1654" s="172"/>
      <c r="N1654" s="172"/>
      <c r="O1654" s="123"/>
      <c r="P1654" s="138"/>
      <c r="Q1654" s="138"/>
      <c r="R1654" s="168"/>
      <c r="S1654" s="141"/>
      <c r="T1654" s="142"/>
      <c r="U1654" s="130"/>
      <c r="V1654" s="64"/>
      <c r="W1654" s="202"/>
      <c r="X1654" s="233"/>
      <c r="Y1654" s="234"/>
      <c r="Z1654" s="234"/>
      <c r="AA1654" s="234"/>
      <c r="AB1654" s="234"/>
      <c r="AC1654" s="199" t="s">
        <v>4735</v>
      </c>
      <c r="AD1654" s="58"/>
      <c r="AE1654" s="58"/>
      <c r="AF1654" s="6"/>
      <c r="AG1654" s="6"/>
      <c r="AH1654" s="6"/>
      <c r="AI1654" s="6"/>
      <c r="AJ1654" s="6"/>
      <c r="AK1654" s="6"/>
      <c r="AL1654" s="59" t="s">
        <v>4574</v>
      </c>
      <c r="AM1654" s="235">
        <f>AM1651</f>
        <v>0.5</v>
      </c>
      <c r="AN1654" s="235"/>
      <c r="AO1654" s="45"/>
      <c r="AP1654" s="1"/>
      <c r="AQ1654" s="1"/>
      <c r="AR1654" s="44"/>
      <c r="AS1654" s="45"/>
      <c r="AT1654" s="1"/>
      <c r="AU1654" s="1"/>
      <c r="AV1654" s="44"/>
      <c r="AW1654" s="89">
        <f>ROUND(ROUND(ROUND(H1644*V1597,0)*AM1654,0)*AQ1655,0)</f>
        <v>93</v>
      </c>
      <c r="AX1654" s="12"/>
    </row>
    <row r="1655" spans="1:50" ht="17.2" customHeight="1" x14ac:dyDescent="0.3">
      <c r="A1655" s="9">
        <v>43</v>
      </c>
      <c r="B1655" s="10" t="s">
        <v>2477</v>
      </c>
      <c r="C1655" s="53" t="s">
        <v>6465</v>
      </c>
      <c r="D1655" s="166"/>
      <c r="E1655" s="193"/>
      <c r="F1655" s="126"/>
      <c r="G1655" s="126"/>
      <c r="H1655" s="45"/>
      <c r="I1655" s="1"/>
      <c r="J1655" s="1"/>
      <c r="K1655" s="44"/>
      <c r="L1655" s="231" t="s">
        <v>4714</v>
      </c>
      <c r="M1655" s="232"/>
      <c r="N1655" s="232"/>
      <c r="O1655" s="232"/>
      <c r="P1655" s="232"/>
      <c r="Q1655" s="232"/>
      <c r="R1655" s="175"/>
      <c r="S1655" s="194"/>
      <c r="T1655" s="173"/>
      <c r="U1655" s="130"/>
      <c r="V1655" s="64"/>
      <c r="W1655" s="202"/>
      <c r="X1655" s="8"/>
      <c r="Y1655" s="6"/>
      <c r="Z1655" s="59"/>
      <c r="AA1655" s="59"/>
      <c r="AB1655" s="6"/>
      <c r="AC1655" s="203"/>
      <c r="AD1655" s="6"/>
      <c r="AE1655" s="6"/>
      <c r="AF1655" s="6"/>
      <c r="AG1655" s="6"/>
      <c r="AH1655" s="6"/>
      <c r="AI1655" s="6"/>
      <c r="AJ1655" s="6"/>
      <c r="AK1655" s="6"/>
      <c r="AL1655" s="59"/>
      <c r="AM1655" s="137"/>
      <c r="AN1655" s="137"/>
      <c r="AO1655" s="45"/>
      <c r="AP1655" s="132" t="s">
        <v>4574</v>
      </c>
      <c r="AQ1655" s="247">
        <f>AQ1631</f>
        <v>0.95</v>
      </c>
      <c r="AR1655" s="248"/>
      <c r="AS1655" s="45"/>
      <c r="AT1655" s="1"/>
      <c r="AU1655" s="1"/>
      <c r="AV1655" s="44"/>
      <c r="AW1655" s="89">
        <f>ROUND(ROUND(ROUND(H1644*P1657,0)*V1597,0)*AQ1655,0)</f>
        <v>179</v>
      </c>
      <c r="AX1655" s="12"/>
    </row>
    <row r="1656" spans="1:50" ht="17.2" customHeight="1" x14ac:dyDescent="0.3">
      <c r="A1656" s="9">
        <v>43</v>
      </c>
      <c r="B1656" s="10" t="s">
        <v>2478</v>
      </c>
      <c r="C1656" s="53" t="s">
        <v>6464</v>
      </c>
      <c r="D1656" s="166"/>
      <c r="E1656" s="193"/>
      <c r="F1656" s="126"/>
      <c r="G1656" s="126"/>
      <c r="H1656" s="45"/>
      <c r="I1656" s="1"/>
      <c r="J1656" s="1"/>
      <c r="K1656" s="44"/>
      <c r="L1656" s="267"/>
      <c r="M1656" s="268"/>
      <c r="N1656" s="268"/>
      <c r="O1656" s="268"/>
      <c r="P1656" s="268"/>
      <c r="Q1656" s="268"/>
      <c r="R1656" s="175"/>
      <c r="S1656" s="194"/>
      <c r="T1656" s="173"/>
      <c r="U1656" s="130"/>
      <c r="V1656" s="64"/>
      <c r="W1656" s="202"/>
      <c r="X1656" s="231" t="s">
        <v>4712</v>
      </c>
      <c r="Y1656" s="232"/>
      <c r="Z1656" s="232"/>
      <c r="AA1656" s="232"/>
      <c r="AB1656" s="232"/>
      <c r="AC1656" s="199" t="s">
        <v>4711</v>
      </c>
      <c r="AD1656" s="58"/>
      <c r="AE1656" s="58"/>
      <c r="AF1656" s="6"/>
      <c r="AG1656" s="6"/>
      <c r="AH1656" s="6"/>
      <c r="AI1656" s="6"/>
      <c r="AJ1656" s="6"/>
      <c r="AK1656" s="6"/>
      <c r="AL1656" s="59" t="s">
        <v>4574</v>
      </c>
      <c r="AM1656" s="235">
        <f>AM1653</f>
        <v>0.7</v>
      </c>
      <c r="AN1656" s="235"/>
      <c r="AO1656" s="45"/>
      <c r="AP1656" s="1"/>
      <c r="AQ1656" s="1"/>
      <c r="AR1656" s="44"/>
      <c r="AS1656" s="45"/>
      <c r="AT1656" s="1"/>
      <c r="AU1656" s="1"/>
      <c r="AV1656" s="44"/>
      <c r="AW1656" s="89">
        <f>ROUND(ROUND(ROUND(ROUND(H1644*P1657,0)*V1597,0)*AM1656,0)*AQ1655,0)</f>
        <v>125</v>
      </c>
      <c r="AX1656" s="12"/>
    </row>
    <row r="1657" spans="1:50" ht="17.2" customHeight="1" x14ac:dyDescent="0.3">
      <c r="A1657" s="9">
        <v>43</v>
      </c>
      <c r="B1657" s="10" t="s">
        <v>2479</v>
      </c>
      <c r="C1657" s="53" t="s">
        <v>6463</v>
      </c>
      <c r="D1657" s="166"/>
      <c r="E1657" s="193"/>
      <c r="F1657" s="126"/>
      <c r="G1657" s="126"/>
      <c r="H1657" s="45"/>
      <c r="I1657" s="1"/>
      <c r="J1657" s="1"/>
      <c r="K1657" s="44"/>
      <c r="L1657" s="191"/>
      <c r="M1657" s="172"/>
      <c r="N1657" s="172"/>
      <c r="O1657" s="123" t="s">
        <v>4574</v>
      </c>
      <c r="P1657" s="249">
        <f>P1651</f>
        <v>0.96499999999999997</v>
      </c>
      <c r="Q1657" s="249"/>
      <c r="R1657" s="168"/>
      <c r="S1657" s="141"/>
      <c r="T1657" s="142"/>
      <c r="U1657" s="130"/>
      <c r="V1657" s="64"/>
      <c r="W1657" s="202"/>
      <c r="X1657" s="233"/>
      <c r="Y1657" s="234"/>
      <c r="Z1657" s="234"/>
      <c r="AA1657" s="234"/>
      <c r="AB1657" s="234"/>
      <c r="AC1657" s="199" t="s">
        <v>4735</v>
      </c>
      <c r="AD1657" s="58"/>
      <c r="AE1657" s="58"/>
      <c r="AF1657" s="6"/>
      <c r="AG1657" s="6"/>
      <c r="AH1657" s="6"/>
      <c r="AI1657" s="6"/>
      <c r="AJ1657" s="6"/>
      <c r="AK1657" s="6"/>
      <c r="AL1657" s="59" t="s">
        <v>4574</v>
      </c>
      <c r="AM1657" s="235">
        <f>AM1654</f>
        <v>0.5</v>
      </c>
      <c r="AN1657" s="235"/>
      <c r="AO1657" s="45"/>
      <c r="AP1657" s="1"/>
      <c r="AQ1657" s="1"/>
      <c r="AR1657" s="44"/>
      <c r="AS1657" s="43"/>
      <c r="AT1657" s="7"/>
      <c r="AU1657" s="7"/>
      <c r="AV1657" s="21"/>
      <c r="AW1657" s="35">
        <f>ROUND(ROUND(ROUND(ROUND(H1644*P1657,0)*V1597,0)*AM1657,0)*AQ1655,0)</f>
        <v>89</v>
      </c>
      <c r="AX1657" s="12"/>
    </row>
    <row r="1658" spans="1:50" ht="17.2" customHeight="1" x14ac:dyDescent="0.3">
      <c r="A1658" s="9">
        <v>43</v>
      </c>
      <c r="B1658" s="10" t="s">
        <v>2480</v>
      </c>
      <c r="C1658" s="53" t="s">
        <v>6462</v>
      </c>
      <c r="D1658" s="166"/>
      <c r="E1658" s="193"/>
      <c r="F1658" s="126"/>
      <c r="G1658" s="126"/>
      <c r="H1658" s="45"/>
      <c r="I1658" s="1"/>
      <c r="J1658" s="1"/>
      <c r="K1658" s="44"/>
      <c r="L1658" s="196"/>
      <c r="M1658" s="195"/>
      <c r="N1658" s="195"/>
      <c r="O1658" s="55"/>
      <c r="P1658" s="56"/>
      <c r="Q1658" s="56"/>
      <c r="R1658" s="168"/>
      <c r="S1658" s="141"/>
      <c r="T1658" s="142"/>
      <c r="U1658" s="130"/>
      <c r="V1658" s="64"/>
      <c r="W1658" s="202"/>
      <c r="X1658" s="8"/>
      <c r="Y1658" s="6"/>
      <c r="Z1658" s="59"/>
      <c r="AA1658" s="59"/>
      <c r="AB1658" s="6"/>
      <c r="AC1658" s="203"/>
      <c r="AD1658" s="6"/>
      <c r="AE1658" s="6"/>
      <c r="AF1658" s="6"/>
      <c r="AG1658" s="6"/>
      <c r="AH1658" s="6"/>
      <c r="AI1658" s="6"/>
      <c r="AJ1658" s="6"/>
      <c r="AK1658" s="6"/>
      <c r="AL1658" s="59"/>
      <c r="AM1658" s="137"/>
      <c r="AN1658" s="137"/>
      <c r="AO1658" s="146"/>
      <c r="AP1658" s="143"/>
      <c r="AQ1658" s="143"/>
      <c r="AR1658" s="44"/>
      <c r="AS1658" s="242" t="s">
        <v>4580</v>
      </c>
      <c r="AT1658" s="242"/>
      <c r="AU1658" s="242"/>
      <c r="AV1658" s="243"/>
      <c r="AW1658" s="89">
        <f>ROUND(ROUND(H1644*V1597,0)*AQ1655,0)-AS1661</f>
        <v>180</v>
      </c>
      <c r="AX1658" s="12"/>
    </row>
    <row r="1659" spans="1:50" ht="17.2" customHeight="1" x14ac:dyDescent="0.3">
      <c r="A1659" s="9">
        <v>43</v>
      </c>
      <c r="B1659" s="10" t="s">
        <v>2481</v>
      </c>
      <c r="C1659" s="53" t="s">
        <v>6461</v>
      </c>
      <c r="D1659" s="166"/>
      <c r="E1659" s="193"/>
      <c r="F1659" s="126"/>
      <c r="G1659" s="126"/>
      <c r="H1659" s="45"/>
      <c r="I1659" s="1"/>
      <c r="J1659" s="1"/>
      <c r="K1659" s="44"/>
      <c r="L1659" s="175"/>
      <c r="M1659" s="194"/>
      <c r="N1659" s="194"/>
      <c r="O1659" s="132"/>
      <c r="P1659" s="141"/>
      <c r="Q1659" s="141"/>
      <c r="R1659" s="168"/>
      <c r="S1659" s="141"/>
      <c r="T1659" s="142"/>
      <c r="U1659" s="130"/>
      <c r="V1659" s="64"/>
      <c r="W1659" s="202"/>
      <c r="X1659" s="231" t="s">
        <v>4712</v>
      </c>
      <c r="Y1659" s="232"/>
      <c r="Z1659" s="232"/>
      <c r="AA1659" s="232"/>
      <c r="AB1659" s="232"/>
      <c r="AC1659" s="199" t="s">
        <v>4711</v>
      </c>
      <c r="AD1659" s="58"/>
      <c r="AE1659" s="58"/>
      <c r="AF1659" s="6"/>
      <c r="AG1659" s="6"/>
      <c r="AH1659" s="6"/>
      <c r="AI1659" s="6"/>
      <c r="AJ1659" s="6"/>
      <c r="AK1659" s="6"/>
      <c r="AL1659" s="59" t="s">
        <v>4574</v>
      </c>
      <c r="AM1659" s="235">
        <f>AM1656</f>
        <v>0.7</v>
      </c>
      <c r="AN1659" s="235"/>
      <c r="AO1659" s="146"/>
      <c r="AP1659" s="143"/>
      <c r="AQ1659" s="143"/>
      <c r="AR1659" s="44"/>
      <c r="AS1659" s="244"/>
      <c r="AT1659" s="244"/>
      <c r="AU1659" s="244"/>
      <c r="AV1659" s="245"/>
      <c r="AW1659" s="89">
        <f>ROUND(ROUND(ROUND(H1644*V1597,0)*AM1659,0)*AQ1655,0)-AS1661</f>
        <v>125</v>
      </c>
      <c r="AX1659" s="12"/>
    </row>
    <row r="1660" spans="1:50" ht="17.2" customHeight="1" x14ac:dyDescent="0.3">
      <c r="A1660" s="9">
        <v>43</v>
      </c>
      <c r="B1660" s="10" t="s">
        <v>2482</v>
      </c>
      <c r="C1660" s="53" t="s">
        <v>6460</v>
      </c>
      <c r="D1660" s="166"/>
      <c r="E1660" s="193"/>
      <c r="F1660" s="126"/>
      <c r="G1660" s="126"/>
      <c r="H1660" s="45"/>
      <c r="I1660" s="1"/>
      <c r="J1660" s="1"/>
      <c r="K1660" s="44"/>
      <c r="L1660" s="191"/>
      <c r="M1660" s="172"/>
      <c r="N1660" s="172"/>
      <c r="O1660" s="123"/>
      <c r="P1660" s="138"/>
      <c r="Q1660" s="138"/>
      <c r="R1660" s="168"/>
      <c r="S1660" s="141"/>
      <c r="T1660" s="142"/>
      <c r="U1660" s="130"/>
      <c r="V1660" s="64"/>
      <c r="W1660" s="202"/>
      <c r="X1660" s="233"/>
      <c r="Y1660" s="234"/>
      <c r="Z1660" s="234"/>
      <c r="AA1660" s="234"/>
      <c r="AB1660" s="234"/>
      <c r="AC1660" s="199" t="s">
        <v>4735</v>
      </c>
      <c r="AD1660" s="58"/>
      <c r="AE1660" s="58"/>
      <c r="AF1660" s="6"/>
      <c r="AG1660" s="6"/>
      <c r="AH1660" s="6"/>
      <c r="AI1660" s="6"/>
      <c r="AJ1660" s="6"/>
      <c r="AK1660" s="6"/>
      <c r="AL1660" s="59" t="s">
        <v>4574</v>
      </c>
      <c r="AM1660" s="235">
        <f>AM1657</f>
        <v>0.5</v>
      </c>
      <c r="AN1660" s="235"/>
      <c r="AO1660" s="146"/>
      <c r="AP1660" s="143"/>
      <c r="AQ1660" s="143"/>
      <c r="AR1660" s="44"/>
      <c r="AS1660" s="244"/>
      <c r="AT1660" s="244"/>
      <c r="AU1660" s="244"/>
      <c r="AV1660" s="245"/>
      <c r="AW1660" s="89">
        <f>ROUND(ROUND(ROUND(H1644*V1597,0)*AM1660,0)*AQ1655,0)-AS1661</f>
        <v>88</v>
      </c>
      <c r="AX1660" s="12"/>
    </row>
    <row r="1661" spans="1:50" ht="17.2" customHeight="1" x14ac:dyDescent="0.3">
      <c r="A1661" s="9">
        <v>43</v>
      </c>
      <c r="B1661" s="10" t="s">
        <v>2483</v>
      </c>
      <c r="C1661" s="53" t="s">
        <v>6459</v>
      </c>
      <c r="D1661" s="166"/>
      <c r="E1661" s="193"/>
      <c r="F1661" s="126"/>
      <c r="G1661" s="126"/>
      <c r="H1661" s="45"/>
      <c r="I1661" s="1"/>
      <c r="J1661" s="1"/>
      <c r="K1661" s="44"/>
      <c r="L1661" s="231" t="s">
        <v>4714</v>
      </c>
      <c r="M1661" s="232"/>
      <c r="N1661" s="232"/>
      <c r="O1661" s="232"/>
      <c r="P1661" s="232"/>
      <c r="Q1661" s="232"/>
      <c r="R1661" s="175"/>
      <c r="S1661" s="194"/>
      <c r="T1661" s="173"/>
      <c r="U1661" s="130"/>
      <c r="V1661" s="64"/>
      <c r="W1661" s="202"/>
      <c r="X1661" s="8"/>
      <c r="Y1661" s="6"/>
      <c r="Z1661" s="59"/>
      <c r="AA1661" s="59"/>
      <c r="AB1661" s="6"/>
      <c r="AC1661" s="203"/>
      <c r="AD1661" s="6"/>
      <c r="AE1661" s="6"/>
      <c r="AF1661" s="6"/>
      <c r="AG1661" s="6"/>
      <c r="AH1661" s="6"/>
      <c r="AI1661" s="6"/>
      <c r="AJ1661" s="6"/>
      <c r="AK1661" s="6"/>
      <c r="AL1661" s="59"/>
      <c r="AM1661" s="137"/>
      <c r="AN1661" s="137"/>
      <c r="AO1661" s="146"/>
      <c r="AP1661" s="143"/>
      <c r="AQ1661" s="143"/>
      <c r="AR1661" s="44"/>
      <c r="AS1661" s="38">
        <f>AS1649</f>
        <v>5</v>
      </c>
      <c r="AT1661" s="62" t="s">
        <v>4579</v>
      </c>
      <c r="AU1661" s="143"/>
      <c r="AV1661" s="147"/>
      <c r="AW1661" s="89">
        <f>ROUND(ROUND(ROUND(H1644*P1663,0)*V1597,0)*AQ1655,0)-AS1661</f>
        <v>174</v>
      </c>
      <c r="AX1661" s="12"/>
    </row>
    <row r="1662" spans="1:50" ht="17.2" customHeight="1" x14ac:dyDescent="0.3">
      <c r="A1662" s="9">
        <v>43</v>
      </c>
      <c r="B1662" s="10" t="s">
        <v>2484</v>
      </c>
      <c r="C1662" s="53" t="s">
        <v>6458</v>
      </c>
      <c r="D1662" s="166"/>
      <c r="E1662" s="193"/>
      <c r="F1662" s="126"/>
      <c r="G1662" s="126"/>
      <c r="H1662" s="45"/>
      <c r="I1662" s="1"/>
      <c r="J1662" s="1"/>
      <c r="K1662" s="44"/>
      <c r="L1662" s="267"/>
      <c r="M1662" s="268"/>
      <c r="N1662" s="268"/>
      <c r="O1662" s="268"/>
      <c r="P1662" s="268"/>
      <c r="Q1662" s="268"/>
      <c r="R1662" s="175"/>
      <c r="S1662" s="194"/>
      <c r="T1662" s="173"/>
      <c r="U1662" s="130"/>
      <c r="V1662" s="64"/>
      <c r="W1662" s="202"/>
      <c r="X1662" s="231" t="s">
        <v>4712</v>
      </c>
      <c r="Y1662" s="232"/>
      <c r="Z1662" s="232"/>
      <c r="AA1662" s="232"/>
      <c r="AB1662" s="232"/>
      <c r="AC1662" s="199" t="s">
        <v>4711</v>
      </c>
      <c r="AD1662" s="58"/>
      <c r="AE1662" s="58"/>
      <c r="AF1662" s="6"/>
      <c r="AG1662" s="6"/>
      <c r="AH1662" s="6"/>
      <c r="AI1662" s="6"/>
      <c r="AJ1662" s="6"/>
      <c r="AK1662" s="6"/>
      <c r="AL1662" s="59" t="s">
        <v>4574</v>
      </c>
      <c r="AM1662" s="235">
        <f>AM1659</f>
        <v>0.7</v>
      </c>
      <c r="AN1662" s="235"/>
      <c r="AO1662" s="146"/>
      <c r="AP1662" s="143"/>
      <c r="AQ1662" s="143"/>
      <c r="AR1662" s="44"/>
      <c r="AS1662" s="1"/>
      <c r="AT1662" s="132"/>
      <c r="AU1662" s="143"/>
      <c r="AV1662" s="147"/>
      <c r="AW1662" s="89">
        <f>ROUND(ROUND(ROUND(ROUND(H1644*P1663,0)*V1597,0)*AM1662,0)*AQ1655,0)-AS1661</f>
        <v>120</v>
      </c>
      <c r="AX1662" s="12"/>
    </row>
    <row r="1663" spans="1:50" ht="17.2" customHeight="1" x14ac:dyDescent="0.3">
      <c r="A1663" s="9">
        <v>43</v>
      </c>
      <c r="B1663" s="10" t="s">
        <v>2485</v>
      </c>
      <c r="C1663" s="53" t="s">
        <v>6457</v>
      </c>
      <c r="D1663" s="162"/>
      <c r="E1663" s="192"/>
      <c r="F1663" s="128"/>
      <c r="G1663" s="128"/>
      <c r="H1663" s="43"/>
      <c r="I1663" s="7"/>
      <c r="J1663" s="7"/>
      <c r="K1663" s="21"/>
      <c r="L1663" s="191"/>
      <c r="M1663" s="172"/>
      <c r="N1663" s="172"/>
      <c r="O1663" s="123" t="s">
        <v>4574</v>
      </c>
      <c r="P1663" s="249">
        <f>P1657</f>
        <v>0.96499999999999997</v>
      </c>
      <c r="Q1663" s="249"/>
      <c r="R1663" s="201"/>
      <c r="S1663" s="138"/>
      <c r="T1663" s="139"/>
      <c r="U1663" s="78"/>
      <c r="V1663" s="79"/>
      <c r="W1663" s="200"/>
      <c r="X1663" s="233"/>
      <c r="Y1663" s="234"/>
      <c r="Z1663" s="234"/>
      <c r="AA1663" s="234"/>
      <c r="AB1663" s="234"/>
      <c r="AC1663" s="199" t="s">
        <v>4735</v>
      </c>
      <c r="AD1663" s="58"/>
      <c r="AE1663" s="58"/>
      <c r="AF1663" s="6"/>
      <c r="AG1663" s="6"/>
      <c r="AH1663" s="6"/>
      <c r="AI1663" s="6"/>
      <c r="AJ1663" s="6"/>
      <c r="AK1663" s="6"/>
      <c r="AL1663" s="59" t="s">
        <v>4574</v>
      </c>
      <c r="AM1663" s="235">
        <f>AM1660</f>
        <v>0.5</v>
      </c>
      <c r="AN1663" s="235"/>
      <c r="AO1663" s="190"/>
      <c r="AP1663" s="136"/>
      <c r="AQ1663" s="136"/>
      <c r="AR1663" s="21"/>
      <c r="AS1663" s="7"/>
      <c r="AT1663" s="123"/>
      <c r="AU1663" s="136"/>
      <c r="AV1663" s="145"/>
      <c r="AW1663" s="4">
        <f>ROUND(ROUND(ROUND(ROUND(H1644*P1663,0)*V1597,0)*AM1663,0)*AQ1655,0)-AS1661</f>
        <v>84</v>
      </c>
      <c r="AX1663" s="16"/>
    </row>
    <row r="1664" spans="1:50" ht="17.2" customHeight="1" x14ac:dyDescent="0.3">
      <c r="A1664" s="9">
        <v>43</v>
      </c>
      <c r="B1664" s="10" t="s">
        <v>2486</v>
      </c>
      <c r="C1664" s="53" t="s">
        <v>6456</v>
      </c>
      <c r="D1664" s="217" t="s">
        <v>4740</v>
      </c>
      <c r="E1664" s="219"/>
      <c r="F1664" s="217" t="s">
        <v>4739</v>
      </c>
      <c r="G1664" s="252"/>
      <c r="H1664" s="217" t="s">
        <v>4738</v>
      </c>
      <c r="I1664" s="218"/>
      <c r="J1664" s="218"/>
      <c r="K1664" s="219"/>
      <c r="L1664" s="196"/>
      <c r="M1664" s="195"/>
      <c r="N1664" s="195"/>
      <c r="O1664" s="55"/>
      <c r="P1664" s="56"/>
      <c r="Q1664" s="56"/>
      <c r="R1664" s="303" t="s">
        <v>6455</v>
      </c>
      <c r="S1664" s="304"/>
      <c r="T1664" s="305"/>
      <c r="U1664" s="316" t="s">
        <v>6454</v>
      </c>
      <c r="V1664" s="309"/>
      <c r="W1664" s="310"/>
      <c r="X1664" s="8"/>
      <c r="Y1664" s="6"/>
      <c r="Z1664" s="59"/>
      <c r="AA1664" s="59"/>
      <c r="AB1664" s="6"/>
      <c r="AC1664" s="203"/>
      <c r="AD1664" s="6"/>
      <c r="AE1664" s="6"/>
      <c r="AF1664" s="6"/>
      <c r="AG1664" s="6"/>
      <c r="AH1664" s="6"/>
      <c r="AI1664" s="6"/>
      <c r="AJ1664" s="6"/>
      <c r="AK1664" s="6"/>
      <c r="AL1664" s="59"/>
      <c r="AM1664" s="137"/>
      <c r="AN1664" s="137"/>
      <c r="AO1664" s="7"/>
      <c r="AP1664" s="7"/>
      <c r="AQ1664" s="7"/>
      <c r="AR1664" s="7"/>
      <c r="AS1664" s="7"/>
      <c r="AT1664" s="123"/>
      <c r="AU1664" s="136"/>
      <c r="AV1664" s="145"/>
      <c r="AW1664" s="100">
        <f>ROUND(H1668*V1669,0)</f>
        <v>186</v>
      </c>
      <c r="AX1664" s="19" t="s">
        <v>4205</v>
      </c>
    </row>
    <row r="1665" spans="1:50" ht="17.2" customHeight="1" x14ac:dyDescent="0.3">
      <c r="A1665" s="9">
        <v>43</v>
      </c>
      <c r="B1665" s="10" t="s">
        <v>2487</v>
      </c>
      <c r="C1665" s="53" t="s">
        <v>6453</v>
      </c>
      <c r="D1665" s="220"/>
      <c r="E1665" s="222"/>
      <c r="F1665" s="228"/>
      <c r="G1665" s="230"/>
      <c r="H1665" s="220"/>
      <c r="I1665" s="221"/>
      <c r="J1665" s="221"/>
      <c r="K1665" s="222"/>
      <c r="L1665" s="175"/>
      <c r="M1665" s="194"/>
      <c r="N1665" s="194"/>
      <c r="O1665" s="132"/>
      <c r="P1665" s="141"/>
      <c r="Q1665" s="141"/>
      <c r="R1665" s="306"/>
      <c r="S1665" s="307"/>
      <c r="T1665" s="308"/>
      <c r="U1665" s="315"/>
      <c r="V1665" s="311"/>
      <c r="W1665" s="313"/>
      <c r="X1665" s="231" t="s">
        <v>4712</v>
      </c>
      <c r="Y1665" s="232"/>
      <c r="Z1665" s="232"/>
      <c r="AA1665" s="232"/>
      <c r="AB1665" s="232"/>
      <c r="AC1665" s="199" t="s">
        <v>4711</v>
      </c>
      <c r="AD1665" s="58"/>
      <c r="AE1665" s="58"/>
      <c r="AF1665" s="6"/>
      <c r="AG1665" s="6"/>
      <c r="AH1665" s="6"/>
      <c r="AI1665" s="6"/>
      <c r="AJ1665" s="6"/>
      <c r="AK1665" s="6"/>
      <c r="AL1665" s="59" t="s">
        <v>4574</v>
      </c>
      <c r="AM1665" s="235">
        <f>AM1662</f>
        <v>0.7</v>
      </c>
      <c r="AN1665" s="235"/>
      <c r="AO1665" s="6"/>
      <c r="AP1665" s="6"/>
      <c r="AQ1665" s="6"/>
      <c r="AR1665" s="6"/>
      <c r="AS1665" s="6"/>
      <c r="AT1665" s="59"/>
      <c r="AU1665" s="137"/>
      <c r="AV1665" s="140"/>
      <c r="AW1665" s="35">
        <f>ROUND(ROUND(H1668*V1669,0)*AM1665,0)</f>
        <v>130</v>
      </c>
      <c r="AX1665" s="12"/>
    </row>
    <row r="1666" spans="1:50" ht="17.2" customHeight="1" x14ac:dyDescent="0.3">
      <c r="A1666" s="9">
        <v>43</v>
      </c>
      <c r="B1666" s="10" t="s">
        <v>2488</v>
      </c>
      <c r="C1666" s="53" t="s">
        <v>6452</v>
      </c>
      <c r="D1666" s="220"/>
      <c r="E1666" s="222"/>
      <c r="F1666" s="228"/>
      <c r="G1666" s="230"/>
      <c r="H1666" s="220"/>
      <c r="I1666" s="221"/>
      <c r="J1666" s="221"/>
      <c r="K1666" s="222"/>
      <c r="L1666" s="191"/>
      <c r="M1666" s="172"/>
      <c r="N1666" s="172"/>
      <c r="O1666" s="123"/>
      <c r="P1666" s="138"/>
      <c r="Q1666" s="138"/>
      <c r="R1666" s="306"/>
      <c r="S1666" s="307"/>
      <c r="T1666" s="308"/>
      <c r="U1666" s="315"/>
      <c r="V1666" s="311"/>
      <c r="W1666" s="313"/>
      <c r="X1666" s="233"/>
      <c r="Y1666" s="234"/>
      <c r="Z1666" s="234"/>
      <c r="AA1666" s="234"/>
      <c r="AB1666" s="234"/>
      <c r="AC1666" s="199" t="s">
        <v>4735</v>
      </c>
      <c r="AD1666" s="58"/>
      <c r="AE1666" s="58"/>
      <c r="AF1666" s="6"/>
      <c r="AG1666" s="6"/>
      <c r="AH1666" s="6"/>
      <c r="AI1666" s="6"/>
      <c r="AJ1666" s="6"/>
      <c r="AK1666" s="6"/>
      <c r="AL1666" s="59" t="s">
        <v>4574</v>
      </c>
      <c r="AM1666" s="235">
        <f>AM1663</f>
        <v>0.5</v>
      </c>
      <c r="AN1666" s="235"/>
      <c r="AO1666" s="6"/>
      <c r="AP1666" s="6"/>
      <c r="AQ1666" s="6"/>
      <c r="AR1666" s="6"/>
      <c r="AS1666" s="6"/>
      <c r="AT1666" s="59"/>
      <c r="AU1666" s="137"/>
      <c r="AV1666" s="140"/>
      <c r="AW1666" s="35">
        <f>ROUND(ROUND(H1668*V1669,0)*AM1666,0)</f>
        <v>93</v>
      </c>
      <c r="AX1666" s="12"/>
    </row>
    <row r="1667" spans="1:50" ht="17.2" customHeight="1" x14ac:dyDescent="0.3">
      <c r="A1667" s="9">
        <v>43</v>
      </c>
      <c r="B1667" s="10" t="s">
        <v>2489</v>
      </c>
      <c r="C1667" s="53" t="s">
        <v>6451</v>
      </c>
      <c r="D1667" s="238"/>
      <c r="E1667" s="240"/>
      <c r="F1667" s="238"/>
      <c r="G1667" s="240"/>
      <c r="H1667" s="220"/>
      <c r="I1667" s="221"/>
      <c r="J1667" s="221"/>
      <c r="K1667" s="222"/>
      <c r="L1667" s="231" t="s">
        <v>4714</v>
      </c>
      <c r="M1667" s="232"/>
      <c r="N1667" s="232"/>
      <c r="O1667" s="232"/>
      <c r="P1667" s="232"/>
      <c r="Q1667" s="232"/>
      <c r="R1667" s="306"/>
      <c r="S1667" s="307"/>
      <c r="T1667" s="308"/>
      <c r="U1667" s="130"/>
      <c r="V1667" s="64"/>
      <c r="W1667" s="202"/>
      <c r="X1667" s="8"/>
      <c r="Y1667" s="6"/>
      <c r="Z1667" s="59"/>
      <c r="AA1667" s="59"/>
      <c r="AB1667" s="6"/>
      <c r="AC1667" s="203"/>
      <c r="AD1667" s="6"/>
      <c r="AE1667" s="6"/>
      <c r="AF1667" s="6"/>
      <c r="AG1667" s="6"/>
      <c r="AH1667" s="6"/>
      <c r="AI1667" s="6"/>
      <c r="AJ1667" s="6"/>
      <c r="AK1667" s="6"/>
      <c r="AL1667" s="59"/>
      <c r="AM1667" s="137"/>
      <c r="AN1667" s="137"/>
      <c r="AO1667" s="6"/>
      <c r="AP1667" s="6"/>
      <c r="AQ1667" s="7"/>
      <c r="AR1667" s="7"/>
      <c r="AS1667" s="7"/>
      <c r="AT1667" s="123"/>
      <c r="AU1667" s="136"/>
      <c r="AV1667" s="145"/>
      <c r="AW1667" s="89">
        <f>ROUND(ROUND(H1668*P1669,0)*V1669,0)</f>
        <v>179</v>
      </c>
      <c r="AX1667" s="12"/>
    </row>
    <row r="1668" spans="1:50" ht="17.2" customHeight="1" x14ac:dyDescent="0.3">
      <c r="A1668" s="9">
        <v>43</v>
      </c>
      <c r="B1668" s="10" t="s">
        <v>2490</v>
      </c>
      <c r="C1668" s="53" t="s">
        <v>6450</v>
      </c>
      <c r="D1668" s="238"/>
      <c r="E1668" s="240"/>
      <c r="F1668" s="238"/>
      <c r="G1668" s="240"/>
      <c r="H1668" s="253">
        <f>'15就労移行支援(基本)'!K828</f>
        <v>371</v>
      </c>
      <c r="I1668" s="254"/>
      <c r="J1668" s="1" t="s">
        <v>4202</v>
      </c>
      <c r="K1668" s="68"/>
      <c r="L1668" s="267"/>
      <c r="M1668" s="268"/>
      <c r="N1668" s="268"/>
      <c r="O1668" s="268"/>
      <c r="P1668" s="268"/>
      <c r="Q1668" s="268"/>
      <c r="R1668" s="306"/>
      <c r="S1668" s="307"/>
      <c r="T1668" s="308"/>
      <c r="U1668" s="130"/>
      <c r="V1668" s="64"/>
      <c r="W1668" s="202"/>
      <c r="X1668" s="231" t="s">
        <v>4712</v>
      </c>
      <c r="Y1668" s="232"/>
      <c r="Z1668" s="232"/>
      <c r="AA1668" s="232"/>
      <c r="AB1668" s="232"/>
      <c r="AC1668" s="199" t="s">
        <v>4711</v>
      </c>
      <c r="AD1668" s="58"/>
      <c r="AE1668" s="58"/>
      <c r="AF1668" s="6"/>
      <c r="AG1668" s="6"/>
      <c r="AH1668" s="6"/>
      <c r="AI1668" s="6"/>
      <c r="AJ1668" s="6"/>
      <c r="AK1668" s="6"/>
      <c r="AL1668" s="59" t="s">
        <v>4574</v>
      </c>
      <c r="AM1668" s="235">
        <f>AM1665</f>
        <v>0.7</v>
      </c>
      <c r="AN1668" s="235"/>
      <c r="AO1668" s="7"/>
      <c r="AP1668" s="7"/>
      <c r="AQ1668" s="7"/>
      <c r="AR1668" s="7"/>
      <c r="AS1668" s="7"/>
      <c r="AT1668" s="123"/>
      <c r="AU1668" s="136"/>
      <c r="AV1668" s="145"/>
      <c r="AW1668" s="35">
        <f>ROUND(ROUND(ROUND(H1668*P1669,0)*V1669,0)*AM1668,0)</f>
        <v>125</v>
      </c>
      <c r="AX1668" s="12"/>
    </row>
    <row r="1669" spans="1:50" ht="17.2" customHeight="1" x14ac:dyDescent="0.3">
      <c r="A1669" s="9">
        <v>43</v>
      </c>
      <c r="B1669" s="10" t="s">
        <v>2491</v>
      </c>
      <c r="C1669" s="53" t="s">
        <v>6449</v>
      </c>
      <c r="D1669" s="238"/>
      <c r="E1669" s="240"/>
      <c r="F1669" s="238"/>
      <c r="G1669" s="240"/>
      <c r="H1669" s="175"/>
      <c r="I1669" s="194"/>
      <c r="J1669" s="194"/>
      <c r="K1669" s="173"/>
      <c r="L1669" s="191"/>
      <c r="M1669" s="172"/>
      <c r="N1669" s="172"/>
      <c r="O1669" s="123" t="s">
        <v>4574</v>
      </c>
      <c r="P1669" s="249">
        <f>P1663</f>
        <v>0.96499999999999997</v>
      </c>
      <c r="Q1669" s="249"/>
      <c r="R1669" s="238"/>
      <c r="S1669" s="265"/>
      <c r="T1669" s="240"/>
      <c r="U1669" s="132" t="s">
        <v>4574</v>
      </c>
      <c r="V1669" s="247">
        <f>V1597</f>
        <v>0.5</v>
      </c>
      <c r="W1669" s="248"/>
      <c r="X1669" s="233"/>
      <c r="Y1669" s="234"/>
      <c r="Z1669" s="234"/>
      <c r="AA1669" s="234"/>
      <c r="AB1669" s="234"/>
      <c r="AC1669" s="199" t="s">
        <v>4735</v>
      </c>
      <c r="AD1669" s="58"/>
      <c r="AE1669" s="58"/>
      <c r="AF1669" s="6"/>
      <c r="AG1669" s="6"/>
      <c r="AH1669" s="6"/>
      <c r="AI1669" s="6"/>
      <c r="AJ1669" s="6"/>
      <c r="AK1669" s="6"/>
      <c r="AL1669" s="59" t="s">
        <v>4574</v>
      </c>
      <c r="AM1669" s="235">
        <f>AM1666</f>
        <v>0.5</v>
      </c>
      <c r="AN1669" s="235"/>
      <c r="AO1669" s="7"/>
      <c r="AP1669" s="7"/>
      <c r="AQ1669" s="7"/>
      <c r="AR1669" s="7"/>
      <c r="AS1669" s="7"/>
      <c r="AT1669" s="123"/>
      <c r="AU1669" s="136"/>
      <c r="AV1669" s="145"/>
      <c r="AW1669" s="89">
        <f>ROUND(ROUND(ROUND(H1668*P1669,0)*V1669,0)*AM1669,0)</f>
        <v>90</v>
      </c>
      <c r="AX1669" s="12"/>
    </row>
    <row r="1670" spans="1:50" ht="17.2" customHeight="1" x14ac:dyDescent="0.3">
      <c r="A1670" s="9">
        <v>43</v>
      </c>
      <c r="B1670" s="10" t="s">
        <v>2492</v>
      </c>
      <c r="C1670" s="53" t="s">
        <v>6448</v>
      </c>
      <c r="D1670" s="166"/>
      <c r="E1670" s="193"/>
      <c r="F1670" s="126"/>
      <c r="G1670" s="126"/>
      <c r="H1670" s="175"/>
      <c r="I1670" s="194"/>
      <c r="J1670" s="194"/>
      <c r="K1670" s="173"/>
      <c r="L1670" s="196"/>
      <c r="M1670" s="195"/>
      <c r="N1670" s="195"/>
      <c r="O1670" s="55"/>
      <c r="P1670" s="56"/>
      <c r="Q1670" s="56"/>
      <c r="R1670" s="168"/>
      <c r="S1670" s="141"/>
      <c r="T1670" s="142"/>
      <c r="U1670" s="130"/>
      <c r="V1670" s="64"/>
      <c r="W1670" s="202"/>
      <c r="X1670" s="8"/>
      <c r="Y1670" s="6"/>
      <c r="Z1670" s="59"/>
      <c r="AA1670" s="59"/>
      <c r="AB1670" s="6"/>
      <c r="AC1670" s="203"/>
      <c r="AD1670" s="6"/>
      <c r="AE1670" s="6"/>
      <c r="AF1670" s="6"/>
      <c r="AG1670" s="6"/>
      <c r="AH1670" s="6"/>
      <c r="AI1670" s="6"/>
      <c r="AJ1670" s="6"/>
      <c r="AK1670" s="6"/>
      <c r="AL1670" s="59"/>
      <c r="AM1670" s="137"/>
      <c r="AN1670" s="137"/>
      <c r="AO1670" s="177"/>
      <c r="AP1670" s="81"/>
      <c r="AQ1670" s="81"/>
      <c r="AR1670" s="82"/>
      <c r="AS1670" s="242" t="s">
        <v>4580</v>
      </c>
      <c r="AT1670" s="242"/>
      <c r="AU1670" s="242"/>
      <c r="AV1670" s="243"/>
      <c r="AW1670" s="89">
        <f>ROUND(H1668*V1669,0)-AS1673</f>
        <v>181</v>
      </c>
      <c r="AX1670" s="12"/>
    </row>
    <row r="1671" spans="1:50" ht="17.2" customHeight="1" x14ac:dyDescent="0.3">
      <c r="A1671" s="9">
        <v>43</v>
      </c>
      <c r="B1671" s="10" t="s">
        <v>2493</v>
      </c>
      <c r="C1671" s="53" t="s">
        <v>6447</v>
      </c>
      <c r="D1671" s="166"/>
      <c r="E1671" s="193"/>
      <c r="F1671" s="126"/>
      <c r="G1671" s="126"/>
      <c r="H1671" s="175"/>
      <c r="I1671" s="194"/>
      <c r="J1671" s="194"/>
      <c r="K1671" s="173"/>
      <c r="L1671" s="175"/>
      <c r="M1671" s="194"/>
      <c r="N1671" s="194"/>
      <c r="O1671" s="132"/>
      <c r="P1671" s="141"/>
      <c r="Q1671" s="141"/>
      <c r="R1671" s="168"/>
      <c r="S1671" s="141"/>
      <c r="T1671" s="142"/>
      <c r="U1671" s="130"/>
      <c r="V1671" s="64"/>
      <c r="W1671" s="202"/>
      <c r="X1671" s="231" t="s">
        <v>4712</v>
      </c>
      <c r="Y1671" s="232"/>
      <c r="Z1671" s="232"/>
      <c r="AA1671" s="232"/>
      <c r="AB1671" s="232"/>
      <c r="AC1671" s="199" t="s">
        <v>4711</v>
      </c>
      <c r="AD1671" s="58"/>
      <c r="AE1671" s="58"/>
      <c r="AF1671" s="6"/>
      <c r="AG1671" s="6"/>
      <c r="AH1671" s="6"/>
      <c r="AI1671" s="6"/>
      <c r="AJ1671" s="6"/>
      <c r="AK1671" s="6"/>
      <c r="AL1671" s="59" t="s">
        <v>4574</v>
      </c>
      <c r="AM1671" s="235">
        <f>AM1668</f>
        <v>0.7</v>
      </c>
      <c r="AN1671" s="235"/>
      <c r="AO1671" s="81"/>
      <c r="AP1671" s="81"/>
      <c r="AQ1671" s="81"/>
      <c r="AR1671" s="82"/>
      <c r="AS1671" s="244"/>
      <c r="AT1671" s="244"/>
      <c r="AU1671" s="244"/>
      <c r="AV1671" s="245"/>
      <c r="AW1671" s="35">
        <f>ROUND(ROUND(H1668*V1669,0)*AM1671,0)-AS1673</f>
        <v>125</v>
      </c>
      <c r="AX1671" s="12"/>
    </row>
    <row r="1672" spans="1:50" ht="17.2" customHeight="1" x14ac:dyDescent="0.3">
      <c r="A1672" s="9">
        <v>43</v>
      </c>
      <c r="B1672" s="10" t="s">
        <v>2494</v>
      </c>
      <c r="C1672" s="53" t="s">
        <v>6446</v>
      </c>
      <c r="D1672" s="166"/>
      <c r="E1672" s="193"/>
      <c r="F1672" s="126"/>
      <c r="G1672" s="126"/>
      <c r="H1672" s="175"/>
      <c r="I1672" s="194"/>
      <c r="J1672" s="194"/>
      <c r="K1672" s="173"/>
      <c r="L1672" s="191"/>
      <c r="M1672" s="172"/>
      <c r="N1672" s="172"/>
      <c r="O1672" s="123"/>
      <c r="P1672" s="138"/>
      <c r="Q1672" s="138"/>
      <c r="R1672" s="168"/>
      <c r="S1672" s="141"/>
      <c r="T1672" s="142"/>
      <c r="U1672" s="130"/>
      <c r="V1672" s="64"/>
      <c r="W1672" s="202"/>
      <c r="X1672" s="233"/>
      <c r="Y1672" s="234"/>
      <c r="Z1672" s="234"/>
      <c r="AA1672" s="234"/>
      <c r="AB1672" s="234"/>
      <c r="AC1672" s="199" t="s">
        <v>4735</v>
      </c>
      <c r="AD1672" s="58"/>
      <c r="AE1672" s="58"/>
      <c r="AF1672" s="6"/>
      <c r="AG1672" s="6"/>
      <c r="AH1672" s="6"/>
      <c r="AI1672" s="6"/>
      <c r="AJ1672" s="6"/>
      <c r="AK1672" s="6"/>
      <c r="AL1672" s="59" t="s">
        <v>4574</v>
      </c>
      <c r="AM1672" s="235">
        <f>AM1669</f>
        <v>0.5</v>
      </c>
      <c r="AN1672" s="235"/>
      <c r="AO1672" s="198"/>
      <c r="AP1672" s="198"/>
      <c r="AQ1672" s="198"/>
      <c r="AR1672" s="197"/>
      <c r="AS1672" s="244"/>
      <c r="AT1672" s="244"/>
      <c r="AU1672" s="244"/>
      <c r="AV1672" s="245"/>
      <c r="AW1672" s="35">
        <f>ROUND(ROUND(H1668*V1669,0)*AM1672,0)-AS1673</f>
        <v>88</v>
      </c>
      <c r="AX1672" s="12"/>
    </row>
    <row r="1673" spans="1:50" ht="17.2" customHeight="1" x14ac:dyDescent="0.3">
      <c r="A1673" s="9">
        <v>43</v>
      </c>
      <c r="B1673" s="10" t="s">
        <v>2495</v>
      </c>
      <c r="C1673" s="53" t="s">
        <v>6445</v>
      </c>
      <c r="D1673" s="166"/>
      <c r="E1673" s="193"/>
      <c r="F1673" s="126"/>
      <c r="G1673" s="126"/>
      <c r="H1673" s="175"/>
      <c r="I1673" s="194"/>
      <c r="J1673" s="194"/>
      <c r="K1673" s="173"/>
      <c r="L1673" s="231" t="s">
        <v>4714</v>
      </c>
      <c r="M1673" s="232"/>
      <c r="N1673" s="232"/>
      <c r="O1673" s="232"/>
      <c r="P1673" s="232"/>
      <c r="Q1673" s="232"/>
      <c r="R1673" s="175"/>
      <c r="S1673" s="194"/>
      <c r="T1673" s="173"/>
      <c r="U1673" s="130"/>
      <c r="V1673" s="64"/>
      <c r="W1673" s="202"/>
      <c r="X1673" s="8"/>
      <c r="Y1673" s="6"/>
      <c r="Z1673" s="59"/>
      <c r="AA1673" s="59"/>
      <c r="AB1673" s="6"/>
      <c r="AC1673" s="203"/>
      <c r="AD1673" s="6"/>
      <c r="AE1673" s="6"/>
      <c r="AF1673" s="6"/>
      <c r="AG1673" s="6"/>
      <c r="AH1673" s="6"/>
      <c r="AI1673" s="6"/>
      <c r="AJ1673" s="6"/>
      <c r="AK1673" s="6"/>
      <c r="AL1673" s="59"/>
      <c r="AM1673" s="137"/>
      <c r="AN1673" s="137"/>
      <c r="AO1673" s="198"/>
      <c r="AP1673" s="198"/>
      <c r="AQ1673" s="198"/>
      <c r="AR1673" s="197"/>
      <c r="AS1673" s="38">
        <f>AS1661</f>
        <v>5</v>
      </c>
      <c r="AT1673" s="62" t="s">
        <v>4579</v>
      </c>
      <c r="AU1673" s="143"/>
      <c r="AV1673" s="147"/>
      <c r="AW1673" s="89">
        <f>ROUND(ROUND(H1668*P1675,0)*V1669,0)-AS1673</f>
        <v>174</v>
      </c>
      <c r="AX1673" s="12"/>
    </row>
    <row r="1674" spans="1:50" ht="17.2" customHeight="1" x14ac:dyDescent="0.3">
      <c r="A1674" s="9">
        <v>43</v>
      </c>
      <c r="B1674" s="10" t="s">
        <v>2496</v>
      </c>
      <c r="C1674" s="53" t="s">
        <v>6444</v>
      </c>
      <c r="D1674" s="166"/>
      <c r="E1674" s="193"/>
      <c r="F1674" s="126"/>
      <c r="G1674" s="126"/>
      <c r="H1674" s="175"/>
      <c r="I1674" s="194"/>
      <c r="J1674" s="194"/>
      <c r="K1674" s="173"/>
      <c r="L1674" s="267"/>
      <c r="M1674" s="268"/>
      <c r="N1674" s="268"/>
      <c r="O1674" s="268"/>
      <c r="P1674" s="268"/>
      <c r="Q1674" s="268"/>
      <c r="R1674" s="175"/>
      <c r="S1674" s="194"/>
      <c r="T1674" s="173"/>
      <c r="U1674" s="130"/>
      <c r="V1674" s="64"/>
      <c r="W1674" s="202"/>
      <c r="X1674" s="231" t="s">
        <v>4712</v>
      </c>
      <c r="Y1674" s="232"/>
      <c r="Z1674" s="232"/>
      <c r="AA1674" s="232"/>
      <c r="AB1674" s="232"/>
      <c r="AC1674" s="199" t="s">
        <v>4711</v>
      </c>
      <c r="AD1674" s="58"/>
      <c r="AE1674" s="58"/>
      <c r="AF1674" s="6"/>
      <c r="AG1674" s="6"/>
      <c r="AH1674" s="6"/>
      <c r="AI1674" s="6"/>
      <c r="AJ1674" s="6"/>
      <c r="AK1674" s="6"/>
      <c r="AL1674" s="59" t="s">
        <v>4574</v>
      </c>
      <c r="AM1674" s="235">
        <f>AM1671</f>
        <v>0.7</v>
      </c>
      <c r="AN1674" s="235"/>
      <c r="AO1674" s="198"/>
      <c r="AP1674" s="198"/>
      <c r="AQ1674" s="198"/>
      <c r="AR1674" s="197"/>
      <c r="AS1674" s="1"/>
      <c r="AT1674" s="132"/>
      <c r="AU1674" s="143"/>
      <c r="AV1674" s="147"/>
      <c r="AW1674" s="35">
        <f>ROUND(ROUND(ROUND(H1668*P1675,0)*V1669,0)*AM1674,0)-AS1673</f>
        <v>120</v>
      </c>
      <c r="AX1674" s="12"/>
    </row>
    <row r="1675" spans="1:50" ht="17.2" customHeight="1" x14ac:dyDescent="0.3">
      <c r="A1675" s="9">
        <v>43</v>
      </c>
      <c r="B1675" s="10" t="s">
        <v>2497</v>
      </c>
      <c r="C1675" s="53" t="s">
        <v>6443</v>
      </c>
      <c r="D1675" s="166"/>
      <c r="E1675" s="193"/>
      <c r="F1675" s="126"/>
      <c r="G1675" s="126"/>
      <c r="H1675" s="175"/>
      <c r="I1675" s="194"/>
      <c r="J1675" s="194"/>
      <c r="K1675" s="173"/>
      <c r="L1675" s="191"/>
      <c r="M1675" s="172"/>
      <c r="N1675" s="172"/>
      <c r="O1675" s="123" t="s">
        <v>4574</v>
      </c>
      <c r="P1675" s="249">
        <f>P1669</f>
        <v>0.96499999999999997</v>
      </c>
      <c r="Q1675" s="249"/>
      <c r="R1675" s="168"/>
      <c r="S1675" s="141"/>
      <c r="T1675" s="142"/>
      <c r="U1675" s="130"/>
      <c r="V1675" s="64"/>
      <c r="W1675" s="202"/>
      <c r="X1675" s="233"/>
      <c r="Y1675" s="234"/>
      <c r="Z1675" s="234"/>
      <c r="AA1675" s="234"/>
      <c r="AB1675" s="234"/>
      <c r="AC1675" s="199" t="s">
        <v>4735</v>
      </c>
      <c r="AD1675" s="58"/>
      <c r="AE1675" s="58"/>
      <c r="AF1675" s="6"/>
      <c r="AG1675" s="6"/>
      <c r="AH1675" s="6"/>
      <c r="AI1675" s="6"/>
      <c r="AJ1675" s="6"/>
      <c r="AK1675" s="6"/>
      <c r="AL1675" s="59" t="s">
        <v>4574</v>
      </c>
      <c r="AM1675" s="235">
        <f>AM1672</f>
        <v>0.5</v>
      </c>
      <c r="AN1675" s="235"/>
      <c r="AO1675" s="198"/>
      <c r="AP1675" s="198"/>
      <c r="AQ1675" s="198"/>
      <c r="AR1675" s="197"/>
      <c r="AS1675" s="7"/>
      <c r="AT1675" s="123"/>
      <c r="AU1675" s="136"/>
      <c r="AV1675" s="145"/>
      <c r="AW1675" s="89">
        <f>ROUND(ROUND(ROUND(H1668*P1675,0)*V1669,0)*AM1675,0)-AS1673</f>
        <v>85</v>
      </c>
      <c r="AX1675" s="12"/>
    </row>
    <row r="1676" spans="1:50" ht="17.2" customHeight="1" x14ac:dyDescent="0.3">
      <c r="A1676" s="9">
        <v>43</v>
      </c>
      <c r="B1676" s="10" t="s">
        <v>2498</v>
      </c>
      <c r="C1676" s="53" t="s">
        <v>6442</v>
      </c>
      <c r="D1676" s="166"/>
      <c r="E1676" s="193"/>
      <c r="F1676" s="126"/>
      <c r="G1676" s="126"/>
      <c r="H1676" s="45"/>
      <c r="I1676" s="1"/>
      <c r="J1676" s="1"/>
      <c r="K1676" s="44"/>
      <c r="L1676" s="196"/>
      <c r="M1676" s="195"/>
      <c r="N1676" s="195"/>
      <c r="O1676" s="55"/>
      <c r="P1676" s="56"/>
      <c r="Q1676" s="56"/>
      <c r="R1676" s="168"/>
      <c r="S1676" s="141"/>
      <c r="T1676" s="142"/>
      <c r="U1676" s="130"/>
      <c r="V1676" s="64"/>
      <c r="W1676" s="202"/>
      <c r="X1676" s="8"/>
      <c r="Y1676" s="6"/>
      <c r="Z1676" s="59"/>
      <c r="AA1676" s="59"/>
      <c r="AB1676" s="6"/>
      <c r="AC1676" s="203"/>
      <c r="AD1676" s="6"/>
      <c r="AE1676" s="6"/>
      <c r="AF1676" s="6"/>
      <c r="AG1676" s="6"/>
      <c r="AH1676" s="6"/>
      <c r="AI1676" s="6"/>
      <c r="AJ1676" s="6"/>
      <c r="AK1676" s="6"/>
      <c r="AL1676" s="59"/>
      <c r="AM1676" s="137"/>
      <c r="AN1676" s="137"/>
      <c r="AO1676" s="216" t="s">
        <v>4753</v>
      </c>
      <c r="AP1676" s="251"/>
      <c r="AQ1676" s="251"/>
      <c r="AR1676" s="252"/>
      <c r="AS1676" s="49"/>
      <c r="AT1676" s="36"/>
      <c r="AU1676" s="36"/>
      <c r="AV1676" s="51"/>
      <c r="AW1676" s="89">
        <f>ROUND(ROUND(H1668*V1669,0)*AQ1679,0)</f>
        <v>177</v>
      </c>
      <c r="AX1676" s="12"/>
    </row>
    <row r="1677" spans="1:50" ht="17.2" customHeight="1" x14ac:dyDescent="0.3">
      <c r="A1677" s="9">
        <v>43</v>
      </c>
      <c r="B1677" s="10" t="s">
        <v>2499</v>
      </c>
      <c r="C1677" s="53" t="s">
        <v>6441</v>
      </c>
      <c r="D1677" s="166"/>
      <c r="E1677" s="193"/>
      <c r="F1677" s="126"/>
      <c r="G1677" s="126"/>
      <c r="H1677" s="45"/>
      <c r="I1677" s="1"/>
      <c r="J1677" s="1"/>
      <c r="K1677" s="44"/>
      <c r="L1677" s="175"/>
      <c r="M1677" s="194"/>
      <c r="N1677" s="194"/>
      <c r="O1677" s="132"/>
      <c r="P1677" s="141"/>
      <c r="Q1677" s="141"/>
      <c r="R1677" s="168"/>
      <c r="S1677" s="141"/>
      <c r="T1677" s="142"/>
      <c r="U1677" s="130"/>
      <c r="V1677" s="64"/>
      <c r="W1677" s="202"/>
      <c r="X1677" s="231" t="s">
        <v>4712</v>
      </c>
      <c r="Y1677" s="232"/>
      <c r="Z1677" s="232"/>
      <c r="AA1677" s="232"/>
      <c r="AB1677" s="232"/>
      <c r="AC1677" s="199" t="s">
        <v>4711</v>
      </c>
      <c r="AD1677" s="58"/>
      <c r="AE1677" s="58"/>
      <c r="AF1677" s="6"/>
      <c r="AG1677" s="6"/>
      <c r="AH1677" s="6"/>
      <c r="AI1677" s="6"/>
      <c r="AJ1677" s="6"/>
      <c r="AK1677" s="6"/>
      <c r="AL1677" s="59" t="s">
        <v>4574</v>
      </c>
      <c r="AM1677" s="235">
        <f>AM1674</f>
        <v>0.7</v>
      </c>
      <c r="AN1677" s="235"/>
      <c r="AO1677" s="228"/>
      <c r="AP1677" s="229"/>
      <c r="AQ1677" s="229"/>
      <c r="AR1677" s="230"/>
      <c r="AS1677" s="45"/>
      <c r="AT1677" s="1"/>
      <c r="AU1677" s="1"/>
      <c r="AV1677" s="44"/>
      <c r="AW1677" s="35">
        <f>ROUND(ROUND(ROUND(H1668*V1669,0)*AM1677,0)*AQ1679,0)</f>
        <v>124</v>
      </c>
      <c r="AX1677" s="12"/>
    </row>
    <row r="1678" spans="1:50" ht="17.2" customHeight="1" x14ac:dyDescent="0.3">
      <c r="A1678" s="9">
        <v>43</v>
      </c>
      <c r="B1678" s="10" t="s">
        <v>2500</v>
      </c>
      <c r="C1678" s="53" t="s">
        <v>6440</v>
      </c>
      <c r="D1678" s="166"/>
      <c r="E1678" s="193"/>
      <c r="F1678" s="126"/>
      <c r="G1678" s="126"/>
      <c r="H1678" s="45"/>
      <c r="I1678" s="1"/>
      <c r="J1678" s="1"/>
      <c r="K1678" s="44"/>
      <c r="L1678" s="191"/>
      <c r="M1678" s="172"/>
      <c r="N1678" s="172"/>
      <c r="O1678" s="123"/>
      <c r="P1678" s="138"/>
      <c r="Q1678" s="138"/>
      <c r="R1678" s="168"/>
      <c r="S1678" s="141"/>
      <c r="T1678" s="142"/>
      <c r="U1678" s="130"/>
      <c r="V1678" s="64"/>
      <c r="W1678" s="202"/>
      <c r="X1678" s="233"/>
      <c r="Y1678" s="234"/>
      <c r="Z1678" s="234"/>
      <c r="AA1678" s="234"/>
      <c r="AB1678" s="234"/>
      <c r="AC1678" s="199" t="s">
        <v>4735</v>
      </c>
      <c r="AD1678" s="58"/>
      <c r="AE1678" s="58"/>
      <c r="AF1678" s="6"/>
      <c r="AG1678" s="6"/>
      <c r="AH1678" s="6"/>
      <c r="AI1678" s="6"/>
      <c r="AJ1678" s="6"/>
      <c r="AK1678" s="6"/>
      <c r="AL1678" s="59" t="s">
        <v>4574</v>
      </c>
      <c r="AM1678" s="235">
        <f>AM1675</f>
        <v>0.5</v>
      </c>
      <c r="AN1678" s="235"/>
      <c r="AO1678" s="45"/>
      <c r="AP1678" s="1"/>
      <c r="AQ1678" s="1"/>
      <c r="AR1678" s="44"/>
      <c r="AS1678" s="45"/>
      <c r="AT1678" s="1"/>
      <c r="AU1678" s="1"/>
      <c r="AV1678" s="44"/>
      <c r="AW1678" s="35">
        <f>ROUND(ROUND(ROUND(H1668*V1669,0)*AM1678,0)*AQ1679,0)</f>
        <v>88</v>
      </c>
      <c r="AX1678" s="12"/>
    </row>
    <row r="1679" spans="1:50" ht="17.2" customHeight="1" x14ac:dyDescent="0.3">
      <c r="A1679" s="9">
        <v>43</v>
      </c>
      <c r="B1679" s="10" t="s">
        <v>2501</v>
      </c>
      <c r="C1679" s="53" t="s">
        <v>6439</v>
      </c>
      <c r="D1679" s="166"/>
      <c r="E1679" s="193"/>
      <c r="F1679" s="126"/>
      <c r="G1679" s="126"/>
      <c r="H1679" s="45"/>
      <c r="I1679" s="1"/>
      <c r="J1679" s="1"/>
      <c r="K1679" s="44"/>
      <c r="L1679" s="231" t="s">
        <v>4714</v>
      </c>
      <c r="M1679" s="232"/>
      <c r="N1679" s="232"/>
      <c r="O1679" s="232"/>
      <c r="P1679" s="232"/>
      <c r="Q1679" s="232"/>
      <c r="R1679" s="175"/>
      <c r="S1679" s="194"/>
      <c r="T1679" s="173"/>
      <c r="U1679" s="130"/>
      <c r="V1679" s="64"/>
      <c r="W1679" s="202"/>
      <c r="X1679" s="8"/>
      <c r="Y1679" s="6"/>
      <c r="Z1679" s="59"/>
      <c r="AA1679" s="59"/>
      <c r="AB1679" s="6"/>
      <c r="AC1679" s="203"/>
      <c r="AD1679" s="6"/>
      <c r="AE1679" s="6"/>
      <c r="AF1679" s="6"/>
      <c r="AG1679" s="6"/>
      <c r="AH1679" s="6"/>
      <c r="AI1679" s="6"/>
      <c r="AJ1679" s="6"/>
      <c r="AK1679" s="6"/>
      <c r="AL1679" s="59"/>
      <c r="AM1679" s="137"/>
      <c r="AN1679" s="137"/>
      <c r="AO1679" s="45"/>
      <c r="AP1679" s="132" t="s">
        <v>4574</v>
      </c>
      <c r="AQ1679" s="247">
        <f>AQ1655</f>
        <v>0.95</v>
      </c>
      <c r="AR1679" s="248"/>
      <c r="AS1679" s="45"/>
      <c r="AT1679" s="1"/>
      <c r="AU1679" s="1"/>
      <c r="AV1679" s="44"/>
      <c r="AW1679" s="89">
        <f>ROUND(ROUND(ROUND(H1668*P1681,0)*V1669,0)*AQ1679,0)</f>
        <v>170</v>
      </c>
      <c r="AX1679" s="12"/>
    </row>
    <row r="1680" spans="1:50" ht="17.2" customHeight="1" x14ac:dyDescent="0.3">
      <c r="A1680" s="9">
        <v>43</v>
      </c>
      <c r="B1680" s="10" t="s">
        <v>2502</v>
      </c>
      <c r="C1680" s="53" t="s">
        <v>6438</v>
      </c>
      <c r="D1680" s="166"/>
      <c r="E1680" s="193"/>
      <c r="F1680" s="126"/>
      <c r="G1680" s="126"/>
      <c r="H1680" s="45"/>
      <c r="I1680" s="1"/>
      <c r="J1680" s="1"/>
      <c r="K1680" s="44"/>
      <c r="L1680" s="267"/>
      <c r="M1680" s="268"/>
      <c r="N1680" s="268"/>
      <c r="O1680" s="268"/>
      <c r="P1680" s="268"/>
      <c r="Q1680" s="268"/>
      <c r="R1680" s="175"/>
      <c r="S1680" s="194"/>
      <c r="T1680" s="173"/>
      <c r="U1680" s="130"/>
      <c r="V1680" s="64"/>
      <c r="W1680" s="202"/>
      <c r="X1680" s="231" t="s">
        <v>4712</v>
      </c>
      <c r="Y1680" s="232"/>
      <c r="Z1680" s="232"/>
      <c r="AA1680" s="232"/>
      <c r="AB1680" s="232"/>
      <c r="AC1680" s="199" t="s">
        <v>4711</v>
      </c>
      <c r="AD1680" s="58"/>
      <c r="AE1680" s="58"/>
      <c r="AF1680" s="6"/>
      <c r="AG1680" s="6"/>
      <c r="AH1680" s="6"/>
      <c r="AI1680" s="6"/>
      <c r="AJ1680" s="6"/>
      <c r="AK1680" s="6"/>
      <c r="AL1680" s="59" t="s">
        <v>4574</v>
      </c>
      <c r="AM1680" s="235">
        <f>AM1677</f>
        <v>0.7</v>
      </c>
      <c r="AN1680" s="235"/>
      <c r="AO1680" s="45"/>
      <c r="AP1680" s="1"/>
      <c r="AQ1680" s="1"/>
      <c r="AR1680" s="44"/>
      <c r="AS1680" s="45"/>
      <c r="AT1680" s="1"/>
      <c r="AU1680" s="1"/>
      <c r="AV1680" s="44"/>
      <c r="AW1680" s="35">
        <f>ROUND(ROUND(ROUND(ROUND(H1668*P1681,0)*V1669,0)*AM1680,0)*AQ1679,0)</f>
        <v>119</v>
      </c>
      <c r="AX1680" s="12"/>
    </row>
    <row r="1681" spans="1:50" ht="17.2" customHeight="1" x14ac:dyDescent="0.3">
      <c r="A1681" s="9">
        <v>43</v>
      </c>
      <c r="B1681" s="10" t="s">
        <v>2503</v>
      </c>
      <c r="C1681" s="53" t="s">
        <v>6437</v>
      </c>
      <c r="D1681" s="166"/>
      <c r="E1681" s="193"/>
      <c r="F1681" s="126"/>
      <c r="G1681" s="126"/>
      <c r="H1681" s="45"/>
      <c r="I1681" s="1"/>
      <c r="J1681" s="1"/>
      <c r="K1681" s="44"/>
      <c r="L1681" s="191"/>
      <c r="M1681" s="172"/>
      <c r="N1681" s="172"/>
      <c r="O1681" s="123" t="s">
        <v>4574</v>
      </c>
      <c r="P1681" s="249">
        <f>P1675</f>
        <v>0.96499999999999997</v>
      </c>
      <c r="Q1681" s="249"/>
      <c r="R1681" s="168"/>
      <c r="S1681" s="141"/>
      <c r="T1681" s="142"/>
      <c r="U1681" s="130"/>
      <c r="V1681" s="64"/>
      <c r="W1681" s="202"/>
      <c r="X1681" s="233"/>
      <c r="Y1681" s="234"/>
      <c r="Z1681" s="234"/>
      <c r="AA1681" s="234"/>
      <c r="AB1681" s="234"/>
      <c r="AC1681" s="199" t="s">
        <v>4735</v>
      </c>
      <c r="AD1681" s="58"/>
      <c r="AE1681" s="58"/>
      <c r="AF1681" s="6"/>
      <c r="AG1681" s="6"/>
      <c r="AH1681" s="6"/>
      <c r="AI1681" s="6"/>
      <c r="AJ1681" s="6"/>
      <c r="AK1681" s="6"/>
      <c r="AL1681" s="59" t="s">
        <v>4574</v>
      </c>
      <c r="AM1681" s="235">
        <f>AM1678</f>
        <v>0.5</v>
      </c>
      <c r="AN1681" s="235"/>
      <c r="AO1681" s="45"/>
      <c r="AP1681" s="1"/>
      <c r="AQ1681" s="1"/>
      <c r="AR1681" s="44"/>
      <c r="AS1681" s="43"/>
      <c r="AT1681" s="7"/>
      <c r="AU1681" s="7"/>
      <c r="AV1681" s="21"/>
      <c r="AW1681" s="89">
        <f>ROUND(ROUND(ROUND(ROUND(H1668*P1681,0)*V1669,0)*AM1681,0)*AQ1679,0)</f>
        <v>86</v>
      </c>
      <c r="AX1681" s="12"/>
    </row>
    <row r="1682" spans="1:50" ht="17.2" customHeight="1" x14ac:dyDescent="0.3">
      <c r="A1682" s="9">
        <v>43</v>
      </c>
      <c r="B1682" s="10" t="s">
        <v>2504</v>
      </c>
      <c r="C1682" s="53" t="s">
        <v>6436</v>
      </c>
      <c r="D1682" s="166"/>
      <c r="E1682" s="193"/>
      <c r="F1682" s="126"/>
      <c r="G1682" s="126"/>
      <c r="H1682" s="45"/>
      <c r="I1682" s="1"/>
      <c r="J1682" s="1"/>
      <c r="K1682" s="44"/>
      <c r="L1682" s="196"/>
      <c r="M1682" s="195"/>
      <c r="N1682" s="195"/>
      <c r="O1682" s="55"/>
      <c r="P1682" s="56"/>
      <c r="Q1682" s="56"/>
      <c r="R1682" s="168"/>
      <c r="S1682" s="141"/>
      <c r="T1682" s="142"/>
      <c r="U1682" s="130"/>
      <c r="V1682" s="64"/>
      <c r="W1682" s="202"/>
      <c r="X1682" s="8"/>
      <c r="Y1682" s="6"/>
      <c r="Z1682" s="59"/>
      <c r="AA1682" s="59"/>
      <c r="AB1682" s="6"/>
      <c r="AC1682" s="203"/>
      <c r="AD1682" s="6"/>
      <c r="AE1682" s="6"/>
      <c r="AF1682" s="6"/>
      <c r="AG1682" s="6"/>
      <c r="AH1682" s="6"/>
      <c r="AI1682" s="6"/>
      <c r="AJ1682" s="6"/>
      <c r="AK1682" s="6"/>
      <c r="AL1682" s="59"/>
      <c r="AM1682" s="137"/>
      <c r="AN1682" s="137"/>
      <c r="AO1682" s="146"/>
      <c r="AP1682" s="143"/>
      <c r="AQ1682" s="143"/>
      <c r="AR1682" s="44"/>
      <c r="AS1682" s="242" t="s">
        <v>4580</v>
      </c>
      <c r="AT1682" s="242"/>
      <c r="AU1682" s="242"/>
      <c r="AV1682" s="243"/>
      <c r="AW1682" s="89">
        <f>ROUND(ROUND(H1668*V1669,0)*AQ1679,0)-AS1685</f>
        <v>172</v>
      </c>
      <c r="AX1682" s="12"/>
    </row>
    <row r="1683" spans="1:50" ht="17.2" customHeight="1" x14ac:dyDescent="0.3">
      <c r="A1683" s="9">
        <v>43</v>
      </c>
      <c r="B1683" s="10" t="s">
        <v>2505</v>
      </c>
      <c r="C1683" s="53" t="s">
        <v>6435</v>
      </c>
      <c r="D1683" s="166"/>
      <c r="E1683" s="193"/>
      <c r="F1683" s="126"/>
      <c r="G1683" s="126"/>
      <c r="H1683" s="45"/>
      <c r="I1683" s="1"/>
      <c r="J1683" s="1"/>
      <c r="K1683" s="44"/>
      <c r="L1683" s="175"/>
      <c r="M1683" s="194"/>
      <c r="N1683" s="194"/>
      <c r="O1683" s="132"/>
      <c r="P1683" s="141"/>
      <c r="Q1683" s="141"/>
      <c r="R1683" s="168"/>
      <c r="S1683" s="141"/>
      <c r="T1683" s="142"/>
      <c r="U1683" s="130"/>
      <c r="V1683" s="64"/>
      <c r="W1683" s="202"/>
      <c r="X1683" s="231" t="s">
        <v>4712</v>
      </c>
      <c r="Y1683" s="232"/>
      <c r="Z1683" s="232"/>
      <c r="AA1683" s="232"/>
      <c r="AB1683" s="232"/>
      <c r="AC1683" s="199" t="s">
        <v>4711</v>
      </c>
      <c r="AD1683" s="58"/>
      <c r="AE1683" s="58"/>
      <c r="AF1683" s="6"/>
      <c r="AG1683" s="6"/>
      <c r="AH1683" s="6"/>
      <c r="AI1683" s="6"/>
      <c r="AJ1683" s="6"/>
      <c r="AK1683" s="6"/>
      <c r="AL1683" s="59" t="s">
        <v>4574</v>
      </c>
      <c r="AM1683" s="235">
        <f>AM1680</f>
        <v>0.7</v>
      </c>
      <c r="AN1683" s="235"/>
      <c r="AO1683" s="146"/>
      <c r="AP1683" s="143"/>
      <c r="AQ1683" s="143"/>
      <c r="AR1683" s="44"/>
      <c r="AS1683" s="244"/>
      <c r="AT1683" s="244"/>
      <c r="AU1683" s="244"/>
      <c r="AV1683" s="245"/>
      <c r="AW1683" s="35">
        <f>ROUND(ROUND(ROUND(H1668*V1669,0)*AM1683,0)*AQ1679,0)-AS1685</f>
        <v>119</v>
      </c>
      <c r="AX1683" s="12"/>
    </row>
    <row r="1684" spans="1:50" ht="17.2" customHeight="1" x14ac:dyDescent="0.3">
      <c r="A1684" s="9">
        <v>43</v>
      </c>
      <c r="B1684" s="10" t="s">
        <v>2506</v>
      </c>
      <c r="C1684" s="53" t="s">
        <v>6434</v>
      </c>
      <c r="D1684" s="166"/>
      <c r="E1684" s="193"/>
      <c r="F1684" s="126"/>
      <c r="G1684" s="126"/>
      <c r="H1684" s="45"/>
      <c r="I1684" s="1"/>
      <c r="J1684" s="1"/>
      <c r="K1684" s="44"/>
      <c r="L1684" s="191"/>
      <c r="M1684" s="172"/>
      <c r="N1684" s="172"/>
      <c r="O1684" s="123"/>
      <c r="P1684" s="138"/>
      <c r="Q1684" s="138"/>
      <c r="R1684" s="168"/>
      <c r="S1684" s="141"/>
      <c r="T1684" s="142"/>
      <c r="U1684" s="130"/>
      <c r="V1684" s="64"/>
      <c r="W1684" s="202"/>
      <c r="X1684" s="233"/>
      <c r="Y1684" s="234"/>
      <c r="Z1684" s="234"/>
      <c r="AA1684" s="234"/>
      <c r="AB1684" s="234"/>
      <c r="AC1684" s="199" t="s">
        <v>4735</v>
      </c>
      <c r="AD1684" s="58"/>
      <c r="AE1684" s="58"/>
      <c r="AF1684" s="6"/>
      <c r="AG1684" s="6"/>
      <c r="AH1684" s="6"/>
      <c r="AI1684" s="6"/>
      <c r="AJ1684" s="6"/>
      <c r="AK1684" s="6"/>
      <c r="AL1684" s="59" t="s">
        <v>4574</v>
      </c>
      <c r="AM1684" s="235">
        <f>AM1681</f>
        <v>0.5</v>
      </c>
      <c r="AN1684" s="235"/>
      <c r="AO1684" s="146"/>
      <c r="AP1684" s="143"/>
      <c r="AQ1684" s="143"/>
      <c r="AR1684" s="44"/>
      <c r="AS1684" s="244"/>
      <c r="AT1684" s="244"/>
      <c r="AU1684" s="244"/>
      <c r="AV1684" s="245"/>
      <c r="AW1684" s="35">
        <f>ROUND(ROUND(ROUND(H1668*V1669,0)*AM1684,0)*AQ1679,0)-AS1685</f>
        <v>83</v>
      </c>
      <c r="AX1684" s="12"/>
    </row>
    <row r="1685" spans="1:50" ht="17.2" customHeight="1" x14ac:dyDescent="0.3">
      <c r="A1685" s="9">
        <v>43</v>
      </c>
      <c r="B1685" s="10" t="s">
        <v>2507</v>
      </c>
      <c r="C1685" s="53" t="s">
        <v>6433</v>
      </c>
      <c r="D1685" s="166"/>
      <c r="E1685" s="193"/>
      <c r="F1685" s="126"/>
      <c r="G1685" s="126"/>
      <c r="H1685" s="45"/>
      <c r="I1685" s="1"/>
      <c r="J1685" s="1"/>
      <c r="K1685" s="44"/>
      <c r="L1685" s="231" t="s">
        <v>4714</v>
      </c>
      <c r="M1685" s="232"/>
      <c r="N1685" s="232"/>
      <c r="O1685" s="232"/>
      <c r="P1685" s="232"/>
      <c r="Q1685" s="232"/>
      <c r="R1685" s="175"/>
      <c r="S1685" s="194"/>
      <c r="T1685" s="173"/>
      <c r="U1685" s="130"/>
      <c r="V1685" s="64"/>
      <c r="W1685" s="202"/>
      <c r="X1685" s="8"/>
      <c r="Y1685" s="6"/>
      <c r="Z1685" s="59"/>
      <c r="AA1685" s="59"/>
      <c r="AB1685" s="6"/>
      <c r="AC1685" s="203"/>
      <c r="AD1685" s="6"/>
      <c r="AE1685" s="6"/>
      <c r="AF1685" s="6"/>
      <c r="AG1685" s="6"/>
      <c r="AH1685" s="6"/>
      <c r="AI1685" s="6"/>
      <c r="AJ1685" s="6"/>
      <c r="AK1685" s="6"/>
      <c r="AL1685" s="59"/>
      <c r="AM1685" s="137"/>
      <c r="AN1685" s="137"/>
      <c r="AO1685" s="146"/>
      <c r="AP1685" s="143"/>
      <c r="AQ1685" s="143"/>
      <c r="AR1685" s="44"/>
      <c r="AS1685" s="38">
        <f>AS1673</f>
        <v>5</v>
      </c>
      <c r="AT1685" s="62" t="s">
        <v>4579</v>
      </c>
      <c r="AU1685" s="143"/>
      <c r="AV1685" s="147"/>
      <c r="AW1685" s="89">
        <f>ROUND(ROUND(ROUND(H1668*P1687,0)*V1669,0)*AQ1679,0)-AS1685</f>
        <v>165</v>
      </c>
      <c r="AX1685" s="12"/>
    </row>
    <row r="1686" spans="1:50" ht="17.2" customHeight="1" x14ac:dyDescent="0.3">
      <c r="A1686" s="9">
        <v>43</v>
      </c>
      <c r="B1686" s="10" t="s">
        <v>2508</v>
      </c>
      <c r="C1686" s="53" t="s">
        <v>6432</v>
      </c>
      <c r="D1686" s="166"/>
      <c r="E1686" s="193"/>
      <c r="F1686" s="126"/>
      <c r="G1686" s="126"/>
      <c r="H1686" s="45"/>
      <c r="I1686" s="1"/>
      <c r="J1686" s="1"/>
      <c r="K1686" s="44"/>
      <c r="L1686" s="267"/>
      <c r="M1686" s="268"/>
      <c r="N1686" s="268"/>
      <c r="O1686" s="268"/>
      <c r="P1686" s="268"/>
      <c r="Q1686" s="268"/>
      <c r="R1686" s="175"/>
      <c r="S1686" s="194"/>
      <c r="T1686" s="173"/>
      <c r="U1686" s="130"/>
      <c r="V1686" s="64"/>
      <c r="W1686" s="202"/>
      <c r="X1686" s="231" t="s">
        <v>4712</v>
      </c>
      <c r="Y1686" s="232"/>
      <c r="Z1686" s="232"/>
      <c r="AA1686" s="232"/>
      <c r="AB1686" s="232"/>
      <c r="AC1686" s="199" t="s">
        <v>4711</v>
      </c>
      <c r="AD1686" s="58"/>
      <c r="AE1686" s="58"/>
      <c r="AF1686" s="6"/>
      <c r="AG1686" s="6"/>
      <c r="AH1686" s="6"/>
      <c r="AI1686" s="6"/>
      <c r="AJ1686" s="6"/>
      <c r="AK1686" s="6"/>
      <c r="AL1686" s="59" t="s">
        <v>4576</v>
      </c>
      <c r="AM1686" s="235">
        <f>AM1683</f>
        <v>0.7</v>
      </c>
      <c r="AN1686" s="235"/>
      <c r="AO1686" s="146"/>
      <c r="AP1686" s="143"/>
      <c r="AQ1686" s="143"/>
      <c r="AR1686" s="44"/>
      <c r="AS1686" s="1"/>
      <c r="AT1686" s="132"/>
      <c r="AU1686" s="143"/>
      <c r="AV1686" s="147"/>
      <c r="AW1686" s="35">
        <f>ROUND(ROUND(ROUND(ROUND(H1668*P1687,0)*V1669,0)*AM1686,0)*AQ1679,0)-AS1685</f>
        <v>114</v>
      </c>
      <c r="AX1686" s="12"/>
    </row>
    <row r="1687" spans="1:50" ht="17.2" customHeight="1" x14ac:dyDescent="0.3">
      <c r="A1687" s="9">
        <v>43</v>
      </c>
      <c r="B1687" s="10" t="s">
        <v>2509</v>
      </c>
      <c r="C1687" s="53" t="s">
        <v>6431</v>
      </c>
      <c r="D1687" s="162"/>
      <c r="E1687" s="192"/>
      <c r="F1687" s="128"/>
      <c r="G1687" s="128"/>
      <c r="H1687" s="43"/>
      <c r="I1687" s="7"/>
      <c r="J1687" s="7"/>
      <c r="K1687" s="21"/>
      <c r="L1687" s="191"/>
      <c r="M1687" s="172"/>
      <c r="N1687" s="172"/>
      <c r="O1687" s="123" t="s">
        <v>4576</v>
      </c>
      <c r="P1687" s="249">
        <f>P1681</f>
        <v>0.96499999999999997</v>
      </c>
      <c r="Q1687" s="249"/>
      <c r="R1687" s="201"/>
      <c r="S1687" s="138"/>
      <c r="T1687" s="139"/>
      <c r="U1687" s="78"/>
      <c r="V1687" s="79"/>
      <c r="W1687" s="200"/>
      <c r="X1687" s="233"/>
      <c r="Y1687" s="234"/>
      <c r="Z1687" s="234"/>
      <c r="AA1687" s="234"/>
      <c r="AB1687" s="234"/>
      <c r="AC1687" s="199" t="s">
        <v>4709</v>
      </c>
      <c r="AD1687" s="58"/>
      <c r="AE1687" s="58"/>
      <c r="AF1687" s="6"/>
      <c r="AG1687" s="6"/>
      <c r="AH1687" s="6"/>
      <c r="AI1687" s="6"/>
      <c r="AJ1687" s="6"/>
      <c r="AK1687" s="6"/>
      <c r="AL1687" s="59" t="s">
        <v>4576</v>
      </c>
      <c r="AM1687" s="235">
        <f>AM1684</f>
        <v>0.5</v>
      </c>
      <c r="AN1687" s="235"/>
      <c r="AO1687" s="190"/>
      <c r="AP1687" s="136"/>
      <c r="AQ1687" s="136"/>
      <c r="AR1687" s="21"/>
      <c r="AS1687" s="7"/>
      <c r="AT1687" s="123"/>
      <c r="AU1687" s="136"/>
      <c r="AV1687" s="145"/>
      <c r="AW1687" s="100">
        <f>ROUND(ROUND(ROUND(ROUND(H1668*P1687,0)*V1669,0)*AM1687,0)*AQ1679,0)-AS1685</f>
        <v>81</v>
      </c>
      <c r="AX1687" s="16"/>
    </row>
  </sheetData>
  <mergeCells count="2811">
    <mergeCell ref="AS1682:AV1684"/>
    <mergeCell ref="X1683:AB1684"/>
    <mergeCell ref="AM1683:AN1683"/>
    <mergeCell ref="AM1684:AN1684"/>
    <mergeCell ref="L1685:Q1686"/>
    <mergeCell ref="X1686:AB1687"/>
    <mergeCell ref="AM1686:AN1686"/>
    <mergeCell ref="P1687:Q1687"/>
    <mergeCell ref="AM1687:AN1687"/>
    <mergeCell ref="AO1676:AR1677"/>
    <mergeCell ref="X1677:AB1678"/>
    <mergeCell ref="AM1677:AN1677"/>
    <mergeCell ref="AM1678:AN1678"/>
    <mergeCell ref="L1679:Q1680"/>
    <mergeCell ref="AQ1679:AR1679"/>
    <mergeCell ref="X1680:AB1681"/>
    <mergeCell ref="AM1680:AN1680"/>
    <mergeCell ref="P1681:Q1681"/>
    <mergeCell ref="AM1681:AN1681"/>
    <mergeCell ref="AS1670:AV1672"/>
    <mergeCell ref="X1671:AB1672"/>
    <mergeCell ref="AM1671:AN1671"/>
    <mergeCell ref="AM1672:AN1672"/>
    <mergeCell ref="L1673:Q1674"/>
    <mergeCell ref="X1674:AB1675"/>
    <mergeCell ref="AM1674:AN1674"/>
    <mergeCell ref="P1675:Q1675"/>
    <mergeCell ref="AM1675:AN1675"/>
    <mergeCell ref="AM1665:AN1665"/>
    <mergeCell ref="AM1666:AN1666"/>
    <mergeCell ref="L1667:Q1668"/>
    <mergeCell ref="H1668:I1668"/>
    <mergeCell ref="X1668:AB1669"/>
    <mergeCell ref="AM1668:AN1668"/>
    <mergeCell ref="P1669:Q1669"/>
    <mergeCell ref="V1669:W1669"/>
    <mergeCell ref="AM1669:AN1669"/>
    <mergeCell ref="D1664:E1669"/>
    <mergeCell ref="F1664:G1669"/>
    <mergeCell ref="H1664:K1667"/>
    <mergeCell ref="R1664:T1669"/>
    <mergeCell ref="U1664:W1666"/>
    <mergeCell ref="X1665:AB1666"/>
    <mergeCell ref="AS1658:AV1660"/>
    <mergeCell ref="X1659:AB1660"/>
    <mergeCell ref="AM1659:AN1659"/>
    <mergeCell ref="AM1660:AN1660"/>
    <mergeCell ref="L1661:Q1662"/>
    <mergeCell ref="X1662:AB1663"/>
    <mergeCell ref="AM1662:AN1662"/>
    <mergeCell ref="P1663:Q1663"/>
    <mergeCell ref="AM1663:AN1663"/>
    <mergeCell ref="AO1652:AR1653"/>
    <mergeCell ref="X1653:AB1654"/>
    <mergeCell ref="AM1653:AN1653"/>
    <mergeCell ref="AM1654:AN1654"/>
    <mergeCell ref="L1655:Q1656"/>
    <mergeCell ref="AQ1655:AR1655"/>
    <mergeCell ref="X1656:AB1657"/>
    <mergeCell ref="AM1656:AN1656"/>
    <mergeCell ref="P1657:Q1657"/>
    <mergeCell ref="AM1657:AN1657"/>
    <mergeCell ref="AS1646:AV1648"/>
    <mergeCell ref="X1647:AB1648"/>
    <mergeCell ref="AM1647:AN1647"/>
    <mergeCell ref="AM1648:AN1648"/>
    <mergeCell ref="L1649:Q1650"/>
    <mergeCell ref="X1650:AB1651"/>
    <mergeCell ref="AM1650:AN1650"/>
    <mergeCell ref="P1651:Q1651"/>
    <mergeCell ref="AM1651:AN1651"/>
    <mergeCell ref="H1640:K1643"/>
    <mergeCell ref="X1641:AB1642"/>
    <mergeCell ref="AM1641:AN1641"/>
    <mergeCell ref="AM1642:AN1642"/>
    <mergeCell ref="L1643:Q1644"/>
    <mergeCell ref="H1644:I1644"/>
    <mergeCell ref="X1644:AB1645"/>
    <mergeCell ref="AM1644:AN1644"/>
    <mergeCell ref="P1645:Q1645"/>
    <mergeCell ref="AM1645:AN1645"/>
    <mergeCell ref="AS1634:AV1636"/>
    <mergeCell ref="X1635:AB1636"/>
    <mergeCell ref="AM1635:AN1635"/>
    <mergeCell ref="AM1636:AN1636"/>
    <mergeCell ref="L1637:Q1638"/>
    <mergeCell ref="X1638:AB1639"/>
    <mergeCell ref="AM1638:AN1638"/>
    <mergeCell ref="P1639:Q1639"/>
    <mergeCell ref="AM1639:AN1639"/>
    <mergeCell ref="AO1628:AR1629"/>
    <mergeCell ref="X1629:AB1630"/>
    <mergeCell ref="AM1629:AN1629"/>
    <mergeCell ref="AM1630:AN1630"/>
    <mergeCell ref="L1631:Q1632"/>
    <mergeCell ref="AQ1631:AR1631"/>
    <mergeCell ref="X1632:AB1633"/>
    <mergeCell ref="AM1632:AN1632"/>
    <mergeCell ref="P1633:Q1633"/>
    <mergeCell ref="AM1633:AN1633"/>
    <mergeCell ref="AS1622:AV1624"/>
    <mergeCell ref="X1623:AB1624"/>
    <mergeCell ref="AM1623:AN1623"/>
    <mergeCell ref="AM1624:AN1624"/>
    <mergeCell ref="L1625:Q1626"/>
    <mergeCell ref="X1626:AB1627"/>
    <mergeCell ref="AM1626:AN1626"/>
    <mergeCell ref="P1627:Q1627"/>
    <mergeCell ref="AM1627:AN1627"/>
    <mergeCell ref="H1616:K1619"/>
    <mergeCell ref="X1617:AB1618"/>
    <mergeCell ref="AM1617:AN1617"/>
    <mergeCell ref="AM1618:AN1618"/>
    <mergeCell ref="L1619:Q1620"/>
    <mergeCell ref="H1620:I1620"/>
    <mergeCell ref="X1620:AB1621"/>
    <mergeCell ref="AM1620:AN1620"/>
    <mergeCell ref="P1621:Q1621"/>
    <mergeCell ref="AM1621:AN1621"/>
    <mergeCell ref="AS1610:AV1612"/>
    <mergeCell ref="X1611:AB1612"/>
    <mergeCell ref="AM1611:AN1611"/>
    <mergeCell ref="AM1612:AN1612"/>
    <mergeCell ref="L1613:Q1614"/>
    <mergeCell ref="X1614:AB1615"/>
    <mergeCell ref="AM1614:AN1614"/>
    <mergeCell ref="P1615:Q1615"/>
    <mergeCell ref="AM1615:AN1615"/>
    <mergeCell ref="AO1604:AR1605"/>
    <mergeCell ref="X1605:AB1606"/>
    <mergeCell ref="AM1605:AN1605"/>
    <mergeCell ref="AM1606:AN1606"/>
    <mergeCell ref="L1607:Q1608"/>
    <mergeCell ref="AQ1607:AR1607"/>
    <mergeCell ref="X1608:AB1609"/>
    <mergeCell ref="AM1608:AN1608"/>
    <mergeCell ref="P1609:Q1609"/>
    <mergeCell ref="AM1609:AN1609"/>
    <mergeCell ref="AS1598:AV1600"/>
    <mergeCell ref="X1599:AB1600"/>
    <mergeCell ref="AM1599:AN1599"/>
    <mergeCell ref="AM1600:AN1600"/>
    <mergeCell ref="L1601:Q1602"/>
    <mergeCell ref="X1602:AB1603"/>
    <mergeCell ref="AM1602:AN1602"/>
    <mergeCell ref="P1603:Q1603"/>
    <mergeCell ref="AM1603:AN1603"/>
    <mergeCell ref="AM1593:AN1593"/>
    <mergeCell ref="AM1594:AN1594"/>
    <mergeCell ref="L1595:Q1596"/>
    <mergeCell ref="H1596:I1596"/>
    <mergeCell ref="X1596:AB1597"/>
    <mergeCell ref="AM1596:AN1596"/>
    <mergeCell ref="P1597:Q1597"/>
    <mergeCell ref="V1597:W1597"/>
    <mergeCell ref="AM1597:AN1597"/>
    <mergeCell ref="D1592:E1597"/>
    <mergeCell ref="F1592:G1597"/>
    <mergeCell ref="H1592:K1595"/>
    <mergeCell ref="R1592:T1597"/>
    <mergeCell ref="U1592:W1594"/>
    <mergeCell ref="X1593:AB1594"/>
    <mergeCell ref="AS1586:AV1588"/>
    <mergeCell ref="X1587:AB1588"/>
    <mergeCell ref="AM1587:AN1587"/>
    <mergeCell ref="AM1588:AN1588"/>
    <mergeCell ref="L1589:Q1590"/>
    <mergeCell ref="X1590:AB1591"/>
    <mergeCell ref="AM1590:AN1590"/>
    <mergeCell ref="P1591:Q1591"/>
    <mergeCell ref="AM1591:AN1591"/>
    <mergeCell ref="AO1580:AR1581"/>
    <mergeCell ref="X1581:AB1582"/>
    <mergeCell ref="AM1581:AN1581"/>
    <mergeCell ref="AM1582:AN1582"/>
    <mergeCell ref="L1583:Q1584"/>
    <mergeCell ref="AQ1583:AR1583"/>
    <mergeCell ref="X1584:AB1585"/>
    <mergeCell ref="AM1584:AN1584"/>
    <mergeCell ref="P1585:Q1585"/>
    <mergeCell ref="AM1585:AN1585"/>
    <mergeCell ref="AS1574:AV1576"/>
    <mergeCell ref="X1575:AB1576"/>
    <mergeCell ref="AM1575:AN1575"/>
    <mergeCell ref="AM1576:AN1576"/>
    <mergeCell ref="L1577:Q1578"/>
    <mergeCell ref="X1578:AB1579"/>
    <mergeCell ref="AM1578:AN1578"/>
    <mergeCell ref="P1579:Q1579"/>
    <mergeCell ref="AM1579:AN1579"/>
    <mergeCell ref="H1568:K1571"/>
    <mergeCell ref="X1569:AB1570"/>
    <mergeCell ref="AM1569:AN1569"/>
    <mergeCell ref="AM1570:AN1570"/>
    <mergeCell ref="L1571:Q1572"/>
    <mergeCell ref="H1572:I1572"/>
    <mergeCell ref="X1572:AB1573"/>
    <mergeCell ref="AM1572:AN1572"/>
    <mergeCell ref="P1573:Q1573"/>
    <mergeCell ref="AM1573:AN1573"/>
    <mergeCell ref="AS1562:AV1564"/>
    <mergeCell ref="X1563:AB1564"/>
    <mergeCell ref="AM1563:AN1563"/>
    <mergeCell ref="AM1564:AN1564"/>
    <mergeCell ref="L1565:Q1566"/>
    <mergeCell ref="X1566:AB1567"/>
    <mergeCell ref="AM1566:AN1566"/>
    <mergeCell ref="P1567:Q1567"/>
    <mergeCell ref="AM1567:AN1567"/>
    <mergeCell ref="AO1556:AR1557"/>
    <mergeCell ref="X1557:AB1558"/>
    <mergeCell ref="AM1557:AN1557"/>
    <mergeCell ref="AM1558:AN1558"/>
    <mergeCell ref="L1559:Q1560"/>
    <mergeCell ref="AQ1559:AR1559"/>
    <mergeCell ref="X1560:AB1561"/>
    <mergeCell ref="AM1560:AN1560"/>
    <mergeCell ref="P1561:Q1561"/>
    <mergeCell ref="AM1561:AN1561"/>
    <mergeCell ref="AS1550:AV1552"/>
    <mergeCell ref="X1551:AB1552"/>
    <mergeCell ref="AM1551:AN1551"/>
    <mergeCell ref="AM1552:AN1552"/>
    <mergeCell ref="L1553:Q1554"/>
    <mergeCell ref="X1554:AB1555"/>
    <mergeCell ref="AM1554:AN1554"/>
    <mergeCell ref="P1555:Q1555"/>
    <mergeCell ref="AM1555:AN1555"/>
    <mergeCell ref="H1544:K1547"/>
    <mergeCell ref="X1545:AB1546"/>
    <mergeCell ref="AM1545:AN1545"/>
    <mergeCell ref="AM1546:AN1546"/>
    <mergeCell ref="L1547:Q1548"/>
    <mergeCell ref="H1548:I1548"/>
    <mergeCell ref="X1548:AB1549"/>
    <mergeCell ref="AM1548:AN1548"/>
    <mergeCell ref="P1549:Q1549"/>
    <mergeCell ref="AM1549:AN1549"/>
    <mergeCell ref="AS1538:AV1540"/>
    <mergeCell ref="X1539:AB1540"/>
    <mergeCell ref="AM1539:AN1539"/>
    <mergeCell ref="AM1540:AN1540"/>
    <mergeCell ref="L1541:Q1542"/>
    <mergeCell ref="X1542:AB1543"/>
    <mergeCell ref="AM1542:AN1542"/>
    <mergeCell ref="P1543:Q1543"/>
    <mergeCell ref="AM1543:AN1543"/>
    <mergeCell ref="AO1532:AR1533"/>
    <mergeCell ref="X1533:AB1534"/>
    <mergeCell ref="AM1533:AN1533"/>
    <mergeCell ref="AM1534:AN1534"/>
    <mergeCell ref="L1535:Q1536"/>
    <mergeCell ref="AQ1535:AR1535"/>
    <mergeCell ref="X1536:AB1537"/>
    <mergeCell ref="AM1536:AN1536"/>
    <mergeCell ref="P1537:Q1537"/>
    <mergeCell ref="AM1537:AN1537"/>
    <mergeCell ref="AS1526:AV1528"/>
    <mergeCell ref="X1527:AB1528"/>
    <mergeCell ref="AM1527:AN1527"/>
    <mergeCell ref="AM1528:AN1528"/>
    <mergeCell ref="L1529:Q1530"/>
    <mergeCell ref="X1530:AB1531"/>
    <mergeCell ref="AM1530:AN1530"/>
    <mergeCell ref="P1531:Q1531"/>
    <mergeCell ref="AM1531:AN1531"/>
    <mergeCell ref="AM1521:AN1521"/>
    <mergeCell ref="AM1522:AN1522"/>
    <mergeCell ref="L1523:Q1524"/>
    <mergeCell ref="H1524:I1524"/>
    <mergeCell ref="X1524:AB1525"/>
    <mergeCell ref="AM1524:AN1524"/>
    <mergeCell ref="P1525:Q1525"/>
    <mergeCell ref="V1525:W1525"/>
    <mergeCell ref="AM1525:AN1525"/>
    <mergeCell ref="D1520:E1525"/>
    <mergeCell ref="F1520:G1525"/>
    <mergeCell ref="H1520:K1523"/>
    <mergeCell ref="R1520:T1525"/>
    <mergeCell ref="U1520:W1522"/>
    <mergeCell ref="X1521:AB1522"/>
    <mergeCell ref="AS1514:AV1516"/>
    <mergeCell ref="X1515:AB1516"/>
    <mergeCell ref="AM1515:AN1515"/>
    <mergeCell ref="AM1516:AN1516"/>
    <mergeCell ref="L1517:Q1518"/>
    <mergeCell ref="X1518:AB1519"/>
    <mergeCell ref="AM1518:AN1518"/>
    <mergeCell ref="P1519:Q1519"/>
    <mergeCell ref="AM1519:AN1519"/>
    <mergeCell ref="AO1508:AR1509"/>
    <mergeCell ref="X1509:AB1510"/>
    <mergeCell ref="AM1509:AN1509"/>
    <mergeCell ref="AM1510:AN1510"/>
    <mergeCell ref="L1511:Q1512"/>
    <mergeCell ref="AQ1511:AR1511"/>
    <mergeCell ref="X1512:AB1513"/>
    <mergeCell ref="AM1512:AN1512"/>
    <mergeCell ref="P1513:Q1513"/>
    <mergeCell ref="AM1513:AN1513"/>
    <mergeCell ref="AS1502:AV1504"/>
    <mergeCell ref="X1503:AB1504"/>
    <mergeCell ref="AM1503:AN1503"/>
    <mergeCell ref="AM1504:AN1504"/>
    <mergeCell ref="L1505:Q1506"/>
    <mergeCell ref="X1506:AB1507"/>
    <mergeCell ref="AM1506:AN1506"/>
    <mergeCell ref="P1507:Q1507"/>
    <mergeCell ref="AM1507:AN1507"/>
    <mergeCell ref="AM1497:AN1497"/>
    <mergeCell ref="AM1498:AN1498"/>
    <mergeCell ref="L1499:Q1500"/>
    <mergeCell ref="H1500:I1500"/>
    <mergeCell ref="X1500:AB1501"/>
    <mergeCell ref="AM1500:AN1500"/>
    <mergeCell ref="P1501:Q1501"/>
    <mergeCell ref="V1501:W1501"/>
    <mergeCell ref="AM1501:AN1501"/>
    <mergeCell ref="D1496:E1501"/>
    <mergeCell ref="F1496:G1501"/>
    <mergeCell ref="H1496:K1499"/>
    <mergeCell ref="R1496:T1501"/>
    <mergeCell ref="U1496:W1498"/>
    <mergeCell ref="X1497:AB1498"/>
    <mergeCell ref="AS1490:AV1492"/>
    <mergeCell ref="X1491:AB1492"/>
    <mergeCell ref="AM1491:AN1491"/>
    <mergeCell ref="AM1492:AN1492"/>
    <mergeCell ref="L1493:Q1494"/>
    <mergeCell ref="X1494:AB1495"/>
    <mergeCell ref="AM1494:AN1494"/>
    <mergeCell ref="P1495:Q1495"/>
    <mergeCell ref="AM1495:AN1495"/>
    <mergeCell ref="AO1484:AR1485"/>
    <mergeCell ref="X1485:AB1486"/>
    <mergeCell ref="AM1485:AN1485"/>
    <mergeCell ref="AM1486:AN1486"/>
    <mergeCell ref="L1487:Q1488"/>
    <mergeCell ref="AQ1487:AR1487"/>
    <mergeCell ref="X1488:AB1489"/>
    <mergeCell ref="AM1488:AN1488"/>
    <mergeCell ref="P1489:Q1489"/>
    <mergeCell ref="AM1489:AN1489"/>
    <mergeCell ref="AS1478:AV1480"/>
    <mergeCell ref="X1479:AB1480"/>
    <mergeCell ref="AM1479:AN1479"/>
    <mergeCell ref="AM1480:AN1480"/>
    <mergeCell ref="L1481:Q1482"/>
    <mergeCell ref="X1482:AB1483"/>
    <mergeCell ref="AM1482:AN1482"/>
    <mergeCell ref="P1483:Q1483"/>
    <mergeCell ref="AM1483:AN1483"/>
    <mergeCell ref="H1472:K1475"/>
    <mergeCell ref="X1473:AB1474"/>
    <mergeCell ref="AM1473:AN1473"/>
    <mergeCell ref="AM1474:AN1474"/>
    <mergeCell ref="L1475:Q1476"/>
    <mergeCell ref="H1476:I1476"/>
    <mergeCell ref="X1476:AB1477"/>
    <mergeCell ref="AM1476:AN1476"/>
    <mergeCell ref="P1477:Q1477"/>
    <mergeCell ref="AM1477:AN1477"/>
    <mergeCell ref="AS1466:AV1468"/>
    <mergeCell ref="X1467:AB1468"/>
    <mergeCell ref="AM1467:AN1467"/>
    <mergeCell ref="AM1468:AN1468"/>
    <mergeCell ref="L1469:Q1470"/>
    <mergeCell ref="X1470:AB1471"/>
    <mergeCell ref="AM1470:AN1470"/>
    <mergeCell ref="P1471:Q1471"/>
    <mergeCell ref="AM1471:AN1471"/>
    <mergeCell ref="AO1460:AR1461"/>
    <mergeCell ref="X1461:AB1462"/>
    <mergeCell ref="AM1461:AN1461"/>
    <mergeCell ref="AM1462:AN1462"/>
    <mergeCell ref="L1463:Q1464"/>
    <mergeCell ref="AQ1463:AR1463"/>
    <mergeCell ref="X1464:AB1465"/>
    <mergeCell ref="AM1464:AN1464"/>
    <mergeCell ref="P1465:Q1465"/>
    <mergeCell ref="AM1465:AN1465"/>
    <mergeCell ref="AS1454:AV1456"/>
    <mergeCell ref="X1455:AB1456"/>
    <mergeCell ref="AM1455:AN1455"/>
    <mergeCell ref="AM1456:AN1456"/>
    <mergeCell ref="L1457:Q1458"/>
    <mergeCell ref="X1458:AB1459"/>
    <mergeCell ref="AM1458:AN1458"/>
    <mergeCell ref="P1459:Q1459"/>
    <mergeCell ref="AM1459:AN1459"/>
    <mergeCell ref="H1448:K1451"/>
    <mergeCell ref="X1449:AB1450"/>
    <mergeCell ref="AM1449:AN1449"/>
    <mergeCell ref="AM1450:AN1450"/>
    <mergeCell ref="L1451:Q1452"/>
    <mergeCell ref="H1452:I1452"/>
    <mergeCell ref="X1452:AB1453"/>
    <mergeCell ref="AM1452:AN1452"/>
    <mergeCell ref="P1453:Q1453"/>
    <mergeCell ref="AM1453:AN1453"/>
    <mergeCell ref="AS1442:AV1444"/>
    <mergeCell ref="X1443:AB1444"/>
    <mergeCell ref="AM1443:AN1443"/>
    <mergeCell ref="AM1444:AN1444"/>
    <mergeCell ref="L1445:Q1446"/>
    <mergeCell ref="X1446:AB1447"/>
    <mergeCell ref="AM1446:AN1446"/>
    <mergeCell ref="P1447:Q1447"/>
    <mergeCell ref="AM1447:AN1447"/>
    <mergeCell ref="AO1436:AR1437"/>
    <mergeCell ref="X1437:AB1438"/>
    <mergeCell ref="AM1437:AN1437"/>
    <mergeCell ref="AM1438:AN1438"/>
    <mergeCell ref="L1439:Q1440"/>
    <mergeCell ref="AQ1439:AR1439"/>
    <mergeCell ref="X1440:AB1441"/>
    <mergeCell ref="AM1440:AN1440"/>
    <mergeCell ref="P1441:Q1441"/>
    <mergeCell ref="AM1441:AN1441"/>
    <mergeCell ref="AS1430:AV1432"/>
    <mergeCell ref="X1431:AB1432"/>
    <mergeCell ref="AM1431:AN1431"/>
    <mergeCell ref="AM1432:AN1432"/>
    <mergeCell ref="L1433:Q1434"/>
    <mergeCell ref="X1434:AB1435"/>
    <mergeCell ref="AM1434:AN1434"/>
    <mergeCell ref="P1435:Q1435"/>
    <mergeCell ref="AM1435:AN1435"/>
    <mergeCell ref="AM1425:AN1425"/>
    <mergeCell ref="AM1426:AN1426"/>
    <mergeCell ref="L1427:Q1428"/>
    <mergeCell ref="H1428:I1428"/>
    <mergeCell ref="X1428:AB1429"/>
    <mergeCell ref="AM1428:AN1428"/>
    <mergeCell ref="P1429:Q1429"/>
    <mergeCell ref="V1429:W1429"/>
    <mergeCell ref="AM1429:AN1429"/>
    <mergeCell ref="D1424:E1429"/>
    <mergeCell ref="F1424:G1429"/>
    <mergeCell ref="H1424:K1427"/>
    <mergeCell ref="R1424:T1429"/>
    <mergeCell ref="U1424:W1426"/>
    <mergeCell ref="X1425:AB1426"/>
    <mergeCell ref="AS1418:AV1420"/>
    <mergeCell ref="X1419:AB1420"/>
    <mergeCell ref="AM1419:AN1419"/>
    <mergeCell ref="AM1420:AN1420"/>
    <mergeCell ref="L1421:Q1422"/>
    <mergeCell ref="X1422:AB1423"/>
    <mergeCell ref="AM1422:AN1422"/>
    <mergeCell ref="P1423:Q1423"/>
    <mergeCell ref="AM1423:AN1423"/>
    <mergeCell ref="AO1412:AR1413"/>
    <mergeCell ref="X1413:AB1414"/>
    <mergeCell ref="AM1413:AN1413"/>
    <mergeCell ref="AM1414:AN1414"/>
    <mergeCell ref="L1415:Q1416"/>
    <mergeCell ref="AQ1415:AR1415"/>
    <mergeCell ref="X1416:AB1417"/>
    <mergeCell ref="AM1416:AN1416"/>
    <mergeCell ref="P1417:Q1417"/>
    <mergeCell ref="AM1417:AN1417"/>
    <mergeCell ref="AS1406:AV1408"/>
    <mergeCell ref="X1407:AB1408"/>
    <mergeCell ref="AM1407:AN1407"/>
    <mergeCell ref="AM1408:AN1408"/>
    <mergeCell ref="L1409:Q1410"/>
    <mergeCell ref="X1410:AB1411"/>
    <mergeCell ref="AM1410:AN1410"/>
    <mergeCell ref="P1411:Q1411"/>
    <mergeCell ref="AM1411:AN1411"/>
    <mergeCell ref="H1400:K1403"/>
    <mergeCell ref="X1401:AB1402"/>
    <mergeCell ref="AM1401:AN1401"/>
    <mergeCell ref="AM1402:AN1402"/>
    <mergeCell ref="L1403:Q1404"/>
    <mergeCell ref="H1404:I1404"/>
    <mergeCell ref="X1404:AB1405"/>
    <mergeCell ref="AM1404:AN1404"/>
    <mergeCell ref="P1405:Q1405"/>
    <mergeCell ref="AM1405:AN1405"/>
    <mergeCell ref="AS1394:AV1396"/>
    <mergeCell ref="X1395:AB1396"/>
    <mergeCell ref="AM1395:AN1395"/>
    <mergeCell ref="AM1396:AN1396"/>
    <mergeCell ref="L1397:Q1398"/>
    <mergeCell ref="X1398:AB1399"/>
    <mergeCell ref="AM1398:AN1398"/>
    <mergeCell ref="P1399:Q1399"/>
    <mergeCell ref="AM1399:AN1399"/>
    <mergeCell ref="AO1388:AR1389"/>
    <mergeCell ref="X1389:AB1390"/>
    <mergeCell ref="AM1389:AN1389"/>
    <mergeCell ref="AM1390:AN1390"/>
    <mergeCell ref="L1391:Q1392"/>
    <mergeCell ref="AQ1391:AR1391"/>
    <mergeCell ref="X1392:AB1393"/>
    <mergeCell ref="AM1392:AN1392"/>
    <mergeCell ref="P1393:Q1393"/>
    <mergeCell ref="AM1393:AN1393"/>
    <mergeCell ref="AS1382:AV1384"/>
    <mergeCell ref="X1383:AB1384"/>
    <mergeCell ref="AM1383:AN1383"/>
    <mergeCell ref="AM1384:AN1384"/>
    <mergeCell ref="L1385:Q1386"/>
    <mergeCell ref="X1386:AB1387"/>
    <mergeCell ref="AM1386:AN1386"/>
    <mergeCell ref="P1387:Q1387"/>
    <mergeCell ref="AM1387:AN1387"/>
    <mergeCell ref="H1376:K1379"/>
    <mergeCell ref="X1377:AB1378"/>
    <mergeCell ref="AM1377:AN1377"/>
    <mergeCell ref="AM1378:AN1378"/>
    <mergeCell ref="L1379:Q1380"/>
    <mergeCell ref="H1380:I1380"/>
    <mergeCell ref="X1380:AB1381"/>
    <mergeCell ref="AM1380:AN1380"/>
    <mergeCell ref="P1381:Q1381"/>
    <mergeCell ref="AM1381:AN1381"/>
    <mergeCell ref="AS1370:AV1372"/>
    <mergeCell ref="X1371:AB1372"/>
    <mergeCell ref="AM1371:AN1371"/>
    <mergeCell ref="AM1372:AN1372"/>
    <mergeCell ref="L1373:Q1374"/>
    <mergeCell ref="X1374:AB1375"/>
    <mergeCell ref="AM1374:AN1374"/>
    <mergeCell ref="P1375:Q1375"/>
    <mergeCell ref="AM1375:AN1375"/>
    <mergeCell ref="AO1364:AR1365"/>
    <mergeCell ref="X1365:AB1366"/>
    <mergeCell ref="AM1365:AN1365"/>
    <mergeCell ref="AM1366:AN1366"/>
    <mergeCell ref="L1367:Q1368"/>
    <mergeCell ref="AQ1367:AR1367"/>
    <mergeCell ref="X1368:AB1369"/>
    <mergeCell ref="AM1368:AN1368"/>
    <mergeCell ref="P1369:Q1369"/>
    <mergeCell ref="AM1369:AN1369"/>
    <mergeCell ref="AS1358:AV1360"/>
    <mergeCell ref="X1359:AB1360"/>
    <mergeCell ref="AM1359:AN1359"/>
    <mergeCell ref="AM1360:AN1360"/>
    <mergeCell ref="L1361:Q1362"/>
    <mergeCell ref="X1362:AB1363"/>
    <mergeCell ref="AM1362:AN1362"/>
    <mergeCell ref="P1363:Q1363"/>
    <mergeCell ref="AM1363:AN1363"/>
    <mergeCell ref="AM1353:AN1353"/>
    <mergeCell ref="AM1354:AN1354"/>
    <mergeCell ref="L1355:Q1356"/>
    <mergeCell ref="H1356:I1356"/>
    <mergeCell ref="X1356:AB1357"/>
    <mergeCell ref="AM1356:AN1356"/>
    <mergeCell ref="P1357:Q1357"/>
    <mergeCell ref="V1357:W1357"/>
    <mergeCell ref="AM1357:AN1357"/>
    <mergeCell ref="D1352:E1357"/>
    <mergeCell ref="F1352:G1357"/>
    <mergeCell ref="H1352:K1355"/>
    <mergeCell ref="R1352:T1357"/>
    <mergeCell ref="U1352:W1354"/>
    <mergeCell ref="X1353:AB1354"/>
    <mergeCell ref="AS1346:AV1348"/>
    <mergeCell ref="X1347:AB1348"/>
    <mergeCell ref="AM1347:AN1347"/>
    <mergeCell ref="AM1348:AN1348"/>
    <mergeCell ref="L1349:Q1350"/>
    <mergeCell ref="X1350:AB1351"/>
    <mergeCell ref="AM1350:AN1350"/>
    <mergeCell ref="P1351:Q1351"/>
    <mergeCell ref="AM1351:AN1351"/>
    <mergeCell ref="AO1340:AR1341"/>
    <mergeCell ref="X1341:AB1342"/>
    <mergeCell ref="AM1341:AN1341"/>
    <mergeCell ref="AM1342:AN1342"/>
    <mergeCell ref="L1343:Q1344"/>
    <mergeCell ref="AQ1343:AR1343"/>
    <mergeCell ref="X1344:AB1345"/>
    <mergeCell ref="AM1344:AN1344"/>
    <mergeCell ref="P1345:Q1345"/>
    <mergeCell ref="AM1345:AN1345"/>
    <mergeCell ref="AS1334:AV1336"/>
    <mergeCell ref="X1335:AB1336"/>
    <mergeCell ref="AM1335:AN1335"/>
    <mergeCell ref="AM1336:AN1336"/>
    <mergeCell ref="L1337:Q1338"/>
    <mergeCell ref="X1338:AB1339"/>
    <mergeCell ref="AM1338:AN1338"/>
    <mergeCell ref="P1339:Q1339"/>
    <mergeCell ref="AM1339:AN1339"/>
    <mergeCell ref="AM1329:AN1329"/>
    <mergeCell ref="AM1330:AN1330"/>
    <mergeCell ref="L1331:Q1332"/>
    <mergeCell ref="H1332:I1332"/>
    <mergeCell ref="X1332:AB1333"/>
    <mergeCell ref="AM1332:AN1332"/>
    <mergeCell ref="P1333:Q1333"/>
    <mergeCell ref="V1333:W1333"/>
    <mergeCell ref="AM1333:AN1333"/>
    <mergeCell ref="D1328:E1333"/>
    <mergeCell ref="F1328:G1333"/>
    <mergeCell ref="H1328:K1331"/>
    <mergeCell ref="R1328:T1333"/>
    <mergeCell ref="U1328:W1330"/>
    <mergeCell ref="X1329:AB1330"/>
    <mergeCell ref="AS1322:AV1324"/>
    <mergeCell ref="X1323:AB1324"/>
    <mergeCell ref="AM1323:AN1323"/>
    <mergeCell ref="AM1324:AN1324"/>
    <mergeCell ref="L1325:Q1326"/>
    <mergeCell ref="X1326:AB1327"/>
    <mergeCell ref="AM1326:AN1326"/>
    <mergeCell ref="P1327:Q1327"/>
    <mergeCell ref="AM1327:AN1327"/>
    <mergeCell ref="AO1316:AR1317"/>
    <mergeCell ref="X1317:AB1318"/>
    <mergeCell ref="AM1317:AN1317"/>
    <mergeCell ref="AM1318:AN1318"/>
    <mergeCell ref="L1319:Q1320"/>
    <mergeCell ref="AQ1319:AR1319"/>
    <mergeCell ref="X1320:AB1321"/>
    <mergeCell ref="AM1320:AN1320"/>
    <mergeCell ref="P1321:Q1321"/>
    <mergeCell ref="AM1321:AN1321"/>
    <mergeCell ref="AS1310:AV1312"/>
    <mergeCell ref="X1311:AB1312"/>
    <mergeCell ref="AM1311:AN1311"/>
    <mergeCell ref="AM1312:AN1312"/>
    <mergeCell ref="L1313:Q1314"/>
    <mergeCell ref="X1314:AB1315"/>
    <mergeCell ref="AM1314:AN1314"/>
    <mergeCell ref="P1315:Q1315"/>
    <mergeCell ref="AM1315:AN1315"/>
    <mergeCell ref="H1304:K1307"/>
    <mergeCell ref="X1305:AB1306"/>
    <mergeCell ref="AM1305:AN1305"/>
    <mergeCell ref="AM1306:AN1306"/>
    <mergeCell ref="L1307:Q1308"/>
    <mergeCell ref="H1308:I1308"/>
    <mergeCell ref="X1308:AB1309"/>
    <mergeCell ref="AM1308:AN1308"/>
    <mergeCell ref="P1309:Q1309"/>
    <mergeCell ref="AM1309:AN1309"/>
    <mergeCell ref="AS1298:AV1300"/>
    <mergeCell ref="X1299:AB1300"/>
    <mergeCell ref="AM1299:AN1299"/>
    <mergeCell ref="AM1300:AN1300"/>
    <mergeCell ref="L1301:Q1302"/>
    <mergeCell ref="X1302:AB1303"/>
    <mergeCell ref="AM1302:AN1302"/>
    <mergeCell ref="P1303:Q1303"/>
    <mergeCell ref="AM1303:AN1303"/>
    <mergeCell ref="AO1292:AR1293"/>
    <mergeCell ref="X1293:AB1294"/>
    <mergeCell ref="AM1293:AN1293"/>
    <mergeCell ref="AM1294:AN1294"/>
    <mergeCell ref="L1295:Q1296"/>
    <mergeCell ref="AQ1295:AR1295"/>
    <mergeCell ref="X1296:AB1297"/>
    <mergeCell ref="AM1296:AN1296"/>
    <mergeCell ref="P1297:Q1297"/>
    <mergeCell ref="AM1297:AN1297"/>
    <mergeCell ref="AS1286:AV1288"/>
    <mergeCell ref="X1287:AB1288"/>
    <mergeCell ref="AM1287:AN1287"/>
    <mergeCell ref="AM1288:AN1288"/>
    <mergeCell ref="L1289:Q1290"/>
    <mergeCell ref="X1290:AB1291"/>
    <mergeCell ref="AM1290:AN1290"/>
    <mergeCell ref="P1291:Q1291"/>
    <mergeCell ref="AM1291:AN1291"/>
    <mergeCell ref="H1280:K1283"/>
    <mergeCell ref="X1281:AB1282"/>
    <mergeCell ref="AM1281:AN1281"/>
    <mergeCell ref="AM1282:AN1282"/>
    <mergeCell ref="L1283:Q1284"/>
    <mergeCell ref="H1284:I1284"/>
    <mergeCell ref="X1284:AB1285"/>
    <mergeCell ref="AM1284:AN1284"/>
    <mergeCell ref="P1285:Q1285"/>
    <mergeCell ref="AM1285:AN1285"/>
    <mergeCell ref="AS1274:AV1276"/>
    <mergeCell ref="X1275:AB1276"/>
    <mergeCell ref="AM1275:AN1275"/>
    <mergeCell ref="AM1276:AN1276"/>
    <mergeCell ref="L1277:Q1278"/>
    <mergeCell ref="X1278:AB1279"/>
    <mergeCell ref="AM1278:AN1278"/>
    <mergeCell ref="P1279:Q1279"/>
    <mergeCell ref="AM1279:AN1279"/>
    <mergeCell ref="AO1268:AR1269"/>
    <mergeCell ref="X1269:AB1270"/>
    <mergeCell ref="AM1269:AN1269"/>
    <mergeCell ref="AM1270:AN1270"/>
    <mergeCell ref="L1271:Q1272"/>
    <mergeCell ref="AQ1271:AR1271"/>
    <mergeCell ref="X1272:AB1273"/>
    <mergeCell ref="AM1272:AN1272"/>
    <mergeCell ref="P1273:Q1273"/>
    <mergeCell ref="AM1273:AN1273"/>
    <mergeCell ref="AS1262:AV1264"/>
    <mergeCell ref="X1263:AB1264"/>
    <mergeCell ref="AM1263:AN1263"/>
    <mergeCell ref="AM1264:AN1264"/>
    <mergeCell ref="L1265:Q1266"/>
    <mergeCell ref="X1266:AB1267"/>
    <mergeCell ref="AM1266:AN1266"/>
    <mergeCell ref="P1267:Q1267"/>
    <mergeCell ref="AM1267:AN1267"/>
    <mergeCell ref="AM1257:AN1257"/>
    <mergeCell ref="AM1258:AN1258"/>
    <mergeCell ref="L1259:Q1260"/>
    <mergeCell ref="H1260:I1260"/>
    <mergeCell ref="X1260:AB1261"/>
    <mergeCell ref="AM1260:AN1260"/>
    <mergeCell ref="P1261:Q1261"/>
    <mergeCell ref="V1261:W1261"/>
    <mergeCell ref="AM1261:AN1261"/>
    <mergeCell ref="D1256:E1261"/>
    <mergeCell ref="F1256:G1261"/>
    <mergeCell ref="H1256:K1259"/>
    <mergeCell ref="R1256:T1261"/>
    <mergeCell ref="U1256:W1258"/>
    <mergeCell ref="X1257:AB1258"/>
    <mergeCell ref="AS1250:AV1252"/>
    <mergeCell ref="X1251:AB1252"/>
    <mergeCell ref="AM1251:AN1251"/>
    <mergeCell ref="AM1252:AN1252"/>
    <mergeCell ref="L1253:Q1254"/>
    <mergeCell ref="X1254:AB1255"/>
    <mergeCell ref="AM1254:AN1254"/>
    <mergeCell ref="P1255:Q1255"/>
    <mergeCell ref="AM1255:AN1255"/>
    <mergeCell ref="AO1244:AR1245"/>
    <mergeCell ref="X1245:AB1246"/>
    <mergeCell ref="AM1245:AN1245"/>
    <mergeCell ref="AM1246:AN1246"/>
    <mergeCell ref="L1247:Q1248"/>
    <mergeCell ref="AQ1247:AR1247"/>
    <mergeCell ref="X1248:AB1249"/>
    <mergeCell ref="AM1248:AN1248"/>
    <mergeCell ref="P1249:Q1249"/>
    <mergeCell ref="AM1249:AN1249"/>
    <mergeCell ref="AS1238:AV1240"/>
    <mergeCell ref="X1239:AB1240"/>
    <mergeCell ref="AM1239:AN1239"/>
    <mergeCell ref="AM1240:AN1240"/>
    <mergeCell ref="L1241:Q1242"/>
    <mergeCell ref="X1242:AB1243"/>
    <mergeCell ref="AM1242:AN1242"/>
    <mergeCell ref="P1243:Q1243"/>
    <mergeCell ref="AM1243:AN1243"/>
    <mergeCell ref="H1232:K1235"/>
    <mergeCell ref="X1233:AB1234"/>
    <mergeCell ref="AM1233:AN1233"/>
    <mergeCell ref="AM1234:AN1234"/>
    <mergeCell ref="L1235:Q1236"/>
    <mergeCell ref="H1236:I1236"/>
    <mergeCell ref="X1236:AB1237"/>
    <mergeCell ref="AM1236:AN1236"/>
    <mergeCell ref="P1237:Q1237"/>
    <mergeCell ref="AM1237:AN1237"/>
    <mergeCell ref="AS1226:AV1228"/>
    <mergeCell ref="X1227:AB1228"/>
    <mergeCell ref="AM1227:AN1227"/>
    <mergeCell ref="AM1228:AN1228"/>
    <mergeCell ref="L1229:Q1230"/>
    <mergeCell ref="X1230:AB1231"/>
    <mergeCell ref="AM1230:AN1230"/>
    <mergeCell ref="P1231:Q1231"/>
    <mergeCell ref="AM1231:AN1231"/>
    <mergeCell ref="AO1220:AR1221"/>
    <mergeCell ref="X1221:AB1222"/>
    <mergeCell ref="AM1221:AN1221"/>
    <mergeCell ref="AM1222:AN1222"/>
    <mergeCell ref="L1223:Q1224"/>
    <mergeCell ref="AQ1223:AR1223"/>
    <mergeCell ref="X1224:AB1225"/>
    <mergeCell ref="AM1224:AN1224"/>
    <mergeCell ref="P1225:Q1225"/>
    <mergeCell ref="AM1225:AN1225"/>
    <mergeCell ref="AS1214:AV1216"/>
    <mergeCell ref="X1215:AB1216"/>
    <mergeCell ref="AM1215:AN1215"/>
    <mergeCell ref="AM1216:AN1216"/>
    <mergeCell ref="L1217:Q1218"/>
    <mergeCell ref="X1218:AB1219"/>
    <mergeCell ref="AM1218:AN1218"/>
    <mergeCell ref="P1219:Q1219"/>
    <mergeCell ref="AM1219:AN1219"/>
    <mergeCell ref="H1208:K1211"/>
    <mergeCell ref="X1209:AB1210"/>
    <mergeCell ref="AM1209:AN1209"/>
    <mergeCell ref="AM1210:AN1210"/>
    <mergeCell ref="L1211:Q1212"/>
    <mergeCell ref="H1212:I1212"/>
    <mergeCell ref="X1212:AB1213"/>
    <mergeCell ref="AM1212:AN1212"/>
    <mergeCell ref="P1213:Q1213"/>
    <mergeCell ref="AM1213:AN1213"/>
    <mergeCell ref="AS1202:AV1204"/>
    <mergeCell ref="X1203:AB1204"/>
    <mergeCell ref="AM1203:AN1203"/>
    <mergeCell ref="AM1204:AN1204"/>
    <mergeCell ref="L1205:Q1206"/>
    <mergeCell ref="X1206:AB1207"/>
    <mergeCell ref="AM1206:AN1206"/>
    <mergeCell ref="P1207:Q1207"/>
    <mergeCell ref="AM1207:AN1207"/>
    <mergeCell ref="AO1196:AR1197"/>
    <mergeCell ref="X1197:AB1198"/>
    <mergeCell ref="AM1197:AN1197"/>
    <mergeCell ref="AM1198:AN1198"/>
    <mergeCell ref="L1199:Q1200"/>
    <mergeCell ref="AQ1199:AR1199"/>
    <mergeCell ref="X1200:AB1201"/>
    <mergeCell ref="AM1200:AN1200"/>
    <mergeCell ref="P1201:Q1201"/>
    <mergeCell ref="AM1201:AN1201"/>
    <mergeCell ref="AS1190:AV1192"/>
    <mergeCell ref="X1191:AB1192"/>
    <mergeCell ref="AM1191:AN1191"/>
    <mergeCell ref="AM1192:AN1192"/>
    <mergeCell ref="L1193:Q1194"/>
    <mergeCell ref="X1194:AB1195"/>
    <mergeCell ref="AM1194:AN1194"/>
    <mergeCell ref="P1195:Q1195"/>
    <mergeCell ref="AM1195:AN1195"/>
    <mergeCell ref="AM1185:AN1185"/>
    <mergeCell ref="AM1186:AN1186"/>
    <mergeCell ref="L1187:Q1188"/>
    <mergeCell ref="H1188:I1188"/>
    <mergeCell ref="X1188:AB1189"/>
    <mergeCell ref="AM1188:AN1188"/>
    <mergeCell ref="P1189:Q1189"/>
    <mergeCell ref="V1189:W1189"/>
    <mergeCell ref="AM1189:AN1189"/>
    <mergeCell ref="D1184:E1189"/>
    <mergeCell ref="F1184:G1189"/>
    <mergeCell ref="H1184:K1187"/>
    <mergeCell ref="R1184:T1189"/>
    <mergeCell ref="U1184:W1186"/>
    <mergeCell ref="X1185:AB1186"/>
    <mergeCell ref="AS1178:AV1180"/>
    <mergeCell ref="X1179:AB1180"/>
    <mergeCell ref="AM1179:AN1179"/>
    <mergeCell ref="AM1180:AN1180"/>
    <mergeCell ref="L1181:Q1182"/>
    <mergeCell ref="X1182:AB1183"/>
    <mergeCell ref="AM1182:AN1182"/>
    <mergeCell ref="P1183:Q1183"/>
    <mergeCell ref="AM1183:AN1183"/>
    <mergeCell ref="AO1172:AR1173"/>
    <mergeCell ref="X1173:AB1174"/>
    <mergeCell ref="AM1173:AN1173"/>
    <mergeCell ref="AM1174:AN1174"/>
    <mergeCell ref="L1175:Q1176"/>
    <mergeCell ref="AQ1175:AR1175"/>
    <mergeCell ref="X1176:AB1177"/>
    <mergeCell ref="AM1176:AN1176"/>
    <mergeCell ref="P1177:Q1177"/>
    <mergeCell ref="AM1177:AN1177"/>
    <mergeCell ref="AS1166:AV1168"/>
    <mergeCell ref="X1167:AB1168"/>
    <mergeCell ref="AM1167:AN1167"/>
    <mergeCell ref="AM1168:AN1168"/>
    <mergeCell ref="L1169:Q1170"/>
    <mergeCell ref="X1170:AB1171"/>
    <mergeCell ref="AM1170:AN1170"/>
    <mergeCell ref="P1171:Q1171"/>
    <mergeCell ref="AM1171:AN1171"/>
    <mergeCell ref="AM1161:AN1161"/>
    <mergeCell ref="AM1162:AN1162"/>
    <mergeCell ref="L1163:Q1164"/>
    <mergeCell ref="H1164:I1164"/>
    <mergeCell ref="X1164:AB1165"/>
    <mergeCell ref="AM1164:AN1164"/>
    <mergeCell ref="P1165:Q1165"/>
    <mergeCell ref="V1165:W1165"/>
    <mergeCell ref="AM1165:AN1165"/>
    <mergeCell ref="D1160:E1165"/>
    <mergeCell ref="F1160:G1165"/>
    <mergeCell ref="H1160:K1163"/>
    <mergeCell ref="R1160:T1165"/>
    <mergeCell ref="U1160:W1162"/>
    <mergeCell ref="X1161:AB1162"/>
    <mergeCell ref="AS1154:AV1156"/>
    <mergeCell ref="X1155:AB1156"/>
    <mergeCell ref="AM1155:AN1155"/>
    <mergeCell ref="AM1156:AN1156"/>
    <mergeCell ref="L1157:Q1158"/>
    <mergeCell ref="X1158:AB1159"/>
    <mergeCell ref="AM1158:AN1158"/>
    <mergeCell ref="P1159:Q1159"/>
    <mergeCell ref="AM1159:AN1159"/>
    <mergeCell ref="AO1148:AR1149"/>
    <mergeCell ref="X1149:AB1150"/>
    <mergeCell ref="AM1149:AN1149"/>
    <mergeCell ref="AM1150:AN1150"/>
    <mergeCell ref="L1151:Q1152"/>
    <mergeCell ref="AQ1151:AR1151"/>
    <mergeCell ref="X1152:AB1153"/>
    <mergeCell ref="AM1152:AN1152"/>
    <mergeCell ref="P1153:Q1153"/>
    <mergeCell ref="AM1153:AN1153"/>
    <mergeCell ref="AS1142:AV1144"/>
    <mergeCell ref="X1143:AB1144"/>
    <mergeCell ref="AM1143:AN1143"/>
    <mergeCell ref="AM1144:AN1144"/>
    <mergeCell ref="L1145:Q1146"/>
    <mergeCell ref="X1146:AB1147"/>
    <mergeCell ref="AM1146:AN1146"/>
    <mergeCell ref="P1147:Q1147"/>
    <mergeCell ref="AM1147:AN1147"/>
    <mergeCell ref="H1136:K1139"/>
    <mergeCell ref="X1137:AB1138"/>
    <mergeCell ref="AM1137:AN1137"/>
    <mergeCell ref="AM1138:AN1138"/>
    <mergeCell ref="L1139:Q1140"/>
    <mergeCell ref="H1140:I1140"/>
    <mergeCell ref="X1140:AB1141"/>
    <mergeCell ref="AM1140:AN1140"/>
    <mergeCell ref="P1141:Q1141"/>
    <mergeCell ref="AM1141:AN1141"/>
    <mergeCell ref="AS1130:AV1132"/>
    <mergeCell ref="X1131:AB1132"/>
    <mergeCell ref="AM1131:AN1131"/>
    <mergeCell ref="AM1132:AN1132"/>
    <mergeCell ref="L1133:Q1134"/>
    <mergeCell ref="X1134:AB1135"/>
    <mergeCell ref="AM1134:AN1134"/>
    <mergeCell ref="P1135:Q1135"/>
    <mergeCell ref="AM1135:AN1135"/>
    <mergeCell ref="AO1124:AR1125"/>
    <mergeCell ref="X1125:AB1126"/>
    <mergeCell ref="AM1125:AN1125"/>
    <mergeCell ref="AM1126:AN1126"/>
    <mergeCell ref="L1127:Q1128"/>
    <mergeCell ref="AQ1127:AR1127"/>
    <mergeCell ref="X1128:AB1129"/>
    <mergeCell ref="AM1128:AN1128"/>
    <mergeCell ref="P1129:Q1129"/>
    <mergeCell ref="AM1129:AN1129"/>
    <mergeCell ref="AS1118:AV1120"/>
    <mergeCell ref="X1119:AB1120"/>
    <mergeCell ref="AM1119:AN1119"/>
    <mergeCell ref="AM1120:AN1120"/>
    <mergeCell ref="L1121:Q1122"/>
    <mergeCell ref="X1122:AB1123"/>
    <mergeCell ref="AM1122:AN1122"/>
    <mergeCell ref="P1123:Q1123"/>
    <mergeCell ref="AM1123:AN1123"/>
    <mergeCell ref="H1112:K1115"/>
    <mergeCell ref="X1113:AB1114"/>
    <mergeCell ref="AM1113:AN1113"/>
    <mergeCell ref="AM1114:AN1114"/>
    <mergeCell ref="L1115:Q1116"/>
    <mergeCell ref="H1116:I1116"/>
    <mergeCell ref="X1116:AB1117"/>
    <mergeCell ref="AM1116:AN1116"/>
    <mergeCell ref="P1117:Q1117"/>
    <mergeCell ref="AM1117:AN1117"/>
    <mergeCell ref="AS1106:AV1108"/>
    <mergeCell ref="X1107:AB1108"/>
    <mergeCell ref="AM1107:AN1107"/>
    <mergeCell ref="AM1108:AN1108"/>
    <mergeCell ref="L1109:Q1110"/>
    <mergeCell ref="X1110:AB1111"/>
    <mergeCell ref="AM1110:AN1110"/>
    <mergeCell ref="P1111:Q1111"/>
    <mergeCell ref="AM1111:AN1111"/>
    <mergeCell ref="AO1100:AR1101"/>
    <mergeCell ref="X1101:AB1102"/>
    <mergeCell ref="AM1101:AN1101"/>
    <mergeCell ref="AM1102:AN1102"/>
    <mergeCell ref="L1103:Q1104"/>
    <mergeCell ref="AQ1103:AR1103"/>
    <mergeCell ref="X1104:AB1105"/>
    <mergeCell ref="AM1104:AN1104"/>
    <mergeCell ref="P1105:Q1105"/>
    <mergeCell ref="AM1105:AN1105"/>
    <mergeCell ref="AS1094:AV1096"/>
    <mergeCell ref="X1095:AB1096"/>
    <mergeCell ref="AM1095:AN1095"/>
    <mergeCell ref="AM1096:AN1096"/>
    <mergeCell ref="L1097:Q1098"/>
    <mergeCell ref="X1098:AB1099"/>
    <mergeCell ref="AM1098:AN1098"/>
    <mergeCell ref="P1099:Q1099"/>
    <mergeCell ref="AM1099:AN1099"/>
    <mergeCell ref="AM1089:AN1089"/>
    <mergeCell ref="AM1090:AN1090"/>
    <mergeCell ref="L1091:Q1092"/>
    <mergeCell ref="H1092:I1092"/>
    <mergeCell ref="X1092:AB1093"/>
    <mergeCell ref="AM1092:AN1092"/>
    <mergeCell ref="P1093:Q1093"/>
    <mergeCell ref="V1093:W1093"/>
    <mergeCell ref="AM1093:AN1093"/>
    <mergeCell ref="D1088:E1093"/>
    <mergeCell ref="F1088:G1093"/>
    <mergeCell ref="H1088:K1091"/>
    <mergeCell ref="R1088:T1093"/>
    <mergeCell ref="U1088:W1090"/>
    <mergeCell ref="X1089:AB1090"/>
    <mergeCell ref="AS1082:AV1084"/>
    <mergeCell ref="X1083:AB1084"/>
    <mergeCell ref="AM1083:AN1083"/>
    <mergeCell ref="AM1084:AN1084"/>
    <mergeCell ref="L1085:Q1086"/>
    <mergeCell ref="X1086:AB1087"/>
    <mergeCell ref="AM1086:AN1086"/>
    <mergeCell ref="P1087:Q1087"/>
    <mergeCell ref="AM1087:AN1087"/>
    <mergeCell ref="AO1076:AR1077"/>
    <mergeCell ref="X1077:AB1078"/>
    <mergeCell ref="AM1077:AN1077"/>
    <mergeCell ref="AM1078:AN1078"/>
    <mergeCell ref="L1079:Q1080"/>
    <mergeCell ref="AQ1079:AR1079"/>
    <mergeCell ref="X1080:AB1081"/>
    <mergeCell ref="AM1080:AN1080"/>
    <mergeCell ref="P1081:Q1081"/>
    <mergeCell ref="AM1081:AN1081"/>
    <mergeCell ref="AS1070:AV1072"/>
    <mergeCell ref="X1071:AB1072"/>
    <mergeCell ref="AM1071:AN1071"/>
    <mergeCell ref="AM1072:AN1072"/>
    <mergeCell ref="L1073:Q1074"/>
    <mergeCell ref="X1074:AB1075"/>
    <mergeCell ref="AM1074:AN1074"/>
    <mergeCell ref="P1075:Q1075"/>
    <mergeCell ref="AM1075:AN1075"/>
    <mergeCell ref="H1064:K1067"/>
    <mergeCell ref="X1065:AB1066"/>
    <mergeCell ref="AM1065:AN1065"/>
    <mergeCell ref="AM1066:AN1066"/>
    <mergeCell ref="L1067:Q1068"/>
    <mergeCell ref="H1068:I1068"/>
    <mergeCell ref="X1068:AB1069"/>
    <mergeCell ref="AM1068:AN1068"/>
    <mergeCell ref="P1069:Q1069"/>
    <mergeCell ref="AM1069:AN1069"/>
    <mergeCell ref="AS1058:AV1060"/>
    <mergeCell ref="X1059:AB1060"/>
    <mergeCell ref="AM1059:AN1059"/>
    <mergeCell ref="AM1060:AN1060"/>
    <mergeCell ref="L1061:Q1062"/>
    <mergeCell ref="X1062:AB1063"/>
    <mergeCell ref="AM1062:AN1062"/>
    <mergeCell ref="P1063:Q1063"/>
    <mergeCell ref="AM1063:AN1063"/>
    <mergeCell ref="AO1052:AR1053"/>
    <mergeCell ref="X1053:AB1054"/>
    <mergeCell ref="AM1053:AN1053"/>
    <mergeCell ref="AM1054:AN1054"/>
    <mergeCell ref="L1055:Q1056"/>
    <mergeCell ref="AQ1055:AR1055"/>
    <mergeCell ref="X1056:AB1057"/>
    <mergeCell ref="AM1056:AN1056"/>
    <mergeCell ref="P1057:Q1057"/>
    <mergeCell ref="AM1057:AN1057"/>
    <mergeCell ref="AS1046:AV1048"/>
    <mergeCell ref="X1047:AB1048"/>
    <mergeCell ref="AM1047:AN1047"/>
    <mergeCell ref="AM1048:AN1048"/>
    <mergeCell ref="L1049:Q1050"/>
    <mergeCell ref="X1050:AB1051"/>
    <mergeCell ref="AM1050:AN1050"/>
    <mergeCell ref="P1051:Q1051"/>
    <mergeCell ref="AM1051:AN1051"/>
    <mergeCell ref="H1040:K1043"/>
    <mergeCell ref="X1041:AB1042"/>
    <mergeCell ref="AM1041:AN1041"/>
    <mergeCell ref="AM1042:AN1042"/>
    <mergeCell ref="L1043:Q1044"/>
    <mergeCell ref="H1044:I1044"/>
    <mergeCell ref="X1044:AB1045"/>
    <mergeCell ref="AM1044:AN1044"/>
    <mergeCell ref="P1045:Q1045"/>
    <mergeCell ref="AM1045:AN1045"/>
    <mergeCell ref="AS1034:AV1036"/>
    <mergeCell ref="X1035:AB1036"/>
    <mergeCell ref="AM1035:AN1035"/>
    <mergeCell ref="AM1036:AN1036"/>
    <mergeCell ref="L1037:Q1038"/>
    <mergeCell ref="X1038:AB1039"/>
    <mergeCell ref="AM1038:AN1038"/>
    <mergeCell ref="P1039:Q1039"/>
    <mergeCell ref="AM1039:AN1039"/>
    <mergeCell ref="AO1028:AR1029"/>
    <mergeCell ref="X1029:AB1030"/>
    <mergeCell ref="AM1029:AN1029"/>
    <mergeCell ref="AM1030:AN1030"/>
    <mergeCell ref="L1031:Q1032"/>
    <mergeCell ref="AQ1031:AR1031"/>
    <mergeCell ref="X1032:AB1033"/>
    <mergeCell ref="AM1032:AN1032"/>
    <mergeCell ref="P1033:Q1033"/>
    <mergeCell ref="AM1033:AN1033"/>
    <mergeCell ref="AS1022:AV1024"/>
    <mergeCell ref="X1023:AB1024"/>
    <mergeCell ref="AM1023:AN1023"/>
    <mergeCell ref="AM1024:AN1024"/>
    <mergeCell ref="L1025:Q1026"/>
    <mergeCell ref="X1026:AB1027"/>
    <mergeCell ref="AM1026:AN1026"/>
    <mergeCell ref="P1027:Q1027"/>
    <mergeCell ref="AM1027:AN1027"/>
    <mergeCell ref="AM1017:AN1017"/>
    <mergeCell ref="AM1018:AN1018"/>
    <mergeCell ref="L1019:Q1020"/>
    <mergeCell ref="H1020:I1020"/>
    <mergeCell ref="X1020:AB1021"/>
    <mergeCell ref="AM1020:AN1020"/>
    <mergeCell ref="P1021:Q1021"/>
    <mergeCell ref="V1021:W1021"/>
    <mergeCell ref="AM1021:AN1021"/>
    <mergeCell ref="D1016:E1021"/>
    <mergeCell ref="F1016:G1021"/>
    <mergeCell ref="H1016:K1019"/>
    <mergeCell ref="R1016:T1021"/>
    <mergeCell ref="U1016:W1018"/>
    <mergeCell ref="X1017:AB1018"/>
    <mergeCell ref="AS1010:AV1012"/>
    <mergeCell ref="X1011:AB1012"/>
    <mergeCell ref="AM1011:AN1011"/>
    <mergeCell ref="AM1012:AN1012"/>
    <mergeCell ref="L1013:Q1014"/>
    <mergeCell ref="X1014:AB1015"/>
    <mergeCell ref="AM1014:AN1014"/>
    <mergeCell ref="P1015:Q1015"/>
    <mergeCell ref="AM1015:AN1015"/>
    <mergeCell ref="AO1004:AR1005"/>
    <mergeCell ref="X1005:AB1006"/>
    <mergeCell ref="AM1005:AN1005"/>
    <mergeCell ref="AM1006:AN1006"/>
    <mergeCell ref="L1007:Q1008"/>
    <mergeCell ref="AQ1007:AR1007"/>
    <mergeCell ref="X1008:AB1009"/>
    <mergeCell ref="AM1008:AN1008"/>
    <mergeCell ref="P1009:Q1009"/>
    <mergeCell ref="AM1009:AN1009"/>
    <mergeCell ref="AS998:AV1000"/>
    <mergeCell ref="X999:AB1000"/>
    <mergeCell ref="AM999:AN999"/>
    <mergeCell ref="AM1000:AN1000"/>
    <mergeCell ref="L1001:Q1002"/>
    <mergeCell ref="X1002:AB1003"/>
    <mergeCell ref="AM1002:AN1002"/>
    <mergeCell ref="P1003:Q1003"/>
    <mergeCell ref="AM1003:AN1003"/>
    <mergeCell ref="AM993:AN993"/>
    <mergeCell ref="AM994:AN994"/>
    <mergeCell ref="L995:Q996"/>
    <mergeCell ref="H996:I996"/>
    <mergeCell ref="X996:AB997"/>
    <mergeCell ref="AM996:AN996"/>
    <mergeCell ref="P997:Q997"/>
    <mergeCell ref="V997:W997"/>
    <mergeCell ref="AM997:AN997"/>
    <mergeCell ref="D992:E997"/>
    <mergeCell ref="F992:G997"/>
    <mergeCell ref="H992:K995"/>
    <mergeCell ref="R992:T997"/>
    <mergeCell ref="U992:W994"/>
    <mergeCell ref="X993:AB994"/>
    <mergeCell ref="AS986:AV988"/>
    <mergeCell ref="X987:AB988"/>
    <mergeCell ref="AM987:AN987"/>
    <mergeCell ref="AM988:AN988"/>
    <mergeCell ref="L989:Q990"/>
    <mergeCell ref="X990:AB991"/>
    <mergeCell ref="AM990:AN990"/>
    <mergeCell ref="P991:Q991"/>
    <mergeCell ref="AM991:AN991"/>
    <mergeCell ref="AO980:AR981"/>
    <mergeCell ref="X981:AB982"/>
    <mergeCell ref="AM981:AN981"/>
    <mergeCell ref="AM982:AN982"/>
    <mergeCell ref="L983:Q984"/>
    <mergeCell ref="AQ983:AR983"/>
    <mergeCell ref="X984:AB985"/>
    <mergeCell ref="AM984:AN984"/>
    <mergeCell ref="P985:Q985"/>
    <mergeCell ref="AM985:AN985"/>
    <mergeCell ref="AS974:AV976"/>
    <mergeCell ref="X975:AB976"/>
    <mergeCell ref="AM975:AN975"/>
    <mergeCell ref="AM976:AN976"/>
    <mergeCell ref="L977:Q978"/>
    <mergeCell ref="X978:AB979"/>
    <mergeCell ref="AM978:AN978"/>
    <mergeCell ref="P979:Q979"/>
    <mergeCell ref="AM979:AN979"/>
    <mergeCell ref="H968:K971"/>
    <mergeCell ref="X969:AB970"/>
    <mergeCell ref="AM969:AN969"/>
    <mergeCell ref="AM970:AN970"/>
    <mergeCell ref="L971:Q972"/>
    <mergeCell ref="H972:I972"/>
    <mergeCell ref="X972:AB973"/>
    <mergeCell ref="AM972:AN972"/>
    <mergeCell ref="P973:Q973"/>
    <mergeCell ref="AM973:AN973"/>
    <mergeCell ref="AS962:AV964"/>
    <mergeCell ref="X963:AB964"/>
    <mergeCell ref="AM963:AN963"/>
    <mergeCell ref="AM964:AN964"/>
    <mergeCell ref="L965:Q966"/>
    <mergeCell ref="X966:AB967"/>
    <mergeCell ref="AM966:AN966"/>
    <mergeCell ref="P967:Q967"/>
    <mergeCell ref="AM967:AN967"/>
    <mergeCell ref="AO956:AR957"/>
    <mergeCell ref="X957:AB958"/>
    <mergeCell ref="AM957:AN957"/>
    <mergeCell ref="AM958:AN958"/>
    <mergeCell ref="L959:Q960"/>
    <mergeCell ref="AQ959:AR959"/>
    <mergeCell ref="X960:AB961"/>
    <mergeCell ref="AM960:AN960"/>
    <mergeCell ref="P961:Q961"/>
    <mergeCell ref="AM961:AN961"/>
    <mergeCell ref="AS950:AV952"/>
    <mergeCell ref="X951:AB952"/>
    <mergeCell ref="AM951:AN951"/>
    <mergeCell ref="AM952:AN952"/>
    <mergeCell ref="L953:Q954"/>
    <mergeCell ref="X954:AB955"/>
    <mergeCell ref="AM954:AN954"/>
    <mergeCell ref="P955:Q955"/>
    <mergeCell ref="AM955:AN955"/>
    <mergeCell ref="H944:K947"/>
    <mergeCell ref="X945:AB946"/>
    <mergeCell ref="AM945:AN945"/>
    <mergeCell ref="AM946:AN946"/>
    <mergeCell ref="L947:Q948"/>
    <mergeCell ref="H948:I948"/>
    <mergeCell ref="X948:AB949"/>
    <mergeCell ref="AM948:AN948"/>
    <mergeCell ref="P949:Q949"/>
    <mergeCell ref="AM949:AN949"/>
    <mergeCell ref="AS938:AV940"/>
    <mergeCell ref="X939:AB940"/>
    <mergeCell ref="AM939:AN939"/>
    <mergeCell ref="AM940:AN940"/>
    <mergeCell ref="L941:Q942"/>
    <mergeCell ref="X942:AB943"/>
    <mergeCell ref="AM942:AN942"/>
    <mergeCell ref="P943:Q943"/>
    <mergeCell ref="AM943:AN943"/>
    <mergeCell ref="AO932:AR933"/>
    <mergeCell ref="X933:AB934"/>
    <mergeCell ref="AM933:AN933"/>
    <mergeCell ref="AM934:AN934"/>
    <mergeCell ref="L935:Q936"/>
    <mergeCell ref="AQ935:AR935"/>
    <mergeCell ref="X936:AB937"/>
    <mergeCell ref="AM936:AN936"/>
    <mergeCell ref="P937:Q937"/>
    <mergeCell ref="AM937:AN937"/>
    <mergeCell ref="AS926:AV928"/>
    <mergeCell ref="X927:AB928"/>
    <mergeCell ref="AM927:AN927"/>
    <mergeCell ref="AM928:AN928"/>
    <mergeCell ref="L929:Q930"/>
    <mergeCell ref="X930:AB931"/>
    <mergeCell ref="AM930:AN930"/>
    <mergeCell ref="P931:Q931"/>
    <mergeCell ref="AM931:AN931"/>
    <mergeCell ref="AM921:AN921"/>
    <mergeCell ref="AM922:AN922"/>
    <mergeCell ref="L923:Q924"/>
    <mergeCell ref="H924:I924"/>
    <mergeCell ref="X924:AB925"/>
    <mergeCell ref="AM924:AN924"/>
    <mergeCell ref="P925:Q925"/>
    <mergeCell ref="V925:W925"/>
    <mergeCell ref="AM925:AN925"/>
    <mergeCell ref="D920:E925"/>
    <mergeCell ref="F920:G925"/>
    <mergeCell ref="H920:K923"/>
    <mergeCell ref="R920:T925"/>
    <mergeCell ref="U920:W922"/>
    <mergeCell ref="X921:AB922"/>
    <mergeCell ref="AS914:AV916"/>
    <mergeCell ref="X915:AB916"/>
    <mergeCell ref="AM915:AN915"/>
    <mergeCell ref="AM916:AN916"/>
    <mergeCell ref="L917:Q918"/>
    <mergeCell ref="X918:AB919"/>
    <mergeCell ref="AM918:AN918"/>
    <mergeCell ref="P919:Q919"/>
    <mergeCell ref="AM919:AN919"/>
    <mergeCell ref="AO908:AR909"/>
    <mergeCell ref="X909:AB910"/>
    <mergeCell ref="AM909:AN909"/>
    <mergeCell ref="AM910:AN910"/>
    <mergeCell ref="L911:Q912"/>
    <mergeCell ref="AQ911:AR911"/>
    <mergeCell ref="X912:AB913"/>
    <mergeCell ref="AM912:AN912"/>
    <mergeCell ref="P913:Q913"/>
    <mergeCell ref="AM913:AN913"/>
    <mergeCell ref="AS902:AV904"/>
    <mergeCell ref="X903:AB904"/>
    <mergeCell ref="AM903:AN903"/>
    <mergeCell ref="AM904:AN904"/>
    <mergeCell ref="L905:Q906"/>
    <mergeCell ref="X906:AB907"/>
    <mergeCell ref="AM906:AN906"/>
    <mergeCell ref="P907:Q907"/>
    <mergeCell ref="AM907:AN907"/>
    <mergeCell ref="H896:K899"/>
    <mergeCell ref="X897:AB898"/>
    <mergeCell ref="AM897:AN897"/>
    <mergeCell ref="AM898:AN898"/>
    <mergeCell ref="L899:Q900"/>
    <mergeCell ref="H900:I900"/>
    <mergeCell ref="X900:AB901"/>
    <mergeCell ref="AM900:AN900"/>
    <mergeCell ref="P901:Q901"/>
    <mergeCell ref="AM901:AN901"/>
    <mergeCell ref="AS890:AV892"/>
    <mergeCell ref="X891:AB892"/>
    <mergeCell ref="AM891:AN891"/>
    <mergeCell ref="AM892:AN892"/>
    <mergeCell ref="L893:Q894"/>
    <mergeCell ref="X894:AB895"/>
    <mergeCell ref="AM894:AN894"/>
    <mergeCell ref="P895:Q895"/>
    <mergeCell ref="AM895:AN895"/>
    <mergeCell ref="AO884:AR885"/>
    <mergeCell ref="X885:AB886"/>
    <mergeCell ref="AM885:AN885"/>
    <mergeCell ref="AM886:AN886"/>
    <mergeCell ref="L887:Q888"/>
    <mergeCell ref="AQ887:AR887"/>
    <mergeCell ref="X888:AB889"/>
    <mergeCell ref="AM888:AN888"/>
    <mergeCell ref="P889:Q889"/>
    <mergeCell ref="AM889:AN889"/>
    <mergeCell ref="AS878:AV880"/>
    <mergeCell ref="X879:AB880"/>
    <mergeCell ref="AM879:AN879"/>
    <mergeCell ref="AM880:AN880"/>
    <mergeCell ref="L881:Q882"/>
    <mergeCell ref="X882:AB883"/>
    <mergeCell ref="AM882:AN882"/>
    <mergeCell ref="P883:Q883"/>
    <mergeCell ref="AM883:AN883"/>
    <mergeCell ref="H872:K875"/>
    <mergeCell ref="X873:AB874"/>
    <mergeCell ref="AM873:AN873"/>
    <mergeCell ref="AM874:AN874"/>
    <mergeCell ref="L875:Q876"/>
    <mergeCell ref="H876:I876"/>
    <mergeCell ref="X876:AB877"/>
    <mergeCell ref="AM876:AN876"/>
    <mergeCell ref="P877:Q877"/>
    <mergeCell ref="AM877:AN877"/>
    <mergeCell ref="AS866:AV868"/>
    <mergeCell ref="X867:AB868"/>
    <mergeCell ref="AM867:AN867"/>
    <mergeCell ref="AM868:AN868"/>
    <mergeCell ref="L869:Q870"/>
    <mergeCell ref="X870:AB871"/>
    <mergeCell ref="AM870:AN870"/>
    <mergeCell ref="P871:Q871"/>
    <mergeCell ref="AM871:AN871"/>
    <mergeCell ref="AO860:AR861"/>
    <mergeCell ref="X861:AB862"/>
    <mergeCell ref="AM861:AN861"/>
    <mergeCell ref="AM862:AN862"/>
    <mergeCell ref="L863:Q864"/>
    <mergeCell ref="AQ863:AR863"/>
    <mergeCell ref="X864:AB865"/>
    <mergeCell ref="AM864:AN864"/>
    <mergeCell ref="P865:Q865"/>
    <mergeCell ref="AM865:AN865"/>
    <mergeCell ref="AS854:AV856"/>
    <mergeCell ref="X855:AB856"/>
    <mergeCell ref="AM855:AN855"/>
    <mergeCell ref="AM856:AN856"/>
    <mergeCell ref="L857:Q858"/>
    <mergeCell ref="X858:AB859"/>
    <mergeCell ref="AM858:AN858"/>
    <mergeCell ref="P859:Q859"/>
    <mergeCell ref="AM859:AN859"/>
    <mergeCell ref="AM849:AN849"/>
    <mergeCell ref="AM850:AN850"/>
    <mergeCell ref="L851:Q852"/>
    <mergeCell ref="H852:I852"/>
    <mergeCell ref="X852:AB853"/>
    <mergeCell ref="AM852:AN852"/>
    <mergeCell ref="P853:Q853"/>
    <mergeCell ref="V853:W853"/>
    <mergeCell ref="AM853:AN853"/>
    <mergeCell ref="D848:E853"/>
    <mergeCell ref="F848:G853"/>
    <mergeCell ref="H848:K851"/>
    <mergeCell ref="R848:T853"/>
    <mergeCell ref="U848:W851"/>
    <mergeCell ref="X849:AB850"/>
    <mergeCell ref="AS842:AV844"/>
    <mergeCell ref="X843:AB844"/>
    <mergeCell ref="AM843:AN843"/>
    <mergeCell ref="AM844:AN844"/>
    <mergeCell ref="L845:Q846"/>
    <mergeCell ref="X846:AB847"/>
    <mergeCell ref="AM846:AN846"/>
    <mergeCell ref="P847:Q847"/>
    <mergeCell ref="AM847:AN847"/>
    <mergeCell ref="AO836:AR837"/>
    <mergeCell ref="X837:AB838"/>
    <mergeCell ref="AM837:AN837"/>
    <mergeCell ref="AM838:AN838"/>
    <mergeCell ref="L839:Q840"/>
    <mergeCell ref="AQ839:AR839"/>
    <mergeCell ref="X840:AB841"/>
    <mergeCell ref="AM840:AN840"/>
    <mergeCell ref="P841:Q841"/>
    <mergeCell ref="AM841:AN841"/>
    <mergeCell ref="AS830:AV832"/>
    <mergeCell ref="X831:AB832"/>
    <mergeCell ref="AM831:AN831"/>
    <mergeCell ref="AM832:AN832"/>
    <mergeCell ref="L833:Q834"/>
    <mergeCell ref="X834:AB835"/>
    <mergeCell ref="AM834:AN834"/>
    <mergeCell ref="P835:Q835"/>
    <mergeCell ref="AM835:AN835"/>
    <mergeCell ref="AM825:AN825"/>
    <mergeCell ref="AM826:AN826"/>
    <mergeCell ref="L827:Q828"/>
    <mergeCell ref="H828:I828"/>
    <mergeCell ref="X828:AB829"/>
    <mergeCell ref="AM828:AN828"/>
    <mergeCell ref="P829:Q829"/>
    <mergeCell ref="V829:W829"/>
    <mergeCell ref="AM829:AN829"/>
    <mergeCell ref="D824:E829"/>
    <mergeCell ref="F824:G829"/>
    <mergeCell ref="H824:K827"/>
    <mergeCell ref="R824:T829"/>
    <mergeCell ref="U824:W826"/>
    <mergeCell ref="X825:AB826"/>
    <mergeCell ref="AS818:AV820"/>
    <mergeCell ref="X819:AB820"/>
    <mergeCell ref="AM819:AN819"/>
    <mergeCell ref="AM820:AN820"/>
    <mergeCell ref="L821:Q822"/>
    <mergeCell ref="X822:AB823"/>
    <mergeCell ref="AM822:AN822"/>
    <mergeCell ref="P823:Q823"/>
    <mergeCell ref="AM823:AN823"/>
    <mergeCell ref="AO812:AR813"/>
    <mergeCell ref="X813:AB814"/>
    <mergeCell ref="AM813:AN813"/>
    <mergeCell ref="AM814:AN814"/>
    <mergeCell ref="L815:Q816"/>
    <mergeCell ref="AQ815:AR815"/>
    <mergeCell ref="X816:AB817"/>
    <mergeCell ref="AM816:AN816"/>
    <mergeCell ref="P817:Q817"/>
    <mergeCell ref="AM817:AN817"/>
    <mergeCell ref="AS806:AV808"/>
    <mergeCell ref="X807:AB808"/>
    <mergeCell ref="AM807:AN807"/>
    <mergeCell ref="AM808:AN808"/>
    <mergeCell ref="L809:Q810"/>
    <mergeCell ref="X810:AB811"/>
    <mergeCell ref="AM810:AN810"/>
    <mergeCell ref="P811:Q811"/>
    <mergeCell ref="AM811:AN811"/>
    <mergeCell ref="H800:K803"/>
    <mergeCell ref="X801:AB802"/>
    <mergeCell ref="AM801:AN801"/>
    <mergeCell ref="AM802:AN802"/>
    <mergeCell ref="L803:Q804"/>
    <mergeCell ref="H804:I804"/>
    <mergeCell ref="X804:AB805"/>
    <mergeCell ref="AM804:AN804"/>
    <mergeCell ref="P805:Q805"/>
    <mergeCell ref="AM805:AN805"/>
    <mergeCell ref="AS794:AV796"/>
    <mergeCell ref="X795:AB796"/>
    <mergeCell ref="AM795:AN795"/>
    <mergeCell ref="AM796:AN796"/>
    <mergeCell ref="L797:Q798"/>
    <mergeCell ref="X798:AB799"/>
    <mergeCell ref="AM798:AN798"/>
    <mergeCell ref="P799:Q799"/>
    <mergeCell ref="AM799:AN799"/>
    <mergeCell ref="AO788:AR789"/>
    <mergeCell ref="X789:AB790"/>
    <mergeCell ref="AM789:AN789"/>
    <mergeCell ref="AM790:AN790"/>
    <mergeCell ref="L791:Q792"/>
    <mergeCell ref="AQ791:AR791"/>
    <mergeCell ref="X792:AB793"/>
    <mergeCell ref="AM792:AN792"/>
    <mergeCell ref="P793:Q793"/>
    <mergeCell ref="AM793:AN793"/>
    <mergeCell ref="AS782:AV784"/>
    <mergeCell ref="X783:AB784"/>
    <mergeCell ref="AM783:AN783"/>
    <mergeCell ref="AM784:AN784"/>
    <mergeCell ref="L785:Q786"/>
    <mergeCell ref="X786:AB787"/>
    <mergeCell ref="AM786:AN786"/>
    <mergeCell ref="P787:Q787"/>
    <mergeCell ref="AM787:AN787"/>
    <mergeCell ref="H776:K779"/>
    <mergeCell ref="X777:AB778"/>
    <mergeCell ref="AM777:AN777"/>
    <mergeCell ref="AM778:AN778"/>
    <mergeCell ref="L779:Q780"/>
    <mergeCell ref="H780:I780"/>
    <mergeCell ref="X780:AB781"/>
    <mergeCell ref="AM780:AN780"/>
    <mergeCell ref="P781:Q781"/>
    <mergeCell ref="AM781:AN781"/>
    <mergeCell ref="AS770:AV772"/>
    <mergeCell ref="X771:AB772"/>
    <mergeCell ref="AM771:AN771"/>
    <mergeCell ref="AM772:AN772"/>
    <mergeCell ref="L773:Q774"/>
    <mergeCell ref="X774:AB775"/>
    <mergeCell ref="AM774:AN774"/>
    <mergeCell ref="P775:Q775"/>
    <mergeCell ref="AM775:AN775"/>
    <mergeCell ref="AO764:AR765"/>
    <mergeCell ref="X765:AB766"/>
    <mergeCell ref="AM765:AN765"/>
    <mergeCell ref="AM766:AN766"/>
    <mergeCell ref="L767:Q768"/>
    <mergeCell ref="AQ767:AR767"/>
    <mergeCell ref="X768:AB769"/>
    <mergeCell ref="AM768:AN768"/>
    <mergeCell ref="P769:Q769"/>
    <mergeCell ref="AM769:AN769"/>
    <mergeCell ref="AS758:AV760"/>
    <mergeCell ref="X759:AB760"/>
    <mergeCell ref="AM759:AN759"/>
    <mergeCell ref="AM760:AN760"/>
    <mergeCell ref="L761:Q762"/>
    <mergeCell ref="X762:AB763"/>
    <mergeCell ref="AM762:AN762"/>
    <mergeCell ref="P763:Q763"/>
    <mergeCell ref="AM763:AN763"/>
    <mergeCell ref="AM753:AN753"/>
    <mergeCell ref="AM754:AN754"/>
    <mergeCell ref="L755:Q756"/>
    <mergeCell ref="H756:I756"/>
    <mergeCell ref="X756:AB757"/>
    <mergeCell ref="AM756:AN756"/>
    <mergeCell ref="P757:Q757"/>
    <mergeCell ref="V757:W757"/>
    <mergeCell ref="AM757:AN757"/>
    <mergeCell ref="D752:E757"/>
    <mergeCell ref="F752:G757"/>
    <mergeCell ref="H752:K755"/>
    <mergeCell ref="R752:T757"/>
    <mergeCell ref="U752:W754"/>
    <mergeCell ref="X753:AB754"/>
    <mergeCell ref="AS746:AV748"/>
    <mergeCell ref="X747:AB748"/>
    <mergeCell ref="AM747:AN747"/>
    <mergeCell ref="AM748:AN748"/>
    <mergeCell ref="L749:Q750"/>
    <mergeCell ref="X750:AB751"/>
    <mergeCell ref="AM750:AN750"/>
    <mergeCell ref="P751:Q751"/>
    <mergeCell ref="AM751:AN751"/>
    <mergeCell ref="AO740:AR741"/>
    <mergeCell ref="X741:AB742"/>
    <mergeCell ref="AM741:AN741"/>
    <mergeCell ref="AM742:AN742"/>
    <mergeCell ref="L743:Q744"/>
    <mergeCell ref="AQ743:AR743"/>
    <mergeCell ref="X744:AB745"/>
    <mergeCell ref="AM744:AN744"/>
    <mergeCell ref="P745:Q745"/>
    <mergeCell ref="AM745:AN745"/>
    <mergeCell ref="AS734:AV736"/>
    <mergeCell ref="X735:AB736"/>
    <mergeCell ref="AM735:AN735"/>
    <mergeCell ref="AM736:AN736"/>
    <mergeCell ref="L737:Q738"/>
    <mergeCell ref="X738:AB739"/>
    <mergeCell ref="AM738:AN738"/>
    <mergeCell ref="P739:Q739"/>
    <mergeCell ref="AM739:AN739"/>
    <mergeCell ref="H728:K731"/>
    <mergeCell ref="X729:AB730"/>
    <mergeCell ref="AM729:AN729"/>
    <mergeCell ref="AM730:AN730"/>
    <mergeCell ref="L731:Q732"/>
    <mergeCell ref="H732:I732"/>
    <mergeCell ref="X732:AB733"/>
    <mergeCell ref="AM732:AN732"/>
    <mergeCell ref="P733:Q733"/>
    <mergeCell ref="AM733:AN733"/>
    <mergeCell ref="AS722:AV724"/>
    <mergeCell ref="X723:AB724"/>
    <mergeCell ref="AM723:AN723"/>
    <mergeCell ref="AM724:AN724"/>
    <mergeCell ref="L725:Q726"/>
    <mergeCell ref="X726:AB727"/>
    <mergeCell ref="AM726:AN726"/>
    <mergeCell ref="P727:Q727"/>
    <mergeCell ref="AM727:AN727"/>
    <mergeCell ref="AO716:AR717"/>
    <mergeCell ref="X717:AB718"/>
    <mergeCell ref="AM717:AN717"/>
    <mergeCell ref="AM718:AN718"/>
    <mergeCell ref="L719:Q720"/>
    <mergeCell ref="AQ719:AR719"/>
    <mergeCell ref="X720:AB721"/>
    <mergeCell ref="AM720:AN720"/>
    <mergeCell ref="P721:Q721"/>
    <mergeCell ref="AM721:AN721"/>
    <mergeCell ref="AS710:AV712"/>
    <mergeCell ref="X711:AB712"/>
    <mergeCell ref="AM711:AN711"/>
    <mergeCell ref="AM712:AN712"/>
    <mergeCell ref="L713:Q714"/>
    <mergeCell ref="X714:AB715"/>
    <mergeCell ref="AM714:AN714"/>
    <mergeCell ref="P715:Q715"/>
    <mergeCell ref="AM715:AN715"/>
    <mergeCell ref="H704:K707"/>
    <mergeCell ref="X705:AB706"/>
    <mergeCell ref="AM705:AN705"/>
    <mergeCell ref="AM706:AN706"/>
    <mergeCell ref="L707:Q708"/>
    <mergeCell ref="H708:I708"/>
    <mergeCell ref="X708:AB709"/>
    <mergeCell ref="AM708:AN708"/>
    <mergeCell ref="P709:Q709"/>
    <mergeCell ref="AM709:AN709"/>
    <mergeCell ref="AS698:AV700"/>
    <mergeCell ref="X699:AB700"/>
    <mergeCell ref="AM699:AN699"/>
    <mergeCell ref="AM700:AN700"/>
    <mergeCell ref="L701:Q702"/>
    <mergeCell ref="X702:AB703"/>
    <mergeCell ref="AM702:AN702"/>
    <mergeCell ref="P703:Q703"/>
    <mergeCell ref="AM703:AN703"/>
    <mergeCell ref="AO692:AR693"/>
    <mergeCell ref="X693:AB694"/>
    <mergeCell ref="AM693:AN693"/>
    <mergeCell ref="AM694:AN694"/>
    <mergeCell ref="L695:Q696"/>
    <mergeCell ref="AQ695:AR695"/>
    <mergeCell ref="X696:AB697"/>
    <mergeCell ref="AM696:AN696"/>
    <mergeCell ref="P697:Q697"/>
    <mergeCell ref="AM697:AN697"/>
    <mergeCell ref="AS686:AV688"/>
    <mergeCell ref="X687:AB688"/>
    <mergeCell ref="AM687:AN687"/>
    <mergeCell ref="AM688:AN688"/>
    <mergeCell ref="L689:Q690"/>
    <mergeCell ref="X690:AB691"/>
    <mergeCell ref="AM690:AN690"/>
    <mergeCell ref="P691:Q691"/>
    <mergeCell ref="AM691:AN691"/>
    <mergeCell ref="AM681:AN681"/>
    <mergeCell ref="AM682:AN682"/>
    <mergeCell ref="L683:Q684"/>
    <mergeCell ref="H684:I684"/>
    <mergeCell ref="X684:AB685"/>
    <mergeCell ref="AM684:AN684"/>
    <mergeCell ref="P685:Q685"/>
    <mergeCell ref="V685:W685"/>
    <mergeCell ref="AM685:AN685"/>
    <mergeCell ref="D680:E685"/>
    <mergeCell ref="F680:G685"/>
    <mergeCell ref="H680:K683"/>
    <mergeCell ref="R680:T685"/>
    <mergeCell ref="U680:W682"/>
    <mergeCell ref="X681:AB682"/>
    <mergeCell ref="AS674:AV676"/>
    <mergeCell ref="X675:AB676"/>
    <mergeCell ref="AM675:AN675"/>
    <mergeCell ref="AM676:AN676"/>
    <mergeCell ref="L677:Q678"/>
    <mergeCell ref="X678:AB679"/>
    <mergeCell ref="AM678:AN678"/>
    <mergeCell ref="P679:Q679"/>
    <mergeCell ref="AM679:AN679"/>
    <mergeCell ref="AO668:AR669"/>
    <mergeCell ref="X669:AB670"/>
    <mergeCell ref="AM669:AN669"/>
    <mergeCell ref="AM670:AN670"/>
    <mergeCell ref="L671:Q672"/>
    <mergeCell ref="AQ671:AR671"/>
    <mergeCell ref="X672:AB673"/>
    <mergeCell ref="AM672:AN672"/>
    <mergeCell ref="P673:Q673"/>
    <mergeCell ref="AM673:AN673"/>
    <mergeCell ref="AS662:AV664"/>
    <mergeCell ref="X663:AB664"/>
    <mergeCell ref="AM663:AN663"/>
    <mergeCell ref="AM664:AN664"/>
    <mergeCell ref="L665:Q666"/>
    <mergeCell ref="X666:AB667"/>
    <mergeCell ref="AM666:AN666"/>
    <mergeCell ref="P667:Q667"/>
    <mergeCell ref="AM667:AN667"/>
    <mergeCell ref="AM657:AN657"/>
    <mergeCell ref="AM658:AN658"/>
    <mergeCell ref="L659:Q660"/>
    <mergeCell ref="H660:I660"/>
    <mergeCell ref="X660:AB661"/>
    <mergeCell ref="AM660:AN660"/>
    <mergeCell ref="P661:Q661"/>
    <mergeCell ref="V661:W661"/>
    <mergeCell ref="AM661:AN661"/>
    <mergeCell ref="D656:E661"/>
    <mergeCell ref="F656:G661"/>
    <mergeCell ref="H656:K659"/>
    <mergeCell ref="R656:T661"/>
    <mergeCell ref="U656:W658"/>
    <mergeCell ref="X657:AB658"/>
    <mergeCell ref="AS650:AV652"/>
    <mergeCell ref="X651:AB652"/>
    <mergeCell ref="AM651:AN651"/>
    <mergeCell ref="AM652:AN652"/>
    <mergeCell ref="L653:Q654"/>
    <mergeCell ref="X654:AB655"/>
    <mergeCell ref="AM654:AN654"/>
    <mergeCell ref="P655:Q655"/>
    <mergeCell ref="AM655:AN655"/>
    <mergeCell ref="AO644:AR645"/>
    <mergeCell ref="X645:AB646"/>
    <mergeCell ref="AM645:AN645"/>
    <mergeCell ref="AM646:AN646"/>
    <mergeCell ref="L647:Q648"/>
    <mergeCell ref="AQ647:AR647"/>
    <mergeCell ref="X648:AB649"/>
    <mergeCell ref="AM648:AN648"/>
    <mergeCell ref="P649:Q649"/>
    <mergeCell ref="AM649:AN649"/>
    <mergeCell ref="AS638:AV640"/>
    <mergeCell ref="X639:AB640"/>
    <mergeCell ref="AM639:AN639"/>
    <mergeCell ref="AM640:AN640"/>
    <mergeCell ref="L641:Q642"/>
    <mergeCell ref="X642:AB643"/>
    <mergeCell ref="AM642:AN642"/>
    <mergeCell ref="P643:Q643"/>
    <mergeCell ref="AM643:AN643"/>
    <mergeCell ref="H632:K635"/>
    <mergeCell ref="X633:AB634"/>
    <mergeCell ref="AM633:AN633"/>
    <mergeCell ref="AM634:AN634"/>
    <mergeCell ref="L635:Q636"/>
    <mergeCell ref="H636:I636"/>
    <mergeCell ref="X636:AB637"/>
    <mergeCell ref="AM636:AN636"/>
    <mergeCell ref="P637:Q637"/>
    <mergeCell ref="AM637:AN637"/>
    <mergeCell ref="AS626:AV628"/>
    <mergeCell ref="X627:AB628"/>
    <mergeCell ref="AM627:AN627"/>
    <mergeCell ref="AM628:AN628"/>
    <mergeCell ref="L629:Q630"/>
    <mergeCell ref="X630:AB631"/>
    <mergeCell ref="AM630:AN630"/>
    <mergeCell ref="P631:Q631"/>
    <mergeCell ref="AM631:AN631"/>
    <mergeCell ref="AO620:AR621"/>
    <mergeCell ref="X621:AB622"/>
    <mergeCell ref="AM621:AN621"/>
    <mergeCell ref="AM622:AN622"/>
    <mergeCell ref="L623:Q624"/>
    <mergeCell ref="AQ623:AR623"/>
    <mergeCell ref="X624:AB625"/>
    <mergeCell ref="AM624:AN624"/>
    <mergeCell ref="P625:Q625"/>
    <mergeCell ref="AM625:AN625"/>
    <mergeCell ref="AS614:AV616"/>
    <mergeCell ref="X615:AB616"/>
    <mergeCell ref="AM615:AN615"/>
    <mergeCell ref="AM616:AN616"/>
    <mergeCell ref="L617:Q618"/>
    <mergeCell ref="X618:AB619"/>
    <mergeCell ref="AM618:AN618"/>
    <mergeCell ref="P619:Q619"/>
    <mergeCell ref="AM619:AN619"/>
    <mergeCell ref="H608:K611"/>
    <mergeCell ref="X609:AB610"/>
    <mergeCell ref="AM609:AN609"/>
    <mergeCell ref="AM610:AN610"/>
    <mergeCell ref="L611:Q612"/>
    <mergeCell ref="H612:I612"/>
    <mergeCell ref="X612:AB613"/>
    <mergeCell ref="AM612:AN612"/>
    <mergeCell ref="P613:Q613"/>
    <mergeCell ref="AM613:AN613"/>
    <mergeCell ref="AS602:AV604"/>
    <mergeCell ref="X603:AB604"/>
    <mergeCell ref="AM603:AN603"/>
    <mergeCell ref="AM604:AN604"/>
    <mergeCell ref="L605:Q606"/>
    <mergeCell ref="X606:AB607"/>
    <mergeCell ref="AM606:AN606"/>
    <mergeCell ref="P607:Q607"/>
    <mergeCell ref="AM607:AN607"/>
    <mergeCell ref="AO596:AR597"/>
    <mergeCell ref="X597:AB598"/>
    <mergeCell ref="AM597:AN597"/>
    <mergeCell ref="AM598:AN598"/>
    <mergeCell ref="L599:Q600"/>
    <mergeCell ref="AQ599:AR599"/>
    <mergeCell ref="X600:AB601"/>
    <mergeCell ref="AM600:AN600"/>
    <mergeCell ref="P601:Q601"/>
    <mergeCell ref="AM601:AN601"/>
    <mergeCell ref="AS590:AV592"/>
    <mergeCell ref="X591:AB592"/>
    <mergeCell ref="AM591:AN591"/>
    <mergeCell ref="AM592:AN592"/>
    <mergeCell ref="L593:Q594"/>
    <mergeCell ref="X594:AB595"/>
    <mergeCell ref="AM594:AN594"/>
    <mergeCell ref="P595:Q595"/>
    <mergeCell ref="AM595:AN595"/>
    <mergeCell ref="AM585:AN585"/>
    <mergeCell ref="AM586:AN586"/>
    <mergeCell ref="L587:Q588"/>
    <mergeCell ref="H588:I588"/>
    <mergeCell ref="X588:AB589"/>
    <mergeCell ref="AM588:AN588"/>
    <mergeCell ref="P589:Q589"/>
    <mergeCell ref="V589:W589"/>
    <mergeCell ref="AM589:AN589"/>
    <mergeCell ref="D584:E589"/>
    <mergeCell ref="F584:G589"/>
    <mergeCell ref="H584:K587"/>
    <mergeCell ref="R584:T589"/>
    <mergeCell ref="U584:W586"/>
    <mergeCell ref="X585:AB586"/>
    <mergeCell ref="AS578:AV580"/>
    <mergeCell ref="X579:AB580"/>
    <mergeCell ref="AM579:AN579"/>
    <mergeCell ref="AM580:AN580"/>
    <mergeCell ref="L581:Q582"/>
    <mergeCell ref="X582:AB583"/>
    <mergeCell ref="AM582:AN582"/>
    <mergeCell ref="P583:Q583"/>
    <mergeCell ref="AM583:AN583"/>
    <mergeCell ref="AO572:AR573"/>
    <mergeCell ref="X573:AB574"/>
    <mergeCell ref="AM573:AN573"/>
    <mergeCell ref="AM574:AN574"/>
    <mergeCell ref="L575:Q576"/>
    <mergeCell ref="AQ575:AR575"/>
    <mergeCell ref="X576:AB577"/>
    <mergeCell ref="AM576:AN576"/>
    <mergeCell ref="P577:Q577"/>
    <mergeCell ref="AM577:AN577"/>
    <mergeCell ref="AS566:AV568"/>
    <mergeCell ref="X567:AB568"/>
    <mergeCell ref="AM567:AN567"/>
    <mergeCell ref="AM568:AN568"/>
    <mergeCell ref="L569:Q570"/>
    <mergeCell ref="X570:AB571"/>
    <mergeCell ref="AM570:AN570"/>
    <mergeCell ref="P571:Q571"/>
    <mergeCell ref="AM571:AN571"/>
    <mergeCell ref="H560:K563"/>
    <mergeCell ref="X561:AB562"/>
    <mergeCell ref="AM561:AN561"/>
    <mergeCell ref="AM562:AN562"/>
    <mergeCell ref="L563:Q564"/>
    <mergeCell ref="H564:I564"/>
    <mergeCell ref="X564:AB565"/>
    <mergeCell ref="AM564:AN564"/>
    <mergeCell ref="P565:Q565"/>
    <mergeCell ref="AM565:AN565"/>
    <mergeCell ref="AS554:AV556"/>
    <mergeCell ref="X555:AB556"/>
    <mergeCell ref="AM555:AN555"/>
    <mergeCell ref="AM556:AN556"/>
    <mergeCell ref="L557:Q558"/>
    <mergeCell ref="X558:AB559"/>
    <mergeCell ref="AM558:AN558"/>
    <mergeCell ref="P559:Q559"/>
    <mergeCell ref="AM559:AN559"/>
    <mergeCell ref="AO548:AR549"/>
    <mergeCell ref="X549:AB550"/>
    <mergeCell ref="AM549:AN549"/>
    <mergeCell ref="AM550:AN550"/>
    <mergeCell ref="L551:Q552"/>
    <mergeCell ref="AQ551:AR551"/>
    <mergeCell ref="X552:AB553"/>
    <mergeCell ref="AM552:AN552"/>
    <mergeCell ref="P553:Q553"/>
    <mergeCell ref="AM553:AN553"/>
    <mergeCell ref="AS542:AV544"/>
    <mergeCell ref="X543:AB544"/>
    <mergeCell ref="AM543:AN543"/>
    <mergeCell ref="AM544:AN544"/>
    <mergeCell ref="L545:Q546"/>
    <mergeCell ref="X546:AB547"/>
    <mergeCell ref="AM546:AN546"/>
    <mergeCell ref="P547:Q547"/>
    <mergeCell ref="AM547:AN547"/>
    <mergeCell ref="H536:K539"/>
    <mergeCell ref="X537:AB538"/>
    <mergeCell ref="AM537:AN537"/>
    <mergeCell ref="AM538:AN538"/>
    <mergeCell ref="L539:Q540"/>
    <mergeCell ref="H540:I540"/>
    <mergeCell ref="X540:AB541"/>
    <mergeCell ref="AM540:AN540"/>
    <mergeCell ref="P541:Q541"/>
    <mergeCell ref="AM541:AN541"/>
    <mergeCell ref="AS530:AV532"/>
    <mergeCell ref="X531:AB532"/>
    <mergeCell ref="AM531:AN531"/>
    <mergeCell ref="AM532:AN532"/>
    <mergeCell ref="L533:Q534"/>
    <mergeCell ref="X534:AB535"/>
    <mergeCell ref="AM534:AN534"/>
    <mergeCell ref="P535:Q535"/>
    <mergeCell ref="AM535:AN535"/>
    <mergeCell ref="AO524:AR525"/>
    <mergeCell ref="X525:AB526"/>
    <mergeCell ref="AM525:AN525"/>
    <mergeCell ref="AM526:AN526"/>
    <mergeCell ref="L527:Q528"/>
    <mergeCell ref="AQ527:AR527"/>
    <mergeCell ref="X528:AB529"/>
    <mergeCell ref="AM528:AN528"/>
    <mergeCell ref="P529:Q529"/>
    <mergeCell ref="AM529:AN529"/>
    <mergeCell ref="AS518:AV520"/>
    <mergeCell ref="X519:AB520"/>
    <mergeCell ref="AM519:AN519"/>
    <mergeCell ref="AM520:AN520"/>
    <mergeCell ref="L521:Q522"/>
    <mergeCell ref="X522:AB523"/>
    <mergeCell ref="AM522:AN522"/>
    <mergeCell ref="P523:Q523"/>
    <mergeCell ref="AM523:AN523"/>
    <mergeCell ref="AM513:AN513"/>
    <mergeCell ref="AM514:AN514"/>
    <mergeCell ref="L515:Q516"/>
    <mergeCell ref="H516:I516"/>
    <mergeCell ref="X516:AB517"/>
    <mergeCell ref="AM516:AN516"/>
    <mergeCell ref="P517:Q517"/>
    <mergeCell ref="V517:W517"/>
    <mergeCell ref="AM517:AN517"/>
    <mergeCell ref="D512:E517"/>
    <mergeCell ref="F512:G517"/>
    <mergeCell ref="H512:K515"/>
    <mergeCell ref="R512:T517"/>
    <mergeCell ref="U512:W514"/>
    <mergeCell ref="X513:AB514"/>
    <mergeCell ref="AS506:AV508"/>
    <mergeCell ref="X507:AB508"/>
    <mergeCell ref="AM507:AN507"/>
    <mergeCell ref="AM508:AN508"/>
    <mergeCell ref="L509:Q510"/>
    <mergeCell ref="X510:AB511"/>
    <mergeCell ref="AM510:AN510"/>
    <mergeCell ref="P511:Q511"/>
    <mergeCell ref="AM511:AN511"/>
    <mergeCell ref="AO500:AR501"/>
    <mergeCell ref="X501:AB502"/>
    <mergeCell ref="AM501:AN501"/>
    <mergeCell ref="AM502:AN502"/>
    <mergeCell ref="L503:Q504"/>
    <mergeCell ref="AQ503:AR503"/>
    <mergeCell ref="X504:AB505"/>
    <mergeCell ref="AM504:AN504"/>
    <mergeCell ref="P505:Q505"/>
    <mergeCell ref="AM505:AN505"/>
    <mergeCell ref="AS494:AV496"/>
    <mergeCell ref="X495:AB496"/>
    <mergeCell ref="AM495:AN495"/>
    <mergeCell ref="AM496:AN496"/>
    <mergeCell ref="L497:Q498"/>
    <mergeCell ref="X498:AB499"/>
    <mergeCell ref="AM498:AN498"/>
    <mergeCell ref="P499:Q499"/>
    <mergeCell ref="AM499:AN499"/>
    <mergeCell ref="AM489:AN489"/>
    <mergeCell ref="AM490:AN490"/>
    <mergeCell ref="L491:Q492"/>
    <mergeCell ref="H492:I492"/>
    <mergeCell ref="X492:AB493"/>
    <mergeCell ref="AM492:AN492"/>
    <mergeCell ref="P493:Q493"/>
    <mergeCell ref="V493:W493"/>
    <mergeCell ref="AM493:AN493"/>
    <mergeCell ref="D488:E493"/>
    <mergeCell ref="F488:G493"/>
    <mergeCell ref="H488:K491"/>
    <mergeCell ref="R488:T493"/>
    <mergeCell ref="U488:W490"/>
    <mergeCell ref="X489:AB490"/>
    <mergeCell ref="AS482:AV484"/>
    <mergeCell ref="X483:AB484"/>
    <mergeCell ref="AM483:AN483"/>
    <mergeCell ref="AM484:AN484"/>
    <mergeCell ref="L485:Q486"/>
    <mergeCell ref="X486:AB487"/>
    <mergeCell ref="AM486:AN486"/>
    <mergeCell ref="P487:Q487"/>
    <mergeCell ref="AM487:AN487"/>
    <mergeCell ref="AO476:AR477"/>
    <mergeCell ref="X477:AB478"/>
    <mergeCell ref="AM477:AN477"/>
    <mergeCell ref="AM478:AN478"/>
    <mergeCell ref="L479:Q480"/>
    <mergeCell ref="AQ479:AR479"/>
    <mergeCell ref="X480:AB481"/>
    <mergeCell ref="AM480:AN480"/>
    <mergeCell ref="P481:Q481"/>
    <mergeCell ref="AM481:AN481"/>
    <mergeCell ref="AS470:AV472"/>
    <mergeCell ref="X471:AB472"/>
    <mergeCell ref="AM471:AN471"/>
    <mergeCell ref="AM472:AN472"/>
    <mergeCell ref="L473:Q474"/>
    <mergeCell ref="X474:AB475"/>
    <mergeCell ref="AM474:AN474"/>
    <mergeCell ref="P475:Q475"/>
    <mergeCell ref="AM475:AN475"/>
    <mergeCell ref="H464:K467"/>
    <mergeCell ref="X465:AB466"/>
    <mergeCell ref="AM465:AN465"/>
    <mergeCell ref="AM466:AN466"/>
    <mergeCell ref="L467:Q468"/>
    <mergeCell ref="H468:I468"/>
    <mergeCell ref="X468:AB469"/>
    <mergeCell ref="AM468:AN468"/>
    <mergeCell ref="P469:Q469"/>
    <mergeCell ref="AM469:AN469"/>
    <mergeCell ref="AS458:AV460"/>
    <mergeCell ref="X459:AB460"/>
    <mergeCell ref="AM459:AN459"/>
    <mergeCell ref="AM460:AN460"/>
    <mergeCell ref="L461:Q462"/>
    <mergeCell ref="X462:AB463"/>
    <mergeCell ref="AM462:AN462"/>
    <mergeCell ref="P463:Q463"/>
    <mergeCell ref="AM463:AN463"/>
    <mergeCell ref="AO452:AR453"/>
    <mergeCell ref="X453:AB454"/>
    <mergeCell ref="AM453:AN453"/>
    <mergeCell ref="AM454:AN454"/>
    <mergeCell ref="L455:Q456"/>
    <mergeCell ref="AQ455:AR455"/>
    <mergeCell ref="X456:AB457"/>
    <mergeCell ref="AM456:AN456"/>
    <mergeCell ref="P457:Q457"/>
    <mergeCell ref="AM457:AN457"/>
    <mergeCell ref="AS446:AV448"/>
    <mergeCell ref="X447:AB448"/>
    <mergeCell ref="AM447:AN447"/>
    <mergeCell ref="AM448:AN448"/>
    <mergeCell ref="L449:Q450"/>
    <mergeCell ref="X450:AB451"/>
    <mergeCell ref="AM450:AN450"/>
    <mergeCell ref="P451:Q451"/>
    <mergeCell ref="AM451:AN451"/>
    <mergeCell ref="H440:K443"/>
    <mergeCell ref="X441:AB442"/>
    <mergeCell ref="AM441:AN441"/>
    <mergeCell ref="AM442:AN442"/>
    <mergeCell ref="L443:Q444"/>
    <mergeCell ref="H444:I444"/>
    <mergeCell ref="X444:AB445"/>
    <mergeCell ref="AM444:AN444"/>
    <mergeCell ref="P445:Q445"/>
    <mergeCell ref="AM445:AN445"/>
    <mergeCell ref="AS434:AV436"/>
    <mergeCell ref="X435:AB436"/>
    <mergeCell ref="AM435:AN435"/>
    <mergeCell ref="AM436:AN436"/>
    <mergeCell ref="L437:Q438"/>
    <mergeCell ref="X438:AB439"/>
    <mergeCell ref="AM438:AN438"/>
    <mergeCell ref="P439:Q439"/>
    <mergeCell ref="AM439:AN439"/>
    <mergeCell ref="AO428:AR429"/>
    <mergeCell ref="X429:AB430"/>
    <mergeCell ref="AM429:AN429"/>
    <mergeCell ref="AM430:AN430"/>
    <mergeCell ref="L431:Q432"/>
    <mergeCell ref="AQ431:AR431"/>
    <mergeCell ref="X432:AB433"/>
    <mergeCell ref="AM432:AN432"/>
    <mergeCell ref="P433:Q433"/>
    <mergeCell ref="AM433:AN433"/>
    <mergeCell ref="AS422:AV424"/>
    <mergeCell ref="X423:AB424"/>
    <mergeCell ref="AM423:AN423"/>
    <mergeCell ref="AM424:AN424"/>
    <mergeCell ref="L425:Q426"/>
    <mergeCell ref="X426:AB427"/>
    <mergeCell ref="AM426:AN426"/>
    <mergeCell ref="P427:Q427"/>
    <mergeCell ref="AM427:AN427"/>
    <mergeCell ref="AM417:AN417"/>
    <mergeCell ref="AM418:AN418"/>
    <mergeCell ref="L419:Q420"/>
    <mergeCell ref="H420:I420"/>
    <mergeCell ref="X420:AB421"/>
    <mergeCell ref="AM420:AN420"/>
    <mergeCell ref="P421:Q421"/>
    <mergeCell ref="V421:W421"/>
    <mergeCell ref="AM421:AN421"/>
    <mergeCell ref="D416:E421"/>
    <mergeCell ref="F416:G421"/>
    <mergeCell ref="H416:K419"/>
    <mergeCell ref="R416:T421"/>
    <mergeCell ref="U416:W418"/>
    <mergeCell ref="X417:AB418"/>
    <mergeCell ref="AS410:AV412"/>
    <mergeCell ref="X411:AB412"/>
    <mergeCell ref="AM411:AN411"/>
    <mergeCell ref="AM412:AN412"/>
    <mergeCell ref="L413:Q414"/>
    <mergeCell ref="X414:AB415"/>
    <mergeCell ref="AM414:AN414"/>
    <mergeCell ref="P415:Q415"/>
    <mergeCell ref="AM415:AN415"/>
    <mergeCell ref="AO404:AR405"/>
    <mergeCell ref="X405:AB406"/>
    <mergeCell ref="AM405:AN405"/>
    <mergeCell ref="AM406:AN406"/>
    <mergeCell ref="L407:Q408"/>
    <mergeCell ref="AQ407:AR407"/>
    <mergeCell ref="X408:AB409"/>
    <mergeCell ref="AM408:AN408"/>
    <mergeCell ref="P409:Q409"/>
    <mergeCell ref="AM409:AN409"/>
    <mergeCell ref="AS398:AV400"/>
    <mergeCell ref="X399:AB400"/>
    <mergeCell ref="AM399:AN399"/>
    <mergeCell ref="AM400:AN400"/>
    <mergeCell ref="L401:Q402"/>
    <mergeCell ref="X402:AB403"/>
    <mergeCell ref="AM402:AN402"/>
    <mergeCell ref="P403:Q403"/>
    <mergeCell ref="AM403:AN403"/>
    <mergeCell ref="H392:K395"/>
    <mergeCell ref="X393:AB394"/>
    <mergeCell ref="AM393:AN393"/>
    <mergeCell ref="AM394:AN394"/>
    <mergeCell ref="L395:Q396"/>
    <mergeCell ref="H396:I396"/>
    <mergeCell ref="X396:AB397"/>
    <mergeCell ref="AM396:AN396"/>
    <mergeCell ref="P397:Q397"/>
    <mergeCell ref="AM397:AN397"/>
    <mergeCell ref="AS386:AV388"/>
    <mergeCell ref="X387:AB388"/>
    <mergeCell ref="AM387:AN387"/>
    <mergeCell ref="AM388:AN388"/>
    <mergeCell ref="L389:Q390"/>
    <mergeCell ref="X390:AB391"/>
    <mergeCell ref="AM390:AN390"/>
    <mergeCell ref="P391:Q391"/>
    <mergeCell ref="AM391:AN391"/>
    <mergeCell ref="AO380:AR381"/>
    <mergeCell ref="X381:AB382"/>
    <mergeCell ref="AM381:AN381"/>
    <mergeCell ref="AM382:AN382"/>
    <mergeCell ref="L383:Q384"/>
    <mergeCell ref="AQ383:AR383"/>
    <mergeCell ref="X384:AB385"/>
    <mergeCell ref="AM384:AN384"/>
    <mergeCell ref="P385:Q385"/>
    <mergeCell ref="AM385:AN385"/>
    <mergeCell ref="AS374:AV376"/>
    <mergeCell ref="X375:AB376"/>
    <mergeCell ref="AM375:AN375"/>
    <mergeCell ref="AM376:AN376"/>
    <mergeCell ref="L377:Q378"/>
    <mergeCell ref="X378:AB379"/>
    <mergeCell ref="AM378:AN378"/>
    <mergeCell ref="P379:Q379"/>
    <mergeCell ref="AM379:AN379"/>
    <mergeCell ref="H368:K371"/>
    <mergeCell ref="X369:AB370"/>
    <mergeCell ref="AM369:AN369"/>
    <mergeCell ref="AM370:AN370"/>
    <mergeCell ref="L371:Q372"/>
    <mergeCell ref="H372:I372"/>
    <mergeCell ref="X372:AB373"/>
    <mergeCell ref="AM372:AN372"/>
    <mergeCell ref="P373:Q373"/>
    <mergeCell ref="AM373:AN373"/>
    <mergeCell ref="AS362:AV364"/>
    <mergeCell ref="X363:AB364"/>
    <mergeCell ref="AM363:AN363"/>
    <mergeCell ref="AM364:AN364"/>
    <mergeCell ref="L365:Q366"/>
    <mergeCell ref="X366:AB367"/>
    <mergeCell ref="AM366:AN366"/>
    <mergeCell ref="P367:Q367"/>
    <mergeCell ref="AM367:AN367"/>
    <mergeCell ref="AO356:AR357"/>
    <mergeCell ref="X357:AB358"/>
    <mergeCell ref="AM357:AN357"/>
    <mergeCell ref="AM358:AN358"/>
    <mergeCell ref="L359:Q360"/>
    <mergeCell ref="AQ359:AR359"/>
    <mergeCell ref="X360:AB361"/>
    <mergeCell ref="AM360:AN360"/>
    <mergeCell ref="P361:Q361"/>
    <mergeCell ref="AM361:AN361"/>
    <mergeCell ref="AS350:AV352"/>
    <mergeCell ref="X351:AB352"/>
    <mergeCell ref="AM351:AN351"/>
    <mergeCell ref="AM352:AN352"/>
    <mergeCell ref="L353:Q354"/>
    <mergeCell ref="X354:AB355"/>
    <mergeCell ref="AM354:AN354"/>
    <mergeCell ref="P355:Q355"/>
    <mergeCell ref="AM355:AN355"/>
    <mergeCell ref="AM345:AN345"/>
    <mergeCell ref="AM346:AN346"/>
    <mergeCell ref="L347:Q348"/>
    <mergeCell ref="H348:I348"/>
    <mergeCell ref="X348:AB349"/>
    <mergeCell ref="AM348:AN348"/>
    <mergeCell ref="P349:Q349"/>
    <mergeCell ref="V349:W349"/>
    <mergeCell ref="AM349:AN349"/>
    <mergeCell ref="D344:E349"/>
    <mergeCell ref="F344:G349"/>
    <mergeCell ref="H344:K347"/>
    <mergeCell ref="R344:T349"/>
    <mergeCell ref="U344:W346"/>
    <mergeCell ref="X345:AB346"/>
    <mergeCell ref="AS338:AV340"/>
    <mergeCell ref="X339:AB340"/>
    <mergeCell ref="AM339:AN339"/>
    <mergeCell ref="AM340:AN340"/>
    <mergeCell ref="L341:Q342"/>
    <mergeCell ref="X342:AB343"/>
    <mergeCell ref="AM342:AN342"/>
    <mergeCell ref="P343:Q343"/>
    <mergeCell ref="AM343:AN343"/>
    <mergeCell ref="AO332:AR333"/>
    <mergeCell ref="X333:AB334"/>
    <mergeCell ref="AM333:AN333"/>
    <mergeCell ref="AM334:AN334"/>
    <mergeCell ref="L335:Q336"/>
    <mergeCell ref="AQ335:AR335"/>
    <mergeCell ref="X336:AB337"/>
    <mergeCell ref="AM336:AN336"/>
    <mergeCell ref="P337:Q337"/>
    <mergeCell ref="AM337:AN337"/>
    <mergeCell ref="AS326:AV328"/>
    <mergeCell ref="X327:AB328"/>
    <mergeCell ref="AM327:AN327"/>
    <mergeCell ref="AM328:AN328"/>
    <mergeCell ref="L329:Q330"/>
    <mergeCell ref="X330:AB331"/>
    <mergeCell ref="AM330:AN330"/>
    <mergeCell ref="P331:Q331"/>
    <mergeCell ref="AM331:AN331"/>
    <mergeCell ref="AM321:AN321"/>
    <mergeCell ref="AM322:AN322"/>
    <mergeCell ref="L323:Q324"/>
    <mergeCell ref="H324:I324"/>
    <mergeCell ref="X324:AB325"/>
    <mergeCell ref="AM324:AN324"/>
    <mergeCell ref="P325:Q325"/>
    <mergeCell ref="V325:W325"/>
    <mergeCell ref="AM325:AN325"/>
    <mergeCell ref="D320:E325"/>
    <mergeCell ref="F320:G325"/>
    <mergeCell ref="H320:K323"/>
    <mergeCell ref="R320:T325"/>
    <mergeCell ref="U320:W322"/>
    <mergeCell ref="X321:AB322"/>
    <mergeCell ref="AS314:AV316"/>
    <mergeCell ref="X315:AB316"/>
    <mergeCell ref="AM315:AN315"/>
    <mergeCell ref="AM316:AN316"/>
    <mergeCell ref="L317:Q318"/>
    <mergeCell ref="X318:AB319"/>
    <mergeCell ref="AM318:AN318"/>
    <mergeCell ref="P319:Q319"/>
    <mergeCell ref="AM319:AN319"/>
    <mergeCell ref="AO308:AR309"/>
    <mergeCell ref="X309:AB310"/>
    <mergeCell ref="AM309:AN309"/>
    <mergeCell ref="AM310:AN310"/>
    <mergeCell ref="L311:Q312"/>
    <mergeCell ref="AQ311:AR311"/>
    <mergeCell ref="X312:AB313"/>
    <mergeCell ref="AM312:AN312"/>
    <mergeCell ref="P313:Q313"/>
    <mergeCell ref="AM313:AN313"/>
    <mergeCell ref="AS302:AV304"/>
    <mergeCell ref="X303:AB304"/>
    <mergeCell ref="AM303:AN303"/>
    <mergeCell ref="AM304:AN304"/>
    <mergeCell ref="L305:Q306"/>
    <mergeCell ref="X306:AB307"/>
    <mergeCell ref="AM306:AN306"/>
    <mergeCell ref="P307:Q307"/>
    <mergeCell ref="AM307:AN307"/>
    <mergeCell ref="H296:K299"/>
    <mergeCell ref="X297:AB298"/>
    <mergeCell ref="AM297:AN297"/>
    <mergeCell ref="AM298:AN298"/>
    <mergeCell ref="L299:Q300"/>
    <mergeCell ref="H300:I300"/>
    <mergeCell ref="X300:AB301"/>
    <mergeCell ref="AM300:AN300"/>
    <mergeCell ref="P301:Q301"/>
    <mergeCell ref="AM301:AN301"/>
    <mergeCell ref="AS290:AV292"/>
    <mergeCell ref="X291:AB292"/>
    <mergeCell ref="AM291:AN291"/>
    <mergeCell ref="AM292:AN292"/>
    <mergeCell ref="L293:Q294"/>
    <mergeCell ref="X294:AB295"/>
    <mergeCell ref="AM294:AN294"/>
    <mergeCell ref="P295:Q295"/>
    <mergeCell ref="AM295:AN295"/>
    <mergeCell ref="AO284:AR285"/>
    <mergeCell ref="X285:AB286"/>
    <mergeCell ref="AM285:AN285"/>
    <mergeCell ref="AM286:AN286"/>
    <mergeCell ref="L287:Q288"/>
    <mergeCell ref="AQ287:AR287"/>
    <mergeCell ref="X288:AB289"/>
    <mergeCell ref="AM288:AN288"/>
    <mergeCell ref="P289:Q289"/>
    <mergeCell ref="AM289:AN289"/>
    <mergeCell ref="AS278:AV280"/>
    <mergeCell ref="X279:AB280"/>
    <mergeCell ref="AM279:AN279"/>
    <mergeCell ref="AM280:AN280"/>
    <mergeCell ref="L281:Q282"/>
    <mergeCell ref="X282:AB283"/>
    <mergeCell ref="AM282:AN282"/>
    <mergeCell ref="P283:Q283"/>
    <mergeCell ref="AM283:AN283"/>
    <mergeCell ref="H272:K275"/>
    <mergeCell ref="X273:AB274"/>
    <mergeCell ref="AM273:AN273"/>
    <mergeCell ref="AM274:AN274"/>
    <mergeCell ref="L275:Q276"/>
    <mergeCell ref="H276:I276"/>
    <mergeCell ref="X276:AB277"/>
    <mergeCell ref="AM276:AN276"/>
    <mergeCell ref="P277:Q277"/>
    <mergeCell ref="AM277:AN277"/>
    <mergeCell ref="AS266:AV268"/>
    <mergeCell ref="X267:AB268"/>
    <mergeCell ref="AM267:AN267"/>
    <mergeCell ref="AM268:AN268"/>
    <mergeCell ref="L269:Q270"/>
    <mergeCell ref="X270:AB271"/>
    <mergeCell ref="AM270:AN270"/>
    <mergeCell ref="P271:Q271"/>
    <mergeCell ref="AM271:AN271"/>
    <mergeCell ref="AO260:AR261"/>
    <mergeCell ref="X261:AB262"/>
    <mergeCell ref="AM261:AN261"/>
    <mergeCell ref="AM262:AN262"/>
    <mergeCell ref="L263:Q264"/>
    <mergeCell ref="AQ263:AR263"/>
    <mergeCell ref="X264:AB265"/>
    <mergeCell ref="AM264:AN264"/>
    <mergeCell ref="P265:Q265"/>
    <mergeCell ref="AM265:AN265"/>
    <mergeCell ref="AS254:AV256"/>
    <mergeCell ref="X255:AB256"/>
    <mergeCell ref="AM255:AN255"/>
    <mergeCell ref="AM256:AN256"/>
    <mergeCell ref="L257:Q258"/>
    <mergeCell ref="X258:AB259"/>
    <mergeCell ref="AM258:AN258"/>
    <mergeCell ref="P259:Q259"/>
    <mergeCell ref="AM259:AN259"/>
    <mergeCell ref="AM249:AN249"/>
    <mergeCell ref="AM250:AN250"/>
    <mergeCell ref="L251:Q252"/>
    <mergeCell ref="H252:I252"/>
    <mergeCell ref="X252:AB253"/>
    <mergeCell ref="AM252:AN252"/>
    <mergeCell ref="P253:Q253"/>
    <mergeCell ref="V253:W253"/>
    <mergeCell ref="AM253:AN253"/>
    <mergeCell ref="D248:E253"/>
    <mergeCell ref="F248:G253"/>
    <mergeCell ref="H248:K251"/>
    <mergeCell ref="R248:T253"/>
    <mergeCell ref="U248:W250"/>
    <mergeCell ref="X249:AB250"/>
    <mergeCell ref="AS242:AV244"/>
    <mergeCell ref="X243:AB244"/>
    <mergeCell ref="AM243:AN243"/>
    <mergeCell ref="AM244:AN244"/>
    <mergeCell ref="L245:Q246"/>
    <mergeCell ref="X246:AB247"/>
    <mergeCell ref="AM246:AN246"/>
    <mergeCell ref="P247:Q247"/>
    <mergeCell ref="AM247:AN247"/>
    <mergeCell ref="AO236:AR237"/>
    <mergeCell ref="X237:AB238"/>
    <mergeCell ref="AM237:AN237"/>
    <mergeCell ref="AM238:AN238"/>
    <mergeCell ref="L239:Q240"/>
    <mergeCell ref="AQ239:AR239"/>
    <mergeCell ref="X240:AB241"/>
    <mergeCell ref="AM240:AN240"/>
    <mergeCell ref="P241:Q241"/>
    <mergeCell ref="AM241:AN241"/>
    <mergeCell ref="AS230:AV232"/>
    <mergeCell ref="X231:AB232"/>
    <mergeCell ref="AM231:AN231"/>
    <mergeCell ref="AM232:AN232"/>
    <mergeCell ref="L233:Q234"/>
    <mergeCell ref="X234:AB235"/>
    <mergeCell ref="AM234:AN234"/>
    <mergeCell ref="P235:Q235"/>
    <mergeCell ref="AM235:AN235"/>
    <mergeCell ref="H224:K227"/>
    <mergeCell ref="X225:AB226"/>
    <mergeCell ref="AM225:AN225"/>
    <mergeCell ref="AM226:AN226"/>
    <mergeCell ref="L227:Q228"/>
    <mergeCell ref="H228:I228"/>
    <mergeCell ref="X228:AB229"/>
    <mergeCell ref="AM228:AN228"/>
    <mergeCell ref="P229:Q229"/>
    <mergeCell ref="AM229:AN229"/>
    <mergeCell ref="AS218:AV220"/>
    <mergeCell ref="X219:AB220"/>
    <mergeCell ref="AM219:AN219"/>
    <mergeCell ref="AM220:AN220"/>
    <mergeCell ref="L221:Q222"/>
    <mergeCell ref="X222:AB223"/>
    <mergeCell ref="AM222:AN222"/>
    <mergeCell ref="P223:Q223"/>
    <mergeCell ref="AM223:AN223"/>
    <mergeCell ref="AO212:AR213"/>
    <mergeCell ref="X213:AB214"/>
    <mergeCell ref="AM213:AN213"/>
    <mergeCell ref="AM214:AN214"/>
    <mergeCell ref="L215:Q216"/>
    <mergeCell ref="AQ215:AR215"/>
    <mergeCell ref="X216:AB217"/>
    <mergeCell ref="AM216:AN216"/>
    <mergeCell ref="P217:Q217"/>
    <mergeCell ref="AM217:AN217"/>
    <mergeCell ref="AS206:AV208"/>
    <mergeCell ref="X207:AB208"/>
    <mergeCell ref="AM207:AN207"/>
    <mergeCell ref="AM208:AN208"/>
    <mergeCell ref="L209:Q210"/>
    <mergeCell ref="X210:AB211"/>
    <mergeCell ref="AM210:AN210"/>
    <mergeCell ref="P211:Q211"/>
    <mergeCell ref="AM211:AN211"/>
    <mergeCell ref="H200:K203"/>
    <mergeCell ref="X201:AB202"/>
    <mergeCell ref="AM201:AN201"/>
    <mergeCell ref="AM202:AN202"/>
    <mergeCell ref="L203:Q204"/>
    <mergeCell ref="H204:I204"/>
    <mergeCell ref="X204:AB205"/>
    <mergeCell ref="AM204:AN204"/>
    <mergeCell ref="P205:Q205"/>
    <mergeCell ref="AM205:AN205"/>
    <mergeCell ref="AS194:AV196"/>
    <mergeCell ref="X195:AB196"/>
    <mergeCell ref="AM195:AN195"/>
    <mergeCell ref="AM196:AN196"/>
    <mergeCell ref="L197:Q198"/>
    <mergeCell ref="X198:AB199"/>
    <mergeCell ref="AM198:AN198"/>
    <mergeCell ref="P199:Q199"/>
    <mergeCell ref="AM199:AN199"/>
    <mergeCell ref="AO188:AR189"/>
    <mergeCell ref="X189:AB190"/>
    <mergeCell ref="AM189:AN189"/>
    <mergeCell ref="AM190:AN190"/>
    <mergeCell ref="L191:Q192"/>
    <mergeCell ref="AQ191:AR191"/>
    <mergeCell ref="X192:AB193"/>
    <mergeCell ref="AM192:AN192"/>
    <mergeCell ref="P193:Q193"/>
    <mergeCell ref="AM193:AN193"/>
    <mergeCell ref="AS182:AV184"/>
    <mergeCell ref="X183:AB184"/>
    <mergeCell ref="AM183:AN183"/>
    <mergeCell ref="AM184:AN184"/>
    <mergeCell ref="L185:Q186"/>
    <mergeCell ref="X186:AB187"/>
    <mergeCell ref="AM186:AN186"/>
    <mergeCell ref="P187:Q187"/>
    <mergeCell ref="AM187:AN187"/>
    <mergeCell ref="AM177:AN177"/>
    <mergeCell ref="AM178:AN178"/>
    <mergeCell ref="L179:Q180"/>
    <mergeCell ref="H180:I180"/>
    <mergeCell ref="X180:AB181"/>
    <mergeCell ref="AM180:AN180"/>
    <mergeCell ref="P181:Q181"/>
    <mergeCell ref="V181:W181"/>
    <mergeCell ref="AM181:AN181"/>
    <mergeCell ref="D176:E181"/>
    <mergeCell ref="F176:G181"/>
    <mergeCell ref="H176:K179"/>
    <mergeCell ref="R176:T181"/>
    <mergeCell ref="U176:W178"/>
    <mergeCell ref="X177:AB178"/>
    <mergeCell ref="AS170:AV172"/>
    <mergeCell ref="X171:AB172"/>
    <mergeCell ref="AM171:AN171"/>
    <mergeCell ref="AM172:AN172"/>
    <mergeCell ref="L173:Q174"/>
    <mergeCell ref="X174:AB175"/>
    <mergeCell ref="AM174:AN174"/>
    <mergeCell ref="P175:Q175"/>
    <mergeCell ref="AM175:AN175"/>
    <mergeCell ref="AO164:AR165"/>
    <mergeCell ref="X165:AB166"/>
    <mergeCell ref="AM165:AN165"/>
    <mergeCell ref="AM166:AN166"/>
    <mergeCell ref="L167:Q168"/>
    <mergeCell ref="AQ167:AR167"/>
    <mergeCell ref="X168:AB169"/>
    <mergeCell ref="AM168:AN168"/>
    <mergeCell ref="P169:Q169"/>
    <mergeCell ref="AM169:AN169"/>
    <mergeCell ref="AS158:AV160"/>
    <mergeCell ref="X159:AB160"/>
    <mergeCell ref="AM159:AN159"/>
    <mergeCell ref="AM160:AN160"/>
    <mergeCell ref="L161:Q162"/>
    <mergeCell ref="X162:AB163"/>
    <mergeCell ref="AM162:AN162"/>
    <mergeCell ref="P163:Q163"/>
    <mergeCell ref="AM163:AN163"/>
    <mergeCell ref="X153:AB154"/>
    <mergeCell ref="AM153:AN153"/>
    <mergeCell ref="AM154:AN154"/>
    <mergeCell ref="L155:Q156"/>
    <mergeCell ref="H156:I156"/>
    <mergeCell ref="X156:AB157"/>
    <mergeCell ref="AM156:AN156"/>
    <mergeCell ref="P157:Q157"/>
    <mergeCell ref="V157:W157"/>
    <mergeCell ref="AM157:AN157"/>
    <mergeCell ref="AS146:AV148"/>
    <mergeCell ref="X147:AB148"/>
    <mergeCell ref="AM147:AN147"/>
    <mergeCell ref="AM148:AN148"/>
    <mergeCell ref="L125:Q126"/>
    <mergeCell ref="X126:AB127"/>
    <mergeCell ref="AM126:AN126"/>
    <mergeCell ref="P127:Q127"/>
    <mergeCell ref="AM127:AN127"/>
    <mergeCell ref="AS134:AV136"/>
    <mergeCell ref="L143:Q144"/>
    <mergeCell ref="AQ143:AR143"/>
    <mergeCell ref="X144:AB145"/>
    <mergeCell ref="AM144:AN144"/>
    <mergeCell ref="P145:Q145"/>
    <mergeCell ref="AM145:AN145"/>
    <mergeCell ref="L137:Q138"/>
    <mergeCell ref="X138:AB139"/>
    <mergeCell ref="AM138:AN138"/>
    <mergeCell ref="P139:Q139"/>
    <mergeCell ref="AM139:AN139"/>
    <mergeCell ref="AO140:AR141"/>
    <mergeCell ref="H128:K131"/>
    <mergeCell ref="X129:AB130"/>
    <mergeCell ref="AM129:AN129"/>
    <mergeCell ref="AM130:AN130"/>
    <mergeCell ref="L131:Q132"/>
    <mergeCell ref="H132:I132"/>
    <mergeCell ref="X132:AB133"/>
    <mergeCell ref="AM132:AN132"/>
    <mergeCell ref="P133:Q133"/>
    <mergeCell ref="AM133:AN133"/>
    <mergeCell ref="L149:Q150"/>
    <mergeCell ref="X150:AB151"/>
    <mergeCell ref="AM150:AN150"/>
    <mergeCell ref="P151:Q151"/>
    <mergeCell ref="AM151:AN151"/>
    <mergeCell ref="D152:E157"/>
    <mergeCell ref="F152:G157"/>
    <mergeCell ref="H152:K155"/>
    <mergeCell ref="R152:T157"/>
    <mergeCell ref="U152:W154"/>
    <mergeCell ref="X120:AB121"/>
    <mergeCell ref="AM120:AN120"/>
    <mergeCell ref="P121:Q121"/>
    <mergeCell ref="AM121:AN121"/>
    <mergeCell ref="X111:AB112"/>
    <mergeCell ref="AM111:AN111"/>
    <mergeCell ref="AM112:AN112"/>
    <mergeCell ref="X141:AB142"/>
    <mergeCell ref="AM141:AN141"/>
    <mergeCell ref="AM142:AN142"/>
    <mergeCell ref="X135:AB136"/>
    <mergeCell ref="AM135:AN135"/>
    <mergeCell ref="AM136:AN136"/>
    <mergeCell ref="L113:Q114"/>
    <mergeCell ref="X114:AB115"/>
    <mergeCell ref="AM114:AN114"/>
    <mergeCell ref="P115:Q115"/>
    <mergeCell ref="AM115:AN115"/>
    <mergeCell ref="H104:K107"/>
    <mergeCell ref="X105:AB106"/>
    <mergeCell ref="AM105:AN105"/>
    <mergeCell ref="AM106:AN106"/>
    <mergeCell ref="L107:Q108"/>
    <mergeCell ref="H108:I108"/>
    <mergeCell ref="X108:AB109"/>
    <mergeCell ref="AM108:AN108"/>
    <mergeCell ref="P109:Q109"/>
    <mergeCell ref="AM109:AN109"/>
    <mergeCell ref="L71:Q72"/>
    <mergeCell ref="AQ71:AR71"/>
    <mergeCell ref="X72:AB73"/>
    <mergeCell ref="AM72:AN72"/>
    <mergeCell ref="P73:Q73"/>
    <mergeCell ref="AM73:AN73"/>
    <mergeCell ref="AS122:AV124"/>
    <mergeCell ref="X123:AB124"/>
    <mergeCell ref="AM123:AN123"/>
    <mergeCell ref="AM124:AN124"/>
    <mergeCell ref="L101:Q102"/>
    <mergeCell ref="X102:AB103"/>
    <mergeCell ref="AM102:AN102"/>
    <mergeCell ref="P103:Q103"/>
    <mergeCell ref="AM103:AN103"/>
    <mergeCell ref="AS110:AV112"/>
    <mergeCell ref="AO116:AR117"/>
    <mergeCell ref="X117:AB118"/>
    <mergeCell ref="AM117:AN117"/>
    <mergeCell ref="AM118:AN118"/>
    <mergeCell ref="L119:Q120"/>
    <mergeCell ref="AQ119:AR119"/>
    <mergeCell ref="D80:E85"/>
    <mergeCell ref="F80:G85"/>
    <mergeCell ref="H80:K83"/>
    <mergeCell ref="R80:T85"/>
    <mergeCell ref="U80:W82"/>
    <mergeCell ref="X81:AB82"/>
    <mergeCell ref="AO92:AR93"/>
    <mergeCell ref="X93:AB94"/>
    <mergeCell ref="AM93:AN93"/>
    <mergeCell ref="AM94:AN94"/>
    <mergeCell ref="L95:Q96"/>
    <mergeCell ref="AQ95:AR95"/>
    <mergeCell ref="X96:AB97"/>
    <mergeCell ref="AM96:AN96"/>
    <mergeCell ref="P97:Q97"/>
    <mergeCell ref="AM97:AN97"/>
    <mergeCell ref="H84:I84"/>
    <mergeCell ref="X84:AB85"/>
    <mergeCell ref="AM84:AN84"/>
    <mergeCell ref="P85:Q85"/>
    <mergeCell ref="V85:W85"/>
    <mergeCell ref="AM85:AN85"/>
    <mergeCell ref="L89:Q90"/>
    <mergeCell ref="X90:AB91"/>
    <mergeCell ref="AM90:AN90"/>
    <mergeCell ref="P91:Q91"/>
    <mergeCell ref="AM91:AN91"/>
    <mergeCell ref="AS98:AV100"/>
    <mergeCell ref="X99:AB100"/>
    <mergeCell ref="AM99:AN99"/>
    <mergeCell ref="AM100:AN100"/>
    <mergeCell ref="AM75:AN75"/>
    <mergeCell ref="AM76:AN76"/>
    <mergeCell ref="L77:Q78"/>
    <mergeCell ref="X78:AB79"/>
    <mergeCell ref="AM78:AN78"/>
    <mergeCell ref="P79:Q79"/>
    <mergeCell ref="AM79:AN79"/>
    <mergeCell ref="AS86:AV88"/>
    <mergeCell ref="X87:AB88"/>
    <mergeCell ref="AM87:AN87"/>
    <mergeCell ref="AM88:AN88"/>
    <mergeCell ref="AS62:AV64"/>
    <mergeCell ref="X63:AB64"/>
    <mergeCell ref="AM63:AN63"/>
    <mergeCell ref="AM64:AN64"/>
    <mergeCell ref="L65:Q66"/>
    <mergeCell ref="X66:AB67"/>
    <mergeCell ref="AM66:AN66"/>
    <mergeCell ref="P67:Q67"/>
    <mergeCell ref="AM67:AN67"/>
    <mergeCell ref="AM82:AN82"/>
    <mergeCell ref="L83:Q84"/>
    <mergeCell ref="H56:K59"/>
    <mergeCell ref="X57:AB58"/>
    <mergeCell ref="AM57:AN57"/>
    <mergeCell ref="AM58:AN58"/>
    <mergeCell ref="L59:Q60"/>
    <mergeCell ref="H60:I60"/>
    <mergeCell ref="X60:AB61"/>
    <mergeCell ref="AM60:AN60"/>
    <mergeCell ref="P61:Q61"/>
    <mergeCell ref="AM61:AN61"/>
    <mergeCell ref="AO68:AR69"/>
    <mergeCell ref="X69:AB70"/>
    <mergeCell ref="AM69:AN69"/>
    <mergeCell ref="AM70:AN70"/>
    <mergeCell ref="AS74:AV76"/>
    <mergeCell ref="X75:AB76"/>
    <mergeCell ref="AM81:AN81"/>
    <mergeCell ref="AS50:AV52"/>
    <mergeCell ref="X51:AB52"/>
    <mergeCell ref="AM51:AN51"/>
    <mergeCell ref="AM52:AN52"/>
    <mergeCell ref="L53:Q54"/>
    <mergeCell ref="X54:AB55"/>
    <mergeCell ref="AM54:AN54"/>
    <mergeCell ref="P55:Q55"/>
    <mergeCell ref="AM55:AN55"/>
    <mergeCell ref="AO44:AR45"/>
    <mergeCell ref="X45:AB46"/>
    <mergeCell ref="AM45:AN45"/>
    <mergeCell ref="AM46:AN46"/>
    <mergeCell ref="L47:Q48"/>
    <mergeCell ref="AQ47:AR47"/>
    <mergeCell ref="X48:AB49"/>
    <mergeCell ref="AM48:AN48"/>
    <mergeCell ref="P49:Q49"/>
    <mergeCell ref="AM49:AN49"/>
    <mergeCell ref="AS38:AV40"/>
    <mergeCell ref="X39:AB40"/>
    <mergeCell ref="AM39:AN39"/>
    <mergeCell ref="AM40:AN40"/>
    <mergeCell ref="L41:Q42"/>
    <mergeCell ref="X42:AB43"/>
    <mergeCell ref="AM42:AN42"/>
    <mergeCell ref="P43:Q43"/>
    <mergeCell ref="AM43:AN43"/>
    <mergeCell ref="H32:K35"/>
    <mergeCell ref="X33:AB34"/>
    <mergeCell ref="AM33:AN33"/>
    <mergeCell ref="AM34:AN34"/>
    <mergeCell ref="L35:Q36"/>
    <mergeCell ref="H36:I36"/>
    <mergeCell ref="X36:AB37"/>
    <mergeCell ref="AM36:AN36"/>
    <mergeCell ref="P37:Q37"/>
    <mergeCell ref="AM37:AN37"/>
    <mergeCell ref="AS26:AV28"/>
    <mergeCell ref="X27:AB28"/>
    <mergeCell ref="AM27:AN27"/>
    <mergeCell ref="AM28:AN28"/>
    <mergeCell ref="L29:Q30"/>
    <mergeCell ref="X30:AB31"/>
    <mergeCell ref="AM30:AN30"/>
    <mergeCell ref="P31:Q31"/>
    <mergeCell ref="AM31:AN31"/>
    <mergeCell ref="AO20:AR21"/>
    <mergeCell ref="X21:AB22"/>
    <mergeCell ref="AM21:AN21"/>
    <mergeCell ref="AM22:AN22"/>
    <mergeCell ref="L23:Q24"/>
    <mergeCell ref="AQ23:AR23"/>
    <mergeCell ref="X24:AB25"/>
    <mergeCell ref="AM24:AN24"/>
    <mergeCell ref="P25:Q25"/>
    <mergeCell ref="AM25:AN25"/>
    <mergeCell ref="D6:AV6"/>
    <mergeCell ref="D8:E13"/>
    <mergeCell ref="F8:G13"/>
    <mergeCell ref="H8:K11"/>
    <mergeCell ref="R8:T13"/>
    <mergeCell ref="U8:W10"/>
    <mergeCell ref="X9:AB10"/>
    <mergeCell ref="AM9:AN9"/>
    <mergeCell ref="AM10:AN10"/>
    <mergeCell ref="L11:Q12"/>
    <mergeCell ref="AS14:AV16"/>
    <mergeCell ref="X15:AB16"/>
    <mergeCell ref="AM15:AN15"/>
    <mergeCell ref="AM16:AN16"/>
    <mergeCell ref="L17:Q18"/>
    <mergeCell ref="X18:AB19"/>
    <mergeCell ref="AM18:AN18"/>
    <mergeCell ref="P19:Q19"/>
    <mergeCell ref="AM19:AN19"/>
    <mergeCell ref="H12:I12"/>
    <mergeCell ref="X12:AB13"/>
    <mergeCell ref="AM12:AN12"/>
    <mergeCell ref="P13:Q13"/>
    <mergeCell ref="V13:W13"/>
    <mergeCell ref="AM13:AN13"/>
  </mergeCells>
  <phoneticPr fontId="1"/>
  <printOptions horizontalCentered="1"/>
  <pageMargins left="0.59055118110236227" right="0.39370078740157483" top="0.78740157480314965" bottom="0.59055118110236227" header="0.51181102362204722" footer="0.31496062992125984"/>
  <pageSetup paperSize="9" scale="54" orientation="portrait" r:id="rId1"/>
  <headerFooter>
    <oddHeader>&amp;R&amp;9就労移行支援</oddHeader>
    <oddFooter>&amp;C&amp;14&amp;P</oddFooter>
  </headerFooter>
  <rowBreaks count="29" manualBreakCount="29">
    <brk id="79" max="49" man="1"/>
    <brk id="151" max="49" man="1"/>
    <brk id="175" max="49" man="1"/>
    <brk id="247" max="49" man="1"/>
    <brk id="319" max="49" man="1"/>
    <brk id="343" max="49" man="1"/>
    <brk id="415" max="49" man="1"/>
    <brk id="487" max="49" man="1"/>
    <brk id="511" max="49" man="1"/>
    <brk id="583" max="49" man="1"/>
    <brk id="655" max="49" man="1"/>
    <brk id="679" max="49" man="1"/>
    <brk id="751" max="49" man="1"/>
    <brk id="823" max="49" man="1"/>
    <brk id="847" max="49" man="1"/>
    <brk id="919" max="49" man="1"/>
    <brk id="991" max="49" man="1"/>
    <brk id="1015" max="49" man="1"/>
    <brk id="1087" max="49" man="1"/>
    <brk id="1159" max="49" man="1"/>
    <brk id="1183" max="49" man="1"/>
    <brk id="1255" max="49" man="1"/>
    <brk id="1327" max="49" man="1"/>
    <brk id="1351" max="49" man="1"/>
    <brk id="1423" max="49" man="1"/>
    <brk id="1495" max="49" man="1"/>
    <brk id="1519" max="49" man="1"/>
    <brk id="1591" max="49" man="1"/>
    <brk id="1663"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pageSetUpPr autoPageBreaks="0"/>
  </sheetPr>
  <dimension ref="A1:AY1686"/>
  <sheetViews>
    <sheetView topLeftCell="A1520" zoomScaleNormal="100" zoomScaleSheetLayoutView="100" workbookViewId="0"/>
  </sheetViews>
  <sheetFormatPr defaultRowHeight="17.2" customHeight="1" x14ac:dyDescent="0.3"/>
  <cols>
    <col min="1" max="1" width="4.62890625" style="41" customWidth="1"/>
    <col min="2" max="2" width="7.62890625" style="41" customWidth="1"/>
    <col min="3" max="3" width="35.62890625" style="26" customWidth="1"/>
    <col min="4" max="7" width="2.3671875" style="41" customWidth="1"/>
    <col min="8" max="8" width="3.1015625" style="26" customWidth="1"/>
    <col min="9" max="13" width="2.3671875" style="26" customWidth="1"/>
    <col min="14" max="21" width="2.3671875" style="41" customWidth="1"/>
    <col min="22" max="23" width="2.3671875" style="63" customWidth="1"/>
    <col min="24" max="32" width="2.3671875" style="41" customWidth="1"/>
    <col min="33" max="34" width="2.3671875" style="63" customWidth="1"/>
    <col min="35" max="48" width="2.3671875" style="41" customWidth="1"/>
    <col min="49" max="50" width="8.62890625" style="41" customWidth="1"/>
    <col min="51" max="51" width="2.734375" style="41" customWidth="1"/>
    <col min="52" max="258" width="9" style="41"/>
    <col min="259" max="259" width="4.62890625" style="41" customWidth="1"/>
    <col min="260" max="260" width="7.62890625" style="41" customWidth="1"/>
    <col min="261" max="261" width="35.62890625" style="41" customWidth="1"/>
    <col min="262" max="304" width="2.3671875" style="41" customWidth="1"/>
    <col min="305" max="306" width="8.62890625" style="41" customWidth="1"/>
    <col min="307" max="307" width="2.734375" style="41" customWidth="1"/>
    <col min="308" max="514" width="9" style="41"/>
    <col min="515" max="515" width="4.62890625" style="41" customWidth="1"/>
    <col min="516" max="516" width="7.62890625" style="41" customWidth="1"/>
    <col min="517" max="517" width="35.62890625" style="41" customWidth="1"/>
    <col min="518" max="560" width="2.3671875" style="41" customWidth="1"/>
    <col min="561" max="562" width="8.62890625" style="41" customWidth="1"/>
    <col min="563" max="563" width="2.734375" style="41" customWidth="1"/>
    <col min="564" max="770" width="9" style="41"/>
    <col min="771" max="771" width="4.62890625" style="41" customWidth="1"/>
    <col min="772" max="772" width="7.62890625" style="41" customWidth="1"/>
    <col min="773" max="773" width="35.62890625" style="41" customWidth="1"/>
    <col min="774" max="816" width="2.3671875" style="41" customWidth="1"/>
    <col min="817" max="818" width="8.62890625" style="41" customWidth="1"/>
    <col min="819" max="819" width="2.734375" style="41" customWidth="1"/>
    <col min="820" max="1026" width="9" style="41"/>
    <col min="1027" max="1027" width="4.62890625" style="41" customWidth="1"/>
    <col min="1028" max="1028" width="7.62890625" style="41" customWidth="1"/>
    <col min="1029" max="1029" width="35.62890625" style="41" customWidth="1"/>
    <col min="1030" max="1072" width="2.3671875" style="41" customWidth="1"/>
    <col min="1073" max="1074" width="8.62890625" style="41" customWidth="1"/>
    <col min="1075" max="1075" width="2.734375" style="41" customWidth="1"/>
    <col min="1076" max="1282" width="9" style="41"/>
    <col min="1283" max="1283" width="4.62890625" style="41" customWidth="1"/>
    <col min="1284" max="1284" width="7.62890625" style="41" customWidth="1"/>
    <col min="1285" max="1285" width="35.62890625" style="41" customWidth="1"/>
    <col min="1286" max="1328" width="2.3671875" style="41" customWidth="1"/>
    <col min="1329" max="1330" width="8.62890625" style="41" customWidth="1"/>
    <col min="1331" max="1331" width="2.734375" style="41" customWidth="1"/>
    <col min="1332" max="1538" width="9" style="41"/>
    <col min="1539" max="1539" width="4.62890625" style="41" customWidth="1"/>
    <col min="1540" max="1540" width="7.62890625" style="41" customWidth="1"/>
    <col min="1541" max="1541" width="35.62890625" style="41" customWidth="1"/>
    <col min="1542" max="1584" width="2.3671875" style="41" customWidth="1"/>
    <col min="1585" max="1586" width="8.62890625" style="41" customWidth="1"/>
    <col min="1587" max="1587" width="2.734375" style="41" customWidth="1"/>
    <col min="1588" max="1794" width="9" style="41"/>
    <col min="1795" max="1795" width="4.62890625" style="41" customWidth="1"/>
    <col min="1796" max="1796" width="7.62890625" style="41" customWidth="1"/>
    <col min="1797" max="1797" width="35.62890625" style="41" customWidth="1"/>
    <col min="1798" max="1840" width="2.3671875" style="41" customWidth="1"/>
    <col min="1841" max="1842" width="8.62890625" style="41" customWidth="1"/>
    <col min="1843" max="1843" width="2.734375" style="41" customWidth="1"/>
    <col min="1844" max="2050" width="9" style="41"/>
    <col min="2051" max="2051" width="4.62890625" style="41" customWidth="1"/>
    <col min="2052" max="2052" width="7.62890625" style="41" customWidth="1"/>
    <col min="2053" max="2053" width="35.62890625" style="41" customWidth="1"/>
    <col min="2054" max="2096" width="2.3671875" style="41" customWidth="1"/>
    <col min="2097" max="2098" width="8.62890625" style="41" customWidth="1"/>
    <col min="2099" max="2099" width="2.734375" style="41" customWidth="1"/>
    <col min="2100" max="2306" width="9" style="41"/>
    <col min="2307" max="2307" width="4.62890625" style="41" customWidth="1"/>
    <col min="2308" max="2308" width="7.62890625" style="41" customWidth="1"/>
    <col min="2309" max="2309" width="35.62890625" style="41" customWidth="1"/>
    <col min="2310" max="2352" width="2.3671875" style="41" customWidth="1"/>
    <col min="2353" max="2354" width="8.62890625" style="41" customWidth="1"/>
    <col min="2355" max="2355" width="2.734375" style="41" customWidth="1"/>
    <col min="2356" max="2562" width="9" style="41"/>
    <col min="2563" max="2563" width="4.62890625" style="41" customWidth="1"/>
    <col min="2564" max="2564" width="7.62890625" style="41" customWidth="1"/>
    <col min="2565" max="2565" width="35.62890625" style="41" customWidth="1"/>
    <col min="2566" max="2608" width="2.3671875" style="41" customWidth="1"/>
    <col min="2609" max="2610" width="8.62890625" style="41" customWidth="1"/>
    <col min="2611" max="2611" width="2.734375" style="41" customWidth="1"/>
    <col min="2612" max="2818" width="9" style="41"/>
    <col min="2819" max="2819" width="4.62890625" style="41" customWidth="1"/>
    <col min="2820" max="2820" width="7.62890625" style="41" customWidth="1"/>
    <col min="2821" max="2821" width="35.62890625" style="41" customWidth="1"/>
    <col min="2822" max="2864" width="2.3671875" style="41" customWidth="1"/>
    <col min="2865" max="2866" width="8.62890625" style="41" customWidth="1"/>
    <col min="2867" max="2867" width="2.734375" style="41" customWidth="1"/>
    <col min="2868" max="3074" width="9" style="41"/>
    <col min="3075" max="3075" width="4.62890625" style="41" customWidth="1"/>
    <col min="3076" max="3076" width="7.62890625" style="41" customWidth="1"/>
    <col min="3077" max="3077" width="35.62890625" style="41" customWidth="1"/>
    <col min="3078" max="3120" width="2.3671875" style="41" customWidth="1"/>
    <col min="3121" max="3122" width="8.62890625" style="41" customWidth="1"/>
    <col min="3123" max="3123" width="2.734375" style="41" customWidth="1"/>
    <col min="3124" max="3330" width="9" style="41"/>
    <col min="3331" max="3331" width="4.62890625" style="41" customWidth="1"/>
    <col min="3332" max="3332" width="7.62890625" style="41" customWidth="1"/>
    <col min="3333" max="3333" width="35.62890625" style="41" customWidth="1"/>
    <col min="3334" max="3376" width="2.3671875" style="41" customWidth="1"/>
    <col min="3377" max="3378" width="8.62890625" style="41" customWidth="1"/>
    <col min="3379" max="3379" width="2.734375" style="41" customWidth="1"/>
    <col min="3380" max="3586" width="9" style="41"/>
    <col min="3587" max="3587" width="4.62890625" style="41" customWidth="1"/>
    <col min="3588" max="3588" width="7.62890625" style="41" customWidth="1"/>
    <col min="3589" max="3589" width="35.62890625" style="41" customWidth="1"/>
    <col min="3590" max="3632" width="2.3671875" style="41" customWidth="1"/>
    <col min="3633" max="3634" width="8.62890625" style="41" customWidth="1"/>
    <col min="3635" max="3635" width="2.734375" style="41" customWidth="1"/>
    <col min="3636" max="3842" width="9" style="41"/>
    <col min="3843" max="3843" width="4.62890625" style="41" customWidth="1"/>
    <col min="3844" max="3844" width="7.62890625" style="41" customWidth="1"/>
    <col min="3845" max="3845" width="35.62890625" style="41" customWidth="1"/>
    <col min="3846" max="3888" width="2.3671875" style="41" customWidth="1"/>
    <col min="3889" max="3890" width="8.62890625" style="41" customWidth="1"/>
    <col min="3891" max="3891" width="2.734375" style="41" customWidth="1"/>
    <col min="3892" max="4098" width="9" style="41"/>
    <col min="4099" max="4099" width="4.62890625" style="41" customWidth="1"/>
    <col min="4100" max="4100" width="7.62890625" style="41" customWidth="1"/>
    <col min="4101" max="4101" width="35.62890625" style="41" customWidth="1"/>
    <col min="4102" max="4144" width="2.3671875" style="41" customWidth="1"/>
    <col min="4145" max="4146" width="8.62890625" style="41" customWidth="1"/>
    <col min="4147" max="4147" width="2.734375" style="41" customWidth="1"/>
    <col min="4148" max="4354" width="9" style="41"/>
    <col min="4355" max="4355" width="4.62890625" style="41" customWidth="1"/>
    <col min="4356" max="4356" width="7.62890625" style="41" customWidth="1"/>
    <col min="4357" max="4357" width="35.62890625" style="41" customWidth="1"/>
    <col min="4358" max="4400" width="2.3671875" style="41" customWidth="1"/>
    <col min="4401" max="4402" width="8.62890625" style="41" customWidth="1"/>
    <col min="4403" max="4403" width="2.734375" style="41" customWidth="1"/>
    <col min="4404" max="4610" width="9" style="41"/>
    <col min="4611" max="4611" width="4.62890625" style="41" customWidth="1"/>
    <col min="4612" max="4612" width="7.62890625" style="41" customWidth="1"/>
    <col min="4613" max="4613" width="35.62890625" style="41" customWidth="1"/>
    <col min="4614" max="4656" width="2.3671875" style="41" customWidth="1"/>
    <col min="4657" max="4658" width="8.62890625" style="41" customWidth="1"/>
    <col min="4659" max="4659" width="2.734375" style="41" customWidth="1"/>
    <col min="4660" max="4866" width="9" style="41"/>
    <col min="4867" max="4867" width="4.62890625" style="41" customWidth="1"/>
    <col min="4868" max="4868" width="7.62890625" style="41" customWidth="1"/>
    <col min="4869" max="4869" width="35.62890625" style="41" customWidth="1"/>
    <col min="4870" max="4912" width="2.3671875" style="41" customWidth="1"/>
    <col min="4913" max="4914" width="8.62890625" style="41" customWidth="1"/>
    <col min="4915" max="4915" width="2.734375" style="41" customWidth="1"/>
    <col min="4916" max="5122" width="9" style="41"/>
    <col min="5123" max="5123" width="4.62890625" style="41" customWidth="1"/>
    <col min="5124" max="5124" width="7.62890625" style="41" customWidth="1"/>
    <col min="5125" max="5125" width="35.62890625" style="41" customWidth="1"/>
    <col min="5126" max="5168" width="2.3671875" style="41" customWidth="1"/>
    <col min="5169" max="5170" width="8.62890625" style="41" customWidth="1"/>
    <col min="5171" max="5171" width="2.734375" style="41" customWidth="1"/>
    <col min="5172" max="5378" width="9" style="41"/>
    <col min="5379" max="5379" width="4.62890625" style="41" customWidth="1"/>
    <col min="5380" max="5380" width="7.62890625" style="41" customWidth="1"/>
    <col min="5381" max="5381" width="35.62890625" style="41" customWidth="1"/>
    <col min="5382" max="5424" width="2.3671875" style="41" customWidth="1"/>
    <col min="5425" max="5426" width="8.62890625" style="41" customWidth="1"/>
    <col min="5427" max="5427" width="2.734375" style="41" customWidth="1"/>
    <col min="5428" max="5634" width="9" style="41"/>
    <col min="5635" max="5635" width="4.62890625" style="41" customWidth="1"/>
    <col min="5636" max="5636" width="7.62890625" style="41" customWidth="1"/>
    <col min="5637" max="5637" width="35.62890625" style="41" customWidth="1"/>
    <col min="5638" max="5680" width="2.3671875" style="41" customWidth="1"/>
    <col min="5681" max="5682" width="8.62890625" style="41" customWidth="1"/>
    <col min="5683" max="5683" width="2.734375" style="41" customWidth="1"/>
    <col min="5684" max="5890" width="9" style="41"/>
    <col min="5891" max="5891" width="4.62890625" style="41" customWidth="1"/>
    <col min="5892" max="5892" width="7.62890625" style="41" customWidth="1"/>
    <col min="5893" max="5893" width="35.62890625" style="41" customWidth="1"/>
    <col min="5894" max="5936" width="2.3671875" style="41" customWidth="1"/>
    <col min="5937" max="5938" width="8.62890625" style="41" customWidth="1"/>
    <col min="5939" max="5939" width="2.734375" style="41" customWidth="1"/>
    <col min="5940" max="6146" width="9" style="41"/>
    <col min="6147" max="6147" width="4.62890625" style="41" customWidth="1"/>
    <col min="6148" max="6148" width="7.62890625" style="41" customWidth="1"/>
    <col min="6149" max="6149" width="35.62890625" style="41" customWidth="1"/>
    <col min="6150" max="6192" width="2.3671875" style="41" customWidth="1"/>
    <col min="6193" max="6194" width="8.62890625" style="41" customWidth="1"/>
    <col min="6195" max="6195" width="2.734375" style="41" customWidth="1"/>
    <col min="6196" max="6402" width="9" style="41"/>
    <col min="6403" max="6403" width="4.62890625" style="41" customWidth="1"/>
    <col min="6404" max="6404" width="7.62890625" style="41" customWidth="1"/>
    <col min="6405" max="6405" width="35.62890625" style="41" customWidth="1"/>
    <col min="6406" max="6448" width="2.3671875" style="41" customWidth="1"/>
    <col min="6449" max="6450" width="8.62890625" style="41" customWidth="1"/>
    <col min="6451" max="6451" width="2.734375" style="41" customWidth="1"/>
    <col min="6452" max="6658" width="9" style="41"/>
    <col min="6659" max="6659" width="4.62890625" style="41" customWidth="1"/>
    <col min="6660" max="6660" width="7.62890625" style="41" customWidth="1"/>
    <col min="6661" max="6661" width="35.62890625" style="41" customWidth="1"/>
    <col min="6662" max="6704" width="2.3671875" style="41" customWidth="1"/>
    <col min="6705" max="6706" width="8.62890625" style="41" customWidth="1"/>
    <col min="6707" max="6707" width="2.734375" style="41" customWidth="1"/>
    <col min="6708" max="6914" width="9" style="41"/>
    <col min="6915" max="6915" width="4.62890625" style="41" customWidth="1"/>
    <col min="6916" max="6916" width="7.62890625" style="41" customWidth="1"/>
    <col min="6917" max="6917" width="35.62890625" style="41" customWidth="1"/>
    <col min="6918" max="6960" width="2.3671875" style="41" customWidth="1"/>
    <col min="6961" max="6962" width="8.62890625" style="41" customWidth="1"/>
    <col min="6963" max="6963" width="2.734375" style="41" customWidth="1"/>
    <col min="6964" max="7170" width="9" style="41"/>
    <col min="7171" max="7171" width="4.62890625" style="41" customWidth="1"/>
    <col min="7172" max="7172" width="7.62890625" style="41" customWidth="1"/>
    <col min="7173" max="7173" width="35.62890625" style="41" customWidth="1"/>
    <col min="7174" max="7216" width="2.3671875" style="41" customWidth="1"/>
    <col min="7217" max="7218" width="8.62890625" style="41" customWidth="1"/>
    <col min="7219" max="7219" width="2.734375" style="41" customWidth="1"/>
    <col min="7220" max="7426" width="9" style="41"/>
    <col min="7427" max="7427" width="4.62890625" style="41" customWidth="1"/>
    <col min="7428" max="7428" width="7.62890625" style="41" customWidth="1"/>
    <col min="7429" max="7429" width="35.62890625" style="41" customWidth="1"/>
    <col min="7430" max="7472" width="2.3671875" style="41" customWidth="1"/>
    <col min="7473" max="7474" width="8.62890625" style="41" customWidth="1"/>
    <col min="7475" max="7475" width="2.734375" style="41" customWidth="1"/>
    <col min="7476" max="7682" width="9" style="41"/>
    <col min="7683" max="7683" width="4.62890625" style="41" customWidth="1"/>
    <col min="7684" max="7684" width="7.62890625" style="41" customWidth="1"/>
    <col min="7685" max="7685" width="35.62890625" style="41" customWidth="1"/>
    <col min="7686" max="7728" width="2.3671875" style="41" customWidth="1"/>
    <col min="7729" max="7730" width="8.62890625" style="41" customWidth="1"/>
    <col min="7731" max="7731" width="2.734375" style="41" customWidth="1"/>
    <col min="7732" max="7938" width="9" style="41"/>
    <col min="7939" max="7939" width="4.62890625" style="41" customWidth="1"/>
    <col min="7940" max="7940" width="7.62890625" style="41" customWidth="1"/>
    <col min="7941" max="7941" width="35.62890625" style="41" customWidth="1"/>
    <col min="7942" max="7984" width="2.3671875" style="41" customWidth="1"/>
    <col min="7985" max="7986" width="8.62890625" style="41" customWidth="1"/>
    <col min="7987" max="7987" width="2.734375" style="41" customWidth="1"/>
    <col min="7988" max="8194" width="9" style="41"/>
    <col min="8195" max="8195" width="4.62890625" style="41" customWidth="1"/>
    <col min="8196" max="8196" width="7.62890625" style="41" customWidth="1"/>
    <col min="8197" max="8197" width="35.62890625" style="41" customWidth="1"/>
    <col min="8198" max="8240" width="2.3671875" style="41" customWidth="1"/>
    <col min="8241" max="8242" width="8.62890625" style="41" customWidth="1"/>
    <col min="8243" max="8243" width="2.734375" style="41" customWidth="1"/>
    <col min="8244" max="8450" width="9" style="41"/>
    <col min="8451" max="8451" width="4.62890625" style="41" customWidth="1"/>
    <col min="8452" max="8452" width="7.62890625" style="41" customWidth="1"/>
    <col min="8453" max="8453" width="35.62890625" style="41" customWidth="1"/>
    <col min="8454" max="8496" width="2.3671875" style="41" customWidth="1"/>
    <col min="8497" max="8498" width="8.62890625" style="41" customWidth="1"/>
    <col min="8499" max="8499" width="2.734375" style="41" customWidth="1"/>
    <col min="8500" max="8706" width="9" style="41"/>
    <col min="8707" max="8707" width="4.62890625" style="41" customWidth="1"/>
    <col min="8708" max="8708" width="7.62890625" style="41" customWidth="1"/>
    <col min="8709" max="8709" width="35.62890625" style="41" customWidth="1"/>
    <col min="8710" max="8752" width="2.3671875" style="41" customWidth="1"/>
    <col min="8753" max="8754" width="8.62890625" style="41" customWidth="1"/>
    <col min="8755" max="8755" width="2.734375" style="41" customWidth="1"/>
    <col min="8756" max="8962" width="9" style="41"/>
    <col min="8963" max="8963" width="4.62890625" style="41" customWidth="1"/>
    <col min="8964" max="8964" width="7.62890625" style="41" customWidth="1"/>
    <col min="8965" max="8965" width="35.62890625" style="41" customWidth="1"/>
    <col min="8966" max="9008" width="2.3671875" style="41" customWidth="1"/>
    <col min="9009" max="9010" width="8.62890625" style="41" customWidth="1"/>
    <col min="9011" max="9011" width="2.734375" style="41" customWidth="1"/>
    <col min="9012" max="9218" width="9" style="41"/>
    <col min="9219" max="9219" width="4.62890625" style="41" customWidth="1"/>
    <col min="9220" max="9220" width="7.62890625" style="41" customWidth="1"/>
    <col min="9221" max="9221" width="35.62890625" style="41" customWidth="1"/>
    <col min="9222" max="9264" width="2.3671875" style="41" customWidth="1"/>
    <col min="9265" max="9266" width="8.62890625" style="41" customWidth="1"/>
    <col min="9267" max="9267" width="2.734375" style="41" customWidth="1"/>
    <col min="9268" max="9474" width="9" style="41"/>
    <col min="9475" max="9475" width="4.62890625" style="41" customWidth="1"/>
    <col min="9476" max="9476" width="7.62890625" style="41" customWidth="1"/>
    <col min="9477" max="9477" width="35.62890625" style="41" customWidth="1"/>
    <col min="9478" max="9520" width="2.3671875" style="41" customWidth="1"/>
    <col min="9521" max="9522" width="8.62890625" style="41" customWidth="1"/>
    <col min="9523" max="9523" width="2.734375" style="41" customWidth="1"/>
    <col min="9524" max="9730" width="9" style="41"/>
    <col min="9731" max="9731" width="4.62890625" style="41" customWidth="1"/>
    <col min="9732" max="9732" width="7.62890625" style="41" customWidth="1"/>
    <col min="9733" max="9733" width="35.62890625" style="41" customWidth="1"/>
    <col min="9734" max="9776" width="2.3671875" style="41" customWidth="1"/>
    <col min="9777" max="9778" width="8.62890625" style="41" customWidth="1"/>
    <col min="9779" max="9779" width="2.734375" style="41" customWidth="1"/>
    <col min="9780" max="9986" width="9" style="41"/>
    <col min="9987" max="9987" width="4.62890625" style="41" customWidth="1"/>
    <col min="9988" max="9988" width="7.62890625" style="41" customWidth="1"/>
    <col min="9989" max="9989" width="35.62890625" style="41" customWidth="1"/>
    <col min="9990" max="10032" width="2.3671875" style="41" customWidth="1"/>
    <col min="10033" max="10034" width="8.62890625" style="41" customWidth="1"/>
    <col min="10035" max="10035" width="2.734375" style="41" customWidth="1"/>
    <col min="10036" max="10242" width="9" style="41"/>
    <col min="10243" max="10243" width="4.62890625" style="41" customWidth="1"/>
    <col min="10244" max="10244" width="7.62890625" style="41" customWidth="1"/>
    <col min="10245" max="10245" width="35.62890625" style="41" customWidth="1"/>
    <col min="10246" max="10288" width="2.3671875" style="41" customWidth="1"/>
    <col min="10289" max="10290" width="8.62890625" style="41" customWidth="1"/>
    <col min="10291" max="10291" width="2.734375" style="41" customWidth="1"/>
    <col min="10292" max="10498" width="9" style="41"/>
    <col min="10499" max="10499" width="4.62890625" style="41" customWidth="1"/>
    <col min="10500" max="10500" width="7.62890625" style="41" customWidth="1"/>
    <col min="10501" max="10501" width="35.62890625" style="41" customWidth="1"/>
    <col min="10502" max="10544" width="2.3671875" style="41" customWidth="1"/>
    <col min="10545" max="10546" width="8.62890625" style="41" customWidth="1"/>
    <col min="10547" max="10547" width="2.734375" style="41" customWidth="1"/>
    <col min="10548" max="10754" width="9" style="41"/>
    <col min="10755" max="10755" width="4.62890625" style="41" customWidth="1"/>
    <col min="10756" max="10756" width="7.62890625" style="41" customWidth="1"/>
    <col min="10757" max="10757" width="35.62890625" style="41" customWidth="1"/>
    <col min="10758" max="10800" width="2.3671875" style="41" customWidth="1"/>
    <col min="10801" max="10802" width="8.62890625" style="41" customWidth="1"/>
    <col min="10803" max="10803" width="2.734375" style="41" customWidth="1"/>
    <col min="10804" max="11010" width="9" style="41"/>
    <col min="11011" max="11011" width="4.62890625" style="41" customWidth="1"/>
    <col min="11012" max="11012" width="7.62890625" style="41" customWidth="1"/>
    <col min="11013" max="11013" width="35.62890625" style="41" customWidth="1"/>
    <col min="11014" max="11056" width="2.3671875" style="41" customWidth="1"/>
    <col min="11057" max="11058" width="8.62890625" style="41" customWidth="1"/>
    <col min="11059" max="11059" width="2.734375" style="41" customWidth="1"/>
    <col min="11060" max="11266" width="9" style="41"/>
    <col min="11267" max="11267" width="4.62890625" style="41" customWidth="1"/>
    <col min="11268" max="11268" width="7.62890625" style="41" customWidth="1"/>
    <col min="11269" max="11269" width="35.62890625" style="41" customWidth="1"/>
    <col min="11270" max="11312" width="2.3671875" style="41" customWidth="1"/>
    <col min="11313" max="11314" width="8.62890625" style="41" customWidth="1"/>
    <col min="11315" max="11315" width="2.734375" style="41" customWidth="1"/>
    <col min="11316" max="11522" width="9" style="41"/>
    <col min="11523" max="11523" width="4.62890625" style="41" customWidth="1"/>
    <col min="11524" max="11524" width="7.62890625" style="41" customWidth="1"/>
    <col min="11525" max="11525" width="35.62890625" style="41" customWidth="1"/>
    <col min="11526" max="11568" width="2.3671875" style="41" customWidth="1"/>
    <col min="11569" max="11570" width="8.62890625" style="41" customWidth="1"/>
    <col min="11571" max="11571" width="2.734375" style="41" customWidth="1"/>
    <col min="11572" max="11778" width="9" style="41"/>
    <col min="11779" max="11779" width="4.62890625" style="41" customWidth="1"/>
    <col min="11780" max="11780" width="7.62890625" style="41" customWidth="1"/>
    <col min="11781" max="11781" width="35.62890625" style="41" customWidth="1"/>
    <col min="11782" max="11824" width="2.3671875" style="41" customWidth="1"/>
    <col min="11825" max="11826" width="8.62890625" style="41" customWidth="1"/>
    <col min="11827" max="11827" width="2.734375" style="41" customWidth="1"/>
    <col min="11828" max="12034" width="9" style="41"/>
    <col min="12035" max="12035" width="4.62890625" style="41" customWidth="1"/>
    <col min="12036" max="12036" width="7.62890625" style="41" customWidth="1"/>
    <col min="12037" max="12037" width="35.62890625" style="41" customWidth="1"/>
    <col min="12038" max="12080" width="2.3671875" style="41" customWidth="1"/>
    <col min="12081" max="12082" width="8.62890625" style="41" customWidth="1"/>
    <col min="12083" max="12083" width="2.734375" style="41" customWidth="1"/>
    <col min="12084" max="12290" width="9" style="41"/>
    <col min="12291" max="12291" width="4.62890625" style="41" customWidth="1"/>
    <col min="12292" max="12292" width="7.62890625" style="41" customWidth="1"/>
    <col min="12293" max="12293" width="35.62890625" style="41" customWidth="1"/>
    <col min="12294" max="12336" width="2.3671875" style="41" customWidth="1"/>
    <col min="12337" max="12338" width="8.62890625" style="41" customWidth="1"/>
    <col min="12339" max="12339" width="2.734375" style="41" customWidth="1"/>
    <col min="12340" max="12546" width="9" style="41"/>
    <col min="12547" max="12547" width="4.62890625" style="41" customWidth="1"/>
    <col min="12548" max="12548" width="7.62890625" style="41" customWidth="1"/>
    <col min="12549" max="12549" width="35.62890625" style="41" customWidth="1"/>
    <col min="12550" max="12592" width="2.3671875" style="41" customWidth="1"/>
    <col min="12593" max="12594" width="8.62890625" style="41" customWidth="1"/>
    <col min="12595" max="12595" width="2.734375" style="41" customWidth="1"/>
    <col min="12596" max="12802" width="9" style="41"/>
    <col min="12803" max="12803" width="4.62890625" style="41" customWidth="1"/>
    <col min="12804" max="12804" width="7.62890625" style="41" customWidth="1"/>
    <col min="12805" max="12805" width="35.62890625" style="41" customWidth="1"/>
    <col min="12806" max="12848" width="2.3671875" style="41" customWidth="1"/>
    <col min="12849" max="12850" width="8.62890625" style="41" customWidth="1"/>
    <col min="12851" max="12851" width="2.734375" style="41" customWidth="1"/>
    <col min="12852" max="13058" width="9" style="41"/>
    <col min="13059" max="13059" width="4.62890625" style="41" customWidth="1"/>
    <col min="13060" max="13060" width="7.62890625" style="41" customWidth="1"/>
    <col min="13061" max="13061" width="35.62890625" style="41" customWidth="1"/>
    <col min="13062" max="13104" width="2.3671875" style="41" customWidth="1"/>
    <col min="13105" max="13106" width="8.62890625" style="41" customWidth="1"/>
    <col min="13107" max="13107" width="2.734375" style="41" customWidth="1"/>
    <col min="13108" max="13314" width="9" style="41"/>
    <col min="13315" max="13315" width="4.62890625" style="41" customWidth="1"/>
    <col min="13316" max="13316" width="7.62890625" style="41" customWidth="1"/>
    <col min="13317" max="13317" width="35.62890625" style="41" customWidth="1"/>
    <col min="13318" max="13360" width="2.3671875" style="41" customWidth="1"/>
    <col min="13361" max="13362" width="8.62890625" style="41" customWidth="1"/>
    <col min="13363" max="13363" width="2.734375" style="41" customWidth="1"/>
    <col min="13364" max="13570" width="9" style="41"/>
    <col min="13571" max="13571" width="4.62890625" style="41" customWidth="1"/>
    <col min="13572" max="13572" width="7.62890625" style="41" customWidth="1"/>
    <col min="13573" max="13573" width="35.62890625" style="41" customWidth="1"/>
    <col min="13574" max="13616" width="2.3671875" style="41" customWidth="1"/>
    <col min="13617" max="13618" width="8.62890625" style="41" customWidth="1"/>
    <col min="13619" max="13619" width="2.734375" style="41" customWidth="1"/>
    <col min="13620" max="13826" width="9" style="41"/>
    <col min="13827" max="13827" width="4.62890625" style="41" customWidth="1"/>
    <col min="13828" max="13828" width="7.62890625" style="41" customWidth="1"/>
    <col min="13829" max="13829" width="35.62890625" style="41" customWidth="1"/>
    <col min="13830" max="13872" width="2.3671875" style="41" customWidth="1"/>
    <col min="13873" max="13874" width="8.62890625" style="41" customWidth="1"/>
    <col min="13875" max="13875" width="2.734375" style="41" customWidth="1"/>
    <col min="13876" max="14082" width="9" style="41"/>
    <col min="14083" max="14083" width="4.62890625" style="41" customWidth="1"/>
    <col min="14084" max="14084" width="7.62890625" style="41" customWidth="1"/>
    <col min="14085" max="14085" width="35.62890625" style="41" customWidth="1"/>
    <col min="14086" max="14128" width="2.3671875" style="41" customWidth="1"/>
    <col min="14129" max="14130" width="8.62890625" style="41" customWidth="1"/>
    <col min="14131" max="14131" width="2.734375" style="41" customWidth="1"/>
    <col min="14132" max="14338" width="9" style="41"/>
    <col min="14339" max="14339" width="4.62890625" style="41" customWidth="1"/>
    <col min="14340" max="14340" width="7.62890625" style="41" customWidth="1"/>
    <col min="14341" max="14341" width="35.62890625" style="41" customWidth="1"/>
    <col min="14342" max="14384" width="2.3671875" style="41" customWidth="1"/>
    <col min="14385" max="14386" width="8.62890625" style="41" customWidth="1"/>
    <col min="14387" max="14387" width="2.734375" style="41" customWidth="1"/>
    <col min="14388" max="14594" width="9" style="41"/>
    <col min="14595" max="14595" width="4.62890625" style="41" customWidth="1"/>
    <col min="14596" max="14596" width="7.62890625" style="41" customWidth="1"/>
    <col min="14597" max="14597" width="35.62890625" style="41" customWidth="1"/>
    <col min="14598" max="14640" width="2.3671875" style="41" customWidth="1"/>
    <col min="14641" max="14642" width="8.62890625" style="41" customWidth="1"/>
    <col min="14643" max="14643" width="2.734375" style="41" customWidth="1"/>
    <col min="14644" max="14850" width="9" style="41"/>
    <col min="14851" max="14851" width="4.62890625" style="41" customWidth="1"/>
    <col min="14852" max="14852" width="7.62890625" style="41" customWidth="1"/>
    <col min="14853" max="14853" width="35.62890625" style="41" customWidth="1"/>
    <col min="14854" max="14896" width="2.3671875" style="41" customWidth="1"/>
    <col min="14897" max="14898" width="8.62890625" style="41" customWidth="1"/>
    <col min="14899" max="14899" width="2.734375" style="41" customWidth="1"/>
    <col min="14900" max="15106" width="9" style="41"/>
    <col min="15107" max="15107" width="4.62890625" style="41" customWidth="1"/>
    <col min="15108" max="15108" width="7.62890625" style="41" customWidth="1"/>
    <col min="15109" max="15109" width="35.62890625" style="41" customWidth="1"/>
    <col min="15110" max="15152" width="2.3671875" style="41" customWidth="1"/>
    <col min="15153" max="15154" width="8.62890625" style="41" customWidth="1"/>
    <col min="15155" max="15155" width="2.734375" style="41" customWidth="1"/>
    <col min="15156" max="15362" width="9" style="41"/>
    <col min="15363" max="15363" width="4.62890625" style="41" customWidth="1"/>
    <col min="15364" max="15364" width="7.62890625" style="41" customWidth="1"/>
    <col min="15365" max="15365" width="35.62890625" style="41" customWidth="1"/>
    <col min="15366" max="15408" width="2.3671875" style="41" customWidth="1"/>
    <col min="15409" max="15410" width="8.62890625" style="41" customWidth="1"/>
    <col min="15411" max="15411" width="2.734375" style="41" customWidth="1"/>
    <col min="15412" max="15618" width="9" style="41"/>
    <col min="15619" max="15619" width="4.62890625" style="41" customWidth="1"/>
    <col min="15620" max="15620" width="7.62890625" style="41" customWidth="1"/>
    <col min="15621" max="15621" width="35.62890625" style="41" customWidth="1"/>
    <col min="15622" max="15664" width="2.3671875" style="41" customWidth="1"/>
    <col min="15665" max="15666" width="8.62890625" style="41" customWidth="1"/>
    <col min="15667" max="15667" width="2.734375" style="41" customWidth="1"/>
    <col min="15668" max="15874" width="9" style="41"/>
    <col min="15875" max="15875" width="4.62890625" style="41" customWidth="1"/>
    <col min="15876" max="15876" width="7.62890625" style="41" customWidth="1"/>
    <col min="15877" max="15877" width="35.62890625" style="41" customWidth="1"/>
    <col min="15878" max="15920" width="2.3671875" style="41" customWidth="1"/>
    <col min="15921" max="15922" width="8.62890625" style="41" customWidth="1"/>
    <col min="15923" max="15923" width="2.734375" style="41" customWidth="1"/>
    <col min="15924" max="16130" width="9" style="41"/>
    <col min="16131" max="16131" width="4.62890625" style="41" customWidth="1"/>
    <col min="16132" max="16132" width="7.62890625" style="41" customWidth="1"/>
    <col min="16133" max="16133" width="35.62890625" style="41" customWidth="1"/>
    <col min="16134" max="16176" width="2.3671875" style="41" customWidth="1"/>
    <col min="16177" max="16178" width="8.62890625" style="41" customWidth="1"/>
    <col min="16179" max="16179" width="2.734375" style="41" customWidth="1"/>
    <col min="16180" max="16384" width="9" style="41"/>
  </cols>
  <sheetData>
    <row r="1" spans="1:51" ht="17.2" customHeight="1" x14ac:dyDescent="0.3">
      <c r="A1" s="40"/>
    </row>
    <row r="2" spans="1:51" ht="17.2" customHeight="1" x14ac:dyDescent="0.3">
      <c r="A2" s="40"/>
    </row>
    <row r="3" spans="1:51" ht="17.2" customHeight="1" x14ac:dyDescent="0.3">
      <c r="A3" s="40"/>
    </row>
    <row r="4" spans="1:51" ht="17.2" customHeight="1" x14ac:dyDescent="0.3">
      <c r="A4" s="40"/>
      <c r="B4" s="40" t="s">
        <v>4606</v>
      </c>
      <c r="G4" s="78"/>
      <c r="H4" s="7"/>
      <c r="AC4" s="78"/>
      <c r="AD4" s="78"/>
      <c r="AE4" s="78"/>
      <c r="AF4" s="78"/>
      <c r="AG4" s="79"/>
      <c r="AH4" s="79"/>
      <c r="AI4" s="78"/>
      <c r="AJ4" s="78"/>
      <c r="AK4" s="78"/>
      <c r="AW4" s="78"/>
      <c r="AX4" s="78"/>
    </row>
    <row r="5" spans="1:51" ht="17.2" customHeight="1" x14ac:dyDescent="0.3">
      <c r="A5" s="25" t="s">
        <v>4583</v>
      </c>
      <c r="B5" s="82"/>
      <c r="C5" s="134" t="s">
        <v>4200</v>
      </c>
      <c r="D5" s="261" t="s">
        <v>4204</v>
      </c>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3"/>
      <c r="AW5" s="24" t="s">
        <v>4199</v>
      </c>
      <c r="AX5" s="24" t="s">
        <v>4198</v>
      </c>
      <c r="AY5" s="130"/>
    </row>
    <row r="6" spans="1:51" ht="17.2" customHeight="1" x14ac:dyDescent="0.3">
      <c r="A6" s="23" t="s">
        <v>4197</v>
      </c>
      <c r="B6" s="22" t="s">
        <v>4196</v>
      </c>
      <c r="C6" s="21"/>
      <c r="D6" s="80"/>
      <c r="E6" s="78"/>
      <c r="F6" s="78"/>
      <c r="G6" s="78"/>
      <c r="H6" s="7"/>
      <c r="I6" s="7"/>
      <c r="J6" s="7"/>
      <c r="K6" s="78"/>
      <c r="L6" s="78"/>
      <c r="M6" s="79"/>
      <c r="N6" s="79"/>
      <c r="O6" s="78"/>
      <c r="P6" s="78"/>
      <c r="Q6" s="78"/>
      <c r="R6" s="78"/>
      <c r="S6" s="78"/>
      <c r="T6" s="78"/>
      <c r="U6" s="78"/>
      <c r="V6" s="78"/>
      <c r="W6" s="78"/>
      <c r="X6" s="78"/>
      <c r="Y6" s="78"/>
      <c r="Z6" s="78"/>
      <c r="AA6" s="78"/>
      <c r="AB6" s="79"/>
      <c r="AC6" s="79"/>
      <c r="AD6" s="78"/>
      <c r="AE6" s="78"/>
      <c r="AF6" s="78"/>
      <c r="AG6" s="78"/>
      <c r="AH6" s="78"/>
      <c r="AI6" s="78"/>
      <c r="AJ6" s="78"/>
      <c r="AK6" s="78"/>
      <c r="AL6" s="78"/>
      <c r="AM6" s="78"/>
      <c r="AN6" s="78"/>
      <c r="AO6" s="78"/>
      <c r="AP6" s="78"/>
      <c r="AQ6" s="78"/>
      <c r="AR6" s="7"/>
      <c r="AS6" s="7"/>
      <c r="AT6" s="7"/>
      <c r="AU6" s="78"/>
      <c r="AV6" s="78"/>
      <c r="AW6" s="20" t="s">
        <v>2510</v>
      </c>
      <c r="AX6" s="20" t="s">
        <v>0</v>
      </c>
      <c r="AY6" s="130"/>
    </row>
    <row r="7" spans="1:51" ht="17.2" customHeight="1" x14ac:dyDescent="0.3">
      <c r="A7" s="9">
        <v>43</v>
      </c>
      <c r="B7" s="10" t="s">
        <v>2650</v>
      </c>
      <c r="C7" s="53" t="s">
        <v>9814</v>
      </c>
      <c r="D7" s="217" t="s">
        <v>4740</v>
      </c>
      <c r="E7" s="219"/>
      <c r="F7" s="217" t="s">
        <v>5423</v>
      </c>
      <c r="G7" s="252"/>
      <c r="H7" s="217" t="s">
        <v>4891</v>
      </c>
      <c r="I7" s="218"/>
      <c r="J7" s="218"/>
      <c r="K7" s="219"/>
      <c r="L7" s="196"/>
      <c r="M7" s="195"/>
      <c r="N7" s="195"/>
      <c r="O7" s="55"/>
      <c r="P7" s="56"/>
      <c r="Q7" s="56"/>
      <c r="R7" s="303" t="s">
        <v>8152</v>
      </c>
      <c r="S7" s="304"/>
      <c r="T7" s="305"/>
      <c r="U7" s="309" t="s">
        <v>8997</v>
      </c>
      <c r="V7" s="309"/>
      <c r="W7" s="310"/>
      <c r="X7" s="8"/>
      <c r="Y7" s="6"/>
      <c r="Z7" s="59"/>
      <c r="AA7" s="59"/>
      <c r="AB7" s="6"/>
      <c r="AC7" s="6"/>
      <c r="AD7" s="6"/>
      <c r="AE7" s="6"/>
      <c r="AF7" s="6"/>
      <c r="AG7" s="6"/>
      <c r="AH7" s="6"/>
      <c r="AI7" s="6"/>
      <c r="AJ7" s="6"/>
      <c r="AK7" s="6"/>
      <c r="AL7" s="59"/>
      <c r="AM7" s="137"/>
      <c r="AN7" s="137"/>
      <c r="AO7" s="6"/>
      <c r="AP7" s="6"/>
      <c r="AQ7" s="6"/>
      <c r="AR7" s="6"/>
      <c r="AS7" s="6"/>
      <c r="AT7" s="59"/>
      <c r="AU7" s="137"/>
      <c r="AV7" s="140"/>
      <c r="AW7" s="100">
        <f>ROUND(H11*V12,0)</f>
        <v>766</v>
      </c>
      <c r="AX7" s="19" t="s">
        <v>4205</v>
      </c>
    </row>
    <row r="8" spans="1:51" ht="17.2" customHeight="1" x14ac:dyDescent="0.3">
      <c r="A8" s="101">
        <v>43</v>
      </c>
      <c r="B8" s="102" t="s">
        <v>2649</v>
      </c>
      <c r="C8" s="103" t="s">
        <v>9813</v>
      </c>
      <c r="D8" s="220"/>
      <c r="E8" s="222"/>
      <c r="F8" s="228"/>
      <c r="G8" s="230"/>
      <c r="H8" s="220"/>
      <c r="I8" s="221"/>
      <c r="J8" s="221"/>
      <c r="K8" s="222"/>
      <c r="L8" s="175"/>
      <c r="M8" s="194"/>
      <c r="N8" s="194"/>
      <c r="O8" s="132"/>
      <c r="P8" s="141"/>
      <c r="Q8" s="141"/>
      <c r="R8" s="306"/>
      <c r="S8" s="307"/>
      <c r="T8" s="308"/>
      <c r="U8" s="311"/>
      <c r="V8" s="312"/>
      <c r="W8" s="313"/>
      <c r="X8" s="317" t="s">
        <v>4712</v>
      </c>
      <c r="Y8" s="318"/>
      <c r="Z8" s="318"/>
      <c r="AA8" s="318"/>
      <c r="AB8" s="318"/>
      <c r="AC8" s="211" t="s">
        <v>4711</v>
      </c>
      <c r="AD8" s="210"/>
      <c r="AE8" s="210"/>
      <c r="AF8" s="176"/>
      <c r="AG8" s="176"/>
      <c r="AH8" s="176"/>
      <c r="AI8" s="176"/>
      <c r="AJ8" s="176"/>
      <c r="AK8" s="176"/>
      <c r="AL8" s="105" t="s">
        <v>4574</v>
      </c>
      <c r="AM8" s="321">
        <f>'15就労移行支援(基本)'!AK9</f>
        <v>0.7</v>
      </c>
      <c r="AN8" s="321"/>
      <c r="AO8" s="176"/>
      <c r="AP8" s="176"/>
      <c r="AQ8" s="176"/>
      <c r="AR8" s="176"/>
      <c r="AS8" s="176"/>
      <c r="AT8" s="105"/>
      <c r="AU8" s="150"/>
      <c r="AV8" s="151"/>
      <c r="AW8" s="106">
        <f>ROUND(ROUND(H11*V12,0)*AM8,0)</f>
        <v>536</v>
      </c>
      <c r="AX8" s="67"/>
    </row>
    <row r="9" spans="1:51" ht="17.2" customHeight="1" x14ac:dyDescent="0.3">
      <c r="A9" s="101">
        <v>43</v>
      </c>
      <c r="B9" s="102" t="s">
        <v>2648</v>
      </c>
      <c r="C9" s="103" t="s">
        <v>9812</v>
      </c>
      <c r="D9" s="220"/>
      <c r="E9" s="222"/>
      <c r="F9" s="228"/>
      <c r="G9" s="230"/>
      <c r="H9" s="220"/>
      <c r="I9" s="221"/>
      <c r="J9" s="221"/>
      <c r="K9" s="222"/>
      <c r="L9" s="191"/>
      <c r="M9" s="172"/>
      <c r="N9" s="172"/>
      <c r="O9" s="123"/>
      <c r="P9" s="138"/>
      <c r="Q9" s="138"/>
      <c r="R9" s="306"/>
      <c r="S9" s="307"/>
      <c r="T9" s="308"/>
      <c r="U9" s="311"/>
      <c r="V9" s="312"/>
      <c r="W9" s="313"/>
      <c r="X9" s="319"/>
      <c r="Y9" s="320"/>
      <c r="Z9" s="320"/>
      <c r="AA9" s="320"/>
      <c r="AB9" s="320"/>
      <c r="AC9" s="211" t="s">
        <v>4735</v>
      </c>
      <c r="AD9" s="210"/>
      <c r="AE9" s="210"/>
      <c r="AF9" s="176"/>
      <c r="AG9" s="176"/>
      <c r="AH9" s="176"/>
      <c r="AI9" s="176"/>
      <c r="AJ9" s="176"/>
      <c r="AK9" s="176"/>
      <c r="AL9" s="105" t="s">
        <v>4574</v>
      </c>
      <c r="AM9" s="321">
        <f>'15就労移行支援(基本)'!AK10</f>
        <v>0.5</v>
      </c>
      <c r="AN9" s="321"/>
      <c r="AO9" s="176"/>
      <c r="AP9" s="176"/>
      <c r="AQ9" s="176"/>
      <c r="AR9" s="176"/>
      <c r="AS9" s="176"/>
      <c r="AT9" s="105"/>
      <c r="AU9" s="150"/>
      <c r="AV9" s="151"/>
      <c r="AW9" s="106">
        <f>ROUND(ROUND(H11*V12,0)*AM9,0)</f>
        <v>383</v>
      </c>
      <c r="AX9" s="67"/>
    </row>
    <row r="10" spans="1:51" ht="17.2" customHeight="1" x14ac:dyDescent="0.3">
      <c r="A10" s="9">
        <v>43</v>
      </c>
      <c r="B10" s="10" t="s">
        <v>2647</v>
      </c>
      <c r="C10" s="53" t="s">
        <v>9811</v>
      </c>
      <c r="D10" s="238"/>
      <c r="E10" s="240"/>
      <c r="F10" s="238"/>
      <c r="G10" s="240"/>
      <c r="H10" s="220"/>
      <c r="I10" s="221"/>
      <c r="J10" s="221"/>
      <c r="K10" s="222"/>
      <c r="L10" s="231" t="s">
        <v>4714</v>
      </c>
      <c r="M10" s="232"/>
      <c r="N10" s="232"/>
      <c r="O10" s="232"/>
      <c r="P10" s="232"/>
      <c r="Q10" s="232"/>
      <c r="R10" s="306"/>
      <c r="S10" s="307"/>
      <c r="T10" s="308"/>
      <c r="U10" s="130"/>
      <c r="V10" s="64"/>
      <c r="W10" s="202"/>
      <c r="X10" s="8"/>
      <c r="Y10" s="6"/>
      <c r="Z10" s="59"/>
      <c r="AA10" s="59"/>
      <c r="AB10" s="6"/>
      <c r="AC10" s="203"/>
      <c r="AD10" s="6"/>
      <c r="AE10" s="6"/>
      <c r="AF10" s="6"/>
      <c r="AG10" s="6"/>
      <c r="AH10" s="6"/>
      <c r="AI10" s="6"/>
      <c r="AJ10" s="6"/>
      <c r="AK10" s="6"/>
      <c r="AL10" s="59"/>
      <c r="AM10" s="137"/>
      <c r="AN10" s="137"/>
      <c r="AO10" s="6"/>
      <c r="AP10" s="6"/>
      <c r="AQ10" s="7"/>
      <c r="AR10" s="7"/>
      <c r="AS10" s="7"/>
      <c r="AT10" s="123"/>
      <c r="AU10" s="136"/>
      <c r="AV10" s="145"/>
      <c r="AW10" s="89">
        <f>ROUND(ROUND(H11*P12,0)*V12,0)</f>
        <v>739</v>
      </c>
      <c r="AX10" s="67"/>
    </row>
    <row r="11" spans="1:51" ht="17.2" customHeight="1" x14ac:dyDescent="0.3">
      <c r="A11" s="101">
        <v>43</v>
      </c>
      <c r="B11" s="102" t="s">
        <v>2646</v>
      </c>
      <c r="C11" s="103" t="s">
        <v>9810</v>
      </c>
      <c r="D11" s="238"/>
      <c r="E11" s="240"/>
      <c r="F11" s="238"/>
      <c r="G11" s="240"/>
      <c r="H11" s="253">
        <f>'15就労移行支援(基本)'!K12</f>
        <v>1094</v>
      </c>
      <c r="I11" s="254"/>
      <c r="J11" s="1" t="s">
        <v>4202</v>
      </c>
      <c r="K11" s="68"/>
      <c r="L11" s="267"/>
      <c r="M11" s="268"/>
      <c r="N11" s="268"/>
      <c r="O11" s="268"/>
      <c r="P11" s="268"/>
      <c r="Q11" s="268"/>
      <c r="R11" s="306"/>
      <c r="S11" s="307"/>
      <c r="T11" s="308"/>
      <c r="U11" s="130"/>
      <c r="V11" s="64"/>
      <c r="W11" s="202"/>
      <c r="X11" s="317" t="s">
        <v>4712</v>
      </c>
      <c r="Y11" s="318"/>
      <c r="Z11" s="318"/>
      <c r="AA11" s="318"/>
      <c r="AB11" s="318"/>
      <c r="AC11" s="211" t="s">
        <v>4711</v>
      </c>
      <c r="AD11" s="210"/>
      <c r="AE11" s="210"/>
      <c r="AF11" s="176"/>
      <c r="AG11" s="176"/>
      <c r="AH11" s="176"/>
      <c r="AI11" s="176"/>
      <c r="AJ11" s="176"/>
      <c r="AK11" s="176"/>
      <c r="AL11" s="105" t="s">
        <v>4574</v>
      </c>
      <c r="AM11" s="321">
        <f>AM8</f>
        <v>0.7</v>
      </c>
      <c r="AN11" s="321"/>
      <c r="AO11" s="174"/>
      <c r="AP11" s="174"/>
      <c r="AQ11" s="174"/>
      <c r="AR11" s="174"/>
      <c r="AS11" s="174"/>
      <c r="AT11" s="104"/>
      <c r="AU11" s="148"/>
      <c r="AV11" s="149"/>
      <c r="AW11" s="106">
        <f>ROUND(ROUND(ROUND(H11*P12,0)*V12,0)*AM11,0)</f>
        <v>517</v>
      </c>
      <c r="AX11" s="67"/>
    </row>
    <row r="12" spans="1:51" ht="17.2" customHeight="1" x14ac:dyDescent="0.3">
      <c r="A12" s="101">
        <v>43</v>
      </c>
      <c r="B12" s="102" t="s">
        <v>2645</v>
      </c>
      <c r="C12" s="103" t="s">
        <v>9809</v>
      </c>
      <c r="D12" s="238"/>
      <c r="E12" s="240"/>
      <c r="F12" s="238"/>
      <c r="G12" s="240"/>
      <c r="H12" s="175"/>
      <c r="I12" s="194"/>
      <c r="J12" s="194"/>
      <c r="K12" s="173"/>
      <c r="L12" s="191"/>
      <c r="M12" s="172"/>
      <c r="N12" s="172"/>
      <c r="O12" s="123" t="s">
        <v>4574</v>
      </c>
      <c r="P12" s="249">
        <f>'15就労移行支援(基本)'!S13</f>
        <v>0.96499999999999997</v>
      </c>
      <c r="Q12" s="249"/>
      <c r="R12" s="238"/>
      <c r="S12" s="239"/>
      <c r="T12" s="240"/>
      <c r="U12" s="132" t="s">
        <v>4574</v>
      </c>
      <c r="V12" s="247">
        <v>0.7</v>
      </c>
      <c r="W12" s="248"/>
      <c r="X12" s="319"/>
      <c r="Y12" s="320"/>
      <c r="Z12" s="320"/>
      <c r="AA12" s="320"/>
      <c r="AB12" s="320"/>
      <c r="AC12" s="211" t="s">
        <v>4735</v>
      </c>
      <c r="AD12" s="210"/>
      <c r="AE12" s="210"/>
      <c r="AF12" s="176"/>
      <c r="AG12" s="176"/>
      <c r="AH12" s="176"/>
      <c r="AI12" s="176"/>
      <c r="AJ12" s="176"/>
      <c r="AK12" s="176"/>
      <c r="AL12" s="105" t="s">
        <v>4574</v>
      </c>
      <c r="AM12" s="321">
        <f>AM9</f>
        <v>0.5</v>
      </c>
      <c r="AN12" s="321"/>
      <c r="AO12" s="174"/>
      <c r="AP12" s="174"/>
      <c r="AQ12" s="174"/>
      <c r="AR12" s="174"/>
      <c r="AS12" s="174"/>
      <c r="AT12" s="104"/>
      <c r="AU12" s="148"/>
      <c r="AV12" s="149"/>
      <c r="AW12" s="106">
        <f>ROUND(ROUND(ROUND(H11*P12,0)*V12,0)*AM12,0)</f>
        <v>370</v>
      </c>
      <c r="AX12" s="67"/>
    </row>
    <row r="13" spans="1:51" ht="17.2" customHeight="1" x14ac:dyDescent="0.3">
      <c r="A13" s="9">
        <v>43</v>
      </c>
      <c r="B13" s="10" t="s">
        <v>2644</v>
      </c>
      <c r="C13" s="53" t="s">
        <v>9808</v>
      </c>
      <c r="D13" s="166"/>
      <c r="E13" s="193"/>
      <c r="F13" s="126"/>
      <c r="G13" s="1"/>
      <c r="H13" s="175"/>
      <c r="I13" s="194"/>
      <c r="J13" s="194"/>
      <c r="K13" s="173"/>
      <c r="L13" s="196"/>
      <c r="M13" s="195"/>
      <c r="N13" s="195"/>
      <c r="O13" s="55"/>
      <c r="P13" s="56"/>
      <c r="Q13" s="56"/>
      <c r="R13" s="168"/>
      <c r="S13" s="141"/>
      <c r="T13" s="142"/>
      <c r="U13" s="130"/>
      <c r="V13" s="64"/>
      <c r="W13" s="202"/>
      <c r="X13" s="8"/>
      <c r="Y13" s="6"/>
      <c r="Z13" s="59"/>
      <c r="AA13" s="59"/>
      <c r="AB13" s="6"/>
      <c r="AC13" s="203"/>
      <c r="AD13" s="6"/>
      <c r="AE13" s="6"/>
      <c r="AF13" s="6"/>
      <c r="AG13" s="6"/>
      <c r="AH13" s="6"/>
      <c r="AI13" s="6"/>
      <c r="AJ13" s="6"/>
      <c r="AK13" s="6"/>
      <c r="AL13" s="59"/>
      <c r="AM13" s="137"/>
      <c r="AN13" s="137"/>
      <c r="AO13" s="177"/>
      <c r="AP13" s="81"/>
      <c r="AQ13" s="81"/>
      <c r="AR13" s="82"/>
      <c r="AS13" s="242" t="s">
        <v>4580</v>
      </c>
      <c r="AT13" s="242"/>
      <c r="AU13" s="242"/>
      <c r="AV13" s="243"/>
      <c r="AW13" s="89">
        <f>ROUND(H11*V12,0)-AS16</f>
        <v>761</v>
      </c>
      <c r="AX13" s="67"/>
    </row>
    <row r="14" spans="1:51" ht="17.2" customHeight="1" x14ac:dyDescent="0.3">
      <c r="A14" s="101">
        <v>43</v>
      </c>
      <c r="B14" s="102" t="s">
        <v>2643</v>
      </c>
      <c r="C14" s="103" t="s">
        <v>9807</v>
      </c>
      <c r="D14" s="166"/>
      <c r="E14" s="193"/>
      <c r="F14" s="126"/>
      <c r="G14" s="1"/>
      <c r="H14" s="175"/>
      <c r="I14" s="194"/>
      <c r="J14" s="194"/>
      <c r="K14" s="173"/>
      <c r="L14" s="175"/>
      <c r="M14" s="194"/>
      <c r="N14" s="194"/>
      <c r="O14" s="132"/>
      <c r="P14" s="141"/>
      <c r="Q14" s="141"/>
      <c r="R14" s="168"/>
      <c r="S14" s="141"/>
      <c r="T14" s="142"/>
      <c r="U14" s="130"/>
      <c r="V14" s="64"/>
      <c r="W14" s="202"/>
      <c r="X14" s="317" t="s">
        <v>4712</v>
      </c>
      <c r="Y14" s="318"/>
      <c r="Z14" s="318"/>
      <c r="AA14" s="318"/>
      <c r="AB14" s="318"/>
      <c r="AC14" s="211" t="s">
        <v>4711</v>
      </c>
      <c r="AD14" s="210"/>
      <c r="AE14" s="210"/>
      <c r="AF14" s="176"/>
      <c r="AG14" s="176"/>
      <c r="AH14" s="176"/>
      <c r="AI14" s="176"/>
      <c r="AJ14" s="176"/>
      <c r="AK14" s="176"/>
      <c r="AL14" s="105" t="s">
        <v>4574</v>
      </c>
      <c r="AM14" s="321">
        <f>AM11</f>
        <v>0.7</v>
      </c>
      <c r="AN14" s="321"/>
      <c r="AO14" s="215"/>
      <c r="AP14" s="215"/>
      <c r="AQ14" s="215"/>
      <c r="AR14" s="214"/>
      <c r="AS14" s="244"/>
      <c r="AT14" s="244"/>
      <c r="AU14" s="244"/>
      <c r="AV14" s="245"/>
      <c r="AW14" s="106">
        <f>ROUND(ROUND(H11*V12,0)*AM14,0)-AS16</f>
        <v>531</v>
      </c>
      <c r="AX14" s="67"/>
    </row>
    <row r="15" spans="1:51" ht="17.2" customHeight="1" x14ac:dyDescent="0.3">
      <c r="A15" s="101">
        <v>43</v>
      </c>
      <c r="B15" s="102" t="s">
        <v>2642</v>
      </c>
      <c r="C15" s="103" t="s">
        <v>9806</v>
      </c>
      <c r="D15" s="166"/>
      <c r="E15" s="193"/>
      <c r="F15" s="126"/>
      <c r="G15" s="1"/>
      <c r="H15" s="175"/>
      <c r="I15" s="194"/>
      <c r="J15" s="194"/>
      <c r="K15" s="173"/>
      <c r="L15" s="191"/>
      <c r="M15" s="172"/>
      <c r="N15" s="172"/>
      <c r="O15" s="123"/>
      <c r="P15" s="138"/>
      <c r="Q15" s="138"/>
      <c r="R15" s="168"/>
      <c r="S15" s="141"/>
      <c r="T15" s="142"/>
      <c r="U15" s="130"/>
      <c r="V15" s="64"/>
      <c r="W15" s="202"/>
      <c r="X15" s="319"/>
      <c r="Y15" s="320"/>
      <c r="Z15" s="320"/>
      <c r="AA15" s="320"/>
      <c r="AB15" s="320"/>
      <c r="AC15" s="211" t="s">
        <v>4735</v>
      </c>
      <c r="AD15" s="210"/>
      <c r="AE15" s="210"/>
      <c r="AF15" s="176"/>
      <c r="AG15" s="176"/>
      <c r="AH15" s="176"/>
      <c r="AI15" s="176"/>
      <c r="AJ15" s="176"/>
      <c r="AK15" s="176"/>
      <c r="AL15" s="105" t="s">
        <v>4574</v>
      </c>
      <c r="AM15" s="321">
        <f>AM12</f>
        <v>0.5</v>
      </c>
      <c r="AN15" s="321"/>
      <c r="AO15" s="213"/>
      <c r="AP15" s="213"/>
      <c r="AQ15" s="213"/>
      <c r="AR15" s="212"/>
      <c r="AS15" s="244"/>
      <c r="AT15" s="244"/>
      <c r="AU15" s="244"/>
      <c r="AV15" s="245"/>
      <c r="AW15" s="106">
        <f>ROUND(ROUND(H11*V12,0)*AM15,0)-AS16</f>
        <v>378</v>
      </c>
      <c r="AX15" s="67"/>
    </row>
    <row r="16" spans="1:51" ht="17.2" customHeight="1" x14ac:dyDescent="0.3">
      <c r="A16" s="9">
        <v>43</v>
      </c>
      <c r="B16" s="10" t="s">
        <v>2641</v>
      </c>
      <c r="C16" s="53" t="s">
        <v>9805</v>
      </c>
      <c r="D16" s="166"/>
      <c r="E16" s="193"/>
      <c r="F16" s="126"/>
      <c r="G16" s="1"/>
      <c r="H16" s="175"/>
      <c r="I16" s="194"/>
      <c r="J16" s="194"/>
      <c r="K16" s="173"/>
      <c r="L16" s="231" t="s">
        <v>4714</v>
      </c>
      <c r="M16" s="232"/>
      <c r="N16" s="232"/>
      <c r="O16" s="232"/>
      <c r="P16" s="232"/>
      <c r="Q16" s="232"/>
      <c r="R16" s="175"/>
      <c r="S16" s="194"/>
      <c r="T16" s="173"/>
      <c r="U16" s="130"/>
      <c r="V16" s="64"/>
      <c r="W16" s="202"/>
      <c r="X16" s="8"/>
      <c r="Y16" s="6"/>
      <c r="Z16" s="59"/>
      <c r="AA16" s="59"/>
      <c r="AB16" s="6"/>
      <c r="AC16" s="203"/>
      <c r="AD16" s="6"/>
      <c r="AE16" s="6"/>
      <c r="AF16" s="6"/>
      <c r="AG16" s="6"/>
      <c r="AH16" s="6"/>
      <c r="AI16" s="6"/>
      <c r="AJ16" s="6"/>
      <c r="AK16" s="6"/>
      <c r="AL16" s="59"/>
      <c r="AM16" s="137"/>
      <c r="AN16" s="137"/>
      <c r="AO16" s="198"/>
      <c r="AP16" s="198"/>
      <c r="AQ16" s="198"/>
      <c r="AR16" s="197"/>
      <c r="AS16" s="38">
        <f>'15就労移行支援(基本)'!AQ17</f>
        <v>5</v>
      </c>
      <c r="AT16" s="62" t="s">
        <v>4579</v>
      </c>
      <c r="AU16" s="143"/>
      <c r="AV16" s="147"/>
      <c r="AW16" s="89">
        <f>ROUND(ROUND(H11*P18,0)*V12,0)-AS16</f>
        <v>734</v>
      </c>
      <c r="AX16" s="67"/>
    </row>
    <row r="17" spans="1:50" ht="17.2" customHeight="1" x14ac:dyDescent="0.3">
      <c r="A17" s="101">
        <v>43</v>
      </c>
      <c r="B17" s="102" t="s">
        <v>2640</v>
      </c>
      <c r="C17" s="103" t="s">
        <v>9804</v>
      </c>
      <c r="D17" s="166"/>
      <c r="E17" s="193"/>
      <c r="F17" s="126"/>
      <c r="G17" s="1"/>
      <c r="H17" s="175"/>
      <c r="I17" s="194"/>
      <c r="J17" s="194"/>
      <c r="K17" s="173"/>
      <c r="L17" s="267"/>
      <c r="M17" s="268"/>
      <c r="N17" s="268"/>
      <c r="O17" s="268"/>
      <c r="P17" s="268"/>
      <c r="Q17" s="268"/>
      <c r="R17" s="175"/>
      <c r="S17" s="194"/>
      <c r="T17" s="173"/>
      <c r="U17" s="130"/>
      <c r="V17" s="64"/>
      <c r="W17" s="202"/>
      <c r="X17" s="317" t="s">
        <v>4712</v>
      </c>
      <c r="Y17" s="318"/>
      <c r="Z17" s="318"/>
      <c r="AA17" s="318"/>
      <c r="AB17" s="318"/>
      <c r="AC17" s="211" t="s">
        <v>4711</v>
      </c>
      <c r="AD17" s="210"/>
      <c r="AE17" s="210"/>
      <c r="AF17" s="176"/>
      <c r="AG17" s="176"/>
      <c r="AH17" s="176"/>
      <c r="AI17" s="176"/>
      <c r="AJ17" s="176"/>
      <c r="AK17" s="176"/>
      <c r="AL17" s="105" t="s">
        <v>4574</v>
      </c>
      <c r="AM17" s="321">
        <f>AM14</f>
        <v>0.7</v>
      </c>
      <c r="AN17" s="321"/>
      <c r="AO17" s="213"/>
      <c r="AP17" s="213"/>
      <c r="AQ17" s="213"/>
      <c r="AR17" s="212"/>
      <c r="AS17" s="1"/>
      <c r="AT17" s="132"/>
      <c r="AU17" s="143"/>
      <c r="AV17" s="147"/>
      <c r="AW17" s="106">
        <f>ROUND(ROUND(ROUND(H11*P18,0)*V12,0)*AM17,0)-AS16</f>
        <v>512</v>
      </c>
      <c r="AX17" s="67"/>
    </row>
    <row r="18" spans="1:50" ht="17.2" customHeight="1" x14ac:dyDescent="0.3">
      <c r="A18" s="101">
        <v>43</v>
      </c>
      <c r="B18" s="102" t="s">
        <v>2639</v>
      </c>
      <c r="C18" s="103" t="s">
        <v>9803</v>
      </c>
      <c r="D18" s="166"/>
      <c r="E18" s="193"/>
      <c r="F18" s="126"/>
      <c r="G18" s="1"/>
      <c r="H18" s="175"/>
      <c r="I18" s="194"/>
      <c r="J18" s="194"/>
      <c r="K18" s="173"/>
      <c r="L18" s="191"/>
      <c r="M18" s="172"/>
      <c r="N18" s="172"/>
      <c r="O18" s="123" t="s">
        <v>4574</v>
      </c>
      <c r="P18" s="249">
        <f>P12</f>
        <v>0.96499999999999997</v>
      </c>
      <c r="Q18" s="249"/>
      <c r="R18" s="168"/>
      <c r="S18" s="141"/>
      <c r="T18" s="142"/>
      <c r="U18" s="130"/>
      <c r="V18" s="64"/>
      <c r="W18" s="202"/>
      <c r="X18" s="319"/>
      <c r="Y18" s="320"/>
      <c r="Z18" s="320"/>
      <c r="AA18" s="320"/>
      <c r="AB18" s="320"/>
      <c r="AC18" s="211" t="s">
        <v>4735</v>
      </c>
      <c r="AD18" s="210"/>
      <c r="AE18" s="210"/>
      <c r="AF18" s="176"/>
      <c r="AG18" s="176"/>
      <c r="AH18" s="176"/>
      <c r="AI18" s="176"/>
      <c r="AJ18" s="176"/>
      <c r="AK18" s="176"/>
      <c r="AL18" s="105" t="s">
        <v>4574</v>
      </c>
      <c r="AM18" s="321">
        <f>AM15</f>
        <v>0.5</v>
      </c>
      <c r="AN18" s="321"/>
      <c r="AO18" s="213"/>
      <c r="AP18" s="213"/>
      <c r="AQ18" s="213"/>
      <c r="AR18" s="212"/>
      <c r="AS18" s="7"/>
      <c r="AT18" s="123"/>
      <c r="AU18" s="136"/>
      <c r="AV18" s="145"/>
      <c r="AW18" s="106">
        <f>ROUND(ROUND(ROUND(H11*P18,0)*V12,0)*AM18,0)-AS16</f>
        <v>365</v>
      </c>
      <c r="AX18" s="67"/>
    </row>
    <row r="19" spans="1:50" ht="17.2" customHeight="1" x14ac:dyDescent="0.3">
      <c r="A19" s="9">
        <v>43</v>
      </c>
      <c r="B19" s="10" t="s">
        <v>2638</v>
      </c>
      <c r="C19" s="53" t="s">
        <v>9802</v>
      </c>
      <c r="D19" s="166"/>
      <c r="E19" s="193"/>
      <c r="F19" s="126"/>
      <c r="G19" s="126"/>
      <c r="H19" s="45"/>
      <c r="I19" s="1"/>
      <c r="J19" s="1"/>
      <c r="K19" s="44"/>
      <c r="L19" s="196"/>
      <c r="M19" s="195"/>
      <c r="N19" s="195"/>
      <c r="O19" s="55"/>
      <c r="P19" s="56"/>
      <c r="Q19" s="56"/>
      <c r="R19" s="168"/>
      <c r="S19" s="141"/>
      <c r="T19" s="142"/>
      <c r="U19" s="130"/>
      <c r="V19" s="64"/>
      <c r="W19" s="202"/>
      <c r="X19" s="8"/>
      <c r="Y19" s="6"/>
      <c r="Z19" s="59"/>
      <c r="AA19" s="59"/>
      <c r="AB19" s="6"/>
      <c r="AC19" s="203"/>
      <c r="AD19" s="6"/>
      <c r="AE19" s="6"/>
      <c r="AF19" s="6"/>
      <c r="AG19" s="6"/>
      <c r="AH19" s="6"/>
      <c r="AI19" s="6"/>
      <c r="AJ19" s="6"/>
      <c r="AK19" s="6"/>
      <c r="AL19" s="59"/>
      <c r="AM19" s="137"/>
      <c r="AN19" s="137"/>
      <c r="AO19" s="216" t="s">
        <v>4753</v>
      </c>
      <c r="AP19" s="251"/>
      <c r="AQ19" s="251"/>
      <c r="AR19" s="252"/>
      <c r="AS19" s="49"/>
      <c r="AT19" s="36"/>
      <c r="AU19" s="36"/>
      <c r="AV19" s="51"/>
      <c r="AW19" s="89">
        <f>ROUND(ROUND(H11*V12,0)*AQ22,0)</f>
        <v>728</v>
      </c>
      <c r="AX19" s="12"/>
    </row>
    <row r="20" spans="1:50" ht="17.2" customHeight="1" x14ac:dyDescent="0.3">
      <c r="A20" s="101">
        <v>43</v>
      </c>
      <c r="B20" s="102" t="s">
        <v>2637</v>
      </c>
      <c r="C20" s="103" t="s">
        <v>9801</v>
      </c>
      <c r="D20" s="166"/>
      <c r="E20" s="193"/>
      <c r="F20" s="126"/>
      <c r="G20" s="126"/>
      <c r="H20" s="45"/>
      <c r="I20" s="1"/>
      <c r="J20" s="1"/>
      <c r="K20" s="44"/>
      <c r="L20" s="175"/>
      <c r="M20" s="194"/>
      <c r="N20" s="194"/>
      <c r="O20" s="132"/>
      <c r="P20" s="141"/>
      <c r="Q20" s="141"/>
      <c r="R20" s="168"/>
      <c r="S20" s="141"/>
      <c r="T20" s="142"/>
      <c r="U20" s="130"/>
      <c r="V20" s="64"/>
      <c r="W20" s="202"/>
      <c r="X20" s="317" t="s">
        <v>4712</v>
      </c>
      <c r="Y20" s="318"/>
      <c r="Z20" s="318"/>
      <c r="AA20" s="318"/>
      <c r="AB20" s="318"/>
      <c r="AC20" s="211" t="s">
        <v>4711</v>
      </c>
      <c r="AD20" s="210"/>
      <c r="AE20" s="210"/>
      <c r="AF20" s="176"/>
      <c r="AG20" s="176"/>
      <c r="AH20" s="176"/>
      <c r="AI20" s="176"/>
      <c r="AJ20" s="176"/>
      <c r="AK20" s="176"/>
      <c r="AL20" s="105" t="s">
        <v>4574</v>
      </c>
      <c r="AM20" s="321">
        <f>AM17</f>
        <v>0.7</v>
      </c>
      <c r="AN20" s="321"/>
      <c r="AO20" s="228"/>
      <c r="AP20" s="229"/>
      <c r="AQ20" s="229"/>
      <c r="AR20" s="230"/>
      <c r="AS20" s="45"/>
      <c r="AT20" s="1"/>
      <c r="AU20" s="1"/>
      <c r="AV20" s="44"/>
      <c r="AW20" s="106">
        <f>ROUND(ROUND(ROUND(H11*V12,0)*AM20,0)*AQ22,0)</f>
        <v>509</v>
      </c>
      <c r="AX20" s="12"/>
    </row>
    <row r="21" spans="1:50" ht="17.2" customHeight="1" x14ac:dyDescent="0.3">
      <c r="A21" s="101">
        <v>43</v>
      </c>
      <c r="B21" s="102" t="s">
        <v>2636</v>
      </c>
      <c r="C21" s="103" t="s">
        <v>9800</v>
      </c>
      <c r="D21" s="166"/>
      <c r="E21" s="193"/>
      <c r="F21" s="126"/>
      <c r="G21" s="126"/>
      <c r="H21" s="45"/>
      <c r="I21" s="1"/>
      <c r="J21" s="1"/>
      <c r="K21" s="44"/>
      <c r="L21" s="191"/>
      <c r="M21" s="172"/>
      <c r="N21" s="172"/>
      <c r="O21" s="123"/>
      <c r="P21" s="138"/>
      <c r="Q21" s="138"/>
      <c r="R21" s="168"/>
      <c r="S21" s="141"/>
      <c r="T21" s="142"/>
      <c r="U21" s="130"/>
      <c r="V21" s="64"/>
      <c r="W21" s="202"/>
      <c r="X21" s="319"/>
      <c r="Y21" s="320"/>
      <c r="Z21" s="320"/>
      <c r="AA21" s="320"/>
      <c r="AB21" s="320"/>
      <c r="AC21" s="211" t="s">
        <v>4735</v>
      </c>
      <c r="AD21" s="210"/>
      <c r="AE21" s="210"/>
      <c r="AF21" s="176"/>
      <c r="AG21" s="176"/>
      <c r="AH21" s="176"/>
      <c r="AI21" s="176"/>
      <c r="AJ21" s="176"/>
      <c r="AK21" s="176"/>
      <c r="AL21" s="105" t="s">
        <v>4574</v>
      </c>
      <c r="AM21" s="321">
        <f>AM18</f>
        <v>0.5</v>
      </c>
      <c r="AN21" s="321"/>
      <c r="AO21" s="45"/>
      <c r="AP21" s="1"/>
      <c r="AQ21" s="1"/>
      <c r="AR21" s="44"/>
      <c r="AS21" s="45"/>
      <c r="AT21" s="1"/>
      <c r="AU21" s="1"/>
      <c r="AV21" s="44"/>
      <c r="AW21" s="106">
        <f>ROUND(ROUND(ROUND(H11*V12,0)*AM21,0)*AQ22,0)</f>
        <v>364</v>
      </c>
      <c r="AX21" s="12"/>
    </row>
    <row r="22" spans="1:50" ht="17.2" customHeight="1" x14ac:dyDescent="0.3">
      <c r="A22" s="9">
        <v>43</v>
      </c>
      <c r="B22" s="10" t="s">
        <v>2635</v>
      </c>
      <c r="C22" s="53" t="s">
        <v>9799</v>
      </c>
      <c r="D22" s="166"/>
      <c r="E22" s="193"/>
      <c r="F22" s="126"/>
      <c r="G22" s="126"/>
      <c r="H22" s="45"/>
      <c r="I22" s="1"/>
      <c r="J22" s="1"/>
      <c r="K22" s="44"/>
      <c r="L22" s="231" t="s">
        <v>4714</v>
      </c>
      <c r="M22" s="232"/>
      <c r="N22" s="232"/>
      <c r="O22" s="232"/>
      <c r="P22" s="232"/>
      <c r="Q22" s="232"/>
      <c r="R22" s="175"/>
      <c r="S22" s="194"/>
      <c r="T22" s="173"/>
      <c r="U22" s="130"/>
      <c r="V22" s="64"/>
      <c r="W22" s="202"/>
      <c r="X22" s="8"/>
      <c r="Y22" s="6"/>
      <c r="Z22" s="59"/>
      <c r="AA22" s="59"/>
      <c r="AB22" s="6"/>
      <c r="AC22" s="203"/>
      <c r="AD22" s="6"/>
      <c r="AE22" s="6"/>
      <c r="AF22" s="6"/>
      <c r="AG22" s="6"/>
      <c r="AH22" s="6"/>
      <c r="AI22" s="6"/>
      <c r="AJ22" s="6"/>
      <c r="AK22" s="6"/>
      <c r="AL22" s="59"/>
      <c r="AM22" s="137"/>
      <c r="AN22" s="137"/>
      <c r="AO22" s="45"/>
      <c r="AP22" s="132" t="s">
        <v>4574</v>
      </c>
      <c r="AQ22" s="247">
        <f>'15就労移行支援(基本)'!AO23</f>
        <v>0.95</v>
      </c>
      <c r="AR22" s="248"/>
      <c r="AS22" s="45"/>
      <c r="AT22" s="1"/>
      <c r="AU22" s="1"/>
      <c r="AV22" s="44"/>
      <c r="AW22" s="89">
        <f>ROUND(ROUND(ROUND(H11*P24,0)*V12,0)*AQ22,0)</f>
        <v>702</v>
      </c>
      <c r="AX22" s="12"/>
    </row>
    <row r="23" spans="1:50" ht="17.2" customHeight="1" x14ac:dyDescent="0.3">
      <c r="A23" s="101">
        <v>43</v>
      </c>
      <c r="B23" s="102" t="s">
        <v>2634</v>
      </c>
      <c r="C23" s="103" t="s">
        <v>9798</v>
      </c>
      <c r="D23" s="166"/>
      <c r="E23" s="193"/>
      <c r="F23" s="126"/>
      <c r="G23" s="126"/>
      <c r="H23" s="45"/>
      <c r="I23" s="1"/>
      <c r="J23" s="1"/>
      <c r="K23" s="44"/>
      <c r="L23" s="267"/>
      <c r="M23" s="268"/>
      <c r="N23" s="268"/>
      <c r="O23" s="268"/>
      <c r="P23" s="268"/>
      <c r="Q23" s="268"/>
      <c r="R23" s="175"/>
      <c r="S23" s="194"/>
      <c r="T23" s="173"/>
      <c r="U23" s="130"/>
      <c r="V23" s="64"/>
      <c r="W23" s="202"/>
      <c r="X23" s="317" t="s">
        <v>4712</v>
      </c>
      <c r="Y23" s="318"/>
      <c r="Z23" s="318"/>
      <c r="AA23" s="318"/>
      <c r="AB23" s="318"/>
      <c r="AC23" s="211" t="s">
        <v>4711</v>
      </c>
      <c r="AD23" s="210"/>
      <c r="AE23" s="210"/>
      <c r="AF23" s="176"/>
      <c r="AG23" s="176"/>
      <c r="AH23" s="176"/>
      <c r="AI23" s="176"/>
      <c r="AJ23" s="176"/>
      <c r="AK23" s="176"/>
      <c r="AL23" s="105" t="s">
        <v>4574</v>
      </c>
      <c r="AM23" s="321">
        <f>AM20</f>
        <v>0.7</v>
      </c>
      <c r="AN23" s="321"/>
      <c r="AO23" s="45"/>
      <c r="AP23" s="1"/>
      <c r="AQ23" s="1"/>
      <c r="AR23" s="44"/>
      <c r="AS23" s="45"/>
      <c r="AT23" s="1"/>
      <c r="AU23" s="1"/>
      <c r="AV23" s="44"/>
      <c r="AW23" s="106">
        <f>ROUND(ROUND(ROUND(ROUND(H11*P24,0)*V12,0)*AM23,0)*AQ22,0)</f>
        <v>491</v>
      </c>
      <c r="AX23" s="12"/>
    </row>
    <row r="24" spans="1:50" ht="17.2" customHeight="1" x14ac:dyDescent="0.3">
      <c r="A24" s="101">
        <v>43</v>
      </c>
      <c r="B24" s="102" t="s">
        <v>2633</v>
      </c>
      <c r="C24" s="103" t="s">
        <v>9797</v>
      </c>
      <c r="D24" s="166"/>
      <c r="E24" s="193"/>
      <c r="F24" s="126"/>
      <c r="G24" s="126"/>
      <c r="H24" s="45"/>
      <c r="I24" s="1"/>
      <c r="J24" s="1"/>
      <c r="K24" s="44"/>
      <c r="L24" s="191"/>
      <c r="M24" s="172"/>
      <c r="N24" s="172"/>
      <c r="O24" s="123" t="s">
        <v>4574</v>
      </c>
      <c r="P24" s="249">
        <f>P18</f>
        <v>0.96499999999999997</v>
      </c>
      <c r="Q24" s="249"/>
      <c r="R24" s="168"/>
      <c r="S24" s="141"/>
      <c r="T24" s="142"/>
      <c r="U24" s="130"/>
      <c r="V24" s="64"/>
      <c r="W24" s="202"/>
      <c r="X24" s="319"/>
      <c r="Y24" s="320"/>
      <c r="Z24" s="320"/>
      <c r="AA24" s="320"/>
      <c r="AB24" s="320"/>
      <c r="AC24" s="211" t="s">
        <v>4735</v>
      </c>
      <c r="AD24" s="210"/>
      <c r="AE24" s="210"/>
      <c r="AF24" s="176"/>
      <c r="AG24" s="176"/>
      <c r="AH24" s="176"/>
      <c r="AI24" s="176"/>
      <c r="AJ24" s="176"/>
      <c r="AK24" s="176"/>
      <c r="AL24" s="105" t="s">
        <v>4574</v>
      </c>
      <c r="AM24" s="321">
        <f>AM21</f>
        <v>0.5</v>
      </c>
      <c r="AN24" s="321"/>
      <c r="AO24" s="45"/>
      <c r="AP24" s="1"/>
      <c r="AQ24" s="1"/>
      <c r="AR24" s="44"/>
      <c r="AS24" s="43"/>
      <c r="AT24" s="7"/>
      <c r="AU24" s="7"/>
      <c r="AV24" s="21"/>
      <c r="AW24" s="106">
        <f>ROUND(ROUND(ROUND(ROUND(H11*P24,0)*V12,0)*AM24,0)*AQ22,0)</f>
        <v>352</v>
      </c>
      <c r="AX24" s="12"/>
    </row>
    <row r="25" spans="1:50" ht="17.2" customHeight="1" x14ac:dyDescent="0.3">
      <c r="A25" s="9">
        <v>43</v>
      </c>
      <c r="B25" s="10" t="s">
        <v>2632</v>
      </c>
      <c r="C25" s="53" t="s">
        <v>9796</v>
      </c>
      <c r="D25" s="166"/>
      <c r="E25" s="193"/>
      <c r="F25" s="126"/>
      <c r="G25" s="126"/>
      <c r="H25" s="45"/>
      <c r="I25" s="1"/>
      <c r="J25" s="1"/>
      <c r="K25" s="44"/>
      <c r="L25" s="196"/>
      <c r="M25" s="195"/>
      <c r="N25" s="195"/>
      <c r="O25" s="55"/>
      <c r="P25" s="56"/>
      <c r="Q25" s="56"/>
      <c r="R25" s="168"/>
      <c r="S25" s="141"/>
      <c r="T25" s="142"/>
      <c r="U25" s="130"/>
      <c r="V25" s="64"/>
      <c r="W25" s="202"/>
      <c r="X25" s="8"/>
      <c r="Y25" s="6"/>
      <c r="Z25" s="59"/>
      <c r="AA25" s="59"/>
      <c r="AB25" s="6"/>
      <c r="AC25" s="203"/>
      <c r="AD25" s="6"/>
      <c r="AE25" s="6"/>
      <c r="AF25" s="6"/>
      <c r="AG25" s="6"/>
      <c r="AH25" s="6"/>
      <c r="AI25" s="6"/>
      <c r="AJ25" s="6"/>
      <c r="AK25" s="6"/>
      <c r="AL25" s="59"/>
      <c r="AM25" s="137"/>
      <c r="AN25" s="137"/>
      <c r="AO25" s="146"/>
      <c r="AP25" s="143"/>
      <c r="AQ25" s="143"/>
      <c r="AR25" s="44"/>
      <c r="AS25" s="242" t="s">
        <v>4580</v>
      </c>
      <c r="AT25" s="242"/>
      <c r="AU25" s="242"/>
      <c r="AV25" s="243"/>
      <c r="AW25" s="89">
        <f>ROUND(ROUND(H11*V12,0)*AQ22,0)-AS28</f>
        <v>723</v>
      </c>
      <c r="AX25" s="12"/>
    </row>
    <row r="26" spans="1:50" ht="17.2" customHeight="1" x14ac:dyDescent="0.3">
      <c r="A26" s="101">
        <v>43</v>
      </c>
      <c r="B26" s="102" t="s">
        <v>2631</v>
      </c>
      <c r="C26" s="103" t="s">
        <v>9795</v>
      </c>
      <c r="D26" s="166"/>
      <c r="E26" s="193"/>
      <c r="F26" s="126"/>
      <c r="G26" s="126"/>
      <c r="H26" s="45"/>
      <c r="I26" s="1"/>
      <c r="J26" s="1"/>
      <c r="K26" s="44"/>
      <c r="L26" s="175"/>
      <c r="M26" s="194"/>
      <c r="N26" s="194"/>
      <c r="O26" s="132"/>
      <c r="P26" s="141"/>
      <c r="Q26" s="141"/>
      <c r="R26" s="168"/>
      <c r="S26" s="141"/>
      <c r="T26" s="142"/>
      <c r="U26" s="130"/>
      <c r="V26" s="64"/>
      <c r="W26" s="202"/>
      <c r="X26" s="317" t="s">
        <v>4712</v>
      </c>
      <c r="Y26" s="318"/>
      <c r="Z26" s="318"/>
      <c r="AA26" s="318"/>
      <c r="AB26" s="318"/>
      <c r="AC26" s="211" t="s">
        <v>4711</v>
      </c>
      <c r="AD26" s="210"/>
      <c r="AE26" s="210"/>
      <c r="AF26" s="176"/>
      <c r="AG26" s="176"/>
      <c r="AH26" s="176"/>
      <c r="AI26" s="176"/>
      <c r="AJ26" s="176"/>
      <c r="AK26" s="176"/>
      <c r="AL26" s="105" t="s">
        <v>4574</v>
      </c>
      <c r="AM26" s="321">
        <f>AM23</f>
        <v>0.7</v>
      </c>
      <c r="AN26" s="321"/>
      <c r="AO26" s="146"/>
      <c r="AP26" s="143"/>
      <c r="AQ26" s="143"/>
      <c r="AR26" s="44"/>
      <c r="AS26" s="244"/>
      <c r="AT26" s="244"/>
      <c r="AU26" s="244"/>
      <c r="AV26" s="245"/>
      <c r="AW26" s="106">
        <f>ROUND(ROUND(ROUND(H11*V12,0)*AM26,0)*AQ22,0)-AS28</f>
        <v>504</v>
      </c>
      <c r="AX26" s="12"/>
    </row>
    <row r="27" spans="1:50" ht="17.2" customHeight="1" x14ac:dyDescent="0.3">
      <c r="A27" s="101">
        <v>43</v>
      </c>
      <c r="B27" s="102" t="s">
        <v>2630</v>
      </c>
      <c r="C27" s="103" t="s">
        <v>9794</v>
      </c>
      <c r="D27" s="166"/>
      <c r="E27" s="193"/>
      <c r="F27" s="126"/>
      <c r="G27" s="126"/>
      <c r="H27" s="45"/>
      <c r="I27" s="1"/>
      <c r="J27" s="1"/>
      <c r="K27" s="44"/>
      <c r="L27" s="191"/>
      <c r="M27" s="172"/>
      <c r="N27" s="172"/>
      <c r="O27" s="123"/>
      <c r="P27" s="138"/>
      <c r="Q27" s="138"/>
      <c r="R27" s="168"/>
      <c r="S27" s="141"/>
      <c r="T27" s="142"/>
      <c r="U27" s="130"/>
      <c r="V27" s="64"/>
      <c r="W27" s="202"/>
      <c r="X27" s="319"/>
      <c r="Y27" s="320"/>
      <c r="Z27" s="320"/>
      <c r="AA27" s="320"/>
      <c r="AB27" s="320"/>
      <c r="AC27" s="211" t="s">
        <v>4735</v>
      </c>
      <c r="AD27" s="210"/>
      <c r="AE27" s="210"/>
      <c r="AF27" s="176"/>
      <c r="AG27" s="176"/>
      <c r="AH27" s="176"/>
      <c r="AI27" s="176"/>
      <c r="AJ27" s="176"/>
      <c r="AK27" s="176"/>
      <c r="AL27" s="105" t="s">
        <v>4574</v>
      </c>
      <c r="AM27" s="321">
        <f>AM24</f>
        <v>0.5</v>
      </c>
      <c r="AN27" s="321"/>
      <c r="AO27" s="146"/>
      <c r="AP27" s="143"/>
      <c r="AQ27" s="143"/>
      <c r="AR27" s="44"/>
      <c r="AS27" s="244"/>
      <c r="AT27" s="244"/>
      <c r="AU27" s="244"/>
      <c r="AV27" s="245"/>
      <c r="AW27" s="106">
        <f>ROUND(ROUND(ROUND(H11*V12,0)*AM27,0)*AQ22,0)-AS28</f>
        <v>359</v>
      </c>
      <c r="AX27" s="12"/>
    </row>
    <row r="28" spans="1:50" ht="17.2" customHeight="1" x14ac:dyDescent="0.3">
      <c r="A28" s="9">
        <v>43</v>
      </c>
      <c r="B28" s="10" t="s">
        <v>2629</v>
      </c>
      <c r="C28" s="53" t="s">
        <v>9793</v>
      </c>
      <c r="D28" s="166"/>
      <c r="E28" s="193"/>
      <c r="F28" s="126"/>
      <c r="G28" s="126"/>
      <c r="H28" s="45"/>
      <c r="I28" s="1"/>
      <c r="J28" s="1"/>
      <c r="K28" s="44"/>
      <c r="L28" s="231" t="s">
        <v>4714</v>
      </c>
      <c r="M28" s="232"/>
      <c r="N28" s="232"/>
      <c r="O28" s="232"/>
      <c r="P28" s="232"/>
      <c r="Q28" s="232"/>
      <c r="R28" s="175"/>
      <c r="S28" s="194"/>
      <c r="T28" s="173"/>
      <c r="U28" s="130"/>
      <c r="V28" s="64"/>
      <c r="W28" s="202"/>
      <c r="X28" s="8"/>
      <c r="Y28" s="6"/>
      <c r="Z28" s="59"/>
      <c r="AA28" s="59"/>
      <c r="AB28" s="6"/>
      <c r="AC28" s="203"/>
      <c r="AD28" s="6"/>
      <c r="AE28" s="6"/>
      <c r="AF28" s="6"/>
      <c r="AG28" s="6"/>
      <c r="AH28" s="6"/>
      <c r="AI28" s="6"/>
      <c r="AJ28" s="6"/>
      <c r="AK28" s="6"/>
      <c r="AL28" s="59"/>
      <c r="AM28" s="137"/>
      <c r="AN28" s="137"/>
      <c r="AO28" s="146"/>
      <c r="AP28" s="143"/>
      <c r="AQ28" s="143"/>
      <c r="AR28" s="44"/>
      <c r="AS28" s="38">
        <f>AS16</f>
        <v>5</v>
      </c>
      <c r="AT28" s="62" t="s">
        <v>4579</v>
      </c>
      <c r="AU28" s="143"/>
      <c r="AV28" s="147"/>
      <c r="AW28" s="89">
        <f>ROUND(ROUND(ROUND(H11*P30,0)*V12,0)*AQ22,0)-AS28</f>
        <v>697</v>
      </c>
      <c r="AX28" s="12"/>
    </row>
    <row r="29" spans="1:50" ht="17.2" customHeight="1" x14ac:dyDescent="0.3">
      <c r="A29" s="101">
        <v>43</v>
      </c>
      <c r="B29" s="102" t="s">
        <v>2628</v>
      </c>
      <c r="C29" s="103" t="s">
        <v>9792</v>
      </c>
      <c r="D29" s="166"/>
      <c r="E29" s="193"/>
      <c r="F29" s="126"/>
      <c r="G29" s="126"/>
      <c r="H29" s="45"/>
      <c r="I29" s="1"/>
      <c r="J29" s="1"/>
      <c r="K29" s="44"/>
      <c r="L29" s="267"/>
      <c r="M29" s="268"/>
      <c r="N29" s="268"/>
      <c r="O29" s="268"/>
      <c r="P29" s="268"/>
      <c r="Q29" s="268"/>
      <c r="R29" s="175"/>
      <c r="S29" s="194"/>
      <c r="T29" s="173"/>
      <c r="U29" s="130"/>
      <c r="V29" s="64"/>
      <c r="W29" s="202"/>
      <c r="X29" s="317" t="s">
        <v>4712</v>
      </c>
      <c r="Y29" s="318"/>
      <c r="Z29" s="318"/>
      <c r="AA29" s="318"/>
      <c r="AB29" s="318"/>
      <c r="AC29" s="211" t="s">
        <v>4711</v>
      </c>
      <c r="AD29" s="210"/>
      <c r="AE29" s="210"/>
      <c r="AF29" s="176"/>
      <c r="AG29" s="176"/>
      <c r="AH29" s="176"/>
      <c r="AI29" s="176"/>
      <c r="AJ29" s="176"/>
      <c r="AK29" s="176"/>
      <c r="AL29" s="105" t="s">
        <v>4574</v>
      </c>
      <c r="AM29" s="321">
        <f>AM26</f>
        <v>0.7</v>
      </c>
      <c r="AN29" s="321"/>
      <c r="AO29" s="146"/>
      <c r="AP29" s="143"/>
      <c r="AQ29" s="143"/>
      <c r="AR29" s="44"/>
      <c r="AS29" s="1"/>
      <c r="AT29" s="132"/>
      <c r="AU29" s="143"/>
      <c r="AV29" s="147"/>
      <c r="AW29" s="106">
        <f>ROUND(ROUND(ROUND(ROUND(H11*P30,0)*V12,0)*AM29,0)*AQ22,0)-AS28</f>
        <v>486</v>
      </c>
      <c r="AX29" s="12"/>
    </row>
    <row r="30" spans="1:50" ht="17.2" customHeight="1" x14ac:dyDescent="0.3">
      <c r="A30" s="101">
        <v>43</v>
      </c>
      <c r="B30" s="102" t="s">
        <v>2627</v>
      </c>
      <c r="C30" s="103" t="s">
        <v>9791</v>
      </c>
      <c r="D30" s="166"/>
      <c r="E30" s="193"/>
      <c r="F30" s="126"/>
      <c r="G30" s="126"/>
      <c r="H30" s="43"/>
      <c r="I30" s="7"/>
      <c r="J30" s="7"/>
      <c r="K30" s="21"/>
      <c r="L30" s="191"/>
      <c r="M30" s="172"/>
      <c r="N30" s="172"/>
      <c r="O30" s="123" t="s">
        <v>4574</v>
      </c>
      <c r="P30" s="249">
        <f>P24</f>
        <v>0.96499999999999997</v>
      </c>
      <c r="Q30" s="249"/>
      <c r="R30" s="168"/>
      <c r="S30" s="141"/>
      <c r="T30" s="141"/>
      <c r="U30" s="88"/>
      <c r="V30" s="86"/>
      <c r="W30" s="87"/>
      <c r="X30" s="320"/>
      <c r="Y30" s="320"/>
      <c r="Z30" s="320"/>
      <c r="AA30" s="320"/>
      <c r="AB30" s="320"/>
      <c r="AC30" s="211" t="s">
        <v>4735</v>
      </c>
      <c r="AD30" s="210"/>
      <c r="AE30" s="210"/>
      <c r="AF30" s="176"/>
      <c r="AG30" s="176"/>
      <c r="AH30" s="176"/>
      <c r="AI30" s="176"/>
      <c r="AJ30" s="176"/>
      <c r="AK30" s="176"/>
      <c r="AL30" s="105" t="s">
        <v>4574</v>
      </c>
      <c r="AM30" s="321">
        <f>AM27</f>
        <v>0.5</v>
      </c>
      <c r="AN30" s="321"/>
      <c r="AO30" s="190"/>
      <c r="AP30" s="136"/>
      <c r="AQ30" s="136"/>
      <c r="AR30" s="21"/>
      <c r="AS30" s="7"/>
      <c r="AT30" s="123"/>
      <c r="AU30" s="136"/>
      <c r="AV30" s="145"/>
      <c r="AW30" s="106">
        <f>ROUND(ROUND(ROUND(ROUND(H11*P30,0)*V12,0)*AM30,0)*AQ22,0)-AS28</f>
        <v>347</v>
      </c>
      <c r="AX30" s="12"/>
    </row>
    <row r="31" spans="1:50" ht="17.2" customHeight="1" x14ac:dyDescent="0.3">
      <c r="A31" s="9">
        <v>43</v>
      </c>
      <c r="B31" s="10" t="s">
        <v>2626</v>
      </c>
      <c r="C31" s="53" t="s">
        <v>9790</v>
      </c>
      <c r="D31" s="166"/>
      <c r="E31" s="193"/>
      <c r="F31" s="125"/>
      <c r="G31" s="126"/>
      <c r="H31" s="217" t="s">
        <v>4866</v>
      </c>
      <c r="I31" s="218"/>
      <c r="J31" s="218"/>
      <c r="K31" s="219"/>
      <c r="L31" s="196"/>
      <c r="M31" s="195"/>
      <c r="N31" s="195"/>
      <c r="O31" s="55"/>
      <c r="P31" s="56"/>
      <c r="Q31" s="56"/>
      <c r="R31" s="168"/>
      <c r="S31" s="141"/>
      <c r="T31" s="141"/>
      <c r="U31" s="88"/>
      <c r="V31" s="86"/>
      <c r="W31" s="87"/>
      <c r="X31" s="6"/>
      <c r="Y31" s="6"/>
      <c r="Z31" s="59"/>
      <c r="AA31" s="59"/>
      <c r="AB31" s="6"/>
      <c r="AC31" s="203"/>
      <c r="AD31" s="6"/>
      <c r="AE31" s="6"/>
      <c r="AF31" s="6"/>
      <c r="AG31" s="6"/>
      <c r="AH31" s="6"/>
      <c r="AI31" s="6"/>
      <c r="AJ31" s="6"/>
      <c r="AK31" s="6"/>
      <c r="AL31" s="59"/>
      <c r="AM31" s="137"/>
      <c r="AN31" s="137"/>
      <c r="AO31" s="7"/>
      <c r="AP31" s="7"/>
      <c r="AQ31" s="7"/>
      <c r="AR31" s="7"/>
      <c r="AS31" s="7"/>
      <c r="AT31" s="123"/>
      <c r="AU31" s="136"/>
      <c r="AV31" s="145"/>
      <c r="AW31" s="100">
        <f>ROUND(H35*V12,0)</f>
        <v>657</v>
      </c>
      <c r="AX31" s="12"/>
    </row>
    <row r="32" spans="1:50" ht="17.2" customHeight="1" x14ac:dyDescent="0.3">
      <c r="A32" s="101">
        <v>43</v>
      </c>
      <c r="B32" s="102" t="s">
        <v>2625</v>
      </c>
      <c r="C32" s="103" t="s">
        <v>9789</v>
      </c>
      <c r="D32" s="166"/>
      <c r="E32" s="193"/>
      <c r="F32" s="125"/>
      <c r="G32" s="126"/>
      <c r="H32" s="220"/>
      <c r="I32" s="221"/>
      <c r="J32" s="221"/>
      <c r="K32" s="222"/>
      <c r="L32" s="175"/>
      <c r="M32" s="194"/>
      <c r="N32" s="194"/>
      <c r="O32" s="132"/>
      <c r="P32" s="141"/>
      <c r="Q32" s="141"/>
      <c r="R32" s="168"/>
      <c r="S32" s="141"/>
      <c r="T32" s="141"/>
      <c r="U32" s="88"/>
      <c r="V32" s="86"/>
      <c r="W32" s="87"/>
      <c r="X32" s="318" t="s">
        <v>4712</v>
      </c>
      <c r="Y32" s="318"/>
      <c r="Z32" s="318"/>
      <c r="AA32" s="318"/>
      <c r="AB32" s="318"/>
      <c r="AC32" s="211" t="s">
        <v>4711</v>
      </c>
      <c r="AD32" s="210"/>
      <c r="AE32" s="210"/>
      <c r="AF32" s="176"/>
      <c r="AG32" s="176"/>
      <c r="AH32" s="176"/>
      <c r="AI32" s="176"/>
      <c r="AJ32" s="176"/>
      <c r="AK32" s="176"/>
      <c r="AL32" s="105" t="s">
        <v>4574</v>
      </c>
      <c r="AM32" s="321">
        <f>AM29</f>
        <v>0.7</v>
      </c>
      <c r="AN32" s="321"/>
      <c r="AO32" s="176"/>
      <c r="AP32" s="176"/>
      <c r="AQ32" s="176"/>
      <c r="AR32" s="176"/>
      <c r="AS32" s="176"/>
      <c r="AT32" s="105"/>
      <c r="AU32" s="150"/>
      <c r="AV32" s="151"/>
      <c r="AW32" s="106">
        <f>ROUND(ROUND(H35*V12,0)*AM32,0)</f>
        <v>460</v>
      </c>
      <c r="AX32" s="12"/>
    </row>
    <row r="33" spans="1:50" ht="17.2" customHeight="1" x14ac:dyDescent="0.3">
      <c r="A33" s="101">
        <v>43</v>
      </c>
      <c r="B33" s="102" t="s">
        <v>2624</v>
      </c>
      <c r="C33" s="103" t="s">
        <v>9788</v>
      </c>
      <c r="D33" s="166"/>
      <c r="E33" s="193"/>
      <c r="F33" s="125"/>
      <c r="G33" s="126"/>
      <c r="H33" s="220"/>
      <c r="I33" s="221"/>
      <c r="J33" s="221"/>
      <c r="K33" s="222"/>
      <c r="L33" s="191"/>
      <c r="M33" s="172"/>
      <c r="N33" s="172"/>
      <c r="O33" s="123"/>
      <c r="P33" s="138"/>
      <c r="Q33" s="138"/>
      <c r="R33" s="168"/>
      <c r="S33" s="141"/>
      <c r="T33" s="141"/>
      <c r="U33" s="88"/>
      <c r="V33" s="86"/>
      <c r="W33" s="87"/>
      <c r="X33" s="320"/>
      <c r="Y33" s="320"/>
      <c r="Z33" s="320"/>
      <c r="AA33" s="320"/>
      <c r="AB33" s="320"/>
      <c r="AC33" s="211" t="s">
        <v>4735</v>
      </c>
      <c r="AD33" s="210"/>
      <c r="AE33" s="210"/>
      <c r="AF33" s="176"/>
      <c r="AG33" s="176"/>
      <c r="AH33" s="176"/>
      <c r="AI33" s="176"/>
      <c r="AJ33" s="176"/>
      <c r="AK33" s="176"/>
      <c r="AL33" s="105" t="s">
        <v>4574</v>
      </c>
      <c r="AM33" s="321">
        <f>AM30</f>
        <v>0.5</v>
      </c>
      <c r="AN33" s="321"/>
      <c r="AO33" s="176"/>
      <c r="AP33" s="176"/>
      <c r="AQ33" s="176"/>
      <c r="AR33" s="176"/>
      <c r="AS33" s="176"/>
      <c r="AT33" s="105"/>
      <c r="AU33" s="150"/>
      <c r="AV33" s="151"/>
      <c r="AW33" s="106">
        <f>ROUND(ROUND(H35*V12,0)*AM33,0)</f>
        <v>329</v>
      </c>
      <c r="AX33" s="12"/>
    </row>
    <row r="34" spans="1:50" ht="17.2" customHeight="1" x14ac:dyDescent="0.3">
      <c r="A34" s="9">
        <v>43</v>
      </c>
      <c r="B34" s="10" t="s">
        <v>2623</v>
      </c>
      <c r="C34" s="53" t="s">
        <v>9787</v>
      </c>
      <c r="D34" s="166"/>
      <c r="E34" s="193"/>
      <c r="F34" s="125"/>
      <c r="G34" s="126"/>
      <c r="H34" s="220"/>
      <c r="I34" s="221"/>
      <c r="J34" s="221"/>
      <c r="K34" s="222"/>
      <c r="L34" s="231" t="s">
        <v>4714</v>
      </c>
      <c r="M34" s="232"/>
      <c r="N34" s="232"/>
      <c r="O34" s="232"/>
      <c r="P34" s="232"/>
      <c r="Q34" s="232"/>
      <c r="R34" s="175"/>
      <c r="S34" s="194"/>
      <c r="T34" s="194"/>
      <c r="U34" s="88"/>
      <c r="V34" s="86"/>
      <c r="W34" s="87"/>
      <c r="X34" s="6"/>
      <c r="Y34" s="6"/>
      <c r="Z34" s="59"/>
      <c r="AA34" s="59"/>
      <c r="AB34" s="6"/>
      <c r="AC34" s="203"/>
      <c r="AD34" s="6"/>
      <c r="AE34" s="6"/>
      <c r="AF34" s="6"/>
      <c r="AG34" s="6"/>
      <c r="AH34" s="6"/>
      <c r="AI34" s="6"/>
      <c r="AJ34" s="6"/>
      <c r="AK34" s="6"/>
      <c r="AL34" s="59"/>
      <c r="AM34" s="137"/>
      <c r="AN34" s="137"/>
      <c r="AO34" s="6"/>
      <c r="AP34" s="6"/>
      <c r="AQ34" s="7"/>
      <c r="AR34" s="7"/>
      <c r="AS34" s="7"/>
      <c r="AT34" s="123"/>
      <c r="AU34" s="136"/>
      <c r="AV34" s="145"/>
      <c r="AW34" s="89">
        <f>ROUND(ROUND(H35*P36,0)*V12,0)</f>
        <v>634</v>
      </c>
      <c r="AX34" s="12"/>
    </row>
    <row r="35" spans="1:50" ht="17.2" customHeight="1" x14ac:dyDescent="0.3">
      <c r="A35" s="101">
        <v>43</v>
      </c>
      <c r="B35" s="102" t="s">
        <v>2622</v>
      </c>
      <c r="C35" s="103" t="s">
        <v>9786</v>
      </c>
      <c r="D35" s="166"/>
      <c r="E35" s="193"/>
      <c r="F35" s="125"/>
      <c r="G35" s="126"/>
      <c r="H35" s="253">
        <f>'15就労移行支援(基本)'!K36</f>
        <v>939</v>
      </c>
      <c r="I35" s="254"/>
      <c r="J35" s="1" t="s">
        <v>4202</v>
      </c>
      <c r="K35" s="68"/>
      <c r="L35" s="267"/>
      <c r="M35" s="268"/>
      <c r="N35" s="268"/>
      <c r="O35" s="268"/>
      <c r="P35" s="268"/>
      <c r="Q35" s="268"/>
      <c r="R35" s="175"/>
      <c r="S35" s="194"/>
      <c r="T35" s="194"/>
      <c r="U35" s="88"/>
      <c r="V35" s="86"/>
      <c r="W35" s="87"/>
      <c r="X35" s="318" t="s">
        <v>4712</v>
      </c>
      <c r="Y35" s="318"/>
      <c r="Z35" s="318"/>
      <c r="AA35" s="318"/>
      <c r="AB35" s="318"/>
      <c r="AC35" s="211" t="s">
        <v>4711</v>
      </c>
      <c r="AD35" s="210"/>
      <c r="AE35" s="210"/>
      <c r="AF35" s="176"/>
      <c r="AG35" s="176"/>
      <c r="AH35" s="176"/>
      <c r="AI35" s="176"/>
      <c r="AJ35" s="176"/>
      <c r="AK35" s="176"/>
      <c r="AL35" s="105" t="s">
        <v>4574</v>
      </c>
      <c r="AM35" s="321">
        <f>AM32</f>
        <v>0.7</v>
      </c>
      <c r="AN35" s="321"/>
      <c r="AO35" s="174"/>
      <c r="AP35" s="174"/>
      <c r="AQ35" s="174"/>
      <c r="AR35" s="174"/>
      <c r="AS35" s="174"/>
      <c r="AT35" s="104"/>
      <c r="AU35" s="148"/>
      <c r="AV35" s="149"/>
      <c r="AW35" s="106">
        <f>ROUND(ROUND(ROUND(H35*P36,0)*V12,0)*AM35,0)</f>
        <v>444</v>
      </c>
      <c r="AX35" s="12"/>
    </row>
    <row r="36" spans="1:50" ht="17.2" customHeight="1" x14ac:dyDescent="0.3">
      <c r="A36" s="101">
        <v>43</v>
      </c>
      <c r="B36" s="102" t="s">
        <v>2621</v>
      </c>
      <c r="C36" s="103" t="s">
        <v>9785</v>
      </c>
      <c r="D36" s="166"/>
      <c r="E36" s="193"/>
      <c r="F36" s="125"/>
      <c r="G36" s="126"/>
      <c r="H36" s="175"/>
      <c r="I36" s="194"/>
      <c r="J36" s="194"/>
      <c r="K36" s="173"/>
      <c r="L36" s="191"/>
      <c r="M36" s="172"/>
      <c r="N36" s="172"/>
      <c r="O36" s="123" t="s">
        <v>4574</v>
      </c>
      <c r="P36" s="249">
        <f>P30</f>
        <v>0.96499999999999997</v>
      </c>
      <c r="Q36" s="249"/>
      <c r="R36" s="168"/>
      <c r="S36" s="141"/>
      <c r="T36" s="141"/>
      <c r="U36" s="88"/>
      <c r="V36" s="86"/>
      <c r="W36" s="87"/>
      <c r="X36" s="320"/>
      <c r="Y36" s="320"/>
      <c r="Z36" s="320"/>
      <c r="AA36" s="320"/>
      <c r="AB36" s="320"/>
      <c r="AC36" s="211" t="s">
        <v>4735</v>
      </c>
      <c r="AD36" s="210"/>
      <c r="AE36" s="210"/>
      <c r="AF36" s="176"/>
      <c r="AG36" s="176"/>
      <c r="AH36" s="176"/>
      <c r="AI36" s="176"/>
      <c r="AJ36" s="176"/>
      <c r="AK36" s="176"/>
      <c r="AL36" s="105" t="s">
        <v>4574</v>
      </c>
      <c r="AM36" s="321">
        <f>AM33</f>
        <v>0.5</v>
      </c>
      <c r="AN36" s="321"/>
      <c r="AO36" s="174"/>
      <c r="AP36" s="174"/>
      <c r="AQ36" s="174"/>
      <c r="AR36" s="174"/>
      <c r="AS36" s="174"/>
      <c r="AT36" s="104"/>
      <c r="AU36" s="148"/>
      <c r="AV36" s="149"/>
      <c r="AW36" s="106">
        <f>ROUND(ROUND(ROUND(H35*P36,0)*V12,0)*AM36,0)</f>
        <v>317</v>
      </c>
      <c r="AX36" s="12"/>
    </row>
    <row r="37" spans="1:50" ht="17.2" customHeight="1" x14ac:dyDescent="0.3">
      <c r="A37" s="9">
        <v>43</v>
      </c>
      <c r="B37" s="10" t="s">
        <v>2620</v>
      </c>
      <c r="C37" s="53" t="s">
        <v>9784</v>
      </c>
      <c r="D37" s="166"/>
      <c r="E37" s="193"/>
      <c r="F37" s="125"/>
      <c r="G37" s="126"/>
      <c r="H37" s="175"/>
      <c r="I37" s="194"/>
      <c r="J37" s="194"/>
      <c r="K37" s="173"/>
      <c r="L37" s="196"/>
      <c r="M37" s="195"/>
      <c r="N37" s="195"/>
      <c r="O37" s="55"/>
      <c r="P37" s="56"/>
      <c r="Q37" s="56"/>
      <c r="R37" s="168"/>
      <c r="S37" s="141"/>
      <c r="T37" s="142"/>
      <c r="U37" s="130"/>
      <c r="V37" s="64"/>
      <c r="W37" s="202"/>
      <c r="X37" s="8"/>
      <c r="Y37" s="6"/>
      <c r="Z37" s="59"/>
      <c r="AA37" s="59"/>
      <c r="AB37" s="6"/>
      <c r="AC37" s="203"/>
      <c r="AD37" s="6"/>
      <c r="AE37" s="6"/>
      <c r="AF37" s="6"/>
      <c r="AG37" s="6"/>
      <c r="AH37" s="6"/>
      <c r="AI37" s="6"/>
      <c r="AJ37" s="6"/>
      <c r="AK37" s="6"/>
      <c r="AL37" s="59"/>
      <c r="AM37" s="137"/>
      <c r="AN37" s="137"/>
      <c r="AO37" s="177"/>
      <c r="AP37" s="81"/>
      <c r="AQ37" s="81"/>
      <c r="AR37" s="82"/>
      <c r="AS37" s="242" t="s">
        <v>4580</v>
      </c>
      <c r="AT37" s="242"/>
      <c r="AU37" s="242"/>
      <c r="AV37" s="243"/>
      <c r="AW37" s="89">
        <f>ROUND(H35*V12,0)-AS40</f>
        <v>652</v>
      </c>
      <c r="AX37" s="12"/>
    </row>
    <row r="38" spans="1:50" ht="17.2" customHeight="1" x14ac:dyDescent="0.3">
      <c r="A38" s="101">
        <v>43</v>
      </c>
      <c r="B38" s="102" t="s">
        <v>2619</v>
      </c>
      <c r="C38" s="103" t="s">
        <v>9783</v>
      </c>
      <c r="D38" s="166"/>
      <c r="E38" s="193"/>
      <c r="F38" s="125"/>
      <c r="G38" s="126"/>
      <c r="H38" s="175"/>
      <c r="I38" s="194"/>
      <c r="J38" s="194"/>
      <c r="K38" s="173"/>
      <c r="L38" s="175"/>
      <c r="M38" s="194"/>
      <c r="N38" s="194"/>
      <c r="O38" s="132"/>
      <c r="P38" s="141"/>
      <c r="Q38" s="141"/>
      <c r="R38" s="168"/>
      <c r="S38" s="141"/>
      <c r="T38" s="142"/>
      <c r="U38" s="130"/>
      <c r="V38" s="64"/>
      <c r="W38" s="202"/>
      <c r="X38" s="317" t="s">
        <v>4712</v>
      </c>
      <c r="Y38" s="318"/>
      <c r="Z38" s="318"/>
      <c r="AA38" s="318"/>
      <c r="AB38" s="318"/>
      <c r="AC38" s="211" t="s">
        <v>4711</v>
      </c>
      <c r="AD38" s="210"/>
      <c r="AE38" s="210"/>
      <c r="AF38" s="176"/>
      <c r="AG38" s="176"/>
      <c r="AH38" s="176"/>
      <c r="AI38" s="176"/>
      <c r="AJ38" s="176"/>
      <c r="AK38" s="176"/>
      <c r="AL38" s="105" t="s">
        <v>4574</v>
      </c>
      <c r="AM38" s="321">
        <f>AM35</f>
        <v>0.7</v>
      </c>
      <c r="AN38" s="321"/>
      <c r="AO38" s="215"/>
      <c r="AP38" s="215"/>
      <c r="AQ38" s="215"/>
      <c r="AR38" s="214"/>
      <c r="AS38" s="244"/>
      <c r="AT38" s="244"/>
      <c r="AU38" s="244"/>
      <c r="AV38" s="245"/>
      <c r="AW38" s="106">
        <f>ROUND(ROUND(H35*V12,0)*AM38,0)-AS40</f>
        <v>455</v>
      </c>
      <c r="AX38" s="12"/>
    </row>
    <row r="39" spans="1:50" ht="17.2" customHeight="1" x14ac:dyDescent="0.3">
      <c r="A39" s="101">
        <v>43</v>
      </c>
      <c r="B39" s="102" t="s">
        <v>2618</v>
      </c>
      <c r="C39" s="103" t="s">
        <v>9782</v>
      </c>
      <c r="D39" s="166"/>
      <c r="E39" s="193"/>
      <c r="F39" s="125"/>
      <c r="G39" s="126"/>
      <c r="H39" s="175"/>
      <c r="I39" s="194"/>
      <c r="J39" s="194"/>
      <c r="K39" s="173"/>
      <c r="L39" s="191"/>
      <c r="M39" s="172"/>
      <c r="N39" s="172"/>
      <c r="O39" s="123"/>
      <c r="P39" s="138"/>
      <c r="Q39" s="138"/>
      <c r="R39" s="168"/>
      <c r="S39" s="141"/>
      <c r="T39" s="142"/>
      <c r="U39" s="130"/>
      <c r="V39" s="64"/>
      <c r="W39" s="202"/>
      <c r="X39" s="319"/>
      <c r="Y39" s="320"/>
      <c r="Z39" s="320"/>
      <c r="AA39" s="320"/>
      <c r="AB39" s="320"/>
      <c r="AC39" s="211" t="s">
        <v>4735</v>
      </c>
      <c r="AD39" s="210"/>
      <c r="AE39" s="210"/>
      <c r="AF39" s="176"/>
      <c r="AG39" s="176"/>
      <c r="AH39" s="176"/>
      <c r="AI39" s="176"/>
      <c r="AJ39" s="176"/>
      <c r="AK39" s="176"/>
      <c r="AL39" s="105" t="s">
        <v>4574</v>
      </c>
      <c r="AM39" s="321">
        <f>AM36</f>
        <v>0.5</v>
      </c>
      <c r="AN39" s="321"/>
      <c r="AO39" s="213"/>
      <c r="AP39" s="213"/>
      <c r="AQ39" s="213"/>
      <c r="AR39" s="212"/>
      <c r="AS39" s="244"/>
      <c r="AT39" s="244"/>
      <c r="AU39" s="244"/>
      <c r="AV39" s="245"/>
      <c r="AW39" s="106">
        <f>ROUND(ROUND(H35*V12,0)*AM39,0)-AS40</f>
        <v>324</v>
      </c>
      <c r="AX39" s="12"/>
    </row>
    <row r="40" spans="1:50" ht="17.2" customHeight="1" x14ac:dyDescent="0.3">
      <c r="A40" s="9">
        <v>43</v>
      </c>
      <c r="B40" s="10" t="s">
        <v>2617</v>
      </c>
      <c r="C40" s="53" t="s">
        <v>9781</v>
      </c>
      <c r="D40" s="166"/>
      <c r="E40" s="193"/>
      <c r="F40" s="125"/>
      <c r="G40" s="126"/>
      <c r="H40" s="175"/>
      <c r="I40" s="194"/>
      <c r="J40" s="194"/>
      <c r="K40" s="173"/>
      <c r="L40" s="231" t="s">
        <v>4714</v>
      </c>
      <c r="M40" s="232"/>
      <c r="N40" s="232"/>
      <c r="O40" s="232"/>
      <c r="P40" s="232"/>
      <c r="Q40" s="232"/>
      <c r="R40" s="175"/>
      <c r="S40" s="194"/>
      <c r="T40" s="173"/>
      <c r="U40" s="130"/>
      <c r="V40" s="64"/>
      <c r="W40" s="202"/>
      <c r="X40" s="8"/>
      <c r="Y40" s="6"/>
      <c r="Z40" s="59"/>
      <c r="AA40" s="59"/>
      <c r="AB40" s="6"/>
      <c r="AC40" s="203"/>
      <c r="AD40" s="6"/>
      <c r="AE40" s="6"/>
      <c r="AF40" s="6"/>
      <c r="AG40" s="6"/>
      <c r="AH40" s="6"/>
      <c r="AI40" s="6"/>
      <c r="AJ40" s="6"/>
      <c r="AK40" s="6"/>
      <c r="AL40" s="59"/>
      <c r="AM40" s="137"/>
      <c r="AN40" s="137"/>
      <c r="AO40" s="198"/>
      <c r="AP40" s="198"/>
      <c r="AQ40" s="198"/>
      <c r="AR40" s="197"/>
      <c r="AS40" s="38">
        <f>AS28</f>
        <v>5</v>
      </c>
      <c r="AT40" s="62" t="s">
        <v>4579</v>
      </c>
      <c r="AU40" s="143"/>
      <c r="AV40" s="147"/>
      <c r="AW40" s="89">
        <f>ROUND(ROUND(H35*P42,0)*V12,0)-AS40</f>
        <v>629</v>
      </c>
      <c r="AX40" s="12"/>
    </row>
    <row r="41" spans="1:50" ht="17.2" customHeight="1" x14ac:dyDescent="0.3">
      <c r="A41" s="101">
        <v>43</v>
      </c>
      <c r="B41" s="102" t="s">
        <v>2616</v>
      </c>
      <c r="C41" s="103" t="s">
        <v>9780</v>
      </c>
      <c r="D41" s="166"/>
      <c r="E41" s="193"/>
      <c r="F41" s="125"/>
      <c r="G41" s="126"/>
      <c r="H41" s="175"/>
      <c r="I41" s="194"/>
      <c r="J41" s="194"/>
      <c r="K41" s="173"/>
      <c r="L41" s="267"/>
      <c r="M41" s="268"/>
      <c r="N41" s="268"/>
      <c r="O41" s="268"/>
      <c r="P41" s="268"/>
      <c r="Q41" s="268"/>
      <c r="R41" s="175"/>
      <c r="S41" s="194"/>
      <c r="T41" s="173"/>
      <c r="U41" s="130"/>
      <c r="V41" s="64"/>
      <c r="W41" s="202"/>
      <c r="X41" s="317" t="s">
        <v>4712</v>
      </c>
      <c r="Y41" s="318"/>
      <c r="Z41" s="318"/>
      <c r="AA41" s="318"/>
      <c r="AB41" s="318"/>
      <c r="AC41" s="211" t="s">
        <v>4711</v>
      </c>
      <c r="AD41" s="210"/>
      <c r="AE41" s="210"/>
      <c r="AF41" s="176"/>
      <c r="AG41" s="176"/>
      <c r="AH41" s="176"/>
      <c r="AI41" s="176"/>
      <c r="AJ41" s="176"/>
      <c r="AK41" s="176"/>
      <c r="AL41" s="105" t="s">
        <v>4574</v>
      </c>
      <c r="AM41" s="321">
        <f>AM38</f>
        <v>0.7</v>
      </c>
      <c r="AN41" s="321"/>
      <c r="AO41" s="213"/>
      <c r="AP41" s="213"/>
      <c r="AQ41" s="213"/>
      <c r="AR41" s="212"/>
      <c r="AS41" s="1"/>
      <c r="AT41" s="132"/>
      <c r="AU41" s="143"/>
      <c r="AV41" s="147"/>
      <c r="AW41" s="106">
        <f>ROUND(ROUND(ROUND(H35*P42,0)*V12,0)*AM41,0)-AS40</f>
        <v>439</v>
      </c>
      <c r="AX41" s="12"/>
    </row>
    <row r="42" spans="1:50" ht="17.2" customHeight="1" x14ac:dyDescent="0.3">
      <c r="A42" s="101">
        <v>43</v>
      </c>
      <c r="B42" s="102" t="s">
        <v>2615</v>
      </c>
      <c r="C42" s="103" t="s">
        <v>9779</v>
      </c>
      <c r="D42" s="166"/>
      <c r="E42" s="193"/>
      <c r="F42" s="125"/>
      <c r="G42" s="126"/>
      <c r="H42" s="175"/>
      <c r="I42" s="194"/>
      <c r="J42" s="194"/>
      <c r="K42" s="173"/>
      <c r="L42" s="191"/>
      <c r="M42" s="172"/>
      <c r="N42" s="172"/>
      <c r="O42" s="123" t="s">
        <v>4574</v>
      </c>
      <c r="P42" s="249">
        <f>P36</f>
        <v>0.96499999999999997</v>
      </c>
      <c r="Q42" s="249"/>
      <c r="R42" s="168"/>
      <c r="S42" s="141"/>
      <c r="T42" s="142"/>
      <c r="U42" s="130"/>
      <c r="V42" s="64"/>
      <c r="W42" s="202"/>
      <c r="X42" s="319"/>
      <c r="Y42" s="320"/>
      <c r="Z42" s="320"/>
      <c r="AA42" s="320"/>
      <c r="AB42" s="320"/>
      <c r="AC42" s="211" t="s">
        <v>4735</v>
      </c>
      <c r="AD42" s="210"/>
      <c r="AE42" s="210"/>
      <c r="AF42" s="176"/>
      <c r="AG42" s="176"/>
      <c r="AH42" s="176"/>
      <c r="AI42" s="176"/>
      <c r="AJ42" s="176"/>
      <c r="AK42" s="176"/>
      <c r="AL42" s="105" t="s">
        <v>4574</v>
      </c>
      <c r="AM42" s="321">
        <f>AM39</f>
        <v>0.5</v>
      </c>
      <c r="AN42" s="321"/>
      <c r="AO42" s="213"/>
      <c r="AP42" s="213"/>
      <c r="AQ42" s="213"/>
      <c r="AR42" s="212"/>
      <c r="AS42" s="7"/>
      <c r="AT42" s="123"/>
      <c r="AU42" s="136"/>
      <c r="AV42" s="145"/>
      <c r="AW42" s="106">
        <f>ROUND(ROUND(ROUND(H35*P42,0)*V12,0)*AM42,0)-AS40</f>
        <v>312</v>
      </c>
      <c r="AX42" s="12"/>
    </row>
    <row r="43" spans="1:50" ht="17.2" customHeight="1" x14ac:dyDescent="0.3">
      <c r="A43" s="9">
        <v>43</v>
      </c>
      <c r="B43" s="10" t="s">
        <v>2614</v>
      </c>
      <c r="C43" s="53" t="s">
        <v>9778</v>
      </c>
      <c r="D43" s="166"/>
      <c r="E43" s="193"/>
      <c r="F43" s="125"/>
      <c r="G43" s="126"/>
      <c r="H43" s="45"/>
      <c r="I43" s="1"/>
      <c r="J43" s="1"/>
      <c r="K43" s="44"/>
      <c r="L43" s="196"/>
      <c r="M43" s="195"/>
      <c r="N43" s="195"/>
      <c r="O43" s="55"/>
      <c r="P43" s="56"/>
      <c r="Q43" s="56"/>
      <c r="R43" s="168"/>
      <c r="S43" s="141"/>
      <c r="T43" s="142"/>
      <c r="U43" s="130"/>
      <c r="V43" s="64"/>
      <c r="W43" s="202"/>
      <c r="X43" s="8"/>
      <c r="Y43" s="6"/>
      <c r="Z43" s="59"/>
      <c r="AA43" s="59"/>
      <c r="AB43" s="6"/>
      <c r="AC43" s="203"/>
      <c r="AD43" s="6"/>
      <c r="AE43" s="6"/>
      <c r="AF43" s="6"/>
      <c r="AG43" s="6"/>
      <c r="AH43" s="6"/>
      <c r="AI43" s="6"/>
      <c r="AJ43" s="6"/>
      <c r="AK43" s="6"/>
      <c r="AL43" s="59"/>
      <c r="AM43" s="137"/>
      <c r="AN43" s="137"/>
      <c r="AO43" s="216" t="s">
        <v>4753</v>
      </c>
      <c r="AP43" s="251"/>
      <c r="AQ43" s="251"/>
      <c r="AR43" s="252"/>
      <c r="AS43" s="49"/>
      <c r="AT43" s="36"/>
      <c r="AU43" s="36"/>
      <c r="AV43" s="51"/>
      <c r="AW43" s="89">
        <f>ROUND(ROUND(H35*V12,0)*AQ46,0)</f>
        <v>624</v>
      </c>
      <c r="AX43" s="12"/>
    </row>
    <row r="44" spans="1:50" ht="17.2" customHeight="1" x14ac:dyDescent="0.3">
      <c r="A44" s="101">
        <v>43</v>
      </c>
      <c r="B44" s="102" t="s">
        <v>2613</v>
      </c>
      <c r="C44" s="103" t="s">
        <v>9777</v>
      </c>
      <c r="D44" s="166"/>
      <c r="E44" s="193"/>
      <c r="F44" s="125"/>
      <c r="G44" s="126"/>
      <c r="H44" s="45"/>
      <c r="I44" s="1"/>
      <c r="J44" s="1"/>
      <c r="K44" s="44"/>
      <c r="L44" s="175"/>
      <c r="M44" s="194"/>
      <c r="N44" s="194"/>
      <c r="O44" s="132"/>
      <c r="P44" s="141"/>
      <c r="Q44" s="141"/>
      <c r="R44" s="168"/>
      <c r="S44" s="141"/>
      <c r="T44" s="142"/>
      <c r="U44" s="130"/>
      <c r="V44" s="64"/>
      <c r="W44" s="202"/>
      <c r="X44" s="317" t="s">
        <v>4712</v>
      </c>
      <c r="Y44" s="318"/>
      <c r="Z44" s="318"/>
      <c r="AA44" s="318"/>
      <c r="AB44" s="318"/>
      <c r="AC44" s="211" t="s">
        <v>4711</v>
      </c>
      <c r="AD44" s="210"/>
      <c r="AE44" s="210"/>
      <c r="AF44" s="176"/>
      <c r="AG44" s="176"/>
      <c r="AH44" s="176"/>
      <c r="AI44" s="176"/>
      <c r="AJ44" s="176"/>
      <c r="AK44" s="176"/>
      <c r="AL44" s="105" t="s">
        <v>4574</v>
      </c>
      <c r="AM44" s="321">
        <f>AM41</f>
        <v>0.7</v>
      </c>
      <c r="AN44" s="321"/>
      <c r="AO44" s="228"/>
      <c r="AP44" s="229"/>
      <c r="AQ44" s="229"/>
      <c r="AR44" s="230"/>
      <c r="AS44" s="45"/>
      <c r="AT44" s="1"/>
      <c r="AU44" s="1"/>
      <c r="AV44" s="44"/>
      <c r="AW44" s="106">
        <f>ROUND(ROUND(ROUND(H35*V12,0)*AM44,0)*AQ46,0)</f>
        <v>437</v>
      </c>
      <c r="AX44" s="12"/>
    </row>
    <row r="45" spans="1:50" ht="17.2" customHeight="1" x14ac:dyDescent="0.3">
      <c r="A45" s="101">
        <v>43</v>
      </c>
      <c r="B45" s="102" t="s">
        <v>2612</v>
      </c>
      <c r="C45" s="103" t="s">
        <v>9776</v>
      </c>
      <c r="D45" s="166"/>
      <c r="E45" s="193"/>
      <c r="F45" s="125"/>
      <c r="G45" s="126"/>
      <c r="H45" s="45"/>
      <c r="I45" s="1"/>
      <c r="J45" s="1"/>
      <c r="K45" s="44"/>
      <c r="L45" s="191"/>
      <c r="M45" s="172"/>
      <c r="N45" s="172"/>
      <c r="O45" s="123"/>
      <c r="P45" s="138"/>
      <c r="Q45" s="138"/>
      <c r="R45" s="168"/>
      <c r="S45" s="141"/>
      <c r="T45" s="142"/>
      <c r="U45" s="130"/>
      <c r="V45" s="64"/>
      <c r="W45" s="202"/>
      <c r="X45" s="319"/>
      <c r="Y45" s="320"/>
      <c r="Z45" s="320"/>
      <c r="AA45" s="320"/>
      <c r="AB45" s="320"/>
      <c r="AC45" s="211" t="s">
        <v>4735</v>
      </c>
      <c r="AD45" s="210"/>
      <c r="AE45" s="210"/>
      <c r="AF45" s="176"/>
      <c r="AG45" s="176"/>
      <c r="AH45" s="176"/>
      <c r="AI45" s="176"/>
      <c r="AJ45" s="176"/>
      <c r="AK45" s="176"/>
      <c r="AL45" s="105" t="s">
        <v>4574</v>
      </c>
      <c r="AM45" s="321">
        <f>AM42</f>
        <v>0.5</v>
      </c>
      <c r="AN45" s="321"/>
      <c r="AO45" s="45"/>
      <c r="AP45" s="1"/>
      <c r="AQ45" s="1"/>
      <c r="AR45" s="44"/>
      <c r="AS45" s="45"/>
      <c r="AT45" s="1"/>
      <c r="AU45" s="1"/>
      <c r="AV45" s="44"/>
      <c r="AW45" s="106">
        <f>ROUND(ROUND(ROUND(H35*V12,0)*AM45,0)*AQ46,0)</f>
        <v>313</v>
      </c>
      <c r="AX45" s="12"/>
    </row>
    <row r="46" spans="1:50" ht="17.2" customHeight="1" x14ac:dyDescent="0.3">
      <c r="A46" s="9">
        <v>43</v>
      </c>
      <c r="B46" s="10" t="s">
        <v>2611</v>
      </c>
      <c r="C46" s="53" t="s">
        <v>9775</v>
      </c>
      <c r="D46" s="166"/>
      <c r="E46" s="193"/>
      <c r="F46" s="125"/>
      <c r="G46" s="126"/>
      <c r="H46" s="45"/>
      <c r="I46" s="1"/>
      <c r="J46" s="1"/>
      <c r="K46" s="44"/>
      <c r="L46" s="231" t="s">
        <v>4714</v>
      </c>
      <c r="M46" s="232"/>
      <c r="N46" s="232"/>
      <c r="O46" s="232"/>
      <c r="P46" s="232"/>
      <c r="Q46" s="232"/>
      <c r="R46" s="175"/>
      <c r="S46" s="194"/>
      <c r="T46" s="173"/>
      <c r="U46" s="130"/>
      <c r="V46" s="64"/>
      <c r="W46" s="202"/>
      <c r="X46" s="8"/>
      <c r="Y46" s="6"/>
      <c r="Z46" s="59"/>
      <c r="AA46" s="59"/>
      <c r="AB46" s="6"/>
      <c r="AC46" s="203"/>
      <c r="AD46" s="6"/>
      <c r="AE46" s="6"/>
      <c r="AF46" s="6"/>
      <c r="AG46" s="6"/>
      <c r="AH46" s="6"/>
      <c r="AI46" s="6"/>
      <c r="AJ46" s="6"/>
      <c r="AK46" s="6"/>
      <c r="AL46" s="59"/>
      <c r="AM46" s="137"/>
      <c r="AN46" s="137"/>
      <c r="AO46" s="45"/>
      <c r="AP46" s="132" t="s">
        <v>4574</v>
      </c>
      <c r="AQ46" s="247">
        <f>AQ22</f>
        <v>0.95</v>
      </c>
      <c r="AR46" s="248"/>
      <c r="AS46" s="45"/>
      <c r="AT46" s="1"/>
      <c r="AU46" s="1"/>
      <c r="AV46" s="44"/>
      <c r="AW46" s="89">
        <f>ROUND(ROUND(ROUND(H35*P48,0)*V12,0)*AQ46,0)</f>
        <v>602</v>
      </c>
      <c r="AX46" s="12"/>
    </row>
    <row r="47" spans="1:50" ht="17.2" customHeight="1" x14ac:dyDescent="0.3">
      <c r="A47" s="101">
        <v>43</v>
      </c>
      <c r="B47" s="102" t="s">
        <v>2610</v>
      </c>
      <c r="C47" s="103" t="s">
        <v>9774</v>
      </c>
      <c r="D47" s="166"/>
      <c r="E47" s="193"/>
      <c r="F47" s="125"/>
      <c r="G47" s="126"/>
      <c r="H47" s="45"/>
      <c r="I47" s="1"/>
      <c r="J47" s="1"/>
      <c r="K47" s="44"/>
      <c r="L47" s="267"/>
      <c r="M47" s="268"/>
      <c r="N47" s="268"/>
      <c r="O47" s="268"/>
      <c r="P47" s="268"/>
      <c r="Q47" s="268"/>
      <c r="R47" s="175"/>
      <c r="S47" s="194"/>
      <c r="T47" s="173"/>
      <c r="U47" s="130"/>
      <c r="V47" s="64"/>
      <c r="W47" s="202"/>
      <c r="X47" s="317" t="s">
        <v>4712</v>
      </c>
      <c r="Y47" s="318"/>
      <c r="Z47" s="318"/>
      <c r="AA47" s="318"/>
      <c r="AB47" s="318"/>
      <c r="AC47" s="211" t="s">
        <v>4711</v>
      </c>
      <c r="AD47" s="210"/>
      <c r="AE47" s="210"/>
      <c r="AF47" s="176"/>
      <c r="AG47" s="176"/>
      <c r="AH47" s="176"/>
      <c r="AI47" s="176"/>
      <c r="AJ47" s="176"/>
      <c r="AK47" s="176"/>
      <c r="AL47" s="105" t="s">
        <v>4574</v>
      </c>
      <c r="AM47" s="321">
        <f>AM44</f>
        <v>0.7</v>
      </c>
      <c r="AN47" s="321"/>
      <c r="AO47" s="45"/>
      <c r="AP47" s="1"/>
      <c r="AQ47" s="1"/>
      <c r="AR47" s="44"/>
      <c r="AS47" s="45"/>
      <c r="AT47" s="1"/>
      <c r="AU47" s="1"/>
      <c r="AV47" s="44"/>
      <c r="AW47" s="106">
        <f>ROUND(ROUND(ROUND(ROUND(H35*P48,0)*V12,0)*AM47,0)*AQ46,0)</f>
        <v>422</v>
      </c>
      <c r="AX47" s="12"/>
    </row>
    <row r="48" spans="1:50" ht="17.2" customHeight="1" x14ac:dyDescent="0.3">
      <c r="A48" s="101">
        <v>43</v>
      </c>
      <c r="B48" s="102" t="s">
        <v>2609</v>
      </c>
      <c r="C48" s="103" t="s">
        <v>9773</v>
      </c>
      <c r="D48" s="166"/>
      <c r="E48" s="193"/>
      <c r="F48" s="125"/>
      <c r="G48" s="126"/>
      <c r="H48" s="45"/>
      <c r="I48" s="1"/>
      <c r="J48" s="1"/>
      <c r="K48" s="44"/>
      <c r="L48" s="191"/>
      <c r="M48" s="172"/>
      <c r="N48" s="172"/>
      <c r="O48" s="123" t="s">
        <v>4574</v>
      </c>
      <c r="P48" s="249">
        <f>P42</f>
        <v>0.96499999999999997</v>
      </c>
      <c r="Q48" s="249"/>
      <c r="R48" s="168"/>
      <c r="S48" s="141"/>
      <c r="T48" s="142"/>
      <c r="U48" s="130"/>
      <c r="V48" s="64"/>
      <c r="W48" s="202"/>
      <c r="X48" s="319"/>
      <c r="Y48" s="320"/>
      <c r="Z48" s="320"/>
      <c r="AA48" s="320"/>
      <c r="AB48" s="320"/>
      <c r="AC48" s="211" t="s">
        <v>4735</v>
      </c>
      <c r="AD48" s="210"/>
      <c r="AE48" s="210"/>
      <c r="AF48" s="176"/>
      <c r="AG48" s="176"/>
      <c r="AH48" s="176"/>
      <c r="AI48" s="176"/>
      <c r="AJ48" s="176"/>
      <c r="AK48" s="176"/>
      <c r="AL48" s="105" t="s">
        <v>4574</v>
      </c>
      <c r="AM48" s="321">
        <f>AM45</f>
        <v>0.5</v>
      </c>
      <c r="AN48" s="321"/>
      <c r="AO48" s="45"/>
      <c r="AP48" s="1"/>
      <c r="AQ48" s="1"/>
      <c r="AR48" s="44"/>
      <c r="AS48" s="43"/>
      <c r="AT48" s="7"/>
      <c r="AU48" s="7"/>
      <c r="AV48" s="21"/>
      <c r="AW48" s="106">
        <f>ROUND(ROUND(ROUND(ROUND(H35*P48,0)*V12,0)*AM48,0)*AQ46,0)</f>
        <v>301</v>
      </c>
      <c r="AX48" s="12"/>
    </row>
    <row r="49" spans="1:50" ht="17.2" customHeight="1" x14ac:dyDescent="0.3">
      <c r="A49" s="9">
        <v>43</v>
      </c>
      <c r="B49" s="10" t="s">
        <v>2608</v>
      </c>
      <c r="C49" s="53" t="s">
        <v>9772</v>
      </c>
      <c r="D49" s="166"/>
      <c r="E49" s="193"/>
      <c r="F49" s="125"/>
      <c r="G49" s="126"/>
      <c r="H49" s="45"/>
      <c r="I49" s="1"/>
      <c r="J49" s="1"/>
      <c r="K49" s="44"/>
      <c r="L49" s="196"/>
      <c r="M49" s="195"/>
      <c r="N49" s="195"/>
      <c r="O49" s="55"/>
      <c r="P49" s="56"/>
      <c r="Q49" s="56"/>
      <c r="R49" s="168"/>
      <c r="S49" s="141"/>
      <c r="T49" s="142"/>
      <c r="U49" s="130"/>
      <c r="V49" s="64"/>
      <c r="W49" s="202"/>
      <c r="X49" s="8"/>
      <c r="Y49" s="6"/>
      <c r="Z49" s="59"/>
      <c r="AA49" s="59"/>
      <c r="AB49" s="6"/>
      <c r="AC49" s="203"/>
      <c r="AD49" s="6"/>
      <c r="AE49" s="6"/>
      <c r="AF49" s="6"/>
      <c r="AG49" s="6"/>
      <c r="AH49" s="6"/>
      <c r="AI49" s="6"/>
      <c r="AJ49" s="6"/>
      <c r="AK49" s="6"/>
      <c r="AL49" s="59"/>
      <c r="AM49" s="137"/>
      <c r="AN49" s="137"/>
      <c r="AO49" s="146"/>
      <c r="AP49" s="143"/>
      <c r="AQ49" s="143"/>
      <c r="AR49" s="44"/>
      <c r="AS49" s="242" t="s">
        <v>4580</v>
      </c>
      <c r="AT49" s="242"/>
      <c r="AU49" s="242"/>
      <c r="AV49" s="243"/>
      <c r="AW49" s="89">
        <f>ROUND(ROUND(H35*V12,0)*AQ46,0)-AS52</f>
        <v>619</v>
      </c>
      <c r="AX49" s="12"/>
    </row>
    <row r="50" spans="1:50" ht="17.2" customHeight="1" x14ac:dyDescent="0.3">
      <c r="A50" s="101">
        <v>43</v>
      </c>
      <c r="B50" s="102" t="s">
        <v>2607</v>
      </c>
      <c r="C50" s="103" t="s">
        <v>9771</v>
      </c>
      <c r="D50" s="166"/>
      <c r="E50" s="193"/>
      <c r="F50" s="125"/>
      <c r="G50" s="126"/>
      <c r="H50" s="45"/>
      <c r="I50" s="1"/>
      <c r="J50" s="1"/>
      <c r="K50" s="44"/>
      <c r="L50" s="175"/>
      <c r="M50" s="194"/>
      <c r="N50" s="194"/>
      <c r="O50" s="132"/>
      <c r="P50" s="141"/>
      <c r="Q50" s="141"/>
      <c r="R50" s="168"/>
      <c r="S50" s="141"/>
      <c r="T50" s="142"/>
      <c r="U50" s="130"/>
      <c r="V50" s="64"/>
      <c r="W50" s="202"/>
      <c r="X50" s="317" t="s">
        <v>4712</v>
      </c>
      <c r="Y50" s="318"/>
      <c r="Z50" s="318"/>
      <c r="AA50" s="318"/>
      <c r="AB50" s="318"/>
      <c r="AC50" s="211" t="s">
        <v>4711</v>
      </c>
      <c r="AD50" s="210"/>
      <c r="AE50" s="210"/>
      <c r="AF50" s="176"/>
      <c r="AG50" s="176"/>
      <c r="AH50" s="176"/>
      <c r="AI50" s="176"/>
      <c r="AJ50" s="176"/>
      <c r="AK50" s="176"/>
      <c r="AL50" s="105" t="s">
        <v>4574</v>
      </c>
      <c r="AM50" s="321">
        <f>AM47</f>
        <v>0.7</v>
      </c>
      <c r="AN50" s="321"/>
      <c r="AO50" s="146"/>
      <c r="AP50" s="143"/>
      <c r="AQ50" s="143"/>
      <c r="AR50" s="44"/>
      <c r="AS50" s="244"/>
      <c r="AT50" s="244"/>
      <c r="AU50" s="244"/>
      <c r="AV50" s="245"/>
      <c r="AW50" s="106">
        <f>ROUND(ROUND(ROUND(H35*V12,0)*AM50,0)*AQ46,0)-AS52</f>
        <v>432</v>
      </c>
      <c r="AX50" s="12"/>
    </row>
    <row r="51" spans="1:50" ht="17.2" customHeight="1" x14ac:dyDescent="0.3">
      <c r="A51" s="101">
        <v>43</v>
      </c>
      <c r="B51" s="102" t="s">
        <v>2606</v>
      </c>
      <c r="C51" s="103" t="s">
        <v>9770</v>
      </c>
      <c r="D51" s="166"/>
      <c r="E51" s="193"/>
      <c r="F51" s="125"/>
      <c r="G51" s="126"/>
      <c r="H51" s="45"/>
      <c r="I51" s="1"/>
      <c r="J51" s="1"/>
      <c r="K51" s="44"/>
      <c r="L51" s="191"/>
      <c r="M51" s="172"/>
      <c r="N51" s="172"/>
      <c r="O51" s="123"/>
      <c r="P51" s="138"/>
      <c r="Q51" s="138"/>
      <c r="R51" s="168"/>
      <c r="S51" s="141"/>
      <c r="T51" s="142"/>
      <c r="U51" s="130"/>
      <c r="V51" s="64"/>
      <c r="W51" s="202"/>
      <c r="X51" s="319"/>
      <c r="Y51" s="320"/>
      <c r="Z51" s="320"/>
      <c r="AA51" s="320"/>
      <c r="AB51" s="320"/>
      <c r="AC51" s="211" t="s">
        <v>4735</v>
      </c>
      <c r="AD51" s="210"/>
      <c r="AE51" s="210"/>
      <c r="AF51" s="176"/>
      <c r="AG51" s="176"/>
      <c r="AH51" s="176"/>
      <c r="AI51" s="176"/>
      <c r="AJ51" s="176"/>
      <c r="AK51" s="176"/>
      <c r="AL51" s="105" t="s">
        <v>4574</v>
      </c>
      <c r="AM51" s="321">
        <f>AM48</f>
        <v>0.5</v>
      </c>
      <c r="AN51" s="321"/>
      <c r="AO51" s="146"/>
      <c r="AP51" s="143"/>
      <c r="AQ51" s="143"/>
      <c r="AR51" s="44"/>
      <c r="AS51" s="244"/>
      <c r="AT51" s="244"/>
      <c r="AU51" s="244"/>
      <c r="AV51" s="245"/>
      <c r="AW51" s="106">
        <f>ROUND(ROUND(ROUND(H35*V12,0)*AM51,0)*AQ46,0)-AS52</f>
        <v>308</v>
      </c>
      <c r="AX51" s="12"/>
    </row>
    <row r="52" spans="1:50" ht="17.2" customHeight="1" x14ac:dyDescent="0.3">
      <c r="A52" s="9">
        <v>43</v>
      </c>
      <c r="B52" s="10" t="s">
        <v>2605</v>
      </c>
      <c r="C52" s="53" t="s">
        <v>9769</v>
      </c>
      <c r="D52" s="166"/>
      <c r="E52" s="193"/>
      <c r="F52" s="125"/>
      <c r="G52" s="126"/>
      <c r="H52" s="45"/>
      <c r="I52" s="1"/>
      <c r="J52" s="1"/>
      <c r="K52" s="44"/>
      <c r="L52" s="231" t="s">
        <v>4714</v>
      </c>
      <c r="M52" s="232"/>
      <c r="N52" s="232"/>
      <c r="O52" s="232"/>
      <c r="P52" s="232"/>
      <c r="Q52" s="232"/>
      <c r="R52" s="175"/>
      <c r="S52" s="194"/>
      <c r="T52" s="173"/>
      <c r="U52" s="130"/>
      <c r="V52" s="64"/>
      <c r="W52" s="202"/>
      <c r="X52" s="8"/>
      <c r="Y52" s="6"/>
      <c r="Z52" s="59"/>
      <c r="AA52" s="59"/>
      <c r="AB52" s="6"/>
      <c r="AC52" s="203"/>
      <c r="AD52" s="6"/>
      <c r="AE52" s="6"/>
      <c r="AF52" s="6"/>
      <c r="AG52" s="6"/>
      <c r="AH52" s="6"/>
      <c r="AI52" s="6"/>
      <c r="AJ52" s="6"/>
      <c r="AK52" s="6"/>
      <c r="AL52" s="59"/>
      <c r="AM52" s="137"/>
      <c r="AN52" s="137"/>
      <c r="AO52" s="146"/>
      <c r="AP52" s="143"/>
      <c r="AQ52" s="143"/>
      <c r="AR52" s="44"/>
      <c r="AS52" s="38">
        <f>AS40</f>
        <v>5</v>
      </c>
      <c r="AT52" s="62" t="s">
        <v>4579</v>
      </c>
      <c r="AU52" s="143"/>
      <c r="AV52" s="147"/>
      <c r="AW52" s="89">
        <f>ROUND(ROUND(ROUND(H35*P54,0)*V12,0)*AQ46,0)-AS52</f>
        <v>597</v>
      </c>
      <c r="AX52" s="12"/>
    </row>
    <row r="53" spans="1:50" ht="17.2" customHeight="1" x14ac:dyDescent="0.3">
      <c r="A53" s="101">
        <v>43</v>
      </c>
      <c r="B53" s="102" t="s">
        <v>2604</v>
      </c>
      <c r="C53" s="103" t="s">
        <v>9768</v>
      </c>
      <c r="D53" s="166"/>
      <c r="E53" s="193"/>
      <c r="F53" s="125"/>
      <c r="G53" s="126"/>
      <c r="H53" s="45"/>
      <c r="I53" s="1"/>
      <c r="J53" s="1"/>
      <c r="K53" s="44"/>
      <c r="L53" s="267"/>
      <c r="M53" s="268"/>
      <c r="N53" s="268"/>
      <c r="O53" s="268"/>
      <c r="P53" s="268"/>
      <c r="Q53" s="268"/>
      <c r="R53" s="175"/>
      <c r="S53" s="194"/>
      <c r="T53" s="173"/>
      <c r="U53" s="130"/>
      <c r="V53" s="64"/>
      <c r="W53" s="202"/>
      <c r="X53" s="317" t="s">
        <v>4712</v>
      </c>
      <c r="Y53" s="318"/>
      <c r="Z53" s="318"/>
      <c r="AA53" s="318"/>
      <c r="AB53" s="318"/>
      <c r="AC53" s="211" t="s">
        <v>4711</v>
      </c>
      <c r="AD53" s="210"/>
      <c r="AE53" s="210"/>
      <c r="AF53" s="176"/>
      <c r="AG53" s="176"/>
      <c r="AH53" s="176"/>
      <c r="AI53" s="176"/>
      <c r="AJ53" s="176"/>
      <c r="AK53" s="176"/>
      <c r="AL53" s="105" t="s">
        <v>4574</v>
      </c>
      <c r="AM53" s="321">
        <f>AM50</f>
        <v>0.7</v>
      </c>
      <c r="AN53" s="321"/>
      <c r="AO53" s="146"/>
      <c r="AP53" s="143"/>
      <c r="AQ53" s="143"/>
      <c r="AR53" s="44"/>
      <c r="AS53" s="1"/>
      <c r="AT53" s="132"/>
      <c r="AU53" s="143"/>
      <c r="AV53" s="147"/>
      <c r="AW53" s="106">
        <f>ROUND(ROUND(ROUND(ROUND(H35*P54,0)*V12,0)*AM53,0)*AQ46,0)-AS52</f>
        <v>417</v>
      </c>
      <c r="AX53" s="12"/>
    </row>
    <row r="54" spans="1:50" ht="17.2" customHeight="1" x14ac:dyDescent="0.3">
      <c r="A54" s="101">
        <v>43</v>
      </c>
      <c r="B54" s="102" t="s">
        <v>2603</v>
      </c>
      <c r="C54" s="103" t="s">
        <v>9767</v>
      </c>
      <c r="D54" s="166"/>
      <c r="E54" s="193"/>
      <c r="F54" s="125"/>
      <c r="G54" s="126"/>
      <c r="H54" s="43"/>
      <c r="I54" s="7"/>
      <c r="J54" s="7"/>
      <c r="K54" s="21"/>
      <c r="L54" s="191"/>
      <c r="M54" s="172"/>
      <c r="N54" s="172"/>
      <c r="O54" s="123" t="s">
        <v>4574</v>
      </c>
      <c r="P54" s="249">
        <f>P48</f>
        <v>0.96499999999999997</v>
      </c>
      <c r="Q54" s="249"/>
      <c r="R54" s="168"/>
      <c r="S54" s="141"/>
      <c r="T54" s="141"/>
      <c r="U54" s="88"/>
      <c r="V54" s="86"/>
      <c r="W54" s="87"/>
      <c r="X54" s="320"/>
      <c r="Y54" s="320"/>
      <c r="Z54" s="320"/>
      <c r="AA54" s="320"/>
      <c r="AB54" s="320"/>
      <c r="AC54" s="211" t="s">
        <v>4735</v>
      </c>
      <c r="AD54" s="210"/>
      <c r="AE54" s="210"/>
      <c r="AF54" s="176"/>
      <c r="AG54" s="176"/>
      <c r="AH54" s="176"/>
      <c r="AI54" s="176"/>
      <c r="AJ54" s="176"/>
      <c r="AK54" s="176"/>
      <c r="AL54" s="105" t="s">
        <v>4574</v>
      </c>
      <c r="AM54" s="321">
        <f>AM51</f>
        <v>0.5</v>
      </c>
      <c r="AN54" s="321"/>
      <c r="AO54" s="190"/>
      <c r="AP54" s="136"/>
      <c r="AQ54" s="136"/>
      <c r="AR54" s="21"/>
      <c r="AS54" s="7"/>
      <c r="AT54" s="123"/>
      <c r="AU54" s="136"/>
      <c r="AV54" s="145"/>
      <c r="AW54" s="106">
        <f>ROUND(ROUND(ROUND(ROUND(H35*P54,0)*V12,0)*AM54,0)*AQ46,0)-AS52</f>
        <v>296</v>
      </c>
      <c r="AX54" s="12"/>
    </row>
    <row r="55" spans="1:50" ht="17.2" customHeight="1" x14ac:dyDescent="0.3">
      <c r="A55" s="9">
        <v>43</v>
      </c>
      <c r="B55" s="10" t="s">
        <v>2602</v>
      </c>
      <c r="C55" s="53" t="s">
        <v>9766</v>
      </c>
      <c r="D55" s="166"/>
      <c r="E55" s="193"/>
      <c r="F55" s="125"/>
      <c r="G55" s="126"/>
      <c r="H55" s="217" t="s">
        <v>4841</v>
      </c>
      <c r="I55" s="218"/>
      <c r="J55" s="218"/>
      <c r="K55" s="219"/>
      <c r="L55" s="196"/>
      <c r="M55" s="195"/>
      <c r="N55" s="195"/>
      <c r="O55" s="55"/>
      <c r="P55" s="56"/>
      <c r="Q55" s="56"/>
      <c r="R55" s="168"/>
      <c r="S55" s="141"/>
      <c r="T55" s="141"/>
      <c r="U55" s="88"/>
      <c r="V55" s="86"/>
      <c r="W55" s="87"/>
      <c r="X55" s="6"/>
      <c r="Y55" s="6"/>
      <c r="Z55" s="59"/>
      <c r="AA55" s="59"/>
      <c r="AB55" s="6"/>
      <c r="AC55" s="203"/>
      <c r="AD55" s="6"/>
      <c r="AE55" s="6"/>
      <c r="AF55" s="6"/>
      <c r="AG55" s="6"/>
      <c r="AH55" s="6"/>
      <c r="AI55" s="6"/>
      <c r="AJ55" s="6"/>
      <c r="AK55" s="6"/>
      <c r="AL55" s="59"/>
      <c r="AM55" s="137"/>
      <c r="AN55" s="137"/>
      <c r="AO55" s="7"/>
      <c r="AP55" s="7"/>
      <c r="AQ55" s="7"/>
      <c r="AR55" s="7"/>
      <c r="AS55" s="7"/>
      <c r="AT55" s="123"/>
      <c r="AU55" s="136"/>
      <c r="AV55" s="145"/>
      <c r="AW55" s="100">
        <f>ROUND(H59*V12,0)</f>
        <v>568</v>
      </c>
      <c r="AX55" s="12"/>
    </row>
    <row r="56" spans="1:50" ht="17.2" customHeight="1" x14ac:dyDescent="0.3">
      <c r="A56" s="101">
        <v>43</v>
      </c>
      <c r="B56" s="102" t="s">
        <v>2601</v>
      </c>
      <c r="C56" s="103" t="s">
        <v>9765</v>
      </c>
      <c r="D56" s="166"/>
      <c r="E56" s="193"/>
      <c r="F56" s="126"/>
      <c r="G56" s="126"/>
      <c r="H56" s="220"/>
      <c r="I56" s="221"/>
      <c r="J56" s="221"/>
      <c r="K56" s="222"/>
      <c r="L56" s="175"/>
      <c r="M56" s="194"/>
      <c r="N56" s="194"/>
      <c r="O56" s="132"/>
      <c r="P56" s="141"/>
      <c r="Q56" s="141"/>
      <c r="R56" s="168"/>
      <c r="S56" s="141"/>
      <c r="T56" s="141"/>
      <c r="U56" s="88"/>
      <c r="V56" s="86"/>
      <c r="W56" s="87"/>
      <c r="X56" s="318" t="s">
        <v>4712</v>
      </c>
      <c r="Y56" s="318"/>
      <c r="Z56" s="318"/>
      <c r="AA56" s="318"/>
      <c r="AB56" s="318"/>
      <c r="AC56" s="211" t="s">
        <v>4711</v>
      </c>
      <c r="AD56" s="210"/>
      <c r="AE56" s="210"/>
      <c r="AF56" s="176"/>
      <c r="AG56" s="176"/>
      <c r="AH56" s="176"/>
      <c r="AI56" s="176"/>
      <c r="AJ56" s="176"/>
      <c r="AK56" s="176"/>
      <c r="AL56" s="105" t="s">
        <v>4574</v>
      </c>
      <c r="AM56" s="321">
        <f>AM53</f>
        <v>0.7</v>
      </c>
      <c r="AN56" s="321"/>
      <c r="AO56" s="176"/>
      <c r="AP56" s="176"/>
      <c r="AQ56" s="176"/>
      <c r="AR56" s="176"/>
      <c r="AS56" s="176"/>
      <c r="AT56" s="105"/>
      <c r="AU56" s="150"/>
      <c r="AV56" s="151"/>
      <c r="AW56" s="106">
        <f>ROUND(ROUND(H59*V12,0)*AM56,0)</f>
        <v>398</v>
      </c>
      <c r="AX56" s="12"/>
    </row>
    <row r="57" spans="1:50" ht="17.2" customHeight="1" x14ac:dyDescent="0.3">
      <c r="A57" s="101">
        <v>43</v>
      </c>
      <c r="B57" s="102" t="s">
        <v>2600</v>
      </c>
      <c r="C57" s="103" t="s">
        <v>9764</v>
      </c>
      <c r="D57" s="166"/>
      <c r="E57" s="193"/>
      <c r="F57" s="126"/>
      <c r="G57" s="126"/>
      <c r="H57" s="220"/>
      <c r="I57" s="221"/>
      <c r="J57" s="221"/>
      <c r="K57" s="222"/>
      <c r="L57" s="191"/>
      <c r="M57" s="172"/>
      <c r="N57" s="172"/>
      <c r="O57" s="123"/>
      <c r="P57" s="138"/>
      <c r="Q57" s="138"/>
      <c r="R57" s="168"/>
      <c r="S57" s="141"/>
      <c r="T57" s="141"/>
      <c r="U57" s="88"/>
      <c r="V57" s="86"/>
      <c r="W57" s="87"/>
      <c r="X57" s="320"/>
      <c r="Y57" s="320"/>
      <c r="Z57" s="320"/>
      <c r="AA57" s="320"/>
      <c r="AB57" s="320"/>
      <c r="AC57" s="211" t="s">
        <v>4735</v>
      </c>
      <c r="AD57" s="210"/>
      <c r="AE57" s="210"/>
      <c r="AF57" s="176"/>
      <c r="AG57" s="176"/>
      <c r="AH57" s="176"/>
      <c r="AI57" s="176"/>
      <c r="AJ57" s="176"/>
      <c r="AK57" s="176"/>
      <c r="AL57" s="105" t="s">
        <v>4574</v>
      </c>
      <c r="AM57" s="321">
        <f>AM54</f>
        <v>0.5</v>
      </c>
      <c r="AN57" s="321"/>
      <c r="AO57" s="176"/>
      <c r="AP57" s="176"/>
      <c r="AQ57" s="176"/>
      <c r="AR57" s="176"/>
      <c r="AS57" s="176"/>
      <c r="AT57" s="105"/>
      <c r="AU57" s="150"/>
      <c r="AV57" s="151"/>
      <c r="AW57" s="106">
        <f>ROUND(ROUND(H59*V12,0)*AM57,0)</f>
        <v>284</v>
      </c>
      <c r="AX57" s="12"/>
    </row>
    <row r="58" spans="1:50" ht="17.2" customHeight="1" x14ac:dyDescent="0.3">
      <c r="A58" s="9">
        <v>43</v>
      </c>
      <c r="B58" s="10" t="s">
        <v>2599</v>
      </c>
      <c r="C58" s="53" t="s">
        <v>9763</v>
      </c>
      <c r="D58" s="166"/>
      <c r="E58" s="193"/>
      <c r="F58" s="126"/>
      <c r="G58" s="126"/>
      <c r="H58" s="220"/>
      <c r="I58" s="221"/>
      <c r="J58" s="221"/>
      <c r="K58" s="222"/>
      <c r="L58" s="231" t="s">
        <v>4714</v>
      </c>
      <c r="M58" s="232"/>
      <c r="N58" s="232"/>
      <c r="O58" s="232"/>
      <c r="P58" s="232"/>
      <c r="Q58" s="232"/>
      <c r="R58" s="175"/>
      <c r="S58" s="194"/>
      <c r="T58" s="194"/>
      <c r="U58" s="88"/>
      <c r="V58" s="86"/>
      <c r="W58" s="87"/>
      <c r="X58" s="6"/>
      <c r="Y58" s="6"/>
      <c r="Z58" s="59"/>
      <c r="AA58" s="59"/>
      <c r="AB58" s="6"/>
      <c r="AC58" s="203"/>
      <c r="AD58" s="6"/>
      <c r="AE58" s="6"/>
      <c r="AF58" s="6"/>
      <c r="AG58" s="6"/>
      <c r="AH58" s="6"/>
      <c r="AI58" s="6"/>
      <c r="AJ58" s="6"/>
      <c r="AK58" s="6"/>
      <c r="AL58" s="59"/>
      <c r="AM58" s="137"/>
      <c r="AN58" s="137"/>
      <c r="AO58" s="6"/>
      <c r="AP58" s="6"/>
      <c r="AQ58" s="7"/>
      <c r="AR58" s="7"/>
      <c r="AS58" s="7"/>
      <c r="AT58" s="123"/>
      <c r="AU58" s="136"/>
      <c r="AV58" s="145"/>
      <c r="AW58" s="89">
        <f>ROUND(ROUND(H59*P60,0)*V12,0)</f>
        <v>548</v>
      </c>
      <c r="AX58" s="12"/>
    </row>
    <row r="59" spans="1:50" ht="17.2" customHeight="1" x14ac:dyDescent="0.3">
      <c r="A59" s="101">
        <v>43</v>
      </c>
      <c r="B59" s="102" t="s">
        <v>2598</v>
      </c>
      <c r="C59" s="103" t="s">
        <v>9762</v>
      </c>
      <c r="D59" s="166"/>
      <c r="E59" s="193"/>
      <c r="F59" s="126"/>
      <c r="G59" s="126"/>
      <c r="H59" s="253">
        <f>'15就労移行支援(基本)'!K60</f>
        <v>811</v>
      </c>
      <c r="I59" s="254"/>
      <c r="J59" s="1" t="s">
        <v>4202</v>
      </c>
      <c r="K59" s="68"/>
      <c r="L59" s="267"/>
      <c r="M59" s="268"/>
      <c r="N59" s="268"/>
      <c r="O59" s="268"/>
      <c r="P59" s="268"/>
      <c r="Q59" s="268"/>
      <c r="R59" s="175"/>
      <c r="S59" s="194"/>
      <c r="T59" s="194"/>
      <c r="U59" s="88"/>
      <c r="V59" s="86"/>
      <c r="W59" s="87"/>
      <c r="X59" s="318" t="s">
        <v>4712</v>
      </c>
      <c r="Y59" s="318"/>
      <c r="Z59" s="318"/>
      <c r="AA59" s="318"/>
      <c r="AB59" s="318"/>
      <c r="AC59" s="211" t="s">
        <v>4711</v>
      </c>
      <c r="AD59" s="210"/>
      <c r="AE59" s="210"/>
      <c r="AF59" s="176"/>
      <c r="AG59" s="176"/>
      <c r="AH59" s="176"/>
      <c r="AI59" s="176"/>
      <c r="AJ59" s="176"/>
      <c r="AK59" s="176"/>
      <c r="AL59" s="105" t="s">
        <v>4574</v>
      </c>
      <c r="AM59" s="321">
        <f>AM56</f>
        <v>0.7</v>
      </c>
      <c r="AN59" s="321"/>
      <c r="AO59" s="174"/>
      <c r="AP59" s="174"/>
      <c r="AQ59" s="174"/>
      <c r="AR59" s="174"/>
      <c r="AS59" s="174"/>
      <c r="AT59" s="104"/>
      <c r="AU59" s="148"/>
      <c r="AV59" s="149"/>
      <c r="AW59" s="106">
        <f>ROUND(ROUND(ROUND(H59*P60,0)*V12,0)*AM59,0)</f>
        <v>384</v>
      </c>
      <c r="AX59" s="12"/>
    </row>
    <row r="60" spans="1:50" ht="17.2" customHeight="1" x14ac:dyDescent="0.3">
      <c r="A60" s="101">
        <v>43</v>
      </c>
      <c r="B60" s="102" t="s">
        <v>2597</v>
      </c>
      <c r="C60" s="103" t="s">
        <v>9761</v>
      </c>
      <c r="D60" s="166"/>
      <c r="E60" s="193"/>
      <c r="F60" s="126"/>
      <c r="G60" s="126"/>
      <c r="H60" s="175"/>
      <c r="I60" s="194"/>
      <c r="J60" s="194"/>
      <c r="K60" s="173"/>
      <c r="L60" s="191"/>
      <c r="M60" s="172"/>
      <c r="N60" s="172"/>
      <c r="O60" s="123" t="s">
        <v>4574</v>
      </c>
      <c r="P60" s="249">
        <f>P54</f>
        <v>0.96499999999999997</v>
      </c>
      <c r="Q60" s="249"/>
      <c r="R60" s="168"/>
      <c r="S60" s="141"/>
      <c r="T60" s="141"/>
      <c r="U60" s="88"/>
      <c r="V60" s="86"/>
      <c r="W60" s="87"/>
      <c r="X60" s="320"/>
      <c r="Y60" s="320"/>
      <c r="Z60" s="320"/>
      <c r="AA60" s="320"/>
      <c r="AB60" s="320"/>
      <c r="AC60" s="211" t="s">
        <v>4735</v>
      </c>
      <c r="AD60" s="210"/>
      <c r="AE60" s="210"/>
      <c r="AF60" s="176"/>
      <c r="AG60" s="176"/>
      <c r="AH60" s="176"/>
      <c r="AI60" s="176"/>
      <c r="AJ60" s="176"/>
      <c r="AK60" s="176"/>
      <c r="AL60" s="105" t="s">
        <v>4574</v>
      </c>
      <c r="AM60" s="321">
        <f>AM57</f>
        <v>0.5</v>
      </c>
      <c r="AN60" s="321"/>
      <c r="AO60" s="174"/>
      <c r="AP60" s="174"/>
      <c r="AQ60" s="174"/>
      <c r="AR60" s="174"/>
      <c r="AS60" s="174"/>
      <c r="AT60" s="104"/>
      <c r="AU60" s="148"/>
      <c r="AV60" s="149"/>
      <c r="AW60" s="106">
        <f>ROUND(ROUND(ROUND(H59*P60,0)*V12,0)*AM60,0)</f>
        <v>274</v>
      </c>
      <c r="AX60" s="12"/>
    </row>
    <row r="61" spans="1:50" ht="17.2" customHeight="1" x14ac:dyDescent="0.3">
      <c r="A61" s="9">
        <v>43</v>
      </c>
      <c r="B61" s="10" t="s">
        <v>2596</v>
      </c>
      <c r="C61" s="53" t="s">
        <v>9760</v>
      </c>
      <c r="D61" s="166"/>
      <c r="E61" s="193"/>
      <c r="F61" s="126"/>
      <c r="G61" s="126"/>
      <c r="H61" s="175"/>
      <c r="I61" s="194"/>
      <c r="J61" s="194"/>
      <c r="K61" s="173"/>
      <c r="L61" s="196"/>
      <c r="M61" s="195"/>
      <c r="N61" s="195"/>
      <c r="O61" s="55"/>
      <c r="P61" s="56"/>
      <c r="Q61" s="56"/>
      <c r="R61" s="168"/>
      <c r="S61" s="141"/>
      <c r="T61" s="142"/>
      <c r="U61" s="130"/>
      <c r="V61" s="64"/>
      <c r="W61" s="202"/>
      <c r="X61" s="8"/>
      <c r="Y61" s="6"/>
      <c r="Z61" s="59"/>
      <c r="AA61" s="59"/>
      <c r="AB61" s="6"/>
      <c r="AC61" s="203"/>
      <c r="AD61" s="6"/>
      <c r="AE61" s="6"/>
      <c r="AF61" s="6"/>
      <c r="AG61" s="6"/>
      <c r="AH61" s="6"/>
      <c r="AI61" s="6"/>
      <c r="AJ61" s="6"/>
      <c r="AK61" s="6"/>
      <c r="AL61" s="59"/>
      <c r="AM61" s="137"/>
      <c r="AN61" s="137"/>
      <c r="AO61" s="177"/>
      <c r="AP61" s="81"/>
      <c r="AQ61" s="81"/>
      <c r="AR61" s="82"/>
      <c r="AS61" s="242" t="s">
        <v>4580</v>
      </c>
      <c r="AT61" s="242"/>
      <c r="AU61" s="242"/>
      <c r="AV61" s="243"/>
      <c r="AW61" s="89">
        <f>ROUND(H59*V12,0)-AS64</f>
        <v>563</v>
      </c>
      <c r="AX61" s="12"/>
    </row>
    <row r="62" spans="1:50" ht="17.2" customHeight="1" x14ac:dyDescent="0.3">
      <c r="A62" s="101">
        <v>43</v>
      </c>
      <c r="B62" s="102" t="s">
        <v>2595</v>
      </c>
      <c r="C62" s="103" t="s">
        <v>9759</v>
      </c>
      <c r="D62" s="166"/>
      <c r="E62" s="193"/>
      <c r="F62" s="126"/>
      <c r="G62" s="126"/>
      <c r="H62" s="175"/>
      <c r="I62" s="194"/>
      <c r="J62" s="194"/>
      <c r="K62" s="173"/>
      <c r="L62" s="175"/>
      <c r="M62" s="194"/>
      <c r="N62" s="194"/>
      <c r="O62" s="132"/>
      <c r="P62" s="141"/>
      <c r="Q62" s="141"/>
      <c r="R62" s="168"/>
      <c r="S62" s="141"/>
      <c r="T62" s="142"/>
      <c r="U62" s="130"/>
      <c r="V62" s="64"/>
      <c r="W62" s="202"/>
      <c r="X62" s="317" t="s">
        <v>4712</v>
      </c>
      <c r="Y62" s="318"/>
      <c r="Z62" s="318"/>
      <c r="AA62" s="318"/>
      <c r="AB62" s="318"/>
      <c r="AC62" s="211" t="s">
        <v>4711</v>
      </c>
      <c r="AD62" s="210"/>
      <c r="AE62" s="210"/>
      <c r="AF62" s="176"/>
      <c r="AG62" s="176"/>
      <c r="AH62" s="176"/>
      <c r="AI62" s="176"/>
      <c r="AJ62" s="176"/>
      <c r="AK62" s="176"/>
      <c r="AL62" s="105" t="s">
        <v>4574</v>
      </c>
      <c r="AM62" s="321">
        <f>AM59</f>
        <v>0.7</v>
      </c>
      <c r="AN62" s="321"/>
      <c r="AO62" s="215"/>
      <c r="AP62" s="215"/>
      <c r="AQ62" s="215"/>
      <c r="AR62" s="214"/>
      <c r="AS62" s="244"/>
      <c r="AT62" s="244"/>
      <c r="AU62" s="244"/>
      <c r="AV62" s="245"/>
      <c r="AW62" s="106">
        <f>ROUND(ROUND(H59*V12,0)*AM62,0)-AS64</f>
        <v>393</v>
      </c>
      <c r="AX62" s="12"/>
    </row>
    <row r="63" spans="1:50" ht="17.2" customHeight="1" x14ac:dyDescent="0.3">
      <c r="A63" s="101">
        <v>43</v>
      </c>
      <c r="B63" s="102" t="s">
        <v>2594</v>
      </c>
      <c r="C63" s="103" t="s">
        <v>9758</v>
      </c>
      <c r="D63" s="166"/>
      <c r="E63" s="193"/>
      <c r="F63" s="126"/>
      <c r="G63" s="126"/>
      <c r="H63" s="175"/>
      <c r="I63" s="194"/>
      <c r="J63" s="194"/>
      <c r="K63" s="173"/>
      <c r="L63" s="191"/>
      <c r="M63" s="172"/>
      <c r="N63" s="172"/>
      <c r="O63" s="123"/>
      <c r="P63" s="138"/>
      <c r="Q63" s="138"/>
      <c r="R63" s="168"/>
      <c r="S63" s="141"/>
      <c r="T63" s="142"/>
      <c r="U63" s="130"/>
      <c r="V63" s="64"/>
      <c r="W63" s="202"/>
      <c r="X63" s="319"/>
      <c r="Y63" s="320"/>
      <c r="Z63" s="320"/>
      <c r="AA63" s="320"/>
      <c r="AB63" s="320"/>
      <c r="AC63" s="211" t="s">
        <v>4735</v>
      </c>
      <c r="AD63" s="210"/>
      <c r="AE63" s="210"/>
      <c r="AF63" s="176"/>
      <c r="AG63" s="176"/>
      <c r="AH63" s="176"/>
      <c r="AI63" s="176"/>
      <c r="AJ63" s="176"/>
      <c r="AK63" s="176"/>
      <c r="AL63" s="105" t="s">
        <v>4574</v>
      </c>
      <c r="AM63" s="321">
        <f>AM60</f>
        <v>0.5</v>
      </c>
      <c r="AN63" s="321"/>
      <c r="AO63" s="213"/>
      <c r="AP63" s="213"/>
      <c r="AQ63" s="213"/>
      <c r="AR63" s="212"/>
      <c r="AS63" s="244"/>
      <c r="AT63" s="244"/>
      <c r="AU63" s="244"/>
      <c r="AV63" s="245"/>
      <c r="AW63" s="106">
        <f>ROUND(ROUND(H59*V12,0)*AM63,0)-AS64</f>
        <v>279</v>
      </c>
      <c r="AX63" s="12"/>
    </row>
    <row r="64" spans="1:50" ht="17.2" customHeight="1" x14ac:dyDescent="0.3">
      <c r="A64" s="9">
        <v>43</v>
      </c>
      <c r="B64" s="10" t="s">
        <v>2593</v>
      </c>
      <c r="C64" s="53" t="s">
        <v>9757</v>
      </c>
      <c r="D64" s="166"/>
      <c r="E64" s="193"/>
      <c r="F64" s="126"/>
      <c r="G64" s="126"/>
      <c r="H64" s="175"/>
      <c r="I64" s="194"/>
      <c r="J64" s="194"/>
      <c r="K64" s="173"/>
      <c r="L64" s="231" t="s">
        <v>4714</v>
      </c>
      <c r="M64" s="232"/>
      <c r="N64" s="232"/>
      <c r="O64" s="232"/>
      <c r="P64" s="232"/>
      <c r="Q64" s="232"/>
      <c r="R64" s="175"/>
      <c r="S64" s="194"/>
      <c r="T64" s="173"/>
      <c r="U64" s="130"/>
      <c r="V64" s="64"/>
      <c r="W64" s="202"/>
      <c r="X64" s="8"/>
      <c r="Y64" s="6"/>
      <c r="Z64" s="59"/>
      <c r="AA64" s="59"/>
      <c r="AB64" s="6"/>
      <c r="AC64" s="203"/>
      <c r="AD64" s="6"/>
      <c r="AE64" s="6"/>
      <c r="AF64" s="6"/>
      <c r="AG64" s="6"/>
      <c r="AH64" s="6"/>
      <c r="AI64" s="6"/>
      <c r="AJ64" s="6"/>
      <c r="AK64" s="6"/>
      <c r="AL64" s="59"/>
      <c r="AM64" s="137"/>
      <c r="AN64" s="137"/>
      <c r="AO64" s="198"/>
      <c r="AP64" s="198"/>
      <c r="AQ64" s="198"/>
      <c r="AR64" s="197"/>
      <c r="AS64" s="38">
        <f>AS52</f>
        <v>5</v>
      </c>
      <c r="AT64" s="62" t="s">
        <v>4579</v>
      </c>
      <c r="AU64" s="143"/>
      <c r="AV64" s="147"/>
      <c r="AW64" s="89">
        <f>ROUND(ROUND(H59*P66,0)*V12,0)-AS64</f>
        <v>543</v>
      </c>
      <c r="AX64" s="12"/>
    </row>
    <row r="65" spans="1:50" ht="17.2" customHeight="1" x14ac:dyDescent="0.3">
      <c r="A65" s="101">
        <v>43</v>
      </c>
      <c r="B65" s="102" t="s">
        <v>2592</v>
      </c>
      <c r="C65" s="103" t="s">
        <v>9756</v>
      </c>
      <c r="D65" s="166"/>
      <c r="E65" s="193"/>
      <c r="F65" s="126"/>
      <c r="G65" s="126"/>
      <c r="H65" s="175"/>
      <c r="I65" s="194"/>
      <c r="J65" s="194"/>
      <c r="K65" s="173"/>
      <c r="L65" s="267"/>
      <c r="M65" s="268"/>
      <c r="N65" s="268"/>
      <c r="O65" s="268"/>
      <c r="P65" s="268"/>
      <c r="Q65" s="268"/>
      <c r="R65" s="175"/>
      <c r="S65" s="194"/>
      <c r="T65" s="173"/>
      <c r="U65" s="130"/>
      <c r="V65" s="64"/>
      <c r="W65" s="202"/>
      <c r="X65" s="317" t="s">
        <v>4712</v>
      </c>
      <c r="Y65" s="318"/>
      <c r="Z65" s="318"/>
      <c r="AA65" s="318"/>
      <c r="AB65" s="318"/>
      <c r="AC65" s="211" t="s">
        <v>4711</v>
      </c>
      <c r="AD65" s="210"/>
      <c r="AE65" s="210"/>
      <c r="AF65" s="176"/>
      <c r="AG65" s="176"/>
      <c r="AH65" s="176"/>
      <c r="AI65" s="176"/>
      <c r="AJ65" s="176"/>
      <c r="AK65" s="176"/>
      <c r="AL65" s="105" t="s">
        <v>4574</v>
      </c>
      <c r="AM65" s="321">
        <f>AM62</f>
        <v>0.7</v>
      </c>
      <c r="AN65" s="321"/>
      <c r="AO65" s="213"/>
      <c r="AP65" s="213"/>
      <c r="AQ65" s="213"/>
      <c r="AR65" s="212"/>
      <c r="AS65" s="1"/>
      <c r="AT65" s="132"/>
      <c r="AU65" s="143"/>
      <c r="AV65" s="147"/>
      <c r="AW65" s="106">
        <f>ROUND(ROUND(ROUND(H59*P66,0)*V12,0)*AM65,0)-AS64</f>
        <v>379</v>
      </c>
      <c r="AX65" s="12"/>
    </row>
    <row r="66" spans="1:50" ht="17.2" customHeight="1" x14ac:dyDescent="0.3">
      <c r="A66" s="101">
        <v>43</v>
      </c>
      <c r="B66" s="102" t="s">
        <v>2591</v>
      </c>
      <c r="C66" s="103" t="s">
        <v>9755</v>
      </c>
      <c r="D66" s="166"/>
      <c r="E66" s="193"/>
      <c r="F66" s="126"/>
      <c r="G66" s="126"/>
      <c r="H66" s="175"/>
      <c r="I66" s="194"/>
      <c r="J66" s="194"/>
      <c r="K66" s="173"/>
      <c r="L66" s="191"/>
      <c r="M66" s="172"/>
      <c r="N66" s="172"/>
      <c r="O66" s="123" t="s">
        <v>4574</v>
      </c>
      <c r="P66" s="249">
        <f>P60</f>
        <v>0.96499999999999997</v>
      </c>
      <c r="Q66" s="249"/>
      <c r="R66" s="168"/>
      <c r="S66" s="141"/>
      <c r="T66" s="142"/>
      <c r="U66" s="130"/>
      <c r="V66" s="64"/>
      <c r="W66" s="202"/>
      <c r="X66" s="319"/>
      <c r="Y66" s="320"/>
      <c r="Z66" s="320"/>
      <c r="AA66" s="320"/>
      <c r="AB66" s="320"/>
      <c r="AC66" s="211" t="s">
        <v>4735</v>
      </c>
      <c r="AD66" s="210"/>
      <c r="AE66" s="210"/>
      <c r="AF66" s="176"/>
      <c r="AG66" s="176"/>
      <c r="AH66" s="176"/>
      <c r="AI66" s="176"/>
      <c r="AJ66" s="176"/>
      <c r="AK66" s="176"/>
      <c r="AL66" s="105" t="s">
        <v>4574</v>
      </c>
      <c r="AM66" s="321">
        <f>AM63</f>
        <v>0.5</v>
      </c>
      <c r="AN66" s="321"/>
      <c r="AO66" s="213"/>
      <c r="AP66" s="213"/>
      <c r="AQ66" s="213"/>
      <c r="AR66" s="212"/>
      <c r="AS66" s="7"/>
      <c r="AT66" s="123"/>
      <c r="AU66" s="136"/>
      <c r="AV66" s="145"/>
      <c r="AW66" s="106">
        <f>ROUND(ROUND(ROUND(H59*P66,0)*V12,0)*AM66,0)-AS64</f>
        <v>269</v>
      </c>
      <c r="AX66" s="12"/>
    </row>
    <row r="67" spans="1:50" ht="17.2" customHeight="1" x14ac:dyDescent="0.3">
      <c r="A67" s="9">
        <v>43</v>
      </c>
      <c r="B67" s="10" t="s">
        <v>2590</v>
      </c>
      <c r="C67" s="53" t="s">
        <v>9754</v>
      </c>
      <c r="D67" s="166"/>
      <c r="E67" s="193"/>
      <c r="F67" s="126"/>
      <c r="G67" s="126"/>
      <c r="H67" s="45"/>
      <c r="I67" s="1"/>
      <c r="J67" s="1"/>
      <c r="K67" s="44"/>
      <c r="L67" s="196"/>
      <c r="M67" s="195"/>
      <c r="N67" s="195"/>
      <c r="O67" s="55"/>
      <c r="P67" s="56"/>
      <c r="Q67" s="56"/>
      <c r="R67" s="168"/>
      <c r="S67" s="141"/>
      <c r="T67" s="142"/>
      <c r="U67" s="130"/>
      <c r="V67" s="64"/>
      <c r="W67" s="202"/>
      <c r="X67" s="8"/>
      <c r="Y67" s="6"/>
      <c r="Z67" s="59"/>
      <c r="AA67" s="59"/>
      <c r="AB67" s="6"/>
      <c r="AC67" s="203"/>
      <c r="AD67" s="6"/>
      <c r="AE67" s="6"/>
      <c r="AF67" s="6"/>
      <c r="AG67" s="6"/>
      <c r="AH67" s="6"/>
      <c r="AI67" s="6"/>
      <c r="AJ67" s="6"/>
      <c r="AK67" s="6"/>
      <c r="AL67" s="59"/>
      <c r="AM67" s="137"/>
      <c r="AN67" s="137"/>
      <c r="AO67" s="216" t="s">
        <v>4753</v>
      </c>
      <c r="AP67" s="251"/>
      <c r="AQ67" s="251"/>
      <c r="AR67" s="252"/>
      <c r="AS67" s="49"/>
      <c r="AT67" s="36"/>
      <c r="AU67" s="36"/>
      <c r="AV67" s="51"/>
      <c r="AW67" s="89">
        <f>ROUND(ROUND(H59*V12,0)*AQ70,0)</f>
        <v>540</v>
      </c>
      <c r="AX67" s="12"/>
    </row>
    <row r="68" spans="1:50" ht="17.2" customHeight="1" x14ac:dyDescent="0.3">
      <c r="A68" s="101">
        <v>43</v>
      </c>
      <c r="B68" s="102" t="s">
        <v>2589</v>
      </c>
      <c r="C68" s="103" t="s">
        <v>9753</v>
      </c>
      <c r="D68" s="166"/>
      <c r="E68" s="193"/>
      <c r="F68" s="126"/>
      <c r="G68" s="126"/>
      <c r="H68" s="45"/>
      <c r="I68" s="1"/>
      <c r="J68" s="1"/>
      <c r="K68" s="44"/>
      <c r="L68" s="175"/>
      <c r="M68" s="194"/>
      <c r="N68" s="194"/>
      <c r="O68" s="132"/>
      <c r="P68" s="141"/>
      <c r="Q68" s="141"/>
      <c r="R68" s="168"/>
      <c r="S68" s="141"/>
      <c r="T68" s="142"/>
      <c r="U68" s="130"/>
      <c r="V68" s="64"/>
      <c r="W68" s="202"/>
      <c r="X68" s="317" t="s">
        <v>4712</v>
      </c>
      <c r="Y68" s="318"/>
      <c r="Z68" s="318"/>
      <c r="AA68" s="318"/>
      <c r="AB68" s="318"/>
      <c r="AC68" s="211" t="s">
        <v>4711</v>
      </c>
      <c r="AD68" s="210"/>
      <c r="AE68" s="210"/>
      <c r="AF68" s="176"/>
      <c r="AG68" s="176"/>
      <c r="AH68" s="176"/>
      <c r="AI68" s="176"/>
      <c r="AJ68" s="176"/>
      <c r="AK68" s="176"/>
      <c r="AL68" s="105" t="s">
        <v>4574</v>
      </c>
      <c r="AM68" s="321">
        <f>AM65</f>
        <v>0.7</v>
      </c>
      <c r="AN68" s="321"/>
      <c r="AO68" s="228"/>
      <c r="AP68" s="229"/>
      <c r="AQ68" s="229"/>
      <c r="AR68" s="230"/>
      <c r="AS68" s="45"/>
      <c r="AT68" s="1"/>
      <c r="AU68" s="1"/>
      <c r="AV68" s="44"/>
      <c r="AW68" s="106">
        <f>ROUND(ROUND(ROUND(H59*V12,0)*AM68,0)*AQ70,0)</f>
        <v>378</v>
      </c>
      <c r="AX68" s="12"/>
    </row>
    <row r="69" spans="1:50" ht="17.2" customHeight="1" x14ac:dyDescent="0.3">
      <c r="A69" s="101">
        <v>43</v>
      </c>
      <c r="B69" s="102" t="s">
        <v>2588</v>
      </c>
      <c r="C69" s="103" t="s">
        <v>9752</v>
      </c>
      <c r="D69" s="166"/>
      <c r="E69" s="193"/>
      <c r="F69" s="126"/>
      <c r="G69" s="126"/>
      <c r="H69" s="45"/>
      <c r="I69" s="1"/>
      <c r="J69" s="1"/>
      <c r="K69" s="44"/>
      <c r="L69" s="191"/>
      <c r="M69" s="172"/>
      <c r="N69" s="172"/>
      <c r="O69" s="123"/>
      <c r="P69" s="138"/>
      <c r="Q69" s="138"/>
      <c r="R69" s="168"/>
      <c r="S69" s="141"/>
      <c r="T69" s="142"/>
      <c r="U69" s="130"/>
      <c r="V69" s="64"/>
      <c r="W69" s="202"/>
      <c r="X69" s="319"/>
      <c r="Y69" s="320"/>
      <c r="Z69" s="320"/>
      <c r="AA69" s="320"/>
      <c r="AB69" s="320"/>
      <c r="AC69" s="211" t="s">
        <v>4735</v>
      </c>
      <c r="AD69" s="210"/>
      <c r="AE69" s="210"/>
      <c r="AF69" s="176"/>
      <c r="AG69" s="176"/>
      <c r="AH69" s="176"/>
      <c r="AI69" s="176"/>
      <c r="AJ69" s="176"/>
      <c r="AK69" s="176"/>
      <c r="AL69" s="105" t="s">
        <v>4574</v>
      </c>
      <c r="AM69" s="321">
        <f>AM66</f>
        <v>0.5</v>
      </c>
      <c r="AN69" s="321"/>
      <c r="AO69" s="45"/>
      <c r="AP69" s="1"/>
      <c r="AQ69" s="1"/>
      <c r="AR69" s="44"/>
      <c r="AS69" s="45"/>
      <c r="AT69" s="1"/>
      <c r="AU69" s="1"/>
      <c r="AV69" s="44"/>
      <c r="AW69" s="106">
        <f>ROUND(ROUND(ROUND(H59*V12,0)*AM69,0)*AQ70,0)</f>
        <v>270</v>
      </c>
      <c r="AX69" s="12"/>
    </row>
    <row r="70" spans="1:50" ht="17.2" customHeight="1" x14ac:dyDescent="0.3">
      <c r="A70" s="9">
        <v>43</v>
      </c>
      <c r="B70" s="10" t="s">
        <v>2587</v>
      </c>
      <c r="C70" s="53" t="s">
        <v>9751</v>
      </c>
      <c r="D70" s="166"/>
      <c r="E70" s="193"/>
      <c r="F70" s="126"/>
      <c r="G70" s="126"/>
      <c r="H70" s="45"/>
      <c r="I70" s="1"/>
      <c r="J70" s="1"/>
      <c r="K70" s="44"/>
      <c r="L70" s="231" t="s">
        <v>4714</v>
      </c>
      <c r="M70" s="232"/>
      <c r="N70" s="232"/>
      <c r="O70" s="232"/>
      <c r="P70" s="232"/>
      <c r="Q70" s="232"/>
      <c r="R70" s="175"/>
      <c r="S70" s="194"/>
      <c r="T70" s="173"/>
      <c r="U70" s="130"/>
      <c r="V70" s="64"/>
      <c r="W70" s="202"/>
      <c r="X70" s="8"/>
      <c r="Y70" s="6"/>
      <c r="Z70" s="59"/>
      <c r="AA70" s="59"/>
      <c r="AB70" s="6"/>
      <c r="AC70" s="203"/>
      <c r="AD70" s="6"/>
      <c r="AE70" s="6"/>
      <c r="AF70" s="6"/>
      <c r="AG70" s="6"/>
      <c r="AH70" s="6"/>
      <c r="AI70" s="6"/>
      <c r="AJ70" s="6"/>
      <c r="AK70" s="6"/>
      <c r="AL70" s="59"/>
      <c r="AM70" s="137"/>
      <c r="AN70" s="137"/>
      <c r="AO70" s="45"/>
      <c r="AP70" s="132" t="s">
        <v>4574</v>
      </c>
      <c r="AQ70" s="247">
        <f>AQ46</f>
        <v>0.95</v>
      </c>
      <c r="AR70" s="248"/>
      <c r="AS70" s="45"/>
      <c r="AT70" s="1"/>
      <c r="AU70" s="1"/>
      <c r="AV70" s="44"/>
      <c r="AW70" s="89">
        <f>ROUND(ROUND(ROUND(H59*P72,0)*V12,0)*AQ70,0)</f>
        <v>521</v>
      </c>
      <c r="AX70" s="12"/>
    </row>
    <row r="71" spans="1:50" ht="17.2" customHeight="1" x14ac:dyDescent="0.3">
      <c r="A71" s="101">
        <v>43</v>
      </c>
      <c r="B71" s="102" t="s">
        <v>2586</v>
      </c>
      <c r="C71" s="103" t="s">
        <v>9750</v>
      </c>
      <c r="D71" s="166"/>
      <c r="E71" s="193"/>
      <c r="F71" s="126"/>
      <c r="G71" s="126"/>
      <c r="H71" s="45"/>
      <c r="I71" s="1"/>
      <c r="J71" s="1"/>
      <c r="K71" s="44"/>
      <c r="L71" s="267"/>
      <c r="M71" s="268"/>
      <c r="N71" s="268"/>
      <c r="O71" s="268"/>
      <c r="P71" s="268"/>
      <c r="Q71" s="268"/>
      <c r="R71" s="175"/>
      <c r="S71" s="194"/>
      <c r="T71" s="173"/>
      <c r="U71" s="130"/>
      <c r="V71" s="64"/>
      <c r="W71" s="202"/>
      <c r="X71" s="317" t="s">
        <v>4712</v>
      </c>
      <c r="Y71" s="318"/>
      <c r="Z71" s="318"/>
      <c r="AA71" s="318"/>
      <c r="AB71" s="318"/>
      <c r="AC71" s="211" t="s">
        <v>4711</v>
      </c>
      <c r="AD71" s="210"/>
      <c r="AE71" s="210"/>
      <c r="AF71" s="176"/>
      <c r="AG71" s="176"/>
      <c r="AH71" s="176"/>
      <c r="AI71" s="176"/>
      <c r="AJ71" s="176"/>
      <c r="AK71" s="176"/>
      <c r="AL71" s="105" t="s">
        <v>4574</v>
      </c>
      <c r="AM71" s="321">
        <f>AM68</f>
        <v>0.7</v>
      </c>
      <c r="AN71" s="321"/>
      <c r="AO71" s="45"/>
      <c r="AP71" s="1"/>
      <c r="AQ71" s="1"/>
      <c r="AR71" s="44"/>
      <c r="AS71" s="45"/>
      <c r="AT71" s="1"/>
      <c r="AU71" s="1"/>
      <c r="AV71" s="44"/>
      <c r="AW71" s="106">
        <f>ROUND(ROUND(ROUND(ROUND(H59*P72,0)*V12,0)*AM71,0)*AQ70,0)</f>
        <v>365</v>
      </c>
      <c r="AX71" s="12"/>
    </row>
    <row r="72" spans="1:50" ht="17.2" customHeight="1" x14ac:dyDescent="0.3">
      <c r="A72" s="101">
        <v>43</v>
      </c>
      <c r="B72" s="102" t="s">
        <v>2585</v>
      </c>
      <c r="C72" s="103" t="s">
        <v>9749</v>
      </c>
      <c r="D72" s="166"/>
      <c r="E72" s="193"/>
      <c r="F72" s="126"/>
      <c r="G72" s="126"/>
      <c r="H72" s="45"/>
      <c r="I72" s="1"/>
      <c r="J72" s="1"/>
      <c r="K72" s="44"/>
      <c r="L72" s="191"/>
      <c r="M72" s="172"/>
      <c r="N72" s="172"/>
      <c r="O72" s="123" t="s">
        <v>4574</v>
      </c>
      <c r="P72" s="249">
        <f>P66</f>
        <v>0.96499999999999997</v>
      </c>
      <c r="Q72" s="249"/>
      <c r="R72" s="168"/>
      <c r="S72" s="141"/>
      <c r="T72" s="142"/>
      <c r="U72" s="130"/>
      <c r="V72" s="64"/>
      <c r="W72" s="202"/>
      <c r="X72" s="319"/>
      <c r="Y72" s="320"/>
      <c r="Z72" s="320"/>
      <c r="AA72" s="320"/>
      <c r="AB72" s="320"/>
      <c r="AC72" s="211" t="s">
        <v>4735</v>
      </c>
      <c r="AD72" s="210"/>
      <c r="AE72" s="210"/>
      <c r="AF72" s="176"/>
      <c r="AG72" s="176"/>
      <c r="AH72" s="176"/>
      <c r="AI72" s="176"/>
      <c r="AJ72" s="176"/>
      <c r="AK72" s="176"/>
      <c r="AL72" s="105" t="s">
        <v>4574</v>
      </c>
      <c r="AM72" s="321">
        <f>AM69</f>
        <v>0.5</v>
      </c>
      <c r="AN72" s="321"/>
      <c r="AO72" s="45"/>
      <c r="AP72" s="1"/>
      <c r="AQ72" s="1"/>
      <c r="AR72" s="44"/>
      <c r="AS72" s="43"/>
      <c r="AT72" s="7"/>
      <c r="AU72" s="7"/>
      <c r="AV72" s="21"/>
      <c r="AW72" s="106">
        <f>ROUND(ROUND(ROUND(ROUND(H59*P72,0)*V12,0)*AM72,0)*AQ70,0)</f>
        <v>260</v>
      </c>
      <c r="AX72" s="12"/>
    </row>
    <row r="73" spans="1:50" ht="17.2" customHeight="1" x14ac:dyDescent="0.3">
      <c r="A73" s="9">
        <v>43</v>
      </c>
      <c r="B73" s="10" t="s">
        <v>2584</v>
      </c>
      <c r="C73" s="53" t="s">
        <v>9748</v>
      </c>
      <c r="D73" s="166"/>
      <c r="E73" s="193"/>
      <c r="F73" s="126"/>
      <c r="G73" s="126"/>
      <c r="H73" s="45"/>
      <c r="I73" s="1"/>
      <c r="J73" s="1"/>
      <c r="K73" s="44"/>
      <c r="L73" s="196"/>
      <c r="M73" s="195"/>
      <c r="N73" s="195"/>
      <c r="O73" s="55"/>
      <c r="P73" s="56"/>
      <c r="Q73" s="56"/>
      <c r="R73" s="168"/>
      <c r="S73" s="141"/>
      <c r="T73" s="142"/>
      <c r="U73" s="130"/>
      <c r="V73" s="64"/>
      <c r="W73" s="202"/>
      <c r="X73" s="8"/>
      <c r="Y73" s="6"/>
      <c r="Z73" s="59"/>
      <c r="AA73" s="59"/>
      <c r="AB73" s="6"/>
      <c r="AC73" s="203"/>
      <c r="AD73" s="6"/>
      <c r="AE73" s="6"/>
      <c r="AF73" s="6"/>
      <c r="AG73" s="6"/>
      <c r="AH73" s="6"/>
      <c r="AI73" s="6"/>
      <c r="AJ73" s="6"/>
      <c r="AK73" s="6"/>
      <c r="AL73" s="59"/>
      <c r="AM73" s="137"/>
      <c r="AN73" s="137"/>
      <c r="AO73" s="146"/>
      <c r="AP73" s="143"/>
      <c r="AQ73" s="143"/>
      <c r="AR73" s="44"/>
      <c r="AS73" s="242" t="s">
        <v>4580</v>
      </c>
      <c r="AT73" s="242"/>
      <c r="AU73" s="242"/>
      <c r="AV73" s="243"/>
      <c r="AW73" s="89">
        <f>ROUND(ROUND(H59*V12,0)*AQ70,0)-AS76</f>
        <v>535</v>
      </c>
      <c r="AX73" s="12"/>
    </row>
    <row r="74" spans="1:50" ht="17.2" customHeight="1" x14ac:dyDescent="0.3">
      <c r="A74" s="101">
        <v>43</v>
      </c>
      <c r="B74" s="102" t="s">
        <v>2583</v>
      </c>
      <c r="C74" s="103" t="s">
        <v>9747</v>
      </c>
      <c r="D74" s="166"/>
      <c r="E74" s="193"/>
      <c r="F74" s="126"/>
      <c r="G74" s="126"/>
      <c r="H74" s="45"/>
      <c r="I74" s="1"/>
      <c r="J74" s="1"/>
      <c r="K74" s="44"/>
      <c r="L74" s="175"/>
      <c r="M74" s="194"/>
      <c r="N74" s="194"/>
      <c r="O74" s="132"/>
      <c r="P74" s="141"/>
      <c r="Q74" s="141"/>
      <c r="R74" s="168"/>
      <c r="S74" s="141"/>
      <c r="T74" s="142"/>
      <c r="U74" s="130"/>
      <c r="V74" s="64"/>
      <c r="W74" s="202"/>
      <c r="X74" s="317" t="s">
        <v>4712</v>
      </c>
      <c r="Y74" s="318"/>
      <c r="Z74" s="318"/>
      <c r="AA74" s="318"/>
      <c r="AB74" s="318"/>
      <c r="AC74" s="211" t="s">
        <v>4711</v>
      </c>
      <c r="AD74" s="210"/>
      <c r="AE74" s="210"/>
      <c r="AF74" s="176"/>
      <c r="AG74" s="176"/>
      <c r="AH74" s="176"/>
      <c r="AI74" s="176"/>
      <c r="AJ74" s="176"/>
      <c r="AK74" s="176"/>
      <c r="AL74" s="105" t="s">
        <v>4574</v>
      </c>
      <c r="AM74" s="321">
        <f>AM71</f>
        <v>0.7</v>
      </c>
      <c r="AN74" s="321"/>
      <c r="AO74" s="146"/>
      <c r="AP74" s="143"/>
      <c r="AQ74" s="143"/>
      <c r="AR74" s="44"/>
      <c r="AS74" s="244"/>
      <c r="AT74" s="244"/>
      <c r="AU74" s="244"/>
      <c r="AV74" s="245"/>
      <c r="AW74" s="106">
        <f>ROUND(ROUND(ROUND(H59*V12,0)*AM74,0)*AQ70,0)-AS76</f>
        <v>373</v>
      </c>
      <c r="AX74" s="12"/>
    </row>
    <row r="75" spans="1:50" ht="17.2" customHeight="1" x14ac:dyDescent="0.3">
      <c r="A75" s="101">
        <v>43</v>
      </c>
      <c r="B75" s="102" t="s">
        <v>2582</v>
      </c>
      <c r="C75" s="103" t="s">
        <v>9746</v>
      </c>
      <c r="D75" s="166"/>
      <c r="E75" s="193"/>
      <c r="F75" s="126"/>
      <c r="G75" s="126"/>
      <c r="H75" s="45"/>
      <c r="I75" s="1"/>
      <c r="J75" s="1"/>
      <c r="K75" s="44"/>
      <c r="L75" s="191"/>
      <c r="M75" s="172"/>
      <c r="N75" s="172"/>
      <c r="O75" s="123"/>
      <c r="P75" s="138"/>
      <c r="Q75" s="138"/>
      <c r="R75" s="168"/>
      <c r="S75" s="141"/>
      <c r="T75" s="142"/>
      <c r="U75" s="130"/>
      <c r="V75" s="64"/>
      <c r="W75" s="202"/>
      <c r="X75" s="319"/>
      <c r="Y75" s="320"/>
      <c r="Z75" s="320"/>
      <c r="AA75" s="320"/>
      <c r="AB75" s="320"/>
      <c r="AC75" s="211" t="s">
        <v>4735</v>
      </c>
      <c r="AD75" s="210"/>
      <c r="AE75" s="210"/>
      <c r="AF75" s="176"/>
      <c r="AG75" s="176"/>
      <c r="AH75" s="176"/>
      <c r="AI75" s="176"/>
      <c r="AJ75" s="176"/>
      <c r="AK75" s="176"/>
      <c r="AL75" s="105" t="s">
        <v>4574</v>
      </c>
      <c r="AM75" s="321">
        <f>AM72</f>
        <v>0.5</v>
      </c>
      <c r="AN75" s="321"/>
      <c r="AO75" s="146"/>
      <c r="AP75" s="143"/>
      <c r="AQ75" s="143"/>
      <c r="AR75" s="44"/>
      <c r="AS75" s="244"/>
      <c r="AT75" s="244"/>
      <c r="AU75" s="244"/>
      <c r="AV75" s="245"/>
      <c r="AW75" s="106">
        <f>ROUND(ROUND(ROUND(H59*V12,0)*AM75,0)*AQ70,0)-AS76</f>
        <v>265</v>
      </c>
      <c r="AX75" s="12"/>
    </row>
    <row r="76" spans="1:50" ht="17.2" customHeight="1" x14ac:dyDescent="0.3">
      <c r="A76" s="9">
        <v>43</v>
      </c>
      <c r="B76" s="10" t="s">
        <v>2581</v>
      </c>
      <c r="C76" s="53" t="s">
        <v>9745</v>
      </c>
      <c r="D76" s="166"/>
      <c r="E76" s="193"/>
      <c r="F76" s="126"/>
      <c r="G76" s="126"/>
      <c r="H76" s="45"/>
      <c r="I76" s="1"/>
      <c r="J76" s="1"/>
      <c r="K76" s="44"/>
      <c r="L76" s="231" t="s">
        <v>4714</v>
      </c>
      <c r="M76" s="232"/>
      <c r="N76" s="232"/>
      <c r="O76" s="232"/>
      <c r="P76" s="232"/>
      <c r="Q76" s="232"/>
      <c r="R76" s="175"/>
      <c r="S76" s="194"/>
      <c r="T76" s="173"/>
      <c r="U76" s="130"/>
      <c r="V76" s="64"/>
      <c r="W76" s="202"/>
      <c r="X76" s="8"/>
      <c r="Y76" s="6"/>
      <c r="Z76" s="59"/>
      <c r="AA76" s="59"/>
      <c r="AB76" s="6"/>
      <c r="AC76" s="203"/>
      <c r="AD76" s="6"/>
      <c r="AE76" s="6"/>
      <c r="AF76" s="6"/>
      <c r="AG76" s="6"/>
      <c r="AH76" s="6"/>
      <c r="AI76" s="6"/>
      <c r="AJ76" s="6"/>
      <c r="AK76" s="6"/>
      <c r="AL76" s="59"/>
      <c r="AM76" s="137"/>
      <c r="AN76" s="137"/>
      <c r="AO76" s="146"/>
      <c r="AP76" s="143"/>
      <c r="AQ76" s="143"/>
      <c r="AR76" s="44"/>
      <c r="AS76" s="38">
        <f>AS64</f>
        <v>5</v>
      </c>
      <c r="AT76" s="62" t="s">
        <v>4579</v>
      </c>
      <c r="AU76" s="143"/>
      <c r="AV76" s="147"/>
      <c r="AW76" s="89">
        <f>ROUND(ROUND(ROUND(H59*P78,0)*V12,0)*AQ70,0)-AS76</f>
        <v>516</v>
      </c>
      <c r="AX76" s="12"/>
    </row>
    <row r="77" spans="1:50" ht="17.2" customHeight="1" x14ac:dyDescent="0.3">
      <c r="A77" s="101">
        <v>43</v>
      </c>
      <c r="B77" s="102" t="s">
        <v>2580</v>
      </c>
      <c r="C77" s="103" t="s">
        <v>9744</v>
      </c>
      <c r="D77" s="166"/>
      <c r="E77" s="193"/>
      <c r="F77" s="126"/>
      <c r="G77" s="126"/>
      <c r="H77" s="45"/>
      <c r="I77" s="1"/>
      <c r="J77" s="1"/>
      <c r="K77" s="44"/>
      <c r="L77" s="267"/>
      <c r="M77" s="268"/>
      <c r="N77" s="268"/>
      <c r="O77" s="268"/>
      <c r="P77" s="268"/>
      <c r="Q77" s="268"/>
      <c r="R77" s="175"/>
      <c r="S77" s="194"/>
      <c r="T77" s="173"/>
      <c r="U77" s="130"/>
      <c r="V77" s="64"/>
      <c r="W77" s="202"/>
      <c r="X77" s="317" t="s">
        <v>4712</v>
      </c>
      <c r="Y77" s="318"/>
      <c r="Z77" s="318"/>
      <c r="AA77" s="318"/>
      <c r="AB77" s="318"/>
      <c r="AC77" s="211" t="s">
        <v>4711</v>
      </c>
      <c r="AD77" s="210"/>
      <c r="AE77" s="210"/>
      <c r="AF77" s="176"/>
      <c r="AG77" s="176"/>
      <c r="AH77" s="176"/>
      <c r="AI77" s="176"/>
      <c r="AJ77" s="176"/>
      <c r="AK77" s="176"/>
      <c r="AL77" s="105" t="s">
        <v>4574</v>
      </c>
      <c r="AM77" s="321">
        <f>AM74</f>
        <v>0.7</v>
      </c>
      <c r="AN77" s="321"/>
      <c r="AO77" s="146"/>
      <c r="AP77" s="143"/>
      <c r="AQ77" s="143"/>
      <c r="AR77" s="44"/>
      <c r="AS77" s="1"/>
      <c r="AT77" s="132"/>
      <c r="AU77" s="143"/>
      <c r="AV77" s="147"/>
      <c r="AW77" s="106">
        <f>ROUND(ROUND(ROUND(ROUND(H59*P78,0)*V12,0)*AM77,0)*AQ70,0)-AS76</f>
        <v>360</v>
      </c>
      <c r="AX77" s="12"/>
    </row>
    <row r="78" spans="1:50" ht="17.2" customHeight="1" x14ac:dyDescent="0.3">
      <c r="A78" s="101">
        <v>43</v>
      </c>
      <c r="B78" s="102" t="s">
        <v>2579</v>
      </c>
      <c r="C78" s="103" t="s">
        <v>9743</v>
      </c>
      <c r="D78" s="162"/>
      <c r="E78" s="192"/>
      <c r="F78" s="128"/>
      <c r="G78" s="128"/>
      <c r="H78" s="43"/>
      <c r="I78" s="7"/>
      <c r="J78" s="7"/>
      <c r="K78" s="21"/>
      <c r="L78" s="191"/>
      <c r="M78" s="172"/>
      <c r="N78" s="172"/>
      <c r="O78" s="123" t="s">
        <v>4574</v>
      </c>
      <c r="P78" s="249">
        <f>P72</f>
        <v>0.96499999999999997</v>
      </c>
      <c r="Q78" s="249"/>
      <c r="R78" s="201"/>
      <c r="S78" s="138"/>
      <c r="T78" s="139"/>
      <c r="U78" s="78"/>
      <c r="V78" s="79"/>
      <c r="W78" s="200"/>
      <c r="X78" s="319"/>
      <c r="Y78" s="320"/>
      <c r="Z78" s="320"/>
      <c r="AA78" s="320"/>
      <c r="AB78" s="320"/>
      <c r="AC78" s="211" t="s">
        <v>4735</v>
      </c>
      <c r="AD78" s="210"/>
      <c r="AE78" s="210"/>
      <c r="AF78" s="176"/>
      <c r="AG78" s="176"/>
      <c r="AH78" s="176"/>
      <c r="AI78" s="176"/>
      <c r="AJ78" s="176"/>
      <c r="AK78" s="176"/>
      <c r="AL78" s="105" t="s">
        <v>4574</v>
      </c>
      <c r="AM78" s="321">
        <f>AM75</f>
        <v>0.5</v>
      </c>
      <c r="AN78" s="321"/>
      <c r="AO78" s="190"/>
      <c r="AP78" s="136"/>
      <c r="AQ78" s="136"/>
      <c r="AR78" s="21"/>
      <c r="AS78" s="7"/>
      <c r="AT78" s="123"/>
      <c r="AU78" s="136"/>
      <c r="AV78" s="145"/>
      <c r="AW78" s="107">
        <f>ROUND(ROUND(ROUND(ROUND(H59*P78,0)*V12,0)*AM78,0)*AQ70,0)-AS76</f>
        <v>255</v>
      </c>
      <c r="AX78" s="16"/>
    </row>
    <row r="79" spans="1:50" ht="17.2" customHeight="1" x14ac:dyDescent="0.3">
      <c r="A79" s="9">
        <v>43</v>
      </c>
      <c r="B79" s="10" t="s">
        <v>2578</v>
      </c>
      <c r="C79" s="53" t="s">
        <v>9742</v>
      </c>
      <c r="D79" s="217" t="s">
        <v>4740</v>
      </c>
      <c r="E79" s="219"/>
      <c r="F79" s="217" t="s">
        <v>5423</v>
      </c>
      <c r="G79" s="252"/>
      <c r="H79" s="217" t="s">
        <v>4816</v>
      </c>
      <c r="I79" s="218"/>
      <c r="J79" s="218"/>
      <c r="K79" s="219"/>
      <c r="L79" s="196"/>
      <c r="M79" s="195"/>
      <c r="N79" s="195"/>
      <c r="O79" s="55"/>
      <c r="P79" s="56"/>
      <c r="Q79" s="56"/>
      <c r="R79" s="303" t="s">
        <v>8152</v>
      </c>
      <c r="S79" s="304"/>
      <c r="T79" s="305"/>
      <c r="U79" s="309" t="s">
        <v>8997</v>
      </c>
      <c r="V79" s="309"/>
      <c r="W79" s="310"/>
      <c r="X79" s="8"/>
      <c r="Y79" s="6"/>
      <c r="Z79" s="59"/>
      <c r="AA79" s="59"/>
      <c r="AB79" s="6"/>
      <c r="AC79" s="203"/>
      <c r="AD79" s="6"/>
      <c r="AE79" s="6"/>
      <c r="AF79" s="6"/>
      <c r="AG79" s="6"/>
      <c r="AH79" s="6"/>
      <c r="AI79" s="6"/>
      <c r="AJ79" s="6"/>
      <c r="AK79" s="6"/>
      <c r="AL79" s="59"/>
      <c r="AM79" s="137"/>
      <c r="AN79" s="137"/>
      <c r="AO79" s="7"/>
      <c r="AP79" s="7"/>
      <c r="AQ79" s="7"/>
      <c r="AR79" s="7"/>
      <c r="AS79" s="7"/>
      <c r="AT79" s="123"/>
      <c r="AU79" s="136"/>
      <c r="AV79" s="145"/>
      <c r="AW79" s="100">
        <f>ROUND(H83*V84,0)</f>
        <v>482</v>
      </c>
      <c r="AX79" s="19" t="s">
        <v>4205</v>
      </c>
    </row>
    <row r="80" spans="1:50" ht="17.2" customHeight="1" x14ac:dyDescent="0.3">
      <c r="A80" s="101">
        <v>43</v>
      </c>
      <c r="B80" s="102" t="s">
        <v>2577</v>
      </c>
      <c r="C80" s="103" t="s">
        <v>9741</v>
      </c>
      <c r="D80" s="220"/>
      <c r="E80" s="222"/>
      <c r="F80" s="228"/>
      <c r="G80" s="230"/>
      <c r="H80" s="220"/>
      <c r="I80" s="221"/>
      <c r="J80" s="221"/>
      <c r="K80" s="222"/>
      <c r="L80" s="175"/>
      <c r="M80" s="194"/>
      <c r="N80" s="194"/>
      <c r="O80" s="132"/>
      <c r="P80" s="141"/>
      <c r="Q80" s="141"/>
      <c r="R80" s="306"/>
      <c r="S80" s="307"/>
      <c r="T80" s="308"/>
      <c r="U80" s="311"/>
      <c r="V80" s="312"/>
      <c r="W80" s="313"/>
      <c r="X80" s="317" t="s">
        <v>4712</v>
      </c>
      <c r="Y80" s="318"/>
      <c r="Z80" s="318"/>
      <c r="AA80" s="318"/>
      <c r="AB80" s="318"/>
      <c r="AC80" s="211" t="s">
        <v>4711</v>
      </c>
      <c r="AD80" s="210"/>
      <c r="AE80" s="210"/>
      <c r="AF80" s="176"/>
      <c r="AG80" s="176"/>
      <c r="AH80" s="176"/>
      <c r="AI80" s="176"/>
      <c r="AJ80" s="176"/>
      <c r="AK80" s="176"/>
      <c r="AL80" s="105" t="s">
        <v>4574</v>
      </c>
      <c r="AM80" s="321">
        <f>AM77</f>
        <v>0.7</v>
      </c>
      <c r="AN80" s="321"/>
      <c r="AO80" s="176"/>
      <c r="AP80" s="176"/>
      <c r="AQ80" s="176"/>
      <c r="AR80" s="176"/>
      <c r="AS80" s="176"/>
      <c r="AT80" s="105"/>
      <c r="AU80" s="150"/>
      <c r="AV80" s="151"/>
      <c r="AW80" s="106">
        <f>ROUND(ROUND(H83*V84,0)*AM80,0)</f>
        <v>337</v>
      </c>
      <c r="AX80" s="12"/>
    </row>
    <row r="81" spans="1:50" ht="17.2" customHeight="1" x14ac:dyDescent="0.3">
      <c r="A81" s="101">
        <v>43</v>
      </c>
      <c r="B81" s="102" t="s">
        <v>2576</v>
      </c>
      <c r="C81" s="103" t="s">
        <v>9740</v>
      </c>
      <c r="D81" s="220"/>
      <c r="E81" s="222"/>
      <c r="F81" s="228"/>
      <c r="G81" s="230"/>
      <c r="H81" s="220"/>
      <c r="I81" s="221"/>
      <c r="J81" s="221"/>
      <c r="K81" s="222"/>
      <c r="L81" s="191"/>
      <c r="M81" s="172"/>
      <c r="N81" s="172"/>
      <c r="O81" s="123"/>
      <c r="P81" s="138"/>
      <c r="Q81" s="138"/>
      <c r="R81" s="306"/>
      <c r="S81" s="307"/>
      <c r="T81" s="308"/>
      <c r="U81" s="311"/>
      <c r="V81" s="312"/>
      <c r="W81" s="313"/>
      <c r="X81" s="319"/>
      <c r="Y81" s="320"/>
      <c r="Z81" s="320"/>
      <c r="AA81" s="320"/>
      <c r="AB81" s="320"/>
      <c r="AC81" s="211" t="s">
        <v>4735</v>
      </c>
      <c r="AD81" s="210"/>
      <c r="AE81" s="210"/>
      <c r="AF81" s="176"/>
      <c r="AG81" s="176"/>
      <c r="AH81" s="176"/>
      <c r="AI81" s="176"/>
      <c r="AJ81" s="176"/>
      <c r="AK81" s="176"/>
      <c r="AL81" s="105" t="s">
        <v>4574</v>
      </c>
      <c r="AM81" s="321">
        <f>AM78</f>
        <v>0.5</v>
      </c>
      <c r="AN81" s="321"/>
      <c r="AO81" s="176"/>
      <c r="AP81" s="176"/>
      <c r="AQ81" s="176"/>
      <c r="AR81" s="176"/>
      <c r="AS81" s="176"/>
      <c r="AT81" s="105"/>
      <c r="AU81" s="150"/>
      <c r="AV81" s="151"/>
      <c r="AW81" s="106">
        <f>ROUND(ROUND(H83*V84,0)*AM81,0)</f>
        <v>241</v>
      </c>
      <c r="AX81" s="12"/>
    </row>
    <row r="82" spans="1:50" ht="17.2" customHeight="1" x14ac:dyDescent="0.3">
      <c r="A82" s="9">
        <v>43</v>
      </c>
      <c r="B82" s="10" t="s">
        <v>2575</v>
      </c>
      <c r="C82" s="53" t="s">
        <v>9739</v>
      </c>
      <c r="D82" s="238"/>
      <c r="E82" s="240"/>
      <c r="F82" s="238"/>
      <c r="G82" s="240"/>
      <c r="H82" s="220"/>
      <c r="I82" s="221"/>
      <c r="J82" s="221"/>
      <c r="K82" s="222"/>
      <c r="L82" s="231" t="s">
        <v>4714</v>
      </c>
      <c r="M82" s="232"/>
      <c r="N82" s="232"/>
      <c r="O82" s="232"/>
      <c r="P82" s="232"/>
      <c r="Q82" s="232"/>
      <c r="R82" s="306"/>
      <c r="S82" s="307"/>
      <c r="T82" s="308"/>
      <c r="U82" s="130"/>
      <c r="V82" s="64"/>
      <c r="W82" s="202"/>
      <c r="X82" s="8"/>
      <c r="Y82" s="6"/>
      <c r="Z82" s="59"/>
      <c r="AA82" s="59"/>
      <c r="AB82" s="6"/>
      <c r="AC82" s="203"/>
      <c r="AD82" s="6"/>
      <c r="AE82" s="6"/>
      <c r="AF82" s="6"/>
      <c r="AG82" s="6"/>
      <c r="AH82" s="6"/>
      <c r="AI82" s="6"/>
      <c r="AJ82" s="6"/>
      <c r="AK82" s="6"/>
      <c r="AL82" s="59"/>
      <c r="AM82" s="137"/>
      <c r="AN82" s="137"/>
      <c r="AO82" s="6"/>
      <c r="AP82" s="6"/>
      <c r="AQ82" s="7"/>
      <c r="AR82" s="7"/>
      <c r="AS82" s="7"/>
      <c r="AT82" s="123"/>
      <c r="AU82" s="136"/>
      <c r="AV82" s="145"/>
      <c r="AW82" s="89">
        <f>ROUND(ROUND(H83*P84,0)*V84,0)</f>
        <v>466</v>
      </c>
      <c r="AX82" s="12"/>
    </row>
    <row r="83" spans="1:50" ht="17.2" customHeight="1" x14ac:dyDescent="0.3">
      <c r="A83" s="101">
        <v>43</v>
      </c>
      <c r="B83" s="102" t="s">
        <v>2574</v>
      </c>
      <c r="C83" s="103" t="s">
        <v>9738</v>
      </c>
      <c r="D83" s="238"/>
      <c r="E83" s="240"/>
      <c r="F83" s="238"/>
      <c r="G83" s="240"/>
      <c r="H83" s="253">
        <f>'15就労移行支援(基本)'!K84</f>
        <v>689</v>
      </c>
      <c r="I83" s="254"/>
      <c r="J83" s="1" t="s">
        <v>4202</v>
      </c>
      <c r="K83" s="68"/>
      <c r="L83" s="267"/>
      <c r="M83" s="268"/>
      <c r="N83" s="268"/>
      <c r="O83" s="268"/>
      <c r="P83" s="268"/>
      <c r="Q83" s="268"/>
      <c r="R83" s="306"/>
      <c r="S83" s="307"/>
      <c r="T83" s="308"/>
      <c r="U83" s="130"/>
      <c r="V83" s="64"/>
      <c r="W83" s="202"/>
      <c r="X83" s="317" t="s">
        <v>4712</v>
      </c>
      <c r="Y83" s="318"/>
      <c r="Z83" s="318"/>
      <c r="AA83" s="318"/>
      <c r="AB83" s="318"/>
      <c r="AC83" s="211" t="s">
        <v>4711</v>
      </c>
      <c r="AD83" s="210"/>
      <c r="AE83" s="210"/>
      <c r="AF83" s="176"/>
      <c r="AG83" s="176"/>
      <c r="AH83" s="176"/>
      <c r="AI83" s="176"/>
      <c r="AJ83" s="176"/>
      <c r="AK83" s="176"/>
      <c r="AL83" s="105" t="s">
        <v>4574</v>
      </c>
      <c r="AM83" s="321">
        <f>AM80</f>
        <v>0.7</v>
      </c>
      <c r="AN83" s="321"/>
      <c r="AO83" s="174"/>
      <c r="AP83" s="174"/>
      <c r="AQ83" s="174"/>
      <c r="AR83" s="174"/>
      <c r="AS83" s="174"/>
      <c r="AT83" s="104"/>
      <c r="AU83" s="148"/>
      <c r="AV83" s="149"/>
      <c r="AW83" s="106">
        <f>ROUND(ROUND(ROUND(H83*P84,0)*V84,0)*AM83,0)</f>
        <v>326</v>
      </c>
      <c r="AX83" s="12"/>
    </row>
    <row r="84" spans="1:50" ht="17.2" customHeight="1" x14ac:dyDescent="0.3">
      <c r="A84" s="101">
        <v>43</v>
      </c>
      <c r="B84" s="102" t="s">
        <v>2573</v>
      </c>
      <c r="C84" s="103" t="s">
        <v>9737</v>
      </c>
      <c r="D84" s="238"/>
      <c r="E84" s="240"/>
      <c r="F84" s="238"/>
      <c r="G84" s="240"/>
      <c r="H84" s="175"/>
      <c r="I84" s="194"/>
      <c r="J84" s="194"/>
      <c r="K84" s="173"/>
      <c r="L84" s="191"/>
      <c r="M84" s="172"/>
      <c r="N84" s="172"/>
      <c r="O84" s="123" t="s">
        <v>4574</v>
      </c>
      <c r="P84" s="249">
        <f>P78</f>
        <v>0.96499999999999997</v>
      </c>
      <c r="Q84" s="249"/>
      <c r="R84" s="238"/>
      <c r="S84" s="239"/>
      <c r="T84" s="240"/>
      <c r="U84" s="132" t="s">
        <v>4574</v>
      </c>
      <c r="V84" s="247">
        <f>V12</f>
        <v>0.7</v>
      </c>
      <c r="W84" s="248"/>
      <c r="X84" s="319"/>
      <c r="Y84" s="320"/>
      <c r="Z84" s="320"/>
      <c r="AA84" s="320"/>
      <c r="AB84" s="320"/>
      <c r="AC84" s="211" t="s">
        <v>4735</v>
      </c>
      <c r="AD84" s="210"/>
      <c r="AE84" s="210"/>
      <c r="AF84" s="176"/>
      <c r="AG84" s="176"/>
      <c r="AH84" s="176"/>
      <c r="AI84" s="176"/>
      <c r="AJ84" s="176"/>
      <c r="AK84" s="176"/>
      <c r="AL84" s="105" t="s">
        <v>4574</v>
      </c>
      <c r="AM84" s="321">
        <f>AM81</f>
        <v>0.5</v>
      </c>
      <c r="AN84" s="321"/>
      <c r="AO84" s="174"/>
      <c r="AP84" s="174"/>
      <c r="AQ84" s="174"/>
      <c r="AR84" s="174"/>
      <c r="AS84" s="174"/>
      <c r="AT84" s="104"/>
      <c r="AU84" s="148"/>
      <c r="AV84" s="149"/>
      <c r="AW84" s="106">
        <f>ROUND(ROUND(ROUND(H83*P84,0)*V84,0)*AM84,0)</f>
        <v>233</v>
      </c>
      <c r="AX84" s="12"/>
    </row>
    <row r="85" spans="1:50" ht="17.2" customHeight="1" x14ac:dyDescent="0.3">
      <c r="A85" s="9">
        <v>43</v>
      </c>
      <c r="B85" s="10" t="s">
        <v>2572</v>
      </c>
      <c r="C85" s="53" t="s">
        <v>9736</v>
      </c>
      <c r="D85" s="166"/>
      <c r="E85" s="193"/>
      <c r="F85" s="126"/>
      <c r="G85" s="126"/>
      <c r="H85" s="175"/>
      <c r="I85" s="194"/>
      <c r="J85" s="194"/>
      <c r="K85" s="173"/>
      <c r="L85" s="196"/>
      <c r="M85" s="195"/>
      <c r="N85" s="195"/>
      <c r="O85" s="55"/>
      <c r="P85" s="56"/>
      <c r="Q85" s="56"/>
      <c r="R85" s="168"/>
      <c r="S85" s="141"/>
      <c r="T85" s="142"/>
      <c r="U85" s="130"/>
      <c r="V85" s="64"/>
      <c r="W85" s="202"/>
      <c r="X85" s="8"/>
      <c r="Y85" s="6"/>
      <c r="Z85" s="59"/>
      <c r="AA85" s="59"/>
      <c r="AB85" s="6"/>
      <c r="AC85" s="203"/>
      <c r="AD85" s="6"/>
      <c r="AE85" s="6"/>
      <c r="AF85" s="6"/>
      <c r="AG85" s="6"/>
      <c r="AH85" s="6"/>
      <c r="AI85" s="6"/>
      <c r="AJ85" s="6"/>
      <c r="AK85" s="6"/>
      <c r="AL85" s="59"/>
      <c r="AM85" s="137"/>
      <c r="AN85" s="137"/>
      <c r="AO85" s="177"/>
      <c r="AP85" s="81"/>
      <c r="AQ85" s="81"/>
      <c r="AR85" s="82"/>
      <c r="AS85" s="242" t="s">
        <v>4580</v>
      </c>
      <c r="AT85" s="242"/>
      <c r="AU85" s="242"/>
      <c r="AV85" s="243"/>
      <c r="AW85" s="89">
        <f>ROUND(H83*V84,0)-AS88</f>
        <v>477</v>
      </c>
      <c r="AX85" s="12"/>
    </row>
    <row r="86" spans="1:50" ht="17.2" customHeight="1" x14ac:dyDescent="0.3">
      <c r="A86" s="101">
        <v>43</v>
      </c>
      <c r="B86" s="102" t="s">
        <v>2571</v>
      </c>
      <c r="C86" s="103" t="s">
        <v>9735</v>
      </c>
      <c r="D86" s="166"/>
      <c r="E86" s="193"/>
      <c r="F86" s="126"/>
      <c r="G86" s="126"/>
      <c r="H86" s="175"/>
      <c r="I86" s="194"/>
      <c r="J86" s="194"/>
      <c r="K86" s="173"/>
      <c r="L86" s="175"/>
      <c r="M86" s="194"/>
      <c r="N86" s="194"/>
      <c r="O86" s="132"/>
      <c r="P86" s="141"/>
      <c r="Q86" s="141"/>
      <c r="R86" s="168"/>
      <c r="S86" s="141"/>
      <c r="T86" s="142"/>
      <c r="U86" s="130"/>
      <c r="V86" s="64"/>
      <c r="W86" s="202"/>
      <c r="X86" s="317" t="s">
        <v>4712</v>
      </c>
      <c r="Y86" s="318"/>
      <c r="Z86" s="318"/>
      <c r="AA86" s="318"/>
      <c r="AB86" s="318"/>
      <c r="AC86" s="211" t="s">
        <v>4711</v>
      </c>
      <c r="AD86" s="210"/>
      <c r="AE86" s="210"/>
      <c r="AF86" s="176"/>
      <c r="AG86" s="176"/>
      <c r="AH86" s="176"/>
      <c r="AI86" s="176"/>
      <c r="AJ86" s="176"/>
      <c r="AK86" s="176"/>
      <c r="AL86" s="105" t="s">
        <v>4574</v>
      </c>
      <c r="AM86" s="321">
        <f>AM83</f>
        <v>0.7</v>
      </c>
      <c r="AN86" s="321"/>
      <c r="AO86" s="215"/>
      <c r="AP86" s="215"/>
      <c r="AQ86" s="215"/>
      <c r="AR86" s="214"/>
      <c r="AS86" s="244"/>
      <c r="AT86" s="244"/>
      <c r="AU86" s="244"/>
      <c r="AV86" s="245"/>
      <c r="AW86" s="106">
        <f>ROUND(ROUND(H83*V84,0)*AM86,0)-AS88</f>
        <v>332</v>
      </c>
      <c r="AX86" s="12"/>
    </row>
    <row r="87" spans="1:50" ht="17.2" customHeight="1" x14ac:dyDescent="0.3">
      <c r="A87" s="101">
        <v>43</v>
      </c>
      <c r="B87" s="102" t="s">
        <v>2570</v>
      </c>
      <c r="C87" s="103" t="s">
        <v>9734</v>
      </c>
      <c r="D87" s="166"/>
      <c r="E87" s="193"/>
      <c r="F87" s="126"/>
      <c r="G87" s="126"/>
      <c r="H87" s="175"/>
      <c r="I87" s="194"/>
      <c r="J87" s="194"/>
      <c r="K87" s="173"/>
      <c r="L87" s="191"/>
      <c r="M87" s="172"/>
      <c r="N87" s="172"/>
      <c r="O87" s="123"/>
      <c r="P87" s="138"/>
      <c r="Q87" s="138"/>
      <c r="R87" s="168"/>
      <c r="S87" s="141"/>
      <c r="T87" s="142"/>
      <c r="U87" s="130"/>
      <c r="V87" s="64"/>
      <c r="W87" s="202"/>
      <c r="X87" s="319"/>
      <c r="Y87" s="320"/>
      <c r="Z87" s="320"/>
      <c r="AA87" s="320"/>
      <c r="AB87" s="320"/>
      <c r="AC87" s="211" t="s">
        <v>4735</v>
      </c>
      <c r="AD87" s="210"/>
      <c r="AE87" s="210"/>
      <c r="AF87" s="176"/>
      <c r="AG87" s="176"/>
      <c r="AH87" s="176"/>
      <c r="AI87" s="176"/>
      <c r="AJ87" s="176"/>
      <c r="AK87" s="176"/>
      <c r="AL87" s="105" t="s">
        <v>4574</v>
      </c>
      <c r="AM87" s="321">
        <f>AM84</f>
        <v>0.5</v>
      </c>
      <c r="AN87" s="321"/>
      <c r="AO87" s="213"/>
      <c r="AP87" s="213"/>
      <c r="AQ87" s="213"/>
      <c r="AR87" s="212"/>
      <c r="AS87" s="244"/>
      <c r="AT87" s="244"/>
      <c r="AU87" s="244"/>
      <c r="AV87" s="245"/>
      <c r="AW87" s="106">
        <f>ROUND(ROUND(H83*V84,0)*AM87,0)-AS88</f>
        <v>236</v>
      </c>
      <c r="AX87" s="12"/>
    </row>
    <row r="88" spans="1:50" ht="17.2" customHeight="1" x14ac:dyDescent="0.3">
      <c r="A88" s="9">
        <v>43</v>
      </c>
      <c r="B88" s="10" t="s">
        <v>2569</v>
      </c>
      <c r="C88" s="53" t="s">
        <v>9733</v>
      </c>
      <c r="D88" s="166"/>
      <c r="E88" s="193"/>
      <c r="F88" s="126"/>
      <c r="G88" s="126"/>
      <c r="H88" s="175"/>
      <c r="I88" s="194"/>
      <c r="J88" s="194"/>
      <c r="K88" s="173"/>
      <c r="L88" s="231" t="s">
        <v>4714</v>
      </c>
      <c r="M88" s="232"/>
      <c r="N88" s="232"/>
      <c r="O88" s="232"/>
      <c r="P88" s="232"/>
      <c r="Q88" s="232"/>
      <c r="R88" s="175"/>
      <c r="S88" s="194"/>
      <c r="T88" s="173"/>
      <c r="U88" s="130"/>
      <c r="V88" s="64"/>
      <c r="W88" s="202"/>
      <c r="X88" s="8"/>
      <c r="Y88" s="6"/>
      <c r="Z88" s="59"/>
      <c r="AA88" s="59"/>
      <c r="AB88" s="6"/>
      <c r="AC88" s="203"/>
      <c r="AD88" s="6"/>
      <c r="AE88" s="6"/>
      <c r="AF88" s="6"/>
      <c r="AG88" s="6"/>
      <c r="AH88" s="6"/>
      <c r="AI88" s="6"/>
      <c r="AJ88" s="6"/>
      <c r="AK88" s="6"/>
      <c r="AL88" s="59"/>
      <c r="AM88" s="137"/>
      <c r="AN88" s="137"/>
      <c r="AO88" s="198"/>
      <c r="AP88" s="198"/>
      <c r="AQ88" s="198"/>
      <c r="AR88" s="197"/>
      <c r="AS88" s="38">
        <f>AS76</f>
        <v>5</v>
      </c>
      <c r="AT88" s="62" t="s">
        <v>4579</v>
      </c>
      <c r="AU88" s="143"/>
      <c r="AV88" s="147"/>
      <c r="AW88" s="89">
        <f>ROUND(ROUND(H83*P90,0)*V84,0)-AS88</f>
        <v>461</v>
      </c>
      <c r="AX88" s="12"/>
    </row>
    <row r="89" spans="1:50" ht="17.2" customHeight="1" x14ac:dyDescent="0.3">
      <c r="A89" s="101">
        <v>43</v>
      </c>
      <c r="B89" s="102" t="s">
        <v>2568</v>
      </c>
      <c r="C89" s="103" t="s">
        <v>9732</v>
      </c>
      <c r="D89" s="166"/>
      <c r="E89" s="193"/>
      <c r="F89" s="126"/>
      <c r="G89" s="126"/>
      <c r="H89" s="175"/>
      <c r="I89" s="194"/>
      <c r="J89" s="194"/>
      <c r="K89" s="173"/>
      <c r="L89" s="267"/>
      <c r="M89" s="268"/>
      <c r="N89" s="268"/>
      <c r="O89" s="268"/>
      <c r="P89" s="268"/>
      <c r="Q89" s="268"/>
      <c r="R89" s="175"/>
      <c r="S89" s="194"/>
      <c r="T89" s="173"/>
      <c r="U89" s="130"/>
      <c r="V89" s="64"/>
      <c r="W89" s="202"/>
      <c r="X89" s="317" t="s">
        <v>4712</v>
      </c>
      <c r="Y89" s="318"/>
      <c r="Z89" s="318"/>
      <c r="AA89" s="318"/>
      <c r="AB89" s="318"/>
      <c r="AC89" s="211" t="s">
        <v>4711</v>
      </c>
      <c r="AD89" s="210"/>
      <c r="AE89" s="210"/>
      <c r="AF89" s="176"/>
      <c r="AG89" s="176"/>
      <c r="AH89" s="176"/>
      <c r="AI89" s="176"/>
      <c r="AJ89" s="176"/>
      <c r="AK89" s="176"/>
      <c r="AL89" s="105" t="s">
        <v>4574</v>
      </c>
      <c r="AM89" s="321">
        <f>AM86</f>
        <v>0.7</v>
      </c>
      <c r="AN89" s="321"/>
      <c r="AO89" s="213"/>
      <c r="AP89" s="213"/>
      <c r="AQ89" s="213"/>
      <c r="AR89" s="212"/>
      <c r="AS89" s="1"/>
      <c r="AT89" s="132"/>
      <c r="AU89" s="143"/>
      <c r="AV89" s="147"/>
      <c r="AW89" s="106">
        <f>ROUND(ROUND(ROUND(H83*P90,0)*V84,0)*AM89,0)-AS88</f>
        <v>321</v>
      </c>
      <c r="AX89" s="12"/>
    </row>
    <row r="90" spans="1:50" ht="17.2" customHeight="1" x14ac:dyDescent="0.3">
      <c r="A90" s="101">
        <v>43</v>
      </c>
      <c r="B90" s="102" t="s">
        <v>2567</v>
      </c>
      <c r="C90" s="103" t="s">
        <v>9731</v>
      </c>
      <c r="D90" s="166"/>
      <c r="E90" s="193"/>
      <c r="F90" s="126"/>
      <c r="G90" s="126"/>
      <c r="H90" s="175"/>
      <c r="I90" s="194"/>
      <c r="J90" s="194"/>
      <c r="K90" s="173"/>
      <c r="L90" s="191"/>
      <c r="M90" s="172"/>
      <c r="N90" s="172"/>
      <c r="O90" s="123" t="s">
        <v>4574</v>
      </c>
      <c r="P90" s="249">
        <f>P84</f>
        <v>0.96499999999999997</v>
      </c>
      <c r="Q90" s="249"/>
      <c r="R90" s="168"/>
      <c r="S90" s="141"/>
      <c r="T90" s="142"/>
      <c r="U90" s="130"/>
      <c r="V90" s="64"/>
      <c r="W90" s="202"/>
      <c r="X90" s="319"/>
      <c r="Y90" s="320"/>
      <c r="Z90" s="320"/>
      <c r="AA90" s="320"/>
      <c r="AB90" s="320"/>
      <c r="AC90" s="211" t="s">
        <v>4735</v>
      </c>
      <c r="AD90" s="210"/>
      <c r="AE90" s="210"/>
      <c r="AF90" s="176"/>
      <c r="AG90" s="176"/>
      <c r="AH90" s="176"/>
      <c r="AI90" s="176"/>
      <c r="AJ90" s="176"/>
      <c r="AK90" s="176"/>
      <c r="AL90" s="105" t="s">
        <v>4574</v>
      </c>
      <c r="AM90" s="321">
        <f>AM87</f>
        <v>0.5</v>
      </c>
      <c r="AN90" s="321"/>
      <c r="AO90" s="213"/>
      <c r="AP90" s="213"/>
      <c r="AQ90" s="213"/>
      <c r="AR90" s="212"/>
      <c r="AS90" s="7"/>
      <c r="AT90" s="123"/>
      <c r="AU90" s="136"/>
      <c r="AV90" s="145"/>
      <c r="AW90" s="106">
        <f>ROUND(ROUND(ROUND(H83*P90,0)*V84,0)*AM90,0)-AS88</f>
        <v>228</v>
      </c>
      <c r="AX90" s="12"/>
    </row>
    <row r="91" spans="1:50" ht="17.2" customHeight="1" x14ac:dyDescent="0.3">
      <c r="A91" s="9">
        <v>43</v>
      </c>
      <c r="B91" s="10" t="s">
        <v>2566</v>
      </c>
      <c r="C91" s="53" t="s">
        <v>9730</v>
      </c>
      <c r="D91" s="166"/>
      <c r="E91" s="193"/>
      <c r="F91" s="126"/>
      <c r="G91" s="126"/>
      <c r="H91" s="45"/>
      <c r="I91" s="1"/>
      <c r="J91" s="1"/>
      <c r="K91" s="44"/>
      <c r="L91" s="196"/>
      <c r="M91" s="195"/>
      <c r="N91" s="195"/>
      <c r="O91" s="55"/>
      <c r="P91" s="56"/>
      <c r="Q91" s="56"/>
      <c r="R91" s="168"/>
      <c r="S91" s="141"/>
      <c r="T91" s="142"/>
      <c r="U91" s="130"/>
      <c r="V91" s="64"/>
      <c r="W91" s="202"/>
      <c r="X91" s="8"/>
      <c r="Y91" s="6"/>
      <c r="Z91" s="59"/>
      <c r="AA91" s="59"/>
      <c r="AB91" s="6"/>
      <c r="AC91" s="203"/>
      <c r="AD91" s="6"/>
      <c r="AE91" s="6"/>
      <c r="AF91" s="6"/>
      <c r="AG91" s="6"/>
      <c r="AH91" s="6"/>
      <c r="AI91" s="6"/>
      <c r="AJ91" s="6"/>
      <c r="AK91" s="6"/>
      <c r="AL91" s="59"/>
      <c r="AM91" s="137"/>
      <c r="AN91" s="137"/>
      <c r="AO91" s="216" t="s">
        <v>4753</v>
      </c>
      <c r="AP91" s="251"/>
      <c r="AQ91" s="251"/>
      <c r="AR91" s="252"/>
      <c r="AS91" s="49"/>
      <c r="AT91" s="36"/>
      <c r="AU91" s="36"/>
      <c r="AV91" s="51"/>
      <c r="AW91" s="89">
        <f>ROUND(ROUND(H83*V84,0)*AQ94,0)</f>
        <v>458</v>
      </c>
      <c r="AX91" s="12"/>
    </row>
    <row r="92" spans="1:50" ht="17.2" customHeight="1" x14ac:dyDescent="0.3">
      <c r="A92" s="101">
        <v>43</v>
      </c>
      <c r="B92" s="102" t="s">
        <v>2565</v>
      </c>
      <c r="C92" s="103" t="s">
        <v>9729</v>
      </c>
      <c r="D92" s="166"/>
      <c r="E92" s="193"/>
      <c r="F92" s="126"/>
      <c r="G92" s="126"/>
      <c r="H92" s="45"/>
      <c r="I92" s="1"/>
      <c r="J92" s="1"/>
      <c r="K92" s="44"/>
      <c r="L92" s="175"/>
      <c r="M92" s="194"/>
      <c r="N92" s="194"/>
      <c r="O92" s="132"/>
      <c r="P92" s="141"/>
      <c r="Q92" s="141"/>
      <c r="R92" s="168"/>
      <c r="S92" s="141"/>
      <c r="T92" s="142"/>
      <c r="U92" s="130"/>
      <c r="V92" s="64"/>
      <c r="W92" s="202"/>
      <c r="X92" s="317" t="s">
        <v>4712</v>
      </c>
      <c r="Y92" s="318"/>
      <c r="Z92" s="318"/>
      <c r="AA92" s="318"/>
      <c r="AB92" s="318"/>
      <c r="AC92" s="211" t="s">
        <v>4711</v>
      </c>
      <c r="AD92" s="210"/>
      <c r="AE92" s="210"/>
      <c r="AF92" s="176"/>
      <c r="AG92" s="176"/>
      <c r="AH92" s="176"/>
      <c r="AI92" s="176"/>
      <c r="AJ92" s="176"/>
      <c r="AK92" s="176"/>
      <c r="AL92" s="105" t="s">
        <v>4574</v>
      </c>
      <c r="AM92" s="321">
        <f>AM89</f>
        <v>0.7</v>
      </c>
      <c r="AN92" s="321"/>
      <c r="AO92" s="228"/>
      <c r="AP92" s="229"/>
      <c r="AQ92" s="229"/>
      <c r="AR92" s="230"/>
      <c r="AS92" s="45"/>
      <c r="AT92" s="1"/>
      <c r="AU92" s="1"/>
      <c r="AV92" s="44"/>
      <c r="AW92" s="106">
        <f>ROUND(ROUND(ROUND(H83*V84,0)*AM92,0)*AQ94,0)</f>
        <v>320</v>
      </c>
      <c r="AX92" s="12"/>
    </row>
    <row r="93" spans="1:50" ht="17.2" customHeight="1" x14ac:dyDescent="0.3">
      <c r="A93" s="101">
        <v>43</v>
      </c>
      <c r="B93" s="102" t="s">
        <v>2564</v>
      </c>
      <c r="C93" s="103" t="s">
        <v>9728</v>
      </c>
      <c r="D93" s="166"/>
      <c r="E93" s="193"/>
      <c r="F93" s="126"/>
      <c r="G93" s="126"/>
      <c r="H93" s="45"/>
      <c r="I93" s="1"/>
      <c r="J93" s="1"/>
      <c r="K93" s="44"/>
      <c r="L93" s="191"/>
      <c r="M93" s="172"/>
      <c r="N93" s="172"/>
      <c r="O93" s="123"/>
      <c r="P93" s="138"/>
      <c r="Q93" s="138"/>
      <c r="R93" s="168"/>
      <c r="S93" s="141"/>
      <c r="T93" s="142"/>
      <c r="U93" s="130"/>
      <c r="V93" s="64"/>
      <c r="W93" s="202"/>
      <c r="X93" s="319"/>
      <c r="Y93" s="320"/>
      <c r="Z93" s="320"/>
      <c r="AA93" s="320"/>
      <c r="AB93" s="320"/>
      <c r="AC93" s="211" t="s">
        <v>4735</v>
      </c>
      <c r="AD93" s="210"/>
      <c r="AE93" s="210"/>
      <c r="AF93" s="176"/>
      <c r="AG93" s="176"/>
      <c r="AH93" s="176"/>
      <c r="AI93" s="176"/>
      <c r="AJ93" s="176"/>
      <c r="AK93" s="176"/>
      <c r="AL93" s="105" t="s">
        <v>4574</v>
      </c>
      <c r="AM93" s="321">
        <f>AM90</f>
        <v>0.5</v>
      </c>
      <c r="AN93" s="321"/>
      <c r="AO93" s="45"/>
      <c r="AP93" s="1"/>
      <c r="AQ93" s="1"/>
      <c r="AR93" s="44"/>
      <c r="AS93" s="45"/>
      <c r="AT93" s="1"/>
      <c r="AU93" s="1"/>
      <c r="AV93" s="44"/>
      <c r="AW93" s="106">
        <f>ROUND(ROUND(ROUND(H83*V84,0)*AM93,0)*AQ94,0)</f>
        <v>229</v>
      </c>
      <c r="AX93" s="12"/>
    </row>
    <row r="94" spans="1:50" ht="17.2" customHeight="1" x14ac:dyDescent="0.3">
      <c r="A94" s="9">
        <v>43</v>
      </c>
      <c r="B94" s="10" t="s">
        <v>2563</v>
      </c>
      <c r="C94" s="53" t="s">
        <v>9727</v>
      </c>
      <c r="D94" s="166"/>
      <c r="E94" s="193"/>
      <c r="F94" s="126"/>
      <c r="G94" s="126"/>
      <c r="H94" s="45"/>
      <c r="I94" s="1"/>
      <c r="J94" s="1"/>
      <c r="K94" s="44"/>
      <c r="L94" s="231" t="s">
        <v>4714</v>
      </c>
      <c r="M94" s="232"/>
      <c r="N94" s="232"/>
      <c r="O94" s="232"/>
      <c r="P94" s="232"/>
      <c r="Q94" s="232"/>
      <c r="R94" s="175"/>
      <c r="S94" s="194"/>
      <c r="T94" s="173"/>
      <c r="U94" s="130"/>
      <c r="V94" s="64"/>
      <c r="W94" s="202"/>
      <c r="X94" s="8"/>
      <c r="Y94" s="6"/>
      <c r="Z94" s="59"/>
      <c r="AA94" s="59"/>
      <c r="AB94" s="6"/>
      <c r="AC94" s="203"/>
      <c r="AD94" s="6"/>
      <c r="AE94" s="6"/>
      <c r="AF94" s="6"/>
      <c r="AG94" s="6"/>
      <c r="AH94" s="6"/>
      <c r="AI94" s="6"/>
      <c r="AJ94" s="6"/>
      <c r="AK94" s="6"/>
      <c r="AL94" s="59"/>
      <c r="AM94" s="137"/>
      <c r="AN94" s="137"/>
      <c r="AO94" s="45"/>
      <c r="AP94" s="132" t="s">
        <v>4574</v>
      </c>
      <c r="AQ94" s="247">
        <f>AQ70</f>
        <v>0.95</v>
      </c>
      <c r="AR94" s="248"/>
      <c r="AS94" s="45"/>
      <c r="AT94" s="1"/>
      <c r="AU94" s="1"/>
      <c r="AV94" s="44"/>
      <c r="AW94" s="89">
        <f>ROUND(ROUND(ROUND(H83*P96,0)*V84,0)*AQ94,0)</f>
        <v>443</v>
      </c>
      <c r="AX94" s="12"/>
    </row>
    <row r="95" spans="1:50" ht="17.2" customHeight="1" x14ac:dyDescent="0.3">
      <c r="A95" s="101">
        <v>43</v>
      </c>
      <c r="B95" s="102" t="s">
        <v>2562</v>
      </c>
      <c r="C95" s="103" t="s">
        <v>9726</v>
      </c>
      <c r="D95" s="166"/>
      <c r="E95" s="193"/>
      <c r="F95" s="126"/>
      <c r="G95" s="126"/>
      <c r="H95" s="45"/>
      <c r="I95" s="1"/>
      <c r="J95" s="1"/>
      <c r="K95" s="44"/>
      <c r="L95" s="267"/>
      <c r="M95" s="268"/>
      <c r="N95" s="268"/>
      <c r="O95" s="268"/>
      <c r="P95" s="268"/>
      <c r="Q95" s="268"/>
      <c r="R95" s="175"/>
      <c r="S95" s="194"/>
      <c r="T95" s="173"/>
      <c r="U95" s="130"/>
      <c r="V95" s="64"/>
      <c r="W95" s="202"/>
      <c r="X95" s="317" t="s">
        <v>4712</v>
      </c>
      <c r="Y95" s="318"/>
      <c r="Z95" s="318"/>
      <c r="AA95" s="318"/>
      <c r="AB95" s="318"/>
      <c r="AC95" s="211" t="s">
        <v>4711</v>
      </c>
      <c r="AD95" s="210"/>
      <c r="AE95" s="210"/>
      <c r="AF95" s="176"/>
      <c r="AG95" s="176"/>
      <c r="AH95" s="176"/>
      <c r="AI95" s="176"/>
      <c r="AJ95" s="176"/>
      <c r="AK95" s="176"/>
      <c r="AL95" s="105" t="s">
        <v>4574</v>
      </c>
      <c r="AM95" s="321">
        <f>AM92</f>
        <v>0.7</v>
      </c>
      <c r="AN95" s="321"/>
      <c r="AO95" s="45"/>
      <c r="AP95" s="1"/>
      <c r="AQ95" s="1"/>
      <c r="AR95" s="44"/>
      <c r="AS95" s="45"/>
      <c r="AT95" s="1"/>
      <c r="AU95" s="1"/>
      <c r="AV95" s="44"/>
      <c r="AW95" s="106">
        <f>ROUND(ROUND(ROUND(ROUND(H83*P96,0)*V84,0)*AM95,0)*AQ94,0)</f>
        <v>310</v>
      </c>
      <c r="AX95" s="12"/>
    </row>
    <row r="96" spans="1:50" ht="17.2" customHeight="1" x14ac:dyDescent="0.3">
      <c r="A96" s="101">
        <v>43</v>
      </c>
      <c r="B96" s="102" t="s">
        <v>2561</v>
      </c>
      <c r="C96" s="103" t="s">
        <v>9725</v>
      </c>
      <c r="D96" s="166"/>
      <c r="E96" s="193"/>
      <c r="F96" s="126"/>
      <c r="G96" s="126"/>
      <c r="H96" s="45"/>
      <c r="I96" s="1"/>
      <c r="J96" s="1"/>
      <c r="K96" s="44"/>
      <c r="L96" s="191"/>
      <c r="M96" s="172"/>
      <c r="N96" s="172"/>
      <c r="O96" s="123" t="s">
        <v>4574</v>
      </c>
      <c r="P96" s="249">
        <f>P90</f>
        <v>0.96499999999999997</v>
      </c>
      <c r="Q96" s="249"/>
      <c r="R96" s="168"/>
      <c r="S96" s="141"/>
      <c r="T96" s="142"/>
      <c r="U96" s="130"/>
      <c r="V96" s="64"/>
      <c r="W96" s="202"/>
      <c r="X96" s="319"/>
      <c r="Y96" s="320"/>
      <c r="Z96" s="320"/>
      <c r="AA96" s="320"/>
      <c r="AB96" s="320"/>
      <c r="AC96" s="211" t="s">
        <v>4735</v>
      </c>
      <c r="AD96" s="210"/>
      <c r="AE96" s="210"/>
      <c r="AF96" s="176"/>
      <c r="AG96" s="176"/>
      <c r="AH96" s="176"/>
      <c r="AI96" s="176"/>
      <c r="AJ96" s="176"/>
      <c r="AK96" s="176"/>
      <c r="AL96" s="105" t="s">
        <v>4574</v>
      </c>
      <c r="AM96" s="321">
        <f>AM93</f>
        <v>0.5</v>
      </c>
      <c r="AN96" s="321"/>
      <c r="AO96" s="45"/>
      <c r="AP96" s="1"/>
      <c r="AQ96" s="1"/>
      <c r="AR96" s="44"/>
      <c r="AS96" s="43"/>
      <c r="AT96" s="7"/>
      <c r="AU96" s="7"/>
      <c r="AV96" s="21"/>
      <c r="AW96" s="106">
        <f>ROUND(ROUND(ROUND(ROUND(H83*P96,0)*V84,0)*AM96,0)*AQ94,0)</f>
        <v>221</v>
      </c>
      <c r="AX96" s="12"/>
    </row>
    <row r="97" spans="1:50" ht="17.2" customHeight="1" x14ac:dyDescent="0.3">
      <c r="A97" s="9">
        <v>43</v>
      </c>
      <c r="B97" s="10" t="s">
        <v>2560</v>
      </c>
      <c r="C97" s="53" t="s">
        <v>9724</v>
      </c>
      <c r="D97" s="166"/>
      <c r="E97" s="193"/>
      <c r="F97" s="126"/>
      <c r="G97" s="126"/>
      <c r="H97" s="45"/>
      <c r="I97" s="1"/>
      <c r="J97" s="1"/>
      <c r="K97" s="44"/>
      <c r="L97" s="196"/>
      <c r="M97" s="195"/>
      <c r="N97" s="195"/>
      <c r="O97" s="55"/>
      <c r="P97" s="56"/>
      <c r="Q97" s="56"/>
      <c r="R97" s="168"/>
      <c r="S97" s="141"/>
      <c r="T97" s="142"/>
      <c r="U97" s="130"/>
      <c r="V97" s="64"/>
      <c r="W97" s="202"/>
      <c r="X97" s="8"/>
      <c r="Y97" s="6"/>
      <c r="Z97" s="59"/>
      <c r="AA97" s="59"/>
      <c r="AB97" s="6"/>
      <c r="AC97" s="203"/>
      <c r="AD97" s="6"/>
      <c r="AE97" s="6"/>
      <c r="AF97" s="6"/>
      <c r="AG97" s="6"/>
      <c r="AH97" s="6"/>
      <c r="AI97" s="6"/>
      <c r="AJ97" s="6"/>
      <c r="AK97" s="6"/>
      <c r="AL97" s="59"/>
      <c r="AM97" s="137"/>
      <c r="AN97" s="137"/>
      <c r="AO97" s="146"/>
      <c r="AP97" s="143"/>
      <c r="AQ97" s="143"/>
      <c r="AR97" s="44"/>
      <c r="AS97" s="242" t="s">
        <v>4580</v>
      </c>
      <c r="AT97" s="242"/>
      <c r="AU97" s="242"/>
      <c r="AV97" s="243"/>
      <c r="AW97" s="89">
        <f>ROUND(ROUND(H83*V84,0)*AQ94,0)-AS100</f>
        <v>453</v>
      </c>
      <c r="AX97" s="12"/>
    </row>
    <row r="98" spans="1:50" ht="17.2" customHeight="1" x14ac:dyDescent="0.3">
      <c r="A98" s="101">
        <v>43</v>
      </c>
      <c r="B98" s="102" t="s">
        <v>2559</v>
      </c>
      <c r="C98" s="103" t="s">
        <v>9723</v>
      </c>
      <c r="D98" s="166"/>
      <c r="E98" s="193"/>
      <c r="F98" s="126"/>
      <c r="G98" s="126"/>
      <c r="H98" s="45"/>
      <c r="I98" s="1"/>
      <c r="J98" s="1"/>
      <c r="K98" s="44"/>
      <c r="L98" s="175"/>
      <c r="M98" s="194"/>
      <c r="N98" s="194"/>
      <c r="O98" s="132"/>
      <c r="P98" s="141"/>
      <c r="Q98" s="141"/>
      <c r="R98" s="168"/>
      <c r="S98" s="141"/>
      <c r="T98" s="142"/>
      <c r="U98" s="130"/>
      <c r="V98" s="64"/>
      <c r="W98" s="202"/>
      <c r="X98" s="317" t="s">
        <v>4712</v>
      </c>
      <c r="Y98" s="318"/>
      <c r="Z98" s="318"/>
      <c r="AA98" s="318"/>
      <c r="AB98" s="318"/>
      <c r="AC98" s="211" t="s">
        <v>4711</v>
      </c>
      <c r="AD98" s="210"/>
      <c r="AE98" s="210"/>
      <c r="AF98" s="176"/>
      <c r="AG98" s="176"/>
      <c r="AH98" s="176"/>
      <c r="AI98" s="176"/>
      <c r="AJ98" s="176"/>
      <c r="AK98" s="176"/>
      <c r="AL98" s="105" t="s">
        <v>4574</v>
      </c>
      <c r="AM98" s="321">
        <f>AM95</f>
        <v>0.7</v>
      </c>
      <c r="AN98" s="321"/>
      <c r="AO98" s="146"/>
      <c r="AP98" s="143"/>
      <c r="AQ98" s="143"/>
      <c r="AR98" s="44"/>
      <c r="AS98" s="244"/>
      <c r="AT98" s="244"/>
      <c r="AU98" s="244"/>
      <c r="AV98" s="245"/>
      <c r="AW98" s="106">
        <f>ROUND(ROUND(ROUND(H83*V84,0)*AM98,0)*AQ94,0)-AS100</f>
        <v>315</v>
      </c>
      <c r="AX98" s="12"/>
    </row>
    <row r="99" spans="1:50" ht="17.2" customHeight="1" x14ac:dyDescent="0.3">
      <c r="A99" s="101">
        <v>43</v>
      </c>
      <c r="B99" s="102" t="s">
        <v>2558</v>
      </c>
      <c r="C99" s="103" t="s">
        <v>9722</v>
      </c>
      <c r="D99" s="166"/>
      <c r="E99" s="193"/>
      <c r="F99" s="126"/>
      <c r="G99" s="126"/>
      <c r="H99" s="45"/>
      <c r="I99" s="1"/>
      <c r="J99" s="1"/>
      <c r="K99" s="44"/>
      <c r="L99" s="191"/>
      <c r="M99" s="172"/>
      <c r="N99" s="172"/>
      <c r="O99" s="123"/>
      <c r="P99" s="138"/>
      <c r="Q99" s="138"/>
      <c r="R99" s="168"/>
      <c r="S99" s="141"/>
      <c r="T99" s="142"/>
      <c r="U99" s="130"/>
      <c r="V99" s="64"/>
      <c r="W99" s="202"/>
      <c r="X99" s="319"/>
      <c r="Y99" s="320"/>
      <c r="Z99" s="320"/>
      <c r="AA99" s="320"/>
      <c r="AB99" s="320"/>
      <c r="AC99" s="211" t="s">
        <v>4735</v>
      </c>
      <c r="AD99" s="210"/>
      <c r="AE99" s="210"/>
      <c r="AF99" s="176"/>
      <c r="AG99" s="176"/>
      <c r="AH99" s="176"/>
      <c r="AI99" s="176"/>
      <c r="AJ99" s="176"/>
      <c r="AK99" s="176"/>
      <c r="AL99" s="105" t="s">
        <v>4574</v>
      </c>
      <c r="AM99" s="321">
        <f>AM96</f>
        <v>0.5</v>
      </c>
      <c r="AN99" s="321"/>
      <c r="AO99" s="146"/>
      <c r="AP99" s="143"/>
      <c r="AQ99" s="143"/>
      <c r="AR99" s="44"/>
      <c r="AS99" s="244"/>
      <c r="AT99" s="244"/>
      <c r="AU99" s="244"/>
      <c r="AV99" s="245"/>
      <c r="AW99" s="106">
        <f>ROUND(ROUND(ROUND(H83*V84,0)*AM99,0)*AQ94,0)-AS100</f>
        <v>224</v>
      </c>
      <c r="AX99" s="12"/>
    </row>
    <row r="100" spans="1:50" ht="17.2" customHeight="1" x14ac:dyDescent="0.3">
      <c r="A100" s="9">
        <v>43</v>
      </c>
      <c r="B100" s="10" t="s">
        <v>2557</v>
      </c>
      <c r="C100" s="53" t="s">
        <v>9721</v>
      </c>
      <c r="D100" s="166"/>
      <c r="E100" s="193"/>
      <c r="F100" s="126"/>
      <c r="G100" s="126"/>
      <c r="H100" s="45"/>
      <c r="I100" s="1"/>
      <c r="J100" s="1"/>
      <c r="K100" s="44"/>
      <c r="L100" s="231" t="s">
        <v>4714</v>
      </c>
      <c r="M100" s="232"/>
      <c r="N100" s="232"/>
      <c r="O100" s="232"/>
      <c r="P100" s="232"/>
      <c r="Q100" s="232"/>
      <c r="R100" s="175"/>
      <c r="S100" s="194"/>
      <c r="T100" s="173"/>
      <c r="U100" s="130"/>
      <c r="V100" s="64"/>
      <c r="W100" s="202"/>
      <c r="X100" s="8"/>
      <c r="Y100" s="6"/>
      <c r="Z100" s="59"/>
      <c r="AA100" s="59"/>
      <c r="AB100" s="6"/>
      <c r="AC100" s="203"/>
      <c r="AD100" s="6"/>
      <c r="AE100" s="6"/>
      <c r="AF100" s="6"/>
      <c r="AG100" s="6"/>
      <c r="AH100" s="6"/>
      <c r="AI100" s="6"/>
      <c r="AJ100" s="6"/>
      <c r="AK100" s="6"/>
      <c r="AL100" s="59"/>
      <c r="AM100" s="137"/>
      <c r="AN100" s="137"/>
      <c r="AO100" s="146"/>
      <c r="AP100" s="143"/>
      <c r="AQ100" s="143"/>
      <c r="AR100" s="44"/>
      <c r="AS100" s="38">
        <f>AS88</f>
        <v>5</v>
      </c>
      <c r="AT100" s="62" t="s">
        <v>4579</v>
      </c>
      <c r="AU100" s="143"/>
      <c r="AV100" s="147"/>
      <c r="AW100" s="89">
        <f>ROUND(ROUND(ROUND(H83*P102,0)*V84,0)*AQ94,0)-AS100</f>
        <v>438</v>
      </c>
      <c r="AX100" s="12"/>
    </row>
    <row r="101" spans="1:50" ht="17.2" customHeight="1" x14ac:dyDescent="0.3">
      <c r="A101" s="101">
        <v>43</v>
      </c>
      <c r="B101" s="102" t="s">
        <v>2556</v>
      </c>
      <c r="C101" s="103" t="s">
        <v>9720</v>
      </c>
      <c r="D101" s="166"/>
      <c r="E101" s="193"/>
      <c r="F101" s="126"/>
      <c r="G101" s="126"/>
      <c r="H101" s="45"/>
      <c r="I101" s="1"/>
      <c r="J101" s="1"/>
      <c r="K101" s="44"/>
      <c r="L101" s="267"/>
      <c r="M101" s="268"/>
      <c r="N101" s="268"/>
      <c r="O101" s="268"/>
      <c r="P101" s="268"/>
      <c r="Q101" s="268"/>
      <c r="R101" s="175"/>
      <c r="S101" s="194"/>
      <c r="T101" s="173"/>
      <c r="U101" s="130"/>
      <c r="V101" s="64"/>
      <c r="W101" s="202"/>
      <c r="X101" s="317" t="s">
        <v>4712</v>
      </c>
      <c r="Y101" s="318"/>
      <c r="Z101" s="318"/>
      <c r="AA101" s="318"/>
      <c r="AB101" s="318"/>
      <c r="AC101" s="211" t="s">
        <v>4711</v>
      </c>
      <c r="AD101" s="210"/>
      <c r="AE101" s="210"/>
      <c r="AF101" s="176"/>
      <c r="AG101" s="176"/>
      <c r="AH101" s="176"/>
      <c r="AI101" s="176"/>
      <c r="AJ101" s="176"/>
      <c r="AK101" s="176"/>
      <c r="AL101" s="105" t="s">
        <v>4574</v>
      </c>
      <c r="AM101" s="321">
        <f>AM98</f>
        <v>0.7</v>
      </c>
      <c r="AN101" s="321"/>
      <c r="AO101" s="146"/>
      <c r="AP101" s="143"/>
      <c r="AQ101" s="143"/>
      <c r="AR101" s="44"/>
      <c r="AS101" s="1"/>
      <c r="AT101" s="132"/>
      <c r="AU101" s="143"/>
      <c r="AV101" s="147"/>
      <c r="AW101" s="106">
        <f>ROUND(ROUND(ROUND(ROUND(H83*P102,0)*V84,0)*AM101,0)*AQ94,0)-AS100</f>
        <v>305</v>
      </c>
      <c r="AX101" s="12"/>
    </row>
    <row r="102" spans="1:50" ht="17.2" customHeight="1" x14ac:dyDescent="0.3">
      <c r="A102" s="101">
        <v>43</v>
      </c>
      <c r="B102" s="102" t="s">
        <v>2555</v>
      </c>
      <c r="C102" s="103" t="s">
        <v>9719</v>
      </c>
      <c r="D102" s="166"/>
      <c r="E102" s="193"/>
      <c r="F102" s="126"/>
      <c r="G102" s="126"/>
      <c r="H102" s="43"/>
      <c r="I102" s="7"/>
      <c r="J102" s="7"/>
      <c r="K102" s="21"/>
      <c r="L102" s="191"/>
      <c r="M102" s="172"/>
      <c r="N102" s="172"/>
      <c r="O102" s="123" t="s">
        <v>4574</v>
      </c>
      <c r="P102" s="249">
        <f>P96</f>
        <v>0.96499999999999997</v>
      </c>
      <c r="Q102" s="249"/>
      <c r="R102" s="168"/>
      <c r="S102" s="141"/>
      <c r="T102" s="141"/>
      <c r="U102" s="88"/>
      <c r="V102" s="86"/>
      <c r="W102" s="87"/>
      <c r="X102" s="320"/>
      <c r="Y102" s="320"/>
      <c r="Z102" s="320"/>
      <c r="AA102" s="320"/>
      <c r="AB102" s="320"/>
      <c r="AC102" s="211" t="s">
        <v>4735</v>
      </c>
      <c r="AD102" s="210"/>
      <c r="AE102" s="210"/>
      <c r="AF102" s="176"/>
      <c r="AG102" s="176"/>
      <c r="AH102" s="176"/>
      <c r="AI102" s="176"/>
      <c r="AJ102" s="176"/>
      <c r="AK102" s="176"/>
      <c r="AL102" s="105" t="s">
        <v>4574</v>
      </c>
      <c r="AM102" s="321">
        <f>AM99</f>
        <v>0.5</v>
      </c>
      <c r="AN102" s="321"/>
      <c r="AO102" s="190"/>
      <c r="AP102" s="136"/>
      <c r="AQ102" s="136"/>
      <c r="AR102" s="21"/>
      <c r="AS102" s="7"/>
      <c r="AT102" s="123"/>
      <c r="AU102" s="136"/>
      <c r="AV102" s="145"/>
      <c r="AW102" s="106">
        <f>ROUND(ROUND(ROUND(ROUND(H83*P102,0)*V84,0)*AM102,0)*AQ94,0)-AS100</f>
        <v>216</v>
      </c>
      <c r="AX102" s="12"/>
    </row>
    <row r="103" spans="1:50" ht="17.2" customHeight="1" x14ac:dyDescent="0.3">
      <c r="A103" s="9">
        <v>43</v>
      </c>
      <c r="B103" s="10" t="s">
        <v>2554</v>
      </c>
      <c r="C103" s="53" t="s">
        <v>9718</v>
      </c>
      <c r="D103" s="166"/>
      <c r="E103" s="193"/>
      <c r="F103" s="126"/>
      <c r="G103" s="126"/>
      <c r="H103" s="217" t="s">
        <v>4791</v>
      </c>
      <c r="I103" s="218"/>
      <c r="J103" s="218"/>
      <c r="K103" s="219"/>
      <c r="L103" s="196"/>
      <c r="M103" s="195"/>
      <c r="N103" s="195"/>
      <c r="O103" s="55"/>
      <c r="P103" s="56"/>
      <c r="Q103" s="56"/>
      <c r="R103" s="168"/>
      <c r="S103" s="141"/>
      <c r="T103" s="141"/>
      <c r="U103" s="88"/>
      <c r="V103" s="86"/>
      <c r="W103" s="87"/>
      <c r="X103" s="6"/>
      <c r="Y103" s="6"/>
      <c r="Z103" s="59"/>
      <c r="AA103" s="59"/>
      <c r="AB103" s="6"/>
      <c r="AC103" s="203"/>
      <c r="AD103" s="6"/>
      <c r="AE103" s="6"/>
      <c r="AF103" s="6"/>
      <c r="AG103" s="6"/>
      <c r="AH103" s="6"/>
      <c r="AI103" s="6"/>
      <c r="AJ103" s="6"/>
      <c r="AK103" s="6"/>
      <c r="AL103" s="59"/>
      <c r="AM103" s="137"/>
      <c r="AN103" s="137"/>
      <c r="AO103" s="7"/>
      <c r="AP103" s="7"/>
      <c r="AQ103" s="7"/>
      <c r="AR103" s="7"/>
      <c r="AS103" s="7"/>
      <c r="AT103" s="123"/>
      <c r="AU103" s="136"/>
      <c r="AV103" s="145"/>
      <c r="AW103" s="100">
        <f>ROUND(H107*V84,0)</f>
        <v>397</v>
      </c>
      <c r="AX103" s="12"/>
    </row>
    <row r="104" spans="1:50" ht="17.2" customHeight="1" x14ac:dyDescent="0.3">
      <c r="A104" s="101">
        <v>43</v>
      </c>
      <c r="B104" s="102" t="s">
        <v>2553</v>
      </c>
      <c r="C104" s="103" t="s">
        <v>9717</v>
      </c>
      <c r="D104" s="166"/>
      <c r="E104" s="193"/>
      <c r="F104" s="126"/>
      <c r="G104" s="126"/>
      <c r="H104" s="220"/>
      <c r="I104" s="221"/>
      <c r="J104" s="221"/>
      <c r="K104" s="222"/>
      <c r="L104" s="175"/>
      <c r="M104" s="194"/>
      <c r="N104" s="194"/>
      <c r="O104" s="132"/>
      <c r="P104" s="141"/>
      <c r="Q104" s="141"/>
      <c r="R104" s="168"/>
      <c r="S104" s="141"/>
      <c r="T104" s="141"/>
      <c r="U104" s="88"/>
      <c r="V104" s="86"/>
      <c r="W104" s="87"/>
      <c r="X104" s="318" t="s">
        <v>4712</v>
      </c>
      <c r="Y104" s="318"/>
      <c r="Z104" s="318"/>
      <c r="AA104" s="318"/>
      <c r="AB104" s="318"/>
      <c r="AC104" s="211" t="s">
        <v>4711</v>
      </c>
      <c r="AD104" s="210"/>
      <c r="AE104" s="210"/>
      <c r="AF104" s="176"/>
      <c r="AG104" s="176"/>
      <c r="AH104" s="176"/>
      <c r="AI104" s="176"/>
      <c r="AJ104" s="176"/>
      <c r="AK104" s="176"/>
      <c r="AL104" s="105" t="s">
        <v>4574</v>
      </c>
      <c r="AM104" s="321">
        <f>AM101</f>
        <v>0.7</v>
      </c>
      <c r="AN104" s="321"/>
      <c r="AO104" s="176"/>
      <c r="AP104" s="176"/>
      <c r="AQ104" s="176"/>
      <c r="AR104" s="176"/>
      <c r="AS104" s="176"/>
      <c r="AT104" s="105"/>
      <c r="AU104" s="150"/>
      <c r="AV104" s="151"/>
      <c r="AW104" s="106">
        <f>ROUND(ROUND(H107*V84,0)*AM104,0)</f>
        <v>278</v>
      </c>
      <c r="AX104" s="12"/>
    </row>
    <row r="105" spans="1:50" ht="17.2" customHeight="1" x14ac:dyDescent="0.3">
      <c r="A105" s="101">
        <v>43</v>
      </c>
      <c r="B105" s="102" t="s">
        <v>2552</v>
      </c>
      <c r="C105" s="103" t="s">
        <v>9716</v>
      </c>
      <c r="D105" s="166"/>
      <c r="E105" s="193"/>
      <c r="F105" s="126"/>
      <c r="G105" s="126"/>
      <c r="H105" s="220"/>
      <c r="I105" s="221"/>
      <c r="J105" s="221"/>
      <c r="K105" s="222"/>
      <c r="L105" s="191"/>
      <c r="M105" s="172"/>
      <c r="N105" s="172"/>
      <c r="O105" s="123"/>
      <c r="P105" s="138"/>
      <c r="Q105" s="138"/>
      <c r="R105" s="168"/>
      <c r="S105" s="141"/>
      <c r="T105" s="141"/>
      <c r="U105" s="88"/>
      <c r="V105" s="86"/>
      <c r="W105" s="87"/>
      <c r="X105" s="320"/>
      <c r="Y105" s="320"/>
      <c r="Z105" s="320"/>
      <c r="AA105" s="320"/>
      <c r="AB105" s="320"/>
      <c r="AC105" s="211" t="s">
        <v>4735</v>
      </c>
      <c r="AD105" s="210"/>
      <c r="AE105" s="210"/>
      <c r="AF105" s="176"/>
      <c r="AG105" s="176"/>
      <c r="AH105" s="176"/>
      <c r="AI105" s="176"/>
      <c r="AJ105" s="176"/>
      <c r="AK105" s="176"/>
      <c r="AL105" s="105" t="s">
        <v>4574</v>
      </c>
      <c r="AM105" s="321">
        <f>AM102</f>
        <v>0.5</v>
      </c>
      <c r="AN105" s="321"/>
      <c r="AO105" s="176"/>
      <c r="AP105" s="176"/>
      <c r="AQ105" s="176"/>
      <c r="AR105" s="176"/>
      <c r="AS105" s="176"/>
      <c r="AT105" s="105"/>
      <c r="AU105" s="150"/>
      <c r="AV105" s="151"/>
      <c r="AW105" s="106">
        <f>ROUND(ROUND(H107*V84,0)*AM105,0)</f>
        <v>199</v>
      </c>
      <c r="AX105" s="12"/>
    </row>
    <row r="106" spans="1:50" ht="17.2" customHeight="1" x14ac:dyDescent="0.3">
      <c r="A106" s="9">
        <v>43</v>
      </c>
      <c r="B106" s="10" t="s">
        <v>2551</v>
      </c>
      <c r="C106" s="53" t="s">
        <v>9715</v>
      </c>
      <c r="D106" s="166"/>
      <c r="E106" s="193"/>
      <c r="F106" s="126"/>
      <c r="G106" s="126"/>
      <c r="H106" s="220"/>
      <c r="I106" s="221"/>
      <c r="J106" s="221"/>
      <c r="K106" s="222"/>
      <c r="L106" s="231" t="s">
        <v>4714</v>
      </c>
      <c r="M106" s="232"/>
      <c r="N106" s="232"/>
      <c r="O106" s="232"/>
      <c r="P106" s="232"/>
      <c r="Q106" s="232"/>
      <c r="R106" s="175"/>
      <c r="S106" s="194"/>
      <c r="T106" s="194"/>
      <c r="U106" s="88"/>
      <c r="V106" s="86"/>
      <c r="W106" s="87"/>
      <c r="X106" s="6"/>
      <c r="Y106" s="6"/>
      <c r="Z106" s="59"/>
      <c r="AA106" s="59"/>
      <c r="AB106" s="6"/>
      <c r="AC106" s="203"/>
      <c r="AD106" s="6"/>
      <c r="AE106" s="6"/>
      <c r="AF106" s="6"/>
      <c r="AG106" s="6"/>
      <c r="AH106" s="6"/>
      <c r="AI106" s="6"/>
      <c r="AJ106" s="6"/>
      <c r="AK106" s="6"/>
      <c r="AL106" s="59"/>
      <c r="AM106" s="137"/>
      <c r="AN106" s="137"/>
      <c r="AO106" s="6"/>
      <c r="AP106" s="6"/>
      <c r="AQ106" s="7"/>
      <c r="AR106" s="7"/>
      <c r="AS106" s="7"/>
      <c r="AT106" s="123"/>
      <c r="AU106" s="136"/>
      <c r="AV106" s="145"/>
      <c r="AW106" s="89">
        <f>ROUND(ROUND(H107*P108,0)*V84,0)</f>
        <v>383</v>
      </c>
      <c r="AX106" s="12"/>
    </row>
    <row r="107" spans="1:50" ht="17.2" customHeight="1" x14ac:dyDescent="0.3">
      <c r="A107" s="101">
        <v>43</v>
      </c>
      <c r="B107" s="102" t="s">
        <v>2550</v>
      </c>
      <c r="C107" s="103" t="s">
        <v>9714</v>
      </c>
      <c r="D107" s="166"/>
      <c r="E107" s="193"/>
      <c r="F107" s="126"/>
      <c r="G107" s="126"/>
      <c r="H107" s="253">
        <f>'15就労移行支援(基本)'!K108</f>
        <v>567</v>
      </c>
      <c r="I107" s="254"/>
      <c r="J107" s="1" t="s">
        <v>4202</v>
      </c>
      <c r="K107" s="68"/>
      <c r="L107" s="267"/>
      <c r="M107" s="268"/>
      <c r="N107" s="268"/>
      <c r="O107" s="268"/>
      <c r="P107" s="268"/>
      <c r="Q107" s="268"/>
      <c r="R107" s="175"/>
      <c r="S107" s="194"/>
      <c r="T107" s="194"/>
      <c r="U107" s="88"/>
      <c r="V107" s="86"/>
      <c r="W107" s="87"/>
      <c r="X107" s="318" t="s">
        <v>4712</v>
      </c>
      <c r="Y107" s="318"/>
      <c r="Z107" s="318"/>
      <c r="AA107" s="318"/>
      <c r="AB107" s="318"/>
      <c r="AC107" s="211" t="s">
        <v>4711</v>
      </c>
      <c r="AD107" s="210"/>
      <c r="AE107" s="210"/>
      <c r="AF107" s="176"/>
      <c r="AG107" s="176"/>
      <c r="AH107" s="176"/>
      <c r="AI107" s="176"/>
      <c r="AJ107" s="176"/>
      <c r="AK107" s="176"/>
      <c r="AL107" s="105" t="s">
        <v>4574</v>
      </c>
      <c r="AM107" s="321">
        <f>AM104</f>
        <v>0.7</v>
      </c>
      <c r="AN107" s="321"/>
      <c r="AO107" s="174"/>
      <c r="AP107" s="174"/>
      <c r="AQ107" s="174"/>
      <c r="AR107" s="174"/>
      <c r="AS107" s="174"/>
      <c r="AT107" s="104"/>
      <c r="AU107" s="148"/>
      <c r="AV107" s="149"/>
      <c r="AW107" s="106">
        <f>ROUND(ROUND(ROUND(H107*P108,0)*V84,0)*AM107,0)</f>
        <v>268</v>
      </c>
      <c r="AX107" s="12"/>
    </row>
    <row r="108" spans="1:50" ht="17.2" customHeight="1" x14ac:dyDescent="0.3">
      <c r="A108" s="101">
        <v>43</v>
      </c>
      <c r="B108" s="102" t="s">
        <v>2549</v>
      </c>
      <c r="C108" s="103" t="s">
        <v>9713</v>
      </c>
      <c r="D108" s="166"/>
      <c r="E108" s="193"/>
      <c r="F108" s="126"/>
      <c r="G108" s="126"/>
      <c r="H108" s="175"/>
      <c r="I108" s="194"/>
      <c r="J108" s="194"/>
      <c r="K108" s="173"/>
      <c r="L108" s="191"/>
      <c r="M108" s="172"/>
      <c r="N108" s="172"/>
      <c r="O108" s="123" t="s">
        <v>4574</v>
      </c>
      <c r="P108" s="249">
        <f>P102</f>
        <v>0.96499999999999997</v>
      </c>
      <c r="Q108" s="249"/>
      <c r="R108" s="168"/>
      <c r="S108" s="141"/>
      <c r="T108" s="141"/>
      <c r="U108" s="88"/>
      <c r="V108" s="86"/>
      <c r="W108" s="87"/>
      <c r="X108" s="320"/>
      <c r="Y108" s="320"/>
      <c r="Z108" s="320"/>
      <c r="AA108" s="320"/>
      <c r="AB108" s="320"/>
      <c r="AC108" s="211" t="s">
        <v>4735</v>
      </c>
      <c r="AD108" s="210"/>
      <c r="AE108" s="210"/>
      <c r="AF108" s="176"/>
      <c r="AG108" s="176"/>
      <c r="AH108" s="176"/>
      <c r="AI108" s="176"/>
      <c r="AJ108" s="176"/>
      <c r="AK108" s="176"/>
      <c r="AL108" s="105" t="s">
        <v>4574</v>
      </c>
      <c r="AM108" s="321">
        <f>AM105</f>
        <v>0.5</v>
      </c>
      <c r="AN108" s="321"/>
      <c r="AO108" s="174"/>
      <c r="AP108" s="174"/>
      <c r="AQ108" s="174"/>
      <c r="AR108" s="174"/>
      <c r="AS108" s="174"/>
      <c r="AT108" s="104"/>
      <c r="AU108" s="148"/>
      <c r="AV108" s="149"/>
      <c r="AW108" s="106">
        <f>ROUND(ROUND(ROUND(H107*P108,0)*V84,0)*AM108,0)</f>
        <v>192</v>
      </c>
      <c r="AX108" s="12"/>
    </row>
    <row r="109" spans="1:50" ht="17.2" customHeight="1" x14ac:dyDescent="0.3">
      <c r="A109" s="9">
        <v>43</v>
      </c>
      <c r="B109" s="10" t="s">
        <v>2548</v>
      </c>
      <c r="C109" s="53" t="s">
        <v>9712</v>
      </c>
      <c r="D109" s="166"/>
      <c r="E109" s="193"/>
      <c r="F109" s="126"/>
      <c r="G109" s="126"/>
      <c r="H109" s="175"/>
      <c r="I109" s="194"/>
      <c r="J109" s="194"/>
      <c r="K109" s="173"/>
      <c r="L109" s="196"/>
      <c r="M109" s="195"/>
      <c r="N109" s="195"/>
      <c r="O109" s="55"/>
      <c r="P109" s="56"/>
      <c r="Q109" s="56"/>
      <c r="R109" s="168"/>
      <c r="S109" s="141"/>
      <c r="T109" s="142"/>
      <c r="U109" s="130"/>
      <c r="V109" s="64"/>
      <c r="W109" s="202"/>
      <c r="X109" s="8"/>
      <c r="Y109" s="6"/>
      <c r="Z109" s="59"/>
      <c r="AA109" s="59"/>
      <c r="AB109" s="6"/>
      <c r="AC109" s="203"/>
      <c r="AD109" s="6"/>
      <c r="AE109" s="6"/>
      <c r="AF109" s="6"/>
      <c r="AG109" s="6"/>
      <c r="AH109" s="6"/>
      <c r="AI109" s="6"/>
      <c r="AJ109" s="6"/>
      <c r="AK109" s="6"/>
      <c r="AL109" s="59"/>
      <c r="AM109" s="137"/>
      <c r="AN109" s="137"/>
      <c r="AO109" s="177"/>
      <c r="AP109" s="81"/>
      <c r="AQ109" s="81"/>
      <c r="AR109" s="82"/>
      <c r="AS109" s="242" t="s">
        <v>4580</v>
      </c>
      <c r="AT109" s="242"/>
      <c r="AU109" s="242"/>
      <c r="AV109" s="243"/>
      <c r="AW109" s="89">
        <f>ROUND(H107*V84,0)-AS112</f>
        <v>392</v>
      </c>
      <c r="AX109" s="12"/>
    </row>
    <row r="110" spans="1:50" ht="17.2" customHeight="1" x14ac:dyDescent="0.3">
      <c r="A110" s="101">
        <v>43</v>
      </c>
      <c r="B110" s="102" t="s">
        <v>2547</v>
      </c>
      <c r="C110" s="103" t="s">
        <v>9711</v>
      </c>
      <c r="D110" s="166"/>
      <c r="E110" s="193"/>
      <c r="F110" s="126"/>
      <c r="G110" s="126"/>
      <c r="H110" s="175"/>
      <c r="I110" s="194"/>
      <c r="J110" s="194"/>
      <c r="K110" s="173"/>
      <c r="L110" s="175"/>
      <c r="M110" s="194"/>
      <c r="N110" s="194"/>
      <c r="O110" s="132"/>
      <c r="P110" s="141"/>
      <c r="Q110" s="141"/>
      <c r="R110" s="168"/>
      <c r="S110" s="141"/>
      <c r="T110" s="142"/>
      <c r="U110" s="130"/>
      <c r="V110" s="64"/>
      <c r="W110" s="202"/>
      <c r="X110" s="317" t="s">
        <v>4712</v>
      </c>
      <c r="Y110" s="318"/>
      <c r="Z110" s="318"/>
      <c r="AA110" s="318"/>
      <c r="AB110" s="318"/>
      <c r="AC110" s="211" t="s">
        <v>4711</v>
      </c>
      <c r="AD110" s="210"/>
      <c r="AE110" s="210"/>
      <c r="AF110" s="176"/>
      <c r="AG110" s="176"/>
      <c r="AH110" s="176"/>
      <c r="AI110" s="176"/>
      <c r="AJ110" s="176"/>
      <c r="AK110" s="176"/>
      <c r="AL110" s="105" t="s">
        <v>4574</v>
      </c>
      <c r="AM110" s="321">
        <f>AM107</f>
        <v>0.7</v>
      </c>
      <c r="AN110" s="321"/>
      <c r="AO110" s="215"/>
      <c r="AP110" s="215"/>
      <c r="AQ110" s="215"/>
      <c r="AR110" s="214"/>
      <c r="AS110" s="244"/>
      <c r="AT110" s="244"/>
      <c r="AU110" s="244"/>
      <c r="AV110" s="245"/>
      <c r="AW110" s="106">
        <f>ROUND(ROUND(H107*V84,0)*AM110,0)-AS112</f>
        <v>273</v>
      </c>
      <c r="AX110" s="12"/>
    </row>
    <row r="111" spans="1:50" ht="17.2" customHeight="1" x14ac:dyDescent="0.3">
      <c r="A111" s="101">
        <v>43</v>
      </c>
      <c r="B111" s="102" t="s">
        <v>2546</v>
      </c>
      <c r="C111" s="103" t="s">
        <v>9710</v>
      </c>
      <c r="D111" s="166"/>
      <c r="E111" s="193"/>
      <c r="F111" s="126"/>
      <c r="G111" s="126"/>
      <c r="H111" s="175"/>
      <c r="I111" s="194"/>
      <c r="J111" s="194"/>
      <c r="K111" s="173"/>
      <c r="L111" s="191"/>
      <c r="M111" s="172"/>
      <c r="N111" s="172"/>
      <c r="O111" s="123"/>
      <c r="P111" s="138"/>
      <c r="Q111" s="138"/>
      <c r="R111" s="168"/>
      <c r="S111" s="141"/>
      <c r="T111" s="142"/>
      <c r="U111" s="130"/>
      <c r="V111" s="64"/>
      <c r="W111" s="202"/>
      <c r="X111" s="319"/>
      <c r="Y111" s="320"/>
      <c r="Z111" s="320"/>
      <c r="AA111" s="320"/>
      <c r="AB111" s="320"/>
      <c r="AC111" s="211" t="s">
        <v>4735</v>
      </c>
      <c r="AD111" s="210"/>
      <c r="AE111" s="210"/>
      <c r="AF111" s="176"/>
      <c r="AG111" s="176"/>
      <c r="AH111" s="176"/>
      <c r="AI111" s="176"/>
      <c r="AJ111" s="176"/>
      <c r="AK111" s="176"/>
      <c r="AL111" s="105" t="s">
        <v>4574</v>
      </c>
      <c r="AM111" s="321">
        <f>AM108</f>
        <v>0.5</v>
      </c>
      <c r="AN111" s="321"/>
      <c r="AO111" s="213"/>
      <c r="AP111" s="213"/>
      <c r="AQ111" s="213"/>
      <c r="AR111" s="212"/>
      <c r="AS111" s="244"/>
      <c r="AT111" s="244"/>
      <c r="AU111" s="244"/>
      <c r="AV111" s="245"/>
      <c r="AW111" s="106">
        <f>ROUND(ROUND(H107*V84,0)*AM111,0)-AS112</f>
        <v>194</v>
      </c>
      <c r="AX111" s="12"/>
    </row>
    <row r="112" spans="1:50" ht="17.2" customHeight="1" x14ac:dyDescent="0.3">
      <c r="A112" s="9">
        <v>43</v>
      </c>
      <c r="B112" s="10" t="s">
        <v>2545</v>
      </c>
      <c r="C112" s="53" t="s">
        <v>9709</v>
      </c>
      <c r="D112" s="166"/>
      <c r="E112" s="193"/>
      <c r="F112" s="126"/>
      <c r="G112" s="126"/>
      <c r="H112" s="175"/>
      <c r="I112" s="194"/>
      <c r="J112" s="194"/>
      <c r="K112" s="173"/>
      <c r="L112" s="231" t="s">
        <v>4714</v>
      </c>
      <c r="M112" s="232"/>
      <c r="N112" s="232"/>
      <c r="O112" s="232"/>
      <c r="P112" s="232"/>
      <c r="Q112" s="232"/>
      <c r="R112" s="175"/>
      <c r="S112" s="194"/>
      <c r="T112" s="173"/>
      <c r="U112" s="130"/>
      <c r="V112" s="64"/>
      <c r="W112" s="202"/>
      <c r="X112" s="8"/>
      <c r="Y112" s="6"/>
      <c r="Z112" s="59"/>
      <c r="AA112" s="59"/>
      <c r="AB112" s="6"/>
      <c r="AC112" s="203"/>
      <c r="AD112" s="6"/>
      <c r="AE112" s="6"/>
      <c r="AF112" s="6"/>
      <c r="AG112" s="6"/>
      <c r="AH112" s="6"/>
      <c r="AI112" s="6"/>
      <c r="AJ112" s="6"/>
      <c r="AK112" s="6"/>
      <c r="AL112" s="59"/>
      <c r="AM112" s="137"/>
      <c r="AN112" s="137"/>
      <c r="AO112" s="198"/>
      <c r="AP112" s="198"/>
      <c r="AQ112" s="198"/>
      <c r="AR112" s="197"/>
      <c r="AS112" s="38">
        <f>AS100</f>
        <v>5</v>
      </c>
      <c r="AT112" s="62" t="s">
        <v>4579</v>
      </c>
      <c r="AU112" s="143"/>
      <c r="AV112" s="147"/>
      <c r="AW112" s="89">
        <f>ROUND(ROUND(H107*P114,0)*V84,0)-AS112</f>
        <v>378</v>
      </c>
      <c r="AX112" s="12"/>
    </row>
    <row r="113" spans="1:50" ht="17.2" customHeight="1" x14ac:dyDescent="0.3">
      <c r="A113" s="101">
        <v>43</v>
      </c>
      <c r="B113" s="102" t="s">
        <v>2544</v>
      </c>
      <c r="C113" s="103" t="s">
        <v>9708</v>
      </c>
      <c r="D113" s="166"/>
      <c r="E113" s="193"/>
      <c r="F113" s="126"/>
      <c r="G113" s="126"/>
      <c r="H113" s="175"/>
      <c r="I113" s="194"/>
      <c r="J113" s="194"/>
      <c r="K113" s="173"/>
      <c r="L113" s="267"/>
      <c r="M113" s="268"/>
      <c r="N113" s="268"/>
      <c r="O113" s="268"/>
      <c r="P113" s="268"/>
      <c r="Q113" s="268"/>
      <c r="R113" s="175"/>
      <c r="S113" s="194"/>
      <c r="T113" s="173"/>
      <c r="U113" s="130"/>
      <c r="V113" s="64"/>
      <c r="W113" s="202"/>
      <c r="X113" s="317" t="s">
        <v>4712</v>
      </c>
      <c r="Y113" s="318"/>
      <c r="Z113" s="318"/>
      <c r="AA113" s="318"/>
      <c r="AB113" s="318"/>
      <c r="AC113" s="211" t="s">
        <v>4711</v>
      </c>
      <c r="AD113" s="210"/>
      <c r="AE113" s="210"/>
      <c r="AF113" s="176"/>
      <c r="AG113" s="176"/>
      <c r="AH113" s="176"/>
      <c r="AI113" s="176"/>
      <c r="AJ113" s="176"/>
      <c r="AK113" s="176"/>
      <c r="AL113" s="105" t="s">
        <v>4574</v>
      </c>
      <c r="AM113" s="321">
        <f>AM110</f>
        <v>0.7</v>
      </c>
      <c r="AN113" s="321"/>
      <c r="AO113" s="213"/>
      <c r="AP113" s="213"/>
      <c r="AQ113" s="213"/>
      <c r="AR113" s="212"/>
      <c r="AS113" s="1"/>
      <c r="AT113" s="132"/>
      <c r="AU113" s="143"/>
      <c r="AV113" s="147"/>
      <c r="AW113" s="106">
        <f>ROUND(ROUND(ROUND(H107*P114,0)*V84,0)*AM113,0)-AS112</f>
        <v>263</v>
      </c>
      <c r="AX113" s="12"/>
    </row>
    <row r="114" spans="1:50" ht="17.2" customHeight="1" x14ac:dyDescent="0.3">
      <c r="A114" s="101">
        <v>43</v>
      </c>
      <c r="B114" s="102" t="s">
        <v>2543</v>
      </c>
      <c r="C114" s="103" t="s">
        <v>9707</v>
      </c>
      <c r="D114" s="166"/>
      <c r="E114" s="193"/>
      <c r="F114" s="126"/>
      <c r="G114" s="126"/>
      <c r="H114" s="175"/>
      <c r="I114" s="194"/>
      <c r="J114" s="194"/>
      <c r="K114" s="173"/>
      <c r="L114" s="191"/>
      <c r="M114" s="172"/>
      <c r="N114" s="172"/>
      <c r="O114" s="123" t="s">
        <v>4574</v>
      </c>
      <c r="P114" s="249">
        <f>P108</f>
        <v>0.96499999999999997</v>
      </c>
      <c r="Q114" s="249"/>
      <c r="R114" s="168"/>
      <c r="S114" s="141"/>
      <c r="T114" s="142"/>
      <c r="U114" s="130"/>
      <c r="V114" s="64"/>
      <c r="W114" s="202"/>
      <c r="X114" s="319"/>
      <c r="Y114" s="320"/>
      <c r="Z114" s="320"/>
      <c r="AA114" s="320"/>
      <c r="AB114" s="320"/>
      <c r="AC114" s="211" t="s">
        <v>4735</v>
      </c>
      <c r="AD114" s="210"/>
      <c r="AE114" s="210"/>
      <c r="AF114" s="176"/>
      <c r="AG114" s="176"/>
      <c r="AH114" s="176"/>
      <c r="AI114" s="176"/>
      <c r="AJ114" s="176"/>
      <c r="AK114" s="176"/>
      <c r="AL114" s="105" t="s">
        <v>4574</v>
      </c>
      <c r="AM114" s="321">
        <f>AM111</f>
        <v>0.5</v>
      </c>
      <c r="AN114" s="321"/>
      <c r="AO114" s="213"/>
      <c r="AP114" s="213"/>
      <c r="AQ114" s="213"/>
      <c r="AR114" s="212"/>
      <c r="AS114" s="7"/>
      <c r="AT114" s="123"/>
      <c r="AU114" s="136"/>
      <c r="AV114" s="145"/>
      <c r="AW114" s="106">
        <f>ROUND(ROUND(ROUND(H107*P114,0)*V84,0)*AM114,0)-AS112</f>
        <v>187</v>
      </c>
      <c r="AX114" s="12"/>
    </row>
    <row r="115" spans="1:50" ht="17.2" customHeight="1" x14ac:dyDescent="0.3">
      <c r="A115" s="9">
        <v>43</v>
      </c>
      <c r="B115" s="10" t="s">
        <v>2542</v>
      </c>
      <c r="C115" s="53" t="s">
        <v>9706</v>
      </c>
      <c r="D115" s="166"/>
      <c r="E115" s="193"/>
      <c r="F115" s="126"/>
      <c r="G115" s="126"/>
      <c r="H115" s="45"/>
      <c r="I115" s="1"/>
      <c r="J115" s="1"/>
      <c r="K115" s="44"/>
      <c r="L115" s="196"/>
      <c r="M115" s="195"/>
      <c r="N115" s="195"/>
      <c r="O115" s="55"/>
      <c r="P115" s="56"/>
      <c r="Q115" s="56"/>
      <c r="R115" s="168"/>
      <c r="S115" s="141"/>
      <c r="T115" s="142"/>
      <c r="U115" s="130"/>
      <c r="V115" s="64"/>
      <c r="W115" s="202"/>
      <c r="X115" s="8"/>
      <c r="Y115" s="6"/>
      <c r="Z115" s="59"/>
      <c r="AA115" s="59"/>
      <c r="AB115" s="6"/>
      <c r="AC115" s="203"/>
      <c r="AD115" s="6"/>
      <c r="AE115" s="6"/>
      <c r="AF115" s="6"/>
      <c r="AG115" s="6"/>
      <c r="AH115" s="6"/>
      <c r="AI115" s="6"/>
      <c r="AJ115" s="6"/>
      <c r="AK115" s="6"/>
      <c r="AL115" s="59"/>
      <c r="AM115" s="137"/>
      <c r="AN115" s="137"/>
      <c r="AO115" s="216" t="s">
        <v>4753</v>
      </c>
      <c r="AP115" s="251"/>
      <c r="AQ115" s="251"/>
      <c r="AR115" s="252"/>
      <c r="AS115" s="49"/>
      <c r="AT115" s="36"/>
      <c r="AU115" s="36"/>
      <c r="AV115" s="51"/>
      <c r="AW115" s="89">
        <f>ROUND(ROUND(H107*V84,0)*AQ118,0)</f>
        <v>377</v>
      </c>
      <c r="AX115" s="12"/>
    </row>
    <row r="116" spans="1:50" ht="17.2" customHeight="1" x14ac:dyDescent="0.3">
      <c r="A116" s="101">
        <v>43</v>
      </c>
      <c r="B116" s="102" t="s">
        <v>2541</v>
      </c>
      <c r="C116" s="103" t="s">
        <v>9705</v>
      </c>
      <c r="D116" s="166"/>
      <c r="E116" s="193"/>
      <c r="F116" s="126"/>
      <c r="G116" s="126"/>
      <c r="H116" s="45"/>
      <c r="I116" s="1"/>
      <c r="J116" s="1"/>
      <c r="K116" s="44"/>
      <c r="L116" s="175"/>
      <c r="M116" s="194"/>
      <c r="N116" s="194"/>
      <c r="O116" s="132"/>
      <c r="P116" s="141"/>
      <c r="Q116" s="141"/>
      <c r="R116" s="168"/>
      <c r="S116" s="141"/>
      <c r="T116" s="142"/>
      <c r="U116" s="130"/>
      <c r="V116" s="64"/>
      <c r="W116" s="202"/>
      <c r="X116" s="317" t="s">
        <v>4712</v>
      </c>
      <c r="Y116" s="318"/>
      <c r="Z116" s="318"/>
      <c r="AA116" s="318"/>
      <c r="AB116" s="318"/>
      <c r="AC116" s="211" t="s">
        <v>4711</v>
      </c>
      <c r="AD116" s="210"/>
      <c r="AE116" s="210"/>
      <c r="AF116" s="176"/>
      <c r="AG116" s="176"/>
      <c r="AH116" s="176"/>
      <c r="AI116" s="176"/>
      <c r="AJ116" s="176"/>
      <c r="AK116" s="176"/>
      <c r="AL116" s="105" t="s">
        <v>4574</v>
      </c>
      <c r="AM116" s="321">
        <f>AM113</f>
        <v>0.7</v>
      </c>
      <c r="AN116" s="321"/>
      <c r="AO116" s="228"/>
      <c r="AP116" s="229"/>
      <c r="AQ116" s="229"/>
      <c r="AR116" s="230"/>
      <c r="AS116" s="45"/>
      <c r="AT116" s="1"/>
      <c r="AU116" s="1"/>
      <c r="AV116" s="44"/>
      <c r="AW116" s="106">
        <f>ROUND(ROUND(ROUND(H107*V84,0)*AM116,0)*AQ118,0)</f>
        <v>264</v>
      </c>
      <c r="AX116" s="12"/>
    </row>
    <row r="117" spans="1:50" ht="17.2" customHeight="1" x14ac:dyDescent="0.3">
      <c r="A117" s="101">
        <v>43</v>
      </c>
      <c r="B117" s="102" t="s">
        <v>2540</v>
      </c>
      <c r="C117" s="103" t="s">
        <v>9704</v>
      </c>
      <c r="D117" s="166"/>
      <c r="E117" s="193"/>
      <c r="F117" s="126"/>
      <c r="G117" s="126"/>
      <c r="H117" s="45"/>
      <c r="I117" s="1"/>
      <c r="J117" s="1"/>
      <c r="K117" s="44"/>
      <c r="L117" s="191"/>
      <c r="M117" s="172"/>
      <c r="N117" s="172"/>
      <c r="O117" s="123"/>
      <c r="P117" s="138"/>
      <c r="Q117" s="138"/>
      <c r="R117" s="168"/>
      <c r="S117" s="141"/>
      <c r="T117" s="142"/>
      <c r="U117" s="130"/>
      <c r="V117" s="64"/>
      <c r="W117" s="202"/>
      <c r="X117" s="319"/>
      <c r="Y117" s="320"/>
      <c r="Z117" s="320"/>
      <c r="AA117" s="320"/>
      <c r="AB117" s="320"/>
      <c r="AC117" s="211" t="s">
        <v>4735</v>
      </c>
      <c r="AD117" s="210"/>
      <c r="AE117" s="210"/>
      <c r="AF117" s="176"/>
      <c r="AG117" s="176"/>
      <c r="AH117" s="176"/>
      <c r="AI117" s="176"/>
      <c r="AJ117" s="176"/>
      <c r="AK117" s="176"/>
      <c r="AL117" s="105" t="s">
        <v>4574</v>
      </c>
      <c r="AM117" s="321">
        <f>AM114</f>
        <v>0.5</v>
      </c>
      <c r="AN117" s="321"/>
      <c r="AO117" s="45"/>
      <c r="AP117" s="1"/>
      <c r="AQ117" s="1"/>
      <c r="AR117" s="44"/>
      <c r="AS117" s="45"/>
      <c r="AT117" s="1"/>
      <c r="AU117" s="1"/>
      <c r="AV117" s="44"/>
      <c r="AW117" s="106">
        <f>ROUND(ROUND(ROUND(H107*V84,0)*AM117,0)*AQ118,0)</f>
        <v>189</v>
      </c>
      <c r="AX117" s="12"/>
    </row>
    <row r="118" spans="1:50" ht="17.2" customHeight="1" x14ac:dyDescent="0.3">
      <c r="A118" s="9">
        <v>43</v>
      </c>
      <c r="B118" s="10" t="s">
        <v>2539</v>
      </c>
      <c r="C118" s="53" t="s">
        <v>9703</v>
      </c>
      <c r="D118" s="166"/>
      <c r="E118" s="193"/>
      <c r="F118" s="126"/>
      <c r="G118" s="126"/>
      <c r="H118" s="45"/>
      <c r="I118" s="1"/>
      <c r="J118" s="1"/>
      <c r="K118" s="44"/>
      <c r="L118" s="231" t="s">
        <v>4714</v>
      </c>
      <c r="M118" s="232"/>
      <c r="N118" s="232"/>
      <c r="O118" s="232"/>
      <c r="P118" s="232"/>
      <c r="Q118" s="232"/>
      <c r="R118" s="175"/>
      <c r="S118" s="194"/>
      <c r="T118" s="173"/>
      <c r="U118" s="130"/>
      <c r="V118" s="64"/>
      <c r="W118" s="202"/>
      <c r="X118" s="8"/>
      <c r="Y118" s="6"/>
      <c r="Z118" s="59"/>
      <c r="AA118" s="59"/>
      <c r="AB118" s="6"/>
      <c r="AC118" s="203"/>
      <c r="AD118" s="6"/>
      <c r="AE118" s="6"/>
      <c r="AF118" s="6"/>
      <c r="AG118" s="6"/>
      <c r="AH118" s="6"/>
      <c r="AI118" s="6"/>
      <c r="AJ118" s="6"/>
      <c r="AK118" s="6"/>
      <c r="AL118" s="59"/>
      <c r="AM118" s="137"/>
      <c r="AN118" s="137"/>
      <c r="AO118" s="45"/>
      <c r="AP118" s="132" t="s">
        <v>4574</v>
      </c>
      <c r="AQ118" s="247">
        <f>AQ94</f>
        <v>0.95</v>
      </c>
      <c r="AR118" s="248"/>
      <c r="AS118" s="45"/>
      <c r="AT118" s="1"/>
      <c r="AU118" s="1"/>
      <c r="AV118" s="44"/>
      <c r="AW118" s="89">
        <f>ROUND(ROUND(ROUND(H107*P120,0)*V84,0)*AQ118,0)</f>
        <v>364</v>
      </c>
      <c r="AX118" s="12"/>
    </row>
    <row r="119" spans="1:50" ht="17.2" customHeight="1" x14ac:dyDescent="0.3">
      <c r="A119" s="101">
        <v>43</v>
      </c>
      <c r="B119" s="102" t="s">
        <v>2538</v>
      </c>
      <c r="C119" s="103" t="s">
        <v>9702</v>
      </c>
      <c r="D119" s="166"/>
      <c r="E119" s="193"/>
      <c r="F119" s="126"/>
      <c r="G119" s="126"/>
      <c r="H119" s="45"/>
      <c r="I119" s="1"/>
      <c r="J119" s="1"/>
      <c r="K119" s="44"/>
      <c r="L119" s="267"/>
      <c r="M119" s="268"/>
      <c r="N119" s="268"/>
      <c r="O119" s="268"/>
      <c r="P119" s="268"/>
      <c r="Q119" s="268"/>
      <c r="R119" s="175"/>
      <c r="S119" s="194"/>
      <c r="T119" s="173"/>
      <c r="U119" s="130"/>
      <c r="V119" s="64"/>
      <c r="W119" s="202"/>
      <c r="X119" s="317" t="s">
        <v>4712</v>
      </c>
      <c r="Y119" s="318"/>
      <c r="Z119" s="318"/>
      <c r="AA119" s="318"/>
      <c r="AB119" s="318"/>
      <c r="AC119" s="211" t="s">
        <v>4711</v>
      </c>
      <c r="AD119" s="210"/>
      <c r="AE119" s="210"/>
      <c r="AF119" s="176"/>
      <c r="AG119" s="176"/>
      <c r="AH119" s="176"/>
      <c r="AI119" s="176"/>
      <c r="AJ119" s="176"/>
      <c r="AK119" s="176"/>
      <c r="AL119" s="105" t="s">
        <v>4574</v>
      </c>
      <c r="AM119" s="321">
        <f>AM116</f>
        <v>0.7</v>
      </c>
      <c r="AN119" s="321"/>
      <c r="AO119" s="45"/>
      <c r="AP119" s="1"/>
      <c r="AQ119" s="1"/>
      <c r="AR119" s="44"/>
      <c r="AS119" s="45"/>
      <c r="AT119" s="1"/>
      <c r="AU119" s="1"/>
      <c r="AV119" s="44"/>
      <c r="AW119" s="106">
        <f>ROUND(ROUND(ROUND(ROUND(H107*P120,0)*V84,0)*AM119,0)*AQ118,0)</f>
        <v>255</v>
      </c>
      <c r="AX119" s="12"/>
    </row>
    <row r="120" spans="1:50" ht="17.2" customHeight="1" x14ac:dyDescent="0.3">
      <c r="A120" s="101">
        <v>43</v>
      </c>
      <c r="B120" s="102" t="s">
        <v>2537</v>
      </c>
      <c r="C120" s="103" t="s">
        <v>9701</v>
      </c>
      <c r="D120" s="166"/>
      <c r="E120" s="193"/>
      <c r="F120" s="126"/>
      <c r="G120" s="126"/>
      <c r="H120" s="45"/>
      <c r="I120" s="1"/>
      <c r="J120" s="1"/>
      <c r="K120" s="44"/>
      <c r="L120" s="191"/>
      <c r="M120" s="172"/>
      <c r="N120" s="172"/>
      <c r="O120" s="123" t="s">
        <v>4574</v>
      </c>
      <c r="P120" s="249">
        <f>P114</f>
        <v>0.96499999999999997</v>
      </c>
      <c r="Q120" s="249"/>
      <c r="R120" s="168"/>
      <c r="S120" s="141"/>
      <c r="T120" s="142"/>
      <c r="U120" s="130"/>
      <c r="V120" s="64"/>
      <c r="W120" s="202"/>
      <c r="X120" s="319"/>
      <c r="Y120" s="320"/>
      <c r="Z120" s="320"/>
      <c r="AA120" s="320"/>
      <c r="AB120" s="320"/>
      <c r="AC120" s="211" t="s">
        <v>4735</v>
      </c>
      <c r="AD120" s="210"/>
      <c r="AE120" s="210"/>
      <c r="AF120" s="176"/>
      <c r="AG120" s="176"/>
      <c r="AH120" s="176"/>
      <c r="AI120" s="176"/>
      <c r="AJ120" s="176"/>
      <c r="AK120" s="176"/>
      <c r="AL120" s="105" t="s">
        <v>4574</v>
      </c>
      <c r="AM120" s="321">
        <f>AM117</f>
        <v>0.5</v>
      </c>
      <c r="AN120" s="321"/>
      <c r="AO120" s="45"/>
      <c r="AP120" s="1"/>
      <c r="AQ120" s="1"/>
      <c r="AR120" s="44"/>
      <c r="AS120" s="43"/>
      <c r="AT120" s="7"/>
      <c r="AU120" s="7"/>
      <c r="AV120" s="21"/>
      <c r="AW120" s="106">
        <f>ROUND(ROUND(ROUND(ROUND(H107*P120,0)*V84,0)*AM120,0)*AQ118,0)</f>
        <v>182</v>
      </c>
      <c r="AX120" s="12"/>
    </row>
    <row r="121" spans="1:50" ht="17.2" customHeight="1" x14ac:dyDescent="0.3">
      <c r="A121" s="9">
        <v>43</v>
      </c>
      <c r="B121" s="10" t="s">
        <v>2536</v>
      </c>
      <c r="C121" s="53" t="s">
        <v>9700</v>
      </c>
      <c r="D121" s="166"/>
      <c r="E121" s="193"/>
      <c r="F121" s="126"/>
      <c r="G121" s="126"/>
      <c r="H121" s="45"/>
      <c r="I121" s="1"/>
      <c r="J121" s="1"/>
      <c r="K121" s="44"/>
      <c r="L121" s="196"/>
      <c r="M121" s="195"/>
      <c r="N121" s="195"/>
      <c r="O121" s="55"/>
      <c r="P121" s="56"/>
      <c r="Q121" s="56"/>
      <c r="R121" s="168"/>
      <c r="S121" s="141"/>
      <c r="T121" s="142"/>
      <c r="U121" s="130"/>
      <c r="V121" s="64"/>
      <c r="W121" s="202"/>
      <c r="X121" s="8"/>
      <c r="Y121" s="6"/>
      <c r="Z121" s="59"/>
      <c r="AA121" s="59"/>
      <c r="AB121" s="6"/>
      <c r="AC121" s="203"/>
      <c r="AD121" s="6"/>
      <c r="AE121" s="6"/>
      <c r="AF121" s="6"/>
      <c r="AG121" s="6"/>
      <c r="AH121" s="6"/>
      <c r="AI121" s="6"/>
      <c r="AJ121" s="6"/>
      <c r="AK121" s="6"/>
      <c r="AL121" s="59"/>
      <c r="AM121" s="137"/>
      <c r="AN121" s="137"/>
      <c r="AO121" s="146"/>
      <c r="AP121" s="143"/>
      <c r="AQ121" s="143"/>
      <c r="AR121" s="44"/>
      <c r="AS121" s="242" t="s">
        <v>4580</v>
      </c>
      <c r="AT121" s="242"/>
      <c r="AU121" s="242"/>
      <c r="AV121" s="243"/>
      <c r="AW121" s="89">
        <f>ROUND(ROUND(H107*V84,0)*AQ118,0)-AS124</f>
        <v>372</v>
      </c>
      <c r="AX121" s="12"/>
    </row>
    <row r="122" spans="1:50" ht="17.2" customHeight="1" x14ac:dyDescent="0.3">
      <c r="A122" s="101">
        <v>43</v>
      </c>
      <c r="B122" s="102" t="s">
        <v>2535</v>
      </c>
      <c r="C122" s="103" t="s">
        <v>9699</v>
      </c>
      <c r="D122" s="166"/>
      <c r="E122" s="193"/>
      <c r="F122" s="126"/>
      <c r="G122" s="126"/>
      <c r="H122" s="45"/>
      <c r="I122" s="1"/>
      <c r="J122" s="1"/>
      <c r="K122" s="44"/>
      <c r="L122" s="175"/>
      <c r="M122" s="194"/>
      <c r="N122" s="194"/>
      <c r="O122" s="132"/>
      <c r="P122" s="141"/>
      <c r="Q122" s="141"/>
      <c r="R122" s="168"/>
      <c r="S122" s="141"/>
      <c r="T122" s="142"/>
      <c r="U122" s="130"/>
      <c r="V122" s="64"/>
      <c r="W122" s="202"/>
      <c r="X122" s="317" t="s">
        <v>4712</v>
      </c>
      <c r="Y122" s="318"/>
      <c r="Z122" s="318"/>
      <c r="AA122" s="318"/>
      <c r="AB122" s="318"/>
      <c r="AC122" s="211" t="s">
        <v>4711</v>
      </c>
      <c r="AD122" s="210"/>
      <c r="AE122" s="210"/>
      <c r="AF122" s="176"/>
      <c r="AG122" s="176"/>
      <c r="AH122" s="176"/>
      <c r="AI122" s="176"/>
      <c r="AJ122" s="176"/>
      <c r="AK122" s="176"/>
      <c r="AL122" s="105" t="s">
        <v>4574</v>
      </c>
      <c r="AM122" s="321">
        <f>AM119</f>
        <v>0.7</v>
      </c>
      <c r="AN122" s="321"/>
      <c r="AO122" s="146"/>
      <c r="AP122" s="143"/>
      <c r="AQ122" s="143"/>
      <c r="AR122" s="44"/>
      <c r="AS122" s="244"/>
      <c r="AT122" s="244"/>
      <c r="AU122" s="244"/>
      <c r="AV122" s="245"/>
      <c r="AW122" s="106">
        <f>ROUND(ROUND(ROUND(H107*V84,0)*AM122,0)*AQ118,0)-AS124</f>
        <v>259</v>
      </c>
      <c r="AX122" s="12"/>
    </row>
    <row r="123" spans="1:50" ht="17.2" customHeight="1" x14ac:dyDescent="0.3">
      <c r="A123" s="101">
        <v>43</v>
      </c>
      <c r="B123" s="102" t="s">
        <v>2534</v>
      </c>
      <c r="C123" s="103" t="s">
        <v>9698</v>
      </c>
      <c r="D123" s="166"/>
      <c r="E123" s="193"/>
      <c r="F123" s="126"/>
      <c r="G123" s="126"/>
      <c r="H123" s="45"/>
      <c r="I123" s="1"/>
      <c r="J123" s="1"/>
      <c r="K123" s="44"/>
      <c r="L123" s="191"/>
      <c r="M123" s="172"/>
      <c r="N123" s="172"/>
      <c r="O123" s="123"/>
      <c r="P123" s="138"/>
      <c r="Q123" s="138"/>
      <c r="R123" s="168"/>
      <c r="S123" s="141"/>
      <c r="T123" s="142"/>
      <c r="U123" s="130"/>
      <c r="V123" s="64"/>
      <c r="W123" s="202"/>
      <c r="X123" s="319"/>
      <c r="Y123" s="320"/>
      <c r="Z123" s="320"/>
      <c r="AA123" s="320"/>
      <c r="AB123" s="320"/>
      <c r="AC123" s="211" t="s">
        <v>4735</v>
      </c>
      <c r="AD123" s="210"/>
      <c r="AE123" s="210"/>
      <c r="AF123" s="176"/>
      <c r="AG123" s="176"/>
      <c r="AH123" s="176"/>
      <c r="AI123" s="176"/>
      <c r="AJ123" s="176"/>
      <c r="AK123" s="176"/>
      <c r="AL123" s="105" t="s">
        <v>4574</v>
      </c>
      <c r="AM123" s="321">
        <f>AM120</f>
        <v>0.5</v>
      </c>
      <c r="AN123" s="321"/>
      <c r="AO123" s="146"/>
      <c r="AP123" s="143"/>
      <c r="AQ123" s="143"/>
      <c r="AR123" s="44"/>
      <c r="AS123" s="244"/>
      <c r="AT123" s="244"/>
      <c r="AU123" s="244"/>
      <c r="AV123" s="245"/>
      <c r="AW123" s="106">
        <f>ROUND(ROUND(ROUND(H107*V84,0)*AM123,0)*AQ118,0)-AS124</f>
        <v>184</v>
      </c>
      <c r="AX123" s="12"/>
    </row>
    <row r="124" spans="1:50" ht="17.2" customHeight="1" x14ac:dyDescent="0.3">
      <c r="A124" s="9">
        <v>43</v>
      </c>
      <c r="B124" s="10" t="s">
        <v>2533</v>
      </c>
      <c r="C124" s="53" t="s">
        <v>9697</v>
      </c>
      <c r="D124" s="166"/>
      <c r="E124" s="193"/>
      <c r="F124" s="126"/>
      <c r="G124" s="126"/>
      <c r="H124" s="45"/>
      <c r="I124" s="1"/>
      <c r="J124" s="1"/>
      <c r="K124" s="44"/>
      <c r="L124" s="231" t="s">
        <v>4714</v>
      </c>
      <c r="M124" s="232"/>
      <c r="N124" s="232"/>
      <c r="O124" s="232"/>
      <c r="P124" s="232"/>
      <c r="Q124" s="232"/>
      <c r="R124" s="175"/>
      <c r="S124" s="194"/>
      <c r="T124" s="173"/>
      <c r="U124" s="130"/>
      <c r="V124" s="64"/>
      <c r="W124" s="202"/>
      <c r="X124" s="8"/>
      <c r="Y124" s="6"/>
      <c r="Z124" s="59"/>
      <c r="AA124" s="59"/>
      <c r="AB124" s="6"/>
      <c r="AC124" s="203"/>
      <c r="AD124" s="6"/>
      <c r="AE124" s="6"/>
      <c r="AF124" s="6"/>
      <c r="AG124" s="6"/>
      <c r="AH124" s="6"/>
      <c r="AI124" s="6"/>
      <c r="AJ124" s="6"/>
      <c r="AK124" s="6"/>
      <c r="AL124" s="59"/>
      <c r="AM124" s="137"/>
      <c r="AN124" s="137"/>
      <c r="AO124" s="146"/>
      <c r="AP124" s="143"/>
      <c r="AQ124" s="143"/>
      <c r="AR124" s="44"/>
      <c r="AS124" s="38">
        <f>AS112</f>
        <v>5</v>
      </c>
      <c r="AT124" s="62" t="s">
        <v>4579</v>
      </c>
      <c r="AU124" s="143"/>
      <c r="AV124" s="147"/>
      <c r="AW124" s="89">
        <f>ROUND(ROUND(ROUND(H107*P126,0)*V84,0)*AQ118,0)-AS124</f>
        <v>359</v>
      </c>
      <c r="AX124" s="12"/>
    </row>
    <row r="125" spans="1:50" ht="17.2" customHeight="1" x14ac:dyDescent="0.3">
      <c r="A125" s="101">
        <v>43</v>
      </c>
      <c r="B125" s="102" t="s">
        <v>2532</v>
      </c>
      <c r="C125" s="103" t="s">
        <v>9696</v>
      </c>
      <c r="D125" s="166"/>
      <c r="E125" s="193"/>
      <c r="F125" s="126"/>
      <c r="G125" s="126"/>
      <c r="H125" s="45"/>
      <c r="I125" s="1"/>
      <c r="J125" s="1"/>
      <c r="K125" s="44"/>
      <c r="L125" s="267"/>
      <c r="M125" s="268"/>
      <c r="N125" s="268"/>
      <c r="O125" s="268"/>
      <c r="P125" s="268"/>
      <c r="Q125" s="268"/>
      <c r="R125" s="175"/>
      <c r="S125" s="194"/>
      <c r="T125" s="173"/>
      <c r="U125" s="130"/>
      <c r="V125" s="64"/>
      <c r="W125" s="202"/>
      <c r="X125" s="317" t="s">
        <v>4712</v>
      </c>
      <c r="Y125" s="318"/>
      <c r="Z125" s="318"/>
      <c r="AA125" s="318"/>
      <c r="AB125" s="318"/>
      <c r="AC125" s="211" t="s">
        <v>4711</v>
      </c>
      <c r="AD125" s="210"/>
      <c r="AE125" s="210"/>
      <c r="AF125" s="176"/>
      <c r="AG125" s="176"/>
      <c r="AH125" s="176"/>
      <c r="AI125" s="176"/>
      <c r="AJ125" s="176"/>
      <c r="AK125" s="176"/>
      <c r="AL125" s="105" t="s">
        <v>4574</v>
      </c>
      <c r="AM125" s="321">
        <f>AM122</f>
        <v>0.7</v>
      </c>
      <c r="AN125" s="321"/>
      <c r="AO125" s="146"/>
      <c r="AP125" s="143"/>
      <c r="AQ125" s="143"/>
      <c r="AR125" s="44"/>
      <c r="AS125" s="1"/>
      <c r="AT125" s="132"/>
      <c r="AU125" s="143"/>
      <c r="AV125" s="147"/>
      <c r="AW125" s="106">
        <f>ROUND(ROUND(ROUND(ROUND(H107*P126,0)*V84,0)*AM125,0)*AQ118,0)-AS124</f>
        <v>250</v>
      </c>
      <c r="AX125" s="12"/>
    </row>
    <row r="126" spans="1:50" ht="17.2" customHeight="1" x14ac:dyDescent="0.3">
      <c r="A126" s="101">
        <v>43</v>
      </c>
      <c r="B126" s="102" t="s">
        <v>2531</v>
      </c>
      <c r="C126" s="103" t="s">
        <v>9695</v>
      </c>
      <c r="D126" s="166"/>
      <c r="E126" s="193"/>
      <c r="F126" s="126"/>
      <c r="G126" s="126"/>
      <c r="H126" s="43"/>
      <c r="I126" s="7"/>
      <c r="J126" s="7"/>
      <c r="K126" s="21"/>
      <c r="L126" s="191"/>
      <c r="M126" s="172"/>
      <c r="N126" s="172"/>
      <c r="O126" s="123" t="s">
        <v>4574</v>
      </c>
      <c r="P126" s="249">
        <f>P120</f>
        <v>0.96499999999999997</v>
      </c>
      <c r="Q126" s="249"/>
      <c r="R126" s="168"/>
      <c r="S126" s="141"/>
      <c r="T126" s="141"/>
      <c r="U126" s="88"/>
      <c r="V126" s="86"/>
      <c r="W126" s="87"/>
      <c r="X126" s="320"/>
      <c r="Y126" s="320"/>
      <c r="Z126" s="320"/>
      <c r="AA126" s="320"/>
      <c r="AB126" s="320"/>
      <c r="AC126" s="211" t="s">
        <v>4735</v>
      </c>
      <c r="AD126" s="210"/>
      <c r="AE126" s="210"/>
      <c r="AF126" s="176"/>
      <c r="AG126" s="176"/>
      <c r="AH126" s="176"/>
      <c r="AI126" s="176"/>
      <c r="AJ126" s="176"/>
      <c r="AK126" s="176"/>
      <c r="AL126" s="105" t="s">
        <v>4574</v>
      </c>
      <c r="AM126" s="321">
        <f>AM123</f>
        <v>0.5</v>
      </c>
      <c r="AN126" s="321"/>
      <c r="AO126" s="190"/>
      <c r="AP126" s="136"/>
      <c r="AQ126" s="136"/>
      <c r="AR126" s="21"/>
      <c r="AS126" s="7"/>
      <c r="AT126" s="123"/>
      <c r="AU126" s="136"/>
      <c r="AV126" s="145"/>
      <c r="AW126" s="106">
        <f>ROUND(ROUND(ROUND(ROUND(H107*P126,0)*V84,0)*AM126,0)*AQ118,0)-AS124</f>
        <v>177</v>
      </c>
      <c r="AX126" s="12"/>
    </row>
    <row r="127" spans="1:50" ht="17.2" customHeight="1" x14ac:dyDescent="0.3">
      <c r="A127" s="9">
        <v>43</v>
      </c>
      <c r="B127" s="10" t="s">
        <v>2530</v>
      </c>
      <c r="C127" s="53" t="s">
        <v>9694</v>
      </c>
      <c r="D127" s="166"/>
      <c r="E127" s="193"/>
      <c r="F127" s="126"/>
      <c r="G127" s="126"/>
      <c r="H127" s="217" t="s">
        <v>4766</v>
      </c>
      <c r="I127" s="218"/>
      <c r="J127" s="218"/>
      <c r="K127" s="219"/>
      <c r="L127" s="196"/>
      <c r="M127" s="195"/>
      <c r="N127" s="195"/>
      <c r="O127" s="55"/>
      <c r="P127" s="56"/>
      <c r="Q127" s="56"/>
      <c r="R127" s="168"/>
      <c r="S127" s="141"/>
      <c r="T127" s="141"/>
      <c r="U127" s="88"/>
      <c r="V127" s="86"/>
      <c r="W127" s="87"/>
      <c r="X127" s="6"/>
      <c r="Y127" s="6"/>
      <c r="Z127" s="59"/>
      <c r="AA127" s="59"/>
      <c r="AB127" s="6"/>
      <c r="AC127" s="203"/>
      <c r="AD127" s="6"/>
      <c r="AE127" s="6"/>
      <c r="AF127" s="6"/>
      <c r="AG127" s="6"/>
      <c r="AH127" s="6"/>
      <c r="AI127" s="6"/>
      <c r="AJ127" s="6"/>
      <c r="AK127" s="6"/>
      <c r="AL127" s="59"/>
      <c r="AM127" s="137"/>
      <c r="AN127" s="137"/>
      <c r="AO127" s="7"/>
      <c r="AP127" s="7"/>
      <c r="AQ127" s="7"/>
      <c r="AR127" s="7"/>
      <c r="AS127" s="7"/>
      <c r="AT127" s="123"/>
      <c r="AU127" s="136"/>
      <c r="AV127" s="145"/>
      <c r="AW127" s="100">
        <f>ROUND(H131*V84,0)</f>
        <v>369</v>
      </c>
      <c r="AX127" s="12"/>
    </row>
    <row r="128" spans="1:50" ht="17.2" customHeight="1" x14ac:dyDescent="0.3">
      <c r="A128" s="101">
        <v>43</v>
      </c>
      <c r="B128" s="102" t="s">
        <v>2529</v>
      </c>
      <c r="C128" s="103" t="s">
        <v>9693</v>
      </c>
      <c r="D128" s="166"/>
      <c r="E128" s="193"/>
      <c r="F128" s="126"/>
      <c r="G128" s="126"/>
      <c r="H128" s="220"/>
      <c r="I128" s="221"/>
      <c r="J128" s="221"/>
      <c r="K128" s="222"/>
      <c r="L128" s="175"/>
      <c r="M128" s="194"/>
      <c r="N128" s="194"/>
      <c r="O128" s="132"/>
      <c r="P128" s="141"/>
      <c r="Q128" s="141"/>
      <c r="R128" s="168"/>
      <c r="S128" s="141"/>
      <c r="T128" s="141"/>
      <c r="U128" s="88"/>
      <c r="V128" s="86"/>
      <c r="W128" s="87"/>
      <c r="X128" s="318" t="s">
        <v>4712</v>
      </c>
      <c r="Y128" s="318"/>
      <c r="Z128" s="318"/>
      <c r="AA128" s="318"/>
      <c r="AB128" s="318"/>
      <c r="AC128" s="211" t="s">
        <v>4711</v>
      </c>
      <c r="AD128" s="210"/>
      <c r="AE128" s="210"/>
      <c r="AF128" s="176"/>
      <c r="AG128" s="176"/>
      <c r="AH128" s="176"/>
      <c r="AI128" s="176"/>
      <c r="AJ128" s="176"/>
      <c r="AK128" s="176"/>
      <c r="AL128" s="105" t="s">
        <v>4574</v>
      </c>
      <c r="AM128" s="321">
        <f>AM125</f>
        <v>0.7</v>
      </c>
      <c r="AN128" s="321"/>
      <c r="AO128" s="176"/>
      <c r="AP128" s="176"/>
      <c r="AQ128" s="176"/>
      <c r="AR128" s="176"/>
      <c r="AS128" s="176"/>
      <c r="AT128" s="105"/>
      <c r="AU128" s="150"/>
      <c r="AV128" s="151"/>
      <c r="AW128" s="106">
        <f>ROUND(ROUND(H131*V84,0)*AM128,0)</f>
        <v>258</v>
      </c>
      <c r="AX128" s="12"/>
    </row>
    <row r="129" spans="1:50" ht="17.2" customHeight="1" x14ac:dyDescent="0.3">
      <c r="A129" s="101">
        <v>43</v>
      </c>
      <c r="B129" s="102" t="s">
        <v>2528</v>
      </c>
      <c r="C129" s="103" t="s">
        <v>9692</v>
      </c>
      <c r="D129" s="166"/>
      <c r="E129" s="193"/>
      <c r="F129" s="126"/>
      <c r="G129" s="126"/>
      <c r="H129" s="220"/>
      <c r="I129" s="221"/>
      <c r="J129" s="221"/>
      <c r="K129" s="222"/>
      <c r="L129" s="191"/>
      <c r="M129" s="172"/>
      <c r="N129" s="172"/>
      <c r="O129" s="123"/>
      <c r="P129" s="138"/>
      <c r="Q129" s="138"/>
      <c r="R129" s="168"/>
      <c r="S129" s="141"/>
      <c r="T129" s="141"/>
      <c r="U129" s="88"/>
      <c r="V129" s="86"/>
      <c r="W129" s="87"/>
      <c r="X129" s="320"/>
      <c r="Y129" s="320"/>
      <c r="Z129" s="320"/>
      <c r="AA129" s="320"/>
      <c r="AB129" s="320"/>
      <c r="AC129" s="211" t="s">
        <v>4735</v>
      </c>
      <c r="AD129" s="210"/>
      <c r="AE129" s="210"/>
      <c r="AF129" s="176"/>
      <c r="AG129" s="176"/>
      <c r="AH129" s="176"/>
      <c r="AI129" s="176"/>
      <c r="AJ129" s="176"/>
      <c r="AK129" s="176"/>
      <c r="AL129" s="105" t="s">
        <v>4574</v>
      </c>
      <c r="AM129" s="321">
        <f>AM126</f>
        <v>0.5</v>
      </c>
      <c r="AN129" s="321"/>
      <c r="AO129" s="176"/>
      <c r="AP129" s="176"/>
      <c r="AQ129" s="176"/>
      <c r="AR129" s="176"/>
      <c r="AS129" s="176"/>
      <c r="AT129" s="105"/>
      <c r="AU129" s="150"/>
      <c r="AV129" s="151"/>
      <c r="AW129" s="106">
        <f>ROUND(ROUND(H131*V84,0)*AM129,0)</f>
        <v>185</v>
      </c>
      <c r="AX129" s="12"/>
    </row>
    <row r="130" spans="1:50" ht="17.2" customHeight="1" x14ac:dyDescent="0.3">
      <c r="A130" s="9">
        <v>43</v>
      </c>
      <c r="B130" s="10" t="s">
        <v>2527</v>
      </c>
      <c r="C130" s="53" t="s">
        <v>9691</v>
      </c>
      <c r="D130" s="166"/>
      <c r="E130" s="193"/>
      <c r="F130" s="126"/>
      <c r="G130" s="126"/>
      <c r="H130" s="220"/>
      <c r="I130" s="221"/>
      <c r="J130" s="221"/>
      <c r="K130" s="222"/>
      <c r="L130" s="231" t="s">
        <v>4714</v>
      </c>
      <c r="M130" s="232"/>
      <c r="N130" s="232"/>
      <c r="O130" s="232"/>
      <c r="P130" s="232"/>
      <c r="Q130" s="232"/>
      <c r="R130" s="175"/>
      <c r="S130" s="194"/>
      <c r="T130" s="194"/>
      <c r="U130" s="88"/>
      <c r="V130" s="86"/>
      <c r="W130" s="87"/>
      <c r="X130" s="6"/>
      <c r="Y130" s="6"/>
      <c r="Z130" s="59"/>
      <c r="AA130" s="59"/>
      <c r="AB130" s="6"/>
      <c r="AC130" s="203"/>
      <c r="AD130" s="6"/>
      <c r="AE130" s="6"/>
      <c r="AF130" s="6"/>
      <c r="AG130" s="6"/>
      <c r="AH130" s="6"/>
      <c r="AI130" s="6"/>
      <c r="AJ130" s="6"/>
      <c r="AK130" s="6"/>
      <c r="AL130" s="59"/>
      <c r="AM130" s="137"/>
      <c r="AN130" s="137"/>
      <c r="AO130" s="6"/>
      <c r="AP130" s="6"/>
      <c r="AQ130" s="7"/>
      <c r="AR130" s="7"/>
      <c r="AS130" s="7"/>
      <c r="AT130" s="123"/>
      <c r="AU130" s="136"/>
      <c r="AV130" s="145"/>
      <c r="AW130" s="89">
        <f>ROUND(ROUND(H131*P132,0)*V84,0)</f>
        <v>356</v>
      </c>
      <c r="AX130" s="12"/>
    </row>
    <row r="131" spans="1:50" ht="17.2" customHeight="1" x14ac:dyDescent="0.3">
      <c r="A131" s="101">
        <v>43</v>
      </c>
      <c r="B131" s="102" t="s">
        <v>2526</v>
      </c>
      <c r="C131" s="103" t="s">
        <v>9690</v>
      </c>
      <c r="D131" s="166"/>
      <c r="E131" s="193"/>
      <c r="F131" s="126"/>
      <c r="G131" s="126"/>
      <c r="H131" s="253">
        <f>'15就労移行支援(基本)'!K132</f>
        <v>527</v>
      </c>
      <c r="I131" s="254"/>
      <c r="J131" s="1" t="s">
        <v>4202</v>
      </c>
      <c r="K131" s="68"/>
      <c r="L131" s="267"/>
      <c r="M131" s="268"/>
      <c r="N131" s="268"/>
      <c r="O131" s="268"/>
      <c r="P131" s="268"/>
      <c r="Q131" s="268"/>
      <c r="R131" s="175"/>
      <c r="S131" s="194"/>
      <c r="T131" s="194"/>
      <c r="U131" s="88"/>
      <c r="V131" s="86"/>
      <c r="W131" s="87"/>
      <c r="X131" s="318" t="s">
        <v>4712</v>
      </c>
      <c r="Y131" s="318"/>
      <c r="Z131" s="318"/>
      <c r="AA131" s="318"/>
      <c r="AB131" s="318"/>
      <c r="AC131" s="211" t="s">
        <v>4711</v>
      </c>
      <c r="AD131" s="210"/>
      <c r="AE131" s="210"/>
      <c r="AF131" s="176"/>
      <c r="AG131" s="176"/>
      <c r="AH131" s="176"/>
      <c r="AI131" s="176"/>
      <c r="AJ131" s="176"/>
      <c r="AK131" s="176"/>
      <c r="AL131" s="105" t="s">
        <v>4574</v>
      </c>
      <c r="AM131" s="321">
        <f>AM128</f>
        <v>0.7</v>
      </c>
      <c r="AN131" s="321"/>
      <c r="AO131" s="174"/>
      <c r="AP131" s="174"/>
      <c r="AQ131" s="174"/>
      <c r="AR131" s="174"/>
      <c r="AS131" s="174"/>
      <c r="AT131" s="104"/>
      <c r="AU131" s="148"/>
      <c r="AV131" s="149"/>
      <c r="AW131" s="106">
        <f>ROUND(ROUND(ROUND(H131*P132,0)*V84,0)*AM131,0)</f>
        <v>249</v>
      </c>
      <c r="AX131" s="12"/>
    </row>
    <row r="132" spans="1:50" ht="17.2" customHeight="1" x14ac:dyDescent="0.3">
      <c r="A132" s="101">
        <v>43</v>
      </c>
      <c r="B132" s="102" t="s">
        <v>2525</v>
      </c>
      <c r="C132" s="103" t="s">
        <v>9689</v>
      </c>
      <c r="D132" s="166"/>
      <c r="E132" s="193"/>
      <c r="F132" s="126"/>
      <c r="G132" s="126"/>
      <c r="H132" s="175"/>
      <c r="I132" s="194"/>
      <c r="J132" s="194"/>
      <c r="K132" s="173"/>
      <c r="L132" s="191"/>
      <c r="M132" s="172"/>
      <c r="N132" s="172"/>
      <c r="O132" s="123" t="s">
        <v>4574</v>
      </c>
      <c r="P132" s="249">
        <f>P126</f>
        <v>0.96499999999999997</v>
      </c>
      <c r="Q132" s="249"/>
      <c r="R132" s="168"/>
      <c r="S132" s="141"/>
      <c r="T132" s="141"/>
      <c r="U132" s="88"/>
      <c r="V132" s="86"/>
      <c r="W132" s="87"/>
      <c r="X132" s="320"/>
      <c r="Y132" s="320"/>
      <c r="Z132" s="320"/>
      <c r="AA132" s="320"/>
      <c r="AB132" s="320"/>
      <c r="AC132" s="211" t="s">
        <v>4735</v>
      </c>
      <c r="AD132" s="210"/>
      <c r="AE132" s="210"/>
      <c r="AF132" s="176"/>
      <c r="AG132" s="176"/>
      <c r="AH132" s="176"/>
      <c r="AI132" s="176"/>
      <c r="AJ132" s="176"/>
      <c r="AK132" s="176"/>
      <c r="AL132" s="105" t="s">
        <v>4574</v>
      </c>
      <c r="AM132" s="321">
        <f>AM129</f>
        <v>0.5</v>
      </c>
      <c r="AN132" s="321"/>
      <c r="AO132" s="174"/>
      <c r="AP132" s="174"/>
      <c r="AQ132" s="174"/>
      <c r="AR132" s="174"/>
      <c r="AS132" s="174"/>
      <c r="AT132" s="104"/>
      <c r="AU132" s="148"/>
      <c r="AV132" s="149"/>
      <c r="AW132" s="106">
        <f>ROUND(ROUND(ROUND(H131*P132,0)*V84,0)*AM132,0)</f>
        <v>178</v>
      </c>
      <c r="AX132" s="12"/>
    </row>
    <row r="133" spans="1:50" ht="17.2" customHeight="1" x14ac:dyDescent="0.3">
      <c r="A133" s="9">
        <v>43</v>
      </c>
      <c r="B133" s="10" t="s">
        <v>2524</v>
      </c>
      <c r="C133" s="53" t="s">
        <v>9688</v>
      </c>
      <c r="D133" s="166"/>
      <c r="E133" s="193"/>
      <c r="F133" s="126"/>
      <c r="G133" s="126"/>
      <c r="H133" s="175"/>
      <c r="I133" s="194"/>
      <c r="J133" s="194"/>
      <c r="K133" s="173"/>
      <c r="L133" s="196"/>
      <c r="M133" s="195"/>
      <c r="N133" s="195"/>
      <c r="O133" s="55"/>
      <c r="P133" s="56"/>
      <c r="Q133" s="56"/>
      <c r="R133" s="168"/>
      <c r="S133" s="141"/>
      <c r="T133" s="142"/>
      <c r="U133" s="130"/>
      <c r="V133" s="64"/>
      <c r="W133" s="202"/>
      <c r="X133" s="8"/>
      <c r="Y133" s="6"/>
      <c r="Z133" s="59"/>
      <c r="AA133" s="59"/>
      <c r="AB133" s="6"/>
      <c r="AC133" s="203"/>
      <c r="AD133" s="6"/>
      <c r="AE133" s="6"/>
      <c r="AF133" s="6"/>
      <c r="AG133" s="6"/>
      <c r="AH133" s="6"/>
      <c r="AI133" s="6"/>
      <c r="AJ133" s="6"/>
      <c r="AK133" s="6"/>
      <c r="AL133" s="59"/>
      <c r="AM133" s="137"/>
      <c r="AN133" s="137"/>
      <c r="AO133" s="177"/>
      <c r="AP133" s="81"/>
      <c r="AQ133" s="81"/>
      <c r="AR133" s="82"/>
      <c r="AS133" s="242" t="s">
        <v>4580</v>
      </c>
      <c r="AT133" s="242"/>
      <c r="AU133" s="242"/>
      <c r="AV133" s="243"/>
      <c r="AW133" s="89">
        <f>ROUND(H131*V84,0)-AS136</f>
        <v>364</v>
      </c>
      <c r="AX133" s="12"/>
    </row>
    <row r="134" spans="1:50" ht="17.2" customHeight="1" x14ac:dyDescent="0.3">
      <c r="A134" s="101">
        <v>43</v>
      </c>
      <c r="B134" s="102" t="s">
        <v>2523</v>
      </c>
      <c r="C134" s="103" t="s">
        <v>9687</v>
      </c>
      <c r="D134" s="166"/>
      <c r="E134" s="193"/>
      <c r="F134" s="126"/>
      <c r="G134" s="126"/>
      <c r="H134" s="175"/>
      <c r="I134" s="194"/>
      <c r="J134" s="194"/>
      <c r="K134" s="173"/>
      <c r="L134" s="175"/>
      <c r="M134" s="194"/>
      <c r="N134" s="194"/>
      <c r="O134" s="132"/>
      <c r="P134" s="141"/>
      <c r="Q134" s="141"/>
      <c r="R134" s="168"/>
      <c r="S134" s="141"/>
      <c r="T134" s="142"/>
      <c r="U134" s="130"/>
      <c r="V134" s="64"/>
      <c r="W134" s="202"/>
      <c r="X134" s="317" t="s">
        <v>4712</v>
      </c>
      <c r="Y134" s="318"/>
      <c r="Z134" s="318"/>
      <c r="AA134" s="318"/>
      <c r="AB134" s="318"/>
      <c r="AC134" s="211" t="s">
        <v>4711</v>
      </c>
      <c r="AD134" s="210"/>
      <c r="AE134" s="210"/>
      <c r="AF134" s="176"/>
      <c r="AG134" s="176"/>
      <c r="AH134" s="176"/>
      <c r="AI134" s="176"/>
      <c r="AJ134" s="176"/>
      <c r="AK134" s="176"/>
      <c r="AL134" s="105" t="s">
        <v>4574</v>
      </c>
      <c r="AM134" s="321">
        <f>AM131</f>
        <v>0.7</v>
      </c>
      <c r="AN134" s="321"/>
      <c r="AO134" s="215"/>
      <c r="AP134" s="215"/>
      <c r="AQ134" s="215"/>
      <c r="AR134" s="214"/>
      <c r="AS134" s="244"/>
      <c r="AT134" s="244"/>
      <c r="AU134" s="244"/>
      <c r="AV134" s="245"/>
      <c r="AW134" s="106">
        <f>ROUND(ROUND(H131*V84,0)*AM134,0)-AS136</f>
        <v>253</v>
      </c>
      <c r="AX134" s="12"/>
    </row>
    <row r="135" spans="1:50" ht="17.2" customHeight="1" x14ac:dyDescent="0.3">
      <c r="A135" s="101">
        <v>43</v>
      </c>
      <c r="B135" s="102" t="s">
        <v>2522</v>
      </c>
      <c r="C135" s="103" t="s">
        <v>9686</v>
      </c>
      <c r="D135" s="166"/>
      <c r="E135" s="193"/>
      <c r="F135" s="126"/>
      <c r="G135" s="126"/>
      <c r="H135" s="175"/>
      <c r="I135" s="194"/>
      <c r="J135" s="194"/>
      <c r="K135" s="173"/>
      <c r="L135" s="191"/>
      <c r="M135" s="172"/>
      <c r="N135" s="172"/>
      <c r="O135" s="123"/>
      <c r="P135" s="138"/>
      <c r="Q135" s="138"/>
      <c r="R135" s="168"/>
      <c r="S135" s="141"/>
      <c r="T135" s="142"/>
      <c r="U135" s="130"/>
      <c r="V135" s="64"/>
      <c r="W135" s="202"/>
      <c r="X135" s="319"/>
      <c r="Y135" s="320"/>
      <c r="Z135" s="320"/>
      <c r="AA135" s="320"/>
      <c r="AB135" s="320"/>
      <c r="AC135" s="211" t="s">
        <v>4735</v>
      </c>
      <c r="AD135" s="210"/>
      <c r="AE135" s="210"/>
      <c r="AF135" s="176"/>
      <c r="AG135" s="176"/>
      <c r="AH135" s="176"/>
      <c r="AI135" s="176"/>
      <c r="AJ135" s="176"/>
      <c r="AK135" s="176"/>
      <c r="AL135" s="105" t="s">
        <v>4574</v>
      </c>
      <c r="AM135" s="321">
        <f>AM132</f>
        <v>0.5</v>
      </c>
      <c r="AN135" s="321"/>
      <c r="AO135" s="213"/>
      <c r="AP135" s="213"/>
      <c r="AQ135" s="213"/>
      <c r="AR135" s="212"/>
      <c r="AS135" s="244"/>
      <c r="AT135" s="244"/>
      <c r="AU135" s="244"/>
      <c r="AV135" s="245"/>
      <c r="AW135" s="106">
        <f>ROUND(ROUND(H131*V84,0)*AM135,0)-AS136</f>
        <v>180</v>
      </c>
      <c r="AX135" s="12"/>
    </row>
    <row r="136" spans="1:50" ht="17.2" customHeight="1" x14ac:dyDescent="0.3">
      <c r="A136" s="9">
        <v>43</v>
      </c>
      <c r="B136" s="10" t="s">
        <v>2521</v>
      </c>
      <c r="C136" s="53" t="s">
        <v>9685</v>
      </c>
      <c r="D136" s="166"/>
      <c r="E136" s="193"/>
      <c r="F136" s="126"/>
      <c r="G136" s="126"/>
      <c r="H136" s="175"/>
      <c r="I136" s="194"/>
      <c r="J136" s="194"/>
      <c r="K136" s="173"/>
      <c r="L136" s="231" t="s">
        <v>4714</v>
      </c>
      <c r="M136" s="232"/>
      <c r="N136" s="232"/>
      <c r="O136" s="232"/>
      <c r="P136" s="232"/>
      <c r="Q136" s="232"/>
      <c r="R136" s="175"/>
      <c r="S136" s="194"/>
      <c r="T136" s="173"/>
      <c r="U136" s="130"/>
      <c r="V136" s="64"/>
      <c r="W136" s="202"/>
      <c r="X136" s="8"/>
      <c r="Y136" s="6"/>
      <c r="Z136" s="59"/>
      <c r="AA136" s="59"/>
      <c r="AB136" s="6"/>
      <c r="AC136" s="203"/>
      <c r="AD136" s="6"/>
      <c r="AE136" s="6"/>
      <c r="AF136" s="6"/>
      <c r="AG136" s="6"/>
      <c r="AH136" s="6"/>
      <c r="AI136" s="6"/>
      <c r="AJ136" s="6"/>
      <c r="AK136" s="6"/>
      <c r="AL136" s="59"/>
      <c r="AM136" s="137"/>
      <c r="AN136" s="137"/>
      <c r="AO136" s="198"/>
      <c r="AP136" s="198"/>
      <c r="AQ136" s="198"/>
      <c r="AR136" s="197"/>
      <c r="AS136" s="38">
        <f>AS124</f>
        <v>5</v>
      </c>
      <c r="AT136" s="62" t="s">
        <v>4579</v>
      </c>
      <c r="AU136" s="143"/>
      <c r="AV136" s="147"/>
      <c r="AW136" s="89">
        <f>ROUND(ROUND(H131*P138,0)*V84,0)-AS136</f>
        <v>351</v>
      </c>
      <c r="AX136" s="12"/>
    </row>
    <row r="137" spans="1:50" ht="17.2" customHeight="1" x14ac:dyDescent="0.3">
      <c r="A137" s="101">
        <v>43</v>
      </c>
      <c r="B137" s="102" t="s">
        <v>2520</v>
      </c>
      <c r="C137" s="103" t="s">
        <v>9684</v>
      </c>
      <c r="D137" s="166"/>
      <c r="E137" s="193"/>
      <c r="F137" s="126"/>
      <c r="G137" s="126"/>
      <c r="H137" s="175"/>
      <c r="I137" s="194"/>
      <c r="J137" s="194"/>
      <c r="K137" s="173"/>
      <c r="L137" s="267"/>
      <c r="M137" s="268"/>
      <c r="N137" s="268"/>
      <c r="O137" s="268"/>
      <c r="P137" s="268"/>
      <c r="Q137" s="268"/>
      <c r="R137" s="175"/>
      <c r="S137" s="194"/>
      <c r="T137" s="173"/>
      <c r="U137" s="130"/>
      <c r="V137" s="64"/>
      <c r="W137" s="202"/>
      <c r="X137" s="317" t="s">
        <v>4712</v>
      </c>
      <c r="Y137" s="318"/>
      <c r="Z137" s="318"/>
      <c r="AA137" s="318"/>
      <c r="AB137" s="318"/>
      <c r="AC137" s="211" t="s">
        <v>4711</v>
      </c>
      <c r="AD137" s="210"/>
      <c r="AE137" s="210"/>
      <c r="AF137" s="176"/>
      <c r="AG137" s="176"/>
      <c r="AH137" s="176"/>
      <c r="AI137" s="176"/>
      <c r="AJ137" s="176"/>
      <c r="AK137" s="176"/>
      <c r="AL137" s="105" t="s">
        <v>4574</v>
      </c>
      <c r="AM137" s="321">
        <f>AM134</f>
        <v>0.7</v>
      </c>
      <c r="AN137" s="321"/>
      <c r="AO137" s="213"/>
      <c r="AP137" s="213"/>
      <c r="AQ137" s="213"/>
      <c r="AR137" s="212"/>
      <c r="AS137" s="1"/>
      <c r="AT137" s="132"/>
      <c r="AU137" s="143"/>
      <c r="AV137" s="147"/>
      <c r="AW137" s="106">
        <f>ROUND(ROUND(ROUND(H131*P138,0)*V84,0)*AM137,0)-AS136</f>
        <v>244</v>
      </c>
      <c r="AX137" s="12"/>
    </row>
    <row r="138" spans="1:50" ht="17.2" customHeight="1" x14ac:dyDescent="0.3">
      <c r="A138" s="101">
        <v>43</v>
      </c>
      <c r="B138" s="102" t="s">
        <v>2519</v>
      </c>
      <c r="C138" s="103" t="s">
        <v>9683</v>
      </c>
      <c r="D138" s="166"/>
      <c r="E138" s="193"/>
      <c r="F138" s="126"/>
      <c r="G138" s="126"/>
      <c r="H138" s="175"/>
      <c r="I138" s="194"/>
      <c r="J138" s="194"/>
      <c r="K138" s="173"/>
      <c r="L138" s="191"/>
      <c r="M138" s="172"/>
      <c r="N138" s="172"/>
      <c r="O138" s="123" t="s">
        <v>4574</v>
      </c>
      <c r="P138" s="249">
        <f>P132</f>
        <v>0.96499999999999997</v>
      </c>
      <c r="Q138" s="249"/>
      <c r="R138" s="168"/>
      <c r="S138" s="141"/>
      <c r="T138" s="142"/>
      <c r="U138" s="130"/>
      <c r="V138" s="64"/>
      <c r="W138" s="202"/>
      <c r="X138" s="319"/>
      <c r="Y138" s="320"/>
      <c r="Z138" s="320"/>
      <c r="AA138" s="320"/>
      <c r="AB138" s="320"/>
      <c r="AC138" s="211" t="s">
        <v>4735</v>
      </c>
      <c r="AD138" s="210"/>
      <c r="AE138" s="210"/>
      <c r="AF138" s="176"/>
      <c r="AG138" s="176"/>
      <c r="AH138" s="176"/>
      <c r="AI138" s="176"/>
      <c r="AJ138" s="176"/>
      <c r="AK138" s="176"/>
      <c r="AL138" s="105" t="s">
        <v>4574</v>
      </c>
      <c r="AM138" s="321">
        <f>AM135</f>
        <v>0.5</v>
      </c>
      <c r="AN138" s="321"/>
      <c r="AO138" s="213"/>
      <c r="AP138" s="213"/>
      <c r="AQ138" s="213"/>
      <c r="AR138" s="212"/>
      <c r="AS138" s="7"/>
      <c r="AT138" s="123"/>
      <c r="AU138" s="136"/>
      <c r="AV138" s="145"/>
      <c r="AW138" s="106">
        <f>ROUND(ROUND(ROUND(H131*P138,0)*V84,0)*AM138,0)-AS136</f>
        <v>173</v>
      </c>
      <c r="AX138" s="12"/>
    </row>
    <row r="139" spans="1:50" ht="17.2" customHeight="1" x14ac:dyDescent="0.3">
      <c r="A139" s="9">
        <v>43</v>
      </c>
      <c r="B139" s="10" t="s">
        <v>2518</v>
      </c>
      <c r="C139" s="53" t="s">
        <v>9682</v>
      </c>
      <c r="D139" s="166"/>
      <c r="E139" s="193"/>
      <c r="F139" s="126"/>
      <c r="G139" s="126"/>
      <c r="H139" s="45"/>
      <c r="I139" s="1"/>
      <c r="J139" s="1"/>
      <c r="K139" s="44"/>
      <c r="L139" s="196"/>
      <c r="M139" s="195"/>
      <c r="N139" s="195"/>
      <c r="O139" s="55"/>
      <c r="P139" s="56"/>
      <c r="Q139" s="56"/>
      <c r="R139" s="168"/>
      <c r="S139" s="141"/>
      <c r="T139" s="142"/>
      <c r="U139" s="130"/>
      <c r="V139" s="64"/>
      <c r="W139" s="202"/>
      <c r="X139" s="8"/>
      <c r="Y139" s="6"/>
      <c r="Z139" s="59"/>
      <c r="AA139" s="59"/>
      <c r="AB139" s="6"/>
      <c r="AC139" s="203"/>
      <c r="AD139" s="6"/>
      <c r="AE139" s="6"/>
      <c r="AF139" s="6"/>
      <c r="AG139" s="6"/>
      <c r="AH139" s="6"/>
      <c r="AI139" s="6"/>
      <c r="AJ139" s="6"/>
      <c r="AK139" s="6"/>
      <c r="AL139" s="59"/>
      <c r="AM139" s="137"/>
      <c r="AN139" s="137"/>
      <c r="AO139" s="216" t="s">
        <v>4753</v>
      </c>
      <c r="AP139" s="251"/>
      <c r="AQ139" s="251"/>
      <c r="AR139" s="252"/>
      <c r="AS139" s="49"/>
      <c r="AT139" s="36"/>
      <c r="AU139" s="36"/>
      <c r="AV139" s="51"/>
      <c r="AW139" s="89">
        <f>ROUND(ROUND(H131*V84,0)*AQ142,0)</f>
        <v>351</v>
      </c>
      <c r="AX139" s="12"/>
    </row>
    <row r="140" spans="1:50" ht="17.2" customHeight="1" x14ac:dyDescent="0.3">
      <c r="A140" s="101">
        <v>43</v>
      </c>
      <c r="B140" s="102" t="s">
        <v>2517</v>
      </c>
      <c r="C140" s="103" t="s">
        <v>9681</v>
      </c>
      <c r="D140" s="166"/>
      <c r="E140" s="193"/>
      <c r="F140" s="126"/>
      <c r="G140" s="126"/>
      <c r="H140" s="45"/>
      <c r="I140" s="1"/>
      <c r="J140" s="1"/>
      <c r="K140" s="44"/>
      <c r="L140" s="175"/>
      <c r="M140" s="194"/>
      <c r="N140" s="194"/>
      <c r="O140" s="132"/>
      <c r="P140" s="141"/>
      <c r="Q140" s="141"/>
      <c r="R140" s="168"/>
      <c r="S140" s="141"/>
      <c r="T140" s="142"/>
      <c r="U140" s="130"/>
      <c r="V140" s="64"/>
      <c r="W140" s="202"/>
      <c r="X140" s="317" t="s">
        <v>4712</v>
      </c>
      <c r="Y140" s="318"/>
      <c r="Z140" s="318"/>
      <c r="AA140" s="318"/>
      <c r="AB140" s="318"/>
      <c r="AC140" s="211" t="s">
        <v>4711</v>
      </c>
      <c r="AD140" s="210"/>
      <c r="AE140" s="210"/>
      <c r="AF140" s="176"/>
      <c r="AG140" s="176"/>
      <c r="AH140" s="176"/>
      <c r="AI140" s="176"/>
      <c r="AJ140" s="176"/>
      <c r="AK140" s="176"/>
      <c r="AL140" s="105" t="s">
        <v>4574</v>
      </c>
      <c r="AM140" s="321">
        <f>AM137</f>
        <v>0.7</v>
      </c>
      <c r="AN140" s="321"/>
      <c r="AO140" s="228"/>
      <c r="AP140" s="229"/>
      <c r="AQ140" s="229"/>
      <c r="AR140" s="230"/>
      <c r="AS140" s="45"/>
      <c r="AT140" s="1"/>
      <c r="AU140" s="1"/>
      <c r="AV140" s="44"/>
      <c r="AW140" s="106">
        <f>ROUND(ROUND(ROUND(H131*V84,0)*AM140,0)*AQ142,0)</f>
        <v>245</v>
      </c>
      <c r="AX140" s="12"/>
    </row>
    <row r="141" spans="1:50" ht="17.2" customHeight="1" x14ac:dyDescent="0.3">
      <c r="A141" s="101">
        <v>43</v>
      </c>
      <c r="B141" s="102" t="s">
        <v>2516</v>
      </c>
      <c r="C141" s="103" t="s">
        <v>9680</v>
      </c>
      <c r="D141" s="166"/>
      <c r="E141" s="193"/>
      <c r="F141" s="126"/>
      <c r="G141" s="126"/>
      <c r="H141" s="45"/>
      <c r="I141" s="1"/>
      <c r="J141" s="1"/>
      <c r="K141" s="44"/>
      <c r="L141" s="191"/>
      <c r="M141" s="172"/>
      <c r="N141" s="172"/>
      <c r="O141" s="123"/>
      <c r="P141" s="138"/>
      <c r="Q141" s="138"/>
      <c r="R141" s="168"/>
      <c r="S141" s="141"/>
      <c r="T141" s="142"/>
      <c r="U141" s="130"/>
      <c r="V141" s="64"/>
      <c r="W141" s="202"/>
      <c r="X141" s="319"/>
      <c r="Y141" s="320"/>
      <c r="Z141" s="320"/>
      <c r="AA141" s="320"/>
      <c r="AB141" s="320"/>
      <c r="AC141" s="211" t="s">
        <v>4735</v>
      </c>
      <c r="AD141" s="210"/>
      <c r="AE141" s="210"/>
      <c r="AF141" s="176"/>
      <c r="AG141" s="176"/>
      <c r="AH141" s="176"/>
      <c r="AI141" s="176"/>
      <c r="AJ141" s="176"/>
      <c r="AK141" s="176"/>
      <c r="AL141" s="105" t="s">
        <v>4574</v>
      </c>
      <c r="AM141" s="321">
        <f>AM138</f>
        <v>0.5</v>
      </c>
      <c r="AN141" s="321"/>
      <c r="AO141" s="45"/>
      <c r="AP141" s="1"/>
      <c r="AQ141" s="1"/>
      <c r="AR141" s="44"/>
      <c r="AS141" s="45"/>
      <c r="AT141" s="1"/>
      <c r="AU141" s="1"/>
      <c r="AV141" s="44"/>
      <c r="AW141" s="106">
        <f>ROUND(ROUND(ROUND(H131*V84,0)*AM141,0)*AQ142,0)</f>
        <v>176</v>
      </c>
      <c r="AX141" s="12"/>
    </row>
    <row r="142" spans="1:50" ht="17.2" customHeight="1" x14ac:dyDescent="0.3">
      <c r="A142" s="9">
        <v>43</v>
      </c>
      <c r="B142" s="10" t="s">
        <v>2515</v>
      </c>
      <c r="C142" s="53" t="s">
        <v>9679</v>
      </c>
      <c r="D142" s="166"/>
      <c r="E142" s="193"/>
      <c r="F142" s="126"/>
      <c r="G142" s="126"/>
      <c r="H142" s="45"/>
      <c r="I142" s="1"/>
      <c r="J142" s="1"/>
      <c r="K142" s="44"/>
      <c r="L142" s="231" t="s">
        <v>4714</v>
      </c>
      <c r="M142" s="232"/>
      <c r="N142" s="232"/>
      <c r="O142" s="232"/>
      <c r="P142" s="232"/>
      <c r="Q142" s="232"/>
      <c r="R142" s="175"/>
      <c r="S142" s="194"/>
      <c r="T142" s="173"/>
      <c r="U142" s="130"/>
      <c r="V142" s="64"/>
      <c r="W142" s="202"/>
      <c r="X142" s="8"/>
      <c r="Y142" s="6"/>
      <c r="Z142" s="59"/>
      <c r="AA142" s="59"/>
      <c r="AB142" s="6"/>
      <c r="AC142" s="203"/>
      <c r="AD142" s="6"/>
      <c r="AE142" s="6"/>
      <c r="AF142" s="6"/>
      <c r="AG142" s="6"/>
      <c r="AH142" s="6"/>
      <c r="AI142" s="6"/>
      <c r="AJ142" s="6"/>
      <c r="AK142" s="6"/>
      <c r="AL142" s="59"/>
      <c r="AM142" s="137"/>
      <c r="AN142" s="137"/>
      <c r="AO142" s="45"/>
      <c r="AP142" s="132" t="s">
        <v>4574</v>
      </c>
      <c r="AQ142" s="247">
        <f>AQ118</f>
        <v>0.95</v>
      </c>
      <c r="AR142" s="248"/>
      <c r="AS142" s="45"/>
      <c r="AT142" s="1"/>
      <c r="AU142" s="1"/>
      <c r="AV142" s="44"/>
      <c r="AW142" s="89">
        <f>ROUND(ROUND(ROUND(H131*P144,0)*V84,0)*AQ142,0)</f>
        <v>338</v>
      </c>
      <c r="AX142" s="12"/>
    </row>
    <row r="143" spans="1:50" ht="17.2" customHeight="1" x14ac:dyDescent="0.3">
      <c r="A143" s="101">
        <v>43</v>
      </c>
      <c r="B143" s="102" t="s">
        <v>2514</v>
      </c>
      <c r="C143" s="103" t="s">
        <v>9678</v>
      </c>
      <c r="D143" s="166"/>
      <c r="E143" s="193"/>
      <c r="F143" s="126"/>
      <c r="G143" s="126"/>
      <c r="H143" s="45"/>
      <c r="I143" s="1"/>
      <c r="J143" s="1"/>
      <c r="K143" s="44"/>
      <c r="L143" s="267"/>
      <c r="M143" s="268"/>
      <c r="N143" s="268"/>
      <c r="O143" s="268"/>
      <c r="P143" s="268"/>
      <c r="Q143" s="268"/>
      <c r="R143" s="175"/>
      <c r="S143" s="194"/>
      <c r="T143" s="173"/>
      <c r="U143" s="130"/>
      <c r="V143" s="64"/>
      <c r="W143" s="202"/>
      <c r="X143" s="317" t="s">
        <v>4712</v>
      </c>
      <c r="Y143" s="318"/>
      <c r="Z143" s="318"/>
      <c r="AA143" s="318"/>
      <c r="AB143" s="318"/>
      <c r="AC143" s="211" t="s">
        <v>4711</v>
      </c>
      <c r="AD143" s="210"/>
      <c r="AE143" s="210"/>
      <c r="AF143" s="176"/>
      <c r="AG143" s="176"/>
      <c r="AH143" s="176"/>
      <c r="AI143" s="176"/>
      <c r="AJ143" s="176"/>
      <c r="AK143" s="176"/>
      <c r="AL143" s="105" t="s">
        <v>4574</v>
      </c>
      <c r="AM143" s="321">
        <f>AM140</f>
        <v>0.7</v>
      </c>
      <c r="AN143" s="321"/>
      <c r="AO143" s="45"/>
      <c r="AP143" s="1"/>
      <c r="AQ143" s="1"/>
      <c r="AR143" s="44"/>
      <c r="AS143" s="45"/>
      <c r="AT143" s="1"/>
      <c r="AU143" s="1"/>
      <c r="AV143" s="44"/>
      <c r="AW143" s="106">
        <f>ROUND(ROUND(ROUND(ROUND(H131*P144,0)*V84,0)*AM143,0)*AQ142,0)</f>
        <v>237</v>
      </c>
      <c r="AX143" s="12"/>
    </row>
    <row r="144" spans="1:50" ht="17.2" customHeight="1" x14ac:dyDescent="0.3">
      <c r="A144" s="101">
        <v>43</v>
      </c>
      <c r="B144" s="102" t="s">
        <v>2513</v>
      </c>
      <c r="C144" s="103" t="s">
        <v>9677</v>
      </c>
      <c r="D144" s="166"/>
      <c r="E144" s="193"/>
      <c r="F144" s="126"/>
      <c r="G144" s="126"/>
      <c r="H144" s="45"/>
      <c r="I144" s="1"/>
      <c r="J144" s="1"/>
      <c r="K144" s="44"/>
      <c r="L144" s="191"/>
      <c r="M144" s="172"/>
      <c r="N144" s="172"/>
      <c r="O144" s="123" t="s">
        <v>4574</v>
      </c>
      <c r="P144" s="249">
        <f>P138</f>
        <v>0.96499999999999997</v>
      </c>
      <c r="Q144" s="249"/>
      <c r="R144" s="168"/>
      <c r="S144" s="141"/>
      <c r="T144" s="142"/>
      <c r="U144" s="130"/>
      <c r="V144" s="64"/>
      <c r="W144" s="202"/>
      <c r="X144" s="319"/>
      <c r="Y144" s="320"/>
      <c r="Z144" s="320"/>
      <c r="AA144" s="320"/>
      <c r="AB144" s="320"/>
      <c r="AC144" s="211" t="s">
        <v>4735</v>
      </c>
      <c r="AD144" s="210"/>
      <c r="AE144" s="210"/>
      <c r="AF144" s="176"/>
      <c r="AG144" s="176"/>
      <c r="AH144" s="176"/>
      <c r="AI144" s="176"/>
      <c r="AJ144" s="176"/>
      <c r="AK144" s="176"/>
      <c r="AL144" s="105" t="s">
        <v>4574</v>
      </c>
      <c r="AM144" s="321">
        <f>AM141</f>
        <v>0.5</v>
      </c>
      <c r="AN144" s="321"/>
      <c r="AO144" s="45"/>
      <c r="AP144" s="1"/>
      <c r="AQ144" s="1"/>
      <c r="AR144" s="44"/>
      <c r="AS144" s="43"/>
      <c r="AT144" s="7"/>
      <c r="AU144" s="7"/>
      <c r="AV144" s="21"/>
      <c r="AW144" s="106">
        <f>ROUND(ROUND(ROUND(ROUND(H131*P144,0)*V84,0)*AM144,0)*AQ142,0)</f>
        <v>169</v>
      </c>
      <c r="AX144" s="12"/>
    </row>
    <row r="145" spans="1:50" ht="17.2" customHeight="1" x14ac:dyDescent="0.3">
      <c r="A145" s="9">
        <v>43</v>
      </c>
      <c r="B145" s="10" t="s">
        <v>2512</v>
      </c>
      <c r="C145" s="53" t="s">
        <v>9676</v>
      </c>
      <c r="D145" s="166"/>
      <c r="E145" s="193"/>
      <c r="F145" s="126"/>
      <c r="G145" s="126"/>
      <c r="H145" s="45"/>
      <c r="I145" s="1"/>
      <c r="J145" s="1"/>
      <c r="K145" s="44"/>
      <c r="L145" s="196"/>
      <c r="M145" s="195"/>
      <c r="N145" s="195"/>
      <c r="O145" s="55"/>
      <c r="P145" s="56"/>
      <c r="Q145" s="56"/>
      <c r="R145" s="168"/>
      <c r="S145" s="141"/>
      <c r="T145" s="142"/>
      <c r="U145" s="130"/>
      <c r="V145" s="64"/>
      <c r="W145" s="202"/>
      <c r="X145" s="8"/>
      <c r="Y145" s="6"/>
      <c r="Z145" s="59"/>
      <c r="AA145" s="59"/>
      <c r="AB145" s="6"/>
      <c r="AC145" s="203"/>
      <c r="AD145" s="6"/>
      <c r="AE145" s="6"/>
      <c r="AF145" s="6"/>
      <c r="AG145" s="6"/>
      <c r="AH145" s="6"/>
      <c r="AI145" s="6"/>
      <c r="AJ145" s="6"/>
      <c r="AK145" s="6"/>
      <c r="AL145" s="59"/>
      <c r="AM145" s="137"/>
      <c r="AN145" s="137"/>
      <c r="AO145" s="146"/>
      <c r="AP145" s="143"/>
      <c r="AQ145" s="143"/>
      <c r="AR145" s="44"/>
      <c r="AS145" s="242" t="s">
        <v>4580</v>
      </c>
      <c r="AT145" s="242"/>
      <c r="AU145" s="242"/>
      <c r="AV145" s="243"/>
      <c r="AW145" s="89">
        <f>ROUND(ROUND(H131*V84,0)*AQ142,0)-AS148</f>
        <v>346</v>
      </c>
      <c r="AX145" s="12"/>
    </row>
    <row r="146" spans="1:50" ht="17.2" customHeight="1" x14ac:dyDescent="0.3">
      <c r="A146" s="101">
        <v>43</v>
      </c>
      <c r="B146" s="102" t="s">
        <v>2511</v>
      </c>
      <c r="C146" s="103" t="s">
        <v>9675</v>
      </c>
      <c r="D146" s="166"/>
      <c r="E146" s="193"/>
      <c r="F146" s="126"/>
      <c r="G146" s="126"/>
      <c r="H146" s="45"/>
      <c r="I146" s="1"/>
      <c r="J146" s="1"/>
      <c r="K146" s="44"/>
      <c r="L146" s="175"/>
      <c r="M146" s="194"/>
      <c r="N146" s="194"/>
      <c r="O146" s="132"/>
      <c r="P146" s="141"/>
      <c r="Q146" s="141"/>
      <c r="R146" s="168"/>
      <c r="S146" s="141"/>
      <c r="T146" s="142"/>
      <c r="U146" s="130"/>
      <c r="V146" s="64"/>
      <c r="W146" s="202"/>
      <c r="X146" s="317" t="s">
        <v>4712</v>
      </c>
      <c r="Y146" s="318"/>
      <c r="Z146" s="318"/>
      <c r="AA146" s="318"/>
      <c r="AB146" s="318"/>
      <c r="AC146" s="211" t="s">
        <v>4711</v>
      </c>
      <c r="AD146" s="210"/>
      <c r="AE146" s="210"/>
      <c r="AF146" s="176"/>
      <c r="AG146" s="176"/>
      <c r="AH146" s="176"/>
      <c r="AI146" s="176"/>
      <c r="AJ146" s="176"/>
      <c r="AK146" s="176"/>
      <c r="AL146" s="105" t="s">
        <v>4574</v>
      </c>
      <c r="AM146" s="321">
        <f>AM143</f>
        <v>0.7</v>
      </c>
      <c r="AN146" s="321"/>
      <c r="AO146" s="146"/>
      <c r="AP146" s="143"/>
      <c r="AQ146" s="143"/>
      <c r="AR146" s="44"/>
      <c r="AS146" s="244"/>
      <c r="AT146" s="244"/>
      <c r="AU146" s="244"/>
      <c r="AV146" s="245"/>
      <c r="AW146" s="106">
        <f>ROUND(ROUND(ROUND(H131*V84,0)*AM146,0)*AQ142,0)-AS148</f>
        <v>240</v>
      </c>
      <c r="AX146" s="12"/>
    </row>
    <row r="147" spans="1:50" ht="17.2" customHeight="1" x14ac:dyDescent="0.3">
      <c r="A147" s="101">
        <v>43</v>
      </c>
      <c r="B147" s="102" t="s">
        <v>3170</v>
      </c>
      <c r="C147" s="103" t="s">
        <v>9674</v>
      </c>
      <c r="D147" s="166"/>
      <c r="E147" s="193"/>
      <c r="F147" s="126"/>
      <c r="G147" s="126"/>
      <c r="H147" s="45"/>
      <c r="I147" s="1"/>
      <c r="J147" s="1"/>
      <c r="K147" s="44"/>
      <c r="L147" s="191"/>
      <c r="M147" s="172"/>
      <c r="N147" s="172"/>
      <c r="O147" s="123"/>
      <c r="P147" s="138"/>
      <c r="Q147" s="138"/>
      <c r="R147" s="168"/>
      <c r="S147" s="141"/>
      <c r="T147" s="142"/>
      <c r="U147" s="130"/>
      <c r="V147" s="64"/>
      <c r="W147" s="202"/>
      <c r="X147" s="319"/>
      <c r="Y147" s="320"/>
      <c r="Z147" s="320"/>
      <c r="AA147" s="320"/>
      <c r="AB147" s="320"/>
      <c r="AC147" s="211" t="s">
        <v>4735</v>
      </c>
      <c r="AD147" s="210"/>
      <c r="AE147" s="210"/>
      <c r="AF147" s="176"/>
      <c r="AG147" s="176"/>
      <c r="AH147" s="176"/>
      <c r="AI147" s="176"/>
      <c r="AJ147" s="176"/>
      <c r="AK147" s="176"/>
      <c r="AL147" s="105" t="s">
        <v>4574</v>
      </c>
      <c r="AM147" s="321">
        <f>AM144</f>
        <v>0.5</v>
      </c>
      <c r="AN147" s="321"/>
      <c r="AO147" s="146"/>
      <c r="AP147" s="143"/>
      <c r="AQ147" s="143"/>
      <c r="AR147" s="44"/>
      <c r="AS147" s="244"/>
      <c r="AT147" s="244"/>
      <c r="AU147" s="244"/>
      <c r="AV147" s="245"/>
      <c r="AW147" s="106">
        <f>ROUND(ROUND(ROUND(H131*V84,0)*AM147,0)*AQ142,0)-AS148</f>
        <v>171</v>
      </c>
      <c r="AX147" s="12"/>
    </row>
    <row r="148" spans="1:50" ht="17.2" customHeight="1" x14ac:dyDescent="0.3">
      <c r="A148" s="9">
        <v>43</v>
      </c>
      <c r="B148" s="10" t="s">
        <v>3169</v>
      </c>
      <c r="C148" s="53" t="s">
        <v>9673</v>
      </c>
      <c r="D148" s="166"/>
      <c r="E148" s="193"/>
      <c r="F148" s="126"/>
      <c r="G148" s="126"/>
      <c r="H148" s="45"/>
      <c r="I148" s="1"/>
      <c r="J148" s="1"/>
      <c r="K148" s="44"/>
      <c r="L148" s="231" t="s">
        <v>4714</v>
      </c>
      <c r="M148" s="232"/>
      <c r="N148" s="232"/>
      <c r="O148" s="232"/>
      <c r="P148" s="232"/>
      <c r="Q148" s="232"/>
      <c r="R148" s="175"/>
      <c r="S148" s="194"/>
      <c r="T148" s="173"/>
      <c r="U148" s="130"/>
      <c r="V148" s="64"/>
      <c r="W148" s="202"/>
      <c r="X148" s="8"/>
      <c r="Y148" s="6"/>
      <c r="Z148" s="59"/>
      <c r="AA148" s="59"/>
      <c r="AB148" s="6"/>
      <c r="AC148" s="203"/>
      <c r="AD148" s="6"/>
      <c r="AE148" s="6"/>
      <c r="AF148" s="6"/>
      <c r="AG148" s="6"/>
      <c r="AH148" s="6"/>
      <c r="AI148" s="6"/>
      <c r="AJ148" s="6"/>
      <c r="AK148" s="6"/>
      <c r="AL148" s="59"/>
      <c r="AM148" s="137"/>
      <c r="AN148" s="137"/>
      <c r="AO148" s="146"/>
      <c r="AP148" s="143"/>
      <c r="AQ148" s="143"/>
      <c r="AR148" s="44"/>
      <c r="AS148" s="38">
        <f>AS136</f>
        <v>5</v>
      </c>
      <c r="AT148" s="62" t="s">
        <v>4579</v>
      </c>
      <c r="AU148" s="143"/>
      <c r="AV148" s="147"/>
      <c r="AW148" s="89">
        <f>ROUND(ROUND(ROUND(H131*P150,0)*V84,0)*AQ142,0)-AS148</f>
        <v>333</v>
      </c>
      <c r="AX148" s="12"/>
    </row>
    <row r="149" spans="1:50" ht="17.2" customHeight="1" x14ac:dyDescent="0.3">
      <c r="A149" s="101">
        <v>43</v>
      </c>
      <c r="B149" s="102" t="s">
        <v>3168</v>
      </c>
      <c r="C149" s="103" t="s">
        <v>9672</v>
      </c>
      <c r="D149" s="166"/>
      <c r="E149" s="193"/>
      <c r="F149" s="126"/>
      <c r="G149" s="126"/>
      <c r="H149" s="45"/>
      <c r="I149" s="1"/>
      <c r="J149" s="1"/>
      <c r="K149" s="44"/>
      <c r="L149" s="267"/>
      <c r="M149" s="268"/>
      <c r="N149" s="268"/>
      <c r="O149" s="268"/>
      <c r="P149" s="268"/>
      <c r="Q149" s="268"/>
      <c r="R149" s="175"/>
      <c r="S149" s="194"/>
      <c r="T149" s="173"/>
      <c r="U149" s="130"/>
      <c r="V149" s="64"/>
      <c r="W149" s="202"/>
      <c r="X149" s="317" t="s">
        <v>4712</v>
      </c>
      <c r="Y149" s="318"/>
      <c r="Z149" s="318"/>
      <c r="AA149" s="318"/>
      <c r="AB149" s="318"/>
      <c r="AC149" s="211" t="s">
        <v>4711</v>
      </c>
      <c r="AD149" s="210"/>
      <c r="AE149" s="210"/>
      <c r="AF149" s="176"/>
      <c r="AG149" s="176"/>
      <c r="AH149" s="176"/>
      <c r="AI149" s="176"/>
      <c r="AJ149" s="176"/>
      <c r="AK149" s="176"/>
      <c r="AL149" s="105" t="s">
        <v>4574</v>
      </c>
      <c r="AM149" s="321">
        <f>AM146</f>
        <v>0.7</v>
      </c>
      <c r="AN149" s="321"/>
      <c r="AO149" s="146"/>
      <c r="AP149" s="143"/>
      <c r="AQ149" s="143"/>
      <c r="AR149" s="44"/>
      <c r="AS149" s="1"/>
      <c r="AT149" s="132"/>
      <c r="AU149" s="143"/>
      <c r="AV149" s="147"/>
      <c r="AW149" s="106">
        <f>ROUND(ROUND(ROUND(ROUND(H131*P150,0)*V84,0)*AM149,0)*AQ142,0)-AS148</f>
        <v>232</v>
      </c>
      <c r="AX149" s="12"/>
    </row>
    <row r="150" spans="1:50" ht="17.2" customHeight="1" x14ac:dyDescent="0.3">
      <c r="A150" s="101">
        <v>43</v>
      </c>
      <c r="B150" s="102" t="s">
        <v>3167</v>
      </c>
      <c r="C150" s="103" t="s">
        <v>9671</v>
      </c>
      <c r="D150" s="162"/>
      <c r="E150" s="192"/>
      <c r="F150" s="128"/>
      <c r="G150" s="128"/>
      <c r="H150" s="43"/>
      <c r="I150" s="7"/>
      <c r="J150" s="7"/>
      <c r="K150" s="21"/>
      <c r="L150" s="191"/>
      <c r="M150" s="172"/>
      <c r="N150" s="172"/>
      <c r="O150" s="123" t="s">
        <v>4574</v>
      </c>
      <c r="P150" s="249">
        <f>P144</f>
        <v>0.96499999999999997</v>
      </c>
      <c r="Q150" s="249"/>
      <c r="R150" s="201"/>
      <c r="S150" s="138"/>
      <c r="T150" s="139"/>
      <c r="U150" s="78"/>
      <c r="V150" s="79"/>
      <c r="W150" s="200"/>
      <c r="X150" s="319"/>
      <c r="Y150" s="320"/>
      <c r="Z150" s="320"/>
      <c r="AA150" s="320"/>
      <c r="AB150" s="320"/>
      <c r="AC150" s="211" t="s">
        <v>4735</v>
      </c>
      <c r="AD150" s="210"/>
      <c r="AE150" s="210"/>
      <c r="AF150" s="176"/>
      <c r="AG150" s="176"/>
      <c r="AH150" s="176"/>
      <c r="AI150" s="176"/>
      <c r="AJ150" s="176"/>
      <c r="AK150" s="176"/>
      <c r="AL150" s="105" t="s">
        <v>4574</v>
      </c>
      <c r="AM150" s="321">
        <f>AM147</f>
        <v>0.5</v>
      </c>
      <c r="AN150" s="321"/>
      <c r="AO150" s="190"/>
      <c r="AP150" s="136"/>
      <c r="AQ150" s="136"/>
      <c r="AR150" s="21"/>
      <c r="AS150" s="7"/>
      <c r="AT150" s="123"/>
      <c r="AU150" s="136"/>
      <c r="AV150" s="145"/>
      <c r="AW150" s="107">
        <f>ROUND(ROUND(ROUND(ROUND(H131*P150,0)*V84,0)*AM150,0)*AQ142,0)-AS148</f>
        <v>164</v>
      </c>
      <c r="AX150" s="16"/>
    </row>
    <row r="151" spans="1:50" ht="17.2" customHeight="1" x14ac:dyDescent="0.3">
      <c r="A151" s="9">
        <v>43</v>
      </c>
      <c r="B151" s="10" t="s">
        <v>3166</v>
      </c>
      <c r="C151" s="53" t="s">
        <v>9670</v>
      </c>
      <c r="D151" s="217" t="s">
        <v>4740</v>
      </c>
      <c r="E151" s="219"/>
      <c r="F151" s="217" t="s">
        <v>5423</v>
      </c>
      <c r="G151" s="252"/>
      <c r="H151" s="217" t="s">
        <v>4738</v>
      </c>
      <c r="I151" s="218"/>
      <c r="J151" s="218"/>
      <c r="K151" s="219"/>
      <c r="L151" s="196"/>
      <c r="M151" s="195"/>
      <c r="N151" s="195"/>
      <c r="O151" s="55"/>
      <c r="P151" s="56"/>
      <c r="Q151" s="56"/>
      <c r="R151" s="303" t="s">
        <v>8152</v>
      </c>
      <c r="S151" s="304"/>
      <c r="T151" s="305"/>
      <c r="U151" s="309" t="s">
        <v>8997</v>
      </c>
      <c r="V151" s="309"/>
      <c r="W151" s="310"/>
      <c r="X151" s="8"/>
      <c r="Y151" s="6"/>
      <c r="Z151" s="59"/>
      <c r="AA151" s="59"/>
      <c r="AB151" s="6"/>
      <c r="AC151" s="203"/>
      <c r="AD151" s="6"/>
      <c r="AE151" s="6"/>
      <c r="AF151" s="6"/>
      <c r="AG151" s="6"/>
      <c r="AH151" s="6"/>
      <c r="AI151" s="6"/>
      <c r="AJ151" s="6"/>
      <c r="AK151" s="6"/>
      <c r="AL151" s="59"/>
      <c r="AM151" s="137"/>
      <c r="AN151" s="137"/>
      <c r="AO151" s="7"/>
      <c r="AP151" s="7"/>
      <c r="AQ151" s="7"/>
      <c r="AR151" s="7"/>
      <c r="AS151" s="7"/>
      <c r="AT151" s="123"/>
      <c r="AU151" s="136"/>
      <c r="AV151" s="145"/>
      <c r="AW151" s="100">
        <f>ROUND(H155*V156,0)</f>
        <v>351</v>
      </c>
      <c r="AX151" s="19" t="s">
        <v>4205</v>
      </c>
    </row>
    <row r="152" spans="1:50" ht="17.2" customHeight="1" x14ac:dyDescent="0.3">
      <c r="A152" s="101">
        <v>43</v>
      </c>
      <c r="B152" s="102" t="s">
        <v>3165</v>
      </c>
      <c r="C152" s="103" t="s">
        <v>9669</v>
      </c>
      <c r="D152" s="220"/>
      <c r="E152" s="222"/>
      <c r="F152" s="228"/>
      <c r="G152" s="230"/>
      <c r="H152" s="220"/>
      <c r="I152" s="221"/>
      <c r="J152" s="221"/>
      <c r="K152" s="222"/>
      <c r="L152" s="175"/>
      <c r="M152" s="194"/>
      <c r="N152" s="194"/>
      <c r="O152" s="132"/>
      <c r="P152" s="141"/>
      <c r="Q152" s="141"/>
      <c r="R152" s="306"/>
      <c r="S152" s="307"/>
      <c r="T152" s="308"/>
      <c r="U152" s="311"/>
      <c r="V152" s="312"/>
      <c r="W152" s="313"/>
      <c r="X152" s="317" t="s">
        <v>4712</v>
      </c>
      <c r="Y152" s="318"/>
      <c r="Z152" s="318"/>
      <c r="AA152" s="318"/>
      <c r="AB152" s="318"/>
      <c r="AC152" s="211" t="s">
        <v>4711</v>
      </c>
      <c r="AD152" s="210"/>
      <c r="AE152" s="210"/>
      <c r="AF152" s="176"/>
      <c r="AG152" s="176"/>
      <c r="AH152" s="176"/>
      <c r="AI152" s="176"/>
      <c r="AJ152" s="176"/>
      <c r="AK152" s="176"/>
      <c r="AL152" s="105" t="s">
        <v>4574</v>
      </c>
      <c r="AM152" s="321">
        <f>AM149</f>
        <v>0.7</v>
      </c>
      <c r="AN152" s="321"/>
      <c r="AO152" s="176"/>
      <c r="AP152" s="176"/>
      <c r="AQ152" s="176"/>
      <c r="AR152" s="176"/>
      <c r="AS152" s="176"/>
      <c r="AT152" s="105"/>
      <c r="AU152" s="150"/>
      <c r="AV152" s="151"/>
      <c r="AW152" s="106">
        <f>ROUND(ROUND(H155*V156,0)*AM152,0)</f>
        <v>246</v>
      </c>
      <c r="AX152" s="12"/>
    </row>
    <row r="153" spans="1:50" ht="17.2" customHeight="1" x14ac:dyDescent="0.3">
      <c r="A153" s="101">
        <v>43</v>
      </c>
      <c r="B153" s="102" t="s">
        <v>3164</v>
      </c>
      <c r="C153" s="103" t="s">
        <v>9668</v>
      </c>
      <c r="D153" s="220"/>
      <c r="E153" s="222"/>
      <c r="F153" s="228"/>
      <c r="G153" s="230"/>
      <c r="H153" s="220"/>
      <c r="I153" s="221"/>
      <c r="J153" s="221"/>
      <c r="K153" s="222"/>
      <c r="L153" s="191"/>
      <c r="M153" s="172"/>
      <c r="N153" s="172"/>
      <c r="O153" s="123"/>
      <c r="P153" s="138"/>
      <c r="Q153" s="138"/>
      <c r="R153" s="306"/>
      <c r="S153" s="307"/>
      <c r="T153" s="308"/>
      <c r="U153" s="311"/>
      <c r="V153" s="312"/>
      <c r="W153" s="313"/>
      <c r="X153" s="319"/>
      <c r="Y153" s="320"/>
      <c r="Z153" s="320"/>
      <c r="AA153" s="320"/>
      <c r="AB153" s="320"/>
      <c r="AC153" s="211" t="s">
        <v>4735</v>
      </c>
      <c r="AD153" s="210"/>
      <c r="AE153" s="210"/>
      <c r="AF153" s="176"/>
      <c r="AG153" s="176"/>
      <c r="AH153" s="176"/>
      <c r="AI153" s="176"/>
      <c r="AJ153" s="176"/>
      <c r="AK153" s="176"/>
      <c r="AL153" s="105" t="s">
        <v>4574</v>
      </c>
      <c r="AM153" s="321">
        <f>AM150</f>
        <v>0.5</v>
      </c>
      <c r="AN153" s="321"/>
      <c r="AO153" s="176"/>
      <c r="AP153" s="176"/>
      <c r="AQ153" s="176"/>
      <c r="AR153" s="176"/>
      <c r="AS153" s="176"/>
      <c r="AT153" s="105"/>
      <c r="AU153" s="150"/>
      <c r="AV153" s="151"/>
      <c r="AW153" s="106">
        <f>ROUND(ROUND(H155*V156,0)*AM153,0)</f>
        <v>176</v>
      </c>
      <c r="AX153" s="12"/>
    </row>
    <row r="154" spans="1:50" ht="17.2" customHeight="1" x14ac:dyDescent="0.3">
      <c r="A154" s="9">
        <v>43</v>
      </c>
      <c r="B154" s="10" t="s">
        <v>3163</v>
      </c>
      <c r="C154" s="53" t="s">
        <v>9667</v>
      </c>
      <c r="D154" s="238"/>
      <c r="E154" s="240"/>
      <c r="F154" s="238"/>
      <c r="G154" s="240"/>
      <c r="H154" s="220"/>
      <c r="I154" s="221"/>
      <c r="J154" s="221"/>
      <c r="K154" s="222"/>
      <c r="L154" s="231" t="s">
        <v>4714</v>
      </c>
      <c r="M154" s="232"/>
      <c r="N154" s="232"/>
      <c r="O154" s="232"/>
      <c r="P154" s="232"/>
      <c r="Q154" s="232"/>
      <c r="R154" s="306"/>
      <c r="S154" s="307"/>
      <c r="T154" s="308"/>
      <c r="U154" s="130"/>
      <c r="V154" s="64"/>
      <c r="W154" s="202"/>
      <c r="X154" s="8"/>
      <c r="Y154" s="6"/>
      <c r="Z154" s="59"/>
      <c r="AA154" s="59"/>
      <c r="AB154" s="6"/>
      <c r="AC154" s="203"/>
      <c r="AD154" s="6"/>
      <c r="AE154" s="6"/>
      <c r="AF154" s="6"/>
      <c r="AG154" s="6"/>
      <c r="AH154" s="6"/>
      <c r="AI154" s="6"/>
      <c r="AJ154" s="6"/>
      <c r="AK154" s="6"/>
      <c r="AL154" s="59"/>
      <c r="AM154" s="137"/>
      <c r="AN154" s="137"/>
      <c r="AO154" s="6"/>
      <c r="AP154" s="6"/>
      <c r="AQ154" s="7"/>
      <c r="AR154" s="7"/>
      <c r="AS154" s="7"/>
      <c r="AT154" s="123"/>
      <c r="AU154" s="136"/>
      <c r="AV154" s="145"/>
      <c r="AW154" s="89">
        <f>ROUND(ROUND(H155*P156,0)*V156,0)</f>
        <v>339</v>
      </c>
      <c r="AX154" s="12"/>
    </row>
    <row r="155" spans="1:50" ht="17.2" customHeight="1" x14ac:dyDescent="0.3">
      <c r="A155" s="101">
        <v>43</v>
      </c>
      <c r="B155" s="102" t="s">
        <v>3162</v>
      </c>
      <c r="C155" s="103" t="s">
        <v>9666</v>
      </c>
      <c r="D155" s="238"/>
      <c r="E155" s="240"/>
      <c r="F155" s="238"/>
      <c r="G155" s="240"/>
      <c r="H155" s="253">
        <f>'15就労移行支援(基本)'!K156</f>
        <v>502</v>
      </c>
      <c r="I155" s="254"/>
      <c r="J155" s="1" t="s">
        <v>4202</v>
      </c>
      <c r="K155" s="68"/>
      <c r="L155" s="267"/>
      <c r="M155" s="268"/>
      <c r="N155" s="268"/>
      <c r="O155" s="268"/>
      <c r="P155" s="268"/>
      <c r="Q155" s="268"/>
      <c r="R155" s="306"/>
      <c r="S155" s="307"/>
      <c r="T155" s="308"/>
      <c r="U155" s="130"/>
      <c r="V155" s="64"/>
      <c r="W155" s="202"/>
      <c r="X155" s="317" t="s">
        <v>4712</v>
      </c>
      <c r="Y155" s="318"/>
      <c r="Z155" s="318"/>
      <c r="AA155" s="318"/>
      <c r="AB155" s="318"/>
      <c r="AC155" s="211" t="s">
        <v>4711</v>
      </c>
      <c r="AD155" s="210"/>
      <c r="AE155" s="210"/>
      <c r="AF155" s="176"/>
      <c r="AG155" s="176"/>
      <c r="AH155" s="176"/>
      <c r="AI155" s="176"/>
      <c r="AJ155" s="176"/>
      <c r="AK155" s="176"/>
      <c r="AL155" s="105" t="s">
        <v>4574</v>
      </c>
      <c r="AM155" s="321">
        <f>AM152</f>
        <v>0.7</v>
      </c>
      <c r="AN155" s="321"/>
      <c r="AO155" s="174"/>
      <c r="AP155" s="174"/>
      <c r="AQ155" s="174"/>
      <c r="AR155" s="174"/>
      <c r="AS155" s="174"/>
      <c r="AT155" s="104"/>
      <c r="AU155" s="148"/>
      <c r="AV155" s="149"/>
      <c r="AW155" s="106">
        <f>ROUND(ROUND(ROUND(H155*P156,0)*V156,0)*AM155,0)</f>
        <v>237</v>
      </c>
      <c r="AX155" s="12"/>
    </row>
    <row r="156" spans="1:50" ht="17.2" customHeight="1" x14ac:dyDescent="0.3">
      <c r="A156" s="101">
        <v>43</v>
      </c>
      <c r="B156" s="102" t="s">
        <v>3161</v>
      </c>
      <c r="C156" s="103" t="s">
        <v>9665</v>
      </c>
      <c r="D156" s="238"/>
      <c r="E156" s="240"/>
      <c r="F156" s="238"/>
      <c r="G156" s="240"/>
      <c r="H156" s="175"/>
      <c r="I156" s="194"/>
      <c r="J156" s="194"/>
      <c r="K156" s="173"/>
      <c r="L156" s="191"/>
      <c r="M156" s="172"/>
      <c r="N156" s="172"/>
      <c r="O156" s="123" t="s">
        <v>4574</v>
      </c>
      <c r="P156" s="249">
        <f>P150</f>
        <v>0.96499999999999997</v>
      </c>
      <c r="Q156" s="249"/>
      <c r="R156" s="238"/>
      <c r="S156" s="239"/>
      <c r="T156" s="240"/>
      <c r="U156" s="132" t="s">
        <v>4574</v>
      </c>
      <c r="V156" s="247">
        <f>V84</f>
        <v>0.7</v>
      </c>
      <c r="W156" s="248"/>
      <c r="X156" s="319"/>
      <c r="Y156" s="320"/>
      <c r="Z156" s="320"/>
      <c r="AA156" s="320"/>
      <c r="AB156" s="320"/>
      <c r="AC156" s="211" t="s">
        <v>4735</v>
      </c>
      <c r="AD156" s="210"/>
      <c r="AE156" s="210"/>
      <c r="AF156" s="176"/>
      <c r="AG156" s="176"/>
      <c r="AH156" s="176"/>
      <c r="AI156" s="176"/>
      <c r="AJ156" s="176"/>
      <c r="AK156" s="176"/>
      <c r="AL156" s="105" t="s">
        <v>4574</v>
      </c>
      <c r="AM156" s="321">
        <f>AM153</f>
        <v>0.5</v>
      </c>
      <c r="AN156" s="321"/>
      <c r="AO156" s="174"/>
      <c r="AP156" s="174"/>
      <c r="AQ156" s="174"/>
      <c r="AR156" s="174"/>
      <c r="AS156" s="174"/>
      <c r="AT156" s="104"/>
      <c r="AU156" s="148"/>
      <c r="AV156" s="149"/>
      <c r="AW156" s="106">
        <f>ROUND(ROUND(ROUND(H155*P156,0)*V156,0)*AM156,0)</f>
        <v>170</v>
      </c>
      <c r="AX156" s="12"/>
    </row>
    <row r="157" spans="1:50" ht="17.2" customHeight="1" x14ac:dyDescent="0.3">
      <c r="A157" s="9">
        <v>43</v>
      </c>
      <c r="B157" s="10" t="s">
        <v>3160</v>
      </c>
      <c r="C157" s="53" t="s">
        <v>9664</v>
      </c>
      <c r="D157" s="166"/>
      <c r="E157" s="193"/>
      <c r="F157" s="126"/>
      <c r="G157" s="126"/>
      <c r="H157" s="175"/>
      <c r="I157" s="194"/>
      <c r="J157" s="194"/>
      <c r="K157" s="173"/>
      <c r="L157" s="196"/>
      <c r="M157" s="195"/>
      <c r="N157" s="195"/>
      <c r="O157" s="55"/>
      <c r="P157" s="56"/>
      <c r="Q157" s="56"/>
      <c r="R157" s="168"/>
      <c r="S157" s="141"/>
      <c r="T157" s="142"/>
      <c r="U157" s="130"/>
      <c r="V157" s="64"/>
      <c r="W157" s="202"/>
      <c r="X157" s="8"/>
      <c r="Y157" s="6"/>
      <c r="Z157" s="59"/>
      <c r="AA157" s="59"/>
      <c r="AB157" s="6"/>
      <c r="AC157" s="203"/>
      <c r="AD157" s="6"/>
      <c r="AE157" s="6"/>
      <c r="AF157" s="6"/>
      <c r="AG157" s="6"/>
      <c r="AH157" s="6"/>
      <c r="AI157" s="6"/>
      <c r="AJ157" s="6"/>
      <c r="AK157" s="6"/>
      <c r="AL157" s="59"/>
      <c r="AM157" s="137"/>
      <c r="AN157" s="137"/>
      <c r="AO157" s="177"/>
      <c r="AP157" s="81"/>
      <c r="AQ157" s="81"/>
      <c r="AR157" s="82"/>
      <c r="AS157" s="242" t="s">
        <v>4580</v>
      </c>
      <c r="AT157" s="242"/>
      <c r="AU157" s="242"/>
      <c r="AV157" s="243"/>
      <c r="AW157" s="89">
        <f>ROUND(H155*V156,0)-AS160</f>
        <v>346</v>
      </c>
      <c r="AX157" s="12"/>
    </row>
    <row r="158" spans="1:50" ht="17.2" customHeight="1" x14ac:dyDescent="0.3">
      <c r="A158" s="101">
        <v>43</v>
      </c>
      <c r="B158" s="102" t="s">
        <v>3159</v>
      </c>
      <c r="C158" s="103" t="s">
        <v>9663</v>
      </c>
      <c r="D158" s="166"/>
      <c r="E158" s="193"/>
      <c r="F158" s="126"/>
      <c r="G158" s="126"/>
      <c r="H158" s="175"/>
      <c r="I158" s="194"/>
      <c r="J158" s="194"/>
      <c r="K158" s="173"/>
      <c r="L158" s="175"/>
      <c r="M158" s="194"/>
      <c r="N158" s="194"/>
      <c r="O158" s="132"/>
      <c r="P158" s="141"/>
      <c r="Q158" s="141"/>
      <c r="R158" s="168"/>
      <c r="S158" s="141"/>
      <c r="T158" s="142"/>
      <c r="U158" s="130"/>
      <c r="V158" s="64"/>
      <c r="W158" s="202"/>
      <c r="X158" s="317" t="s">
        <v>4712</v>
      </c>
      <c r="Y158" s="318"/>
      <c r="Z158" s="318"/>
      <c r="AA158" s="318"/>
      <c r="AB158" s="318"/>
      <c r="AC158" s="211" t="s">
        <v>4711</v>
      </c>
      <c r="AD158" s="210"/>
      <c r="AE158" s="210"/>
      <c r="AF158" s="176"/>
      <c r="AG158" s="176"/>
      <c r="AH158" s="176"/>
      <c r="AI158" s="176"/>
      <c r="AJ158" s="176"/>
      <c r="AK158" s="176"/>
      <c r="AL158" s="105" t="s">
        <v>4574</v>
      </c>
      <c r="AM158" s="321">
        <f>AM155</f>
        <v>0.7</v>
      </c>
      <c r="AN158" s="321"/>
      <c r="AO158" s="215"/>
      <c r="AP158" s="215"/>
      <c r="AQ158" s="215"/>
      <c r="AR158" s="214"/>
      <c r="AS158" s="244"/>
      <c r="AT158" s="244"/>
      <c r="AU158" s="244"/>
      <c r="AV158" s="245"/>
      <c r="AW158" s="106">
        <f>ROUND(ROUND(H155*V156,0)*AM158,0)-AS160</f>
        <v>241</v>
      </c>
      <c r="AX158" s="12"/>
    </row>
    <row r="159" spans="1:50" ht="17.2" customHeight="1" x14ac:dyDescent="0.3">
      <c r="A159" s="101">
        <v>43</v>
      </c>
      <c r="B159" s="102" t="s">
        <v>3158</v>
      </c>
      <c r="C159" s="103" t="s">
        <v>9662</v>
      </c>
      <c r="D159" s="166"/>
      <c r="E159" s="193"/>
      <c r="F159" s="126"/>
      <c r="G159" s="126"/>
      <c r="H159" s="175"/>
      <c r="I159" s="194"/>
      <c r="J159" s="194"/>
      <c r="K159" s="173"/>
      <c r="L159" s="191"/>
      <c r="M159" s="172"/>
      <c r="N159" s="172"/>
      <c r="O159" s="123"/>
      <c r="P159" s="138"/>
      <c r="Q159" s="138"/>
      <c r="R159" s="168"/>
      <c r="S159" s="141"/>
      <c r="T159" s="142"/>
      <c r="U159" s="130"/>
      <c r="V159" s="64"/>
      <c r="W159" s="202"/>
      <c r="X159" s="319"/>
      <c r="Y159" s="320"/>
      <c r="Z159" s="320"/>
      <c r="AA159" s="320"/>
      <c r="AB159" s="320"/>
      <c r="AC159" s="211" t="s">
        <v>4735</v>
      </c>
      <c r="AD159" s="210"/>
      <c r="AE159" s="210"/>
      <c r="AF159" s="176"/>
      <c r="AG159" s="176"/>
      <c r="AH159" s="176"/>
      <c r="AI159" s="176"/>
      <c r="AJ159" s="176"/>
      <c r="AK159" s="176"/>
      <c r="AL159" s="105" t="s">
        <v>4574</v>
      </c>
      <c r="AM159" s="321">
        <f>AM156</f>
        <v>0.5</v>
      </c>
      <c r="AN159" s="321"/>
      <c r="AO159" s="213"/>
      <c r="AP159" s="213"/>
      <c r="AQ159" s="213"/>
      <c r="AR159" s="212"/>
      <c r="AS159" s="244"/>
      <c r="AT159" s="244"/>
      <c r="AU159" s="244"/>
      <c r="AV159" s="245"/>
      <c r="AW159" s="106">
        <f>ROUND(ROUND(H155*V156,0)*AM159,0)-AS160</f>
        <v>171</v>
      </c>
      <c r="AX159" s="12"/>
    </row>
    <row r="160" spans="1:50" ht="17.2" customHeight="1" x14ac:dyDescent="0.3">
      <c r="A160" s="9">
        <v>43</v>
      </c>
      <c r="B160" s="10" t="s">
        <v>3157</v>
      </c>
      <c r="C160" s="53" t="s">
        <v>9661</v>
      </c>
      <c r="D160" s="166"/>
      <c r="E160" s="193"/>
      <c r="F160" s="126"/>
      <c r="G160" s="126"/>
      <c r="H160" s="175"/>
      <c r="I160" s="194"/>
      <c r="J160" s="194"/>
      <c r="K160" s="173"/>
      <c r="L160" s="231" t="s">
        <v>4714</v>
      </c>
      <c r="M160" s="232"/>
      <c r="N160" s="232"/>
      <c r="O160" s="232"/>
      <c r="P160" s="232"/>
      <c r="Q160" s="232"/>
      <c r="R160" s="175"/>
      <c r="S160" s="194"/>
      <c r="T160" s="173"/>
      <c r="U160" s="130"/>
      <c r="V160" s="64"/>
      <c r="W160" s="202"/>
      <c r="X160" s="8"/>
      <c r="Y160" s="6"/>
      <c r="Z160" s="59"/>
      <c r="AA160" s="59"/>
      <c r="AB160" s="6"/>
      <c r="AC160" s="203"/>
      <c r="AD160" s="6"/>
      <c r="AE160" s="6"/>
      <c r="AF160" s="6"/>
      <c r="AG160" s="6"/>
      <c r="AH160" s="6"/>
      <c r="AI160" s="6"/>
      <c r="AJ160" s="6"/>
      <c r="AK160" s="6"/>
      <c r="AL160" s="59"/>
      <c r="AM160" s="137"/>
      <c r="AN160" s="137"/>
      <c r="AO160" s="198"/>
      <c r="AP160" s="198"/>
      <c r="AQ160" s="198"/>
      <c r="AR160" s="197"/>
      <c r="AS160" s="38">
        <f>AS148</f>
        <v>5</v>
      </c>
      <c r="AT160" s="62" t="s">
        <v>4579</v>
      </c>
      <c r="AU160" s="143"/>
      <c r="AV160" s="147"/>
      <c r="AW160" s="89">
        <f>ROUND(ROUND(H155*P162,0)*V156,0)-AS160</f>
        <v>334</v>
      </c>
      <c r="AX160" s="12"/>
    </row>
    <row r="161" spans="1:50" ht="17.2" customHeight="1" x14ac:dyDescent="0.3">
      <c r="A161" s="101">
        <v>43</v>
      </c>
      <c r="B161" s="102" t="s">
        <v>3156</v>
      </c>
      <c r="C161" s="103" t="s">
        <v>9660</v>
      </c>
      <c r="D161" s="166"/>
      <c r="E161" s="193"/>
      <c r="F161" s="126"/>
      <c r="G161" s="126"/>
      <c r="H161" s="175"/>
      <c r="I161" s="194"/>
      <c r="J161" s="194"/>
      <c r="K161" s="173"/>
      <c r="L161" s="267"/>
      <c r="M161" s="268"/>
      <c r="N161" s="268"/>
      <c r="O161" s="268"/>
      <c r="P161" s="268"/>
      <c r="Q161" s="268"/>
      <c r="R161" s="175"/>
      <c r="S161" s="194"/>
      <c r="T161" s="173"/>
      <c r="U161" s="130"/>
      <c r="V161" s="64"/>
      <c r="W161" s="202"/>
      <c r="X161" s="317" t="s">
        <v>4712</v>
      </c>
      <c r="Y161" s="318"/>
      <c r="Z161" s="318"/>
      <c r="AA161" s="318"/>
      <c r="AB161" s="318"/>
      <c r="AC161" s="211" t="s">
        <v>4711</v>
      </c>
      <c r="AD161" s="210"/>
      <c r="AE161" s="210"/>
      <c r="AF161" s="176"/>
      <c r="AG161" s="176"/>
      <c r="AH161" s="176"/>
      <c r="AI161" s="176"/>
      <c r="AJ161" s="176"/>
      <c r="AK161" s="176"/>
      <c r="AL161" s="105" t="s">
        <v>4574</v>
      </c>
      <c r="AM161" s="321">
        <f>AM158</f>
        <v>0.7</v>
      </c>
      <c r="AN161" s="321"/>
      <c r="AO161" s="213"/>
      <c r="AP161" s="213"/>
      <c r="AQ161" s="213"/>
      <c r="AR161" s="212"/>
      <c r="AS161" s="1"/>
      <c r="AT161" s="132"/>
      <c r="AU161" s="143"/>
      <c r="AV161" s="147"/>
      <c r="AW161" s="106">
        <f>ROUND(ROUND(ROUND(H155*P162,0)*V156,0)*AM161,0)-AS160</f>
        <v>232</v>
      </c>
      <c r="AX161" s="12"/>
    </row>
    <row r="162" spans="1:50" ht="17.2" customHeight="1" x14ac:dyDescent="0.3">
      <c r="A162" s="101">
        <v>43</v>
      </c>
      <c r="B162" s="102" t="s">
        <v>3155</v>
      </c>
      <c r="C162" s="103" t="s">
        <v>9659</v>
      </c>
      <c r="D162" s="166"/>
      <c r="E162" s="193"/>
      <c r="F162" s="126"/>
      <c r="G162" s="126"/>
      <c r="H162" s="175"/>
      <c r="I162" s="194"/>
      <c r="J162" s="194"/>
      <c r="K162" s="173"/>
      <c r="L162" s="191"/>
      <c r="M162" s="172"/>
      <c r="N162" s="172"/>
      <c r="O162" s="123" t="s">
        <v>4574</v>
      </c>
      <c r="P162" s="249">
        <f>P156</f>
        <v>0.96499999999999997</v>
      </c>
      <c r="Q162" s="249"/>
      <c r="R162" s="168"/>
      <c r="S162" s="141"/>
      <c r="T162" s="142"/>
      <c r="U162" s="130"/>
      <c r="V162" s="64"/>
      <c r="W162" s="202"/>
      <c r="X162" s="319"/>
      <c r="Y162" s="320"/>
      <c r="Z162" s="320"/>
      <c r="AA162" s="320"/>
      <c r="AB162" s="320"/>
      <c r="AC162" s="211" t="s">
        <v>4735</v>
      </c>
      <c r="AD162" s="210"/>
      <c r="AE162" s="210"/>
      <c r="AF162" s="176"/>
      <c r="AG162" s="176"/>
      <c r="AH162" s="176"/>
      <c r="AI162" s="176"/>
      <c r="AJ162" s="176"/>
      <c r="AK162" s="176"/>
      <c r="AL162" s="105" t="s">
        <v>4574</v>
      </c>
      <c r="AM162" s="321">
        <f>AM159</f>
        <v>0.5</v>
      </c>
      <c r="AN162" s="321"/>
      <c r="AO162" s="213"/>
      <c r="AP162" s="213"/>
      <c r="AQ162" s="213"/>
      <c r="AR162" s="212"/>
      <c r="AS162" s="7"/>
      <c r="AT162" s="123"/>
      <c r="AU162" s="136"/>
      <c r="AV162" s="145"/>
      <c r="AW162" s="106">
        <f>ROUND(ROUND(ROUND(H155*P162,0)*V156,0)*AM162,0)-AS160</f>
        <v>165</v>
      </c>
      <c r="AX162" s="12"/>
    </row>
    <row r="163" spans="1:50" ht="17.2" customHeight="1" x14ac:dyDescent="0.3">
      <c r="A163" s="9">
        <v>43</v>
      </c>
      <c r="B163" s="10" t="s">
        <v>3154</v>
      </c>
      <c r="C163" s="53" t="s">
        <v>9658</v>
      </c>
      <c r="D163" s="166"/>
      <c r="E163" s="193"/>
      <c r="F163" s="126"/>
      <c r="G163" s="126"/>
      <c r="H163" s="45"/>
      <c r="I163" s="1"/>
      <c r="J163" s="1"/>
      <c r="K163" s="44"/>
      <c r="L163" s="196"/>
      <c r="M163" s="195"/>
      <c r="N163" s="195"/>
      <c r="O163" s="55"/>
      <c r="P163" s="56"/>
      <c r="Q163" s="56"/>
      <c r="R163" s="168"/>
      <c r="S163" s="141"/>
      <c r="T163" s="142"/>
      <c r="U163" s="130"/>
      <c r="V163" s="64"/>
      <c r="W163" s="202"/>
      <c r="X163" s="8"/>
      <c r="Y163" s="6"/>
      <c r="Z163" s="59"/>
      <c r="AA163" s="59"/>
      <c r="AB163" s="6"/>
      <c r="AC163" s="203"/>
      <c r="AD163" s="6"/>
      <c r="AE163" s="6"/>
      <c r="AF163" s="6"/>
      <c r="AG163" s="6"/>
      <c r="AH163" s="6"/>
      <c r="AI163" s="6"/>
      <c r="AJ163" s="6"/>
      <c r="AK163" s="6"/>
      <c r="AL163" s="59"/>
      <c r="AM163" s="137"/>
      <c r="AN163" s="137"/>
      <c r="AO163" s="216" t="s">
        <v>4753</v>
      </c>
      <c r="AP163" s="251"/>
      <c r="AQ163" s="251"/>
      <c r="AR163" s="252"/>
      <c r="AS163" s="49"/>
      <c r="AT163" s="36"/>
      <c r="AU163" s="36"/>
      <c r="AV163" s="51"/>
      <c r="AW163" s="35">
        <f>ROUND(ROUND(H155*V156,0)*AQ166,0)</f>
        <v>333</v>
      </c>
      <c r="AX163" s="12"/>
    </row>
    <row r="164" spans="1:50" ht="17.2" customHeight="1" x14ac:dyDescent="0.3">
      <c r="A164" s="101">
        <v>43</v>
      </c>
      <c r="B164" s="102" t="s">
        <v>3153</v>
      </c>
      <c r="C164" s="103" t="s">
        <v>9657</v>
      </c>
      <c r="D164" s="166"/>
      <c r="E164" s="193"/>
      <c r="F164" s="126"/>
      <c r="G164" s="126"/>
      <c r="H164" s="45"/>
      <c r="I164" s="1"/>
      <c r="J164" s="1"/>
      <c r="K164" s="44"/>
      <c r="L164" s="175"/>
      <c r="M164" s="194"/>
      <c r="N164" s="194"/>
      <c r="O164" s="132"/>
      <c r="P164" s="141"/>
      <c r="Q164" s="141"/>
      <c r="R164" s="168"/>
      <c r="S164" s="141"/>
      <c r="T164" s="142"/>
      <c r="U164" s="130"/>
      <c r="V164" s="64"/>
      <c r="W164" s="202"/>
      <c r="X164" s="317" t="s">
        <v>4712</v>
      </c>
      <c r="Y164" s="318"/>
      <c r="Z164" s="318"/>
      <c r="AA164" s="318"/>
      <c r="AB164" s="318"/>
      <c r="AC164" s="211" t="s">
        <v>4711</v>
      </c>
      <c r="AD164" s="210"/>
      <c r="AE164" s="210"/>
      <c r="AF164" s="176"/>
      <c r="AG164" s="176"/>
      <c r="AH164" s="176"/>
      <c r="AI164" s="176"/>
      <c r="AJ164" s="176"/>
      <c r="AK164" s="176"/>
      <c r="AL164" s="105" t="s">
        <v>4574</v>
      </c>
      <c r="AM164" s="321">
        <f>AM161</f>
        <v>0.7</v>
      </c>
      <c r="AN164" s="321"/>
      <c r="AO164" s="228"/>
      <c r="AP164" s="229"/>
      <c r="AQ164" s="229"/>
      <c r="AR164" s="230"/>
      <c r="AS164" s="45"/>
      <c r="AT164" s="1"/>
      <c r="AU164" s="1"/>
      <c r="AV164" s="44"/>
      <c r="AW164" s="106">
        <f>ROUND(ROUND(ROUND(H155*V156,0)*AM164,0)*AQ166,0)</f>
        <v>234</v>
      </c>
      <c r="AX164" s="12"/>
    </row>
    <row r="165" spans="1:50" ht="17.2" customHeight="1" x14ac:dyDescent="0.3">
      <c r="A165" s="101">
        <v>43</v>
      </c>
      <c r="B165" s="102" t="s">
        <v>3152</v>
      </c>
      <c r="C165" s="103" t="s">
        <v>9656</v>
      </c>
      <c r="D165" s="166"/>
      <c r="E165" s="193"/>
      <c r="F165" s="126"/>
      <c r="G165" s="126"/>
      <c r="H165" s="45"/>
      <c r="I165" s="1"/>
      <c r="J165" s="1"/>
      <c r="K165" s="44"/>
      <c r="L165" s="191"/>
      <c r="M165" s="172"/>
      <c r="N165" s="172"/>
      <c r="O165" s="123"/>
      <c r="P165" s="138"/>
      <c r="Q165" s="138"/>
      <c r="R165" s="168"/>
      <c r="S165" s="141"/>
      <c r="T165" s="142"/>
      <c r="U165" s="130"/>
      <c r="V165" s="64"/>
      <c r="W165" s="202"/>
      <c r="X165" s="319"/>
      <c r="Y165" s="320"/>
      <c r="Z165" s="320"/>
      <c r="AA165" s="320"/>
      <c r="AB165" s="320"/>
      <c r="AC165" s="211" t="s">
        <v>4735</v>
      </c>
      <c r="AD165" s="210"/>
      <c r="AE165" s="210"/>
      <c r="AF165" s="176"/>
      <c r="AG165" s="176"/>
      <c r="AH165" s="176"/>
      <c r="AI165" s="176"/>
      <c r="AJ165" s="176"/>
      <c r="AK165" s="176"/>
      <c r="AL165" s="105" t="s">
        <v>4574</v>
      </c>
      <c r="AM165" s="321">
        <f>AM162</f>
        <v>0.5</v>
      </c>
      <c r="AN165" s="321"/>
      <c r="AO165" s="45"/>
      <c r="AP165" s="1"/>
      <c r="AQ165" s="1"/>
      <c r="AR165" s="44"/>
      <c r="AS165" s="45"/>
      <c r="AT165" s="1"/>
      <c r="AU165" s="1"/>
      <c r="AV165" s="44"/>
      <c r="AW165" s="106">
        <f>ROUND(ROUND(ROUND(H155*V156,0)*AM165,0)*AQ166,0)</f>
        <v>167</v>
      </c>
      <c r="AX165" s="12"/>
    </row>
    <row r="166" spans="1:50" ht="17.2" customHeight="1" x14ac:dyDescent="0.3">
      <c r="A166" s="9">
        <v>43</v>
      </c>
      <c r="B166" s="10" t="s">
        <v>3151</v>
      </c>
      <c r="C166" s="53" t="s">
        <v>9655</v>
      </c>
      <c r="D166" s="166"/>
      <c r="E166" s="193"/>
      <c r="F166" s="126"/>
      <c r="G166" s="126"/>
      <c r="H166" s="45"/>
      <c r="I166" s="1"/>
      <c r="J166" s="1"/>
      <c r="K166" s="44"/>
      <c r="L166" s="231" t="s">
        <v>4714</v>
      </c>
      <c r="M166" s="232"/>
      <c r="N166" s="232"/>
      <c r="O166" s="232"/>
      <c r="P166" s="232"/>
      <c r="Q166" s="232"/>
      <c r="R166" s="175"/>
      <c r="S166" s="194"/>
      <c r="T166" s="173"/>
      <c r="U166" s="130"/>
      <c r="V166" s="64"/>
      <c r="W166" s="202"/>
      <c r="X166" s="8"/>
      <c r="Y166" s="6"/>
      <c r="Z166" s="59"/>
      <c r="AA166" s="59"/>
      <c r="AB166" s="6"/>
      <c r="AC166" s="203"/>
      <c r="AD166" s="6"/>
      <c r="AE166" s="6"/>
      <c r="AF166" s="6"/>
      <c r="AG166" s="6"/>
      <c r="AH166" s="6"/>
      <c r="AI166" s="6"/>
      <c r="AJ166" s="6"/>
      <c r="AK166" s="6"/>
      <c r="AL166" s="59"/>
      <c r="AM166" s="137"/>
      <c r="AN166" s="137"/>
      <c r="AO166" s="45"/>
      <c r="AP166" s="132" t="s">
        <v>4574</v>
      </c>
      <c r="AQ166" s="247">
        <f>AQ142</f>
        <v>0.95</v>
      </c>
      <c r="AR166" s="248"/>
      <c r="AS166" s="45"/>
      <c r="AT166" s="1"/>
      <c r="AU166" s="1"/>
      <c r="AV166" s="44"/>
      <c r="AW166" s="89">
        <f>ROUND(ROUND(ROUND(H155*P168,0)*V156,0)*AQ166,0)</f>
        <v>322</v>
      </c>
      <c r="AX166" s="12"/>
    </row>
    <row r="167" spans="1:50" ht="17.2" customHeight="1" x14ac:dyDescent="0.3">
      <c r="A167" s="101">
        <v>43</v>
      </c>
      <c r="B167" s="102" t="s">
        <v>3150</v>
      </c>
      <c r="C167" s="103" t="s">
        <v>9654</v>
      </c>
      <c r="D167" s="166"/>
      <c r="E167" s="193"/>
      <c r="F167" s="126"/>
      <c r="G167" s="126"/>
      <c r="H167" s="45"/>
      <c r="I167" s="1"/>
      <c r="J167" s="1"/>
      <c r="K167" s="44"/>
      <c r="L167" s="267"/>
      <c r="M167" s="268"/>
      <c r="N167" s="268"/>
      <c r="O167" s="268"/>
      <c r="P167" s="268"/>
      <c r="Q167" s="268"/>
      <c r="R167" s="175"/>
      <c r="S167" s="194"/>
      <c r="T167" s="173"/>
      <c r="U167" s="130"/>
      <c r="V167" s="64"/>
      <c r="W167" s="202"/>
      <c r="X167" s="317" t="s">
        <v>4712</v>
      </c>
      <c r="Y167" s="318"/>
      <c r="Z167" s="318"/>
      <c r="AA167" s="318"/>
      <c r="AB167" s="318"/>
      <c r="AC167" s="211" t="s">
        <v>4711</v>
      </c>
      <c r="AD167" s="210"/>
      <c r="AE167" s="210"/>
      <c r="AF167" s="176"/>
      <c r="AG167" s="176"/>
      <c r="AH167" s="176"/>
      <c r="AI167" s="176"/>
      <c r="AJ167" s="176"/>
      <c r="AK167" s="176"/>
      <c r="AL167" s="105" t="s">
        <v>4574</v>
      </c>
      <c r="AM167" s="321">
        <f>AM164</f>
        <v>0.7</v>
      </c>
      <c r="AN167" s="321"/>
      <c r="AO167" s="45"/>
      <c r="AP167" s="1"/>
      <c r="AQ167" s="1"/>
      <c r="AR167" s="44"/>
      <c r="AS167" s="45"/>
      <c r="AT167" s="1"/>
      <c r="AU167" s="1"/>
      <c r="AV167" s="44"/>
      <c r="AW167" s="106">
        <f>ROUND(ROUND(ROUND(ROUND(H155*P168,0)*V156,0)*AM167,0)*AQ166,0)</f>
        <v>225</v>
      </c>
      <c r="AX167" s="12"/>
    </row>
    <row r="168" spans="1:50" ht="17.2" customHeight="1" x14ac:dyDescent="0.3">
      <c r="A168" s="101">
        <v>43</v>
      </c>
      <c r="B168" s="102" t="s">
        <v>3149</v>
      </c>
      <c r="C168" s="103" t="s">
        <v>9653</v>
      </c>
      <c r="D168" s="166"/>
      <c r="E168" s="193"/>
      <c r="F168" s="126"/>
      <c r="G168" s="126"/>
      <c r="H168" s="45"/>
      <c r="I168" s="1"/>
      <c r="J168" s="1"/>
      <c r="K168" s="44"/>
      <c r="L168" s="191"/>
      <c r="M168" s="172"/>
      <c r="N168" s="172"/>
      <c r="O168" s="123" t="s">
        <v>4574</v>
      </c>
      <c r="P168" s="249">
        <f>P162</f>
        <v>0.96499999999999997</v>
      </c>
      <c r="Q168" s="249"/>
      <c r="R168" s="168"/>
      <c r="S168" s="141"/>
      <c r="T168" s="142"/>
      <c r="U168" s="130"/>
      <c r="V168" s="64"/>
      <c r="W168" s="202"/>
      <c r="X168" s="319"/>
      <c r="Y168" s="320"/>
      <c r="Z168" s="320"/>
      <c r="AA168" s="320"/>
      <c r="AB168" s="320"/>
      <c r="AC168" s="211" t="s">
        <v>4735</v>
      </c>
      <c r="AD168" s="210"/>
      <c r="AE168" s="210"/>
      <c r="AF168" s="176"/>
      <c r="AG168" s="176"/>
      <c r="AH168" s="176"/>
      <c r="AI168" s="176"/>
      <c r="AJ168" s="176"/>
      <c r="AK168" s="176"/>
      <c r="AL168" s="105" t="s">
        <v>4574</v>
      </c>
      <c r="AM168" s="321">
        <f>AM165</f>
        <v>0.5</v>
      </c>
      <c r="AN168" s="321"/>
      <c r="AO168" s="45"/>
      <c r="AP168" s="1"/>
      <c r="AQ168" s="1"/>
      <c r="AR168" s="44"/>
      <c r="AS168" s="43"/>
      <c r="AT168" s="7"/>
      <c r="AU168" s="7"/>
      <c r="AV168" s="21"/>
      <c r="AW168" s="106">
        <f>ROUND(ROUND(ROUND(ROUND(H155*P168,0)*V156,0)*AM168,0)*AQ166,0)</f>
        <v>162</v>
      </c>
      <c r="AX168" s="12"/>
    </row>
    <row r="169" spans="1:50" ht="17.2" customHeight="1" x14ac:dyDescent="0.3">
      <c r="A169" s="9">
        <v>43</v>
      </c>
      <c r="B169" s="10" t="s">
        <v>3148</v>
      </c>
      <c r="C169" s="53" t="s">
        <v>9652</v>
      </c>
      <c r="D169" s="166"/>
      <c r="E169" s="193"/>
      <c r="F169" s="126"/>
      <c r="G169" s="126"/>
      <c r="H169" s="45"/>
      <c r="I169" s="1"/>
      <c r="J169" s="1"/>
      <c r="K169" s="44"/>
      <c r="L169" s="196"/>
      <c r="M169" s="195"/>
      <c r="N169" s="195"/>
      <c r="O169" s="55"/>
      <c r="P169" s="56"/>
      <c r="Q169" s="56"/>
      <c r="R169" s="168"/>
      <c r="S169" s="141"/>
      <c r="T169" s="142"/>
      <c r="U169" s="130"/>
      <c r="V169" s="64"/>
      <c r="W169" s="202"/>
      <c r="X169" s="8"/>
      <c r="Y169" s="6"/>
      <c r="Z169" s="59"/>
      <c r="AA169" s="59"/>
      <c r="AB169" s="6"/>
      <c r="AC169" s="203"/>
      <c r="AD169" s="6"/>
      <c r="AE169" s="6"/>
      <c r="AF169" s="6"/>
      <c r="AG169" s="6"/>
      <c r="AH169" s="6"/>
      <c r="AI169" s="6"/>
      <c r="AJ169" s="6"/>
      <c r="AK169" s="6"/>
      <c r="AL169" s="59"/>
      <c r="AM169" s="137"/>
      <c r="AN169" s="137"/>
      <c r="AO169" s="146"/>
      <c r="AP169" s="143"/>
      <c r="AQ169" s="143"/>
      <c r="AR169" s="44"/>
      <c r="AS169" s="242" t="s">
        <v>4580</v>
      </c>
      <c r="AT169" s="242"/>
      <c r="AU169" s="242"/>
      <c r="AV169" s="243"/>
      <c r="AW169" s="35">
        <f>ROUND(ROUND(H155*V156,0)*AQ166,0)-AS172</f>
        <v>328</v>
      </c>
      <c r="AX169" s="12"/>
    </row>
    <row r="170" spans="1:50" ht="17.2" customHeight="1" x14ac:dyDescent="0.3">
      <c r="A170" s="101">
        <v>43</v>
      </c>
      <c r="B170" s="102" t="s">
        <v>3147</v>
      </c>
      <c r="C170" s="103" t="s">
        <v>9651</v>
      </c>
      <c r="D170" s="166"/>
      <c r="E170" s="193"/>
      <c r="F170" s="126"/>
      <c r="G170" s="126"/>
      <c r="H170" s="45"/>
      <c r="I170" s="1"/>
      <c r="J170" s="1"/>
      <c r="K170" s="44"/>
      <c r="L170" s="175"/>
      <c r="M170" s="194"/>
      <c r="N170" s="194"/>
      <c r="O170" s="132"/>
      <c r="P170" s="141"/>
      <c r="Q170" s="141"/>
      <c r="R170" s="168"/>
      <c r="S170" s="141"/>
      <c r="T170" s="142"/>
      <c r="U170" s="130"/>
      <c r="V170" s="64"/>
      <c r="W170" s="202"/>
      <c r="X170" s="317" t="s">
        <v>4712</v>
      </c>
      <c r="Y170" s="318"/>
      <c r="Z170" s="318"/>
      <c r="AA170" s="318"/>
      <c r="AB170" s="318"/>
      <c r="AC170" s="211" t="s">
        <v>4711</v>
      </c>
      <c r="AD170" s="210"/>
      <c r="AE170" s="210"/>
      <c r="AF170" s="176"/>
      <c r="AG170" s="176"/>
      <c r="AH170" s="176"/>
      <c r="AI170" s="176"/>
      <c r="AJ170" s="176"/>
      <c r="AK170" s="176"/>
      <c r="AL170" s="105" t="s">
        <v>4574</v>
      </c>
      <c r="AM170" s="321">
        <f>AM167</f>
        <v>0.7</v>
      </c>
      <c r="AN170" s="321"/>
      <c r="AO170" s="146"/>
      <c r="AP170" s="143"/>
      <c r="AQ170" s="143"/>
      <c r="AR170" s="44"/>
      <c r="AS170" s="244"/>
      <c r="AT170" s="244"/>
      <c r="AU170" s="244"/>
      <c r="AV170" s="245"/>
      <c r="AW170" s="106">
        <f>ROUND(ROUND(ROUND(H155*V156,0)*AM170,0)*AQ166,0)-AS172</f>
        <v>229</v>
      </c>
      <c r="AX170" s="12"/>
    </row>
    <row r="171" spans="1:50" ht="17.2" customHeight="1" x14ac:dyDescent="0.3">
      <c r="A171" s="101">
        <v>43</v>
      </c>
      <c r="B171" s="102" t="s">
        <v>3146</v>
      </c>
      <c r="C171" s="103" t="s">
        <v>9650</v>
      </c>
      <c r="D171" s="166"/>
      <c r="E171" s="193"/>
      <c r="F171" s="126"/>
      <c r="G171" s="126"/>
      <c r="H171" s="45"/>
      <c r="I171" s="1"/>
      <c r="J171" s="1"/>
      <c r="K171" s="44"/>
      <c r="L171" s="191"/>
      <c r="M171" s="172"/>
      <c r="N171" s="172"/>
      <c r="O171" s="123"/>
      <c r="P171" s="138"/>
      <c r="Q171" s="138"/>
      <c r="R171" s="168"/>
      <c r="S171" s="141"/>
      <c r="T171" s="142"/>
      <c r="U171" s="130"/>
      <c r="V171" s="64"/>
      <c r="W171" s="202"/>
      <c r="X171" s="319"/>
      <c r="Y171" s="320"/>
      <c r="Z171" s="320"/>
      <c r="AA171" s="320"/>
      <c r="AB171" s="320"/>
      <c r="AC171" s="211" t="s">
        <v>4735</v>
      </c>
      <c r="AD171" s="210"/>
      <c r="AE171" s="210"/>
      <c r="AF171" s="176"/>
      <c r="AG171" s="176"/>
      <c r="AH171" s="176"/>
      <c r="AI171" s="176"/>
      <c r="AJ171" s="176"/>
      <c r="AK171" s="176"/>
      <c r="AL171" s="105" t="s">
        <v>4574</v>
      </c>
      <c r="AM171" s="321">
        <f>AM168</f>
        <v>0.5</v>
      </c>
      <c r="AN171" s="321"/>
      <c r="AO171" s="146"/>
      <c r="AP171" s="143"/>
      <c r="AQ171" s="143"/>
      <c r="AR171" s="44"/>
      <c r="AS171" s="244"/>
      <c r="AT171" s="244"/>
      <c r="AU171" s="244"/>
      <c r="AV171" s="245"/>
      <c r="AW171" s="106">
        <f>ROUND(ROUND(ROUND(H155*V156,0)*AM171,0)*AQ166,0)-AS172</f>
        <v>162</v>
      </c>
      <c r="AX171" s="12"/>
    </row>
    <row r="172" spans="1:50" ht="17.2" customHeight="1" x14ac:dyDescent="0.3">
      <c r="A172" s="9">
        <v>43</v>
      </c>
      <c r="B172" s="10" t="s">
        <v>3145</v>
      </c>
      <c r="C172" s="53" t="s">
        <v>9649</v>
      </c>
      <c r="D172" s="166"/>
      <c r="E172" s="193"/>
      <c r="F172" s="126"/>
      <c r="G172" s="126"/>
      <c r="H172" s="45"/>
      <c r="I172" s="1"/>
      <c r="J172" s="1"/>
      <c r="K172" s="44"/>
      <c r="L172" s="231" t="s">
        <v>4714</v>
      </c>
      <c r="M172" s="232"/>
      <c r="N172" s="232"/>
      <c r="O172" s="232"/>
      <c r="P172" s="232"/>
      <c r="Q172" s="232"/>
      <c r="R172" s="175"/>
      <c r="S172" s="194"/>
      <c r="T172" s="173"/>
      <c r="U172" s="130"/>
      <c r="V172" s="64"/>
      <c r="W172" s="202"/>
      <c r="X172" s="8"/>
      <c r="Y172" s="6"/>
      <c r="Z172" s="59"/>
      <c r="AA172" s="59"/>
      <c r="AB172" s="6"/>
      <c r="AC172" s="203"/>
      <c r="AD172" s="6"/>
      <c r="AE172" s="6"/>
      <c r="AF172" s="6"/>
      <c r="AG172" s="6"/>
      <c r="AH172" s="6"/>
      <c r="AI172" s="6"/>
      <c r="AJ172" s="6"/>
      <c r="AK172" s="6"/>
      <c r="AL172" s="59"/>
      <c r="AM172" s="137"/>
      <c r="AN172" s="137"/>
      <c r="AO172" s="146"/>
      <c r="AP172" s="143"/>
      <c r="AQ172" s="143"/>
      <c r="AR172" s="44"/>
      <c r="AS172" s="38">
        <f>AS160</f>
        <v>5</v>
      </c>
      <c r="AT172" s="62" t="s">
        <v>4579</v>
      </c>
      <c r="AU172" s="143"/>
      <c r="AV172" s="147"/>
      <c r="AW172" s="89">
        <f>ROUND(ROUND(ROUND(H155*P174,0)*V156,0)*AQ166,0)-AS172</f>
        <v>317</v>
      </c>
      <c r="AX172" s="12"/>
    </row>
    <row r="173" spans="1:50" ht="17.2" customHeight="1" x14ac:dyDescent="0.3">
      <c r="A173" s="101">
        <v>43</v>
      </c>
      <c r="B173" s="102" t="s">
        <v>3144</v>
      </c>
      <c r="C173" s="103" t="s">
        <v>9648</v>
      </c>
      <c r="D173" s="166"/>
      <c r="E173" s="193"/>
      <c r="F173" s="126"/>
      <c r="G173" s="126"/>
      <c r="H173" s="45"/>
      <c r="I173" s="1"/>
      <c r="J173" s="1"/>
      <c r="K173" s="44"/>
      <c r="L173" s="267"/>
      <c r="M173" s="268"/>
      <c r="N173" s="268"/>
      <c r="O173" s="268"/>
      <c r="P173" s="268"/>
      <c r="Q173" s="268"/>
      <c r="R173" s="175"/>
      <c r="S173" s="194"/>
      <c r="T173" s="173"/>
      <c r="U173" s="130"/>
      <c r="V173" s="64"/>
      <c r="W173" s="202"/>
      <c r="X173" s="317" t="s">
        <v>4712</v>
      </c>
      <c r="Y173" s="318"/>
      <c r="Z173" s="318"/>
      <c r="AA173" s="318"/>
      <c r="AB173" s="318"/>
      <c r="AC173" s="211" t="s">
        <v>4711</v>
      </c>
      <c r="AD173" s="210"/>
      <c r="AE173" s="210"/>
      <c r="AF173" s="176"/>
      <c r="AG173" s="176"/>
      <c r="AH173" s="176"/>
      <c r="AI173" s="176"/>
      <c r="AJ173" s="176"/>
      <c r="AK173" s="176"/>
      <c r="AL173" s="105" t="s">
        <v>4574</v>
      </c>
      <c r="AM173" s="321">
        <f>AM170</f>
        <v>0.7</v>
      </c>
      <c r="AN173" s="321"/>
      <c r="AO173" s="146"/>
      <c r="AP173" s="143"/>
      <c r="AQ173" s="143"/>
      <c r="AR173" s="44"/>
      <c r="AS173" s="1"/>
      <c r="AT173" s="132"/>
      <c r="AU173" s="143"/>
      <c r="AV173" s="147"/>
      <c r="AW173" s="106">
        <f>ROUND(ROUND(ROUND(ROUND(H155*P174,0)*V156,0)*AM173,0)*AQ166,0)-AS172</f>
        <v>220</v>
      </c>
      <c r="AX173" s="12"/>
    </row>
    <row r="174" spans="1:50" ht="17.2" customHeight="1" x14ac:dyDescent="0.3">
      <c r="A174" s="101">
        <v>43</v>
      </c>
      <c r="B174" s="102" t="s">
        <v>3143</v>
      </c>
      <c r="C174" s="103" t="s">
        <v>9647</v>
      </c>
      <c r="D174" s="162"/>
      <c r="E174" s="192"/>
      <c r="F174" s="128"/>
      <c r="G174" s="128"/>
      <c r="H174" s="43"/>
      <c r="I174" s="7"/>
      <c r="J174" s="7"/>
      <c r="K174" s="21"/>
      <c r="L174" s="191"/>
      <c r="M174" s="172"/>
      <c r="N174" s="172"/>
      <c r="O174" s="123" t="s">
        <v>4574</v>
      </c>
      <c r="P174" s="249">
        <f>P168</f>
        <v>0.96499999999999997</v>
      </c>
      <c r="Q174" s="249"/>
      <c r="R174" s="201"/>
      <c r="S174" s="138"/>
      <c r="T174" s="139"/>
      <c r="U174" s="78"/>
      <c r="V174" s="79"/>
      <c r="W174" s="200"/>
      <c r="X174" s="319"/>
      <c r="Y174" s="320"/>
      <c r="Z174" s="320"/>
      <c r="AA174" s="320"/>
      <c r="AB174" s="320"/>
      <c r="AC174" s="211" t="s">
        <v>4735</v>
      </c>
      <c r="AD174" s="210"/>
      <c r="AE174" s="210"/>
      <c r="AF174" s="176"/>
      <c r="AG174" s="176"/>
      <c r="AH174" s="176"/>
      <c r="AI174" s="176"/>
      <c r="AJ174" s="176"/>
      <c r="AK174" s="176"/>
      <c r="AL174" s="105" t="s">
        <v>4574</v>
      </c>
      <c r="AM174" s="321">
        <f>AM171</f>
        <v>0.5</v>
      </c>
      <c r="AN174" s="321"/>
      <c r="AO174" s="190"/>
      <c r="AP174" s="136"/>
      <c r="AQ174" s="136"/>
      <c r="AR174" s="21"/>
      <c r="AS174" s="7"/>
      <c r="AT174" s="123"/>
      <c r="AU174" s="136"/>
      <c r="AV174" s="145"/>
      <c r="AW174" s="107">
        <f>ROUND(ROUND(ROUND(ROUND(H155*P174,0)*V156,0)*AM174,0)*AQ166,0)-AS172</f>
        <v>157</v>
      </c>
      <c r="AX174" s="16"/>
    </row>
    <row r="175" spans="1:50" ht="17.2" customHeight="1" x14ac:dyDescent="0.3">
      <c r="A175" s="9">
        <v>43</v>
      </c>
      <c r="B175" s="10" t="s">
        <v>3142</v>
      </c>
      <c r="C175" s="53" t="s">
        <v>9646</v>
      </c>
      <c r="D175" s="217" t="s">
        <v>4740</v>
      </c>
      <c r="E175" s="219"/>
      <c r="F175" s="217" t="s">
        <v>5254</v>
      </c>
      <c r="G175" s="252"/>
      <c r="H175" s="217" t="s">
        <v>4891</v>
      </c>
      <c r="I175" s="218"/>
      <c r="J175" s="218"/>
      <c r="K175" s="219"/>
      <c r="L175" s="196"/>
      <c r="M175" s="195"/>
      <c r="N175" s="195"/>
      <c r="O175" s="55"/>
      <c r="P175" s="56"/>
      <c r="Q175" s="56"/>
      <c r="R175" s="303" t="s">
        <v>8152</v>
      </c>
      <c r="S175" s="304"/>
      <c r="T175" s="305"/>
      <c r="U175" s="309" t="s">
        <v>8997</v>
      </c>
      <c r="V175" s="309"/>
      <c r="W175" s="310"/>
      <c r="X175" s="8"/>
      <c r="Y175" s="6"/>
      <c r="Z175" s="59"/>
      <c r="AA175" s="59"/>
      <c r="AB175" s="6"/>
      <c r="AC175" s="203"/>
      <c r="AD175" s="6"/>
      <c r="AE175" s="6"/>
      <c r="AF175" s="6"/>
      <c r="AG175" s="6"/>
      <c r="AH175" s="6"/>
      <c r="AI175" s="6"/>
      <c r="AJ175" s="6"/>
      <c r="AK175" s="6"/>
      <c r="AL175" s="59"/>
      <c r="AM175" s="137"/>
      <c r="AN175" s="137"/>
      <c r="AO175" s="7"/>
      <c r="AP175" s="7"/>
      <c r="AQ175" s="7"/>
      <c r="AR175" s="7"/>
      <c r="AS175" s="7"/>
      <c r="AT175" s="123"/>
      <c r="AU175" s="136"/>
      <c r="AV175" s="145"/>
      <c r="AW175" s="100">
        <f>ROUND(H179*V180,0)</f>
        <v>703</v>
      </c>
      <c r="AX175" s="19" t="s">
        <v>4205</v>
      </c>
    </row>
    <row r="176" spans="1:50" ht="17.2" customHeight="1" x14ac:dyDescent="0.3">
      <c r="A176" s="101">
        <v>43</v>
      </c>
      <c r="B176" s="102" t="s">
        <v>3141</v>
      </c>
      <c r="C176" s="103" t="s">
        <v>9645</v>
      </c>
      <c r="D176" s="220"/>
      <c r="E176" s="222"/>
      <c r="F176" s="228"/>
      <c r="G176" s="230"/>
      <c r="H176" s="220"/>
      <c r="I176" s="221"/>
      <c r="J176" s="221"/>
      <c r="K176" s="222"/>
      <c r="L176" s="175"/>
      <c r="M176" s="194"/>
      <c r="N176" s="194"/>
      <c r="O176" s="132"/>
      <c r="P176" s="141"/>
      <c r="Q176" s="141"/>
      <c r="R176" s="306"/>
      <c r="S176" s="307"/>
      <c r="T176" s="308"/>
      <c r="U176" s="311"/>
      <c r="V176" s="312"/>
      <c r="W176" s="313"/>
      <c r="X176" s="317" t="s">
        <v>4712</v>
      </c>
      <c r="Y176" s="318"/>
      <c r="Z176" s="318"/>
      <c r="AA176" s="318"/>
      <c r="AB176" s="318"/>
      <c r="AC176" s="211" t="s">
        <v>4711</v>
      </c>
      <c r="AD176" s="210"/>
      <c r="AE176" s="210"/>
      <c r="AF176" s="176"/>
      <c r="AG176" s="176"/>
      <c r="AH176" s="176"/>
      <c r="AI176" s="176"/>
      <c r="AJ176" s="176"/>
      <c r="AK176" s="176"/>
      <c r="AL176" s="105" t="s">
        <v>4574</v>
      </c>
      <c r="AM176" s="321">
        <f>AM173</f>
        <v>0.7</v>
      </c>
      <c r="AN176" s="321"/>
      <c r="AO176" s="176"/>
      <c r="AP176" s="176"/>
      <c r="AQ176" s="176"/>
      <c r="AR176" s="176"/>
      <c r="AS176" s="176"/>
      <c r="AT176" s="105"/>
      <c r="AU176" s="150"/>
      <c r="AV176" s="151"/>
      <c r="AW176" s="106">
        <f>ROUND(ROUND(H179*V180,0)*AM176,0)</f>
        <v>492</v>
      </c>
      <c r="AX176" s="67"/>
    </row>
    <row r="177" spans="1:50" ht="17.2" customHeight="1" x14ac:dyDescent="0.3">
      <c r="A177" s="101">
        <v>43</v>
      </c>
      <c r="B177" s="102" t="s">
        <v>3140</v>
      </c>
      <c r="C177" s="103" t="s">
        <v>9644</v>
      </c>
      <c r="D177" s="220"/>
      <c r="E177" s="222"/>
      <c r="F177" s="228"/>
      <c r="G177" s="230"/>
      <c r="H177" s="220"/>
      <c r="I177" s="221"/>
      <c r="J177" s="221"/>
      <c r="K177" s="222"/>
      <c r="L177" s="191"/>
      <c r="M177" s="172"/>
      <c r="N177" s="172"/>
      <c r="O177" s="123"/>
      <c r="P177" s="138"/>
      <c r="Q177" s="138"/>
      <c r="R177" s="306"/>
      <c r="S177" s="307"/>
      <c r="T177" s="308"/>
      <c r="U177" s="311"/>
      <c r="V177" s="312"/>
      <c r="W177" s="313"/>
      <c r="X177" s="319"/>
      <c r="Y177" s="320"/>
      <c r="Z177" s="320"/>
      <c r="AA177" s="320"/>
      <c r="AB177" s="320"/>
      <c r="AC177" s="211" t="s">
        <v>4735</v>
      </c>
      <c r="AD177" s="210"/>
      <c r="AE177" s="210"/>
      <c r="AF177" s="176"/>
      <c r="AG177" s="176"/>
      <c r="AH177" s="176"/>
      <c r="AI177" s="176"/>
      <c r="AJ177" s="176"/>
      <c r="AK177" s="176"/>
      <c r="AL177" s="105" t="s">
        <v>4574</v>
      </c>
      <c r="AM177" s="321">
        <f>AM174</f>
        <v>0.5</v>
      </c>
      <c r="AN177" s="321"/>
      <c r="AO177" s="176"/>
      <c r="AP177" s="176"/>
      <c r="AQ177" s="176"/>
      <c r="AR177" s="176"/>
      <c r="AS177" s="176"/>
      <c r="AT177" s="105"/>
      <c r="AU177" s="150"/>
      <c r="AV177" s="151"/>
      <c r="AW177" s="106">
        <f>ROUND(ROUND(H179*V180,0)*AM177,0)</f>
        <v>352</v>
      </c>
      <c r="AX177" s="67"/>
    </row>
    <row r="178" spans="1:50" ht="17.2" customHeight="1" x14ac:dyDescent="0.3">
      <c r="A178" s="9">
        <v>43</v>
      </c>
      <c r="B178" s="10" t="s">
        <v>3139</v>
      </c>
      <c r="C178" s="53" t="s">
        <v>9643</v>
      </c>
      <c r="D178" s="238"/>
      <c r="E178" s="240"/>
      <c r="F178" s="238"/>
      <c r="G178" s="240"/>
      <c r="H178" s="220"/>
      <c r="I178" s="221"/>
      <c r="J178" s="221"/>
      <c r="K178" s="222"/>
      <c r="L178" s="231" t="s">
        <v>4714</v>
      </c>
      <c r="M178" s="232"/>
      <c r="N178" s="232"/>
      <c r="O178" s="232"/>
      <c r="P178" s="232"/>
      <c r="Q178" s="232"/>
      <c r="R178" s="306"/>
      <c r="S178" s="307"/>
      <c r="T178" s="308"/>
      <c r="U178" s="130"/>
      <c r="V178" s="64"/>
      <c r="W178" s="202"/>
      <c r="X178" s="8"/>
      <c r="Y178" s="6"/>
      <c r="Z178" s="59"/>
      <c r="AA178" s="59"/>
      <c r="AB178" s="6"/>
      <c r="AC178" s="203"/>
      <c r="AD178" s="6"/>
      <c r="AE178" s="6"/>
      <c r="AF178" s="6"/>
      <c r="AG178" s="6"/>
      <c r="AH178" s="6"/>
      <c r="AI178" s="6"/>
      <c r="AJ178" s="6"/>
      <c r="AK178" s="6"/>
      <c r="AL178" s="59"/>
      <c r="AM178" s="137"/>
      <c r="AN178" s="137"/>
      <c r="AO178" s="6"/>
      <c r="AP178" s="6"/>
      <c r="AQ178" s="7"/>
      <c r="AR178" s="7"/>
      <c r="AS178" s="7"/>
      <c r="AT178" s="123"/>
      <c r="AU178" s="136"/>
      <c r="AV178" s="145"/>
      <c r="AW178" s="89">
        <f>ROUND(ROUND(H179*P180,0)*V180,0)</f>
        <v>678</v>
      </c>
      <c r="AX178" s="67"/>
    </row>
    <row r="179" spans="1:50" ht="17.2" customHeight="1" x14ac:dyDescent="0.3">
      <c r="A179" s="101">
        <v>43</v>
      </c>
      <c r="B179" s="102" t="s">
        <v>3138</v>
      </c>
      <c r="C179" s="103" t="s">
        <v>9642</v>
      </c>
      <c r="D179" s="238"/>
      <c r="E179" s="240"/>
      <c r="F179" s="238"/>
      <c r="G179" s="240"/>
      <c r="H179" s="253">
        <f>'15就労移行支援(基本)'!K180</f>
        <v>1004</v>
      </c>
      <c r="I179" s="254"/>
      <c r="J179" s="1" t="s">
        <v>4202</v>
      </c>
      <c r="K179" s="68"/>
      <c r="L179" s="267"/>
      <c r="M179" s="268"/>
      <c r="N179" s="268"/>
      <c r="O179" s="268"/>
      <c r="P179" s="268"/>
      <c r="Q179" s="268"/>
      <c r="R179" s="306"/>
      <c r="S179" s="307"/>
      <c r="T179" s="308"/>
      <c r="U179" s="130"/>
      <c r="V179" s="64"/>
      <c r="W179" s="202"/>
      <c r="X179" s="317" t="s">
        <v>4712</v>
      </c>
      <c r="Y179" s="318"/>
      <c r="Z179" s="318"/>
      <c r="AA179" s="318"/>
      <c r="AB179" s="318"/>
      <c r="AC179" s="211" t="s">
        <v>4711</v>
      </c>
      <c r="AD179" s="210"/>
      <c r="AE179" s="210"/>
      <c r="AF179" s="176"/>
      <c r="AG179" s="176"/>
      <c r="AH179" s="176"/>
      <c r="AI179" s="176"/>
      <c r="AJ179" s="176"/>
      <c r="AK179" s="176"/>
      <c r="AL179" s="105" t="s">
        <v>4574</v>
      </c>
      <c r="AM179" s="321">
        <f>AM176</f>
        <v>0.7</v>
      </c>
      <c r="AN179" s="321"/>
      <c r="AO179" s="174"/>
      <c r="AP179" s="174"/>
      <c r="AQ179" s="174"/>
      <c r="AR179" s="174"/>
      <c r="AS179" s="174"/>
      <c r="AT179" s="104"/>
      <c r="AU179" s="148"/>
      <c r="AV179" s="149"/>
      <c r="AW179" s="106">
        <f>ROUND(ROUND(ROUND(H179*P180,0)*V180,0)*AM179,0)</f>
        <v>475</v>
      </c>
      <c r="AX179" s="67"/>
    </row>
    <row r="180" spans="1:50" ht="17.2" customHeight="1" x14ac:dyDescent="0.3">
      <c r="A180" s="101">
        <v>43</v>
      </c>
      <c r="B180" s="102" t="s">
        <v>3137</v>
      </c>
      <c r="C180" s="103" t="s">
        <v>9641</v>
      </c>
      <c r="D180" s="238"/>
      <c r="E180" s="240"/>
      <c r="F180" s="238"/>
      <c r="G180" s="240"/>
      <c r="H180" s="175"/>
      <c r="I180" s="194"/>
      <c r="J180" s="194"/>
      <c r="K180" s="173"/>
      <c r="L180" s="191"/>
      <c r="M180" s="172"/>
      <c r="N180" s="172"/>
      <c r="O180" s="123" t="s">
        <v>4574</v>
      </c>
      <c r="P180" s="249">
        <f>P174</f>
        <v>0.96499999999999997</v>
      </c>
      <c r="Q180" s="249"/>
      <c r="R180" s="238"/>
      <c r="S180" s="239"/>
      <c r="T180" s="240"/>
      <c r="U180" s="132" t="s">
        <v>4574</v>
      </c>
      <c r="V180" s="247">
        <f>V156</f>
        <v>0.7</v>
      </c>
      <c r="W180" s="248"/>
      <c r="X180" s="319"/>
      <c r="Y180" s="320"/>
      <c r="Z180" s="320"/>
      <c r="AA180" s="320"/>
      <c r="AB180" s="320"/>
      <c r="AC180" s="211" t="s">
        <v>4735</v>
      </c>
      <c r="AD180" s="210"/>
      <c r="AE180" s="210"/>
      <c r="AF180" s="176"/>
      <c r="AG180" s="176"/>
      <c r="AH180" s="176"/>
      <c r="AI180" s="176"/>
      <c r="AJ180" s="176"/>
      <c r="AK180" s="176"/>
      <c r="AL180" s="105" t="s">
        <v>4574</v>
      </c>
      <c r="AM180" s="321">
        <f>AM177</f>
        <v>0.5</v>
      </c>
      <c r="AN180" s="321"/>
      <c r="AO180" s="174"/>
      <c r="AP180" s="174"/>
      <c r="AQ180" s="174"/>
      <c r="AR180" s="174"/>
      <c r="AS180" s="174"/>
      <c r="AT180" s="104"/>
      <c r="AU180" s="148"/>
      <c r="AV180" s="149"/>
      <c r="AW180" s="106">
        <f>ROUND(ROUND(ROUND(H179*P180,0)*V180,0)*AM180,0)</f>
        <v>339</v>
      </c>
      <c r="AX180" s="67"/>
    </row>
    <row r="181" spans="1:50" ht="17.2" customHeight="1" x14ac:dyDescent="0.3">
      <c r="A181" s="9">
        <v>43</v>
      </c>
      <c r="B181" s="10" t="s">
        <v>3136</v>
      </c>
      <c r="C181" s="53" t="s">
        <v>9640</v>
      </c>
      <c r="D181" s="166"/>
      <c r="E181" s="193"/>
      <c r="F181" s="126"/>
      <c r="G181" s="1"/>
      <c r="H181" s="175"/>
      <c r="I181" s="194"/>
      <c r="J181" s="194"/>
      <c r="K181" s="173"/>
      <c r="L181" s="196"/>
      <c r="M181" s="195"/>
      <c r="N181" s="195"/>
      <c r="O181" s="55"/>
      <c r="P181" s="56"/>
      <c r="Q181" s="56"/>
      <c r="R181" s="168"/>
      <c r="S181" s="141"/>
      <c r="T181" s="142"/>
      <c r="U181" s="130"/>
      <c r="V181" s="64"/>
      <c r="W181" s="202"/>
      <c r="X181" s="8"/>
      <c r="Y181" s="6"/>
      <c r="Z181" s="59"/>
      <c r="AA181" s="59"/>
      <c r="AB181" s="6"/>
      <c r="AC181" s="203"/>
      <c r="AD181" s="6"/>
      <c r="AE181" s="6"/>
      <c r="AF181" s="6"/>
      <c r="AG181" s="6"/>
      <c r="AH181" s="6"/>
      <c r="AI181" s="6"/>
      <c r="AJ181" s="6"/>
      <c r="AK181" s="6"/>
      <c r="AL181" s="59"/>
      <c r="AM181" s="137"/>
      <c r="AN181" s="137"/>
      <c r="AO181" s="177"/>
      <c r="AP181" s="81"/>
      <c r="AQ181" s="81"/>
      <c r="AR181" s="82"/>
      <c r="AS181" s="242" t="s">
        <v>4580</v>
      </c>
      <c r="AT181" s="242"/>
      <c r="AU181" s="242"/>
      <c r="AV181" s="243"/>
      <c r="AW181" s="89">
        <f>ROUND(H179*V180,0)-AS184</f>
        <v>698</v>
      </c>
      <c r="AX181" s="67"/>
    </row>
    <row r="182" spans="1:50" ht="17.2" customHeight="1" x14ac:dyDescent="0.3">
      <c r="A182" s="101">
        <v>43</v>
      </c>
      <c r="B182" s="102" t="s">
        <v>3135</v>
      </c>
      <c r="C182" s="103" t="s">
        <v>9639</v>
      </c>
      <c r="D182" s="166"/>
      <c r="E182" s="193"/>
      <c r="F182" s="126"/>
      <c r="G182" s="1"/>
      <c r="H182" s="175"/>
      <c r="I182" s="194"/>
      <c r="J182" s="194"/>
      <c r="K182" s="173"/>
      <c r="L182" s="175"/>
      <c r="M182" s="194"/>
      <c r="N182" s="194"/>
      <c r="O182" s="132"/>
      <c r="P182" s="141"/>
      <c r="Q182" s="141"/>
      <c r="R182" s="168"/>
      <c r="S182" s="141"/>
      <c r="T182" s="142"/>
      <c r="U182" s="130"/>
      <c r="V182" s="64"/>
      <c r="W182" s="202"/>
      <c r="X182" s="317" t="s">
        <v>4712</v>
      </c>
      <c r="Y182" s="318"/>
      <c r="Z182" s="318"/>
      <c r="AA182" s="318"/>
      <c r="AB182" s="318"/>
      <c r="AC182" s="211" t="s">
        <v>4711</v>
      </c>
      <c r="AD182" s="210"/>
      <c r="AE182" s="210"/>
      <c r="AF182" s="176"/>
      <c r="AG182" s="176"/>
      <c r="AH182" s="176"/>
      <c r="AI182" s="176"/>
      <c r="AJ182" s="176"/>
      <c r="AK182" s="176"/>
      <c r="AL182" s="105" t="s">
        <v>4574</v>
      </c>
      <c r="AM182" s="321">
        <f>AM179</f>
        <v>0.7</v>
      </c>
      <c r="AN182" s="321"/>
      <c r="AO182" s="215"/>
      <c r="AP182" s="215"/>
      <c r="AQ182" s="215"/>
      <c r="AR182" s="214"/>
      <c r="AS182" s="244"/>
      <c r="AT182" s="244"/>
      <c r="AU182" s="244"/>
      <c r="AV182" s="245"/>
      <c r="AW182" s="106">
        <f>ROUND(ROUND(H179*V180,0)*AM182,0)-AS184</f>
        <v>487</v>
      </c>
      <c r="AX182" s="67"/>
    </row>
    <row r="183" spans="1:50" ht="17.2" customHeight="1" x14ac:dyDescent="0.3">
      <c r="A183" s="101">
        <v>43</v>
      </c>
      <c r="B183" s="102" t="s">
        <v>3134</v>
      </c>
      <c r="C183" s="103" t="s">
        <v>9638</v>
      </c>
      <c r="D183" s="166"/>
      <c r="E183" s="193"/>
      <c r="F183" s="126"/>
      <c r="G183" s="1"/>
      <c r="H183" s="175"/>
      <c r="I183" s="194"/>
      <c r="J183" s="194"/>
      <c r="K183" s="173"/>
      <c r="L183" s="191"/>
      <c r="M183" s="172"/>
      <c r="N183" s="172"/>
      <c r="O183" s="123"/>
      <c r="P183" s="138"/>
      <c r="Q183" s="138"/>
      <c r="R183" s="168"/>
      <c r="S183" s="141"/>
      <c r="T183" s="142"/>
      <c r="U183" s="130"/>
      <c r="V183" s="64"/>
      <c r="W183" s="202"/>
      <c r="X183" s="319"/>
      <c r="Y183" s="320"/>
      <c r="Z183" s="320"/>
      <c r="AA183" s="320"/>
      <c r="AB183" s="320"/>
      <c r="AC183" s="211" t="s">
        <v>4735</v>
      </c>
      <c r="AD183" s="210"/>
      <c r="AE183" s="210"/>
      <c r="AF183" s="176"/>
      <c r="AG183" s="176"/>
      <c r="AH183" s="176"/>
      <c r="AI183" s="176"/>
      <c r="AJ183" s="176"/>
      <c r="AK183" s="176"/>
      <c r="AL183" s="105" t="s">
        <v>4574</v>
      </c>
      <c r="AM183" s="321">
        <f>AM180</f>
        <v>0.5</v>
      </c>
      <c r="AN183" s="321"/>
      <c r="AO183" s="213"/>
      <c r="AP183" s="213"/>
      <c r="AQ183" s="213"/>
      <c r="AR183" s="212"/>
      <c r="AS183" s="244"/>
      <c r="AT183" s="244"/>
      <c r="AU183" s="244"/>
      <c r="AV183" s="245"/>
      <c r="AW183" s="106">
        <f>ROUND(ROUND(H179*V180,0)*AM183,0)-AS184</f>
        <v>347</v>
      </c>
      <c r="AX183" s="67"/>
    </row>
    <row r="184" spans="1:50" ht="17.2" customHeight="1" x14ac:dyDescent="0.3">
      <c r="A184" s="9">
        <v>43</v>
      </c>
      <c r="B184" s="10" t="s">
        <v>3133</v>
      </c>
      <c r="C184" s="53" t="s">
        <v>9637</v>
      </c>
      <c r="D184" s="166"/>
      <c r="E184" s="193"/>
      <c r="F184" s="126"/>
      <c r="G184" s="1"/>
      <c r="H184" s="175"/>
      <c r="I184" s="194"/>
      <c r="J184" s="194"/>
      <c r="K184" s="173"/>
      <c r="L184" s="231" t="s">
        <v>4714</v>
      </c>
      <c r="M184" s="232"/>
      <c r="N184" s="232"/>
      <c r="O184" s="232"/>
      <c r="P184" s="232"/>
      <c r="Q184" s="232"/>
      <c r="R184" s="175"/>
      <c r="S184" s="194"/>
      <c r="T184" s="173"/>
      <c r="U184" s="130"/>
      <c r="V184" s="64"/>
      <c r="W184" s="202"/>
      <c r="X184" s="8"/>
      <c r="Y184" s="6"/>
      <c r="Z184" s="59"/>
      <c r="AA184" s="59"/>
      <c r="AB184" s="6"/>
      <c r="AC184" s="203"/>
      <c r="AD184" s="6"/>
      <c r="AE184" s="6"/>
      <c r="AF184" s="6"/>
      <c r="AG184" s="6"/>
      <c r="AH184" s="6"/>
      <c r="AI184" s="6"/>
      <c r="AJ184" s="6"/>
      <c r="AK184" s="6"/>
      <c r="AL184" s="59"/>
      <c r="AM184" s="137"/>
      <c r="AN184" s="137"/>
      <c r="AO184" s="198"/>
      <c r="AP184" s="198"/>
      <c r="AQ184" s="198"/>
      <c r="AR184" s="197"/>
      <c r="AS184" s="38">
        <f>AS172</f>
        <v>5</v>
      </c>
      <c r="AT184" s="62" t="s">
        <v>4579</v>
      </c>
      <c r="AU184" s="143"/>
      <c r="AV184" s="147"/>
      <c r="AW184" s="89">
        <f>ROUND(ROUND(H179*P186,0)*V180,0)-AS184</f>
        <v>673</v>
      </c>
      <c r="AX184" s="67"/>
    </row>
    <row r="185" spans="1:50" ht="17.2" customHeight="1" x14ac:dyDescent="0.3">
      <c r="A185" s="101">
        <v>43</v>
      </c>
      <c r="B185" s="102" t="s">
        <v>3132</v>
      </c>
      <c r="C185" s="103" t="s">
        <v>9636</v>
      </c>
      <c r="D185" s="166"/>
      <c r="E185" s="193"/>
      <c r="F185" s="126"/>
      <c r="G185" s="1"/>
      <c r="H185" s="175"/>
      <c r="I185" s="194"/>
      <c r="J185" s="194"/>
      <c r="K185" s="173"/>
      <c r="L185" s="267"/>
      <c r="M185" s="268"/>
      <c r="N185" s="268"/>
      <c r="O185" s="268"/>
      <c r="P185" s="268"/>
      <c r="Q185" s="268"/>
      <c r="R185" s="175"/>
      <c r="S185" s="194"/>
      <c r="T185" s="173"/>
      <c r="U185" s="130"/>
      <c r="V185" s="64"/>
      <c r="W185" s="202"/>
      <c r="X185" s="317" t="s">
        <v>4712</v>
      </c>
      <c r="Y185" s="318"/>
      <c r="Z185" s="318"/>
      <c r="AA185" s="318"/>
      <c r="AB185" s="318"/>
      <c r="AC185" s="211" t="s">
        <v>4711</v>
      </c>
      <c r="AD185" s="210"/>
      <c r="AE185" s="210"/>
      <c r="AF185" s="176"/>
      <c r="AG185" s="176"/>
      <c r="AH185" s="176"/>
      <c r="AI185" s="176"/>
      <c r="AJ185" s="176"/>
      <c r="AK185" s="176"/>
      <c r="AL185" s="105" t="s">
        <v>4574</v>
      </c>
      <c r="AM185" s="321">
        <f>AM182</f>
        <v>0.7</v>
      </c>
      <c r="AN185" s="321"/>
      <c r="AO185" s="213"/>
      <c r="AP185" s="213"/>
      <c r="AQ185" s="213"/>
      <c r="AR185" s="212"/>
      <c r="AS185" s="1"/>
      <c r="AT185" s="132"/>
      <c r="AU185" s="143"/>
      <c r="AV185" s="147"/>
      <c r="AW185" s="106">
        <f>ROUND(ROUND(ROUND(H179*P186,0)*V180,0)*AM185,0)-AS184</f>
        <v>470</v>
      </c>
      <c r="AX185" s="67"/>
    </row>
    <row r="186" spans="1:50" ht="17.2" customHeight="1" x14ac:dyDescent="0.3">
      <c r="A186" s="101">
        <v>43</v>
      </c>
      <c r="B186" s="102" t="s">
        <v>3131</v>
      </c>
      <c r="C186" s="103" t="s">
        <v>9635</v>
      </c>
      <c r="D186" s="166"/>
      <c r="E186" s="193"/>
      <c r="F186" s="126"/>
      <c r="G186" s="1"/>
      <c r="H186" s="175"/>
      <c r="I186" s="194"/>
      <c r="J186" s="194"/>
      <c r="K186" s="173"/>
      <c r="L186" s="191"/>
      <c r="M186" s="172"/>
      <c r="N186" s="172"/>
      <c r="O186" s="123" t="s">
        <v>4574</v>
      </c>
      <c r="P186" s="249">
        <f>P180</f>
        <v>0.96499999999999997</v>
      </c>
      <c r="Q186" s="249"/>
      <c r="R186" s="168"/>
      <c r="S186" s="141"/>
      <c r="T186" s="142"/>
      <c r="U186" s="130"/>
      <c r="V186" s="64"/>
      <c r="W186" s="202"/>
      <c r="X186" s="319"/>
      <c r="Y186" s="320"/>
      <c r="Z186" s="320"/>
      <c r="AA186" s="320"/>
      <c r="AB186" s="320"/>
      <c r="AC186" s="211" t="s">
        <v>4735</v>
      </c>
      <c r="AD186" s="210"/>
      <c r="AE186" s="210"/>
      <c r="AF186" s="176"/>
      <c r="AG186" s="176"/>
      <c r="AH186" s="176"/>
      <c r="AI186" s="176"/>
      <c r="AJ186" s="176"/>
      <c r="AK186" s="176"/>
      <c r="AL186" s="105" t="s">
        <v>4574</v>
      </c>
      <c r="AM186" s="321">
        <f>AM183</f>
        <v>0.5</v>
      </c>
      <c r="AN186" s="321"/>
      <c r="AO186" s="213"/>
      <c r="AP186" s="213"/>
      <c r="AQ186" s="213"/>
      <c r="AR186" s="212"/>
      <c r="AS186" s="7"/>
      <c r="AT186" s="123"/>
      <c r="AU186" s="136"/>
      <c r="AV186" s="145"/>
      <c r="AW186" s="106">
        <f>ROUND(ROUND(ROUND(H179*P186,0)*V180,0)*AM186,0)-AS184</f>
        <v>334</v>
      </c>
      <c r="AX186" s="67"/>
    </row>
    <row r="187" spans="1:50" ht="17.2" customHeight="1" x14ac:dyDescent="0.3">
      <c r="A187" s="9">
        <v>43</v>
      </c>
      <c r="B187" s="10" t="s">
        <v>3130</v>
      </c>
      <c r="C187" s="53" t="s">
        <v>9634</v>
      </c>
      <c r="D187" s="166"/>
      <c r="E187" s="193"/>
      <c r="F187" s="126"/>
      <c r="G187" s="126"/>
      <c r="H187" s="45"/>
      <c r="I187" s="1"/>
      <c r="J187" s="1"/>
      <c r="K187" s="44"/>
      <c r="L187" s="196"/>
      <c r="M187" s="195"/>
      <c r="N187" s="195"/>
      <c r="O187" s="55"/>
      <c r="P187" s="56"/>
      <c r="Q187" s="56"/>
      <c r="R187" s="168"/>
      <c r="S187" s="141"/>
      <c r="T187" s="142"/>
      <c r="U187" s="130"/>
      <c r="V187" s="64"/>
      <c r="W187" s="202"/>
      <c r="X187" s="8"/>
      <c r="Y187" s="6"/>
      <c r="Z187" s="59"/>
      <c r="AA187" s="59"/>
      <c r="AB187" s="6"/>
      <c r="AC187" s="203"/>
      <c r="AD187" s="6"/>
      <c r="AE187" s="6"/>
      <c r="AF187" s="6"/>
      <c r="AG187" s="6"/>
      <c r="AH187" s="6"/>
      <c r="AI187" s="6"/>
      <c r="AJ187" s="6"/>
      <c r="AK187" s="6"/>
      <c r="AL187" s="59"/>
      <c r="AM187" s="137"/>
      <c r="AN187" s="137"/>
      <c r="AO187" s="216" t="s">
        <v>4753</v>
      </c>
      <c r="AP187" s="251"/>
      <c r="AQ187" s="251"/>
      <c r="AR187" s="252"/>
      <c r="AS187" s="49"/>
      <c r="AT187" s="36"/>
      <c r="AU187" s="36"/>
      <c r="AV187" s="51"/>
      <c r="AW187" s="89">
        <f>ROUND(ROUND(H179*V180,0)*AQ190,0)</f>
        <v>668</v>
      </c>
      <c r="AX187" s="12"/>
    </row>
    <row r="188" spans="1:50" ht="17.2" customHeight="1" x14ac:dyDescent="0.3">
      <c r="A188" s="101">
        <v>43</v>
      </c>
      <c r="B188" s="102" t="s">
        <v>3129</v>
      </c>
      <c r="C188" s="103" t="s">
        <v>9633</v>
      </c>
      <c r="D188" s="166"/>
      <c r="E188" s="193"/>
      <c r="F188" s="126"/>
      <c r="G188" s="126"/>
      <c r="H188" s="45"/>
      <c r="I188" s="1"/>
      <c r="J188" s="1"/>
      <c r="K188" s="44"/>
      <c r="L188" s="175"/>
      <c r="M188" s="194"/>
      <c r="N188" s="194"/>
      <c r="O188" s="132"/>
      <c r="P188" s="141"/>
      <c r="Q188" s="141"/>
      <c r="R188" s="168"/>
      <c r="S188" s="141"/>
      <c r="T188" s="142"/>
      <c r="U188" s="130"/>
      <c r="V188" s="64"/>
      <c r="W188" s="202"/>
      <c r="X188" s="317" t="s">
        <v>4712</v>
      </c>
      <c r="Y188" s="318"/>
      <c r="Z188" s="318"/>
      <c r="AA188" s="318"/>
      <c r="AB188" s="318"/>
      <c r="AC188" s="211" t="s">
        <v>4711</v>
      </c>
      <c r="AD188" s="210"/>
      <c r="AE188" s="210"/>
      <c r="AF188" s="176"/>
      <c r="AG188" s="176"/>
      <c r="AH188" s="176"/>
      <c r="AI188" s="176"/>
      <c r="AJ188" s="176"/>
      <c r="AK188" s="176"/>
      <c r="AL188" s="105" t="s">
        <v>4574</v>
      </c>
      <c r="AM188" s="321">
        <f>AM185</f>
        <v>0.7</v>
      </c>
      <c r="AN188" s="321"/>
      <c r="AO188" s="228"/>
      <c r="AP188" s="229"/>
      <c r="AQ188" s="229"/>
      <c r="AR188" s="230"/>
      <c r="AS188" s="45"/>
      <c r="AT188" s="1"/>
      <c r="AU188" s="1"/>
      <c r="AV188" s="44"/>
      <c r="AW188" s="106">
        <f>ROUND(ROUND(ROUND(H179*V180,0)*AM188,0)*AQ190,0)</f>
        <v>467</v>
      </c>
      <c r="AX188" s="12"/>
    </row>
    <row r="189" spans="1:50" ht="17.2" customHeight="1" x14ac:dyDescent="0.3">
      <c r="A189" s="101">
        <v>43</v>
      </c>
      <c r="B189" s="102" t="s">
        <v>3128</v>
      </c>
      <c r="C189" s="103" t="s">
        <v>9632</v>
      </c>
      <c r="D189" s="166"/>
      <c r="E189" s="193"/>
      <c r="F189" s="126"/>
      <c r="G189" s="126"/>
      <c r="H189" s="45"/>
      <c r="I189" s="1"/>
      <c r="J189" s="1"/>
      <c r="K189" s="44"/>
      <c r="L189" s="191"/>
      <c r="M189" s="172"/>
      <c r="N189" s="172"/>
      <c r="O189" s="123"/>
      <c r="P189" s="138"/>
      <c r="Q189" s="138"/>
      <c r="R189" s="168"/>
      <c r="S189" s="141"/>
      <c r="T189" s="142"/>
      <c r="U189" s="130"/>
      <c r="V189" s="64"/>
      <c r="W189" s="202"/>
      <c r="X189" s="319"/>
      <c r="Y189" s="320"/>
      <c r="Z189" s="320"/>
      <c r="AA189" s="320"/>
      <c r="AB189" s="320"/>
      <c r="AC189" s="211" t="s">
        <v>4735</v>
      </c>
      <c r="AD189" s="210"/>
      <c r="AE189" s="210"/>
      <c r="AF189" s="176"/>
      <c r="AG189" s="176"/>
      <c r="AH189" s="176"/>
      <c r="AI189" s="176"/>
      <c r="AJ189" s="176"/>
      <c r="AK189" s="176"/>
      <c r="AL189" s="105" t="s">
        <v>4574</v>
      </c>
      <c r="AM189" s="321">
        <f>AM186</f>
        <v>0.5</v>
      </c>
      <c r="AN189" s="321"/>
      <c r="AO189" s="45"/>
      <c r="AP189" s="1"/>
      <c r="AQ189" s="1"/>
      <c r="AR189" s="44"/>
      <c r="AS189" s="45"/>
      <c r="AT189" s="1"/>
      <c r="AU189" s="1"/>
      <c r="AV189" s="44"/>
      <c r="AW189" s="106">
        <f>ROUND(ROUND(ROUND(H179*V180,0)*AM189,0)*AQ190,0)</f>
        <v>334</v>
      </c>
      <c r="AX189" s="12"/>
    </row>
    <row r="190" spans="1:50" ht="17.2" customHeight="1" x14ac:dyDescent="0.3">
      <c r="A190" s="9">
        <v>43</v>
      </c>
      <c r="B190" s="10" t="s">
        <v>3127</v>
      </c>
      <c r="C190" s="53" t="s">
        <v>9631</v>
      </c>
      <c r="D190" s="166"/>
      <c r="E190" s="193"/>
      <c r="F190" s="126"/>
      <c r="G190" s="126"/>
      <c r="H190" s="45"/>
      <c r="I190" s="1"/>
      <c r="J190" s="1"/>
      <c r="K190" s="44"/>
      <c r="L190" s="231" t="s">
        <v>4714</v>
      </c>
      <c r="M190" s="232"/>
      <c r="N190" s="232"/>
      <c r="O190" s="232"/>
      <c r="P190" s="232"/>
      <c r="Q190" s="232"/>
      <c r="R190" s="175"/>
      <c r="S190" s="194"/>
      <c r="T190" s="173"/>
      <c r="U190" s="130"/>
      <c r="V190" s="64"/>
      <c r="W190" s="202"/>
      <c r="X190" s="8"/>
      <c r="Y190" s="6"/>
      <c r="Z190" s="59"/>
      <c r="AA190" s="59"/>
      <c r="AB190" s="6"/>
      <c r="AC190" s="203"/>
      <c r="AD190" s="6"/>
      <c r="AE190" s="6"/>
      <c r="AF190" s="6"/>
      <c r="AG190" s="6"/>
      <c r="AH190" s="6"/>
      <c r="AI190" s="6"/>
      <c r="AJ190" s="6"/>
      <c r="AK190" s="6"/>
      <c r="AL190" s="59"/>
      <c r="AM190" s="137"/>
      <c r="AN190" s="137"/>
      <c r="AO190" s="45"/>
      <c r="AP190" s="132" t="s">
        <v>4574</v>
      </c>
      <c r="AQ190" s="247">
        <f>AQ166</f>
        <v>0.95</v>
      </c>
      <c r="AR190" s="248"/>
      <c r="AS190" s="45"/>
      <c r="AT190" s="1"/>
      <c r="AU190" s="1"/>
      <c r="AV190" s="44"/>
      <c r="AW190" s="89">
        <f>ROUND(ROUND(ROUND(H179*P192,0)*V180,0)*AQ190,0)</f>
        <v>644</v>
      </c>
      <c r="AX190" s="12"/>
    </row>
    <row r="191" spans="1:50" ht="17.2" customHeight="1" x14ac:dyDescent="0.3">
      <c r="A191" s="101">
        <v>43</v>
      </c>
      <c r="B191" s="102" t="s">
        <v>3126</v>
      </c>
      <c r="C191" s="103" t="s">
        <v>9630</v>
      </c>
      <c r="D191" s="166"/>
      <c r="E191" s="193"/>
      <c r="F191" s="126"/>
      <c r="G191" s="126"/>
      <c r="H191" s="45"/>
      <c r="I191" s="1"/>
      <c r="J191" s="1"/>
      <c r="K191" s="44"/>
      <c r="L191" s="267"/>
      <c r="M191" s="268"/>
      <c r="N191" s="268"/>
      <c r="O191" s="268"/>
      <c r="P191" s="268"/>
      <c r="Q191" s="268"/>
      <c r="R191" s="175"/>
      <c r="S191" s="194"/>
      <c r="T191" s="173"/>
      <c r="U191" s="130"/>
      <c r="V191" s="64"/>
      <c r="W191" s="202"/>
      <c r="X191" s="317" t="s">
        <v>4712</v>
      </c>
      <c r="Y191" s="318"/>
      <c r="Z191" s="318"/>
      <c r="AA191" s="318"/>
      <c r="AB191" s="318"/>
      <c r="AC191" s="211" t="s">
        <v>4711</v>
      </c>
      <c r="AD191" s="210"/>
      <c r="AE191" s="210"/>
      <c r="AF191" s="176"/>
      <c r="AG191" s="176"/>
      <c r="AH191" s="176"/>
      <c r="AI191" s="176"/>
      <c r="AJ191" s="176"/>
      <c r="AK191" s="176"/>
      <c r="AL191" s="105" t="s">
        <v>4574</v>
      </c>
      <c r="AM191" s="321">
        <f>AM188</f>
        <v>0.7</v>
      </c>
      <c r="AN191" s="321"/>
      <c r="AO191" s="45"/>
      <c r="AP191" s="1"/>
      <c r="AQ191" s="1"/>
      <c r="AR191" s="44"/>
      <c r="AS191" s="45"/>
      <c r="AT191" s="1"/>
      <c r="AU191" s="1"/>
      <c r="AV191" s="44"/>
      <c r="AW191" s="106">
        <f>ROUND(ROUND(ROUND(ROUND(H179*P192,0)*V180,0)*AM191,0)*AQ190,0)</f>
        <v>451</v>
      </c>
      <c r="AX191" s="12"/>
    </row>
    <row r="192" spans="1:50" ht="17.2" customHeight="1" x14ac:dyDescent="0.3">
      <c r="A192" s="101">
        <v>43</v>
      </c>
      <c r="B192" s="102" t="s">
        <v>3125</v>
      </c>
      <c r="C192" s="103" t="s">
        <v>9629</v>
      </c>
      <c r="D192" s="166"/>
      <c r="E192" s="193"/>
      <c r="F192" s="126"/>
      <c r="G192" s="126"/>
      <c r="H192" s="45"/>
      <c r="I192" s="1"/>
      <c r="J192" s="1"/>
      <c r="K192" s="44"/>
      <c r="L192" s="191"/>
      <c r="M192" s="172"/>
      <c r="N192" s="172"/>
      <c r="O192" s="123" t="s">
        <v>4574</v>
      </c>
      <c r="P192" s="249">
        <f>P186</f>
        <v>0.96499999999999997</v>
      </c>
      <c r="Q192" s="249"/>
      <c r="R192" s="168"/>
      <c r="S192" s="141"/>
      <c r="T192" s="142"/>
      <c r="U192" s="130"/>
      <c r="V192" s="64"/>
      <c r="W192" s="202"/>
      <c r="X192" s="319"/>
      <c r="Y192" s="320"/>
      <c r="Z192" s="320"/>
      <c r="AA192" s="320"/>
      <c r="AB192" s="320"/>
      <c r="AC192" s="211" t="s">
        <v>4735</v>
      </c>
      <c r="AD192" s="210"/>
      <c r="AE192" s="210"/>
      <c r="AF192" s="176"/>
      <c r="AG192" s="176"/>
      <c r="AH192" s="176"/>
      <c r="AI192" s="176"/>
      <c r="AJ192" s="176"/>
      <c r="AK192" s="176"/>
      <c r="AL192" s="105" t="s">
        <v>4574</v>
      </c>
      <c r="AM192" s="321">
        <f>AM189</f>
        <v>0.5</v>
      </c>
      <c r="AN192" s="321"/>
      <c r="AO192" s="45"/>
      <c r="AP192" s="1"/>
      <c r="AQ192" s="1"/>
      <c r="AR192" s="44"/>
      <c r="AS192" s="43"/>
      <c r="AT192" s="7"/>
      <c r="AU192" s="7"/>
      <c r="AV192" s="21"/>
      <c r="AW192" s="106">
        <f>ROUND(ROUND(ROUND(ROUND(H179*P192,0)*V180,0)*AM192,0)*AQ190,0)</f>
        <v>322</v>
      </c>
      <c r="AX192" s="12"/>
    </row>
    <row r="193" spans="1:50" ht="17.2" customHeight="1" x14ac:dyDescent="0.3">
      <c r="A193" s="9">
        <v>43</v>
      </c>
      <c r="B193" s="10" t="s">
        <v>3124</v>
      </c>
      <c r="C193" s="53" t="s">
        <v>9628</v>
      </c>
      <c r="D193" s="166"/>
      <c r="E193" s="193"/>
      <c r="F193" s="126"/>
      <c r="G193" s="126"/>
      <c r="H193" s="45"/>
      <c r="I193" s="1"/>
      <c r="J193" s="1"/>
      <c r="K193" s="44"/>
      <c r="L193" s="196"/>
      <c r="M193" s="195"/>
      <c r="N193" s="195"/>
      <c r="O193" s="55"/>
      <c r="P193" s="56"/>
      <c r="Q193" s="56"/>
      <c r="R193" s="168"/>
      <c r="S193" s="141"/>
      <c r="T193" s="142"/>
      <c r="U193" s="130"/>
      <c r="V193" s="64"/>
      <c r="W193" s="202"/>
      <c r="X193" s="8"/>
      <c r="Y193" s="6"/>
      <c r="Z193" s="59"/>
      <c r="AA193" s="59"/>
      <c r="AB193" s="6"/>
      <c r="AC193" s="203"/>
      <c r="AD193" s="6"/>
      <c r="AE193" s="6"/>
      <c r="AF193" s="6"/>
      <c r="AG193" s="6"/>
      <c r="AH193" s="6"/>
      <c r="AI193" s="6"/>
      <c r="AJ193" s="6"/>
      <c r="AK193" s="6"/>
      <c r="AL193" s="59"/>
      <c r="AM193" s="137"/>
      <c r="AN193" s="137"/>
      <c r="AO193" s="146"/>
      <c r="AP193" s="143"/>
      <c r="AQ193" s="143"/>
      <c r="AR193" s="44"/>
      <c r="AS193" s="242" t="s">
        <v>4580</v>
      </c>
      <c r="AT193" s="242"/>
      <c r="AU193" s="242"/>
      <c r="AV193" s="243"/>
      <c r="AW193" s="89">
        <f>ROUND(ROUND(H179*V180,0)*AQ190,0)-AS196</f>
        <v>663</v>
      </c>
      <c r="AX193" s="12"/>
    </row>
    <row r="194" spans="1:50" ht="17.2" customHeight="1" x14ac:dyDescent="0.3">
      <c r="A194" s="101">
        <v>43</v>
      </c>
      <c r="B194" s="102" t="s">
        <v>3123</v>
      </c>
      <c r="C194" s="103" t="s">
        <v>9627</v>
      </c>
      <c r="D194" s="166"/>
      <c r="E194" s="193"/>
      <c r="F194" s="126"/>
      <c r="G194" s="126"/>
      <c r="H194" s="45"/>
      <c r="I194" s="1"/>
      <c r="J194" s="1"/>
      <c r="K194" s="44"/>
      <c r="L194" s="175"/>
      <c r="M194" s="194"/>
      <c r="N194" s="194"/>
      <c r="O194" s="132"/>
      <c r="P194" s="141"/>
      <c r="Q194" s="141"/>
      <c r="R194" s="168"/>
      <c r="S194" s="141"/>
      <c r="T194" s="142"/>
      <c r="U194" s="130"/>
      <c r="V194" s="64"/>
      <c r="W194" s="202"/>
      <c r="X194" s="317" t="s">
        <v>4712</v>
      </c>
      <c r="Y194" s="318"/>
      <c r="Z194" s="318"/>
      <c r="AA194" s="318"/>
      <c r="AB194" s="318"/>
      <c r="AC194" s="211" t="s">
        <v>4711</v>
      </c>
      <c r="AD194" s="210"/>
      <c r="AE194" s="210"/>
      <c r="AF194" s="176"/>
      <c r="AG194" s="176"/>
      <c r="AH194" s="176"/>
      <c r="AI194" s="176"/>
      <c r="AJ194" s="176"/>
      <c r="AK194" s="176"/>
      <c r="AL194" s="105" t="s">
        <v>4574</v>
      </c>
      <c r="AM194" s="321">
        <f>AM191</f>
        <v>0.7</v>
      </c>
      <c r="AN194" s="321"/>
      <c r="AO194" s="146"/>
      <c r="AP194" s="143"/>
      <c r="AQ194" s="143"/>
      <c r="AR194" s="44"/>
      <c r="AS194" s="244"/>
      <c r="AT194" s="244"/>
      <c r="AU194" s="244"/>
      <c r="AV194" s="245"/>
      <c r="AW194" s="106">
        <f>ROUND(ROUND(ROUND(H179*V180,0)*AM194,0)*AQ190,0)-AS196</f>
        <v>462</v>
      </c>
      <c r="AX194" s="12"/>
    </row>
    <row r="195" spans="1:50" ht="17.2" customHeight="1" x14ac:dyDescent="0.3">
      <c r="A195" s="101">
        <v>43</v>
      </c>
      <c r="B195" s="102" t="s">
        <v>3122</v>
      </c>
      <c r="C195" s="103" t="s">
        <v>9626</v>
      </c>
      <c r="D195" s="166"/>
      <c r="E195" s="193"/>
      <c r="F195" s="126"/>
      <c r="G195" s="126"/>
      <c r="H195" s="45"/>
      <c r="I195" s="1"/>
      <c r="J195" s="1"/>
      <c r="K195" s="44"/>
      <c r="L195" s="191"/>
      <c r="M195" s="172"/>
      <c r="N195" s="172"/>
      <c r="O195" s="123"/>
      <c r="P195" s="138"/>
      <c r="Q195" s="138"/>
      <c r="R195" s="168"/>
      <c r="S195" s="141"/>
      <c r="T195" s="142"/>
      <c r="U195" s="130"/>
      <c r="V195" s="64"/>
      <c r="W195" s="202"/>
      <c r="X195" s="319"/>
      <c r="Y195" s="320"/>
      <c r="Z195" s="320"/>
      <c r="AA195" s="320"/>
      <c r="AB195" s="320"/>
      <c r="AC195" s="211" t="s">
        <v>4735</v>
      </c>
      <c r="AD195" s="210"/>
      <c r="AE195" s="210"/>
      <c r="AF195" s="176"/>
      <c r="AG195" s="176"/>
      <c r="AH195" s="176"/>
      <c r="AI195" s="176"/>
      <c r="AJ195" s="176"/>
      <c r="AK195" s="176"/>
      <c r="AL195" s="105" t="s">
        <v>4574</v>
      </c>
      <c r="AM195" s="321">
        <f>AM192</f>
        <v>0.5</v>
      </c>
      <c r="AN195" s="321"/>
      <c r="AO195" s="146"/>
      <c r="AP195" s="143"/>
      <c r="AQ195" s="143"/>
      <c r="AR195" s="44"/>
      <c r="AS195" s="244"/>
      <c r="AT195" s="244"/>
      <c r="AU195" s="244"/>
      <c r="AV195" s="245"/>
      <c r="AW195" s="106">
        <f>ROUND(ROUND(ROUND(H179*V180,0)*AM195,0)*AQ190,0)-AS196</f>
        <v>329</v>
      </c>
      <c r="AX195" s="12"/>
    </row>
    <row r="196" spans="1:50" ht="17.2" customHeight="1" x14ac:dyDescent="0.3">
      <c r="A196" s="9">
        <v>43</v>
      </c>
      <c r="B196" s="10" t="s">
        <v>3121</v>
      </c>
      <c r="C196" s="53" t="s">
        <v>9625</v>
      </c>
      <c r="D196" s="166"/>
      <c r="E196" s="193"/>
      <c r="F196" s="126"/>
      <c r="G196" s="126"/>
      <c r="H196" s="45"/>
      <c r="I196" s="1"/>
      <c r="J196" s="1"/>
      <c r="K196" s="44"/>
      <c r="L196" s="231" t="s">
        <v>4714</v>
      </c>
      <c r="M196" s="232"/>
      <c r="N196" s="232"/>
      <c r="O196" s="232"/>
      <c r="P196" s="232"/>
      <c r="Q196" s="232"/>
      <c r="R196" s="175"/>
      <c r="S196" s="194"/>
      <c r="T196" s="173"/>
      <c r="U196" s="130"/>
      <c r="V196" s="64"/>
      <c r="W196" s="202"/>
      <c r="X196" s="8"/>
      <c r="Y196" s="6"/>
      <c r="Z196" s="59"/>
      <c r="AA196" s="59"/>
      <c r="AB196" s="6"/>
      <c r="AC196" s="203"/>
      <c r="AD196" s="6"/>
      <c r="AE196" s="6"/>
      <c r="AF196" s="6"/>
      <c r="AG196" s="6"/>
      <c r="AH196" s="6"/>
      <c r="AI196" s="6"/>
      <c r="AJ196" s="6"/>
      <c r="AK196" s="6"/>
      <c r="AL196" s="59"/>
      <c r="AM196" s="137"/>
      <c r="AN196" s="137"/>
      <c r="AO196" s="146"/>
      <c r="AP196" s="143"/>
      <c r="AQ196" s="143"/>
      <c r="AR196" s="44"/>
      <c r="AS196" s="38">
        <f>AS184</f>
        <v>5</v>
      </c>
      <c r="AT196" s="62" t="s">
        <v>4579</v>
      </c>
      <c r="AU196" s="143"/>
      <c r="AV196" s="147"/>
      <c r="AW196" s="89">
        <f>ROUND(ROUND(ROUND(H179*P198,0)*V180,0)*AQ190,0)-AS196</f>
        <v>639</v>
      </c>
      <c r="AX196" s="12"/>
    </row>
    <row r="197" spans="1:50" ht="17.2" customHeight="1" x14ac:dyDescent="0.3">
      <c r="A197" s="101">
        <v>43</v>
      </c>
      <c r="B197" s="102" t="s">
        <v>3120</v>
      </c>
      <c r="C197" s="103" t="s">
        <v>9624</v>
      </c>
      <c r="D197" s="166"/>
      <c r="E197" s="193"/>
      <c r="F197" s="126"/>
      <c r="G197" s="126"/>
      <c r="H197" s="45"/>
      <c r="I197" s="1"/>
      <c r="J197" s="1"/>
      <c r="K197" s="44"/>
      <c r="L197" s="267"/>
      <c r="M197" s="268"/>
      <c r="N197" s="268"/>
      <c r="O197" s="268"/>
      <c r="P197" s="268"/>
      <c r="Q197" s="268"/>
      <c r="R197" s="175"/>
      <c r="S197" s="194"/>
      <c r="T197" s="173"/>
      <c r="U197" s="130"/>
      <c r="V197" s="64"/>
      <c r="W197" s="202"/>
      <c r="X197" s="317" t="s">
        <v>4712</v>
      </c>
      <c r="Y197" s="318"/>
      <c r="Z197" s="318"/>
      <c r="AA197" s="318"/>
      <c r="AB197" s="318"/>
      <c r="AC197" s="211" t="s">
        <v>4711</v>
      </c>
      <c r="AD197" s="210"/>
      <c r="AE197" s="210"/>
      <c r="AF197" s="176"/>
      <c r="AG197" s="176"/>
      <c r="AH197" s="176"/>
      <c r="AI197" s="176"/>
      <c r="AJ197" s="176"/>
      <c r="AK197" s="176"/>
      <c r="AL197" s="105" t="s">
        <v>4574</v>
      </c>
      <c r="AM197" s="321">
        <f>AM194</f>
        <v>0.7</v>
      </c>
      <c r="AN197" s="321"/>
      <c r="AO197" s="146"/>
      <c r="AP197" s="143"/>
      <c r="AQ197" s="143"/>
      <c r="AR197" s="44"/>
      <c r="AS197" s="1"/>
      <c r="AT197" s="132"/>
      <c r="AU197" s="143"/>
      <c r="AV197" s="147"/>
      <c r="AW197" s="106">
        <f>ROUND(ROUND(ROUND(ROUND(H179*P198,0)*V180,0)*AM197,0)*AQ190,0)-AS196</f>
        <v>446</v>
      </c>
      <c r="AX197" s="12"/>
    </row>
    <row r="198" spans="1:50" ht="17.2" customHeight="1" x14ac:dyDescent="0.3">
      <c r="A198" s="101">
        <v>43</v>
      </c>
      <c r="B198" s="102" t="s">
        <v>3119</v>
      </c>
      <c r="C198" s="103" t="s">
        <v>9623</v>
      </c>
      <c r="D198" s="166"/>
      <c r="E198" s="193"/>
      <c r="F198" s="126"/>
      <c r="G198" s="126"/>
      <c r="H198" s="43"/>
      <c r="I198" s="7"/>
      <c r="J198" s="7"/>
      <c r="K198" s="21"/>
      <c r="L198" s="191"/>
      <c r="M198" s="172"/>
      <c r="N198" s="172"/>
      <c r="O198" s="123" t="s">
        <v>4574</v>
      </c>
      <c r="P198" s="249">
        <f>P192</f>
        <v>0.96499999999999997</v>
      </c>
      <c r="Q198" s="249"/>
      <c r="R198" s="168"/>
      <c r="S198" s="141"/>
      <c r="T198" s="141"/>
      <c r="U198" s="88"/>
      <c r="V198" s="86"/>
      <c r="W198" s="87"/>
      <c r="X198" s="320"/>
      <c r="Y198" s="320"/>
      <c r="Z198" s="320"/>
      <c r="AA198" s="320"/>
      <c r="AB198" s="320"/>
      <c r="AC198" s="211" t="s">
        <v>4735</v>
      </c>
      <c r="AD198" s="210"/>
      <c r="AE198" s="210"/>
      <c r="AF198" s="176"/>
      <c r="AG198" s="176"/>
      <c r="AH198" s="176"/>
      <c r="AI198" s="176"/>
      <c r="AJ198" s="176"/>
      <c r="AK198" s="176"/>
      <c r="AL198" s="105" t="s">
        <v>4574</v>
      </c>
      <c r="AM198" s="321">
        <f>AM195</f>
        <v>0.5</v>
      </c>
      <c r="AN198" s="321"/>
      <c r="AO198" s="190"/>
      <c r="AP198" s="136"/>
      <c r="AQ198" s="136"/>
      <c r="AR198" s="21"/>
      <c r="AS198" s="7"/>
      <c r="AT198" s="123"/>
      <c r="AU198" s="136"/>
      <c r="AV198" s="145"/>
      <c r="AW198" s="106">
        <f>ROUND(ROUND(ROUND(ROUND(H179*P198,0)*V180,0)*AM198,0)*AQ190,0)-AS196</f>
        <v>317</v>
      </c>
      <c r="AX198" s="12"/>
    </row>
    <row r="199" spans="1:50" ht="17.2" customHeight="1" x14ac:dyDescent="0.3">
      <c r="A199" s="9">
        <v>43</v>
      </c>
      <c r="B199" s="10" t="s">
        <v>3118</v>
      </c>
      <c r="C199" s="53" t="s">
        <v>9622</v>
      </c>
      <c r="D199" s="166"/>
      <c r="E199" s="193"/>
      <c r="F199" s="125"/>
      <c r="G199" s="126"/>
      <c r="H199" s="217" t="s">
        <v>4866</v>
      </c>
      <c r="I199" s="218"/>
      <c r="J199" s="218"/>
      <c r="K199" s="219"/>
      <c r="L199" s="196"/>
      <c r="M199" s="195"/>
      <c r="N199" s="195"/>
      <c r="O199" s="55"/>
      <c r="P199" s="56"/>
      <c r="Q199" s="56"/>
      <c r="R199" s="168"/>
      <c r="S199" s="141"/>
      <c r="T199" s="141"/>
      <c r="U199" s="88"/>
      <c r="V199" s="86"/>
      <c r="W199" s="87"/>
      <c r="X199" s="6"/>
      <c r="Y199" s="6"/>
      <c r="Z199" s="59"/>
      <c r="AA199" s="59"/>
      <c r="AB199" s="6"/>
      <c r="AC199" s="203"/>
      <c r="AD199" s="6"/>
      <c r="AE199" s="6"/>
      <c r="AF199" s="6"/>
      <c r="AG199" s="6"/>
      <c r="AH199" s="6"/>
      <c r="AI199" s="6"/>
      <c r="AJ199" s="6"/>
      <c r="AK199" s="6"/>
      <c r="AL199" s="59"/>
      <c r="AM199" s="137"/>
      <c r="AN199" s="137"/>
      <c r="AO199" s="7"/>
      <c r="AP199" s="7"/>
      <c r="AQ199" s="7"/>
      <c r="AR199" s="7"/>
      <c r="AS199" s="7"/>
      <c r="AT199" s="123"/>
      <c r="AU199" s="136"/>
      <c r="AV199" s="145"/>
      <c r="AW199" s="100">
        <f>ROUND(H203*V180,0)</f>
        <v>592</v>
      </c>
      <c r="AX199" s="12"/>
    </row>
    <row r="200" spans="1:50" ht="17.2" customHeight="1" x14ac:dyDescent="0.3">
      <c r="A200" s="101">
        <v>43</v>
      </c>
      <c r="B200" s="102" t="s">
        <v>3117</v>
      </c>
      <c r="C200" s="103" t="s">
        <v>9621</v>
      </c>
      <c r="D200" s="166"/>
      <c r="E200" s="193"/>
      <c r="F200" s="125"/>
      <c r="G200" s="126"/>
      <c r="H200" s="220"/>
      <c r="I200" s="221"/>
      <c r="J200" s="221"/>
      <c r="K200" s="222"/>
      <c r="L200" s="175"/>
      <c r="M200" s="194"/>
      <c r="N200" s="194"/>
      <c r="O200" s="132"/>
      <c r="P200" s="141"/>
      <c r="Q200" s="141"/>
      <c r="R200" s="168"/>
      <c r="S200" s="141"/>
      <c r="T200" s="141"/>
      <c r="U200" s="88"/>
      <c r="V200" s="86"/>
      <c r="W200" s="87"/>
      <c r="X200" s="318" t="s">
        <v>4712</v>
      </c>
      <c r="Y200" s="318"/>
      <c r="Z200" s="318"/>
      <c r="AA200" s="318"/>
      <c r="AB200" s="318"/>
      <c r="AC200" s="211" t="s">
        <v>4711</v>
      </c>
      <c r="AD200" s="210"/>
      <c r="AE200" s="210"/>
      <c r="AF200" s="176"/>
      <c r="AG200" s="176"/>
      <c r="AH200" s="176"/>
      <c r="AI200" s="176"/>
      <c r="AJ200" s="176"/>
      <c r="AK200" s="176"/>
      <c r="AL200" s="105" t="s">
        <v>4574</v>
      </c>
      <c r="AM200" s="321">
        <f>AM197</f>
        <v>0.7</v>
      </c>
      <c r="AN200" s="321"/>
      <c r="AO200" s="176"/>
      <c r="AP200" s="176"/>
      <c r="AQ200" s="176"/>
      <c r="AR200" s="176"/>
      <c r="AS200" s="176"/>
      <c r="AT200" s="105"/>
      <c r="AU200" s="150"/>
      <c r="AV200" s="151"/>
      <c r="AW200" s="106">
        <f>ROUND(ROUND(H203*V180,0)*AM200,0)</f>
        <v>414</v>
      </c>
      <c r="AX200" s="12"/>
    </row>
    <row r="201" spans="1:50" ht="17.2" customHeight="1" x14ac:dyDescent="0.3">
      <c r="A201" s="101">
        <v>43</v>
      </c>
      <c r="B201" s="102" t="s">
        <v>3116</v>
      </c>
      <c r="C201" s="103" t="s">
        <v>9620</v>
      </c>
      <c r="D201" s="166"/>
      <c r="E201" s="193"/>
      <c r="F201" s="125"/>
      <c r="G201" s="126"/>
      <c r="H201" s="220"/>
      <c r="I201" s="221"/>
      <c r="J201" s="221"/>
      <c r="K201" s="222"/>
      <c r="L201" s="191"/>
      <c r="M201" s="172"/>
      <c r="N201" s="172"/>
      <c r="O201" s="123"/>
      <c r="P201" s="138"/>
      <c r="Q201" s="138"/>
      <c r="R201" s="168"/>
      <c r="S201" s="141"/>
      <c r="T201" s="141"/>
      <c r="U201" s="88"/>
      <c r="V201" s="86"/>
      <c r="W201" s="87"/>
      <c r="X201" s="320"/>
      <c r="Y201" s="320"/>
      <c r="Z201" s="320"/>
      <c r="AA201" s="320"/>
      <c r="AB201" s="320"/>
      <c r="AC201" s="211" t="s">
        <v>4735</v>
      </c>
      <c r="AD201" s="210"/>
      <c r="AE201" s="210"/>
      <c r="AF201" s="176"/>
      <c r="AG201" s="176"/>
      <c r="AH201" s="176"/>
      <c r="AI201" s="176"/>
      <c r="AJ201" s="176"/>
      <c r="AK201" s="176"/>
      <c r="AL201" s="105" t="s">
        <v>4574</v>
      </c>
      <c r="AM201" s="321">
        <f>AM198</f>
        <v>0.5</v>
      </c>
      <c r="AN201" s="321"/>
      <c r="AO201" s="176"/>
      <c r="AP201" s="176"/>
      <c r="AQ201" s="176"/>
      <c r="AR201" s="176"/>
      <c r="AS201" s="176"/>
      <c r="AT201" s="105"/>
      <c r="AU201" s="150"/>
      <c r="AV201" s="151"/>
      <c r="AW201" s="106">
        <f>ROUND(ROUND(H203*V180,0)*AM201,0)</f>
        <v>296</v>
      </c>
      <c r="AX201" s="12"/>
    </row>
    <row r="202" spans="1:50" ht="17.2" customHeight="1" x14ac:dyDescent="0.3">
      <c r="A202" s="9">
        <v>43</v>
      </c>
      <c r="B202" s="10" t="s">
        <v>3115</v>
      </c>
      <c r="C202" s="53" t="s">
        <v>9619</v>
      </c>
      <c r="D202" s="166"/>
      <c r="E202" s="193"/>
      <c r="F202" s="125"/>
      <c r="G202" s="126"/>
      <c r="H202" s="220"/>
      <c r="I202" s="221"/>
      <c r="J202" s="221"/>
      <c r="K202" s="222"/>
      <c r="L202" s="231" t="s">
        <v>4714</v>
      </c>
      <c r="M202" s="232"/>
      <c r="N202" s="232"/>
      <c r="O202" s="232"/>
      <c r="P202" s="232"/>
      <c r="Q202" s="232"/>
      <c r="R202" s="175"/>
      <c r="S202" s="194"/>
      <c r="T202" s="194"/>
      <c r="U202" s="88"/>
      <c r="V202" s="86"/>
      <c r="W202" s="87"/>
      <c r="X202" s="6"/>
      <c r="Y202" s="6"/>
      <c r="Z202" s="59"/>
      <c r="AA202" s="59"/>
      <c r="AB202" s="6"/>
      <c r="AC202" s="203"/>
      <c r="AD202" s="6"/>
      <c r="AE202" s="6"/>
      <c r="AF202" s="6"/>
      <c r="AG202" s="6"/>
      <c r="AH202" s="6"/>
      <c r="AI202" s="6"/>
      <c r="AJ202" s="6"/>
      <c r="AK202" s="6"/>
      <c r="AL202" s="59"/>
      <c r="AM202" s="137"/>
      <c r="AN202" s="137"/>
      <c r="AO202" s="6"/>
      <c r="AP202" s="6"/>
      <c r="AQ202" s="7"/>
      <c r="AR202" s="7"/>
      <c r="AS202" s="7"/>
      <c r="AT202" s="123"/>
      <c r="AU202" s="136"/>
      <c r="AV202" s="145"/>
      <c r="AW202" s="89">
        <f>ROUND(ROUND(H203*P204,0)*V180,0)</f>
        <v>571</v>
      </c>
      <c r="AX202" s="12"/>
    </row>
    <row r="203" spans="1:50" ht="17.2" customHeight="1" x14ac:dyDescent="0.3">
      <c r="A203" s="101">
        <v>43</v>
      </c>
      <c r="B203" s="102" t="s">
        <v>3114</v>
      </c>
      <c r="C203" s="103" t="s">
        <v>9618</v>
      </c>
      <c r="D203" s="166"/>
      <c r="E203" s="193"/>
      <c r="F203" s="125"/>
      <c r="G203" s="126"/>
      <c r="H203" s="253">
        <f>'15就労移行支援(基本)'!K204</f>
        <v>845</v>
      </c>
      <c r="I203" s="254"/>
      <c r="J203" s="1" t="s">
        <v>4202</v>
      </c>
      <c r="K203" s="68"/>
      <c r="L203" s="267"/>
      <c r="M203" s="268"/>
      <c r="N203" s="268"/>
      <c r="O203" s="268"/>
      <c r="P203" s="268"/>
      <c r="Q203" s="268"/>
      <c r="R203" s="175"/>
      <c r="S203" s="194"/>
      <c r="T203" s="194"/>
      <c r="U203" s="88"/>
      <c r="V203" s="86"/>
      <c r="W203" s="87"/>
      <c r="X203" s="318" t="s">
        <v>4712</v>
      </c>
      <c r="Y203" s="318"/>
      <c r="Z203" s="318"/>
      <c r="AA203" s="318"/>
      <c r="AB203" s="318"/>
      <c r="AC203" s="211" t="s">
        <v>4711</v>
      </c>
      <c r="AD203" s="210"/>
      <c r="AE203" s="210"/>
      <c r="AF203" s="176"/>
      <c r="AG203" s="176"/>
      <c r="AH203" s="176"/>
      <c r="AI203" s="176"/>
      <c r="AJ203" s="176"/>
      <c r="AK203" s="176"/>
      <c r="AL203" s="105" t="s">
        <v>4574</v>
      </c>
      <c r="AM203" s="321">
        <f>AM200</f>
        <v>0.7</v>
      </c>
      <c r="AN203" s="321"/>
      <c r="AO203" s="174"/>
      <c r="AP203" s="174"/>
      <c r="AQ203" s="174"/>
      <c r="AR203" s="174"/>
      <c r="AS203" s="174"/>
      <c r="AT203" s="104"/>
      <c r="AU203" s="148"/>
      <c r="AV203" s="149"/>
      <c r="AW203" s="106">
        <f>ROUND(ROUND(ROUND(H203*P204,0)*V180,0)*AM203,0)</f>
        <v>400</v>
      </c>
      <c r="AX203" s="12"/>
    </row>
    <row r="204" spans="1:50" ht="17.2" customHeight="1" x14ac:dyDescent="0.3">
      <c r="A204" s="101">
        <v>43</v>
      </c>
      <c r="B204" s="102" t="s">
        <v>3113</v>
      </c>
      <c r="C204" s="103" t="s">
        <v>9617</v>
      </c>
      <c r="D204" s="166"/>
      <c r="E204" s="193"/>
      <c r="F204" s="125"/>
      <c r="G204" s="126"/>
      <c r="H204" s="175"/>
      <c r="I204" s="194"/>
      <c r="J204" s="194"/>
      <c r="K204" s="173"/>
      <c r="L204" s="191"/>
      <c r="M204" s="172"/>
      <c r="N204" s="172"/>
      <c r="O204" s="123" t="s">
        <v>4574</v>
      </c>
      <c r="P204" s="249">
        <f>P198</f>
        <v>0.96499999999999997</v>
      </c>
      <c r="Q204" s="249"/>
      <c r="R204" s="168"/>
      <c r="S204" s="141"/>
      <c r="T204" s="141"/>
      <c r="U204" s="88"/>
      <c r="V204" s="86"/>
      <c r="W204" s="87"/>
      <c r="X204" s="320"/>
      <c r="Y204" s="320"/>
      <c r="Z204" s="320"/>
      <c r="AA204" s="320"/>
      <c r="AB204" s="320"/>
      <c r="AC204" s="211" t="s">
        <v>4735</v>
      </c>
      <c r="AD204" s="210"/>
      <c r="AE204" s="210"/>
      <c r="AF204" s="176"/>
      <c r="AG204" s="176"/>
      <c r="AH204" s="176"/>
      <c r="AI204" s="176"/>
      <c r="AJ204" s="176"/>
      <c r="AK204" s="176"/>
      <c r="AL204" s="105" t="s">
        <v>4574</v>
      </c>
      <c r="AM204" s="321">
        <f>AM201</f>
        <v>0.5</v>
      </c>
      <c r="AN204" s="321"/>
      <c r="AO204" s="174"/>
      <c r="AP204" s="174"/>
      <c r="AQ204" s="174"/>
      <c r="AR204" s="174"/>
      <c r="AS204" s="174"/>
      <c r="AT204" s="104"/>
      <c r="AU204" s="148"/>
      <c r="AV204" s="149"/>
      <c r="AW204" s="106">
        <f>ROUND(ROUND(ROUND(H203*P204,0)*V180,0)*AM204,0)</f>
        <v>286</v>
      </c>
      <c r="AX204" s="12"/>
    </row>
    <row r="205" spans="1:50" ht="17.2" customHeight="1" x14ac:dyDescent="0.3">
      <c r="A205" s="9">
        <v>43</v>
      </c>
      <c r="B205" s="10" t="s">
        <v>3112</v>
      </c>
      <c r="C205" s="53" t="s">
        <v>9616</v>
      </c>
      <c r="D205" s="166"/>
      <c r="E205" s="193"/>
      <c r="F205" s="125"/>
      <c r="G205" s="126"/>
      <c r="H205" s="175"/>
      <c r="I205" s="194"/>
      <c r="J205" s="194"/>
      <c r="K205" s="173"/>
      <c r="L205" s="196"/>
      <c r="M205" s="195"/>
      <c r="N205" s="195"/>
      <c r="O205" s="55"/>
      <c r="P205" s="56"/>
      <c r="Q205" s="56"/>
      <c r="R205" s="168"/>
      <c r="S205" s="141"/>
      <c r="T205" s="142"/>
      <c r="U205" s="130"/>
      <c r="V205" s="64"/>
      <c r="W205" s="202"/>
      <c r="X205" s="8"/>
      <c r="Y205" s="6"/>
      <c r="Z205" s="59"/>
      <c r="AA205" s="59"/>
      <c r="AB205" s="6"/>
      <c r="AC205" s="203"/>
      <c r="AD205" s="6"/>
      <c r="AE205" s="6"/>
      <c r="AF205" s="6"/>
      <c r="AG205" s="6"/>
      <c r="AH205" s="6"/>
      <c r="AI205" s="6"/>
      <c r="AJ205" s="6"/>
      <c r="AK205" s="6"/>
      <c r="AL205" s="59"/>
      <c r="AM205" s="137"/>
      <c r="AN205" s="137"/>
      <c r="AO205" s="177"/>
      <c r="AP205" s="81"/>
      <c r="AQ205" s="81"/>
      <c r="AR205" s="82"/>
      <c r="AS205" s="242" t="s">
        <v>4580</v>
      </c>
      <c r="AT205" s="242"/>
      <c r="AU205" s="242"/>
      <c r="AV205" s="243"/>
      <c r="AW205" s="89">
        <f>ROUND(H203*V180,0)-AS208</f>
        <v>587</v>
      </c>
      <c r="AX205" s="12"/>
    </row>
    <row r="206" spans="1:50" ht="17.2" customHeight="1" x14ac:dyDescent="0.3">
      <c r="A206" s="101">
        <v>43</v>
      </c>
      <c r="B206" s="102" t="s">
        <v>3111</v>
      </c>
      <c r="C206" s="103" t="s">
        <v>9615</v>
      </c>
      <c r="D206" s="166"/>
      <c r="E206" s="193"/>
      <c r="F206" s="125"/>
      <c r="G206" s="126"/>
      <c r="H206" s="175"/>
      <c r="I206" s="194"/>
      <c r="J206" s="194"/>
      <c r="K206" s="173"/>
      <c r="L206" s="175"/>
      <c r="M206" s="194"/>
      <c r="N206" s="194"/>
      <c r="O206" s="132"/>
      <c r="P206" s="141"/>
      <c r="Q206" s="141"/>
      <c r="R206" s="168"/>
      <c r="S206" s="141"/>
      <c r="T206" s="142"/>
      <c r="U206" s="130"/>
      <c r="V206" s="64"/>
      <c r="W206" s="202"/>
      <c r="X206" s="317" t="s">
        <v>4712</v>
      </c>
      <c r="Y206" s="318"/>
      <c r="Z206" s="318"/>
      <c r="AA206" s="318"/>
      <c r="AB206" s="318"/>
      <c r="AC206" s="211" t="s">
        <v>4711</v>
      </c>
      <c r="AD206" s="210"/>
      <c r="AE206" s="210"/>
      <c r="AF206" s="176"/>
      <c r="AG206" s="176"/>
      <c r="AH206" s="176"/>
      <c r="AI206" s="176"/>
      <c r="AJ206" s="176"/>
      <c r="AK206" s="176"/>
      <c r="AL206" s="105" t="s">
        <v>4574</v>
      </c>
      <c r="AM206" s="321">
        <f>AM203</f>
        <v>0.7</v>
      </c>
      <c r="AN206" s="321"/>
      <c r="AO206" s="215"/>
      <c r="AP206" s="215"/>
      <c r="AQ206" s="215"/>
      <c r="AR206" s="214"/>
      <c r="AS206" s="244"/>
      <c r="AT206" s="244"/>
      <c r="AU206" s="244"/>
      <c r="AV206" s="245"/>
      <c r="AW206" s="106">
        <f>ROUND(ROUND(H203*V180,0)*AM206,0)-AS208</f>
        <v>409</v>
      </c>
      <c r="AX206" s="12"/>
    </row>
    <row r="207" spans="1:50" ht="17.2" customHeight="1" x14ac:dyDescent="0.3">
      <c r="A207" s="101">
        <v>43</v>
      </c>
      <c r="B207" s="102" t="s">
        <v>3110</v>
      </c>
      <c r="C207" s="103" t="s">
        <v>9614</v>
      </c>
      <c r="D207" s="166"/>
      <c r="E207" s="193"/>
      <c r="F207" s="125"/>
      <c r="G207" s="126"/>
      <c r="H207" s="175"/>
      <c r="I207" s="194"/>
      <c r="J207" s="194"/>
      <c r="K207" s="173"/>
      <c r="L207" s="191"/>
      <c r="M207" s="172"/>
      <c r="N207" s="172"/>
      <c r="O207" s="123"/>
      <c r="P207" s="138"/>
      <c r="Q207" s="138"/>
      <c r="R207" s="168"/>
      <c r="S207" s="141"/>
      <c r="T207" s="142"/>
      <c r="U207" s="130"/>
      <c r="V207" s="64"/>
      <c r="W207" s="202"/>
      <c r="X207" s="319"/>
      <c r="Y207" s="320"/>
      <c r="Z207" s="320"/>
      <c r="AA207" s="320"/>
      <c r="AB207" s="320"/>
      <c r="AC207" s="211" t="s">
        <v>4735</v>
      </c>
      <c r="AD207" s="210"/>
      <c r="AE207" s="210"/>
      <c r="AF207" s="176"/>
      <c r="AG207" s="176"/>
      <c r="AH207" s="176"/>
      <c r="AI207" s="176"/>
      <c r="AJ207" s="176"/>
      <c r="AK207" s="176"/>
      <c r="AL207" s="105" t="s">
        <v>4574</v>
      </c>
      <c r="AM207" s="321">
        <f>AM204</f>
        <v>0.5</v>
      </c>
      <c r="AN207" s="321"/>
      <c r="AO207" s="213"/>
      <c r="AP207" s="213"/>
      <c r="AQ207" s="213"/>
      <c r="AR207" s="212"/>
      <c r="AS207" s="244"/>
      <c r="AT207" s="244"/>
      <c r="AU207" s="244"/>
      <c r="AV207" s="245"/>
      <c r="AW207" s="106">
        <f>ROUND(ROUND(H203*V180,0)*AM207,0)-AS208</f>
        <v>291</v>
      </c>
      <c r="AX207" s="12"/>
    </row>
    <row r="208" spans="1:50" ht="17.2" customHeight="1" x14ac:dyDescent="0.3">
      <c r="A208" s="9">
        <v>43</v>
      </c>
      <c r="B208" s="10" t="s">
        <v>3109</v>
      </c>
      <c r="C208" s="53" t="s">
        <v>9613</v>
      </c>
      <c r="D208" s="166"/>
      <c r="E208" s="193"/>
      <c r="F208" s="125"/>
      <c r="G208" s="126"/>
      <c r="H208" s="175"/>
      <c r="I208" s="194"/>
      <c r="J208" s="194"/>
      <c r="K208" s="173"/>
      <c r="L208" s="231" t="s">
        <v>4714</v>
      </c>
      <c r="M208" s="232"/>
      <c r="N208" s="232"/>
      <c r="O208" s="232"/>
      <c r="P208" s="232"/>
      <c r="Q208" s="232"/>
      <c r="R208" s="175"/>
      <c r="S208" s="194"/>
      <c r="T208" s="173"/>
      <c r="U208" s="130"/>
      <c r="V208" s="64"/>
      <c r="W208" s="202"/>
      <c r="X208" s="8"/>
      <c r="Y208" s="6"/>
      <c r="Z208" s="59"/>
      <c r="AA208" s="59"/>
      <c r="AB208" s="6"/>
      <c r="AC208" s="203"/>
      <c r="AD208" s="6"/>
      <c r="AE208" s="6"/>
      <c r="AF208" s="6"/>
      <c r="AG208" s="6"/>
      <c r="AH208" s="6"/>
      <c r="AI208" s="6"/>
      <c r="AJ208" s="6"/>
      <c r="AK208" s="6"/>
      <c r="AL208" s="59"/>
      <c r="AM208" s="137"/>
      <c r="AN208" s="137"/>
      <c r="AO208" s="198"/>
      <c r="AP208" s="198"/>
      <c r="AQ208" s="198"/>
      <c r="AR208" s="197"/>
      <c r="AS208" s="38">
        <f>AS196</f>
        <v>5</v>
      </c>
      <c r="AT208" s="62" t="s">
        <v>4579</v>
      </c>
      <c r="AU208" s="143"/>
      <c r="AV208" s="147"/>
      <c r="AW208" s="89">
        <f>ROUND(ROUND(H203*P210,0)*V180,0)-AS208</f>
        <v>566</v>
      </c>
      <c r="AX208" s="12"/>
    </row>
    <row r="209" spans="1:50" ht="17.2" customHeight="1" x14ac:dyDescent="0.3">
      <c r="A209" s="101">
        <v>43</v>
      </c>
      <c r="B209" s="102" t="s">
        <v>3108</v>
      </c>
      <c r="C209" s="103" t="s">
        <v>9612</v>
      </c>
      <c r="D209" s="166"/>
      <c r="E209" s="193"/>
      <c r="F209" s="125"/>
      <c r="G209" s="126"/>
      <c r="H209" s="175"/>
      <c r="I209" s="194"/>
      <c r="J209" s="194"/>
      <c r="K209" s="173"/>
      <c r="L209" s="267"/>
      <c r="M209" s="268"/>
      <c r="N209" s="268"/>
      <c r="O209" s="268"/>
      <c r="P209" s="268"/>
      <c r="Q209" s="268"/>
      <c r="R209" s="175"/>
      <c r="S209" s="194"/>
      <c r="T209" s="173"/>
      <c r="U209" s="130"/>
      <c r="V209" s="64"/>
      <c r="W209" s="202"/>
      <c r="X209" s="317" t="s">
        <v>4712</v>
      </c>
      <c r="Y209" s="318"/>
      <c r="Z209" s="318"/>
      <c r="AA209" s="318"/>
      <c r="AB209" s="318"/>
      <c r="AC209" s="211" t="s">
        <v>4711</v>
      </c>
      <c r="AD209" s="210"/>
      <c r="AE209" s="210"/>
      <c r="AF209" s="176"/>
      <c r="AG209" s="176"/>
      <c r="AH209" s="176"/>
      <c r="AI209" s="176"/>
      <c r="AJ209" s="176"/>
      <c r="AK209" s="176"/>
      <c r="AL209" s="105" t="s">
        <v>4574</v>
      </c>
      <c r="AM209" s="321">
        <f>AM206</f>
        <v>0.7</v>
      </c>
      <c r="AN209" s="321"/>
      <c r="AO209" s="213"/>
      <c r="AP209" s="213"/>
      <c r="AQ209" s="213"/>
      <c r="AR209" s="212"/>
      <c r="AS209" s="1"/>
      <c r="AT209" s="132"/>
      <c r="AU209" s="143"/>
      <c r="AV209" s="147"/>
      <c r="AW209" s="106">
        <f>ROUND(ROUND(ROUND(H203*P210,0)*V180,0)*AM209,0)-AS208</f>
        <v>395</v>
      </c>
      <c r="AX209" s="12"/>
    </row>
    <row r="210" spans="1:50" ht="17.2" customHeight="1" x14ac:dyDescent="0.3">
      <c r="A210" s="101">
        <v>43</v>
      </c>
      <c r="B210" s="102" t="s">
        <v>3107</v>
      </c>
      <c r="C210" s="103" t="s">
        <v>9611</v>
      </c>
      <c r="D210" s="166"/>
      <c r="E210" s="193"/>
      <c r="F210" s="125"/>
      <c r="G210" s="126"/>
      <c r="H210" s="175"/>
      <c r="I210" s="194"/>
      <c r="J210" s="194"/>
      <c r="K210" s="173"/>
      <c r="L210" s="191"/>
      <c r="M210" s="172"/>
      <c r="N210" s="172"/>
      <c r="O210" s="123" t="s">
        <v>4574</v>
      </c>
      <c r="P210" s="249">
        <f>P204</f>
        <v>0.96499999999999997</v>
      </c>
      <c r="Q210" s="249"/>
      <c r="R210" s="168"/>
      <c r="S210" s="141"/>
      <c r="T210" s="142"/>
      <c r="U210" s="130"/>
      <c r="V210" s="64"/>
      <c r="W210" s="202"/>
      <c r="X210" s="319"/>
      <c r="Y210" s="320"/>
      <c r="Z210" s="320"/>
      <c r="AA210" s="320"/>
      <c r="AB210" s="320"/>
      <c r="AC210" s="211" t="s">
        <v>4735</v>
      </c>
      <c r="AD210" s="210"/>
      <c r="AE210" s="210"/>
      <c r="AF210" s="176"/>
      <c r="AG210" s="176"/>
      <c r="AH210" s="176"/>
      <c r="AI210" s="176"/>
      <c r="AJ210" s="176"/>
      <c r="AK210" s="176"/>
      <c r="AL210" s="105" t="s">
        <v>4574</v>
      </c>
      <c r="AM210" s="321">
        <f>AM207</f>
        <v>0.5</v>
      </c>
      <c r="AN210" s="321"/>
      <c r="AO210" s="213"/>
      <c r="AP210" s="213"/>
      <c r="AQ210" s="213"/>
      <c r="AR210" s="212"/>
      <c r="AS210" s="7"/>
      <c r="AT210" s="123"/>
      <c r="AU210" s="136"/>
      <c r="AV210" s="145"/>
      <c r="AW210" s="106">
        <f>ROUND(ROUND(ROUND(H203*P210,0)*V180,0)*AM210,0)-AS208</f>
        <v>281</v>
      </c>
      <c r="AX210" s="12"/>
    </row>
    <row r="211" spans="1:50" ht="17.2" customHeight="1" x14ac:dyDescent="0.3">
      <c r="A211" s="9">
        <v>43</v>
      </c>
      <c r="B211" s="10" t="s">
        <v>3106</v>
      </c>
      <c r="C211" s="53" t="s">
        <v>9610</v>
      </c>
      <c r="D211" s="166"/>
      <c r="E211" s="193"/>
      <c r="F211" s="125"/>
      <c r="G211" s="126"/>
      <c r="H211" s="45"/>
      <c r="I211" s="1"/>
      <c r="J211" s="1"/>
      <c r="K211" s="44"/>
      <c r="L211" s="196"/>
      <c r="M211" s="195"/>
      <c r="N211" s="195"/>
      <c r="O211" s="55"/>
      <c r="P211" s="56"/>
      <c r="Q211" s="56"/>
      <c r="R211" s="168"/>
      <c r="S211" s="141"/>
      <c r="T211" s="142"/>
      <c r="U211" s="130"/>
      <c r="V211" s="64"/>
      <c r="W211" s="202"/>
      <c r="X211" s="8"/>
      <c r="Y211" s="6"/>
      <c r="Z211" s="59"/>
      <c r="AA211" s="59"/>
      <c r="AB211" s="6"/>
      <c r="AC211" s="203"/>
      <c r="AD211" s="6"/>
      <c r="AE211" s="6"/>
      <c r="AF211" s="6"/>
      <c r="AG211" s="6"/>
      <c r="AH211" s="6"/>
      <c r="AI211" s="6"/>
      <c r="AJ211" s="6"/>
      <c r="AK211" s="6"/>
      <c r="AL211" s="59"/>
      <c r="AM211" s="137"/>
      <c r="AN211" s="137"/>
      <c r="AO211" s="216" t="s">
        <v>4753</v>
      </c>
      <c r="AP211" s="251"/>
      <c r="AQ211" s="251"/>
      <c r="AR211" s="252"/>
      <c r="AS211" s="49"/>
      <c r="AT211" s="36"/>
      <c r="AU211" s="36"/>
      <c r="AV211" s="51"/>
      <c r="AW211" s="89">
        <f>ROUND(ROUND(H203*V180,0)*AQ214,0)</f>
        <v>562</v>
      </c>
      <c r="AX211" s="12"/>
    </row>
    <row r="212" spans="1:50" ht="17.2" customHeight="1" x14ac:dyDescent="0.3">
      <c r="A212" s="101">
        <v>43</v>
      </c>
      <c r="B212" s="102" t="s">
        <v>3105</v>
      </c>
      <c r="C212" s="103" t="s">
        <v>9609</v>
      </c>
      <c r="D212" s="166"/>
      <c r="E212" s="193"/>
      <c r="F212" s="125"/>
      <c r="G212" s="126"/>
      <c r="H212" s="45"/>
      <c r="I212" s="1"/>
      <c r="J212" s="1"/>
      <c r="K212" s="44"/>
      <c r="L212" s="175"/>
      <c r="M212" s="194"/>
      <c r="N212" s="194"/>
      <c r="O212" s="132"/>
      <c r="P212" s="141"/>
      <c r="Q212" s="141"/>
      <c r="R212" s="168"/>
      <c r="S212" s="141"/>
      <c r="T212" s="142"/>
      <c r="U212" s="130"/>
      <c r="V212" s="64"/>
      <c r="W212" s="202"/>
      <c r="X212" s="317" t="s">
        <v>4712</v>
      </c>
      <c r="Y212" s="318"/>
      <c r="Z212" s="318"/>
      <c r="AA212" s="318"/>
      <c r="AB212" s="318"/>
      <c r="AC212" s="211" t="s">
        <v>4711</v>
      </c>
      <c r="AD212" s="210"/>
      <c r="AE212" s="210"/>
      <c r="AF212" s="176"/>
      <c r="AG212" s="176"/>
      <c r="AH212" s="176"/>
      <c r="AI212" s="176"/>
      <c r="AJ212" s="176"/>
      <c r="AK212" s="176"/>
      <c r="AL212" s="105" t="s">
        <v>4574</v>
      </c>
      <c r="AM212" s="321">
        <f>AM209</f>
        <v>0.7</v>
      </c>
      <c r="AN212" s="321"/>
      <c r="AO212" s="228"/>
      <c r="AP212" s="229"/>
      <c r="AQ212" s="229"/>
      <c r="AR212" s="230"/>
      <c r="AS212" s="45"/>
      <c r="AT212" s="1"/>
      <c r="AU212" s="1"/>
      <c r="AV212" s="44"/>
      <c r="AW212" s="106">
        <f>ROUND(ROUND(ROUND(H203*V180,0)*AM212,0)*AQ214,0)</f>
        <v>393</v>
      </c>
      <c r="AX212" s="12"/>
    </row>
    <row r="213" spans="1:50" ht="17.2" customHeight="1" x14ac:dyDescent="0.3">
      <c r="A213" s="101">
        <v>43</v>
      </c>
      <c r="B213" s="102" t="s">
        <v>3104</v>
      </c>
      <c r="C213" s="103" t="s">
        <v>9608</v>
      </c>
      <c r="D213" s="166"/>
      <c r="E213" s="193"/>
      <c r="F213" s="125"/>
      <c r="G213" s="126"/>
      <c r="H213" s="45"/>
      <c r="I213" s="1"/>
      <c r="J213" s="1"/>
      <c r="K213" s="44"/>
      <c r="L213" s="191"/>
      <c r="M213" s="172"/>
      <c r="N213" s="172"/>
      <c r="O213" s="123"/>
      <c r="P213" s="138"/>
      <c r="Q213" s="138"/>
      <c r="R213" s="168"/>
      <c r="S213" s="141"/>
      <c r="T213" s="142"/>
      <c r="U213" s="130"/>
      <c r="V213" s="64"/>
      <c r="W213" s="202"/>
      <c r="X213" s="319"/>
      <c r="Y213" s="320"/>
      <c r="Z213" s="320"/>
      <c r="AA213" s="320"/>
      <c r="AB213" s="320"/>
      <c r="AC213" s="211" t="s">
        <v>4735</v>
      </c>
      <c r="AD213" s="210"/>
      <c r="AE213" s="210"/>
      <c r="AF213" s="176"/>
      <c r="AG213" s="176"/>
      <c r="AH213" s="176"/>
      <c r="AI213" s="176"/>
      <c r="AJ213" s="176"/>
      <c r="AK213" s="176"/>
      <c r="AL213" s="105" t="s">
        <v>4574</v>
      </c>
      <c r="AM213" s="321">
        <f>AM210</f>
        <v>0.5</v>
      </c>
      <c r="AN213" s="321"/>
      <c r="AO213" s="45"/>
      <c r="AP213" s="1"/>
      <c r="AQ213" s="1"/>
      <c r="AR213" s="44"/>
      <c r="AS213" s="45"/>
      <c r="AT213" s="1"/>
      <c r="AU213" s="1"/>
      <c r="AV213" s="44"/>
      <c r="AW213" s="106">
        <f>ROUND(ROUND(ROUND(H203*V180,0)*AM213,0)*AQ214,0)</f>
        <v>281</v>
      </c>
      <c r="AX213" s="12"/>
    </row>
    <row r="214" spans="1:50" ht="17.2" customHeight="1" x14ac:dyDescent="0.3">
      <c r="A214" s="9">
        <v>43</v>
      </c>
      <c r="B214" s="10" t="s">
        <v>3103</v>
      </c>
      <c r="C214" s="53" t="s">
        <v>9607</v>
      </c>
      <c r="D214" s="166"/>
      <c r="E214" s="193"/>
      <c r="F214" s="125"/>
      <c r="G214" s="126"/>
      <c r="H214" s="45"/>
      <c r="I214" s="1"/>
      <c r="J214" s="1"/>
      <c r="K214" s="44"/>
      <c r="L214" s="231" t="s">
        <v>4714</v>
      </c>
      <c r="M214" s="232"/>
      <c r="N214" s="232"/>
      <c r="O214" s="232"/>
      <c r="P214" s="232"/>
      <c r="Q214" s="232"/>
      <c r="R214" s="175"/>
      <c r="S214" s="194"/>
      <c r="T214" s="173"/>
      <c r="U214" s="130"/>
      <c r="V214" s="64"/>
      <c r="W214" s="202"/>
      <c r="X214" s="8"/>
      <c r="Y214" s="6"/>
      <c r="Z214" s="59"/>
      <c r="AA214" s="59"/>
      <c r="AB214" s="6"/>
      <c r="AC214" s="203"/>
      <c r="AD214" s="6"/>
      <c r="AE214" s="6"/>
      <c r="AF214" s="6"/>
      <c r="AG214" s="6"/>
      <c r="AH214" s="6"/>
      <c r="AI214" s="6"/>
      <c r="AJ214" s="6"/>
      <c r="AK214" s="6"/>
      <c r="AL214" s="59"/>
      <c r="AM214" s="137"/>
      <c r="AN214" s="137"/>
      <c r="AO214" s="45"/>
      <c r="AP214" s="132" t="s">
        <v>4574</v>
      </c>
      <c r="AQ214" s="247">
        <f>AQ190</f>
        <v>0.95</v>
      </c>
      <c r="AR214" s="248"/>
      <c r="AS214" s="45"/>
      <c r="AT214" s="1"/>
      <c r="AU214" s="1"/>
      <c r="AV214" s="44"/>
      <c r="AW214" s="89">
        <f>ROUND(ROUND(ROUND(H203*P216,0)*V180,0)*AQ214,0)</f>
        <v>542</v>
      </c>
      <c r="AX214" s="12"/>
    </row>
    <row r="215" spans="1:50" ht="17.2" customHeight="1" x14ac:dyDescent="0.3">
      <c r="A215" s="101">
        <v>43</v>
      </c>
      <c r="B215" s="102" t="s">
        <v>3102</v>
      </c>
      <c r="C215" s="103" t="s">
        <v>9606</v>
      </c>
      <c r="D215" s="166"/>
      <c r="E215" s="193"/>
      <c r="F215" s="125"/>
      <c r="G215" s="126"/>
      <c r="H215" s="45"/>
      <c r="I215" s="1"/>
      <c r="J215" s="1"/>
      <c r="K215" s="44"/>
      <c r="L215" s="267"/>
      <c r="M215" s="268"/>
      <c r="N215" s="268"/>
      <c r="O215" s="268"/>
      <c r="P215" s="268"/>
      <c r="Q215" s="268"/>
      <c r="R215" s="175"/>
      <c r="S215" s="194"/>
      <c r="T215" s="173"/>
      <c r="U215" s="130"/>
      <c r="V215" s="64"/>
      <c r="W215" s="202"/>
      <c r="X215" s="317" t="s">
        <v>4712</v>
      </c>
      <c r="Y215" s="318"/>
      <c r="Z215" s="318"/>
      <c r="AA215" s="318"/>
      <c r="AB215" s="318"/>
      <c r="AC215" s="211" t="s">
        <v>4711</v>
      </c>
      <c r="AD215" s="210"/>
      <c r="AE215" s="210"/>
      <c r="AF215" s="176"/>
      <c r="AG215" s="176"/>
      <c r="AH215" s="176"/>
      <c r="AI215" s="176"/>
      <c r="AJ215" s="176"/>
      <c r="AK215" s="176"/>
      <c r="AL215" s="105" t="s">
        <v>4574</v>
      </c>
      <c r="AM215" s="321">
        <f>AM212</f>
        <v>0.7</v>
      </c>
      <c r="AN215" s="321"/>
      <c r="AO215" s="45"/>
      <c r="AP215" s="1"/>
      <c r="AQ215" s="1"/>
      <c r="AR215" s="44"/>
      <c r="AS215" s="45"/>
      <c r="AT215" s="1"/>
      <c r="AU215" s="1"/>
      <c r="AV215" s="44"/>
      <c r="AW215" s="106">
        <f>ROUND(ROUND(ROUND(ROUND(H203*P216,0)*V180,0)*AM215,0)*AQ214,0)</f>
        <v>380</v>
      </c>
      <c r="AX215" s="12"/>
    </row>
    <row r="216" spans="1:50" ht="17.2" customHeight="1" x14ac:dyDescent="0.3">
      <c r="A216" s="101">
        <v>43</v>
      </c>
      <c r="B216" s="102" t="s">
        <v>3101</v>
      </c>
      <c r="C216" s="103" t="s">
        <v>9605</v>
      </c>
      <c r="D216" s="166"/>
      <c r="E216" s="193"/>
      <c r="F216" s="125"/>
      <c r="G216" s="126"/>
      <c r="H216" s="45"/>
      <c r="I216" s="1"/>
      <c r="J216" s="1"/>
      <c r="K216" s="44"/>
      <c r="L216" s="191"/>
      <c r="M216" s="172"/>
      <c r="N216" s="172"/>
      <c r="O216" s="123" t="s">
        <v>4574</v>
      </c>
      <c r="P216" s="249">
        <f>P210</f>
        <v>0.96499999999999997</v>
      </c>
      <c r="Q216" s="249"/>
      <c r="R216" s="168"/>
      <c r="S216" s="141"/>
      <c r="T216" s="142"/>
      <c r="U216" s="130"/>
      <c r="V216" s="64"/>
      <c r="W216" s="202"/>
      <c r="X216" s="319"/>
      <c r="Y216" s="320"/>
      <c r="Z216" s="320"/>
      <c r="AA216" s="320"/>
      <c r="AB216" s="320"/>
      <c r="AC216" s="211" t="s">
        <v>4735</v>
      </c>
      <c r="AD216" s="210"/>
      <c r="AE216" s="210"/>
      <c r="AF216" s="176"/>
      <c r="AG216" s="176"/>
      <c r="AH216" s="176"/>
      <c r="AI216" s="176"/>
      <c r="AJ216" s="176"/>
      <c r="AK216" s="176"/>
      <c r="AL216" s="105" t="s">
        <v>4574</v>
      </c>
      <c r="AM216" s="321">
        <f>AM213</f>
        <v>0.5</v>
      </c>
      <c r="AN216" s="321"/>
      <c r="AO216" s="45"/>
      <c r="AP216" s="1"/>
      <c r="AQ216" s="1"/>
      <c r="AR216" s="44"/>
      <c r="AS216" s="43"/>
      <c r="AT216" s="7"/>
      <c r="AU216" s="7"/>
      <c r="AV216" s="21"/>
      <c r="AW216" s="106">
        <f>ROUND(ROUND(ROUND(ROUND(H203*P216,0)*V180,0)*AM216,0)*AQ214,0)</f>
        <v>272</v>
      </c>
      <c r="AX216" s="12"/>
    </row>
    <row r="217" spans="1:50" ht="17.2" customHeight="1" x14ac:dyDescent="0.3">
      <c r="A217" s="9">
        <v>43</v>
      </c>
      <c r="B217" s="10" t="s">
        <v>3100</v>
      </c>
      <c r="C217" s="53" t="s">
        <v>9604</v>
      </c>
      <c r="D217" s="166"/>
      <c r="E217" s="193"/>
      <c r="F217" s="125"/>
      <c r="G217" s="126"/>
      <c r="H217" s="45"/>
      <c r="I217" s="1"/>
      <c r="J217" s="1"/>
      <c r="K217" s="44"/>
      <c r="L217" s="196"/>
      <c r="M217" s="195"/>
      <c r="N217" s="195"/>
      <c r="O217" s="55"/>
      <c r="P217" s="56"/>
      <c r="Q217" s="56"/>
      <c r="R217" s="168"/>
      <c r="S217" s="141"/>
      <c r="T217" s="142"/>
      <c r="U217" s="130"/>
      <c r="V217" s="64"/>
      <c r="W217" s="202"/>
      <c r="X217" s="8"/>
      <c r="Y217" s="6"/>
      <c r="Z217" s="59"/>
      <c r="AA217" s="59"/>
      <c r="AB217" s="6"/>
      <c r="AC217" s="203"/>
      <c r="AD217" s="6"/>
      <c r="AE217" s="6"/>
      <c r="AF217" s="6"/>
      <c r="AG217" s="6"/>
      <c r="AH217" s="6"/>
      <c r="AI217" s="6"/>
      <c r="AJ217" s="6"/>
      <c r="AK217" s="6"/>
      <c r="AL217" s="59"/>
      <c r="AM217" s="137"/>
      <c r="AN217" s="137"/>
      <c r="AO217" s="146"/>
      <c r="AP217" s="143"/>
      <c r="AQ217" s="143"/>
      <c r="AR217" s="44"/>
      <c r="AS217" s="242" t="s">
        <v>4580</v>
      </c>
      <c r="AT217" s="242"/>
      <c r="AU217" s="242"/>
      <c r="AV217" s="243"/>
      <c r="AW217" s="89">
        <f>ROUND(ROUND(H203*V180,0)*AQ214,0)-AS220</f>
        <v>557</v>
      </c>
      <c r="AX217" s="12"/>
    </row>
    <row r="218" spans="1:50" ht="17.2" customHeight="1" x14ac:dyDescent="0.3">
      <c r="A218" s="101">
        <v>43</v>
      </c>
      <c r="B218" s="102" t="s">
        <v>3099</v>
      </c>
      <c r="C218" s="103" t="s">
        <v>9603</v>
      </c>
      <c r="D218" s="166"/>
      <c r="E218" s="193"/>
      <c r="F218" s="125"/>
      <c r="G218" s="126"/>
      <c r="H218" s="45"/>
      <c r="I218" s="1"/>
      <c r="J218" s="1"/>
      <c r="K218" s="44"/>
      <c r="L218" s="175"/>
      <c r="M218" s="194"/>
      <c r="N218" s="194"/>
      <c r="O218" s="132"/>
      <c r="P218" s="141"/>
      <c r="Q218" s="141"/>
      <c r="R218" s="168"/>
      <c r="S218" s="141"/>
      <c r="T218" s="142"/>
      <c r="U218" s="130"/>
      <c r="V218" s="64"/>
      <c r="W218" s="202"/>
      <c r="X218" s="317" t="s">
        <v>4712</v>
      </c>
      <c r="Y218" s="318"/>
      <c r="Z218" s="318"/>
      <c r="AA218" s="318"/>
      <c r="AB218" s="318"/>
      <c r="AC218" s="211" t="s">
        <v>4711</v>
      </c>
      <c r="AD218" s="210"/>
      <c r="AE218" s="210"/>
      <c r="AF218" s="176"/>
      <c r="AG218" s="176"/>
      <c r="AH218" s="176"/>
      <c r="AI218" s="176"/>
      <c r="AJ218" s="176"/>
      <c r="AK218" s="176"/>
      <c r="AL218" s="105" t="s">
        <v>4574</v>
      </c>
      <c r="AM218" s="321">
        <f>AM215</f>
        <v>0.7</v>
      </c>
      <c r="AN218" s="321"/>
      <c r="AO218" s="146"/>
      <c r="AP218" s="143"/>
      <c r="AQ218" s="143"/>
      <c r="AR218" s="44"/>
      <c r="AS218" s="244"/>
      <c r="AT218" s="244"/>
      <c r="AU218" s="244"/>
      <c r="AV218" s="245"/>
      <c r="AW218" s="106">
        <f>ROUND(ROUND(ROUND(H203*V180,0)*AM218,0)*AQ214,0)-AS220</f>
        <v>388</v>
      </c>
      <c r="AX218" s="12"/>
    </row>
    <row r="219" spans="1:50" ht="17.2" customHeight="1" x14ac:dyDescent="0.3">
      <c r="A219" s="101">
        <v>43</v>
      </c>
      <c r="B219" s="102" t="s">
        <v>3098</v>
      </c>
      <c r="C219" s="103" t="s">
        <v>9602</v>
      </c>
      <c r="D219" s="166"/>
      <c r="E219" s="193"/>
      <c r="F219" s="125"/>
      <c r="G219" s="126"/>
      <c r="H219" s="45"/>
      <c r="I219" s="1"/>
      <c r="J219" s="1"/>
      <c r="K219" s="44"/>
      <c r="L219" s="191"/>
      <c r="M219" s="172"/>
      <c r="N219" s="172"/>
      <c r="O219" s="123"/>
      <c r="P219" s="138"/>
      <c r="Q219" s="138"/>
      <c r="R219" s="168"/>
      <c r="S219" s="141"/>
      <c r="T219" s="142"/>
      <c r="U219" s="130"/>
      <c r="V219" s="64"/>
      <c r="W219" s="202"/>
      <c r="X219" s="319"/>
      <c r="Y219" s="320"/>
      <c r="Z219" s="320"/>
      <c r="AA219" s="320"/>
      <c r="AB219" s="320"/>
      <c r="AC219" s="211" t="s">
        <v>4735</v>
      </c>
      <c r="AD219" s="210"/>
      <c r="AE219" s="210"/>
      <c r="AF219" s="176"/>
      <c r="AG219" s="176"/>
      <c r="AH219" s="176"/>
      <c r="AI219" s="176"/>
      <c r="AJ219" s="176"/>
      <c r="AK219" s="176"/>
      <c r="AL219" s="105" t="s">
        <v>4574</v>
      </c>
      <c r="AM219" s="321">
        <f>AM216</f>
        <v>0.5</v>
      </c>
      <c r="AN219" s="321"/>
      <c r="AO219" s="146"/>
      <c r="AP219" s="143"/>
      <c r="AQ219" s="143"/>
      <c r="AR219" s="44"/>
      <c r="AS219" s="244"/>
      <c r="AT219" s="244"/>
      <c r="AU219" s="244"/>
      <c r="AV219" s="245"/>
      <c r="AW219" s="106">
        <f>ROUND(ROUND(ROUND(H203*V180,0)*AM219,0)*AQ214,0)-AS220</f>
        <v>276</v>
      </c>
      <c r="AX219" s="12"/>
    </row>
    <row r="220" spans="1:50" ht="17.2" customHeight="1" x14ac:dyDescent="0.3">
      <c r="A220" s="9">
        <v>43</v>
      </c>
      <c r="B220" s="10" t="s">
        <v>3097</v>
      </c>
      <c r="C220" s="53" t="s">
        <v>9601</v>
      </c>
      <c r="D220" s="166"/>
      <c r="E220" s="193"/>
      <c r="F220" s="125"/>
      <c r="G220" s="126"/>
      <c r="H220" s="45"/>
      <c r="I220" s="1"/>
      <c r="J220" s="1"/>
      <c r="K220" s="44"/>
      <c r="L220" s="231" t="s">
        <v>4714</v>
      </c>
      <c r="M220" s="232"/>
      <c r="N220" s="232"/>
      <c r="O220" s="232"/>
      <c r="P220" s="232"/>
      <c r="Q220" s="232"/>
      <c r="R220" s="175"/>
      <c r="S220" s="194"/>
      <c r="T220" s="173"/>
      <c r="U220" s="130"/>
      <c r="V220" s="64"/>
      <c r="W220" s="202"/>
      <c r="X220" s="8"/>
      <c r="Y220" s="6"/>
      <c r="Z220" s="59"/>
      <c r="AA220" s="59"/>
      <c r="AB220" s="6"/>
      <c r="AC220" s="203"/>
      <c r="AD220" s="6"/>
      <c r="AE220" s="6"/>
      <c r="AF220" s="6"/>
      <c r="AG220" s="6"/>
      <c r="AH220" s="6"/>
      <c r="AI220" s="6"/>
      <c r="AJ220" s="6"/>
      <c r="AK220" s="6"/>
      <c r="AL220" s="59"/>
      <c r="AM220" s="137"/>
      <c r="AN220" s="137"/>
      <c r="AO220" s="146"/>
      <c r="AP220" s="143"/>
      <c r="AQ220" s="143"/>
      <c r="AR220" s="44"/>
      <c r="AS220" s="38">
        <f>AS208</f>
        <v>5</v>
      </c>
      <c r="AT220" s="62" t="s">
        <v>4579</v>
      </c>
      <c r="AU220" s="143"/>
      <c r="AV220" s="147"/>
      <c r="AW220" s="89">
        <f>ROUND(ROUND(ROUND(H203*P222,0)*V180,0)*AQ214,0)-AS220</f>
        <v>537</v>
      </c>
      <c r="AX220" s="12"/>
    </row>
    <row r="221" spans="1:50" ht="17.2" customHeight="1" x14ac:dyDescent="0.3">
      <c r="A221" s="101">
        <v>43</v>
      </c>
      <c r="B221" s="102" t="s">
        <v>3096</v>
      </c>
      <c r="C221" s="103" t="s">
        <v>9600</v>
      </c>
      <c r="D221" s="166"/>
      <c r="E221" s="193"/>
      <c r="F221" s="125"/>
      <c r="G221" s="126"/>
      <c r="H221" s="45"/>
      <c r="I221" s="1"/>
      <c r="J221" s="1"/>
      <c r="K221" s="44"/>
      <c r="L221" s="267"/>
      <c r="M221" s="268"/>
      <c r="N221" s="268"/>
      <c r="O221" s="268"/>
      <c r="P221" s="268"/>
      <c r="Q221" s="268"/>
      <c r="R221" s="175"/>
      <c r="S221" s="194"/>
      <c r="T221" s="173"/>
      <c r="U221" s="130"/>
      <c r="V221" s="64"/>
      <c r="W221" s="202"/>
      <c r="X221" s="317" t="s">
        <v>4712</v>
      </c>
      <c r="Y221" s="318"/>
      <c r="Z221" s="318"/>
      <c r="AA221" s="318"/>
      <c r="AB221" s="318"/>
      <c r="AC221" s="211" t="s">
        <v>4711</v>
      </c>
      <c r="AD221" s="210"/>
      <c r="AE221" s="210"/>
      <c r="AF221" s="176"/>
      <c r="AG221" s="176"/>
      <c r="AH221" s="176"/>
      <c r="AI221" s="176"/>
      <c r="AJ221" s="176"/>
      <c r="AK221" s="176"/>
      <c r="AL221" s="105" t="s">
        <v>4574</v>
      </c>
      <c r="AM221" s="321">
        <f>AM218</f>
        <v>0.7</v>
      </c>
      <c r="AN221" s="321"/>
      <c r="AO221" s="146"/>
      <c r="AP221" s="143"/>
      <c r="AQ221" s="143"/>
      <c r="AR221" s="44"/>
      <c r="AS221" s="1"/>
      <c r="AT221" s="132"/>
      <c r="AU221" s="143"/>
      <c r="AV221" s="147"/>
      <c r="AW221" s="106">
        <f>ROUND(ROUND(ROUND(ROUND(H203*P222,0)*V180,0)*AM221,0)*AQ214,0)-AS220</f>
        <v>375</v>
      </c>
      <c r="AX221" s="12"/>
    </row>
    <row r="222" spans="1:50" ht="17.2" customHeight="1" x14ac:dyDescent="0.3">
      <c r="A222" s="101">
        <v>43</v>
      </c>
      <c r="B222" s="102" t="s">
        <v>3095</v>
      </c>
      <c r="C222" s="103" t="s">
        <v>9599</v>
      </c>
      <c r="D222" s="166"/>
      <c r="E222" s="193"/>
      <c r="F222" s="125"/>
      <c r="G222" s="126"/>
      <c r="H222" s="43"/>
      <c r="I222" s="7"/>
      <c r="J222" s="7"/>
      <c r="K222" s="21"/>
      <c r="L222" s="191"/>
      <c r="M222" s="172"/>
      <c r="N222" s="172"/>
      <c r="O222" s="123" t="s">
        <v>4574</v>
      </c>
      <c r="P222" s="249">
        <f>P216</f>
        <v>0.96499999999999997</v>
      </c>
      <c r="Q222" s="249"/>
      <c r="R222" s="168"/>
      <c r="S222" s="141"/>
      <c r="T222" s="141"/>
      <c r="U222" s="88"/>
      <c r="V222" s="86"/>
      <c r="W222" s="87"/>
      <c r="X222" s="320"/>
      <c r="Y222" s="320"/>
      <c r="Z222" s="320"/>
      <c r="AA222" s="320"/>
      <c r="AB222" s="320"/>
      <c r="AC222" s="211" t="s">
        <v>4735</v>
      </c>
      <c r="AD222" s="210"/>
      <c r="AE222" s="210"/>
      <c r="AF222" s="176"/>
      <c r="AG222" s="176"/>
      <c r="AH222" s="176"/>
      <c r="AI222" s="176"/>
      <c r="AJ222" s="176"/>
      <c r="AK222" s="176"/>
      <c r="AL222" s="105" t="s">
        <v>4574</v>
      </c>
      <c r="AM222" s="321">
        <f>AM219</f>
        <v>0.5</v>
      </c>
      <c r="AN222" s="321"/>
      <c r="AO222" s="190"/>
      <c r="AP222" s="136"/>
      <c r="AQ222" s="136"/>
      <c r="AR222" s="21"/>
      <c r="AS222" s="7"/>
      <c r="AT222" s="123"/>
      <c r="AU222" s="136"/>
      <c r="AV222" s="145"/>
      <c r="AW222" s="106">
        <f>ROUND(ROUND(ROUND(ROUND(H203*P222,0)*V180,0)*AM222,0)*AQ214,0)-AS220</f>
        <v>267</v>
      </c>
      <c r="AX222" s="12"/>
    </row>
    <row r="223" spans="1:50" ht="17.2" customHeight="1" x14ac:dyDescent="0.3">
      <c r="A223" s="9">
        <v>43</v>
      </c>
      <c r="B223" s="10" t="s">
        <v>3094</v>
      </c>
      <c r="C223" s="53" t="s">
        <v>9598</v>
      </c>
      <c r="D223" s="166"/>
      <c r="E223" s="193"/>
      <c r="F223" s="125"/>
      <c r="G223" s="126"/>
      <c r="H223" s="217" t="s">
        <v>4841</v>
      </c>
      <c r="I223" s="218"/>
      <c r="J223" s="218"/>
      <c r="K223" s="219"/>
      <c r="L223" s="196"/>
      <c r="M223" s="195"/>
      <c r="N223" s="195"/>
      <c r="O223" s="55"/>
      <c r="P223" s="56"/>
      <c r="Q223" s="56"/>
      <c r="R223" s="168"/>
      <c r="S223" s="141"/>
      <c r="T223" s="141"/>
      <c r="U223" s="88"/>
      <c r="V223" s="86"/>
      <c r="W223" s="87"/>
      <c r="X223" s="6"/>
      <c r="Y223" s="6"/>
      <c r="Z223" s="59"/>
      <c r="AA223" s="59"/>
      <c r="AB223" s="6"/>
      <c r="AC223" s="203"/>
      <c r="AD223" s="6"/>
      <c r="AE223" s="6"/>
      <c r="AF223" s="6"/>
      <c r="AG223" s="6"/>
      <c r="AH223" s="6"/>
      <c r="AI223" s="6"/>
      <c r="AJ223" s="6"/>
      <c r="AK223" s="6"/>
      <c r="AL223" s="59"/>
      <c r="AM223" s="137"/>
      <c r="AN223" s="137"/>
      <c r="AO223" s="7"/>
      <c r="AP223" s="7"/>
      <c r="AQ223" s="7"/>
      <c r="AR223" s="7"/>
      <c r="AS223" s="7"/>
      <c r="AT223" s="123"/>
      <c r="AU223" s="136"/>
      <c r="AV223" s="145"/>
      <c r="AW223" s="100">
        <f>ROUND(H227*V180,0)</f>
        <v>502</v>
      </c>
      <c r="AX223" s="12"/>
    </row>
    <row r="224" spans="1:50" ht="17.2" customHeight="1" x14ac:dyDescent="0.3">
      <c r="A224" s="101">
        <v>43</v>
      </c>
      <c r="B224" s="102" t="s">
        <v>3093</v>
      </c>
      <c r="C224" s="103" t="s">
        <v>9597</v>
      </c>
      <c r="D224" s="166"/>
      <c r="E224" s="193"/>
      <c r="F224" s="126"/>
      <c r="G224" s="126"/>
      <c r="H224" s="220"/>
      <c r="I224" s="221"/>
      <c r="J224" s="221"/>
      <c r="K224" s="222"/>
      <c r="L224" s="175"/>
      <c r="M224" s="194"/>
      <c r="N224" s="194"/>
      <c r="O224" s="132"/>
      <c r="P224" s="141"/>
      <c r="Q224" s="141"/>
      <c r="R224" s="168"/>
      <c r="S224" s="141"/>
      <c r="T224" s="141"/>
      <c r="U224" s="88"/>
      <c r="V224" s="86"/>
      <c r="W224" s="87"/>
      <c r="X224" s="318" t="s">
        <v>4712</v>
      </c>
      <c r="Y224" s="318"/>
      <c r="Z224" s="318"/>
      <c r="AA224" s="318"/>
      <c r="AB224" s="318"/>
      <c r="AC224" s="211" t="s">
        <v>4711</v>
      </c>
      <c r="AD224" s="210"/>
      <c r="AE224" s="210"/>
      <c r="AF224" s="176"/>
      <c r="AG224" s="176"/>
      <c r="AH224" s="176"/>
      <c r="AI224" s="176"/>
      <c r="AJ224" s="176"/>
      <c r="AK224" s="176"/>
      <c r="AL224" s="105" t="s">
        <v>4574</v>
      </c>
      <c r="AM224" s="321">
        <f>AM221</f>
        <v>0.7</v>
      </c>
      <c r="AN224" s="321"/>
      <c r="AO224" s="176"/>
      <c r="AP224" s="176"/>
      <c r="AQ224" s="176"/>
      <c r="AR224" s="176"/>
      <c r="AS224" s="176"/>
      <c r="AT224" s="105"/>
      <c r="AU224" s="150"/>
      <c r="AV224" s="151"/>
      <c r="AW224" s="106">
        <f>ROUND(ROUND(H227*V180,0)*AM224,0)</f>
        <v>351</v>
      </c>
      <c r="AX224" s="12"/>
    </row>
    <row r="225" spans="1:50" ht="17.2" customHeight="1" x14ac:dyDescent="0.3">
      <c r="A225" s="101">
        <v>43</v>
      </c>
      <c r="B225" s="102" t="s">
        <v>3092</v>
      </c>
      <c r="C225" s="103" t="s">
        <v>9596</v>
      </c>
      <c r="D225" s="166"/>
      <c r="E225" s="193"/>
      <c r="F225" s="126"/>
      <c r="G225" s="126"/>
      <c r="H225" s="220"/>
      <c r="I225" s="221"/>
      <c r="J225" s="221"/>
      <c r="K225" s="222"/>
      <c r="L225" s="191"/>
      <c r="M225" s="172"/>
      <c r="N225" s="172"/>
      <c r="O225" s="123"/>
      <c r="P225" s="138"/>
      <c r="Q225" s="138"/>
      <c r="R225" s="168"/>
      <c r="S225" s="141"/>
      <c r="T225" s="141"/>
      <c r="U225" s="88"/>
      <c r="V225" s="86"/>
      <c r="W225" s="87"/>
      <c r="X225" s="320"/>
      <c r="Y225" s="320"/>
      <c r="Z225" s="320"/>
      <c r="AA225" s="320"/>
      <c r="AB225" s="320"/>
      <c r="AC225" s="211" t="s">
        <v>4735</v>
      </c>
      <c r="AD225" s="210"/>
      <c r="AE225" s="210"/>
      <c r="AF225" s="176"/>
      <c r="AG225" s="176"/>
      <c r="AH225" s="176"/>
      <c r="AI225" s="176"/>
      <c r="AJ225" s="176"/>
      <c r="AK225" s="176"/>
      <c r="AL225" s="105" t="s">
        <v>4574</v>
      </c>
      <c r="AM225" s="321">
        <f>AM222</f>
        <v>0.5</v>
      </c>
      <c r="AN225" s="321"/>
      <c r="AO225" s="176"/>
      <c r="AP225" s="176"/>
      <c r="AQ225" s="176"/>
      <c r="AR225" s="176"/>
      <c r="AS225" s="176"/>
      <c r="AT225" s="105"/>
      <c r="AU225" s="150"/>
      <c r="AV225" s="151"/>
      <c r="AW225" s="106">
        <f>ROUND(ROUND(H227*V180,0)*AM225,0)</f>
        <v>251</v>
      </c>
      <c r="AX225" s="12"/>
    </row>
    <row r="226" spans="1:50" ht="17.2" customHeight="1" x14ac:dyDescent="0.3">
      <c r="A226" s="9">
        <v>43</v>
      </c>
      <c r="B226" s="10" t="s">
        <v>3091</v>
      </c>
      <c r="C226" s="53" t="s">
        <v>9595</v>
      </c>
      <c r="D226" s="166"/>
      <c r="E226" s="193"/>
      <c r="F226" s="126"/>
      <c r="G226" s="126"/>
      <c r="H226" s="220"/>
      <c r="I226" s="221"/>
      <c r="J226" s="221"/>
      <c r="K226" s="222"/>
      <c r="L226" s="231" t="s">
        <v>4714</v>
      </c>
      <c r="M226" s="232"/>
      <c r="N226" s="232"/>
      <c r="O226" s="232"/>
      <c r="P226" s="232"/>
      <c r="Q226" s="232"/>
      <c r="R226" s="175"/>
      <c r="S226" s="194"/>
      <c r="T226" s="194"/>
      <c r="U226" s="88"/>
      <c r="V226" s="86"/>
      <c r="W226" s="87"/>
      <c r="X226" s="6"/>
      <c r="Y226" s="6"/>
      <c r="Z226" s="59"/>
      <c r="AA226" s="59"/>
      <c r="AB226" s="6"/>
      <c r="AC226" s="203"/>
      <c r="AD226" s="6"/>
      <c r="AE226" s="6"/>
      <c r="AF226" s="6"/>
      <c r="AG226" s="6"/>
      <c r="AH226" s="6"/>
      <c r="AI226" s="6"/>
      <c r="AJ226" s="6"/>
      <c r="AK226" s="6"/>
      <c r="AL226" s="59"/>
      <c r="AM226" s="137"/>
      <c r="AN226" s="137"/>
      <c r="AO226" s="6"/>
      <c r="AP226" s="6"/>
      <c r="AQ226" s="7"/>
      <c r="AR226" s="7"/>
      <c r="AS226" s="7"/>
      <c r="AT226" s="123"/>
      <c r="AU226" s="136"/>
      <c r="AV226" s="145"/>
      <c r="AW226" s="89">
        <f>ROUND(ROUND(H227*P228,0)*V180,0)</f>
        <v>484</v>
      </c>
      <c r="AX226" s="12"/>
    </row>
    <row r="227" spans="1:50" ht="17.2" customHeight="1" x14ac:dyDescent="0.3">
      <c r="A227" s="101">
        <v>43</v>
      </c>
      <c r="B227" s="102" t="s">
        <v>3090</v>
      </c>
      <c r="C227" s="103" t="s">
        <v>9594</v>
      </c>
      <c r="D227" s="166"/>
      <c r="E227" s="193"/>
      <c r="F227" s="126"/>
      <c r="G227" s="126"/>
      <c r="H227" s="253">
        <f>'15就労移行支援(基本)'!K228</f>
        <v>717</v>
      </c>
      <c r="I227" s="254"/>
      <c r="J227" s="1" t="s">
        <v>4202</v>
      </c>
      <c r="K227" s="68"/>
      <c r="L227" s="267"/>
      <c r="M227" s="268"/>
      <c r="N227" s="268"/>
      <c r="O227" s="268"/>
      <c r="P227" s="268"/>
      <c r="Q227" s="268"/>
      <c r="R227" s="175"/>
      <c r="S227" s="194"/>
      <c r="T227" s="194"/>
      <c r="U227" s="88"/>
      <c r="V227" s="86"/>
      <c r="W227" s="87"/>
      <c r="X227" s="318" t="s">
        <v>4712</v>
      </c>
      <c r="Y227" s="318"/>
      <c r="Z227" s="318"/>
      <c r="AA227" s="318"/>
      <c r="AB227" s="318"/>
      <c r="AC227" s="211" t="s">
        <v>4711</v>
      </c>
      <c r="AD227" s="210"/>
      <c r="AE227" s="210"/>
      <c r="AF227" s="176"/>
      <c r="AG227" s="176"/>
      <c r="AH227" s="176"/>
      <c r="AI227" s="176"/>
      <c r="AJ227" s="176"/>
      <c r="AK227" s="176"/>
      <c r="AL227" s="105" t="s">
        <v>4574</v>
      </c>
      <c r="AM227" s="321">
        <f>AM224</f>
        <v>0.7</v>
      </c>
      <c r="AN227" s="321"/>
      <c r="AO227" s="174"/>
      <c r="AP227" s="174"/>
      <c r="AQ227" s="174"/>
      <c r="AR227" s="174"/>
      <c r="AS227" s="174"/>
      <c r="AT227" s="104"/>
      <c r="AU227" s="148"/>
      <c r="AV227" s="149"/>
      <c r="AW227" s="106">
        <f>ROUND(ROUND(ROUND(H227*P228,0)*V180,0)*AM227,0)</f>
        <v>339</v>
      </c>
      <c r="AX227" s="12"/>
    </row>
    <row r="228" spans="1:50" ht="17.2" customHeight="1" x14ac:dyDescent="0.3">
      <c r="A228" s="101">
        <v>43</v>
      </c>
      <c r="B228" s="102" t="s">
        <v>3089</v>
      </c>
      <c r="C228" s="103" t="s">
        <v>9593</v>
      </c>
      <c r="D228" s="166"/>
      <c r="E228" s="193"/>
      <c r="F228" s="126"/>
      <c r="G228" s="126"/>
      <c r="H228" s="175"/>
      <c r="I228" s="194"/>
      <c r="J228" s="194"/>
      <c r="K228" s="173"/>
      <c r="L228" s="191"/>
      <c r="M228" s="172"/>
      <c r="N228" s="172"/>
      <c r="O228" s="123" t="s">
        <v>4574</v>
      </c>
      <c r="P228" s="249">
        <f>P222</f>
        <v>0.96499999999999997</v>
      </c>
      <c r="Q228" s="249"/>
      <c r="R228" s="168"/>
      <c r="S228" s="141"/>
      <c r="T228" s="141"/>
      <c r="U228" s="88"/>
      <c r="V228" s="86"/>
      <c r="W228" s="87"/>
      <c r="X228" s="320"/>
      <c r="Y228" s="320"/>
      <c r="Z228" s="320"/>
      <c r="AA228" s="320"/>
      <c r="AB228" s="320"/>
      <c r="AC228" s="211" t="s">
        <v>4735</v>
      </c>
      <c r="AD228" s="210"/>
      <c r="AE228" s="210"/>
      <c r="AF228" s="176"/>
      <c r="AG228" s="176"/>
      <c r="AH228" s="176"/>
      <c r="AI228" s="176"/>
      <c r="AJ228" s="176"/>
      <c r="AK228" s="176"/>
      <c r="AL228" s="105" t="s">
        <v>4574</v>
      </c>
      <c r="AM228" s="321">
        <f>AM225</f>
        <v>0.5</v>
      </c>
      <c r="AN228" s="321"/>
      <c r="AO228" s="174"/>
      <c r="AP228" s="174"/>
      <c r="AQ228" s="174"/>
      <c r="AR228" s="174"/>
      <c r="AS228" s="174"/>
      <c r="AT228" s="104"/>
      <c r="AU228" s="148"/>
      <c r="AV228" s="149"/>
      <c r="AW228" s="106">
        <f>ROUND(ROUND(ROUND(H227*P228,0)*V180,0)*AM228,0)</f>
        <v>242</v>
      </c>
      <c r="AX228" s="12"/>
    </row>
    <row r="229" spans="1:50" ht="17.2" customHeight="1" x14ac:dyDescent="0.3">
      <c r="A229" s="9">
        <v>43</v>
      </c>
      <c r="B229" s="10" t="s">
        <v>3088</v>
      </c>
      <c r="C229" s="53" t="s">
        <v>9592</v>
      </c>
      <c r="D229" s="166"/>
      <c r="E229" s="193"/>
      <c r="F229" s="126"/>
      <c r="G229" s="126"/>
      <c r="H229" s="175"/>
      <c r="I229" s="194"/>
      <c r="J229" s="194"/>
      <c r="K229" s="173"/>
      <c r="L229" s="196"/>
      <c r="M229" s="195"/>
      <c r="N229" s="195"/>
      <c r="O229" s="55"/>
      <c r="P229" s="56"/>
      <c r="Q229" s="56"/>
      <c r="R229" s="168"/>
      <c r="S229" s="141"/>
      <c r="T229" s="142"/>
      <c r="U229" s="130"/>
      <c r="V229" s="64"/>
      <c r="W229" s="202"/>
      <c r="X229" s="8"/>
      <c r="Y229" s="6"/>
      <c r="Z229" s="59"/>
      <c r="AA229" s="59"/>
      <c r="AB229" s="6"/>
      <c r="AC229" s="203"/>
      <c r="AD229" s="6"/>
      <c r="AE229" s="6"/>
      <c r="AF229" s="6"/>
      <c r="AG229" s="6"/>
      <c r="AH229" s="6"/>
      <c r="AI229" s="6"/>
      <c r="AJ229" s="6"/>
      <c r="AK229" s="6"/>
      <c r="AL229" s="59"/>
      <c r="AM229" s="137"/>
      <c r="AN229" s="137"/>
      <c r="AO229" s="177"/>
      <c r="AP229" s="81"/>
      <c r="AQ229" s="81"/>
      <c r="AR229" s="82"/>
      <c r="AS229" s="242" t="s">
        <v>4580</v>
      </c>
      <c r="AT229" s="242"/>
      <c r="AU229" s="242"/>
      <c r="AV229" s="243"/>
      <c r="AW229" s="89">
        <f>ROUND(H227*V180,0)-AS232</f>
        <v>497</v>
      </c>
      <c r="AX229" s="12"/>
    </row>
    <row r="230" spans="1:50" ht="17.2" customHeight="1" x14ac:dyDescent="0.3">
      <c r="A230" s="101">
        <v>43</v>
      </c>
      <c r="B230" s="102" t="s">
        <v>3087</v>
      </c>
      <c r="C230" s="103" t="s">
        <v>9591</v>
      </c>
      <c r="D230" s="166"/>
      <c r="E230" s="193"/>
      <c r="F230" s="126"/>
      <c r="G230" s="126"/>
      <c r="H230" s="175"/>
      <c r="I230" s="194"/>
      <c r="J230" s="194"/>
      <c r="K230" s="173"/>
      <c r="L230" s="175"/>
      <c r="M230" s="194"/>
      <c r="N230" s="194"/>
      <c r="O230" s="132"/>
      <c r="P230" s="141"/>
      <c r="Q230" s="141"/>
      <c r="R230" s="168"/>
      <c r="S230" s="141"/>
      <c r="T230" s="142"/>
      <c r="U230" s="130"/>
      <c r="V230" s="64"/>
      <c r="W230" s="202"/>
      <c r="X230" s="317" t="s">
        <v>4712</v>
      </c>
      <c r="Y230" s="318"/>
      <c r="Z230" s="318"/>
      <c r="AA230" s="318"/>
      <c r="AB230" s="318"/>
      <c r="AC230" s="211" t="s">
        <v>4711</v>
      </c>
      <c r="AD230" s="210"/>
      <c r="AE230" s="210"/>
      <c r="AF230" s="176"/>
      <c r="AG230" s="176"/>
      <c r="AH230" s="176"/>
      <c r="AI230" s="176"/>
      <c r="AJ230" s="176"/>
      <c r="AK230" s="176"/>
      <c r="AL230" s="105" t="s">
        <v>4574</v>
      </c>
      <c r="AM230" s="321">
        <f>AM227</f>
        <v>0.7</v>
      </c>
      <c r="AN230" s="321"/>
      <c r="AO230" s="215"/>
      <c r="AP230" s="215"/>
      <c r="AQ230" s="215"/>
      <c r="AR230" s="214"/>
      <c r="AS230" s="244"/>
      <c r="AT230" s="244"/>
      <c r="AU230" s="244"/>
      <c r="AV230" s="245"/>
      <c r="AW230" s="106">
        <f>ROUND(ROUND(H227*V180,0)*AM230,0)-AS232</f>
        <v>346</v>
      </c>
      <c r="AX230" s="12"/>
    </row>
    <row r="231" spans="1:50" ht="17.2" customHeight="1" x14ac:dyDescent="0.3">
      <c r="A231" s="101">
        <v>43</v>
      </c>
      <c r="B231" s="102" t="s">
        <v>3086</v>
      </c>
      <c r="C231" s="103" t="s">
        <v>9590</v>
      </c>
      <c r="D231" s="166"/>
      <c r="E231" s="193"/>
      <c r="F231" s="126"/>
      <c r="G231" s="126"/>
      <c r="H231" s="175"/>
      <c r="I231" s="194"/>
      <c r="J231" s="194"/>
      <c r="K231" s="173"/>
      <c r="L231" s="191"/>
      <c r="M231" s="172"/>
      <c r="N231" s="172"/>
      <c r="O231" s="123"/>
      <c r="P231" s="138"/>
      <c r="Q231" s="138"/>
      <c r="R231" s="168"/>
      <c r="S231" s="141"/>
      <c r="T231" s="142"/>
      <c r="U231" s="130"/>
      <c r="V231" s="64"/>
      <c r="W231" s="202"/>
      <c r="X231" s="319"/>
      <c r="Y231" s="320"/>
      <c r="Z231" s="320"/>
      <c r="AA231" s="320"/>
      <c r="AB231" s="320"/>
      <c r="AC231" s="211" t="s">
        <v>4735</v>
      </c>
      <c r="AD231" s="210"/>
      <c r="AE231" s="210"/>
      <c r="AF231" s="176"/>
      <c r="AG231" s="176"/>
      <c r="AH231" s="176"/>
      <c r="AI231" s="176"/>
      <c r="AJ231" s="176"/>
      <c r="AK231" s="176"/>
      <c r="AL231" s="105" t="s">
        <v>4574</v>
      </c>
      <c r="AM231" s="321">
        <f>AM228</f>
        <v>0.5</v>
      </c>
      <c r="AN231" s="321"/>
      <c r="AO231" s="213"/>
      <c r="AP231" s="213"/>
      <c r="AQ231" s="213"/>
      <c r="AR231" s="212"/>
      <c r="AS231" s="244"/>
      <c r="AT231" s="244"/>
      <c r="AU231" s="244"/>
      <c r="AV231" s="245"/>
      <c r="AW231" s="106">
        <f>ROUND(ROUND(H227*V180,0)*AM231,0)-AS232</f>
        <v>246</v>
      </c>
      <c r="AX231" s="12"/>
    </row>
    <row r="232" spans="1:50" ht="17.2" customHeight="1" x14ac:dyDescent="0.3">
      <c r="A232" s="9">
        <v>43</v>
      </c>
      <c r="B232" s="10" t="s">
        <v>3085</v>
      </c>
      <c r="C232" s="53" t="s">
        <v>9589</v>
      </c>
      <c r="D232" s="166"/>
      <c r="E232" s="193"/>
      <c r="F232" s="126"/>
      <c r="G232" s="126"/>
      <c r="H232" s="175"/>
      <c r="I232" s="194"/>
      <c r="J232" s="194"/>
      <c r="K232" s="173"/>
      <c r="L232" s="231" t="s">
        <v>4714</v>
      </c>
      <c r="M232" s="232"/>
      <c r="N232" s="232"/>
      <c r="O232" s="232"/>
      <c r="P232" s="232"/>
      <c r="Q232" s="232"/>
      <c r="R232" s="175"/>
      <c r="S232" s="194"/>
      <c r="T232" s="173"/>
      <c r="U232" s="130"/>
      <c r="V232" s="64"/>
      <c r="W232" s="202"/>
      <c r="X232" s="8"/>
      <c r="Y232" s="6"/>
      <c r="Z232" s="59"/>
      <c r="AA232" s="59"/>
      <c r="AB232" s="6"/>
      <c r="AC232" s="203"/>
      <c r="AD232" s="6"/>
      <c r="AE232" s="6"/>
      <c r="AF232" s="6"/>
      <c r="AG232" s="6"/>
      <c r="AH232" s="6"/>
      <c r="AI232" s="6"/>
      <c r="AJ232" s="6"/>
      <c r="AK232" s="6"/>
      <c r="AL232" s="59"/>
      <c r="AM232" s="137"/>
      <c r="AN232" s="137"/>
      <c r="AO232" s="198"/>
      <c r="AP232" s="198"/>
      <c r="AQ232" s="198"/>
      <c r="AR232" s="197"/>
      <c r="AS232" s="38">
        <f>AS220</f>
        <v>5</v>
      </c>
      <c r="AT232" s="62" t="s">
        <v>4579</v>
      </c>
      <c r="AU232" s="143"/>
      <c r="AV232" s="147"/>
      <c r="AW232" s="89">
        <f>ROUND(ROUND(H227*P234,0)*V180,0)-AS232</f>
        <v>479</v>
      </c>
      <c r="AX232" s="12"/>
    </row>
    <row r="233" spans="1:50" ht="17.2" customHeight="1" x14ac:dyDescent="0.3">
      <c r="A233" s="101">
        <v>43</v>
      </c>
      <c r="B233" s="102" t="s">
        <v>3084</v>
      </c>
      <c r="C233" s="103" t="s">
        <v>9588</v>
      </c>
      <c r="D233" s="166"/>
      <c r="E233" s="193"/>
      <c r="F233" s="126"/>
      <c r="G233" s="126"/>
      <c r="H233" s="175"/>
      <c r="I233" s="194"/>
      <c r="J233" s="194"/>
      <c r="K233" s="173"/>
      <c r="L233" s="267"/>
      <c r="M233" s="268"/>
      <c r="N233" s="268"/>
      <c r="O233" s="268"/>
      <c r="P233" s="268"/>
      <c r="Q233" s="268"/>
      <c r="R233" s="175"/>
      <c r="S233" s="194"/>
      <c r="T233" s="173"/>
      <c r="U233" s="130"/>
      <c r="V233" s="64"/>
      <c r="W233" s="202"/>
      <c r="X233" s="317" t="s">
        <v>4712</v>
      </c>
      <c r="Y233" s="318"/>
      <c r="Z233" s="318"/>
      <c r="AA233" s="318"/>
      <c r="AB233" s="318"/>
      <c r="AC233" s="211" t="s">
        <v>4711</v>
      </c>
      <c r="AD233" s="210"/>
      <c r="AE233" s="210"/>
      <c r="AF233" s="176"/>
      <c r="AG233" s="176"/>
      <c r="AH233" s="176"/>
      <c r="AI233" s="176"/>
      <c r="AJ233" s="176"/>
      <c r="AK233" s="176"/>
      <c r="AL233" s="105" t="s">
        <v>4574</v>
      </c>
      <c r="AM233" s="321">
        <f>AM230</f>
        <v>0.7</v>
      </c>
      <c r="AN233" s="321"/>
      <c r="AO233" s="213"/>
      <c r="AP233" s="213"/>
      <c r="AQ233" s="213"/>
      <c r="AR233" s="212"/>
      <c r="AS233" s="1"/>
      <c r="AT233" s="132"/>
      <c r="AU233" s="143"/>
      <c r="AV233" s="147"/>
      <c r="AW233" s="106">
        <f>ROUND(ROUND(ROUND(H227*P234,0)*V180,0)*AM233,0)-AS232</f>
        <v>334</v>
      </c>
      <c r="AX233" s="12"/>
    </row>
    <row r="234" spans="1:50" ht="17.2" customHeight="1" x14ac:dyDescent="0.3">
      <c r="A234" s="101">
        <v>43</v>
      </c>
      <c r="B234" s="102" t="s">
        <v>3083</v>
      </c>
      <c r="C234" s="103" t="s">
        <v>9587</v>
      </c>
      <c r="D234" s="166"/>
      <c r="E234" s="193"/>
      <c r="F234" s="126"/>
      <c r="G234" s="126"/>
      <c r="H234" s="175"/>
      <c r="I234" s="194"/>
      <c r="J234" s="194"/>
      <c r="K234" s="173"/>
      <c r="L234" s="191"/>
      <c r="M234" s="172"/>
      <c r="N234" s="172"/>
      <c r="O234" s="123" t="s">
        <v>4574</v>
      </c>
      <c r="P234" s="249">
        <f>P228</f>
        <v>0.96499999999999997</v>
      </c>
      <c r="Q234" s="249"/>
      <c r="R234" s="168"/>
      <c r="S234" s="141"/>
      <c r="T234" s="142"/>
      <c r="U234" s="130"/>
      <c r="V234" s="64"/>
      <c r="W234" s="202"/>
      <c r="X234" s="319"/>
      <c r="Y234" s="320"/>
      <c r="Z234" s="320"/>
      <c r="AA234" s="320"/>
      <c r="AB234" s="320"/>
      <c r="AC234" s="211" t="s">
        <v>4735</v>
      </c>
      <c r="AD234" s="210"/>
      <c r="AE234" s="210"/>
      <c r="AF234" s="176"/>
      <c r="AG234" s="176"/>
      <c r="AH234" s="176"/>
      <c r="AI234" s="176"/>
      <c r="AJ234" s="176"/>
      <c r="AK234" s="176"/>
      <c r="AL234" s="105" t="s">
        <v>4574</v>
      </c>
      <c r="AM234" s="321">
        <f>AM231</f>
        <v>0.5</v>
      </c>
      <c r="AN234" s="321"/>
      <c r="AO234" s="213"/>
      <c r="AP234" s="213"/>
      <c r="AQ234" s="213"/>
      <c r="AR234" s="212"/>
      <c r="AS234" s="7"/>
      <c r="AT234" s="123"/>
      <c r="AU234" s="136"/>
      <c r="AV234" s="145"/>
      <c r="AW234" s="106">
        <f>ROUND(ROUND(ROUND(H227*P234,0)*V180,0)*AM234,0)-AS232</f>
        <v>237</v>
      </c>
      <c r="AX234" s="12"/>
    </row>
    <row r="235" spans="1:50" ht="17.2" customHeight="1" x14ac:dyDescent="0.3">
      <c r="A235" s="9">
        <v>43</v>
      </c>
      <c r="B235" s="10" t="s">
        <v>3082</v>
      </c>
      <c r="C235" s="53" t="s">
        <v>9586</v>
      </c>
      <c r="D235" s="166"/>
      <c r="E235" s="193"/>
      <c r="F235" s="126"/>
      <c r="G235" s="126"/>
      <c r="H235" s="45"/>
      <c r="I235" s="1"/>
      <c r="J235" s="1"/>
      <c r="K235" s="44"/>
      <c r="L235" s="196"/>
      <c r="M235" s="195"/>
      <c r="N235" s="195"/>
      <c r="O235" s="55"/>
      <c r="P235" s="56"/>
      <c r="Q235" s="56"/>
      <c r="R235" s="168"/>
      <c r="S235" s="141"/>
      <c r="T235" s="142"/>
      <c r="U235" s="130"/>
      <c r="V235" s="64"/>
      <c r="W235" s="202"/>
      <c r="X235" s="8"/>
      <c r="Y235" s="6"/>
      <c r="Z235" s="59"/>
      <c r="AA235" s="59"/>
      <c r="AB235" s="6"/>
      <c r="AC235" s="203"/>
      <c r="AD235" s="6"/>
      <c r="AE235" s="6"/>
      <c r="AF235" s="6"/>
      <c r="AG235" s="6"/>
      <c r="AH235" s="6"/>
      <c r="AI235" s="6"/>
      <c r="AJ235" s="6"/>
      <c r="AK235" s="6"/>
      <c r="AL235" s="59"/>
      <c r="AM235" s="137"/>
      <c r="AN235" s="137"/>
      <c r="AO235" s="216" t="s">
        <v>4753</v>
      </c>
      <c r="AP235" s="251"/>
      <c r="AQ235" s="251"/>
      <c r="AR235" s="252"/>
      <c r="AS235" s="49"/>
      <c r="AT235" s="36"/>
      <c r="AU235" s="36"/>
      <c r="AV235" s="51"/>
      <c r="AW235" s="89">
        <f>ROUND(ROUND(H227*V180,0)*AQ238,0)</f>
        <v>477</v>
      </c>
      <c r="AX235" s="12"/>
    </row>
    <row r="236" spans="1:50" ht="17.2" customHeight="1" x14ac:dyDescent="0.3">
      <c r="A236" s="101">
        <v>43</v>
      </c>
      <c r="B236" s="102" t="s">
        <v>3081</v>
      </c>
      <c r="C236" s="103" t="s">
        <v>9585</v>
      </c>
      <c r="D236" s="166"/>
      <c r="E236" s="193"/>
      <c r="F236" s="126"/>
      <c r="G236" s="126"/>
      <c r="H236" s="45"/>
      <c r="I236" s="1"/>
      <c r="J236" s="1"/>
      <c r="K236" s="44"/>
      <c r="L236" s="175"/>
      <c r="M236" s="194"/>
      <c r="N236" s="194"/>
      <c r="O236" s="132"/>
      <c r="P236" s="141"/>
      <c r="Q236" s="141"/>
      <c r="R236" s="168"/>
      <c r="S236" s="141"/>
      <c r="T236" s="142"/>
      <c r="U236" s="130"/>
      <c r="V236" s="64"/>
      <c r="W236" s="202"/>
      <c r="X236" s="317" t="s">
        <v>4712</v>
      </c>
      <c r="Y236" s="318"/>
      <c r="Z236" s="318"/>
      <c r="AA236" s="318"/>
      <c r="AB236" s="318"/>
      <c r="AC236" s="211" t="s">
        <v>4711</v>
      </c>
      <c r="AD236" s="210"/>
      <c r="AE236" s="210"/>
      <c r="AF236" s="176"/>
      <c r="AG236" s="176"/>
      <c r="AH236" s="176"/>
      <c r="AI236" s="176"/>
      <c r="AJ236" s="176"/>
      <c r="AK236" s="176"/>
      <c r="AL236" s="105" t="s">
        <v>4574</v>
      </c>
      <c r="AM236" s="321">
        <f>AM233</f>
        <v>0.7</v>
      </c>
      <c r="AN236" s="321"/>
      <c r="AO236" s="228"/>
      <c r="AP236" s="229"/>
      <c r="AQ236" s="229"/>
      <c r="AR236" s="230"/>
      <c r="AS236" s="45"/>
      <c r="AT236" s="1"/>
      <c r="AU236" s="1"/>
      <c r="AV236" s="44"/>
      <c r="AW236" s="106">
        <f>ROUND(ROUND(ROUND(H227*V180,0)*AM236,0)*AQ238,0)</f>
        <v>333</v>
      </c>
      <c r="AX236" s="12"/>
    </row>
    <row r="237" spans="1:50" ht="17.2" customHeight="1" x14ac:dyDescent="0.3">
      <c r="A237" s="101">
        <v>43</v>
      </c>
      <c r="B237" s="102" t="s">
        <v>3080</v>
      </c>
      <c r="C237" s="103" t="s">
        <v>9584</v>
      </c>
      <c r="D237" s="166"/>
      <c r="E237" s="193"/>
      <c r="F237" s="126"/>
      <c r="G237" s="126"/>
      <c r="H237" s="45"/>
      <c r="I237" s="1"/>
      <c r="J237" s="1"/>
      <c r="K237" s="44"/>
      <c r="L237" s="191"/>
      <c r="M237" s="172"/>
      <c r="N237" s="172"/>
      <c r="O237" s="123"/>
      <c r="P237" s="138"/>
      <c r="Q237" s="138"/>
      <c r="R237" s="168"/>
      <c r="S237" s="141"/>
      <c r="T237" s="142"/>
      <c r="U237" s="130"/>
      <c r="V237" s="64"/>
      <c r="W237" s="202"/>
      <c r="X237" s="319"/>
      <c r="Y237" s="320"/>
      <c r="Z237" s="320"/>
      <c r="AA237" s="320"/>
      <c r="AB237" s="320"/>
      <c r="AC237" s="211" t="s">
        <v>4735</v>
      </c>
      <c r="AD237" s="210"/>
      <c r="AE237" s="210"/>
      <c r="AF237" s="176"/>
      <c r="AG237" s="176"/>
      <c r="AH237" s="176"/>
      <c r="AI237" s="176"/>
      <c r="AJ237" s="176"/>
      <c r="AK237" s="176"/>
      <c r="AL237" s="105" t="s">
        <v>4574</v>
      </c>
      <c r="AM237" s="321">
        <f>AM234</f>
        <v>0.5</v>
      </c>
      <c r="AN237" s="321"/>
      <c r="AO237" s="45"/>
      <c r="AP237" s="1"/>
      <c r="AQ237" s="1"/>
      <c r="AR237" s="44"/>
      <c r="AS237" s="45"/>
      <c r="AT237" s="1"/>
      <c r="AU237" s="1"/>
      <c r="AV237" s="44"/>
      <c r="AW237" s="106">
        <f>ROUND(ROUND(ROUND(H227*V180,0)*AM237,0)*AQ238,0)</f>
        <v>238</v>
      </c>
      <c r="AX237" s="12"/>
    </row>
    <row r="238" spans="1:50" ht="17.2" customHeight="1" x14ac:dyDescent="0.3">
      <c r="A238" s="9">
        <v>43</v>
      </c>
      <c r="B238" s="10" t="s">
        <v>3079</v>
      </c>
      <c r="C238" s="53" t="s">
        <v>9583</v>
      </c>
      <c r="D238" s="166"/>
      <c r="E238" s="193"/>
      <c r="F238" s="126"/>
      <c r="G238" s="126"/>
      <c r="H238" s="45"/>
      <c r="I238" s="1"/>
      <c r="J238" s="1"/>
      <c r="K238" s="44"/>
      <c r="L238" s="231" t="s">
        <v>4714</v>
      </c>
      <c r="M238" s="232"/>
      <c r="N238" s="232"/>
      <c r="O238" s="232"/>
      <c r="P238" s="232"/>
      <c r="Q238" s="232"/>
      <c r="R238" s="175"/>
      <c r="S238" s="194"/>
      <c r="T238" s="173"/>
      <c r="U238" s="130"/>
      <c r="V238" s="64"/>
      <c r="W238" s="202"/>
      <c r="X238" s="8"/>
      <c r="Y238" s="6"/>
      <c r="Z238" s="59"/>
      <c r="AA238" s="59"/>
      <c r="AB238" s="6"/>
      <c r="AC238" s="203"/>
      <c r="AD238" s="6"/>
      <c r="AE238" s="6"/>
      <c r="AF238" s="6"/>
      <c r="AG238" s="6"/>
      <c r="AH238" s="6"/>
      <c r="AI238" s="6"/>
      <c r="AJ238" s="6"/>
      <c r="AK238" s="6"/>
      <c r="AL238" s="59"/>
      <c r="AM238" s="137"/>
      <c r="AN238" s="137"/>
      <c r="AO238" s="45"/>
      <c r="AP238" s="132" t="s">
        <v>4574</v>
      </c>
      <c r="AQ238" s="247">
        <f>AQ214</f>
        <v>0.95</v>
      </c>
      <c r="AR238" s="248"/>
      <c r="AS238" s="45"/>
      <c r="AT238" s="1"/>
      <c r="AU238" s="1"/>
      <c r="AV238" s="44"/>
      <c r="AW238" s="89">
        <f>ROUND(ROUND(ROUND(H227*P240,0)*V180,0)*AQ238,0)</f>
        <v>460</v>
      </c>
      <c r="AX238" s="12"/>
    </row>
    <row r="239" spans="1:50" ht="17.2" customHeight="1" x14ac:dyDescent="0.3">
      <c r="A239" s="101">
        <v>43</v>
      </c>
      <c r="B239" s="102" t="s">
        <v>3078</v>
      </c>
      <c r="C239" s="103" t="s">
        <v>9582</v>
      </c>
      <c r="D239" s="166"/>
      <c r="E239" s="193"/>
      <c r="F239" s="126"/>
      <c r="G239" s="126"/>
      <c r="H239" s="45"/>
      <c r="I239" s="1"/>
      <c r="J239" s="1"/>
      <c r="K239" s="44"/>
      <c r="L239" s="267"/>
      <c r="M239" s="268"/>
      <c r="N239" s="268"/>
      <c r="O239" s="268"/>
      <c r="P239" s="268"/>
      <c r="Q239" s="268"/>
      <c r="R239" s="175"/>
      <c r="S239" s="194"/>
      <c r="T239" s="173"/>
      <c r="U239" s="130"/>
      <c r="V239" s="64"/>
      <c r="W239" s="202"/>
      <c r="X239" s="317" t="s">
        <v>4712</v>
      </c>
      <c r="Y239" s="318"/>
      <c r="Z239" s="318"/>
      <c r="AA239" s="318"/>
      <c r="AB239" s="318"/>
      <c r="AC239" s="211" t="s">
        <v>4711</v>
      </c>
      <c r="AD239" s="210"/>
      <c r="AE239" s="210"/>
      <c r="AF239" s="176"/>
      <c r="AG239" s="176"/>
      <c r="AH239" s="176"/>
      <c r="AI239" s="176"/>
      <c r="AJ239" s="176"/>
      <c r="AK239" s="176"/>
      <c r="AL239" s="105" t="s">
        <v>4574</v>
      </c>
      <c r="AM239" s="321">
        <f>AM236</f>
        <v>0.7</v>
      </c>
      <c r="AN239" s="321"/>
      <c r="AO239" s="45"/>
      <c r="AP239" s="1"/>
      <c r="AQ239" s="1"/>
      <c r="AR239" s="44"/>
      <c r="AS239" s="45"/>
      <c r="AT239" s="1"/>
      <c r="AU239" s="1"/>
      <c r="AV239" s="44"/>
      <c r="AW239" s="106">
        <f>ROUND(ROUND(ROUND(ROUND(H227*P240,0)*V180,0)*AM239,0)*AQ238,0)</f>
        <v>322</v>
      </c>
      <c r="AX239" s="12"/>
    </row>
    <row r="240" spans="1:50" ht="17.2" customHeight="1" x14ac:dyDescent="0.3">
      <c r="A240" s="101">
        <v>43</v>
      </c>
      <c r="B240" s="102" t="s">
        <v>3077</v>
      </c>
      <c r="C240" s="103" t="s">
        <v>9581</v>
      </c>
      <c r="D240" s="166"/>
      <c r="E240" s="193"/>
      <c r="F240" s="126"/>
      <c r="G240" s="126"/>
      <c r="H240" s="45"/>
      <c r="I240" s="1"/>
      <c r="J240" s="1"/>
      <c r="K240" s="44"/>
      <c r="L240" s="191"/>
      <c r="M240" s="172"/>
      <c r="N240" s="172"/>
      <c r="O240" s="123" t="s">
        <v>4574</v>
      </c>
      <c r="P240" s="249">
        <f>P234</f>
        <v>0.96499999999999997</v>
      </c>
      <c r="Q240" s="249"/>
      <c r="R240" s="168"/>
      <c r="S240" s="141"/>
      <c r="T240" s="142"/>
      <c r="U240" s="130"/>
      <c r="V240" s="64"/>
      <c r="W240" s="202"/>
      <c r="X240" s="319"/>
      <c r="Y240" s="320"/>
      <c r="Z240" s="320"/>
      <c r="AA240" s="320"/>
      <c r="AB240" s="320"/>
      <c r="AC240" s="211" t="s">
        <v>4735</v>
      </c>
      <c r="AD240" s="210"/>
      <c r="AE240" s="210"/>
      <c r="AF240" s="176"/>
      <c r="AG240" s="176"/>
      <c r="AH240" s="176"/>
      <c r="AI240" s="176"/>
      <c r="AJ240" s="176"/>
      <c r="AK240" s="176"/>
      <c r="AL240" s="105" t="s">
        <v>4574</v>
      </c>
      <c r="AM240" s="321">
        <f>AM237</f>
        <v>0.5</v>
      </c>
      <c r="AN240" s="321"/>
      <c r="AO240" s="45"/>
      <c r="AP240" s="1"/>
      <c r="AQ240" s="1"/>
      <c r="AR240" s="44"/>
      <c r="AS240" s="43"/>
      <c r="AT240" s="7"/>
      <c r="AU240" s="7"/>
      <c r="AV240" s="21"/>
      <c r="AW240" s="106">
        <f>ROUND(ROUND(ROUND(ROUND(H227*P240,0)*V180,0)*AM240,0)*AQ238,0)</f>
        <v>230</v>
      </c>
      <c r="AX240" s="12"/>
    </row>
    <row r="241" spans="1:50" ht="17.2" customHeight="1" x14ac:dyDescent="0.3">
      <c r="A241" s="9">
        <v>43</v>
      </c>
      <c r="B241" s="10" t="s">
        <v>3076</v>
      </c>
      <c r="C241" s="53" t="s">
        <v>9580</v>
      </c>
      <c r="D241" s="166"/>
      <c r="E241" s="193"/>
      <c r="F241" s="126"/>
      <c r="G241" s="126"/>
      <c r="H241" s="45"/>
      <c r="I241" s="1"/>
      <c r="J241" s="1"/>
      <c r="K241" s="44"/>
      <c r="L241" s="196"/>
      <c r="M241" s="195"/>
      <c r="N241" s="195"/>
      <c r="O241" s="55"/>
      <c r="P241" s="56"/>
      <c r="Q241" s="56"/>
      <c r="R241" s="168"/>
      <c r="S241" s="141"/>
      <c r="T241" s="142"/>
      <c r="U241" s="130"/>
      <c r="V241" s="64"/>
      <c r="W241" s="202"/>
      <c r="X241" s="8"/>
      <c r="Y241" s="6"/>
      <c r="Z241" s="59"/>
      <c r="AA241" s="59"/>
      <c r="AB241" s="6"/>
      <c r="AC241" s="203"/>
      <c r="AD241" s="6"/>
      <c r="AE241" s="6"/>
      <c r="AF241" s="6"/>
      <c r="AG241" s="6"/>
      <c r="AH241" s="6"/>
      <c r="AI241" s="6"/>
      <c r="AJ241" s="6"/>
      <c r="AK241" s="6"/>
      <c r="AL241" s="59"/>
      <c r="AM241" s="137"/>
      <c r="AN241" s="137"/>
      <c r="AO241" s="146"/>
      <c r="AP241" s="143"/>
      <c r="AQ241" s="143"/>
      <c r="AR241" s="44"/>
      <c r="AS241" s="242" t="s">
        <v>4580</v>
      </c>
      <c r="AT241" s="242"/>
      <c r="AU241" s="242"/>
      <c r="AV241" s="243"/>
      <c r="AW241" s="89">
        <f>ROUND(ROUND(H227*V180,0)*AQ238,0)-AS244</f>
        <v>472</v>
      </c>
      <c r="AX241" s="12"/>
    </row>
    <row r="242" spans="1:50" ht="17.2" customHeight="1" x14ac:dyDescent="0.3">
      <c r="A242" s="101">
        <v>43</v>
      </c>
      <c r="B242" s="102" t="s">
        <v>3075</v>
      </c>
      <c r="C242" s="103" t="s">
        <v>9579</v>
      </c>
      <c r="D242" s="166"/>
      <c r="E242" s="193"/>
      <c r="F242" s="126"/>
      <c r="G242" s="126"/>
      <c r="H242" s="45"/>
      <c r="I242" s="1"/>
      <c r="J242" s="1"/>
      <c r="K242" s="44"/>
      <c r="L242" s="175"/>
      <c r="M242" s="194"/>
      <c r="N242" s="194"/>
      <c r="O242" s="132"/>
      <c r="P242" s="141"/>
      <c r="Q242" s="141"/>
      <c r="R242" s="168"/>
      <c r="S242" s="141"/>
      <c r="T242" s="142"/>
      <c r="U242" s="130"/>
      <c r="V242" s="64"/>
      <c r="W242" s="202"/>
      <c r="X242" s="317" t="s">
        <v>4712</v>
      </c>
      <c r="Y242" s="318"/>
      <c r="Z242" s="318"/>
      <c r="AA242" s="318"/>
      <c r="AB242" s="318"/>
      <c r="AC242" s="211" t="s">
        <v>4711</v>
      </c>
      <c r="AD242" s="210"/>
      <c r="AE242" s="210"/>
      <c r="AF242" s="176"/>
      <c r="AG242" s="176"/>
      <c r="AH242" s="176"/>
      <c r="AI242" s="176"/>
      <c r="AJ242" s="176"/>
      <c r="AK242" s="176"/>
      <c r="AL242" s="105" t="s">
        <v>4574</v>
      </c>
      <c r="AM242" s="321">
        <f>AM239</f>
        <v>0.7</v>
      </c>
      <c r="AN242" s="321"/>
      <c r="AO242" s="146"/>
      <c r="AP242" s="143"/>
      <c r="AQ242" s="143"/>
      <c r="AR242" s="44"/>
      <c r="AS242" s="244"/>
      <c r="AT242" s="244"/>
      <c r="AU242" s="244"/>
      <c r="AV242" s="245"/>
      <c r="AW242" s="106">
        <f>ROUND(ROUND(ROUND(H227*V180,0)*AM242,0)*AQ238,0)-AS244</f>
        <v>328</v>
      </c>
      <c r="AX242" s="12"/>
    </row>
    <row r="243" spans="1:50" ht="17.2" customHeight="1" x14ac:dyDescent="0.3">
      <c r="A243" s="101">
        <v>43</v>
      </c>
      <c r="B243" s="102" t="s">
        <v>3074</v>
      </c>
      <c r="C243" s="103" t="s">
        <v>9578</v>
      </c>
      <c r="D243" s="166"/>
      <c r="E243" s="193"/>
      <c r="F243" s="126"/>
      <c r="G243" s="126"/>
      <c r="H243" s="45"/>
      <c r="I243" s="1"/>
      <c r="J243" s="1"/>
      <c r="K243" s="44"/>
      <c r="L243" s="191"/>
      <c r="M243" s="172"/>
      <c r="N243" s="172"/>
      <c r="O243" s="123"/>
      <c r="P243" s="138"/>
      <c r="Q243" s="138"/>
      <c r="R243" s="168"/>
      <c r="S243" s="141"/>
      <c r="T243" s="142"/>
      <c r="U243" s="130"/>
      <c r="V243" s="64"/>
      <c r="W243" s="202"/>
      <c r="X243" s="319"/>
      <c r="Y243" s="320"/>
      <c r="Z243" s="320"/>
      <c r="AA243" s="320"/>
      <c r="AB243" s="320"/>
      <c r="AC243" s="211" t="s">
        <v>4735</v>
      </c>
      <c r="AD243" s="210"/>
      <c r="AE243" s="210"/>
      <c r="AF243" s="176"/>
      <c r="AG243" s="176"/>
      <c r="AH243" s="176"/>
      <c r="AI243" s="176"/>
      <c r="AJ243" s="176"/>
      <c r="AK243" s="176"/>
      <c r="AL243" s="105" t="s">
        <v>4574</v>
      </c>
      <c r="AM243" s="321">
        <f>AM240</f>
        <v>0.5</v>
      </c>
      <c r="AN243" s="321"/>
      <c r="AO243" s="146"/>
      <c r="AP243" s="143"/>
      <c r="AQ243" s="143"/>
      <c r="AR243" s="44"/>
      <c r="AS243" s="244"/>
      <c r="AT243" s="244"/>
      <c r="AU243" s="244"/>
      <c r="AV243" s="245"/>
      <c r="AW243" s="106">
        <f>ROUND(ROUND(ROUND(H227*V180,0)*AM243,0)*AQ238,0)-AS244</f>
        <v>233</v>
      </c>
      <c r="AX243" s="12"/>
    </row>
    <row r="244" spans="1:50" ht="17.2" customHeight="1" x14ac:dyDescent="0.3">
      <c r="A244" s="9">
        <v>43</v>
      </c>
      <c r="B244" s="10" t="s">
        <v>3073</v>
      </c>
      <c r="C244" s="53" t="s">
        <v>9577</v>
      </c>
      <c r="D244" s="166"/>
      <c r="E244" s="193"/>
      <c r="F244" s="126"/>
      <c r="G244" s="126"/>
      <c r="H244" s="45"/>
      <c r="I244" s="1"/>
      <c r="J244" s="1"/>
      <c r="K244" s="44"/>
      <c r="L244" s="231" t="s">
        <v>4714</v>
      </c>
      <c r="M244" s="232"/>
      <c r="N244" s="232"/>
      <c r="O244" s="232"/>
      <c r="P244" s="232"/>
      <c r="Q244" s="232"/>
      <c r="R244" s="175"/>
      <c r="S244" s="194"/>
      <c r="T244" s="173"/>
      <c r="U244" s="130"/>
      <c r="V244" s="64"/>
      <c r="W244" s="202"/>
      <c r="X244" s="8"/>
      <c r="Y244" s="6"/>
      <c r="Z244" s="59"/>
      <c r="AA244" s="59"/>
      <c r="AB244" s="6"/>
      <c r="AC244" s="203"/>
      <c r="AD244" s="6"/>
      <c r="AE244" s="6"/>
      <c r="AF244" s="6"/>
      <c r="AG244" s="6"/>
      <c r="AH244" s="6"/>
      <c r="AI244" s="6"/>
      <c r="AJ244" s="6"/>
      <c r="AK244" s="6"/>
      <c r="AL244" s="59"/>
      <c r="AM244" s="137"/>
      <c r="AN244" s="137"/>
      <c r="AO244" s="146"/>
      <c r="AP244" s="143"/>
      <c r="AQ244" s="143"/>
      <c r="AR244" s="44"/>
      <c r="AS244" s="38">
        <f>AS232</f>
        <v>5</v>
      </c>
      <c r="AT244" s="62" t="s">
        <v>4579</v>
      </c>
      <c r="AU244" s="143"/>
      <c r="AV244" s="147"/>
      <c r="AW244" s="89">
        <f>ROUND(ROUND(ROUND(H227*P246,0)*V180,0)*AQ238,0)-AS244</f>
        <v>455</v>
      </c>
      <c r="AX244" s="12"/>
    </row>
    <row r="245" spans="1:50" ht="17.2" customHeight="1" x14ac:dyDescent="0.3">
      <c r="A245" s="101">
        <v>43</v>
      </c>
      <c r="B245" s="102" t="s">
        <v>3072</v>
      </c>
      <c r="C245" s="103" t="s">
        <v>9576</v>
      </c>
      <c r="D245" s="166"/>
      <c r="E245" s="193"/>
      <c r="F245" s="126"/>
      <c r="G245" s="126"/>
      <c r="H245" s="45"/>
      <c r="I245" s="1"/>
      <c r="J245" s="1"/>
      <c r="K245" s="44"/>
      <c r="L245" s="267"/>
      <c r="M245" s="268"/>
      <c r="N245" s="268"/>
      <c r="O245" s="268"/>
      <c r="P245" s="268"/>
      <c r="Q245" s="268"/>
      <c r="R245" s="175"/>
      <c r="S245" s="194"/>
      <c r="T245" s="173"/>
      <c r="U245" s="130"/>
      <c r="V245" s="64"/>
      <c r="W245" s="202"/>
      <c r="X245" s="317" t="s">
        <v>4712</v>
      </c>
      <c r="Y245" s="318"/>
      <c r="Z245" s="318"/>
      <c r="AA245" s="318"/>
      <c r="AB245" s="318"/>
      <c r="AC245" s="211" t="s">
        <v>4711</v>
      </c>
      <c r="AD245" s="210"/>
      <c r="AE245" s="210"/>
      <c r="AF245" s="176"/>
      <c r="AG245" s="176"/>
      <c r="AH245" s="176"/>
      <c r="AI245" s="176"/>
      <c r="AJ245" s="176"/>
      <c r="AK245" s="176"/>
      <c r="AL245" s="105" t="s">
        <v>4574</v>
      </c>
      <c r="AM245" s="321">
        <f>AM242</f>
        <v>0.7</v>
      </c>
      <c r="AN245" s="321"/>
      <c r="AO245" s="146"/>
      <c r="AP245" s="143"/>
      <c r="AQ245" s="143"/>
      <c r="AR245" s="44"/>
      <c r="AS245" s="1"/>
      <c r="AT245" s="132"/>
      <c r="AU245" s="143"/>
      <c r="AV245" s="147"/>
      <c r="AW245" s="106">
        <f>ROUND(ROUND(ROUND(ROUND(H227*P246,0)*V180,0)*AM245,0)*AQ238,0)-AS244</f>
        <v>317</v>
      </c>
      <c r="AX245" s="12"/>
    </row>
    <row r="246" spans="1:50" ht="17.2" customHeight="1" x14ac:dyDescent="0.3">
      <c r="A246" s="101">
        <v>43</v>
      </c>
      <c r="B246" s="102" t="s">
        <v>3071</v>
      </c>
      <c r="C246" s="103" t="s">
        <v>9575</v>
      </c>
      <c r="D246" s="162"/>
      <c r="E246" s="192"/>
      <c r="F246" s="128"/>
      <c r="G246" s="128"/>
      <c r="H246" s="43"/>
      <c r="I246" s="7"/>
      <c r="J246" s="7"/>
      <c r="K246" s="21"/>
      <c r="L246" s="191"/>
      <c r="M246" s="172"/>
      <c r="N246" s="172"/>
      <c r="O246" s="123" t="s">
        <v>4574</v>
      </c>
      <c r="P246" s="249">
        <f>P240</f>
        <v>0.96499999999999997</v>
      </c>
      <c r="Q246" s="249"/>
      <c r="R246" s="201"/>
      <c r="S246" s="138"/>
      <c r="T246" s="139"/>
      <c r="U246" s="78"/>
      <c r="V246" s="79"/>
      <c r="W246" s="200"/>
      <c r="X246" s="319"/>
      <c r="Y246" s="320"/>
      <c r="Z246" s="320"/>
      <c r="AA246" s="320"/>
      <c r="AB246" s="320"/>
      <c r="AC246" s="211" t="s">
        <v>4735</v>
      </c>
      <c r="AD246" s="210"/>
      <c r="AE246" s="210"/>
      <c r="AF246" s="176"/>
      <c r="AG246" s="176"/>
      <c r="AH246" s="176"/>
      <c r="AI246" s="176"/>
      <c r="AJ246" s="176"/>
      <c r="AK246" s="176"/>
      <c r="AL246" s="105" t="s">
        <v>4574</v>
      </c>
      <c r="AM246" s="321">
        <f>AM243</f>
        <v>0.5</v>
      </c>
      <c r="AN246" s="321"/>
      <c r="AO246" s="190"/>
      <c r="AP246" s="136"/>
      <c r="AQ246" s="136"/>
      <c r="AR246" s="21"/>
      <c r="AS246" s="7"/>
      <c r="AT246" s="123"/>
      <c r="AU246" s="136"/>
      <c r="AV246" s="145"/>
      <c r="AW246" s="107">
        <f>ROUND(ROUND(ROUND(ROUND(H227*P246,0)*V180,0)*AM246,0)*AQ238,0)-AS244</f>
        <v>225</v>
      </c>
      <c r="AX246" s="16"/>
    </row>
    <row r="247" spans="1:50" ht="17.2" customHeight="1" x14ac:dyDescent="0.3">
      <c r="A247" s="9">
        <v>43</v>
      </c>
      <c r="B247" s="10" t="s">
        <v>3070</v>
      </c>
      <c r="C247" s="53" t="s">
        <v>9574</v>
      </c>
      <c r="D247" s="217" t="s">
        <v>4740</v>
      </c>
      <c r="E247" s="219"/>
      <c r="F247" s="217" t="s">
        <v>5254</v>
      </c>
      <c r="G247" s="252"/>
      <c r="H247" s="217" t="s">
        <v>4816</v>
      </c>
      <c r="I247" s="218"/>
      <c r="J247" s="218"/>
      <c r="K247" s="219"/>
      <c r="L247" s="196"/>
      <c r="M247" s="195"/>
      <c r="N247" s="195"/>
      <c r="O247" s="55"/>
      <c r="P247" s="56"/>
      <c r="Q247" s="56"/>
      <c r="R247" s="303" t="s">
        <v>8152</v>
      </c>
      <c r="S247" s="304"/>
      <c r="T247" s="305"/>
      <c r="U247" s="309" t="s">
        <v>8997</v>
      </c>
      <c r="V247" s="309"/>
      <c r="W247" s="310"/>
      <c r="X247" s="8"/>
      <c r="Y247" s="6"/>
      <c r="Z247" s="59"/>
      <c r="AA247" s="59"/>
      <c r="AB247" s="6"/>
      <c r="AC247" s="203"/>
      <c r="AD247" s="6"/>
      <c r="AE247" s="6"/>
      <c r="AF247" s="6"/>
      <c r="AG247" s="6"/>
      <c r="AH247" s="6"/>
      <c r="AI247" s="6"/>
      <c r="AJ247" s="6"/>
      <c r="AK247" s="6"/>
      <c r="AL247" s="59"/>
      <c r="AM247" s="137"/>
      <c r="AN247" s="137"/>
      <c r="AO247" s="7"/>
      <c r="AP247" s="7"/>
      <c r="AQ247" s="7"/>
      <c r="AR247" s="7"/>
      <c r="AS247" s="7"/>
      <c r="AT247" s="123"/>
      <c r="AU247" s="136"/>
      <c r="AV247" s="145"/>
      <c r="AW247" s="100">
        <f>ROUND(H251*V252,0)</f>
        <v>441</v>
      </c>
      <c r="AX247" s="19" t="s">
        <v>4205</v>
      </c>
    </row>
    <row r="248" spans="1:50" ht="17.2" customHeight="1" x14ac:dyDescent="0.3">
      <c r="A248" s="101">
        <v>43</v>
      </c>
      <c r="B248" s="102" t="s">
        <v>3069</v>
      </c>
      <c r="C248" s="103" t="s">
        <v>9573</v>
      </c>
      <c r="D248" s="220"/>
      <c r="E248" s="222"/>
      <c r="F248" s="228"/>
      <c r="G248" s="230"/>
      <c r="H248" s="220"/>
      <c r="I248" s="221"/>
      <c r="J248" s="221"/>
      <c r="K248" s="222"/>
      <c r="L248" s="175"/>
      <c r="M248" s="194"/>
      <c r="N248" s="194"/>
      <c r="O248" s="132"/>
      <c r="P248" s="141"/>
      <c r="Q248" s="141"/>
      <c r="R248" s="306"/>
      <c r="S248" s="307"/>
      <c r="T248" s="308"/>
      <c r="U248" s="311"/>
      <c r="V248" s="312"/>
      <c r="W248" s="313"/>
      <c r="X248" s="317" t="s">
        <v>4712</v>
      </c>
      <c r="Y248" s="318"/>
      <c r="Z248" s="318"/>
      <c r="AA248" s="318"/>
      <c r="AB248" s="318"/>
      <c r="AC248" s="211" t="s">
        <v>4711</v>
      </c>
      <c r="AD248" s="210"/>
      <c r="AE248" s="210"/>
      <c r="AF248" s="176"/>
      <c r="AG248" s="176"/>
      <c r="AH248" s="176"/>
      <c r="AI248" s="176"/>
      <c r="AJ248" s="176"/>
      <c r="AK248" s="176"/>
      <c r="AL248" s="105" t="s">
        <v>4574</v>
      </c>
      <c r="AM248" s="321">
        <f>AM245</f>
        <v>0.7</v>
      </c>
      <c r="AN248" s="321"/>
      <c r="AO248" s="176"/>
      <c r="AP248" s="176"/>
      <c r="AQ248" s="176"/>
      <c r="AR248" s="176"/>
      <c r="AS248" s="176"/>
      <c r="AT248" s="105"/>
      <c r="AU248" s="150"/>
      <c r="AV248" s="151"/>
      <c r="AW248" s="106">
        <f>ROUND(ROUND(H251*V252,0)*AM248,0)</f>
        <v>309</v>
      </c>
      <c r="AX248" s="12"/>
    </row>
    <row r="249" spans="1:50" ht="17.2" customHeight="1" x14ac:dyDescent="0.3">
      <c r="A249" s="101">
        <v>43</v>
      </c>
      <c r="B249" s="102" t="s">
        <v>3068</v>
      </c>
      <c r="C249" s="103" t="s">
        <v>9572</v>
      </c>
      <c r="D249" s="220"/>
      <c r="E249" s="222"/>
      <c r="F249" s="228"/>
      <c r="G249" s="230"/>
      <c r="H249" s="220"/>
      <c r="I249" s="221"/>
      <c r="J249" s="221"/>
      <c r="K249" s="222"/>
      <c r="L249" s="191"/>
      <c r="M249" s="172"/>
      <c r="N249" s="172"/>
      <c r="O249" s="123"/>
      <c r="P249" s="138"/>
      <c r="Q249" s="138"/>
      <c r="R249" s="306"/>
      <c r="S249" s="307"/>
      <c r="T249" s="308"/>
      <c r="U249" s="311"/>
      <c r="V249" s="312"/>
      <c r="W249" s="313"/>
      <c r="X249" s="319"/>
      <c r="Y249" s="320"/>
      <c r="Z249" s="320"/>
      <c r="AA249" s="320"/>
      <c r="AB249" s="320"/>
      <c r="AC249" s="211" t="s">
        <v>4735</v>
      </c>
      <c r="AD249" s="210"/>
      <c r="AE249" s="210"/>
      <c r="AF249" s="176"/>
      <c r="AG249" s="176"/>
      <c r="AH249" s="176"/>
      <c r="AI249" s="176"/>
      <c r="AJ249" s="176"/>
      <c r="AK249" s="176"/>
      <c r="AL249" s="105" t="s">
        <v>4574</v>
      </c>
      <c r="AM249" s="321">
        <f>AM246</f>
        <v>0.5</v>
      </c>
      <c r="AN249" s="321"/>
      <c r="AO249" s="176"/>
      <c r="AP249" s="176"/>
      <c r="AQ249" s="176"/>
      <c r="AR249" s="176"/>
      <c r="AS249" s="176"/>
      <c r="AT249" s="105"/>
      <c r="AU249" s="150"/>
      <c r="AV249" s="151"/>
      <c r="AW249" s="106">
        <f>ROUND(ROUND(H251*V252,0)*AM249,0)</f>
        <v>221</v>
      </c>
      <c r="AX249" s="12"/>
    </row>
    <row r="250" spans="1:50" ht="17.2" customHeight="1" x14ac:dyDescent="0.3">
      <c r="A250" s="9">
        <v>43</v>
      </c>
      <c r="B250" s="10" t="s">
        <v>3067</v>
      </c>
      <c r="C250" s="53" t="s">
        <v>9571</v>
      </c>
      <c r="D250" s="238"/>
      <c r="E250" s="240"/>
      <c r="F250" s="238"/>
      <c r="G250" s="240"/>
      <c r="H250" s="220"/>
      <c r="I250" s="221"/>
      <c r="J250" s="221"/>
      <c r="K250" s="222"/>
      <c r="L250" s="231" t="s">
        <v>4714</v>
      </c>
      <c r="M250" s="232"/>
      <c r="N250" s="232"/>
      <c r="O250" s="232"/>
      <c r="P250" s="232"/>
      <c r="Q250" s="232"/>
      <c r="R250" s="306"/>
      <c r="S250" s="307"/>
      <c r="T250" s="308"/>
      <c r="U250" s="130"/>
      <c r="V250" s="64"/>
      <c r="W250" s="202"/>
      <c r="X250" s="8"/>
      <c r="Y250" s="6"/>
      <c r="Z250" s="59"/>
      <c r="AA250" s="59"/>
      <c r="AB250" s="6"/>
      <c r="AC250" s="203"/>
      <c r="AD250" s="6"/>
      <c r="AE250" s="6"/>
      <c r="AF250" s="6"/>
      <c r="AG250" s="6"/>
      <c r="AH250" s="6"/>
      <c r="AI250" s="6"/>
      <c r="AJ250" s="6"/>
      <c r="AK250" s="6"/>
      <c r="AL250" s="59"/>
      <c r="AM250" s="137"/>
      <c r="AN250" s="137"/>
      <c r="AO250" s="6"/>
      <c r="AP250" s="6"/>
      <c r="AQ250" s="7"/>
      <c r="AR250" s="7"/>
      <c r="AS250" s="7"/>
      <c r="AT250" s="123"/>
      <c r="AU250" s="136"/>
      <c r="AV250" s="145"/>
      <c r="AW250" s="89">
        <f>ROUND(ROUND(H251*P252,0)*V252,0)</f>
        <v>426</v>
      </c>
      <c r="AX250" s="12"/>
    </row>
    <row r="251" spans="1:50" ht="17.2" customHeight="1" x14ac:dyDescent="0.3">
      <c r="A251" s="101">
        <v>43</v>
      </c>
      <c r="B251" s="102" t="s">
        <v>3066</v>
      </c>
      <c r="C251" s="103" t="s">
        <v>9570</v>
      </c>
      <c r="D251" s="238"/>
      <c r="E251" s="240"/>
      <c r="F251" s="238"/>
      <c r="G251" s="240"/>
      <c r="H251" s="253">
        <f>'15就労移行支援(基本)'!K252</f>
        <v>630</v>
      </c>
      <c r="I251" s="254"/>
      <c r="J251" s="1" t="s">
        <v>4202</v>
      </c>
      <c r="K251" s="68"/>
      <c r="L251" s="267"/>
      <c r="M251" s="268"/>
      <c r="N251" s="268"/>
      <c r="O251" s="268"/>
      <c r="P251" s="268"/>
      <c r="Q251" s="268"/>
      <c r="R251" s="306"/>
      <c r="S251" s="307"/>
      <c r="T251" s="308"/>
      <c r="U251" s="130"/>
      <c r="V251" s="64"/>
      <c r="W251" s="202"/>
      <c r="X251" s="317" t="s">
        <v>4712</v>
      </c>
      <c r="Y251" s="318"/>
      <c r="Z251" s="318"/>
      <c r="AA251" s="318"/>
      <c r="AB251" s="318"/>
      <c r="AC251" s="211" t="s">
        <v>4711</v>
      </c>
      <c r="AD251" s="210"/>
      <c r="AE251" s="210"/>
      <c r="AF251" s="176"/>
      <c r="AG251" s="176"/>
      <c r="AH251" s="176"/>
      <c r="AI251" s="176"/>
      <c r="AJ251" s="176"/>
      <c r="AK251" s="176"/>
      <c r="AL251" s="105" t="s">
        <v>4574</v>
      </c>
      <c r="AM251" s="321">
        <f>AM248</f>
        <v>0.7</v>
      </c>
      <c r="AN251" s="321"/>
      <c r="AO251" s="174"/>
      <c r="AP251" s="174"/>
      <c r="AQ251" s="174"/>
      <c r="AR251" s="174"/>
      <c r="AS251" s="174"/>
      <c r="AT251" s="104"/>
      <c r="AU251" s="148"/>
      <c r="AV251" s="149"/>
      <c r="AW251" s="106">
        <f>ROUND(ROUND(ROUND(H251*P252,0)*V252,0)*AM251,0)</f>
        <v>298</v>
      </c>
      <c r="AX251" s="12"/>
    </row>
    <row r="252" spans="1:50" ht="17.2" customHeight="1" x14ac:dyDescent="0.3">
      <c r="A252" s="101">
        <v>43</v>
      </c>
      <c r="B252" s="102" t="s">
        <v>3065</v>
      </c>
      <c r="C252" s="103" t="s">
        <v>9569</v>
      </c>
      <c r="D252" s="238"/>
      <c r="E252" s="240"/>
      <c r="F252" s="238"/>
      <c r="G252" s="240"/>
      <c r="H252" s="175"/>
      <c r="I252" s="194"/>
      <c r="J252" s="194"/>
      <c r="K252" s="173"/>
      <c r="L252" s="191"/>
      <c r="M252" s="172"/>
      <c r="N252" s="172"/>
      <c r="O252" s="123" t="s">
        <v>4574</v>
      </c>
      <c r="P252" s="249">
        <f>P246</f>
        <v>0.96499999999999997</v>
      </c>
      <c r="Q252" s="249"/>
      <c r="R252" s="238"/>
      <c r="S252" s="239"/>
      <c r="T252" s="240"/>
      <c r="U252" s="132" t="s">
        <v>4574</v>
      </c>
      <c r="V252" s="247">
        <f>V180</f>
        <v>0.7</v>
      </c>
      <c r="W252" s="248"/>
      <c r="X252" s="319"/>
      <c r="Y252" s="320"/>
      <c r="Z252" s="320"/>
      <c r="AA252" s="320"/>
      <c r="AB252" s="320"/>
      <c r="AC252" s="211" t="s">
        <v>4735</v>
      </c>
      <c r="AD252" s="210"/>
      <c r="AE252" s="210"/>
      <c r="AF252" s="176"/>
      <c r="AG252" s="176"/>
      <c r="AH252" s="176"/>
      <c r="AI252" s="176"/>
      <c r="AJ252" s="176"/>
      <c r="AK252" s="176"/>
      <c r="AL252" s="105" t="s">
        <v>4574</v>
      </c>
      <c r="AM252" s="321">
        <f>AM249</f>
        <v>0.5</v>
      </c>
      <c r="AN252" s="321"/>
      <c r="AO252" s="174"/>
      <c r="AP252" s="174"/>
      <c r="AQ252" s="174"/>
      <c r="AR252" s="174"/>
      <c r="AS252" s="174"/>
      <c r="AT252" s="104"/>
      <c r="AU252" s="148"/>
      <c r="AV252" s="149"/>
      <c r="AW252" s="106">
        <f>ROUND(ROUND(ROUND(H251*P252,0)*V252,0)*AM252,0)</f>
        <v>213</v>
      </c>
      <c r="AX252" s="12"/>
    </row>
    <row r="253" spans="1:50" ht="17.2" customHeight="1" x14ac:dyDescent="0.3">
      <c r="A253" s="9">
        <v>43</v>
      </c>
      <c r="B253" s="10" t="s">
        <v>3064</v>
      </c>
      <c r="C253" s="53" t="s">
        <v>9568</v>
      </c>
      <c r="D253" s="166"/>
      <c r="E253" s="193"/>
      <c r="F253" s="126"/>
      <c r="G253" s="126"/>
      <c r="H253" s="175"/>
      <c r="I253" s="194"/>
      <c r="J253" s="194"/>
      <c r="K253" s="173"/>
      <c r="L253" s="196"/>
      <c r="M253" s="195"/>
      <c r="N253" s="195"/>
      <c r="O253" s="55"/>
      <c r="P253" s="56"/>
      <c r="Q253" s="56"/>
      <c r="R253" s="168"/>
      <c r="S253" s="141"/>
      <c r="T253" s="142"/>
      <c r="U253" s="130"/>
      <c r="V253" s="64"/>
      <c r="W253" s="202"/>
      <c r="X253" s="8"/>
      <c r="Y253" s="6"/>
      <c r="Z253" s="59"/>
      <c r="AA253" s="59"/>
      <c r="AB253" s="6"/>
      <c r="AC253" s="203"/>
      <c r="AD253" s="6"/>
      <c r="AE253" s="6"/>
      <c r="AF253" s="6"/>
      <c r="AG253" s="6"/>
      <c r="AH253" s="6"/>
      <c r="AI253" s="6"/>
      <c r="AJ253" s="6"/>
      <c r="AK253" s="6"/>
      <c r="AL253" s="59"/>
      <c r="AM253" s="137"/>
      <c r="AN253" s="137"/>
      <c r="AO253" s="177"/>
      <c r="AP253" s="81"/>
      <c r="AQ253" s="81"/>
      <c r="AR253" s="82"/>
      <c r="AS253" s="242" t="s">
        <v>4580</v>
      </c>
      <c r="AT253" s="242"/>
      <c r="AU253" s="242"/>
      <c r="AV253" s="243"/>
      <c r="AW253" s="89">
        <f>ROUND(H251*V252,0)-AS256</f>
        <v>436</v>
      </c>
      <c r="AX253" s="12"/>
    </row>
    <row r="254" spans="1:50" ht="17.2" customHeight="1" x14ac:dyDescent="0.3">
      <c r="A254" s="101">
        <v>43</v>
      </c>
      <c r="B254" s="102" t="s">
        <v>3063</v>
      </c>
      <c r="C254" s="103" t="s">
        <v>9567</v>
      </c>
      <c r="D254" s="166"/>
      <c r="E254" s="193"/>
      <c r="F254" s="126"/>
      <c r="G254" s="126"/>
      <c r="H254" s="175"/>
      <c r="I254" s="194"/>
      <c r="J254" s="194"/>
      <c r="K254" s="173"/>
      <c r="L254" s="175"/>
      <c r="M254" s="194"/>
      <c r="N254" s="194"/>
      <c r="O254" s="132"/>
      <c r="P254" s="141"/>
      <c r="Q254" s="141"/>
      <c r="R254" s="168"/>
      <c r="S254" s="141"/>
      <c r="T254" s="142"/>
      <c r="U254" s="130"/>
      <c r="V254" s="64"/>
      <c r="W254" s="202"/>
      <c r="X254" s="317" t="s">
        <v>4712</v>
      </c>
      <c r="Y254" s="318"/>
      <c r="Z254" s="318"/>
      <c r="AA254" s="318"/>
      <c r="AB254" s="318"/>
      <c r="AC254" s="211" t="s">
        <v>4711</v>
      </c>
      <c r="AD254" s="210"/>
      <c r="AE254" s="210"/>
      <c r="AF254" s="176"/>
      <c r="AG254" s="176"/>
      <c r="AH254" s="176"/>
      <c r="AI254" s="176"/>
      <c r="AJ254" s="176"/>
      <c r="AK254" s="176"/>
      <c r="AL254" s="105" t="s">
        <v>4574</v>
      </c>
      <c r="AM254" s="321">
        <f>AM251</f>
        <v>0.7</v>
      </c>
      <c r="AN254" s="321"/>
      <c r="AO254" s="215"/>
      <c r="AP254" s="215"/>
      <c r="AQ254" s="215"/>
      <c r="AR254" s="214"/>
      <c r="AS254" s="244"/>
      <c r="AT254" s="244"/>
      <c r="AU254" s="244"/>
      <c r="AV254" s="245"/>
      <c r="AW254" s="106">
        <f>ROUND(ROUND(H251*V252,0)*AM254,0)-AS256</f>
        <v>304</v>
      </c>
      <c r="AX254" s="12"/>
    </row>
    <row r="255" spans="1:50" ht="17.2" customHeight="1" x14ac:dyDescent="0.3">
      <c r="A255" s="101">
        <v>43</v>
      </c>
      <c r="B255" s="102" t="s">
        <v>3062</v>
      </c>
      <c r="C255" s="103" t="s">
        <v>9566</v>
      </c>
      <c r="D255" s="166"/>
      <c r="E255" s="193"/>
      <c r="F255" s="126"/>
      <c r="G255" s="126"/>
      <c r="H255" s="175"/>
      <c r="I255" s="194"/>
      <c r="J255" s="194"/>
      <c r="K255" s="173"/>
      <c r="L255" s="191"/>
      <c r="M255" s="172"/>
      <c r="N255" s="172"/>
      <c r="O255" s="123"/>
      <c r="P255" s="138"/>
      <c r="Q255" s="138"/>
      <c r="R255" s="168"/>
      <c r="S255" s="141"/>
      <c r="T255" s="142"/>
      <c r="U255" s="130"/>
      <c r="V255" s="64"/>
      <c r="W255" s="202"/>
      <c r="X255" s="319"/>
      <c r="Y255" s="320"/>
      <c r="Z255" s="320"/>
      <c r="AA255" s="320"/>
      <c r="AB255" s="320"/>
      <c r="AC255" s="211" t="s">
        <v>4735</v>
      </c>
      <c r="AD255" s="210"/>
      <c r="AE255" s="210"/>
      <c r="AF255" s="176"/>
      <c r="AG255" s="176"/>
      <c r="AH255" s="176"/>
      <c r="AI255" s="176"/>
      <c r="AJ255" s="176"/>
      <c r="AK255" s="176"/>
      <c r="AL255" s="105" t="s">
        <v>4574</v>
      </c>
      <c r="AM255" s="321">
        <f>AM252</f>
        <v>0.5</v>
      </c>
      <c r="AN255" s="321"/>
      <c r="AO255" s="213"/>
      <c r="AP255" s="213"/>
      <c r="AQ255" s="213"/>
      <c r="AR255" s="212"/>
      <c r="AS255" s="244"/>
      <c r="AT255" s="244"/>
      <c r="AU255" s="244"/>
      <c r="AV255" s="245"/>
      <c r="AW255" s="106">
        <f>ROUND(ROUND(H251*V252,0)*AM255,0)-AS256</f>
        <v>216</v>
      </c>
      <c r="AX255" s="12"/>
    </row>
    <row r="256" spans="1:50" ht="17.2" customHeight="1" x14ac:dyDescent="0.3">
      <c r="A256" s="9">
        <v>43</v>
      </c>
      <c r="B256" s="10" t="s">
        <v>3061</v>
      </c>
      <c r="C256" s="53" t="s">
        <v>9565</v>
      </c>
      <c r="D256" s="166"/>
      <c r="E256" s="193"/>
      <c r="F256" s="126"/>
      <c r="G256" s="126"/>
      <c r="H256" s="175"/>
      <c r="I256" s="194"/>
      <c r="J256" s="194"/>
      <c r="K256" s="173"/>
      <c r="L256" s="231" t="s">
        <v>4714</v>
      </c>
      <c r="M256" s="232"/>
      <c r="N256" s="232"/>
      <c r="O256" s="232"/>
      <c r="P256" s="232"/>
      <c r="Q256" s="232"/>
      <c r="R256" s="175"/>
      <c r="S256" s="194"/>
      <c r="T256" s="173"/>
      <c r="U256" s="130"/>
      <c r="V256" s="64"/>
      <c r="W256" s="202"/>
      <c r="X256" s="8"/>
      <c r="Y256" s="6"/>
      <c r="Z256" s="59"/>
      <c r="AA256" s="59"/>
      <c r="AB256" s="6"/>
      <c r="AC256" s="203"/>
      <c r="AD256" s="6"/>
      <c r="AE256" s="6"/>
      <c r="AF256" s="6"/>
      <c r="AG256" s="6"/>
      <c r="AH256" s="6"/>
      <c r="AI256" s="6"/>
      <c r="AJ256" s="6"/>
      <c r="AK256" s="6"/>
      <c r="AL256" s="59"/>
      <c r="AM256" s="137"/>
      <c r="AN256" s="137"/>
      <c r="AO256" s="198"/>
      <c r="AP256" s="198"/>
      <c r="AQ256" s="198"/>
      <c r="AR256" s="197"/>
      <c r="AS256" s="38">
        <f>AS244</f>
        <v>5</v>
      </c>
      <c r="AT256" s="62" t="s">
        <v>4579</v>
      </c>
      <c r="AU256" s="143"/>
      <c r="AV256" s="147"/>
      <c r="AW256" s="89">
        <f>ROUND(ROUND(H251*P258,0)*V252,0)-AS256</f>
        <v>421</v>
      </c>
      <c r="AX256" s="12"/>
    </row>
    <row r="257" spans="1:50" ht="17.2" customHeight="1" x14ac:dyDescent="0.3">
      <c r="A257" s="101">
        <v>43</v>
      </c>
      <c r="B257" s="102" t="s">
        <v>3060</v>
      </c>
      <c r="C257" s="103" t="s">
        <v>9564</v>
      </c>
      <c r="D257" s="166"/>
      <c r="E257" s="193"/>
      <c r="F257" s="126"/>
      <c r="G257" s="126"/>
      <c r="H257" s="175"/>
      <c r="I257" s="194"/>
      <c r="J257" s="194"/>
      <c r="K257" s="173"/>
      <c r="L257" s="267"/>
      <c r="M257" s="268"/>
      <c r="N257" s="268"/>
      <c r="O257" s="268"/>
      <c r="P257" s="268"/>
      <c r="Q257" s="268"/>
      <c r="R257" s="175"/>
      <c r="S257" s="194"/>
      <c r="T257" s="173"/>
      <c r="U257" s="130"/>
      <c r="V257" s="64"/>
      <c r="W257" s="202"/>
      <c r="X257" s="317" t="s">
        <v>4712</v>
      </c>
      <c r="Y257" s="318"/>
      <c r="Z257" s="318"/>
      <c r="AA257" s="318"/>
      <c r="AB257" s="318"/>
      <c r="AC257" s="211" t="s">
        <v>4711</v>
      </c>
      <c r="AD257" s="210"/>
      <c r="AE257" s="210"/>
      <c r="AF257" s="176"/>
      <c r="AG257" s="176"/>
      <c r="AH257" s="176"/>
      <c r="AI257" s="176"/>
      <c r="AJ257" s="176"/>
      <c r="AK257" s="176"/>
      <c r="AL257" s="105" t="s">
        <v>4574</v>
      </c>
      <c r="AM257" s="321">
        <f>AM254</f>
        <v>0.7</v>
      </c>
      <c r="AN257" s="321"/>
      <c r="AO257" s="213"/>
      <c r="AP257" s="213"/>
      <c r="AQ257" s="213"/>
      <c r="AR257" s="212"/>
      <c r="AS257" s="1"/>
      <c r="AT257" s="132"/>
      <c r="AU257" s="143"/>
      <c r="AV257" s="147"/>
      <c r="AW257" s="106">
        <f>ROUND(ROUND(ROUND(H251*P258,0)*V252,0)*AM257,0)-AS256</f>
        <v>293</v>
      </c>
      <c r="AX257" s="12"/>
    </row>
    <row r="258" spans="1:50" ht="17.2" customHeight="1" x14ac:dyDescent="0.3">
      <c r="A258" s="101">
        <v>43</v>
      </c>
      <c r="B258" s="102" t="s">
        <v>3059</v>
      </c>
      <c r="C258" s="103" t="s">
        <v>9563</v>
      </c>
      <c r="D258" s="166"/>
      <c r="E258" s="193"/>
      <c r="F258" s="126"/>
      <c r="G258" s="126"/>
      <c r="H258" s="175"/>
      <c r="I258" s="194"/>
      <c r="J258" s="194"/>
      <c r="K258" s="173"/>
      <c r="L258" s="191"/>
      <c r="M258" s="172"/>
      <c r="N258" s="172"/>
      <c r="O258" s="123" t="s">
        <v>4574</v>
      </c>
      <c r="P258" s="249">
        <f>P252</f>
        <v>0.96499999999999997</v>
      </c>
      <c r="Q258" s="249"/>
      <c r="R258" s="168"/>
      <c r="S258" s="141"/>
      <c r="T258" s="142"/>
      <c r="U258" s="130"/>
      <c r="V258" s="64"/>
      <c r="W258" s="202"/>
      <c r="X258" s="319"/>
      <c r="Y258" s="320"/>
      <c r="Z258" s="320"/>
      <c r="AA258" s="320"/>
      <c r="AB258" s="320"/>
      <c r="AC258" s="211" t="s">
        <v>4735</v>
      </c>
      <c r="AD258" s="210"/>
      <c r="AE258" s="210"/>
      <c r="AF258" s="176"/>
      <c r="AG258" s="176"/>
      <c r="AH258" s="176"/>
      <c r="AI258" s="176"/>
      <c r="AJ258" s="176"/>
      <c r="AK258" s="176"/>
      <c r="AL258" s="105" t="s">
        <v>4574</v>
      </c>
      <c r="AM258" s="321">
        <f>AM255</f>
        <v>0.5</v>
      </c>
      <c r="AN258" s="321"/>
      <c r="AO258" s="213"/>
      <c r="AP258" s="213"/>
      <c r="AQ258" s="213"/>
      <c r="AR258" s="212"/>
      <c r="AS258" s="7"/>
      <c r="AT258" s="123"/>
      <c r="AU258" s="136"/>
      <c r="AV258" s="145"/>
      <c r="AW258" s="106">
        <f>ROUND(ROUND(ROUND(H251*P258,0)*V252,0)*AM258,0)-AS256</f>
        <v>208</v>
      </c>
      <c r="AX258" s="12"/>
    </row>
    <row r="259" spans="1:50" ht="17.2" customHeight="1" x14ac:dyDescent="0.3">
      <c r="A259" s="9">
        <v>43</v>
      </c>
      <c r="B259" s="10" t="s">
        <v>3058</v>
      </c>
      <c r="C259" s="53" t="s">
        <v>9562</v>
      </c>
      <c r="D259" s="166"/>
      <c r="E259" s="193"/>
      <c r="F259" s="126"/>
      <c r="G259" s="126"/>
      <c r="H259" s="45"/>
      <c r="I259" s="1"/>
      <c r="J259" s="1"/>
      <c r="K259" s="44"/>
      <c r="L259" s="196"/>
      <c r="M259" s="195"/>
      <c r="N259" s="195"/>
      <c r="O259" s="55"/>
      <c r="P259" s="56"/>
      <c r="Q259" s="56"/>
      <c r="R259" s="168"/>
      <c r="S259" s="141"/>
      <c r="T259" s="142"/>
      <c r="U259" s="130"/>
      <c r="V259" s="64"/>
      <c r="W259" s="202"/>
      <c r="X259" s="8"/>
      <c r="Y259" s="6"/>
      <c r="Z259" s="59"/>
      <c r="AA259" s="59"/>
      <c r="AB259" s="6"/>
      <c r="AC259" s="203"/>
      <c r="AD259" s="6"/>
      <c r="AE259" s="6"/>
      <c r="AF259" s="6"/>
      <c r="AG259" s="6"/>
      <c r="AH259" s="6"/>
      <c r="AI259" s="6"/>
      <c r="AJ259" s="6"/>
      <c r="AK259" s="6"/>
      <c r="AL259" s="59"/>
      <c r="AM259" s="137"/>
      <c r="AN259" s="137"/>
      <c r="AO259" s="216" t="s">
        <v>4753</v>
      </c>
      <c r="AP259" s="251"/>
      <c r="AQ259" s="251"/>
      <c r="AR259" s="252"/>
      <c r="AS259" s="49"/>
      <c r="AT259" s="36"/>
      <c r="AU259" s="36"/>
      <c r="AV259" s="51"/>
      <c r="AW259" s="89">
        <f>ROUND(ROUND(H251*V252,0)*AQ262,0)</f>
        <v>419</v>
      </c>
      <c r="AX259" s="12"/>
    </row>
    <row r="260" spans="1:50" ht="17.2" customHeight="1" x14ac:dyDescent="0.3">
      <c r="A260" s="101">
        <v>43</v>
      </c>
      <c r="B260" s="102" t="s">
        <v>3057</v>
      </c>
      <c r="C260" s="103" t="s">
        <v>9561</v>
      </c>
      <c r="D260" s="166"/>
      <c r="E260" s="193"/>
      <c r="F260" s="126"/>
      <c r="G260" s="126"/>
      <c r="H260" s="45"/>
      <c r="I260" s="1"/>
      <c r="J260" s="1"/>
      <c r="K260" s="44"/>
      <c r="L260" s="175"/>
      <c r="M260" s="194"/>
      <c r="N260" s="194"/>
      <c r="O260" s="132"/>
      <c r="P260" s="141"/>
      <c r="Q260" s="141"/>
      <c r="R260" s="168"/>
      <c r="S260" s="141"/>
      <c r="T260" s="142"/>
      <c r="U260" s="130"/>
      <c r="V260" s="64"/>
      <c r="W260" s="202"/>
      <c r="X260" s="317" t="s">
        <v>4712</v>
      </c>
      <c r="Y260" s="318"/>
      <c r="Z260" s="318"/>
      <c r="AA260" s="318"/>
      <c r="AB260" s="318"/>
      <c r="AC260" s="211" t="s">
        <v>4711</v>
      </c>
      <c r="AD260" s="210"/>
      <c r="AE260" s="210"/>
      <c r="AF260" s="176"/>
      <c r="AG260" s="176"/>
      <c r="AH260" s="176"/>
      <c r="AI260" s="176"/>
      <c r="AJ260" s="176"/>
      <c r="AK260" s="176"/>
      <c r="AL260" s="105" t="s">
        <v>4574</v>
      </c>
      <c r="AM260" s="321">
        <f>AM257</f>
        <v>0.7</v>
      </c>
      <c r="AN260" s="321"/>
      <c r="AO260" s="228"/>
      <c r="AP260" s="229"/>
      <c r="AQ260" s="229"/>
      <c r="AR260" s="230"/>
      <c r="AS260" s="45"/>
      <c r="AT260" s="1"/>
      <c r="AU260" s="1"/>
      <c r="AV260" s="44"/>
      <c r="AW260" s="106">
        <f>ROUND(ROUND(ROUND(H251*V252,0)*AM260,0)*AQ262,0)</f>
        <v>294</v>
      </c>
      <c r="AX260" s="12"/>
    </row>
    <row r="261" spans="1:50" ht="17.2" customHeight="1" x14ac:dyDescent="0.3">
      <c r="A261" s="101">
        <v>43</v>
      </c>
      <c r="B261" s="102" t="s">
        <v>3056</v>
      </c>
      <c r="C261" s="103" t="s">
        <v>9560</v>
      </c>
      <c r="D261" s="166"/>
      <c r="E261" s="193"/>
      <c r="F261" s="126"/>
      <c r="G261" s="126"/>
      <c r="H261" s="45"/>
      <c r="I261" s="1"/>
      <c r="J261" s="1"/>
      <c r="K261" s="44"/>
      <c r="L261" s="191"/>
      <c r="M261" s="172"/>
      <c r="N261" s="172"/>
      <c r="O261" s="123"/>
      <c r="P261" s="138"/>
      <c r="Q261" s="138"/>
      <c r="R261" s="168"/>
      <c r="S261" s="141"/>
      <c r="T261" s="142"/>
      <c r="U261" s="130"/>
      <c r="V261" s="64"/>
      <c r="W261" s="202"/>
      <c r="X261" s="319"/>
      <c r="Y261" s="320"/>
      <c r="Z261" s="320"/>
      <c r="AA261" s="320"/>
      <c r="AB261" s="320"/>
      <c r="AC261" s="211" t="s">
        <v>4735</v>
      </c>
      <c r="AD261" s="210"/>
      <c r="AE261" s="210"/>
      <c r="AF261" s="176"/>
      <c r="AG261" s="176"/>
      <c r="AH261" s="176"/>
      <c r="AI261" s="176"/>
      <c r="AJ261" s="176"/>
      <c r="AK261" s="176"/>
      <c r="AL261" s="105" t="s">
        <v>4574</v>
      </c>
      <c r="AM261" s="321">
        <f>AM258</f>
        <v>0.5</v>
      </c>
      <c r="AN261" s="321"/>
      <c r="AO261" s="45"/>
      <c r="AP261" s="1"/>
      <c r="AQ261" s="1"/>
      <c r="AR261" s="44"/>
      <c r="AS261" s="45"/>
      <c r="AT261" s="1"/>
      <c r="AU261" s="1"/>
      <c r="AV261" s="44"/>
      <c r="AW261" s="106">
        <f>ROUND(ROUND(ROUND(H251*V252,0)*AM261,0)*AQ262,0)</f>
        <v>210</v>
      </c>
      <c r="AX261" s="12"/>
    </row>
    <row r="262" spans="1:50" ht="17.2" customHeight="1" x14ac:dyDescent="0.3">
      <c r="A262" s="9">
        <v>43</v>
      </c>
      <c r="B262" s="10" t="s">
        <v>3055</v>
      </c>
      <c r="C262" s="53" t="s">
        <v>9559</v>
      </c>
      <c r="D262" s="166"/>
      <c r="E262" s="193"/>
      <c r="F262" s="126"/>
      <c r="G262" s="126"/>
      <c r="H262" s="45"/>
      <c r="I262" s="1"/>
      <c r="J262" s="1"/>
      <c r="K262" s="44"/>
      <c r="L262" s="231" t="s">
        <v>4714</v>
      </c>
      <c r="M262" s="232"/>
      <c r="N262" s="232"/>
      <c r="O262" s="232"/>
      <c r="P262" s="232"/>
      <c r="Q262" s="232"/>
      <c r="R262" s="175"/>
      <c r="S262" s="194"/>
      <c r="T262" s="173"/>
      <c r="U262" s="130"/>
      <c r="V262" s="64"/>
      <c r="W262" s="202"/>
      <c r="X262" s="8"/>
      <c r="Y262" s="6"/>
      <c r="Z262" s="59"/>
      <c r="AA262" s="59"/>
      <c r="AB262" s="6"/>
      <c r="AC262" s="203"/>
      <c r="AD262" s="6"/>
      <c r="AE262" s="6"/>
      <c r="AF262" s="6"/>
      <c r="AG262" s="6"/>
      <c r="AH262" s="6"/>
      <c r="AI262" s="6"/>
      <c r="AJ262" s="6"/>
      <c r="AK262" s="6"/>
      <c r="AL262" s="59"/>
      <c r="AM262" s="137"/>
      <c r="AN262" s="137"/>
      <c r="AO262" s="45"/>
      <c r="AP262" s="132" t="s">
        <v>4574</v>
      </c>
      <c r="AQ262" s="247">
        <f>AQ238</f>
        <v>0.95</v>
      </c>
      <c r="AR262" s="248"/>
      <c r="AS262" s="45"/>
      <c r="AT262" s="1"/>
      <c r="AU262" s="1"/>
      <c r="AV262" s="44"/>
      <c r="AW262" s="89">
        <f>ROUND(ROUND(ROUND(H251*P264,0)*V252,0)*AQ262,0)</f>
        <v>405</v>
      </c>
      <c r="AX262" s="12"/>
    </row>
    <row r="263" spans="1:50" ht="17.2" customHeight="1" x14ac:dyDescent="0.3">
      <c r="A263" s="101">
        <v>43</v>
      </c>
      <c r="B263" s="102" t="s">
        <v>3054</v>
      </c>
      <c r="C263" s="103" t="s">
        <v>9558</v>
      </c>
      <c r="D263" s="166"/>
      <c r="E263" s="193"/>
      <c r="F263" s="126"/>
      <c r="G263" s="126"/>
      <c r="H263" s="45"/>
      <c r="I263" s="1"/>
      <c r="J263" s="1"/>
      <c r="K263" s="44"/>
      <c r="L263" s="267"/>
      <c r="M263" s="268"/>
      <c r="N263" s="268"/>
      <c r="O263" s="268"/>
      <c r="P263" s="268"/>
      <c r="Q263" s="268"/>
      <c r="R263" s="175"/>
      <c r="S263" s="194"/>
      <c r="T263" s="173"/>
      <c r="U263" s="130"/>
      <c r="V263" s="64"/>
      <c r="W263" s="202"/>
      <c r="X263" s="317" t="s">
        <v>4712</v>
      </c>
      <c r="Y263" s="318"/>
      <c r="Z263" s="318"/>
      <c r="AA263" s="318"/>
      <c r="AB263" s="318"/>
      <c r="AC263" s="211" t="s">
        <v>4711</v>
      </c>
      <c r="AD263" s="210"/>
      <c r="AE263" s="210"/>
      <c r="AF263" s="176"/>
      <c r="AG263" s="176"/>
      <c r="AH263" s="176"/>
      <c r="AI263" s="176"/>
      <c r="AJ263" s="176"/>
      <c r="AK263" s="176"/>
      <c r="AL263" s="105" t="s">
        <v>4574</v>
      </c>
      <c r="AM263" s="321">
        <f>AM260</f>
        <v>0.7</v>
      </c>
      <c r="AN263" s="321"/>
      <c r="AO263" s="45"/>
      <c r="AP263" s="1"/>
      <c r="AQ263" s="1"/>
      <c r="AR263" s="44"/>
      <c r="AS263" s="45"/>
      <c r="AT263" s="1"/>
      <c r="AU263" s="1"/>
      <c r="AV263" s="44"/>
      <c r="AW263" s="106">
        <f>ROUND(ROUND(ROUND(ROUND(H251*P264,0)*V252,0)*AM263,0)*AQ262,0)</f>
        <v>283</v>
      </c>
      <c r="AX263" s="12"/>
    </row>
    <row r="264" spans="1:50" ht="17.2" customHeight="1" x14ac:dyDescent="0.3">
      <c r="A264" s="101">
        <v>43</v>
      </c>
      <c r="B264" s="102" t="s">
        <v>3053</v>
      </c>
      <c r="C264" s="103" t="s">
        <v>9557</v>
      </c>
      <c r="D264" s="166"/>
      <c r="E264" s="193"/>
      <c r="F264" s="126"/>
      <c r="G264" s="126"/>
      <c r="H264" s="45"/>
      <c r="I264" s="1"/>
      <c r="J264" s="1"/>
      <c r="K264" s="44"/>
      <c r="L264" s="191"/>
      <c r="M264" s="172"/>
      <c r="N264" s="172"/>
      <c r="O264" s="123" t="s">
        <v>4574</v>
      </c>
      <c r="P264" s="249">
        <f>P258</f>
        <v>0.96499999999999997</v>
      </c>
      <c r="Q264" s="249"/>
      <c r="R264" s="168"/>
      <c r="S264" s="141"/>
      <c r="T264" s="142"/>
      <c r="U264" s="130"/>
      <c r="V264" s="64"/>
      <c r="W264" s="202"/>
      <c r="X264" s="319"/>
      <c r="Y264" s="320"/>
      <c r="Z264" s="320"/>
      <c r="AA264" s="320"/>
      <c r="AB264" s="320"/>
      <c r="AC264" s="211" t="s">
        <v>4735</v>
      </c>
      <c r="AD264" s="210"/>
      <c r="AE264" s="210"/>
      <c r="AF264" s="176"/>
      <c r="AG264" s="176"/>
      <c r="AH264" s="176"/>
      <c r="AI264" s="176"/>
      <c r="AJ264" s="176"/>
      <c r="AK264" s="176"/>
      <c r="AL264" s="105" t="s">
        <v>4574</v>
      </c>
      <c r="AM264" s="321">
        <f>AM261</f>
        <v>0.5</v>
      </c>
      <c r="AN264" s="321"/>
      <c r="AO264" s="45"/>
      <c r="AP264" s="1"/>
      <c r="AQ264" s="1"/>
      <c r="AR264" s="44"/>
      <c r="AS264" s="43"/>
      <c r="AT264" s="7"/>
      <c r="AU264" s="7"/>
      <c r="AV264" s="21"/>
      <c r="AW264" s="106">
        <f>ROUND(ROUND(ROUND(ROUND(H251*P264,0)*V252,0)*AM264,0)*AQ262,0)</f>
        <v>202</v>
      </c>
      <c r="AX264" s="12"/>
    </row>
    <row r="265" spans="1:50" ht="17.2" customHeight="1" x14ac:dyDescent="0.3">
      <c r="A265" s="9">
        <v>43</v>
      </c>
      <c r="B265" s="10" t="s">
        <v>3052</v>
      </c>
      <c r="C265" s="53" t="s">
        <v>9556</v>
      </c>
      <c r="D265" s="166"/>
      <c r="E265" s="193"/>
      <c r="F265" s="126"/>
      <c r="G265" s="126"/>
      <c r="H265" s="45"/>
      <c r="I265" s="1"/>
      <c r="J265" s="1"/>
      <c r="K265" s="44"/>
      <c r="L265" s="196"/>
      <c r="M265" s="195"/>
      <c r="N265" s="195"/>
      <c r="O265" s="55"/>
      <c r="P265" s="56"/>
      <c r="Q265" s="56"/>
      <c r="R265" s="168"/>
      <c r="S265" s="141"/>
      <c r="T265" s="142"/>
      <c r="U265" s="130"/>
      <c r="V265" s="64"/>
      <c r="W265" s="202"/>
      <c r="X265" s="8"/>
      <c r="Y265" s="6"/>
      <c r="Z265" s="59"/>
      <c r="AA265" s="59"/>
      <c r="AB265" s="6"/>
      <c r="AC265" s="203"/>
      <c r="AD265" s="6"/>
      <c r="AE265" s="6"/>
      <c r="AF265" s="6"/>
      <c r="AG265" s="6"/>
      <c r="AH265" s="6"/>
      <c r="AI265" s="6"/>
      <c r="AJ265" s="6"/>
      <c r="AK265" s="6"/>
      <c r="AL265" s="59"/>
      <c r="AM265" s="137"/>
      <c r="AN265" s="137"/>
      <c r="AO265" s="146"/>
      <c r="AP265" s="143"/>
      <c r="AQ265" s="143"/>
      <c r="AR265" s="44"/>
      <c r="AS265" s="242" t="s">
        <v>4580</v>
      </c>
      <c r="AT265" s="242"/>
      <c r="AU265" s="242"/>
      <c r="AV265" s="243"/>
      <c r="AW265" s="89">
        <f>ROUND(ROUND(H251*V252,0)*AQ262,0)-AS268</f>
        <v>414</v>
      </c>
      <c r="AX265" s="12"/>
    </row>
    <row r="266" spans="1:50" ht="17.2" customHeight="1" x14ac:dyDescent="0.3">
      <c r="A266" s="101">
        <v>43</v>
      </c>
      <c r="B266" s="102" t="s">
        <v>3051</v>
      </c>
      <c r="C266" s="103" t="s">
        <v>9555</v>
      </c>
      <c r="D266" s="166"/>
      <c r="E266" s="193"/>
      <c r="F266" s="126"/>
      <c r="G266" s="126"/>
      <c r="H266" s="45"/>
      <c r="I266" s="1"/>
      <c r="J266" s="1"/>
      <c r="K266" s="44"/>
      <c r="L266" s="175"/>
      <c r="M266" s="194"/>
      <c r="N266" s="194"/>
      <c r="O266" s="132"/>
      <c r="P266" s="141"/>
      <c r="Q266" s="141"/>
      <c r="R266" s="168"/>
      <c r="S266" s="141"/>
      <c r="T266" s="142"/>
      <c r="U266" s="130"/>
      <c r="V266" s="64"/>
      <c r="W266" s="202"/>
      <c r="X266" s="317" t="s">
        <v>4712</v>
      </c>
      <c r="Y266" s="318"/>
      <c r="Z266" s="318"/>
      <c r="AA266" s="318"/>
      <c r="AB266" s="318"/>
      <c r="AC266" s="211" t="s">
        <v>4711</v>
      </c>
      <c r="AD266" s="210"/>
      <c r="AE266" s="210"/>
      <c r="AF266" s="176"/>
      <c r="AG266" s="176"/>
      <c r="AH266" s="176"/>
      <c r="AI266" s="176"/>
      <c r="AJ266" s="176"/>
      <c r="AK266" s="176"/>
      <c r="AL266" s="105" t="s">
        <v>4574</v>
      </c>
      <c r="AM266" s="321">
        <f>AM263</f>
        <v>0.7</v>
      </c>
      <c r="AN266" s="321"/>
      <c r="AO266" s="146"/>
      <c r="AP266" s="143"/>
      <c r="AQ266" s="143"/>
      <c r="AR266" s="44"/>
      <c r="AS266" s="244"/>
      <c r="AT266" s="244"/>
      <c r="AU266" s="244"/>
      <c r="AV266" s="245"/>
      <c r="AW266" s="106">
        <f>ROUND(ROUND(ROUND(H251*V252,0)*AM266,0)*AQ262,0)-AS268</f>
        <v>289</v>
      </c>
      <c r="AX266" s="12"/>
    </row>
    <row r="267" spans="1:50" ht="17.2" customHeight="1" x14ac:dyDescent="0.3">
      <c r="A267" s="101">
        <v>43</v>
      </c>
      <c r="B267" s="102" t="s">
        <v>3050</v>
      </c>
      <c r="C267" s="103" t="s">
        <v>9554</v>
      </c>
      <c r="D267" s="166"/>
      <c r="E267" s="193"/>
      <c r="F267" s="126"/>
      <c r="G267" s="126"/>
      <c r="H267" s="45"/>
      <c r="I267" s="1"/>
      <c r="J267" s="1"/>
      <c r="K267" s="44"/>
      <c r="L267" s="191"/>
      <c r="M267" s="172"/>
      <c r="N267" s="172"/>
      <c r="O267" s="123"/>
      <c r="P267" s="138"/>
      <c r="Q267" s="138"/>
      <c r="R267" s="168"/>
      <c r="S267" s="141"/>
      <c r="T267" s="142"/>
      <c r="U267" s="130"/>
      <c r="V267" s="64"/>
      <c r="W267" s="202"/>
      <c r="X267" s="319"/>
      <c r="Y267" s="320"/>
      <c r="Z267" s="320"/>
      <c r="AA267" s="320"/>
      <c r="AB267" s="320"/>
      <c r="AC267" s="211" t="s">
        <v>4735</v>
      </c>
      <c r="AD267" s="210"/>
      <c r="AE267" s="210"/>
      <c r="AF267" s="176"/>
      <c r="AG267" s="176"/>
      <c r="AH267" s="176"/>
      <c r="AI267" s="176"/>
      <c r="AJ267" s="176"/>
      <c r="AK267" s="176"/>
      <c r="AL267" s="105" t="s">
        <v>4574</v>
      </c>
      <c r="AM267" s="321">
        <f>AM264</f>
        <v>0.5</v>
      </c>
      <c r="AN267" s="321"/>
      <c r="AO267" s="146"/>
      <c r="AP267" s="143"/>
      <c r="AQ267" s="143"/>
      <c r="AR267" s="44"/>
      <c r="AS267" s="244"/>
      <c r="AT267" s="244"/>
      <c r="AU267" s="244"/>
      <c r="AV267" s="245"/>
      <c r="AW267" s="106">
        <f>ROUND(ROUND(ROUND(H251*V252,0)*AM267,0)*AQ262,0)-AS268</f>
        <v>205</v>
      </c>
      <c r="AX267" s="12"/>
    </row>
    <row r="268" spans="1:50" ht="17.2" customHeight="1" x14ac:dyDescent="0.3">
      <c r="A268" s="9">
        <v>43</v>
      </c>
      <c r="B268" s="10" t="s">
        <v>3049</v>
      </c>
      <c r="C268" s="53" t="s">
        <v>9553</v>
      </c>
      <c r="D268" s="166"/>
      <c r="E268" s="193"/>
      <c r="F268" s="126"/>
      <c r="G268" s="126"/>
      <c r="H268" s="45"/>
      <c r="I268" s="1"/>
      <c r="J268" s="1"/>
      <c r="K268" s="44"/>
      <c r="L268" s="231" t="s">
        <v>4714</v>
      </c>
      <c r="M268" s="232"/>
      <c r="N268" s="232"/>
      <c r="O268" s="232"/>
      <c r="P268" s="232"/>
      <c r="Q268" s="232"/>
      <c r="R268" s="175"/>
      <c r="S268" s="194"/>
      <c r="T268" s="173"/>
      <c r="U268" s="130"/>
      <c r="V268" s="64"/>
      <c r="W268" s="202"/>
      <c r="X268" s="8"/>
      <c r="Y268" s="6"/>
      <c r="Z268" s="59"/>
      <c r="AA268" s="59"/>
      <c r="AB268" s="6"/>
      <c r="AC268" s="203"/>
      <c r="AD268" s="6"/>
      <c r="AE268" s="6"/>
      <c r="AF268" s="6"/>
      <c r="AG268" s="6"/>
      <c r="AH268" s="6"/>
      <c r="AI268" s="6"/>
      <c r="AJ268" s="6"/>
      <c r="AK268" s="6"/>
      <c r="AL268" s="59"/>
      <c r="AM268" s="137"/>
      <c r="AN268" s="137"/>
      <c r="AO268" s="146"/>
      <c r="AP268" s="143"/>
      <c r="AQ268" s="143"/>
      <c r="AR268" s="44"/>
      <c r="AS268" s="38">
        <f>AS256</f>
        <v>5</v>
      </c>
      <c r="AT268" s="62" t="s">
        <v>4579</v>
      </c>
      <c r="AU268" s="143"/>
      <c r="AV268" s="147"/>
      <c r="AW268" s="89">
        <f>ROUND(ROUND(ROUND(H251*P270,0)*V252,0)*AQ262,0)-AS268</f>
        <v>400</v>
      </c>
      <c r="AX268" s="12"/>
    </row>
    <row r="269" spans="1:50" ht="17.2" customHeight="1" x14ac:dyDescent="0.3">
      <c r="A269" s="101">
        <v>43</v>
      </c>
      <c r="B269" s="102" t="s">
        <v>3048</v>
      </c>
      <c r="C269" s="103" t="s">
        <v>9552</v>
      </c>
      <c r="D269" s="166"/>
      <c r="E269" s="193"/>
      <c r="F269" s="126"/>
      <c r="G269" s="126"/>
      <c r="H269" s="45"/>
      <c r="I269" s="1"/>
      <c r="J269" s="1"/>
      <c r="K269" s="44"/>
      <c r="L269" s="267"/>
      <c r="M269" s="268"/>
      <c r="N269" s="268"/>
      <c r="O269" s="268"/>
      <c r="P269" s="268"/>
      <c r="Q269" s="268"/>
      <c r="R269" s="175"/>
      <c r="S269" s="194"/>
      <c r="T269" s="173"/>
      <c r="U269" s="130"/>
      <c r="V269" s="64"/>
      <c r="W269" s="202"/>
      <c r="X269" s="317" t="s">
        <v>4712</v>
      </c>
      <c r="Y269" s="318"/>
      <c r="Z269" s="318"/>
      <c r="AA269" s="318"/>
      <c r="AB269" s="318"/>
      <c r="AC269" s="211" t="s">
        <v>4711</v>
      </c>
      <c r="AD269" s="210"/>
      <c r="AE269" s="210"/>
      <c r="AF269" s="176"/>
      <c r="AG269" s="176"/>
      <c r="AH269" s="176"/>
      <c r="AI269" s="176"/>
      <c r="AJ269" s="176"/>
      <c r="AK269" s="176"/>
      <c r="AL269" s="105" t="s">
        <v>4574</v>
      </c>
      <c r="AM269" s="321">
        <f>AM266</f>
        <v>0.7</v>
      </c>
      <c r="AN269" s="321"/>
      <c r="AO269" s="146"/>
      <c r="AP269" s="143"/>
      <c r="AQ269" s="143"/>
      <c r="AR269" s="44"/>
      <c r="AS269" s="1"/>
      <c r="AT269" s="132"/>
      <c r="AU269" s="143"/>
      <c r="AV269" s="147"/>
      <c r="AW269" s="106">
        <f>ROUND(ROUND(ROUND(ROUND(H251*P270,0)*V252,0)*AM269,0)*AQ262,0)-AS268</f>
        <v>278</v>
      </c>
      <c r="AX269" s="12"/>
    </row>
    <row r="270" spans="1:50" ht="17.2" customHeight="1" x14ac:dyDescent="0.3">
      <c r="A270" s="101">
        <v>43</v>
      </c>
      <c r="B270" s="102" t="s">
        <v>3047</v>
      </c>
      <c r="C270" s="103" t="s">
        <v>9551</v>
      </c>
      <c r="D270" s="166"/>
      <c r="E270" s="193"/>
      <c r="F270" s="126"/>
      <c r="G270" s="126"/>
      <c r="H270" s="43"/>
      <c r="I270" s="7"/>
      <c r="J270" s="7"/>
      <c r="K270" s="21"/>
      <c r="L270" s="191"/>
      <c r="M270" s="172"/>
      <c r="N270" s="172"/>
      <c r="O270" s="123" t="s">
        <v>4574</v>
      </c>
      <c r="P270" s="249">
        <f>P264</f>
        <v>0.96499999999999997</v>
      </c>
      <c r="Q270" s="249"/>
      <c r="R270" s="168"/>
      <c r="S270" s="141"/>
      <c r="T270" s="141"/>
      <c r="U270" s="88"/>
      <c r="V270" s="86"/>
      <c r="W270" s="87"/>
      <c r="X270" s="320"/>
      <c r="Y270" s="320"/>
      <c r="Z270" s="320"/>
      <c r="AA270" s="320"/>
      <c r="AB270" s="320"/>
      <c r="AC270" s="211" t="s">
        <v>4735</v>
      </c>
      <c r="AD270" s="210"/>
      <c r="AE270" s="210"/>
      <c r="AF270" s="176"/>
      <c r="AG270" s="176"/>
      <c r="AH270" s="176"/>
      <c r="AI270" s="176"/>
      <c r="AJ270" s="176"/>
      <c r="AK270" s="176"/>
      <c r="AL270" s="105" t="s">
        <v>4574</v>
      </c>
      <c r="AM270" s="321">
        <f>AM267</f>
        <v>0.5</v>
      </c>
      <c r="AN270" s="321"/>
      <c r="AO270" s="190"/>
      <c r="AP270" s="136"/>
      <c r="AQ270" s="136"/>
      <c r="AR270" s="21"/>
      <c r="AS270" s="7"/>
      <c r="AT270" s="123"/>
      <c r="AU270" s="136"/>
      <c r="AV270" s="145"/>
      <c r="AW270" s="106">
        <f>ROUND(ROUND(ROUND(ROUND(H251*P270,0)*V252,0)*AM270,0)*AQ262,0)-AS268</f>
        <v>197</v>
      </c>
      <c r="AX270" s="12"/>
    </row>
    <row r="271" spans="1:50" ht="17.2" customHeight="1" x14ac:dyDescent="0.3">
      <c r="A271" s="9">
        <v>43</v>
      </c>
      <c r="B271" s="10" t="s">
        <v>3046</v>
      </c>
      <c r="C271" s="53" t="s">
        <v>9550</v>
      </c>
      <c r="D271" s="166"/>
      <c r="E271" s="193"/>
      <c r="F271" s="126"/>
      <c r="G271" s="126"/>
      <c r="H271" s="217" t="s">
        <v>4791</v>
      </c>
      <c r="I271" s="218"/>
      <c r="J271" s="218"/>
      <c r="K271" s="219"/>
      <c r="L271" s="196"/>
      <c r="M271" s="195"/>
      <c r="N271" s="195"/>
      <c r="O271" s="55"/>
      <c r="P271" s="56"/>
      <c r="Q271" s="56"/>
      <c r="R271" s="168"/>
      <c r="S271" s="141"/>
      <c r="T271" s="141"/>
      <c r="U271" s="88"/>
      <c r="V271" s="86"/>
      <c r="W271" s="87"/>
      <c r="X271" s="6"/>
      <c r="Y271" s="6"/>
      <c r="Z271" s="59"/>
      <c r="AA271" s="59"/>
      <c r="AB271" s="6"/>
      <c r="AC271" s="203"/>
      <c r="AD271" s="6"/>
      <c r="AE271" s="6"/>
      <c r="AF271" s="6"/>
      <c r="AG271" s="6"/>
      <c r="AH271" s="6"/>
      <c r="AI271" s="6"/>
      <c r="AJ271" s="6"/>
      <c r="AK271" s="6"/>
      <c r="AL271" s="59"/>
      <c r="AM271" s="137"/>
      <c r="AN271" s="137"/>
      <c r="AO271" s="7"/>
      <c r="AP271" s="7"/>
      <c r="AQ271" s="7"/>
      <c r="AR271" s="7"/>
      <c r="AS271" s="7"/>
      <c r="AT271" s="123"/>
      <c r="AU271" s="136"/>
      <c r="AV271" s="145"/>
      <c r="AW271" s="100">
        <f>ROUND(H275*V252,0)</f>
        <v>361</v>
      </c>
      <c r="AX271" s="12"/>
    </row>
    <row r="272" spans="1:50" ht="17.2" customHeight="1" x14ac:dyDescent="0.3">
      <c r="A272" s="101">
        <v>43</v>
      </c>
      <c r="B272" s="102" t="s">
        <v>3045</v>
      </c>
      <c r="C272" s="103" t="s">
        <v>9549</v>
      </c>
      <c r="D272" s="166"/>
      <c r="E272" s="193"/>
      <c r="F272" s="126"/>
      <c r="G272" s="126"/>
      <c r="H272" s="220"/>
      <c r="I272" s="221"/>
      <c r="J272" s="221"/>
      <c r="K272" s="222"/>
      <c r="L272" s="175"/>
      <c r="M272" s="194"/>
      <c r="N272" s="194"/>
      <c r="O272" s="132"/>
      <c r="P272" s="141"/>
      <c r="Q272" s="141"/>
      <c r="R272" s="168"/>
      <c r="S272" s="141"/>
      <c r="T272" s="141"/>
      <c r="U272" s="88"/>
      <c r="V272" s="86"/>
      <c r="W272" s="87"/>
      <c r="X272" s="318" t="s">
        <v>4712</v>
      </c>
      <c r="Y272" s="318"/>
      <c r="Z272" s="318"/>
      <c r="AA272" s="318"/>
      <c r="AB272" s="318"/>
      <c r="AC272" s="211" t="s">
        <v>4711</v>
      </c>
      <c r="AD272" s="210"/>
      <c r="AE272" s="210"/>
      <c r="AF272" s="176"/>
      <c r="AG272" s="176"/>
      <c r="AH272" s="176"/>
      <c r="AI272" s="176"/>
      <c r="AJ272" s="176"/>
      <c r="AK272" s="176"/>
      <c r="AL272" s="105" t="s">
        <v>4574</v>
      </c>
      <c r="AM272" s="321">
        <f>AM269</f>
        <v>0.7</v>
      </c>
      <c r="AN272" s="321"/>
      <c r="AO272" s="176"/>
      <c r="AP272" s="176"/>
      <c r="AQ272" s="176"/>
      <c r="AR272" s="176"/>
      <c r="AS272" s="176"/>
      <c r="AT272" s="105"/>
      <c r="AU272" s="150"/>
      <c r="AV272" s="151"/>
      <c r="AW272" s="106">
        <f>ROUND(ROUND(H275*V252,0)*AM272,0)</f>
        <v>253</v>
      </c>
      <c r="AX272" s="12"/>
    </row>
    <row r="273" spans="1:50" ht="17.2" customHeight="1" x14ac:dyDescent="0.3">
      <c r="A273" s="101">
        <v>43</v>
      </c>
      <c r="B273" s="102" t="s">
        <v>3044</v>
      </c>
      <c r="C273" s="103" t="s">
        <v>9548</v>
      </c>
      <c r="D273" s="166"/>
      <c r="E273" s="193"/>
      <c r="F273" s="126"/>
      <c r="G273" s="126"/>
      <c r="H273" s="220"/>
      <c r="I273" s="221"/>
      <c r="J273" s="221"/>
      <c r="K273" s="222"/>
      <c r="L273" s="191"/>
      <c r="M273" s="172"/>
      <c r="N273" s="172"/>
      <c r="O273" s="123"/>
      <c r="P273" s="138"/>
      <c r="Q273" s="138"/>
      <c r="R273" s="168"/>
      <c r="S273" s="141"/>
      <c r="T273" s="141"/>
      <c r="U273" s="88"/>
      <c r="V273" s="86"/>
      <c r="W273" s="87"/>
      <c r="X273" s="320"/>
      <c r="Y273" s="320"/>
      <c r="Z273" s="320"/>
      <c r="AA273" s="320"/>
      <c r="AB273" s="320"/>
      <c r="AC273" s="211" t="s">
        <v>4735</v>
      </c>
      <c r="AD273" s="210"/>
      <c r="AE273" s="210"/>
      <c r="AF273" s="176"/>
      <c r="AG273" s="176"/>
      <c r="AH273" s="176"/>
      <c r="AI273" s="176"/>
      <c r="AJ273" s="176"/>
      <c r="AK273" s="176"/>
      <c r="AL273" s="105" t="s">
        <v>4574</v>
      </c>
      <c r="AM273" s="321">
        <f>AM270</f>
        <v>0.5</v>
      </c>
      <c r="AN273" s="321"/>
      <c r="AO273" s="176"/>
      <c r="AP273" s="176"/>
      <c r="AQ273" s="176"/>
      <c r="AR273" s="176"/>
      <c r="AS273" s="176"/>
      <c r="AT273" s="105"/>
      <c r="AU273" s="150"/>
      <c r="AV273" s="151"/>
      <c r="AW273" s="106">
        <f>ROUND(ROUND(H275*V252,0)*AM273,0)</f>
        <v>181</v>
      </c>
      <c r="AX273" s="12"/>
    </row>
    <row r="274" spans="1:50" ht="17.2" customHeight="1" x14ac:dyDescent="0.3">
      <c r="A274" s="9">
        <v>43</v>
      </c>
      <c r="B274" s="10" t="s">
        <v>3043</v>
      </c>
      <c r="C274" s="53" t="s">
        <v>9547</v>
      </c>
      <c r="D274" s="166"/>
      <c r="E274" s="193"/>
      <c r="F274" s="126"/>
      <c r="G274" s="126"/>
      <c r="H274" s="220"/>
      <c r="I274" s="221"/>
      <c r="J274" s="221"/>
      <c r="K274" s="222"/>
      <c r="L274" s="231" t="s">
        <v>4714</v>
      </c>
      <c r="M274" s="232"/>
      <c r="N274" s="232"/>
      <c r="O274" s="232"/>
      <c r="P274" s="232"/>
      <c r="Q274" s="232"/>
      <c r="R274" s="175"/>
      <c r="S274" s="194"/>
      <c r="T274" s="194"/>
      <c r="U274" s="88"/>
      <c r="V274" s="86"/>
      <c r="W274" s="87"/>
      <c r="X274" s="6"/>
      <c r="Y274" s="6"/>
      <c r="Z274" s="59"/>
      <c r="AA274" s="59"/>
      <c r="AB274" s="6"/>
      <c r="AC274" s="203"/>
      <c r="AD274" s="6"/>
      <c r="AE274" s="6"/>
      <c r="AF274" s="6"/>
      <c r="AG274" s="6"/>
      <c r="AH274" s="6"/>
      <c r="AI274" s="6"/>
      <c r="AJ274" s="6"/>
      <c r="AK274" s="6"/>
      <c r="AL274" s="59"/>
      <c r="AM274" s="137"/>
      <c r="AN274" s="137"/>
      <c r="AO274" s="6"/>
      <c r="AP274" s="6"/>
      <c r="AQ274" s="7"/>
      <c r="AR274" s="7"/>
      <c r="AS274" s="7"/>
      <c r="AT274" s="123"/>
      <c r="AU274" s="136"/>
      <c r="AV274" s="145"/>
      <c r="AW274" s="89">
        <f>ROUND(ROUND(H275*P276,0)*V252,0)</f>
        <v>348</v>
      </c>
      <c r="AX274" s="12"/>
    </row>
    <row r="275" spans="1:50" ht="17.2" customHeight="1" x14ac:dyDescent="0.3">
      <c r="A275" s="101">
        <v>43</v>
      </c>
      <c r="B275" s="102" t="s">
        <v>3042</v>
      </c>
      <c r="C275" s="103" t="s">
        <v>9546</v>
      </c>
      <c r="D275" s="166"/>
      <c r="E275" s="193"/>
      <c r="F275" s="126"/>
      <c r="G275" s="126"/>
      <c r="H275" s="253">
        <f>'15就労移行支援(基本)'!K276</f>
        <v>515</v>
      </c>
      <c r="I275" s="254"/>
      <c r="J275" s="1" t="s">
        <v>4202</v>
      </c>
      <c r="K275" s="68"/>
      <c r="L275" s="267"/>
      <c r="M275" s="268"/>
      <c r="N275" s="268"/>
      <c r="O275" s="268"/>
      <c r="P275" s="268"/>
      <c r="Q275" s="268"/>
      <c r="R275" s="175"/>
      <c r="S275" s="194"/>
      <c r="T275" s="194"/>
      <c r="U275" s="88"/>
      <c r="V275" s="86"/>
      <c r="W275" s="87"/>
      <c r="X275" s="318" t="s">
        <v>4712</v>
      </c>
      <c r="Y275" s="318"/>
      <c r="Z275" s="318"/>
      <c r="AA275" s="318"/>
      <c r="AB275" s="318"/>
      <c r="AC275" s="211" t="s">
        <v>4711</v>
      </c>
      <c r="AD275" s="210"/>
      <c r="AE275" s="210"/>
      <c r="AF275" s="176"/>
      <c r="AG275" s="176"/>
      <c r="AH275" s="176"/>
      <c r="AI275" s="176"/>
      <c r="AJ275" s="176"/>
      <c r="AK275" s="176"/>
      <c r="AL275" s="105" t="s">
        <v>4574</v>
      </c>
      <c r="AM275" s="321">
        <f>AM272</f>
        <v>0.7</v>
      </c>
      <c r="AN275" s="321"/>
      <c r="AO275" s="174"/>
      <c r="AP275" s="174"/>
      <c r="AQ275" s="174"/>
      <c r="AR275" s="174"/>
      <c r="AS275" s="174"/>
      <c r="AT275" s="104"/>
      <c r="AU275" s="148"/>
      <c r="AV275" s="149"/>
      <c r="AW275" s="106">
        <f>ROUND(ROUND(ROUND(H275*P276,0)*V252,0)*AM275,0)</f>
        <v>244</v>
      </c>
      <c r="AX275" s="12"/>
    </row>
    <row r="276" spans="1:50" ht="17.2" customHeight="1" x14ac:dyDescent="0.3">
      <c r="A276" s="101">
        <v>43</v>
      </c>
      <c r="B276" s="102" t="s">
        <v>3041</v>
      </c>
      <c r="C276" s="103" t="s">
        <v>9545</v>
      </c>
      <c r="D276" s="166"/>
      <c r="E276" s="193"/>
      <c r="F276" s="126"/>
      <c r="G276" s="126"/>
      <c r="H276" s="175"/>
      <c r="I276" s="194"/>
      <c r="J276" s="194"/>
      <c r="K276" s="173"/>
      <c r="L276" s="191"/>
      <c r="M276" s="172"/>
      <c r="N276" s="172"/>
      <c r="O276" s="123" t="s">
        <v>4574</v>
      </c>
      <c r="P276" s="249">
        <f>P270</f>
        <v>0.96499999999999997</v>
      </c>
      <c r="Q276" s="249"/>
      <c r="R276" s="168"/>
      <c r="S276" s="141"/>
      <c r="T276" s="141"/>
      <c r="U276" s="88"/>
      <c r="V276" s="86"/>
      <c r="W276" s="87"/>
      <c r="X276" s="320"/>
      <c r="Y276" s="320"/>
      <c r="Z276" s="320"/>
      <c r="AA276" s="320"/>
      <c r="AB276" s="320"/>
      <c r="AC276" s="211" t="s">
        <v>4735</v>
      </c>
      <c r="AD276" s="210"/>
      <c r="AE276" s="210"/>
      <c r="AF276" s="176"/>
      <c r="AG276" s="176"/>
      <c r="AH276" s="176"/>
      <c r="AI276" s="176"/>
      <c r="AJ276" s="176"/>
      <c r="AK276" s="176"/>
      <c r="AL276" s="105" t="s">
        <v>4574</v>
      </c>
      <c r="AM276" s="321">
        <f>AM273</f>
        <v>0.5</v>
      </c>
      <c r="AN276" s="321"/>
      <c r="AO276" s="174"/>
      <c r="AP276" s="174"/>
      <c r="AQ276" s="174"/>
      <c r="AR276" s="174"/>
      <c r="AS276" s="174"/>
      <c r="AT276" s="104"/>
      <c r="AU276" s="148"/>
      <c r="AV276" s="149"/>
      <c r="AW276" s="106">
        <f>ROUND(ROUND(ROUND(H275*P276,0)*V252,0)*AM276,0)</f>
        <v>174</v>
      </c>
      <c r="AX276" s="12"/>
    </row>
    <row r="277" spans="1:50" ht="17.2" customHeight="1" x14ac:dyDescent="0.3">
      <c r="A277" s="9">
        <v>43</v>
      </c>
      <c r="B277" s="10" t="s">
        <v>3040</v>
      </c>
      <c r="C277" s="53" t="s">
        <v>9544</v>
      </c>
      <c r="D277" s="166"/>
      <c r="E277" s="193"/>
      <c r="F277" s="126"/>
      <c r="G277" s="126"/>
      <c r="H277" s="175"/>
      <c r="I277" s="194"/>
      <c r="J277" s="194"/>
      <c r="K277" s="173"/>
      <c r="L277" s="196"/>
      <c r="M277" s="195"/>
      <c r="N277" s="195"/>
      <c r="O277" s="55"/>
      <c r="P277" s="56"/>
      <c r="Q277" s="56"/>
      <c r="R277" s="168"/>
      <c r="S277" s="141"/>
      <c r="T277" s="142"/>
      <c r="U277" s="130"/>
      <c r="V277" s="64"/>
      <c r="W277" s="202"/>
      <c r="X277" s="8"/>
      <c r="Y277" s="6"/>
      <c r="Z277" s="59"/>
      <c r="AA277" s="59"/>
      <c r="AB277" s="6"/>
      <c r="AC277" s="203"/>
      <c r="AD277" s="6"/>
      <c r="AE277" s="6"/>
      <c r="AF277" s="6"/>
      <c r="AG277" s="6"/>
      <c r="AH277" s="6"/>
      <c r="AI277" s="6"/>
      <c r="AJ277" s="6"/>
      <c r="AK277" s="6"/>
      <c r="AL277" s="59"/>
      <c r="AM277" s="137"/>
      <c r="AN277" s="137"/>
      <c r="AO277" s="177"/>
      <c r="AP277" s="81"/>
      <c r="AQ277" s="81"/>
      <c r="AR277" s="82"/>
      <c r="AS277" s="242" t="s">
        <v>4580</v>
      </c>
      <c r="AT277" s="242"/>
      <c r="AU277" s="242"/>
      <c r="AV277" s="243"/>
      <c r="AW277" s="89">
        <f>ROUND(H275*V252,0)-AS280</f>
        <v>356</v>
      </c>
      <c r="AX277" s="12"/>
    </row>
    <row r="278" spans="1:50" ht="17.2" customHeight="1" x14ac:dyDescent="0.3">
      <c r="A278" s="101">
        <v>43</v>
      </c>
      <c r="B278" s="102" t="s">
        <v>3039</v>
      </c>
      <c r="C278" s="103" t="s">
        <v>9543</v>
      </c>
      <c r="D278" s="166"/>
      <c r="E278" s="193"/>
      <c r="F278" s="126"/>
      <c r="G278" s="126"/>
      <c r="H278" s="175"/>
      <c r="I278" s="194"/>
      <c r="J278" s="194"/>
      <c r="K278" s="173"/>
      <c r="L278" s="175"/>
      <c r="M278" s="194"/>
      <c r="N278" s="194"/>
      <c r="O278" s="132"/>
      <c r="P278" s="141"/>
      <c r="Q278" s="141"/>
      <c r="R278" s="168"/>
      <c r="S278" s="141"/>
      <c r="T278" s="142"/>
      <c r="U278" s="130"/>
      <c r="V278" s="64"/>
      <c r="W278" s="202"/>
      <c r="X278" s="317" t="s">
        <v>4712</v>
      </c>
      <c r="Y278" s="318"/>
      <c r="Z278" s="318"/>
      <c r="AA278" s="318"/>
      <c r="AB278" s="318"/>
      <c r="AC278" s="211" t="s">
        <v>4711</v>
      </c>
      <c r="AD278" s="210"/>
      <c r="AE278" s="210"/>
      <c r="AF278" s="176"/>
      <c r="AG278" s="176"/>
      <c r="AH278" s="176"/>
      <c r="AI278" s="176"/>
      <c r="AJ278" s="176"/>
      <c r="AK278" s="176"/>
      <c r="AL278" s="105" t="s">
        <v>4574</v>
      </c>
      <c r="AM278" s="321">
        <f>AM275</f>
        <v>0.7</v>
      </c>
      <c r="AN278" s="321"/>
      <c r="AO278" s="215"/>
      <c r="AP278" s="215"/>
      <c r="AQ278" s="215"/>
      <c r="AR278" s="214"/>
      <c r="AS278" s="244"/>
      <c r="AT278" s="244"/>
      <c r="AU278" s="244"/>
      <c r="AV278" s="245"/>
      <c r="AW278" s="106">
        <f>ROUND(ROUND(H275*V252,0)*AM278,0)-AS280</f>
        <v>248</v>
      </c>
      <c r="AX278" s="12"/>
    </row>
    <row r="279" spans="1:50" ht="17.2" customHeight="1" x14ac:dyDescent="0.3">
      <c r="A279" s="101">
        <v>43</v>
      </c>
      <c r="B279" s="102" t="s">
        <v>3038</v>
      </c>
      <c r="C279" s="103" t="s">
        <v>9542</v>
      </c>
      <c r="D279" s="166"/>
      <c r="E279" s="193"/>
      <c r="F279" s="126"/>
      <c r="G279" s="126"/>
      <c r="H279" s="175"/>
      <c r="I279" s="194"/>
      <c r="J279" s="194"/>
      <c r="K279" s="173"/>
      <c r="L279" s="191"/>
      <c r="M279" s="172"/>
      <c r="N279" s="172"/>
      <c r="O279" s="123"/>
      <c r="P279" s="138"/>
      <c r="Q279" s="138"/>
      <c r="R279" s="168"/>
      <c r="S279" s="141"/>
      <c r="T279" s="142"/>
      <c r="U279" s="130"/>
      <c r="V279" s="64"/>
      <c r="W279" s="202"/>
      <c r="X279" s="319"/>
      <c r="Y279" s="320"/>
      <c r="Z279" s="320"/>
      <c r="AA279" s="320"/>
      <c r="AB279" s="320"/>
      <c r="AC279" s="211" t="s">
        <v>4735</v>
      </c>
      <c r="AD279" s="210"/>
      <c r="AE279" s="210"/>
      <c r="AF279" s="176"/>
      <c r="AG279" s="176"/>
      <c r="AH279" s="176"/>
      <c r="AI279" s="176"/>
      <c r="AJ279" s="176"/>
      <c r="AK279" s="176"/>
      <c r="AL279" s="105" t="s">
        <v>4574</v>
      </c>
      <c r="AM279" s="321">
        <f>AM276</f>
        <v>0.5</v>
      </c>
      <c r="AN279" s="321"/>
      <c r="AO279" s="213"/>
      <c r="AP279" s="213"/>
      <c r="AQ279" s="213"/>
      <c r="AR279" s="212"/>
      <c r="AS279" s="244"/>
      <c r="AT279" s="244"/>
      <c r="AU279" s="244"/>
      <c r="AV279" s="245"/>
      <c r="AW279" s="106">
        <f>ROUND(ROUND(H275*V252,0)*AM279,0)-AS280</f>
        <v>176</v>
      </c>
      <c r="AX279" s="12"/>
    </row>
    <row r="280" spans="1:50" ht="17.2" customHeight="1" x14ac:dyDescent="0.3">
      <c r="A280" s="9">
        <v>43</v>
      </c>
      <c r="B280" s="10" t="s">
        <v>3037</v>
      </c>
      <c r="C280" s="53" t="s">
        <v>9541</v>
      </c>
      <c r="D280" s="166"/>
      <c r="E280" s="193"/>
      <c r="F280" s="126"/>
      <c r="G280" s="126"/>
      <c r="H280" s="175"/>
      <c r="I280" s="194"/>
      <c r="J280" s="194"/>
      <c r="K280" s="173"/>
      <c r="L280" s="231" t="s">
        <v>4714</v>
      </c>
      <c r="M280" s="232"/>
      <c r="N280" s="232"/>
      <c r="O280" s="232"/>
      <c r="P280" s="232"/>
      <c r="Q280" s="232"/>
      <c r="R280" s="175"/>
      <c r="S280" s="194"/>
      <c r="T280" s="173"/>
      <c r="U280" s="130"/>
      <c r="V280" s="64"/>
      <c r="W280" s="202"/>
      <c r="X280" s="8"/>
      <c r="Y280" s="6"/>
      <c r="Z280" s="59"/>
      <c r="AA280" s="59"/>
      <c r="AB280" s="6"/>
      <c r="AC280" s="203"/>
      <c r="AD280" s="6"/>
      <c r="AE280" s="6"/>
      <c r="AF280" s="6"/>
      <c r="AG280" s="6"/>
      <c r="AH280" s="6"/>
      <c r="AI280" s="6"/>
      <c r="AJ280" s="6"/>
      <c r="AK280" s="6"/>
      <c r="AL280" s="59"/>
      <c r="AM280" s="137"/>
      <c r="AN280" s="137"/>
      <c r="AO280" s="198"/>
      <c r="AP280" s="198"/>
      <c r="AQ280" s="198"/>
      <c r="AR280" s="197"/>
      <c r="AS280" s="38">
        <f>AS268</f>
        <v>5</v>
      </c>
      <c r="AT280" s="62" t="s">
        <v>4579</v>
      </c>
      <c r="AU280" s="143"/>
      <c r="AV280" s="147"/>
      <c r="AW280" s="89">
        <f>ROUND(ROUND(H275*P282,0)*V252,0)-AS280</f>
        <v>343</v>
      </c>
      <c r="AX280" s="12"/>
    </row>
    <row r="281" spans="1:50" ht="17.2" customHeight="1" x14ac:dyDescent="0.3">
      <c r="A281" s="101">
        <v>43</v>
      </c>
      <c r="B281" s="102" t="s">
        <v>3036</v>
      </c>
      <c r="C281" s="103" t="s">
        <v>9540</v>
      </c>
      <c r="D281" s="166"/>
      <c r="E281" s="193"/>
      <c r="F281" s="126"/>
      <c r="G281" s="126"/>
      <c r="H281" s="175"/>
      <c r="I281" s="194"/>
      <c r="J281" s="194"/>
      <c r="K281" s="173"/>
      <c r="L281" s="267"/>
      <c r="M281" s="268"/>
      <c r="N281" s="268"/>
      <c r="O281" s="268"/>
      <c r="P281" s="268"/>
      <c r="Q281" s="268"/>
      <c r="R281" s="175"/>
      <c r="S281" s="194"/>
      <c r="T281" s="173"/>
      <c r="U281" s="130"/>
      <c r="V281" s="64"/>
      <c r="W281" s="202"/>
      <c r="X281" s="317" t="s">
        <v>4712</v>
      </c>
      <c r="Y281" s="318"/>
      <c r="Z281" s="318"/>
      <c r="AA281" s="318"/>
      <c r="AB281" s="318"/>
      <c r="AC281" s="211" t="s">
        <v>4711</v>
      </c>
      <c r="AD281" s="210"/>
      <c r="AE281" s="210"/>
      <c r="AF281" s="176"/>
      <c r="AG281" s="176"/>
      <c r="AH281" s="176"/>
      <c r="AI281" s="176"/>
      <c r="AJ281" s="176"/>
      <c r="AK281" s="176"/>
      <c r="AL281" s="105" t="s">
        <v>4574</v>
      </c>
      <c r="AM281" s="321">
        <f>AM278</f>
        <v>0.7</v>
      </c>
      <c r="AN281" s="321"/>
      <c r="AO281" s="213"/>
      <c r="AP281" s="213"/>
      <c r="AQ281" s="213"/>
      <c r="AR281" s="212"/>
      <c r="AS281" s="1"/>
      <c r="AT281" s="132"/>
      <c r="AU281" s="143"/>
      <c r="AV281" s="147"/>
      <c r="AW281" s="106">
        <f>ROUND(ROUND(ROUND(H275*P282,0)*V252,0)*AM281,0)-AS280</f>
        <v>239</v>
      </c>
      <c r="AX281" s="12"/>
    </row>
    <row r="282" spans="1:50" ht="17.2" customHeight="1" x14ac:dyDescent="0.3">
      <c r="A282" s="101">
        <v>43</v>
      </c>
      <c r="B282" s="102" t="s">
        <v>3035</v>
      </c>
      <c r="C282" s="103" t="s">
        <v>9539</v>
      </c>
      <c r="D282" s="166"/>
      <c r="E282" s="193"/>
      <c r="F282" s="126"/>
      <c r="G282" s="126"/>
      <c r="H282" s="175"/>
      <c r="I282" s="194"/>
      <c r="J282" s="194"/>
      <c r="K282" s="173"/>
      <c r="L282" s="191"/>
      <c r="M282" s="172"/>
      <c r="N282" s="172"/>
      <c r="O282" s="123" t="s">
        <v>4574</v>
      </c>
      <c r="P282" s="249">
        <f>P276</f>
        <v>0.96499999999999997</v>
      </c>
      <c r="Q282" s="249"/>
      <c r="R282" s="168"/>
      <c r="S282" s="141"/>
      <c r="T282" s="142"/>
      <c r="U282" s="130"/>
      <c r="V282" s="64"/>
      <c r="W282" s="202"/>
      <c r="X282" s="319"/>
      <c r="Y282" s="320"/>
      <c r="Z282" s="320"/>
      <c r="AA282" s="320"/>
      <c r="AB282" s="320"/>
      <c r="AC282" s="211" t="s">
        <v>4735</v>
      </c>
      <c r="AD282" s="210"/>
      <c r="AE282" s="210"/>
      <c r="AF282" s="176"/>
      <c r="AG282" s="176"/>
      <c r="AH282" s="176"/>
      <c r="AI282" s="176"/>
      <c r="AJ282" s="176"/>
      <c r="AK282" s="176"/>
      <c r="AL282" s="105" t="s">
        <v>4574</v>
      </c>
      <c r="AM282" s="321">
        <f>AM279</f>
        <v>0.5</v>
      </c>
      <c r="AN282" s="321"/>
      <c r="AO282" s="213"/>
      <c r="AP282" s="213"/>
      <c r="AQ282" s="213"/>
      <c r="AR282" s="212"/>
      <c r="AS282" s="7"/>
      <c r="AT282" s="123"/>
      <c r="AU282" s="136"/>
      <c r="AV282" s="145"/>
      <c r="AW282" s="106">
        <f>ROUND(ROUND(ROUND(H275*P282,0)*V252,0)*AM282,0)-AS280</f>
        <v>169</v>
      </c>
      <c r="AX282" s="12"/>
    </row>
    <row r="283" spans="1:50" ht="17.2" customHeight="1" x14ac:dyDescent="0.3">
      <c r="A283" s="9">
        <v>43</v>
      </c>
      <c r="B283" s="10" t="s">
        <v>3034</v>
      </c>
      <c r="C283" s="53" t="s">
        <v>9538</v>
      </c>
      <c r="D283" s="166"/>
      <c r="E283" s="193"/>
      <c r="F283" s="126"/>
      <c r="G283" s="126"/>
      <c r="H283" s="45"/>
      <c r="I283" s="1"/>
      <c r="J283" s="1"/>
      <c r="K283" s="44"/>
      <c r="L283" s="196"/>
      <c r="M283" s="195"/>
      <c r="N283" s="195"/>
      <c r="O283" s="55"/>
      <c r="P283" s="56"/>
      <c r="Q283" s="56"/>
      <c r="R283" s="168"/>
      <c r="S283" s="141"/>
      <c r="T283" s="142"/>
      <c r="U283" s="130"/>
      <c r="V283" s="64"/>
      <c r="W283" s="202"/>
      <c r="X283" s="8"/>
      <c r="Y283" s="6"/>
      <c r="Z283" s="59"/>
      <c r="AA283" s="59"/>
      <c r="AB283" s="6"/>
      <c r="AC283" s="203"/>
      <c r="AD283" s="6"/>
      <c r="AE283" s="6"/>
      <c r="AF283" s="6"/>
      <c r="AG283" s="6"/>
      <c r="AH283" s="6"/>
      <c r="AI283" s="6"/>
      <c r="AJ283" s="6"/>
      <c r="AK283" s="6"/>
      <c r="AL283" s="59"/>
      <c r="AM283" s="137"/>
      <c r="AN283" s="137"/>
      <c r="AO283" s="216" t="s">
        <v>4753</v>
      </c>
      <c r="AP283" s="251"/>
      <c r="AQ283" s="251"/>
      <c r="AR283" s="252"/>
      <c r="AS283" s="49"/>
      <c r="AT283" s="36"/>
      <c r="AU283" s="36"/>
      <c r="AV283" s="51"/>
      <c r="AW283" s="89">
        <f>ROUND(ROUND(H275*V252,0)*AQ286,0)</f>
        <v>343</v>
      </c>
      <c r="AX283" s="12"/>
    </row>
    <row r="284" spans="1:50" ht="17.2" customHeight="1" x14ac:dyDescent="0.3">
      <c r="A284" s="101">
        <v>43</v>
      </c>
      <c r="B284" s="102" t="s">
        <v>3033</v>
      </c>
      <c r="C284" s="103" t="s">
        <v>9537</v>
      </c>
      <c r="D284" s="166"/>
      <c r="E284" s="193"/>
      <c r="F284" s="126"/>
      <c r="G284" s="126"/>
      <c r="H284" s="45"/>
      <c r="I284" s="1"/>
      <c r="J284" s="1"/>
      <c r="K284" s="44"/>
      <c r="L284" s="175"/>
      <c r="M284" s="194"/>
      <c r="N284" s="194"/>
      <c r="O284" s="132"/>
      <c r="P284" s="141"/>
      <c r="Q284" s="141"/>
      <c r="R284" s="168"/>
      <c r="S284" s="141"/>
      <c r="T284" s="142"/>
      <c r="U284" s="130"/>
      <c r="V284" s="64"/>
      <c r="W284" s="202"/>
      <c r="X284" s="317" t="s">
        <v>4712</v>
      </c>
      <c r="Y284" s="318"/>
      <c r="Z284" s="318"/>
      <c r="AA284" s="318"/>
      <c r="AB284" s="318"/>
      <c r="AC284" s="211" t="s">
        <v>4711</v>
      </c>
      <c r="AD284" s="210"/>
      <c r="AE284" s="210"/>
      <c r="AF284" s="176"/>
      <c r="AG284" s="176"/>
      <c r="AH284" s="176"/>
      <c r="AI284" s="176"/>
      <c r="AJ284" s="176"/>
      <c r="AK284" s="176"/>
      <c r="AL284" s="105" t="s">
        <v>4574</v>
      </c>
      <c r="AM284" s="321">
        <f>AM281</f>
        <v>0.7</v>
      </c>
      <c r="AN284" s="321"/>
      <c r="AO284" s="228"/>
      <c r="AP284" s="229"/>
      <c r="AQ284" s="229"/>
      <c r="AR284" s="230"/>
      <c r="AS284" s="45"/>
      <c r="AT284" s="1"/>
      <c r="AU284" s="1"/>
      <c r="AV284" s="44"/>
      <c r="AW284" s="106">
        <f>ROUND(ROUND(ROUND(H275*V252,0)*AM284,0)*AQ286,0)</f>
        <v>240</v>
      </c>
      <c r="AX284" s="12"/>
    </row>
    <row r="285" spans="1:50" ht="17.2" customHeight="1" x14ac:dyDescent="0.3">
      <c r="A285" s="101">
        <v>43</v>
      </c>
      <c r="B285" s="102" t="s">
        <v>3032</v>
      </c>
      <c r="C285" s="103" t="s">
        <v>9536</v>
      </c>
      <c r="D285" s="166"/>
      <c r="E285" s="193"/>
      <c r="F285" s="126"/>
      <c r="G285" s="126"/>
      <c r="H285" s="45"/>
      <c r="I285" s="1"/>
      <c r="J285" s="1"/>
      <c r="K285" s="44"/>
      <c r="L285" s="191"/>
      <c r="M285" s="172"/>
      <c r="N285" s="172"/>
      <c r="O285" s="123"/>
      <c r="P285" s="138"/>
      <c r="Q285" s="138"/>
      <c r="R285" s="168"/>
      <c r="S285" s="141"/>
      <c r="T285" s="142"/>
      <c r="U285" s="130"/>
      <c r="V285" s="64"/>
      <c r="W285" s="202"/>
      <c r="X285" s="319"/>
      <c r="Y285" s="320"/>
      <c r="Z285" s="320"/>
      <c r="AA285" s="320"/>
      <c r="AB285" s="320"/>
      <c r="AC285" s="211" t="s">
        <v>4735</v>
      </c>
      <c r="AD285" s="210"/>
      <c r="AE285" s="210"/>
      <c r="AF285" s="176"/>
      <c r="AG285" s="176"/>
      <c r="AH285" s="176"/>
      <c r="AI285" s="176"/>
      <c r="AJ285" s="176"/>
      <c r="AK285" s="176"/>
      <c r="AL285" s="105" t="s">
        <v>4574</v>
      </c>
      <c r="AM285" s="321">
        <f>AM282</f>
        <v>0.5</v>
      </c>
      <c r="AN285" s="321"/>
      <c r="AO285" s="45"/>
      <c r="AP285" s="1"/>
      <c r="AQ285" s="1"/>
      <c r="AR285" s="44"/>
      <c r="AS285" s="45"/>
      <c r="AT285" s="1"/>
      <c r="AU285" s="1"/>
      <c r="AV285" s="44"/>
      <c r="AW285" s="106">
        <f>ROUND(ROUND(ROUND(H275*V252,0)*AM285,0)*AQ286,0)</f>
        <v>172</v>
      </c>
      <c r="AX285" s="12"/>
    </row>
    <row r="286" spans="1:50" ht="17.2" customHeight="1" x14ac:dyDescent="0.3">
      <c r="A286" s="9">
        <v>43</v>
      </c>
      <c r="B286" s="10" t="s">
        <v>3031</v>
      </c>
      <c r="C286" s="53" t="s">
        <v>9535</v>
      </c>
      <c r="D286" s="166"/>
      <c r="E286" s="193"/>
      <c r="F286" s="126"/>
      <c r="G286" s="126"/>
      <c r="H286" s="45"/>
      <c r="I286" s="1"/>
      <c r="J286" s="1"/>
      <c r="K286" s="44"/>
      <c r="L286" s="231" t="s">
        <v>4714</v>
      </c>
      <c r="M286" s="232"/>
      <c r="N286" s="232"/>
      <c r="O286" s="232"/>
      <c r="P286" s="232"/>
      <c r="Q286" s="232"/>
      <c r="R286" s="175"/>
      <c r="S286" s="194"/>
      <c r="T286" s="173"/>
      <c r="U286" s="130"/>
      <c r="V286" s="64"/>
      <c r="W286" s="202"/>
      <c r="X286" s="8"/>
      <c r="Y286" s="6"/>
      <c r="Z286" s="59"/>
      <c r="AA286" s="59"/>
      <c r="AB286" s="6"/>
      <c r="AC286" s="203"/>
      <c r="AD286" s="6"/>
      <c r="AE286" s="6"/>
      <c r="AF286" s="6"/>
      <c r="AG286" s="6"/>
      <c r="AH286" s="6"/>
      <c r="AI286" s="6"/>
      <c r="AJ286" s="6"/>
      <c r="AK286" s="6"/>
      <c r="AL286" s="59"/>
      <c r="AM286" s="137"/>
      <c r="AN286" s="137"/>
      <c r="AO286" s="45"/>
      <c r="AP286" s="132" t="s">
        <v>4574</v>
      </c>
      <c r="AQ286" s="247">
        <f>AQ262</f>
        <v>0.95</v>
      </c>
      <c r="AR286" s="248"/>
      <c r="AS286" s="45"/>
      <c r="AT286" s="1"/>
      <c r="AU286" s="1"/>
      <c r="AV286" s="44"/>
      <c r="AW286" s="89">
        <f>ROUND(ROUND(ROUND(H275*P288,0)*V252,0)*AQ286,0)</f>
        <v>331</v>
      </c>
      <c r="AX286" s="12"/>
    </row>
    <row r="287" spans="1:50" ht="17.2" customHeight="1" x14ac:dyDescent="0.3">
      <c r="A287" s="101">
        <v>43</v>
      </c>
      <c r="B287" s="102" t="s">
        <v>3030</v>
      </c>
      <c r="C287" s="103" t="s">
        <v>9534</v>
      </c>
      <c r="D287" s="166"/>
      <c r="E287" s="193"/>
      <c r="F287" s="126"/>
      <c r="G287" s="126"/>
      <c r="H287" s="45"/>
      <c r="I287" s="1"/>
      <c r="J287" s="1"/>
      <c r="K287" s="44"/>
      <c r="L287" s="267"/>
      <c r="M287" s="268"/>
      <c r="N287" s="268"/>
      <c r="O287" s="268"/>
      <c r="P287" s="268"/>
      <c r="Q287" s="268"/>
      <c r="R287" s="175"/>
      <c r="S287" s="194"/>
      <c r="T287" s="173"/>
      <c r="U287" s="130"/>
      <c r="V287" s="64"/>
      <c r="W287" s="202"/>
      <c r="X287" s="317" t="s">
        <v>4712</v>
      </c>
      <c r="Y287" s="318"/>
      <c r="Z287" s="318"/>
      <c r="AA287" s="318"/>
      <c r="AB287" s="318"/>
      <c r="AC287" s="211" t="s">
        <v>4711</v>
      </c>
      <c r="AD287" s="210"/>
      <c r="AE287" s="210"/>
      <c r="AF287" s="176"/>
      <c r="AG287" s="176"/>
      <c r="AH287" s="176"/>
      <c r="AI287" s="176"/>
      <c r="AJ287" s="176"/>
      <c r="AK287" s="176"/>
      <c r="AL287" s="105" t="s">
        <v>4574</v>
      </c>
      <c r="AM287" s="321">
        <f>AM284</f>
        <v>0.7</v>
      </c>
      <c r="AN287" s="321"/>
      <c r="AO287" s="45"/>
      <c r="AP287" s="1"/>
      <c r="AQ287" s="1"/>
      <c r="AR287" s="44"/>
      <c r="AS287" s="45"/>
      <c r="AT287" s="1"/>
      <c r="AU287" s="1"/>
      <c r="AV287" s="44"/>
      <c r="AW287" s="106">
        <f>ROUND(ROUND(ROUND(ROUND(H275*P288,0)*V252,0)*AM287,0)*AQ286,0)</f>
        <v>232</v>
      </c>
      <c r="AX287" s="12"/>
    </row>
    <row r="288" spans="1:50" ht="17.2" customHeight="1" x14ac:dyDescent="0.3">
      <c r="A288" s="101">
        <v>43</v>
      </c>
      <c r="B288" s="102" t="s">
        <v>3029</v>
      </c>
      <c r="C288" s="103" t="s">
        <v>9533</v>
      </c>
      <c r="D288" s="166"/>
      <c r="E288" s="193"/>
      <c r="F288" s="126"/>
      <c r="G288" s="126"/>
      <c r="H288" s="45"/>
      <c r="I288" s="1"/>
      <c r="J288" s="1"/>
      <c r="K288" s="44"/>
      <c r="L288" s="191"/>
      <c r="M288" s="172"/>
      <c r="N288" s="172"/>
      <c r="O288" s="123" t="s">
        <v>4574</v>
      </c>
      <c r="P288" s="249">
        <f>P282</f>
        <v>0.96499999999999997</v>
      </c>
      <c r="Q288" s="249"/>
      <c r="R288" s="168"/>
      <c r="S288" s="141"/>
      <c r="T288" s="142"/>
      <c r="U288" s="130"/>
      <c r="V288" s="64"/>
      <c r="W288" s="202"/>
      <c r="X288" s="319"/>
      <c r="Y288" s="320"/>
      <c r="Z288" s="320"/>
      <c r="AA288" s="320"/>
      <c r="AB288" s="320"/>
      <c r="AC288" s="211" t="s">
        <v>4735</v>
      </c>
      <c r="AD288" s="210"/>
      <c r="AE288" s="210"/>
      <c r="AF288" s="176"/>
      <c r="AG288" s="176"/>
      <c r="AH288" s="176"/>
      <c r="AI288" s="176"/>
      <c r="AJ288" s="176"/>
      <c r="AK288" s="176"/>
      <c r="AL288" s="105" t="s">
        <v>4574</v>
      </c>
      <c r="AM288" s="321">
        <f>AM285</f>
        <v>0.5</v>
      </c>
      <c r="AN288" s="321"/>
      <c r="AO288" s="45"/>
      <c r="AP288" s="1"/>
      <c r="AQ288" s="1"/>
      <c r="AR288" s="44"/>
      <c r="AS288" s="43"/>
      <c r="AT288" s="7"/>
      <c r="AU288" s="7"/>
      <c r="AV288" s="21"/>
      <c r="AW288" s="106">
        <f>ROUND(ROUND(ROUND(ROUND(H275*P288,0)*V252,0)*AM288,0)*AQ286,0)</f>
        <v>165</v>
      </c>
      <c r="AX288" s="12"/>
    </row>
    <row r="289" spans="1:50" ht="17.2" customHeight="1" x14ac:dyDescent="0.3">
      <c r="A289" s="9">
        <v>43</v>
      </c>
      <c r="B289" s="10" t="s">
        <v>3028</v>
      </c>
      <c r="C289" s="53" t="s">
        <v>9532</v>
      </c>
      <c r="D289" s="166"/>
      <c r="E289" s="193"/>
      <c r="F289" s="126"/>
      <c r="G289" s="126"/>
      <c r="H289" s="45"/>
      <c r="I289" s="1"/>
      <c r="J289" s="1"/>
      <c r="K289" s="44"/>
      <c r="L289" s="196"/>
      <c r="M289" s="195"/>
      <c r="N289" s="195"/>
      <c r="O289" s="55"/>
      <c r="P289" s="56"/>
      <c r="Q289" s="56"/>
      <c r="R289" s="168"/>
      <c r="S289" s="141"/>
      <c r="T289" s="142"/>
      <c r="U289" s="130"/>
      <c r="V289" s="64"/>
      <c r="W289" s="202"/>
      <c r="X289" s="8"/>
      <c r="Y289" s="6"/>
      <c r="Z289" s="59"/>
      <c r="AA289" s="59"/>
      <c r="AB289" s="6"/>
      <c r="AC289" s="203"/>
      <c r="AD289" s="6"/>
      <c r="AE289" s="6"/>
      <c r="AF289" s="6"/>
      <c r="AG289" s="6"/>
      <c r="AH289" s="6"/>
      <c r="AI289" s="6"/>
      <c r="AJ289" s="6"/>
      <c r="AK289" s="6"/>
      <c r="AL289" s="59"/>
      <c r="AM289" s="137"/>
      <c r="AN289" s="137"/>
      <c r="AO289" s="146"/>
      <c r="AP289" s="143"/>
      <c r="AQ289" s="143"/>
      <c r="AR289" s="44"/>
      <c r="AS289" s="242" t="s">
        <v>4580</v>
      </c>
      <c r="AT289" s="242"/>
      <c r="AU289" s="242"/>
      <c r="AV289" s="243"/>
      <c r="AW289" s="89">
        <f>ROUND(ROUND(H275*V252,0)*AQ286,0)-AS292</f>
        <v>338</v>
      </c>
      <c r="AX289" s="12"/>
    </row>
    <row r="290" spans="1:50" ht="17.2" customHeight="1" x14ac:dyDescent="0.3">
      <c r="A290" s="101">
        <v>43</v>
      </c>
      <c r="B290" s="102" t="s">
        <v>3027</v>
      </c>
      <c r="C290" s="103" t="s">
        <v>9531</v>
      </c>
      <c r="D290" s="166"/>
      <c r="E290" s="193"/>
      <c r="F290" s="126"/>
      <c r="G290" s="126"/>
      <c r="H290" s="45"/>
      <c r="I290" s="1"/>
      <c r="J290" s="1"/>
      <c r="K290" s="44"/>
      <c r="L290" s="175"/>
      <c r="M290" s="194"/>
      <c r="N290" s="194"/>
      <c r="O290" s="132"/>
      <c r="P290" s="141"/>
      <c r="Q290" s="141"/>
      <c r="R290" s="168"/>
      <c r="S290" s="141"/>
      <c r="T290" s="142"/>
      <c r="U290" s="130"/>
      <c r="V290" s="64"/>
      <c r="W290" s="202"/>
      <c r="X290" s="317" t="s">
        <v>4712</v>
      </c>
      <c r="Y290" s="318"/>
      <c r="Z290" s="318"/>
      <c r="AA290" s="318"/>
      <c r="AB290" s="318"/>
      <c r="AC290" s="211" t="s">
        <v>4711</v>
      </c>
      <c r="AD290" s="210"/>
      <c r="AE290" s="210"/>
      <c r="AF290" s="176"/>
      <c r="AG290" s="176"/>
      <c r="AH290" s="176"/>
      <c r="AI290" s="176"/>
      <c r="AJ290" s="176"/>
      <c r="AK290" s="176"/>
      <c r="AL290" s="105" t="s">
        <v>4574</v>
      </c>
      <c r="AM290" s="321">
        <f>AM287</f>
        <v>0.7</v>
      </c>
      <c r="AN290" s="321"/>
      <c r="AO290" s="146"/>
      <c r="AP290" s="143"/>
      <c r="AQ290" s="143"/>
      <c r="AR290" s="44"/>
      <c r="AS290" s="244"/>
      <c r="AT290" s="244"/>
      <c r="AU290" s="244"/>
      <c r="AV290" s="245"/>
      <c r="AW290" s="106">
        <f>ROUND(ROUND(ROUND(H275*V252,0)*AM290,0)*AQ286,0)-AS292</f>
        <v>235</v>
      </c>
      <c r="AX290" s="12"/>
    </row>
    <row r="291" spans="1:50" ht="17.2" customHeight="1" x14ac:dyDescent="0.3">
      <c r="A291" s="101">
        <v>43</v>
      </c>
      <c r="B291" s="102" t="s">
        <v>3026</v>
      </c>
      <c r="C291" s="103" t="s">
        <v>9530</v>
      </c>
      <c r="D291" s="166"/>
      <c r="E291" s="193"/>
      <c r="F291" s="126"/>
      <c r="G291" s="126"/>
      <c r="H291" s="45"/>
      <c r="I291" s="1"/>
      <c r="J291" s="1"/>
      <c r="K291" s="44"/>
      <c r="L291" s="191"/>
      <c r="M291" s="172"/>
      <c r="N291" s="172"/>
      <c r="O291" s="123"/>
      <c r="P291" s="138"/>
      <c r="Q291" s="138"/>
      <c r="R291" s="168"/>
      <c r="S291" s="141"/>
      <c r="T291" s="142"/>
      <c r="U291" s="130"/>
      <c r="V291" s="64"/>
      <c r="W291" s="202"/>
      <c r="X291" s="319"/>
      <c r="Y291" s="320"/>
      <c r="Z291" s="320"/>
      <c r="AA291" s="320"/>
      <c r="AB291" s="320"/>
      <c r="AC291" s="211" t="s">
        <v>4735</v>
      </c>
      <c r="AD291" s="210"/>
      <c r="AE291" s="210"/>
      <c r="AF291" s="176"/>
      <c r="AG291" s="176"/>
      <c r="AH291" s="176"/>
      <c r="AI291" s="176"/>
      <c r="AJ291" s="176"/>
      <c r="AK291" s="176"/>
      <c r="AL291" s="105" t="s">
        <v>4574</v>
      </c>
      <c r="AM291" s="321">
        <f>AM288</f>
        <v>0.5</v>
      </c>
      <c r="AN291" s="321"/>
      <c r="AO291" s="146"/>
      <c r="AP291" s="143"/>
      <c r="AQ291" s="143"/>
      <c r="AR291" s="44"/>
      <c r="AS291" s="244"/>
      <c r="AT291" s="244"/>
      <c r="AU291" s="244"/>
      <c r="AV291" s="245"/>
      <c r="AW291" s="106">
        <f>ROUND(ROUND(ROUND(H275*V252,0)*AM291,0)*AQ286,0)-AS292</f>
        <v>167</v>
      </c>
      <c r="AX291" s="12"/>
    </row>
    <row r="292" spans="1:50" ht="17.2" customHeight="1" x14ac:dyDescent="0.3">
      <c r="A292" s="9">
        <v>43</v>
      </c>
      <c r="B292" s="10" t="s">
        <v>3025</v>
      </c>
      <c r="C292" s="53" t="s">
        <v>9529</v>
      </c>
      <c r="D292" s="166"/>
      <c r="E292" s="193"/>
      <c r="F292" s="126"/>
      <c r="G292" s="126"/>
      <c r="H292" s="45"/>
      <c r="I292" s="1"/>
      <c r="J292" s="1"/>
      <c r="K292" s="44"/>
      <c r="L292" s="231" t="s">
        <v>4714</v>
      </c>
      <c r="M292" s="232"/>
      <c r="N292" s="232"/>
      <c r="O292" s="232"/>
      <c r="P292" s="232"/>
      <c r="Q292" s="232"/>
      <c r="R292" s="175"/>
      <c r="S292" s="194"/>
      <c r="T292" s="173"/>
      <c r="U292" s="130"/>
      <c r="V292" s="64"/>
      <c r="W292" s="202"/>
      <c r="X292" s="8"/>
      <c r="Y292" s="6"/>
      <c r="Z292" s="59"/>
      <c r="AA292" s="59"/>
      <c r="AB292" s="6"/>
      <c r="AC292" s="203"/>
      <c r="AD292" s="6"/>
      <c r="AE292" s="6"/>
      <c r="AF292" s="6"/>
      <c r="AG292" s="6"/>
      <c r="AH292" s="6"/>
      <c r="AI292" s="6"/>
      <c r="AJ292" s="6"/>
      <c r="AK292" s="6"/>
      <c r="AL292" s="59"/>
      <c r="AM292" s="137"/>
      <c r="AN292" s="137"/>
      <c r="AO292" s="146"/>
      <c r="AP292" s="143"/>
      <c r="AQ292" s="143"/>
      <c r="AR292" s="44"/>
      <c r="AS292" s="38">
        <f>AS280</f>
        <v>5</v>
      </c>
      <c r="AT292" s="62" t="s">
        <v>4579</v>
      </c>
      <c r="AU292" s="143"/>
      <c r="AV292" s="147"/>
      <c r="AW292" s="89">
        <f>ROUND(ROUND(ROUND(H275*P294,0)*V252,0)*AQ286,0)-AS292</f>
        <v>326</v>
      </c>
      <c r="AX292" s="12"/>
    </row>
    <row r="293" spans="1:50" ht="17.2" customHeight="1" x14ac:dyDescent="0.3">
      <c r="A293" s="101">
        <v>43</v>
      </c>
      <c r="B293" s="102" t="s">
        <v>3024</v>
      </c>
      <c r="C293" s="103" t="s">
        <v>9528</v>
      </c>
      <c r="D293" s="166"/>
      <c r="E293" s="193"/>
      <c r="F293" s="126"/>
      <c r="G293" s="126"/>
      <c r="H293" s="45"/>
      <c r="I293" s="1"/>
      <c r="J293" s="1"/>
      <c r="K293" s="44"/>
      <c r="L293" s="267"/>
      <c r="M293" s="268"/>
      <c r="N293" s="268"/>
      <c r="O293" s="268"/>
      <c r="P293" s="268"/>
      <c r="Q293" s="268"/>
      <c r="R293" s="175"/>
      <c r="S293" s="194"/>
      <c r="T293" s="173"/>
      <c r="U293" s="130"/>
      <c r="V293" s="64"/>
      <c r="W293" s="202"/>
      <c r="X293" s="317" t="s">
        <v>4712</v>
      </c>
      <c r="Y293" s="318"/>
      <c r="Z293" s="318"/>
      <c r="AA293" s="318"/>
      <c r="AB293" s="318"/>
      <c r="AC293" s="211" t="s">
        <v>4711</v>
      </c>
      <c r="AD293" s="210"/>
      <c r="AE293" s="210"/>
      <c r="AF293" s="176"/>
      <c r="AG293" s="176"/>
      <c r="AH293" s="176"/>
      <c r="AI293" s="176"/>
      <c r="AJ293" s="176"/>
      <c r="AK293" s="176"/>
      <c r="AL293" s="105" t="s">
        <v>4574</v>
      </c>
      <c r="AM293" s="321">
        <f>AM290</f>
        <v>0.7</v>
      </c>
      <c r="AN293" s="321"/>
      <c r="AO293" s="146"/>
      <c r="AP293" s="143"/>
      <c r="AQ293" s="143"/>
      <c r="AR293" s="44"/>
      <c r="AS293" s="1"/>
      <c r="AT293" s="132"/>
      <c r="AU293" s="143"/>
      <c r="AV293" s="147"/>
      <c r="AW293" s="106">
        <f>ROUND(ROUND(ROUND(ROUND(H275*P294,0)*V252,0)*AM293,0)*AQ286,0)-AS292</f>
        <v>227</v>
      </c>
      <c r="AX293" s="12"/>
    </row>
    <row r="294" spans="1:50" ht="17.2" customHeight="1" x14ac:dyDescent="0.3">
      <c r="A294" s="101">
        <v>43</v>
      </c>
      <c r="B294" s="102" t="s">
        <v>3023</v>
      </c>
      <c r="C294" s="103" t="s">
        <v>9527</v>
      </c>
      <c r="D294" s="166"/>
      <c r="E294" s="193"/>
      <c r="F294" s="126"/>
      <c r="G294" s="126"/>
      <c r="H294" s="43"/>
      <c r="I294" s="7"/>
      <c r="J294" s="7"/>
      <c r="K294" s="21"/>
      <c r="L294" s="191"/>
      <c r="M294" s="172"/>
      <c r="N294" s="172"/>
      <c r="O294" s="123" t="s">
        <v>4574</v>
      </c>
      <c r="P294" s="249">
        <f>P288</f>
        <v>0.96499999999999997</v>
      </c>
      <c r="Q294" s="249"/>
      <c r="R294" s="168"/>
      <c r="S294" s="141"/>
      <c r="T294" s="141"/>
      <c r="U294" s="88"/>
      <c r="V294" s="86"/>
      <c r="W294" s="87"/>
      <c r="X294" s="320"/>
      <c r="Y294" s="320"/>
      <c r="Z294" s="320"/>
      <c r="AA294" s="320"/>
      <c r="AB294" s="320"/>
      <c r="AC294" s="211" t="s">
        <v>4735</v>
      </c>
      <c r="AD294" s="210"/>
      <c r="AE294" s="210"/>
      <c r="AF294" s="176"/>
      <c r="AG294" s="176"/>
      <c r="AH294" s="176"/>
      <c r="AI294" s="176"/>
      <c r="AJ294" s="176"/>
      <c r="AK294" s="176"/>
      <c r="AL294" s="105" t="s">
        <v>4574</v>
      </c>
      <c r="AM294" s="321">
        <f>AM291</f>
        <v>0.5</v>
      </c>
      <c r="AN294" s="321"/>
      <c r="AO294" s="190"/>
      <c r="AP294" s="136"/>
      <c r="AQ294" s="136"/>
      <c r="AR294" s="21"/>
      <c r="AS294" s="7"/>
      <c r="AT294" s="123"/>
      <c r="AU294" s="136"/>
      <c r="AV294" s="145"/>
      <c r="AW294" s="106">
        <f>ROUND(ROUND(ROUND(ROUND(H275*P294,0)*V252,0)*AM294,0)*AQ286,0)-AS292</f>
        <v>160</v>
      </c>
      <c r="AX294" s="12"/>
    </row>
    <row r="295" spans="1:50" ht="17.2" customHeight="1" x14ac:dyDescent="0.3">
      <c r="A295" s="9">
        <v>43</v>
      </c>
      <c r="B295" s="10" t="s">
        <v>3022</v>
      </c>
      <c r="C295" s="53" t="s">
        <v>9526</v>
      </c>
      <c r="D295" s="166"/>
      <c r="E295" s="193"/>
      <c r="F295" s="126"/>
      <c r="G295" s="126"/>
      <c r="H295" s="217" t="s">
        <v>4766</v>
      </c>
      <c r="I295" s="218"/>
      <c r="J295" s="218"/>
      <c r="K295" s="219"/>
      <c r="L295" s="196"/>
      <c r="M295" s="195"/>
      <c r="N295" s="195"/>
      <c r="O295" s="55"/>
      <c r="P295" s="56"/>
      <c r="Q295" s="56"/>
      <c r="R295" s="168"/>
      <c r="S295" s="141"/>
      <c r="T295" s="141"/>
      <c r="U295" s="88"/>
      <c r="V295" s="86"/>
      <c r="W295" s="87"/>
      <c r="X295" s="6"/>
      <c r="Y295" s="6"/>
      <c r="Z295" s="59"/>
      <c r="AA295" s="59"/>
      <c r="AB295" s="6"/>
      <c r="AC295" s="203"/>
      <c r="AD295" s="6"/>
      <c r="AE295" s="6"/>
      <c r="AF295" s="6"/>
      <c r="AG295" s="6"/>
      <c r="AH295" s="6"/>
      <c r="AI295" s="6"/>
      <c r="AJ295" s="6"/>
      <c r="AK295" s="6"/>
      <c r="AL295" s="59"/>
      <c r="AM295" s="137"/>
      <c r="AN295" s="137"/>
      <c r="AO295" s="7"/>
      <c r="AP295" s="7"/>
      <c r="AQ295" s="7"/>
      <c r="AR295" s="7"/>
      <c r="AS295" s="7"/>
      <c r="AT295" s="123"/>
      <c r="AU295" s="136"/>
      <c r="AV295" s="145"/>
      <c r="AW295" s="100">
        <f>ROUND(H299*V252,0)</f>
        <v>326</v>
      </c>
      <c r="AX295" s="12"/>
    </row>
    <row r="296" spans="1:50" ht="17.2" customHeight="1" x14ac:dyDescent="0.3">
      <c r="A296" s="101">
        <v>43</v>
      </c>
      <c r="B296" s="102" t="s">
        <v>3021</v>
      </c>
      <c r="C296" s="103" t="s">
        <v>9525</v>
      </c>
      <c r="D296" s="166"/>
      <c r="E296" s="193"/>
      <c r="F296" s="126"/>
      <c r="G296" s="126"/>
      <c r="H296" s="220"/>
      <c r="I296" s="221"/>
      <c r="J296" s="221"/>
      <c r="K296" s="222"/>
      <c r="L296" s="175"/>
      <c r="M296" s="194"/>
      <c r="N296" s="194"/>
      <c r="O296" s="132"/>
      <c r="P296" s="141"/>
      <c r="Q296" s="141"/>
      <c r="R296" s="168"/>
      <c r="S296" s="141"/>
      <c r="T296" s="141"/>
      <c r="U296" s="88"/>
      <c r="V296" s="86"/>
      <c r="W296" s="87"/>
      <c r="X296" s="318" t="s">
        <v>4712</v>
      </c>
      <c r="Y296" s="318"/>
      <c r="Z296" s="318"/>
      <c r="AA296" s="318"/>
      <c r="AB296" s="318"/>
      <c r="AC296" s="211" t="s">
        <v>4711</v>
      </c>
      <c r="AD296" s="210"/>
      <c r="AE296" s="210"/>
      <c r="AF296" s="176"/>
      <c r="AG296" s="176"/>
      <c r="AH296" s="176"/>
      <c r="AI296" s="176"/>
      <c r="AJ296" s="176"/>
      <c r="AK296" s="176"/>
      <c r="AL296" s="105" t="s">
        <v>4574</v>
      </c>
      <c r="AM296" s="321">
        <f>AM293</f>
        <v>0.7</v>
      </c>
      <c r="AN296" s="321"/>
      <c r="AO296" s="176"/>
      <c r="AP296" s="176"/>
      <c r="AQ296" s="176"/>
      <c r="AR296" s="176"/>
      <c r="AS296" s="176"/>
      <c r="AT296" s="105"/>
      <c r="AU296" s="150"/>
      <c r="AV296" s="151"/>
      <c r="AW296" s="106">
        <f>ROUND(ROUND(H299*V252,0)*AM296,0)</f>
        <v>228</v>
      </c>
      <c r="AX296" s="12"/>
    </row>
    <row r="297" spans="1:50" ht="17.2" customHeight="1" x14ac:dyDescent="0.3">
      <c r="A297" s="101">
        <v>43</v>
      </c>
      <c r="B297" s="102" t="s">
        <v>3020</v>
      </c>
      <c r="C297" s="103" t="s">
        <v>9524</v>
      </c>
      <c r="D297" s="166"/>
      <c r="E297" s="193"/>
      <c r="F297" s="126"/>
      <c r="G297" s="126"/>
      <c r="H297" s="220"/>
      <c r="I297" s="221"/>
      <c r="J297" s="221"/>
      <c r="K297" s="222"/>
      <c r="L297" s="191"/>
      <c r="M297" s="172"/>
      <c r="N297" s="172"/>
      <c r="O297" s="123"/>
      <c r="P297" s="138"/>
      <c r="Q297" s="138"/>
      <c r="R297" s="168"/>
      <c r="S297" s="141"/>
      <c r="T297" s="141"/>
      <c r="U297" s="88"/>
      <c r="V297" s="86"/>
      <c r="W297" s="87"/>
      <c r="X297" s="320"/>
      <c r="Y297" s="320"/>
      <c r="Z297" s="320"/>
      <c r="AA297" s="320"/>
      <c r="AB297" s="320"/>
      <c r="AC297" s="211" t="s">
        <v>4735</v>
      </c>
      <c r="AD297" s="210"/>
      <c r="AE297" s="210"/>
      <c r="AF297" s="176"/>
      <c r="AG297" s="176"/>
      <c r="AH297" s="176"/>
      <c r="AI297" s="176"/>
      <c r="AJ297" s="176"/>
      <c r="AK297" s="176"/>
      <c r="AL297" s="105" t="s">
        <v>4574</v>
      </c>
      <c r="AM297" s="321">
        <f>AM294</f>
        <v>0.5</v>
      </c>
      <c r="AN297" s="321"/>
      <c r="AO297" s="176"/>
      <c r="AP297" s="176"/>
      <c r="AQ297" s="176"/>
      <c r="AR297" s="176"/>
      <c r="AS297" s="176"/>
      <c r="AT297" s="105"/>
      <c r="AU297" s="150"/>
      <c r="AV297" s="151"/>
      <c r="AW297" s="106">
        <f>ROUND(ROUND(H299*V252,0)*AM297,0)</f>
        <v>163</v>
      </c>
      <c r="AX297" s="12"/>
    </row>
    <row r="298" spans="1:50" ht="17.2" customHeight="1" x14ac:dyDescent="0.3">
      <c r="A298" s="9">
        <v>43</v>
      </c>
      <c r="B298" s="10" t="s">
        <v>3019</v>
      </c>
      <c r="C298" s="53" t="s">
        <v>9523</v>
      </c>
      <c r="D298" s="166"/>
      <c r="E298" s="193"/>
      <c r="F298" s="126"/>
      <c r="G298" s="126"/>
      <c r="H298" s="220"/>
      <c r="I298" s="221"/>
      <c r="J298" s="221"/>
      <c r="K298" s="222"/>
      <c r="L298" s="231" t="s">
        <v>4714</v>
      </c>
      <c r="M298" s="232"/>
      <c r="N298" s="232"/>
      <c r="O298" s="232"/>
      <c r="P298" s="232"/>
      <c r="Q298" s="232"/>
      <c r="R298" s="175"/>
      <c r="S298" s="194"/>
      <c r="T298" s="194"/>
      <c r="U298" s="88"/>
      <c r="V298" s="86"/>
      <c r="W298" s="87"/>
      <c r="X298" s="6"/>
      <c r="Y298" s="6"/>
      <c r="Z298" s="59"/>
      <c r="AA298" s="59"/>
      <c r="AB298" s="6"/>
      <c r="AC298" s="203"/>
      <c r="AD298" s="6"/>
      <c r="AE298" s="6"/>
      <c r="AF298" s="6"/>
      <c r="AG298" s="6"/>
      <c r="AH298" s="6"/>
      <c r="AI298" s="6"/>
      <c r="AJ298" s="6"/>
      <c r="AK298" s="6"/>
      <c r="AL298" s="59"/>
      <c r="AM298" s="137"/>
      <c r="AN298" s="137"/>
      <c r="AO298" s="6"/>
      <c r="AP298" s="6"/>
      <c r="AQ298" s="7"/>
      <c r="AR298" s="7"/>
      <c r="AS298" s="7"/>
      <c r="AT298" s="123"/>
      <c r="AU298" s="136"/>
      <c r="AV298" s="145"/>
      <c r="AW298" s="89">
        <f>ROUND(ROUND(H299*P300,0)*V252,0)</f>
        <v>315</v>
      </c>
      <c r="AX298" s="12"/>
    </row>
    <row r="299" spans="1:50" ht="17.2" customHeight="1" x14ac:dyDescent="0.3">
      <c r="A299" s="101">
        <v>43</v>
      </c>
      <c r="B299" s="102" t="s">
        <v>3018</v>
      </c>
      <c r="C299" s="103" t="s">
        <v>9522</v>
      </c>
      <c r="D299" s="166"/>
      <c r="E299" s="193"/>
      <c r="F299" s="126"/>
      <c r="G299" s="126"/>
      <c r="H299" s="253">
        <f>'15就労移行支援(基本)'!K300</f>
        <v>466</v>
      </c>
      <c r="I299" s="254"/>
      <c r="J299" s="1" t="s">
        <v>4202</v>
      </c>
      <c r="K299" s="68"/>
      <c r="L299" s="267"/>
      <c r="M299" s="268"/>
      <c r="N299" s="268"/>
      <c r="O299" s="268"/>
      <c r="P299" s="268"/>
      <c r="Q299" s="268"/>
      <c r="R299" s="175"/>
      <c r="S299" s="194"/>
      <c r="T299" s="194"/>
      <c r="U299" s="88"/>
      <c r="V299" s="86"/>
      <c r="W299" s="87"/>
      <c r="X299" s="318" t="s">
        <v>4712</v>
      </c>
      <c r="Y299" s="318"/>
      <c r="Z299" s="318"/>
      <c r="AA299" s="318"/>
      <c r="AB299" s="318"/>
      <c r="AC299" s="211" t="s">
        <v>4711</v>
      </c>
      <c r="AD299" s="210"/>
      <c r="AE299" s="210"/>
      <c r="AF299" s="176"/>
      <c r="AG299" s="176"/>
      <c r="AH299" s="176"/>
      <c r="AI299" s="176"/>
      <c r="AJ299" s="176"/>
      <c r="AK299" s="176"/>
      <c r="AL299" s="105" t="s">
        <v>4574</v>
      </c>
      <c r="AM299" s="321">
        <f>AM296</f>
        <v>0.7</v>
      </c>
      <c r="AN299" s="321"/>
      <c r="AO299" s="174"/>
      <c r="AP299" s="174"/>
      <c r="AQ299" s="174"/>
      <c r="AR299" s="174"/>
      <c r="AS299" s="174"/>
      <c r="AT299" s="104"/>
      <c r="AU299" s="148"/>
      <c r="AV299" s="149"/>
      <c r="AW299" s="106">
        <f>ROUND(ROUND(ROUND(H299*P300,0)*V252,0)*AM299,0)</f>
        <v>221</v>
      </c>
      <c r="AX299" s="12"/>
    </row>
    <row r="300" spans="1:50" ht="17.2" customHeight="1" x14ac:dyDescent="0.3">
      <c r="A300" s="101">
        <v>43</v>
      </c>
      <c r="B300" s="102" t="s">
        <v>3017</v>
      </c>
      <c r="C300" s="103" t="s">
        <v>9521</v>
      </c>
      <c r="D300" s="166"/>
      <c r="E300" s="193"/>
      <c r="F300" s="126"/>
      <c r="G300" s="126"/>
      <c r="H300" s="175"/>
      <c r="I300" s="194"/>
      <c r="J300" s="194"/>
      <c r="K300" s="173"/>
      <c r="L300" s="191"/>
      <c r="M300" s="172"/>
      <c r="N300" s="172"/>
      <c r="O300" s="123" t="s">
        <v>4574</v>
      </c>
      <c r="P300" s="249">
        <f>P294</f>
        <v>0.96499999999999997</v>
      </c>
      <c r="Q300" s="249"/>
      <c r="R300" s="168"/>
      <c r="S300" s="141"/>
      <c r="T300" s="141"/>
      <c r="U300" s="88"/>
      <c r="V300" s="86"/>
      <c r="W300" s="87"/>
      <c r="X300" s="320"/>
      <c r="Y300" s="320"/>
      <c r="Z300" s="320"/>
      <c r="AA300" s="320"/>
      <c r="AB300" s="320"/>
      <c r="AC300" s="211" t="s">
        <v>4735</v>
      </c>
      <c r="AD300" s="210"/>
      <c r="AE300" s="210"/>
      <c r="AF300" s="176"/>
      <c r="AG300" s="176"/>
      <c r="AH300" s="176"/>
      <c r="AI300" s="176"/>
      <c r="AJ300" s="176"/>
      <c r="AK300" s="176"/>
      <c r="AL300" s="105" t="s">
        <v>4574</v>
      </c>
      <c r="AM300" s="321">
        <f>AM297</f>
        <v>0.5</v>
      </c>
      <c r="AN300" s="321"/>
      <c r="AO300" s="174"/>
      <c r="AP300" s="174"/>
      <c r="AQ300" s="174"/>
      <c r="AR300" s="174"/>
      <c r="AS300" s="174"/>
      <c r="AT300" s="104"/>
      <c r="AU300" s="148"/>
      <c r="AV300" s="149"/>
      <c r="AW300" s="106">
        <f>ROUND(ROUND(ROUND(H299*P300,0)*V252,0)*AM300,0)</f>
        <v>158</v>
      </c>
      <c r="AX300" s="12"/>
    </row>
    <row r="301" spans="1:50" ht="17.2" customHeight="1" x14ac:dyDescent="0.3">
      <c r="A301" s="9">
        <v>43</v>
      </c>
      <c r="B301" s="10" t="s">
        <v>3016</v>
      </c>
      <c r="C301" s="53" t="s">
        <v>9520</v>
      </c>
      <c r="D301" s="166"/>
      <c r="E301" s="193"/>
      <c r="F301" s="126"/>
      <c r="G301" s="126"/>
      <c r="H301" s="175"/>
      <c r="I301" s="194"/>
      <c r="J301" s="194"/>
      <c r="K301" s="173"/>
      <c r="L301" s="196"/>
      <c r="M301" s="195"/>
      <c r="N301" s="195"/>
      <c r="O301" s="55"/>
      <c r="P301" s="56"/>
      <c r="Q301" s="56"/>
      <c r="R301" s="168"/>
      <c r="S301" s="141"/>
      <c r="T301" s="142"/>
      <c r="U301" s="130"/>
      <c r="V301" s="64"/>
      <c r="W301" s="202"/>
      <c r="X301" s="8"/>
      <c r="Y301" s="6"/>
      <c r="Z301" s="59"/>
      <c r="AA301" s="59"/>
      <c r="AB301" s="6"/>
      <c r="AC301" s="203"/>
      <c r="AD301" s="6"/>
      <c r="AE301" s="6"/>
      <c r="AF301" s="6"/>
      <c r="AG301" s="6"/>
      <c r="AH301" s="6"/>
      <c r="AI301" s="6"/>
      <c r="AJ301" s="6"/>
      <c r="AK301" s="6"/>
      <c r="AL301" s="59"/>
      <c r="AM301" s="137"/>
      <c r="AN301" s="137"/>
      <c r="AO301" s="177"/>
      <c r="AP301" s="81"/>
      <c r="AQ301" s="81"/>
      <c r="AR301" s="82"/>
      <c r="AS301" s="242" t="s">
        <v>4580</v>
      </c>
      <c r="AT301" s="242"/>
      <c r="AU301" s="242"/>
      <c r="AV301" s="243"/>
      <c r="AW301" s="89">
        <f>ROUND(H299*V252,0)-AS304</f>
        <v>321</v>
      </c>
      <c r="AX301" s="12"/>
    </row>
    <row r="302" spans="1:50" ht="17.2" customHeight="1" x14ac:dyDescent="0.3">
      <c r="A302" s="101">
        <v>43</v>
      </c>
      <c r="B302" s="102" t="s">
        <v>3015</v>
      </c>
      <c r="C302" s="103" t="s">
        <v>9519</v>
      </c>
      <c r="D302" s="166"/>
      <c r="E302" s="193"/>
      <c r="F302" s="126"/>
      <c r="G302" s="126"/>
      <c r="H302" s="175"/>
      <c r="I302" s="194"/>
      <c r="J302" s="194"/>
      <c r="K302" s="173"/>
      <c r="L302" s="175"/>
      <c r="M302" s="194"/>
      <c r="N302" s="194"/>
      <c r="O302" s="132"/>
      <c r="P302" s="141"/>
      <c r="Q302" s="141"/>
      <c r="R302" s="168"/>
      <c r="S302" s="141"/>
      <c r="T302" s="142"/>
      <c r="U302" s="130"/>
      <c r="V302" s="64"/>
      <c r="W302" s="202"/>
      <c r="X302" s="317" t="s">
        <v>4712</v>
      </c>
      <c r="Y302" s="318"/>
      <c r="Z302" s="318"/>
      <c r="AA302" s="318"/>
      <c r="AB302" s="318"/>
      <c r="AC302" s="211" t="s">
        <v>4711</v>
      </c>
      <c r="AD302" s="210"/>
      <c r="AE302" s="210"/>
      <c r="AF302" s="176"/>
      <c r="AG302" s="176"/>
      <c r="AH302" s="176"/>
      <c r="AI302" s="176"/>
      <c r="AJ302" s="176"/>
      <c r="AK302" s="176"/>
      <c r="AL302" s="105" t="s">
        <v>4574</v>
      </c>
      <c r="AM302" s="321">
        <f>AM299</f>
        <v>0.7</v>
      </c>
      <c r="AN302" s="321"/>
      <c r="AO302" s="215"/>
      <c r="AP302" s="215"/>
      <c r="AQ302" s="215"/>
      <c r="AR302" s="214"/>
      <c r="AS302" s="244"/>
      <c r="AT302" s="244"/>
      <c r="AU302" s="244"/>
      <c r="AV302" s="245"/>
      <c r="AW302" s="106">
        <f>ROUND(ROUND(H299*V252,0)*AM302,0)-AS304</f>
        <v>223</v>
      </c>
      <c r="AX302" s="12"/>
    </row>
    <row r="303" spans="1:50" ht="17.2" customHeight="1" x14ac:dyDescent="0.3">
      <c r="A303" s="101">
        <v>43</v>
      </c>
      <c r="B303" s="102" t="s">
        <v>3014</v>
      </c>
      <c r="C303" s="103" t="s">
        <v>9518</v>
      </c>
      <c r="D303" s="166"/>
      <c r="E303" s="193"/>
      <c r="F303" s="126"/>
      <c r="G303" s="126"/>
      <c r="H303" s="175"/>
      <c r="I303" s="194"/>
      <c r="J303" s="194"/>
      <c r="K303" s="173"/>
      <c r="L303" s="191"/>
      <c r="M303" s="172"/>
      <c r="N303" s="172"/>
      <c r="O303" s="123"/>
      <c r="P303" s="138"/>
      <c r="Q303" s="138"/>
      <c r="R303" s="168"/>
      <c r="S303" s="141"/>
      <c r="T303" s="142"/>
      <c r="U303" s="130"/>
      <c r="V303" s="64"/>
      <c r="W303" s="202"/>
      <c r="X303" s="319"/>
      <c r="Y303" s="320"/>
      <c r="Z303" s="320"/>
      <c r="AA303" s="320"/>
      <c r="AB303" s="320"/>
      <c r="AC303" s="211" t="s">
        <v>4735</v>
      </c>
      <c r="AD303" s="210"/>
      <c r="AE303" s="210"/>
      <c r="AF303" s="176"/>
      <c r="AG303" s="176"/>
      <c r="AH303" s="176"/>
      <c r="AI303" s="176"/>
      <c r="AJ303" s="176"/>
      <c r="AK303" s="176"/>
      <c r="AL303" s="105" t="s">
        <v>4574</v>
      </c>
      <c r="AM303" s="321">
        <f>AM300</f>
        <v>0.5</v>
      </c>
      <c r="AN303" s="321"/>
      <c r="AO303" s="213"/>
      <c r="AP303" s="213"/>
      <c r="AQ303" s="213"/>
      <c r="AR303" s="212"/>
      <c r="AS303" s="244"/>
      <c r="AT303" s="244"/>
      <c r="AU303" s="244"/>
      <c r="AV303" s="245"/>
      <c r="AW303" s="106">
        <f>ROUND(ROUND(H299*V252,0)*AM303,0)-AS304</f>
        <v>158</v>
      </c>
      <c r="AX303" s="12"/>
    </row>
    <row r="304" spans="1:50" ht="17.2" customHeight="1" x14ac:dyDescent="0.3">
      <c r="A304" s="9">
        <v>43</v>
      </c>
      <c r="B304" s="10" t="s">
        <v>3013</v>
      </c>
      <c r="C304" s="53" t="s">
        <v>9517</v>
      </c>
      <c r="D304" s="166"/>
      <c r="E304" s="193"/>
      <c r="F304" s="126"/>
      <c r="G304" s="126"/>
      <c r="H304" s="175"/>
      <c r="I304" s="194"/>
      <c r="J304" s="194"/>
      <c r="K304" s="173"/>
      <c r="L304" s="231" t="s">
        <v>4714</v>
      </c>
      <c r="M304" s="232"/>
      <c r="N304" s="232"/>
      <c r="O304" s="232"/>
      <c r="P304" s="232"/>
      <c r="Q304" s="232"/>
      <c r="R304" s="175"/>
      <c r="S304" s="194"/>
      <c r="T304" s="173"/>
      <c r="U304" s="130"/>
      <c r="V304" s="64"/>
      <c r="W304" s="202"/>
      <c r="X304" s="8"/>
      <c r="Y304" s="6"/>
      <c r="Z304" s="59"/>
      <c r="AA304" s="59"/>
      <c r="AB304" s="6"/>
      <c r="AC304" s="203"/>
      <c r="AD304" s="6"/>
      <c r="AE304" s="6"/>
      <c r="AF304" s="6"/>
      <c r="AG304" s="6"/>
      <c r="AH304" s="6"/>
      <c r="AI304" s="6"/>
      <c r="AJ304" s="6"/>
      <c r="AK304" s="6"/>
      <c r="AL304" s="59"/>
      <c r="AM304" s="137"/>
      <c r="AN304" s="137"/>
      <c r="AO304" s="198"/>
      <c r="AP304" s="198"/>
      <c r="AQ304" s="198"/>
      <c r="AR304" s="197"/>
      <c r="AS304" s="38">
        <f>AS292</f>
        <v>5</v>
      </c>
      <c r="AT304" s="62" t="s">
        <v>4579</v>
      </c>
      <c r="AU304" s="143"/>
      <c r="AV304" s="147"/>
      <c r="AW304" s="89">
        <f>ROUND(ROUND(H299*P306,0)*V252,0)-AS304</f>
        <v>310</v>
      </c>
      <c r="AX304" s="12"/>
    </row>
    <row r="305" spans="1:50" ht="17.2" customHeight="1" x14ac:dyDescent="0.3">
      <c r="A305" s="101">
        <v>43</v>
      </c>
      <c r="B305" s="102" t="s">
        <v>3012</v>
      </c>
      <c r="C305" s="103" t="s">
        <v>9516</v>
      </c>
      <c r="D305" s="166"/>
      <c r="E305" s="193"/>
      <c r="F305" s="126"/>
      <c r="G305" s="126"/>
      <c r="H305" s="175"/>
      <c r="I305" s="194"/>
      <c r="J305" s="194"/>
      <c r="K305" s="173"/>
      <c r="L305" s="267"/>
      <c r="M305" s="268"/>
      <c r="N305" s="268"/>
      <c r="O305" s="268"/>
      <c r="P305" s="268"/>
      <c r="Q305" s="268"/>
      <c r="R305" s="175"/>
      <c r="S305" s="194"/>
      <c r="T305" s="173"/>
      <c r="U305" s="130"/>
      <c r="V305" s="64"/>
      <c r="W305" s="202"/>
      <c r="X305" s="317" t="s">
        <v>4712</v>
      </c>
      <c r="Y305" s="318"/>
      <c r="Z305" s="318"/>
      <c r="AA305" s="318"/>
      <c r="AB305" s="318"/>
      <c r="AC305" s="211" t="s">
        <v>4711</v>
      </c>
      <c r="AD305" s="210"/>
      <c r="AE305" s="210"/>
      <c r="AF305" s="176"/>
      <c r="AG305" s="176"/>
      <c r="AH305" s="176"/>
      <c r="AI305" s="176"/>
      <c r="AJ305" s="176"/>
      <c r="AK305" s="176"/>
      <c r="AL305" s="105" t="s">
        <v>4574</v>
      </c>
      <c r="AM305" s="321">
        <f>AM302</f>
        <v>0.7</v>
      </c>
      <c r="AN305" s="321"/>
      <c r="AO305" s="213"/>
      <c r="AP305" s="213"/>
      <c r="AQ305" s="213"/>
      <c r="AR305" s="212"/>
      <c r="AS305" s="1"/>
      <c r="AT305" s="132"/>
      <c r="AU305" s="143"/>
      <c r="AV305" s="147"/>
      <c r="AW305" s="106">
        <f>ROUND(ROUND(ROUND(H299*P306,0)*V252,0)*AM305,0)-AS304</f>
        <v>216</v>
      </c>
      <c r="AX305" s="12"/>
    </row>
    <row r="306" spans="1:50" ht="17.2" customHeight="1" x14ac:dyDescent="0.3">
      <c r="A306" s="101">
        <v>43</v>
      </c>
      <c r="B306" s="102" t="s">
        <v>3011</v>
      </c>
      <c r="C306" s="103" t="s">
        <v>9515</v>
      </c>
      <c r="D306" s="166"/>
      <c r="E306" s="193"/>
      <c r="F306" s="126"/>
      <c r="G306" s="126"/>
      <c r="H306" s="175"/>
      <c r="I306" s="194"/>
      <c r="J306" s="194"/>
      <c r="K306" s="173"/>
      <c r="L306" s="191"/>
      <c r="M306" s="172"/>
      <c r="N306" s="172"/>
      <c r="O306" s="123" t="s">
        <v>4574</v>
      </c>
      <c r="P306" s="249">
        <f>P300</f>
        <v>0.96499999999999997</v>
      </c>
      <c r="Q306" s="249"/>
      <c r="R306" s="168"/>
      <c r="S306" s="141"/>
      <c r="T306" s="142"/>
      <c r="U306" s="130"/>
      <c r="V306" s="64"/>
      <c r="W306" s="202"/>
      <c r="X306" s="319"/>
      <c r="Y306" s="320"/>
      <c r="Z306" s="320"/>
      <c r="AA306" s="320"/>
      <c r="AB306" s="320"/>
      <c r="AC306" s="211" t="s">
        <v>4735</v>
      </c>
      <c r="AD306" s="210"/>
      <c r="AE306" s="210"/>
      <c r="AF306" s="176"/>
      <c r="AG306" s="176"/>
      <c r="AH306" s="176"/>
      <c r="AI306" s="176"/>
      <c r="AJ306" s="176"/>
      <c r="AK306" s="176"/>
      <c r="AL306" s="105" t="s">
        <v>4574</v>
      </c>
      <c r="AM306" s="321">
        <f>AM303</f>
        <v>0.5</v>
      </c>
      <c r="AN306" s="321"/>
      <c r="AO306" s="213"/>
      <c r="AP306" s="213"/>
      <c r="AQ306" s="213"/>
      <c r="AR306" s="212"/>
      <c r="AS306" s="7"/>
      <c r="AT306" s="123"/>
      <c r="AU306" s="136"/>
      <c r="AV306" s="145"/>
      <c r="AW306" s="106">
        <f>ROUND(ROUND(ROUND(H299*P306,0)*V252,0)*AM306,0)-AS304</f>
        <v>153</v>
      </c>
      <c r="AX306" s="12"/>
    </row>
    <row r="307" spans="1:50" ht="17.2" customHeight="1" x14ac:dyDescent="0.3">
      <c r="A307" s="9">
        <v>43</v>
      </c>
      <c r="B307" s="10" t="s">
        <v>3010</v>
      </c>
      <c r="C307" s="53" t="s">
        <v>9514</v>
      </c>
      <c r="D307" s="166"/>
      <c r="E307" s="193"/>
      <c r="F307" s="126"/>
      <c r="G307" s="126"/>
      <c r="H307" s="45"/>
      <c r="I307" s="1"/>
      <c r="J307" s="1"/>
      <c r="K307" s="44"/>
      <c r="L307" s="196"/>
      <c r="M307" s="195"/>
      <c r="N307" s="195"/>
      <c r="O307" s="55"/>
      <c r="P307" s="56"/>
      <c r="Q307" s="56"/>
      <c r="R307" s="168"/>
      <c r="S307" s="141"/>
      <c r="T307" s="142"/>
      <c r="U307" s="130"/>
      <c r="V307" s="64"/>
      <c r="W307" s="202"/>
      <c r="X307" s="8"/>
      <c r="Y307" s="6"/>
      <c r="Z307" s="59"/>
      <c r="AA307" s="59"/>
      <c r="AB307" s="6"/>
      <c r="AC307" s="203"/>
      <c r="AD307" s="6"/>
      <c r="AE307" s="6"/>
      <c r="AF307" s="6"/>
      <c r="AG307" s="6"/>
      <c r="AH307" s="6"/>
      <c r="AI307" s="6"/>
      <c r="AJ307" s="6"/>
      <c r="AK307" s="6"/>
      <c r="AL307" s="59"/>
      <c r="AM307" s="137"/>
      <c r="AN307" s="137"/>
      <c r="AO307" s="216" t="s">
        <v>4753</v>
      </c>
      <c r="AP307" s="251"/>
      <c r="AQ307" s="251"/>
      <c r="AR307" s="252"/>
      <c r="AS307" s="49"/>
      <c r="AT307" s="36"/>
      <c r="AU307" s="36"/>
      <c r="AV307" s="51"/>
      <c r="AW307" s="89">
        <f>ROUND(ROUND(H299*V252,0)*AQ310,0)</f>
        <v>310</v>
      </c>
      <c r="AX307" s="12"/>
    </row>
    <row r="308" spans="1:50" ht="17.2" customHeight="1" x14ac:dyDescent="0.3">
      <c r="A308" s="101">
        <v>43</v>
      </c>
      <c r="B308" s="102" t="s">
        <v>3009</v>
      </c>
      <c r="C308" s="103" t="s">
        <v>9513</v>
      </c>
      <c r="D308" s="166"/>
      <c r="E308" s="193"/>
      <c r="F308" s="126"/>
      <c r="G308" s="126"/>
      <c r="H308" s="45"/>
      <c r="I308" s="1"/>
      <c r="J308" s="1"/>
      <c r="K308" s="44"/>
      <c r="L308" s="175"/>
      <c r="M308" s="194"/>
      <c r="N308" s="194"/>
      <c r="O308" s="132"/>
      <c r="P308" s="141"/>
      <c r="Q308" s="141"/>
      <c r="R308" s="168"/>
      <c r="S308" s="141"/>
      <c r="T308" s="142"/>
      <c r="U308" s="130"/>
      <c r="V308" s="64"/>
      <c r="W308" s="202"/>
      <c r="X308" s="317" t="s">
        <v>4712</v>
      </c>
      <c r="Y308" s="318"/>
      <c r="Z308" s="318"/>
      <c r="AA308" s="318"/>
      <c r="AB308" s="318"/>
      <c r="AC308" s="211" t="s">
        <v>4711</v>
      </c>
      <c r="AD308" s="210"/>
      <c r="AE308" s="210"/>
      <c r="AF308" s="176"/>
      <c r="AG308" s="176"/>
      <c r="AH308" s="176"/>
      <c r="AI308" s="176"/>
      <c r="AJ308" s="176"/>
      <c r="AK308" s="176"/>
      <c r="AL308" s="105" t="s">
        <v>4574</v>
      </c>
      <c r="AM308" s="321">
        <f>AM305</f>
        <v>0.7</v>
      </c>
      <c r="AN308" s="321"/>
      <c r="AO308" s="228"/>
      <c r="AP308" s="229"/>
      <c r="AQ308" s="229"/>
      <c r="AR308" s="230"/>
      <c r="AS308" s="45"/>
      <c r="AT308" s="1"/>
      <c r="AU308" s="1"/>
      <c r="AV308" s="44"/>
      <c r="AW308" s="106">
        <f>ROUND(ROUND(ROUND(H299*V252,0)*AM308,0)*AQ310,0)</f>
        <v>217</v>
      </c>
      <c r="AX308" s="12"/>
    </row>
    <row r="309" spans="1:50" ht="17.2" customHeight="1" x14ac:dyDescent="0.3">
      <c r="A309" s="101">
        <v>43</v>
      </c>
      <c r="B309" s="102" t="s">
        <v>3008</v>
      </c>
      <c r="C309" s="103" t="s">
        <v>9512</v>
      </c>
      <c r="D309" s="166"/>
      <c r="E309" s="193"/>
      <c r="F309" s="126"/>
      <c r="G309" s="126"/>
      <c r="H309" s="45"/>
      <c r="I309" s="1"/>
      <c r="J309" s="1"/>
      <c r="K309" s="44"/>
      <c r="L309" s="191"/>
      <c r="M309" s="172"/>
      <c r="N309" s="172"/>
      <c r="O309" s="123"/>
      <c r="P309" s="138"/>
      <c r="Q309" s="138"/>
      <c r="R309" s="168"/>
      <c r="S309" s="141"/>
      <c r="T309" s="142"/>
      <c r="U309" s="130"/>
      <c r="V309" s="64"/>
      <c r="W309" s="202"/>
      <c r="X309" s="319"/>
      <c r="Y309" s="320"/>
      <c r="Z309" s="320"/>
      <c r="AA309" s="320"/>
      <c r="AB309" s="320"/>
      <c r="AC309" s="211" t="s">
        <v>4735</v>
      </c>
      <c r="AD309" s="210"/>
      <c r="AE309" s="210"/>
      <c r="AF309" s="176"/>
      <c r="AG309" s="176"/>
      <c r="AH309" s="176"/>
      <c r="AI309" s="176"/>
      <c r="AJ309" s="176"/>
      <c r="AK309" s="176"/>
      <c r="AL309" s="105" t="s">
        <v>4574</v>
      </c>
      <c r="AM309" s="321">
        <f>AM306</f>
        <v>0.5</v>
      </c>
      <c r="AN309" s="321"/>
      <c r="AO309" s="45"/>
      <c r="AP309" s="1"/>
      <c r="AQ309" s="1"/>
      <c r="AR309" s="44"/>
      <c r="AS309" s="45"/>
      <c r="AT309" s="1"/>
      <c r="AU309" s="1"/>
      <c r="AV309" s="44"/>
      <c r="AW309" s="106">
        <f>ROUND(ROUND(ROUND(H299*V252,0)*AM309,0)*AQ310,0)</f>
        <v>155</v>
      </c>
      <c r="AX309" s="12"/>
    </row>
    <row r="310" spans="1:50" ht="17.2" customHeight="1" x14ac:dyDescent="0.3">
      <c r="A310" s="9">
        <v>43</v>
      </c>
      <c r="B310" s="10" t="s">
        <v>3007</v>
      </c>
      <c r="C310" s="53" t="s">
        <v>9511</v>
      </c>
      <c r="D310" s="166"/>
      <c r="E310" s="193"/>
      <c r="F310" s="126"/>
      <c r="G310" s="126"/>
      <c r="H310" s="45"/>
      <c r="I310" s="1"/>
      <c r="J310" s="1"/>
      <c r="K310" s="44"/>
      <c r="L310" s="231" t="s">
        <v>4714</v>
      </c>
      <c r="M310" s="232"/>
      <c r="N310" s="232"/>
      <c r="O310" s="232"/>
      <c r="P310" s="232"/>
      <c r="Q310" s="232"/>
      <c r="R310" s="175"/>
      <c r="S310" s="194"/>
      <c r="T310" s="173"/>
      <c r="U310" s="130"/>
      <c r="V310" s="64"/>
      <c r="W310" s="202"/>
      <c r="X310" s="8"/>
      <c r="Y310" s="6"/>
      <c r="Z310" s="59"/>
      <c r="AA310" s="59"/>
      <c r="AB310" s="6"/>
      <c r="AC310" s="203"/>
      <c r="AD310" s="6"/>
      <c r="AE310" s="6"/>
      <c r="AF310" s="6"/>
      <c r="AG310" s="6"/>
      <c r="AH310" s="6"/>
      <c r="AI310" s="6"/>
      <c r="AJ310" s="6"/>
      <c r="AK310" s="6"/>
      <c r="AL310" s="59"/>
      <c r="AM310" s="137"/>
      <c r="AN310" s="137"/>
      <c r="AO310" s="45"/>
      <c r="AP310" s="132" t="s">
        <v>4574</v>
      </c>
      <c r="AQ310" s="247">
        <f>AQ286</f>
        <v>0.95</v>
      </c>
      <c r="AR310" s="248"/>
      <c r="AS310" s="45"/>
      <c r="AT310" s="1"/>
      <c r="AU310" s="1"/>
      <c r="AV310" s="44"/>
      <c r="AW310" s="89">
        <f>ROUND(ROUND(ROUND(H299*P312,0)*V252,0)*AQ310,0)</f>
        <v>299</v>
      </c>
      <c r="AX310" s="12"/>
    </row>
    <row r="311" spans="1:50" ht="17.2" customHeight="1" x14ac:dyDescent="0.3">
      <c r="A311" s="101">
        <v>43</v>
      </c>
      <c r="B311" s="102" t="s">
        <v>3006</v>
      </c>
      <c r="C311" s="103" t="s">
        <v>9510</v>
      </c>
      <c r="D311" s="166"/>
      <c r="E311" s="193"/>
      <c r="F311" s="126"/>
      <c r="G311" s="126"/>
      <c r="H311" s="45"/>
      <c r="I311" s="1"/>
      <c r="J311" s="1"/>
      <c r="K311" s="44"/>
      <c r="L311" s="267"/>
      <c r="M311" s="268"/>
      <c r="N311" s="268"/>
      <c r="O311" s="268"/>
      <c r="P311" s="268"/>
      <c r="Q311" s="268"/>
      <c r="R311" s="175"/>
      <c r="S311" s="194"/>
      <c r="T311" s="173"/>
      <c r="U311" s="130"/>
      <c r="V311" s="64"/>
      <c r="W311" s="202"/>
      <c r="X311" s="317" t="s">
        <v>4712</v>
      </c>
      <c r="Y311" s="318"/>
      <c r="Z311" s="318"/>
      <c r="AA311" s="318"/>
      <c r="AB311" s="318"/>
      <c r="AC311" s="211" t="s">
        <v>4711</v>
      </c>
      <c r="AD311" s="210"/>
      <c r="AE311" s="210"/>
      <c r="AF311" s="176"/>
      <c r="AG311" s="176"/>
      <c r="AH311" s="176"/>
      <c r="AI311" s="176"/>
      <c r="AJ311" s="176"/>
      <c r="AK311" s="176"/>
      <c r="AL311" s="105" t="s">
        <v>4574</v>
      </c>
      <c r="AM311" s="321">
        <f>AM308</f>
        <v>0.7</v>
      </c>
      <c r="AN311" s="321"/>
      <c r="AO311" s="45"/>
      <c r="AP311" s="1"/>
      <c r="AQ311" s="1"/>
      <c r="AR311" s="44"/>
      <c r="AS311" s="45"/>
      <c r="AT311" s="1"/>
      <c r="AU311" s="1"/>
      <c r="AV311" s="44"/>
      <c r="AW311" s="106">
        <f>ROUND(ROUND(ROUND(ROUND(H299*P312,0)*V252,0)*AM311,0)*AQ310,0)</f>
        <v>210</v>
      </c>
      <c r="AX311" s="12"/>
    </row>
    <row r="312" spans="1:50" ht="17.2" customHeight="1" x14ac:dyDescent="0.3">
      <c r="A312" s="101">
        <v>43</v>
      </c>
      <c r="B312" s="102" t="s">
        <v>3005</v>
      </c>
      <c r="C312" s="103" t="s">
        <v>9509</v>
      </c>
      <c r="D312" s="166"/>
      <c r="E312" s="193"/>
      <c r="F312" s="126"/>
      <c r="G312" s="126"/>
      <c r="H312" s="45"/>
      <c r="I312" s="1"/>
      <c r="J312" s="1"/>
      <c r="K312" s="44"/>
      <c r="L312" s="191"/>
      <c r="M312" s="172"/>
      <c r="N312" s="172"/>
      <c r="O312" s="123" t="s">
        <v>4574</v>
      </c>
      <c r="P312" s="249">
        <f>P306</f>
        <v>0.96499999999999997</v>
      </c>
      <c r="Q312" s="249"/>
      <c r="R312" s="168"/>
      <c r="S312" s="141"/>
      <c r="T312" s="142"/>
      <c r="U312" s="130"/>
      <c r="V312" s="64"/>
      <c r="W312" s="202"/>
      <c r="X312" s="319"/>
      <c r="Y312" s="320"/>
      <c r="Z312" s="320"/>
      <c r="AA312" s="320"/>
      <c r="AB312" s="320"/>
      <c r="AC312" s="211" t="s">
        <v>4735</v>
      </c>
      <c r="AD312" s="210"/>
      <c r="AE312" s="210"/>
      <c r="AF312" s="176"/>
      <c r="AG312" s="176"/>
      <c r="AH312" s="176"/>
      <c r="AI312" s="176"/>
      <c r="AJ312" s="176"/>
      <c r="AK312" s="176"/>
      <c r="AL312" s="105" t="s">
        <v>4574</v>
      </c>
      <c r="AM312" s="321">
        <f>AM309</f>
        <v>0.5</v>
      </c>
      <c r="AN312" s="321"/>
      <c r="AO312" s="45"/>
      <c r="AP312" s="1"/>
      <c r="AQ312" s="1"/>
      <c r="AR312" s="44"/>
      <c r="AS312" s="43"/>
      <c r="AT312" s="7"/>
      <c r="AU312" s="7"/>
      <c r="AV312" s="21"/>
      <c r="AW312" s="106">
        <f>ROUND(ROUND(ROUND(ROUND(H299*P312,0)*V252,0)*AM312,0)*AQ310,0)</f>
        <v>150</v>
      </c>
      <c r="AX312" s="12"/>
    </row>
    <row r="313" spans="1:50" ht="17.2" customHeight="1" x14ac:dyDescent="0.3">
      <c r="A313" s="9">
        <v>43</v>
      </c>
      <c r="B313" s="10" t="s">
        <v>3004</v>
      </c>
      <c r="C313" s="53" t="s">
        <v>9508</v>
      </c>
      <c r="D313" s="166"/>
      <c r="E313" s="193"/>
      <c r="F313" s="126"/>
      <c r="G313" s="126"/>
      <c r="H313" s="45"/>
      <c r="I313" s="1"/>
      <c r="J313" s="1"/>
      <c r="K313" s="44"/>
      <c r="L313" s="196"/>
      <c r="M313" s="195"/>
      <c r="N313" s="195"/>
      <c r="O313" s="55"/>
      <c r="P313" s="56"/>
      <c r="Q313" s="56"/>
      <c r="R313" s="168"/>
      <c r="S313" s="141"/>
      <c r="T313" s="142"/>
      <c r="U313" s="130"/>
      <c r="V313" s="64"/>
      <c r="W313" s="202"/>
      <c r="X313" s="8"/>
      <c r="Y313" s="6"/>
      <c r="Z313" s="59"/>
      <c r="AA313" s="59"/>
      <c r="AB313" s="6"/>
      <c r="AC313" s="203"/>
      <c r="AD313" s="6"/>
      <c r="AE313" s="6"/>
      <c r="AF313" s="6"/>
      <c r="AG313" s="6"/>
      <c r="AH313" s="6"/>
      <c r="AI313" s="6"/>
      <c r="AJ313" s="6"/>
      <c r="AK313" s="6"/>
      <c r="AL313" s="59"/>
      <c r="AM313" s="137"/>
      <c r="AN313" s="137"/>
      <c r="AO313" s="146"/>
      <c r="AP313" s="143"/>
      <c r="AQ313" s="143"/>
      <c r="AR313" s="44"/>
      <c r="AS313" s="242" t="s">
        <v>4580</v>
      </c>
      <c r="AT313" s="242"/>
      <c r="AU313" s="242"/>
      <c r="AV313" s="243"/>
      <c r="AW313" s="89">
        <f>ROUND(ROUND(H299*V252,0)*AQ310,0)-AS316</f>
        <v>305</v>
      </c>
      <c r="AX313" s="12"/>
    </row>
    <row r="314" spans="1:50" ht="17.2" customHeight="1" x14ac:dyDescent="0.3">
      <c r="A314" s="101">
        <v>43</v>
      </c>
      <c r="B314" s="102" t="s">
        <v>3003</v>
      </c>
      <c r="C314" s="103" t="s">
        <v>9507</v>
      </c>
      <c r="D314" s="166"/>
      <c r="E314" s="193"/>
      <c r="F314" s="126"/>
      <c r="G314" s="126"/>
      <c r="H314" s="45"/>
      <c r="I314" s="1"/>
      <c r="J314" s="1"/>
      <c r="K314" s="44"/>
      <c r="L314" s="175"/>
      <c r="M314" s="194"/>
      <c r="N314" s="194"/>
      <c r="O314" s="132"/>
      <c r="P314" s="141"/>
      <c r="Q314" s="141"/>
      <c r="R314" s="168"/>
      <c r="S314" s="141"/>
      <c r="T314" s="142"/>
      <c r="U314" s="130"/>
      <c r="V314" s="64"/>
      <c r="W314" s="202"/>
      <c r="X314" s="317" t="s">
        <v>4712</v>
      </c>
      <c r="Y314" s="318"/>
      <c r="Z314" s="318"/>
      <c r="AA314" s="318"/>
      <c r="AB314" s="318"/>
      <c r="AC314" s="211" t="s">
        <v>4711</v>
      </c>
      <c r="AD314" s="210"/>
      <c r="AE314" s="210"/>
      <c r="AF314" s="176"/>
      <c r="AG314" s="176"/>
      <c r="AH314" s="176"/>
      <c r="AI314" s="176"/>
      <c r="AJ314" s="176"/>
      <c r="AK314" s="176"/>
      <c r="AL314" s="105" t="s">
        <v>4574</v>
      </c>
      <c r="AM314" s="321">
        <f>AM311</f>
        <v>0.7</v>
      </c>
      <c r="AN314" s="321"/>
      <c r="AO314" s="146"/>
      <c r="AP314" s="143"/>
      <c r="AQ314" s="143"/>
      <c r="AR314" s="44"/>
      <c r="AS314" s="244"/>
      <c r="AT314" s="244"/>
      <c r="AU314" s="244"/>
      <c r="AV314" s="245"/>
      <c r="AW314" s="106">
        <f>ROUND(ROUND(ROUND(H299*V252,0)*AM314,0)*AQ310,0)-AS316</f>
        <v>212</v>
      </c>
      <c r="AX314" s="12"/>
    </row>
    <row r="315" spans="1:50" ht="17.2" customHeight="1" x14ac:dyDescent="0.3">
      <c r="A315" s="101">
        <v>43</v>
      </c>
      <c r="B315" s="102" t="s">
        <v>3002</v>
      </c>
      <c r="C315" s="103" t="s">
        <v>9506</v>
      </c>
      <c r="D315" s="166"/>
      <c r="E315" s="193"/>
      <c r="F315" s="126"/>
      <c r="G315" s="126"/>
      <c r="H315" s="45"/>
      <c r="I315" s="1"/>
      <c r="J315" s="1"/>
      <c r="K315" s="44"/>
      <c r="L315" s="191"/>
      <c r="M315" s="172"/>
      <c r="N315" s="172"/>
      <c r="O315" s="123"/>
      <c r="P315" s="138"/>
      <c r="Q315" s="138"/>
      <c r="R315" s="168"/>
      <c r="S315" s="141"/>
      <c r="T315" s="142"/>
      <c r="U315" s="130"/>
      <c r="V315" s="64"/>
      <c r="W315" s="202"/>
      <c r="X315" s="319"/>
      <c r="Y315" s="320"/>
      <c r="Z315" s="320"/>
      <c r="AA315" s="320"/>
      <c r="AB315" s="320"/>
      <c r="AC315" s="211" t="s">
        <v>4735</v>
      </c>
      <c r="AD315" s="210"/>
      <c r="AE315" s="210"/>
      <c r="AF315" s="176"/>
      <c r="AG315" s="176"/>
      <c r="AH315" s="176"/>
      <c r="AI315" s="176"/>
      <c r="AJ315" s="176"/>
      <c r="AK315" s="176"/>
      <c r="AL315" s="105" t="s">
        <v>4574</v>
      </c>
      <c r="AM315" s="321">
        <f>AM312</f>
        <v>0.5</v>
      </c>
      <c r="AN315" s="321"/>
      <c r="AO315" s="146"/>
      <c r="AP315" s="143"/>
      <c r="AQ315" s="143"/>
      <c r="AR315" s="44"/>
      <c r="AS315" s="244"/>
      <c r="AT315" s="244"/>
      <c r="AU315" s="244"/>
      <c r="AV315" s="245"/>
      <c r="AW315" s="106">
        <f>ROUND(ROUND(ROUND(H299*V252,0)*AM315,0)*AQ310,0)-AS316</f>
        <v>150</v>
      </c>
      <c r="AX315" s="12"/>
    </row>
    <row r="316" spans="1:50" ht="17.2" customHeight="1" x14ac:dyDescent="0.3">
      <c r="A316" s="9">
        <v>43</v>
      </c>
      <c r="B316" s="10" t="s">
        <v>3001</v>
      </c>
      <c r="C316" s="53" t="s">
        <v>9505</v>
      </c>
      <c r="D316" s="166"/>
      <c r="E316" s="193"/>
      <c r="F316" s="126"/>
      <c r="G316" s="126"/>
      <c r="H316" s="45"/>
      <c r="I316" s="1"/>
      <c r="J316" s="1"/>
      <c r="K316" s="44"/>
      <c r="L316" s="231" t="s">
        <v>4714</v>
      </c>
      <c r="M316" s="232"/>
      <c r="N316" s="232"/>
      <c r="O316" s="232"/>
      <c r="P316" s="232"/>
      <c r="Q316" s="232"/>
      <c r="R316" s="175"/>
      <c r="S316" s="194"/>
      <c r="T316" s="173"/>
      <c r="U316" s="130"/>
      <c r="V316" s="64"/>
      <c r="W316" s="202"/>
      <c r="X316" s="8"/>
      <c r="Y316" s="6"/>
      <c r="Z316" s="59"/>
      <c r="AA316" s="59"/>
      <c r="AB316" s="6"/>
      <c r="AC316" s="203"/>
      <c r="AD316" s="6"/>
      <c r="AE316" s="6"/>
      <c r="AF316" s="6"/>
      <c r="AG316" s="6"/>
      <c r="AH316" s="6"/>
      <c r="AI316" s="6"/>
      <c r="AJ316" s="6"/>
      <c r="AK316" s="6"/>
      <c r="AL316" s="59"/>
      <c r="AM316" s="137"/>
      <c r="AN316" s="137"/>
      <c r="AO316" s="146"/>
      <c r="AP316" s="143"/>
      <c r="AQ316" s="143"/>
      <c r="AR316" s="44"/>
      <c r="AS316" s="38">
        <f>AS304</f>
        <v>5</v>
      </c>
      <c r="AT316" s="62" t="s">
        <v>4579</v>
      </c>
      <c r="AU316" s="143"/>
      <c r="AV316" s="147"/>
      <c r="AW316" s="89">
        <f>ROUND(ROUND(ROUND(H299*P318,0)*V252,0)*AQ310,0)-AS316</f>
        <v>294</v>
      </c>
      <c r="AX316" s="12"/>
    </row>
    <row r="317" spans="1:50" ht="17.2" customHeight="1" x14ac:dyDescent="0.3">
      <c r="A317" s="101">
        <v>43</v>
      </c>
      <c r="B317" s="102" t="s">
        <v>3000</v>
      </c>
      <c r="C317" s="103" t="s">
        <v>9504</v>
      </c>
      <c r="D317" s="166"/>
      <c r="E317" s="193"/>
      <c r="F317" s="126"/>
      <c r="G317" s="126"/>
      <c r="H317" s="45"/>
      <c r="I317" s="1"/>
      <c r="J317" s="1"/>
      <c r="K317" s="44"/>
      <c r="L317" s="267"/>
      <c r="M317" s="268"/>
      <c r="N317" s="268"/>
      <c r="O317" s="268"/>
      <c r="P317" s="268"/>
      <c r="Q317" s="268"/>
      <c r="R317" s="175"/>
      <c r="S317" s="194"/>
      <c r="T317" s="173"/>
      <c r="U317" s="130"/>
      <c r="V317" s="64"/>
      <c r="W317" s="202"/>
      <c r="X317" s="317" t="s">
        <v>4712</v>
      </c>
      <c r="Y317" s="318"/>
      <c r="Z317" s="318"/>
      <c r="AA317" s="318"/>
      <c r="AB317" s="318"/>
      <c r="AC317" s="211" t="s">
        <v>4711</v>
      </c>
      <c r="AD317" s="210"/>
      <c r="AE317" s="210"/>
      <c r="AF317" s="176"/>
      <c r="AG317" s="176"/>
      <c r="AH317" s="176"/>
      <c r="AI317" s="176"/>
      <c r="AJ317" s="176"/>
      <c r="AK317" s="176"/>
      <c r="AL317" s="105" t="s">
        <v>4574</v>
      </c>
      <c r="AM317" s="321">
        <f>AM314</f>
        <v>0.7</v>
      </c>
      <c r="AN317" s="321"/>
      <c r="AO317" s="146"/>
      <c r="AP317" s="143"/>
      <c r="AQ317" s="143"/>
      <c r="AR317" s="44"/>
      <c r="AS317" s="1"/>
      <c r="AT317" s="132"/>
      <c r="AU317" s="143"/>
      <c r="AV317" s="147"/>
      <c r="AW317" s="106">
        <f>ROUND(ROUND(ROUND(ROUND(H299*P318,0)*V252,0)*AM317,0)*AQ310,0)-AS316</f>
        <v>205</v>
      </c>
      <c r="AX317" s="12"/>
    </row>
    <row r="318" spans="1:50" ht="17.2" customHeight="1" x14ac:dyDescent="0.3">
      <c r="A318" s="101">
        <v>43</v>
      </c>
      <c r="B318" s="102" t="s">
        <v>2999</v>
      </c>
      <c r="C318" s="103" t="s">
        <v>9503</v>
      </c>
      <c r="D318" s="162"/>
      <c r="E318" s="192"/>
      <c r="F318" s="128"/>
      <c r="G318" s="128"/>
      <c r="H318" s="43"/>
      <c r="I318" s="7"/>
      <c r="J318" s="7"/>
      <c r="K318" s="21"/>
      <c r="L318" s="191"/>
      <c r="M318" s="172"/>
      <c r="N318" s="172"/>
      <c r="O318" s="123" t="s">
        <v>4574</v>
      </c>
      <c r="P318" s="249">
        <f>P312</f>
        <v>0.96499999999999997</v>
      </c>
      <c r="Q318" s="249"/>
      <c r="R318" s="201"/>
      <c r="S318" s="138"/>
      <c r="T318" s="139"/>
      <c r="U318" s="78"/>
      <c r="V318" s="79"/>
      <c r="W318" s="200"/>
      <c r="X318" s="319"/>
      <c r="Y318" s="320"/>
      <c r="Z318" s="320"/>
      <c r="AA318" s="320"/>
      <c r="AB318" s="320"/>
      <c r="AC318" s="211" t="s">
        <v>4735</v>
      </c>
      <c r="AD318" s="210"/>
      <c r="AE318" s="210"/>
      <c r="AF318" s="176"/>
      <c r="AG318" s="176"/>
      <c r="AH318" s="176"/>
      <c r="AI318" s="176"/>
      <c r="AJ318" s="176"/>
      <c r="AK318" s="176"/>
      <c r="AL318" s="105" t="s">
        <v>4574</v>
      </c>
      <c r="AM318" s="321">
        <f>AM315</f>
        <v>0.5</v>
      </c>
      <c r="AN318" s="321"/>
      <c r="AO318" s="190"/>
      <c r="AP318" s="136"/>
      <c r="AQ318" s="136"/>
      <c r="AR318" s="21"/>
      <c r="AS318" s="7"/>
      <c r="AT318" s="123"/>
      <c r="AU318" s="136"/>
      <c r="AV318" s="145"/>
      <c r="AW318" s="107">
        <f>ROUND(ROUND(ROUND(ROUND(H299*P318,0)*V252,0)*AM318,0)*AQ310,0)-AS316</f>
        <v>145</v>
      </c>
      <c r="AX318" s="16"/>
    </row>
    <row r="319" spans="1:50" ht="17.2" customHeight="1" x14ac:dyDescent="0.3">
      <c r="A319" s="9">
        <v>43</v>
      </c>
      <c r="B319" s="10" t="s">
        <v>2998</v>
      </c>
      <c r="C319" s="53" t="s">
        <v>9502</v>
      </c>
      <c r="D319" s="217" t="s">
        <v>4740</v>
      </c>
      <c r="E319" s="219"/>
      <c r="F319" s="217" t="s">
        <v>5254</v>
      </c>
      <c r="G319" s="252"/>
      <c r="H319" s="217" t="s">
        <v>4738</v>
      </c>
      <c r="I319" s="218"/>
      <c r="J319" s="218"/>
      <c r="K319" s="219"/>
      <c r="L319" s="196"/>
      <c r="M319" s="195"/>
      <c r="N319" s="195"/>
      <c r="O319" s="55"/>
      <c r="P319" s="56"/>
      <c r="Q319" s="56"/>
      <c r="R319" s="303" t="s">
        <v>8152</v>
      </c>
      <c r="S319" s="304"/>
      <c r="T319" s="305"/>
      <c r="U319" s="309" t="s">
        <v>8997</v>
      </c>
      <c r="V319" s="309"/>
      <c r="W319" s="310"/>
      <c r="X319" s="8"/>
      <c r="Y319" s="6"/>
      <c r="Z319" s="59"/>
      <c r="AA319" s="59"/>
      <c r="AB319" s="6"/>
      <c r="AC319" s="203"/>
      <c r="AD319" s="6"/>
      <c r="AE319" s="6"/>
      <c r="AF319" s="6"/>
      <c r="AG319" s="6"/>
      <c r="AH319" s="6"/>
      <c r="AI319" s="6"/>
      <c r="AJ319" s="6"/>
      <c r="AK319" s="6"/>
      <c r="AL319" s="59"/>
      <c r="AM319" s="137"/>
      <c r="AN319" s="137"/>
      <c r="AO319" s="7"/>
      <c r="AP319" s="7"/>
      <c r="AQ319" s="7"/>
      <c r="AR319" s="7"/>
      <c r="AS319" s="7"/>
      <c r="AT319" s="123"/>
      <c r="AU319" s="136"/>
      <c r="AV319" s="145"/>
      <c r="AW319" s="100">
        <f>ROUND(H323*V324,0)</f>
        <v>311</v>
      </c>
      <c r="AX319" s="19" t="s">
        <v>4205</v>
      </c>
    </row>
    <row r="320" spans="1:50" ht="17.2" customHeight="1" x14ac:dyDescent="0.3">
      <c r="A320" s="101">
        <v>43</v>
      </c>
      <c r="B320" s="102" t="s">
        <v>2997</v>
      </c>
      <c r="C320" s="103" t="s">
        <v>9501</v>
      </c>
      <c r="D320" s="220"/>
      <c r="E320" s="222"/>
      <c r="F320" s="228"/>
      <c r="G320" s="230"/>
      <c r="H320" s="220"/>
      <c r="I320" s="221"/>
      <c r="J320" s="221"/>
      <c r="K320" s="222"/>
      <c r="L320" s="175"/>
      <c r="M320" s="194"/>
      <c r="N320" s="194"/>
      <c r="O320" s="132"/>
      <c r="P320" s="141"/>
      <c r="Q320" s="141"/>
      <c r="R320" s="306"/>
      <c r="S320" s="307"/>
      <c r="T320" s="308"/>
      <c r="U320" s="311"/>
      <c r="V320" s="312"/>
      <c r="W320" s="313"/>
      <c r="X320" s="317" t="s">
        <v>4712</v>
      </c>
      <c r="Y320" s="318"/>
      <c r="Z320" s="318"/>
      <c r="AA320" s="318"/>
      <c r="AB320" s="318"/>
      <c r="AC320" s="211" t="s">
        <v>4711</v>
      </c>
      <c r="AD320" s="210"/>
      <c r="AE320" s="210"/>
      <c r="AF320" s="176"/>
      <c r="AG320" s="176"/>
      <c r="AH320" s="176"/>
      <c r="AI320" s="176"/>
      <c r="AJ320" s="176"/>
      <c r="AK320" s="176"/>
      <c r="AL320" s="105" t="s">
        <v>4574</v>
      </c>
      <c r="AM320" s="321">
        <f>AM317</f>
        <v>0.7</v>
      </c>
      <c r="AN320" s="321"/>
      <c r="AO320" s="176"/>
      <c r="AP320" s="176"/>
      <c r="AQ320" s="176"/>
      <c r="AR320" s="176"/>
      <c r="AS320" s="176"/>
      <c r="AT320" s="105"/>
      <c r="AU320" s="150"/>
      <c r="AV320" s="151"/>
      <c r="AW320" s="106">
        <f>ROUND(ROUND(H323*V324,0)*AM320,0)</f>
        <v>218</v>
      </c>
      <c r="AX320" s="12"/>
    </row>
    <row r="321" spans="1:50" ht="17.2" customHeight="1" x14ac:dyDescent="0.3">
      <c r="A321" s="101">
        <v>43</v>
      </c>
      <c r="B321" s="102" t="s">
        <v>2996</v>
      </c>
      <c r="C321" s="103" t="s">
        <v>9500</v>
      </c>
      <c r="D321" s="220"/>
      <c r="E321" s="222"/>
      <c r="F321" s="228"/>
      <c r="G321" s="230"/>
      <c r="H321" s="220"/>
      <c r="I321" s="221"/>
      <c r="J321" s="221"/>
      <c r="K321" s="222"/>
      <c r="L321" s="191"/>
      <c r="M321" s="172"/>
      <c r="N321" s="172"/>
      <c r="O321" s="123"/>
      <c r="P321" s="138"/>
      <c r="Q321" s="138"/>
      <c r="R321" s="306"/>
      <c r="S321" s="307"/>
      <c r="T321" s="308"/>
      <c r="U321" s="311"/>
      <c r="V321" s="312"/>
      <c r="W321" s="313"/>
      <c r="X321" s="319"/>
      <c r="Y321" s="320"/>
      <c r="Z321" s="320"/>
      <c r="AA321" s="320"/>
      <c r="AB321" s="320"/>
      <c r="AC321" s="211" t="s">
        <v>4735</v>
      </c>
      <c r="AD321" s="210"/>
      <c r="AE321" s="210"/>
      <c r="AF321" s="176"/>
      <c r="AG321" s="176"/>
      <c r="AH321" s="176"/>
      <c r="AI321" s="176"/>
      <c r="AJ321" s="176"/>
      <c r="AK321" s="176"/>
      <c r="AL321" s="105" t="s">
        <v>4574</v>
      </c>
      <c r="AM321" s="321">
        <f>AM318</f>
        <v>0.5</v>
      </c>
      <c r="AN321" s="321"/>
      <c r="AO321" s="176"/>
      <c r="AP321" s="176"/>
      <c r="AQ321" s="176"/>
      <c r="AR321" s="176"/>
      <c r="AS321" s="176"/>
      <c r="AT321" s="105"/>
      <c r="AU321" s="150"/>
      <c r="AV321" s="151"/>
      <c r="AW321" s="106">
        <f>ROUND(ROUND(H323*V324,0)*AM321,0)</f>
        <v>156</v>
      </c>
      <c r="AX321" s="12"/>
    </row>
    <row r="322" spans="1:50" ht="17.2" customHeight="1" x14ac:dyDescent="0.3">
      <c r="A322" s="9">
        <v>43</v>
      </c>
      <c r="B322" s="10" t="s">
        <v>2995</v>
      </c>
      <c r="C322" s="53" t="s">
        <v>9499</v>
      </c>
      <c r="D322" s="238"/>
      <c r="E322" s="240"/>
      <c r="F322" s="238"/>
      <c r="G322" s="240"/>
      <c r="H322" s="220"/>
      <c r="I322" s="221"/>
      <c r="J322" s="221"/>
      <c r="K322" s="222"/>
      <c r="L322" s="231" t="s">
        <v>4714</v>
      </c>
      <c r="M322" s="232"/>
      <c r="N322" s="232"/>
      <c r="O322" s="232"/>
      <c r="P322" s="232"/>
      <c r="Q322" s="232"/>
      <c r="R322" s="306"/>
      <c r="S322" s="307"/>
      <c r="T322" s="308"/>
      <c r="U322" s="130"/>
      <c r="V322" s="64"/>
      <c r="W322" s="202"/>
      <c r="X322" s="8"/>
      <c r="Y322" s="6"/>
      <c r="Z322" s="59"/>
      <c r="AA322" s="59"/>
      <c r="AB322" s="6"/>
      <c r="AC322" s="203"/>
      <c r="AD322" s="6"/>
      <c r="AE322" s="6"/>
      <c r="AF322" s="6"/>
      <c r="AG322" s="6"/>
      <c r="AH322" s="6"/>
      <c r="AI322" s="6"/>
      <c r="AJ322" s="6"/>
      <c r="AK322" s="6"/>
      <c r="AL322" s="59"/>
      <c r="AM322" s="137"/>
      <c r="AN322" s="137"/>
      <c r="AO322" s="6"/>
      <c r="AP322" s="6"/>
      <c r="AQ322" s="7"/>
      <c r="AR322" s="7"/>
      <c r="AS322" s="7"/>
      <c r="AT322" s="123"/>
      <c r="AU322" s="136"/>
      <c r="AV322" s="145"/>
      <c r="AW322" s="89">
        <f>ROUND(ROUND(H323*P324,0)*V324,0)</f>
        <v>300</v>
      </c>
      <c r="AX322" s="12"/>
    </row>
    <row r="323" spans="1:50" ht="17.2" customHeight="1" x14ac:dyDescent="0.3">
      <c r="A323" s="101">
        <v>43</v>
      </c>
      <c r="B323" s="102" t="s">
        <v>2994</v>
      </c>
      <c r="C323" s="103" t="s">
        <v>9498</v>
      </c>
      <c r="D323" s="238"/>
      <c r="E323" s="240"/>
      <c r="F323" s="238"/>
      <c r="G323" s="240"/>
      <c r="H323" s="253">
        <f>'15就労移行支援(基本)'!K324</f>
        <v>444</v>
      </c>
      <c r="I323" s="254"/>
      <c r="J323" s="1" t="s">
        <v>4202</v>
      </c>
      <c r="K323" s="68"/>
      <c r="L323" s="267"/>
      <c r="M323" s="268"/>
      <c r="N323" s="268"/>
      <c r="O323" s="268"/>
      <c r="P323" s="268"/>
      <c r="Q323" s="268"/>
      <c r="R323" s="306"/>
      <c r="S323" s="307"/>
      <c r="T323" s="308"/>
      <c r="U323" s="130"/>
      <c r="V323" s="64"/>
      <c r="W323" s="202"/>
      <c r="X323" s="317" t="s">
        <v>4712</v>
      </c>
      <c r="Y323" s="318"/>
      <c r="Z323" s="318"/>
      <c r="AA323" s="318"/>
      <c r="AB323" s="318"/>
      <c r="AC323" s="211" t="s">
        <v>4711</v>
      </c>
      <c r="AD323" s="210"/>
      <c r="AE323" s="210"/>
      <c r="AF323" s="176"/>
      <c r="AG323" s="176"/>
      <c r="AH323" s="176"/>
      <c r="AI323" s="176"/>
      <c r="AJ323" s="176"/>
      <c r="AK323" s="176"/>
      <c r="AL323" s="105" t="s">
        <v>4574</v>
      </c>
      <c r="AM323" s="321">
        <f>AM320</f>
        <v>0.7</v>
      </c>
      <c r="AN323" s="321"/>
      <c r="AO323" s="174"/>
      <c r="AP323" s="174"/>
      <c r="AQ323" s="174"/>
      <c r="AR323" s="174"/>
      <c r="AS323" s="174"/>
      <c r="AT323" s="104"/>
      <c r="AU323" s="148"/>
      <c r="AV323" s="149"/>
      <c r="AW323" s="106">
        <f>ROUND(ROUND(ROUND(H323*P324,0)*V324,0)*AM323,0)</f>
        <v>210</v>
      </c>
      <c r="AX323" s="12"/>
    </row>
    <row r="324" spans="1:50" ht="17.2" customHeight="1" x14ac:dyDescent="0.3">
      <c r="A324" s="101">
        <v>43</v>
      </c>
      <c r="B324" s="102" t="s">
        <v>2993</v>
      </c>
      <c r="C324" s="103" t="s">
        <v>9497</v>
      </c>
      <c r="D324" s="238"/>
      <c r="E324" s="240"/>
      <c r="F324" s="238"/>
      <c r="G324" s="240"/>
      <c r="H324" s="175"/>
      <c r="I324" s="194"/>
      <c r="J324" s="194"/>
      <c r="K324" s="173"/>
      <c r="L324" s="191"/>
      <c r="M324" s="172"/>
      <c r="N324" s="172"/>
      <c r="O324" s="123" t="s">
        <v>4574</v>
      </c>
      <c r="P324" s="249">
        <f>P318</f>
        <v>0.96499999999999997</v>
      </c>
      <c r="Q324" s="249"/>
      <c r="R324" s="238"/>
      <c r="S324" s="239"/>
      <c r="T324" s="240"/>
      <c r="U324" s="132" t="s">
        <v>4574</v>
      </c>
      <c r="V324" s="247">
        <f>V252</f>
        <v>0.7</v>
      </c>
      <c r="W324" s="248"/>
      <c r="X324" s="319"/>
      <c r="Y324" s="320"/>
      <c r="Z324" s="320"/>
      <c r="AA324" s="320"/>
      <c r="AB324" s="320"/>
      <c r="AC324" s="211" t="s">
        <v>4735</v>
      </c>
      <c r="AD324" s="210"/>
      <c r="AE324" s="210"/>
      <c r="AF324" s="176"/>
      <c r="AG324" s="176"/>
      <c r="AH324" s="176"/>
      <c r="AI324" s="176"/>
      <c r="AJ324" s="176"/>
      <c r="AK324" s="176"/>
      <c r="AL324" s="105" t="s">
        <v>4574</v>
      </c>
      <c r="AM324" s="321">
        <f>AM321</f>
        <v>0.5</v>
      </c>
      <c r="AN324" s="321"/>
      <c r="AO324" s="174"/>
      <c r="AP324" s="174"/>
      <c r="AQ324" s="174"/>
      <c r="AR324" s="174"/>
      <c r="AS324" s="174"/>
      <c r="AT324" s="104"/>
      <c r="AU324" s="148"/>
      <c r="AV324" s="149"/>
      <c r="AW324" s="106">
        <f>ROUND(ROUND(ROUND(H323*P324,0)*V324,0)*AM324,0)</f>
        <v>150</v>
      </c>
      <c r="AX324" s="12"/>
    </row>
    <row r="325" spans="1:50" ht="17.2" customHeight="1" x14ac:dyDescent="0.3">
      <c r="A325" s="9">
        <v>43</v>
      </c>
      <c r="B325" s="10" t="s">
        <v>2992</v>
      </c>
      <c r="C325" s="53" t="s">
        <v>9496</v>
      </c>
      <c r="D325" s="166"/>
      <c r="E325" s="193"/>
      <c r="F325" s="126"/>
      <c r="G325" s="126"/>
      <c r="H325" s="175"/>
      <c r="I325" s="194"/>
      <c r="J325" s="194"/>
      <c r="K325" s="173"/>
      <c r="L325" s="196"/>
      <c r="M325" s="195"/>
      <c r="N325" s="195"/>
      <c r="O325" s="55"/>
      <c r="P325" s="56"/>
      <c r="Q325" s="56"/>
      <c r="R325" s="168"/>
      <c r="S325" s="141"/>
      <c r="T325" s="142"/>
      <c r="U325" s="130"/>
      <c r="V325" s="64"/>
      <c r="W325" s="202"/>
      <c r="X325" s="8"/>
      <c r="Y325" s="6"/>
      <c r="Z325" s="59"/>
      <c r="AA325" s="59"/>
      <c r="AB325" s="6"/>
      <c r="AC325" s="203"/>
      <c r="AD325" s="6"/>
      <c r="AE325" s="6"/>
      <c r="AF325" s="6"/>
      <c r="AG325" s="6"/>
      <c r="AH325" s="6"/>
      <c r="AI325" s="6"/>
      <c r="AJ325" s="6"/>
      <c r="AK325" s="6"/>
      <c r="AL325" s="59"/>
      <c r="AM325" s="137"/>
      <c r="AN325" s="137"/>
      <c r="AO325" s="177"/>
      <c r="AP325" s="81"/>
      <c r="AQ325" s="81"/>
      <c r="AR325" s="82"/>
      <c r="AS325" s="242" t="s">
        <v>4580</v>
      </c>
      <c r="AT325" s="242"/>
      <c r="AU325" s="242"/>
      <c r="AV325" s="243"/>
      <c r="AW325" s="89">
        <f>ROUND(H323*V324,0)-AS328</f>
        <v>306</v>
      </c>
      <c r="AX325" s="12"/>
    </row>
    <row r="326" spans="1:50" ht="17.2" customHeight="1" x14ac:dyDescent="0.3">
      <c r="A326" s="101">
        <v>43</v>
      </c>
      <c r="B326" s="102" t="s">
        <v>2991</v>
      </c>
      <c r="C326" s="103" t="s">
        <v>9495</v>
      </c>
      <c r="D326" s="166"/>
      <c r="E326" s="193"/>
      <c r="F326" s="126"/>
      <c r="G326" s="126"/>
      <c r="H326" s="175"/>
      <c r="I326" s="194"/>
      <c r="J326" s="194"/>
      <c r="K326" s="173"/>
      <c r="L326" s="175"/>
      <c r="M326" s="194"/>
      <c r="N326" s="194"/>
      <c r="O326" s="132"/>
      <c r="P326" s="141"/>
      <c r="Q326" s="141"/>
      <c r="R326" s="168"/>
      <c r="S326" s="141"/>
      <c r="T326" s="142"/>
      <c r="U326" s="130"/>
      <c r="V326" s="64"/>
      <c r="W326" s="202"/>
      <c r="X326" s="317" t="s">
        <v>4712</v>
      </c>
      <c r="Y326" s="318"/>
      <c r="Z326" s="318"/>
      <c r="AA326" s="318"/>
      <c r="AB326" s="318"/>
      <c r="AC326" s="211" t="s">
        <v>4711</v>
      </c>
      <c r="AD326" s="210"/>
      <c r="AE326" s="210"/>
      <c r="AF326" s="176"/>
      <c r="AG326" s="176"/>
      <c r="AH326" s="176"/>
      <c r="AI326" s="176"/>
      <c r="AJ326" s="176"/>
      <c r="AK326" s="176"/>
      <c r="AL326" s="105" t="s">
        <v>4574</v>
      </c>
      <c r="AM326" s="321">
        <f>AM323</f>
        <v>0.7</v>
      </c>
      <c r="AN326" s="321"/>
      <c r="AO326" s="215"/>
      <c r="AP326" s="215"/>
      <c r="AQ326" s="215"/>
      <c r="AR326" s="214"/>
      <c r="AS326" s="244"/>
      <c r="AT326" s="244"/>
      <c r="AU326" s="244"/>
      <c r="AV326" s="245"/>
      <c r="AW326" s="106">
        <f>ROUND(ROUND(H323*V324,0)*AM326,0)-AS328</f>
        <v>213</v>
      </c>
      <c r="AX326" s="12"/>
    </row>
    <row r="327" spans="1:50" ht="17.2" customHeight="1" x14ac:dyDescent="0.3">
      <c r="A327" s="101">
        <v>43</v>
      </c>
      <c r="B327" s="102" t="s">
        <v>2990</v>
      </c>
      <c r="C327" s="103" t="s">
        <v>9494</v>
      </c>
      <c r="D327" s="166"/>
      <c r="E327" s="193"/>
      <c r="F327" s="126"/>
      <c r="G327" s="126"/>
      <c r="H327" s="175"/>
      <c r="I327" s="194"/>
      <c r="J327" s="194"/>
      <c r="K327" s="173"/>
      <c r="L327" s="191"/>
      <c r="M327" s="172"/>
      <c r="N327" s="172"/>
      <c r="O327" s="123"/>
      <c r="P327" s="138"/>
      <c r="Q327" s="138"/>
      <c r="R327" s="168"/>
      <c r="S327" s="141"/>
      <c r="T327" s="142"/>
      <c r="U327" s="130"/>
      <c r="V327" s="64"/>
      <c r="W327" s="202"/>
      <c r="X327" s="319"/>
      <c r="Y327" s="320"/>
      <c r="Z327" s="320"/>
      <c r="AA327" s="320"/>
      <c r="AB327" s="320"/>
      <c r="AC327" s="211" t="s">
        <v>4735</v>
      </c>
      <c r="AD327" s="210"/>
      <c r="AE327" s="210"/>
      <c r="AF327" s="176"/>
      <c r="AG327" s="176"/>
      <c r="AH327" s="176"/>
      <c r="AI327" s="176"/>
      <c r="AJ327" s="176"/>
      <c r="AK327" s="176"/>
      <c r="AL327" s="105" t="s">
        <v>4574</v>
      </c>
      <c r="AM327" s="321">
        <f>AM324</f>
        <v>0.5</v>
      </c>
      <c r="AN327" s="321"/>
      <c r="AO327" s="213"/>
      <c r="AP327" s="213"/>
      <c r="AQ327" s="213"/>
      <c r="AR327" s="212"/>
      <c r="AS327" s="244"/>
      <c r="AT327" s="244"/>
      <c r="AU327" s="244"/>
      <c r="AV327" s="245"/>
      <c r="AW327" s="106">
        <f>ROUND(ROUND(H323*V324,0)*AM327,0)-AS328</f>
        <v>151</v>
      </c>
      <c r="AX327" s="12"/>
    </row>
    <row r="328" spans="1:50" ht="17.2" customHeight="1" x14ac:dyDescent="0.3">
      <c r="A328" s="9">
        <v>43</v>
      </c>
      <c r="B328" s="10" t="s">
        <v>2989</v>
      </c>
      <c r="C328" s="53" t="s">
        <v>9493</v>
      </c>
      <c r="D328" s="166"/>
      <c r="E328" s="193"/>
      <c r="F328" s="126"/>
      <c r="G328" s="126"/>
      <c r="H328" s="175"/>
      <c r="I328" s="194"/>
      <c r="J328" s="194"/>
      <c r="K328" s="173"/>
      <c r="L328" s="231" t="s">
        <v>4714</v>
      </c>
      <c r="M328" s="232"/>
      <c r="N328" s="232"/>
      <c r="O328" s="232"/>
      <c r="P328" s="232"/>
      <c r="Q328" s="232"/>
      <c r="R328" s="175"/>
      <c r="S328" s="194"/>
      <c r="T328" s="173"/>
      <c r="U328" s="130"/>
      <c r="V328" s="64"/>
      <c r="W328" s="202"/>
      <c r="X328" s="8"/>
      <c r="Y328" s="6"/>
      <c r="Z328" s="59"/>
      <c r="AA328" s="59"/>
      <c r="AB328" s="6"/>
      <c r="AC328" s="203"/>
      <c r="AD328" s="6"/>
      <c r="AE328" s="6"/>
      <c r="AF328" s="6"/>
      <c r="AG328" s="6"/>
      <c r="AH328" s="6"/>
      <c r="AI328" s="6"/>
      <c r="AJ328" s="6"/>
      <c r="AK328" s="6"/>
      <c r="AL328" s="59"/>
      <c r="AM328" s="137"/>
      <c r="AN328" s="137"/>
      <c r="AO328" s="198"/>
      <c r="AP328" s="198"/>
      <c r="AQ328" s="198"/>
      <c r="AR328" s="197"/>
      <c r="AS328" s="38">
        <f>AS316</f>
        <v>5</v>
      </c>
      <c r="AT328" s="62" t="s">
        <v>4579</v>
      </c>
      <c r="AU328" s="143"/>
      <c r="AV328" s="147"/>
      <c r="AW328" s="89">
        <f>ROUND(ROUND(H323*P330,0)*V324,0)-AS328</f>
        <v>295</v>
      </c>
      <c r="AX328" s="12"/>
    </row>
    <row r="329" spans="1:50" ht="17.2" customHeight="1" x14ac:dyDescent="0.3">
      <c r="A329" s="101">
        <v>43</v>
      </c>
      <c r="B329" s="102" t="s">
        <v>2988</v>
      </c>
      <c r="C329" s="103" t="s">
        <v>9492</v>
      </c>
      <c r="D329" s="166"/>
      <c r="E329" s="193"/>
      <c r="F329" s="126"/>
      <c r="G329" s="126"/>
      <c r="H329" s="175"/>
      <c r="I329" s="194"/>
      <c r="J329" s="194"/>
      <c r="K329" s="173"/>
      <c r="L329" s="267"/>
      <c r="M329" s="268"/>
      <c r="N329" s="268"/>
      <c r="O329" s="268"/>
      <c r="P329" s="268"/>
      <c r="Q329" s="268"/>
      <c r="R329" s="175"/>
      <c r="S329" s="194"/>
      <c r="T329" s="173"/>
      <c r="U329" s="130"/>
      <c r="V329" s="64"/>
      <c r="W329" s="202"/>
      <c r="X329" s="317" t="s">
        <v>4712</v>
      </c>
      <c r="Y329" s="318"/>
      <c r="Z329" s="318"/>
      <c r="AA329" s="318"/>
      <c r="AB329" s="318"/>
      <c r="AC329" s="211" t="s">
        <v>4711</v>
      </c>
      <c r="AD329" s="210"/>
      <c r="AE329" s="210"/>
      <c r="AF329" s="176"/>
      <c r="AG329" s="176"/>
      <c r="AH329" s="176"/>
      <c r="AI329" s="176"/>
      <c r="AJ329" s="176"/>
      <c r="AK329" s="176"/>
      <c r="AL329" s="105" t="s">
        <v>4574</v>
      </c>
      <c r="AM329" s="321">
        <f>AM326</f>
        <v>0.7</v>
      </c>
      <c r="AN329" s="321"/>
      <c r="AO329" s="213"/>
      <c r="AP329" s="213"/>
      <c r="AQ329" s="213"/>
      <c r="AR329" s="212"/>
      <c r="AS329" s="1"/>
      <c r="AT329" s="132"/>
      <c r="AU329" s="143"/>
      <c r="AV329" s="147"/>
      <c r="AW329" s="106">
        <f>ROUND(ROUND(ROUND(H323*P330,0)*V324,0)*AM329,0)-AS328</f>
        <v>205</v>
      </c>
      <c r="AX329" s="12"/>
    </row>
    <row r="330" spans="1:50" ht="17.2" customHeight="1" x14ac:dyDescent="0.3">
      <c r="A330" s="101">
        <v>43</v>
      </c>
      <c r="B330" s="102" t="s">
        <v>2987</v>
      </c>
      <c r="C330" s="103" t="s">
        <v>9491</v>
      </c>
      <c r="D330" s="166"/>
      <c r="E330" s="193"/>
      <c r="F330" s="126"/>
      <c r="G330" s="126"/>
      <c r="H330" s="175"/>
      <c r="I330" s="194"/>
      <c r="J330" s="194"/>
      <c r="K330" s="173"/>
      <c r="L330" s="191"/>
      <c r="M330" s="172"/>
      <c r="N330" s="172"/>
      <c r="O330" s="123" t="s">
        <v>4574</v>
      </c>
      <c r="P330" s="249">
        <f>P324</f>
        <v>0.96499999999999997</v>
      </c>
      <c r="Q330" s="249"/>
      <c r="R330" s="168"/>
      <c r="S330" s="141"/>
      <c r="T330" s="142"/>
      <c r="U330" s="130"/>
      <c r="V330" s="64"/>
      <c r="W330" s="202"/>
      <c r="X330" s="319"/>
      <c r="Y330" s="320"/>
      <c r="Z330" s="320"/>
      <c r="AA330" s="320"/>
      <c r="AB330" s="320"/>
      <c r="AC330" s="211" t="s">
        <v>4735</v>
      </c>
      <c r="AD330" s="210"/>
      <c r="AE330" s="210"/>
      <c r="AF330" s="176"/>
      <c r="AG330" s="176"/>
      <c r="AH330" s="176"/>
      <c r="AI330" s="176"/>
      <c r="AJ330" s="176"/>
      <c r="AK330" s="176"/>
      <c r="AL330" s="105" t="s">
        <v>4574</v>
      </c>
      <c r="AM330" s="321">
        <f>AM327</f>
        <v>0.5</v>
      </c>
      <c r="AN330" s="321"/>
      <c r="AO330" s="213"/>
      <c r="AP330" s="213"/>
      <c r="AQ330" s="213"/>
      <c r="AR330" s="212"/>
      <c r="AS330" s="7"/>
      <c r="AT330" s="123"/>
      <c r="AU330" s="136"/>
      <c r="AV330" s="145"/>
      <c r="AW330" s="106">
        <f>ROUND(ROUND(ROUND(H323*P330,0)*V324,0)*AM330,0)-AS328</f>
        <v>145</v>
      </c>
      <c r="AX330" s="12"/>
    </row>
    <row r="331" spans="1:50" ht="17.2" customHeight="1" x14ac:dyDescent="0.3">
      <c r="A331" s="9">
        <v>43</v>
      </c>
      <c r="B331" s="10" t="s">
        <v>2986</v>
      </c>
      <c r="C331" s="53" t="s">
        <v>9490</v>
      </c>
      <c r="D331" s="166"/>
      <c r="E331" s="193"/>
      <c r="F331" s="126"/>
      <c r="G331" s="126"/>
      <c r="H331" s="45"/>
      <c r="I331" s="1"/>
      <c r="J331" s="1"/>
      <c r="K331" s="44"/>
      <c r="L331" s="196"/>
      <c r="M331" s="195"/>
      <c r="N331" s="195"/>
      <c r="O331" s="55"/>
      <c r="P331" s="56"/>
      <c r="Q331" s="56"/>
      <c r="R331" s="168"/>
      <c r="S331" s="141"/>
      <c r="T331" s="142"/>
      <c r="U331" s="130"/>
      <c r="V331" s="64"/>
      <c r="W331" s="202"/>
      <c r="X331" s="8"/>
      <c r="Y331" s="6"/>
      <c r="Z331" s="59"/>
      <c r="AA331" s="59"/>
      <c r="AB331" s="6"/>
      <c r="AC331" s="203"/>
      <c r="AD331" s="6"/>
      <c r="AE331" s="6"/>
      <c r="AF331" s="6"/>
      <c r="AG331" s="6"/>
      <c r="AH331" s="6"/>
      <c r="AI331" s="6"/>
      <c r="AJ331" s="6"/>
      <c r="AK331" s="6"/>
      <c r="AL331" s="59"/>
      <c r="AM331" s="137"/>
      <c r="AN331" s="137"/>
      <c r="AO331" s="216" t="s">
        <v>4753</v>
      </c>
      <c r="AP331" s="251"/>
      <c r="AQ331" s="251"/>
      <c r="AR331" s="252"/>
      <c r="AS331" s="49"/>
      <c r="AT331" s="36"/>
      <c r="AU331" s="36"/>
      <c r="AV331" s="51"/>
      <c r="AW331" s="89">
        <f>ROUND(ROUND(H323*V324,0)*AQ334,0)</f>
        <v>295</v>
      </c>
      <c r="AX331" s="12"/>
    </row>
    <row r="332" spans="1:50" ht="17.2" customHeight="1" x14ac:dyDescent="0.3">
      <c r="A332" s="101">
        <v>43</v>
      </c>
      <c r="B332" s="102" t="s">
        <v>2985</v>
      </c>
      <c r="C332" s="103" t="s">
        <v>9489</v>
      </c>
      <c r="D332" s="166"/>
      <c r="E332" s="193"/>
      <c r="F332" s="126"/>
      <c r="G332" s="126"/>
      <c r="H332" s="45"/>
      <c r="I332" s="1"/>
      <c r="J332" s="1"/>
      <c r="K332" s="44"/>
      <c r="L332" s="175"/>
      <c r="M332" s="194"/>
      <c r="N332" s="194"/>
      <c r="O332" s="132"/>
      <c r="P332" s="141"/>
      <c r="Q332" s="141"/>
      <c r="R332" s="168"/>
      <c r="S332" s="141"/>
      <c r="T332" s="142"/>
      <c r="U332" s="130"/>
      <c r="V332" s="64"/>
      <c r="W332" s="202"/>
      <c r="X332" s="317" t="s">
        <v>4712</v>
      </c>
      <c r="Y332" s="318"/>
      <c r="Z332" s="318"/>
      <c r="AA332" s="318"/>
      <c r="AB332" s="318"/>
      <c r="AC332" s="211" t="s">
        <v>4711</v>
      </c>
      <c r="AD332" s="210"/>
      <c r="AE332" s="210"/>
      <c r="AF332" s="176"/>
      <c r="AG332" s="176"/>
      <c r="AH332" s="176"/>
      <c r="AI332" s="176"/>
      <c r="AJ332" s="176"/>
      <c r="AK332" s="176"/>
      <c r="AL332" s="105" t="s">
        <v>4574</v>
      </c>
      <c r="AM332" s="321">
        <f>AM329</f>
        <v>0.7</v>
      </c>
      <c r="AN332" s="321"/>
      <c r="AO332" s="228"/>
      <c r="AP332" s="229"/>
      <c r="AQ332" s="229"/>
      <c r="AR332" s="230"/>
      <c r="AS332" s="45"/>
      <c r="AT332" s="1"/>
      <c r="AU332" s="1"/>
      <c r="AV332" s="44"/>
      <c r="AW332" s="106">
        <f>ROUND(ROUND(ROUND(H323*V324,0)*AM332,0)*AQ334,0)</f>
        <v>207</v>
      </c>
      <c r="AX332" s="12"/>
    </row>
    <row r="333" spans="1:50" ht="17.2" customHeight="1" x14ac:dyDescent="0.3">
      <c r="A333" s="101">
        <v>43</v>
      </c>
      <c r="B333" s="102" t="s">
        <v>2984</v>
      </c>
      <c r="C333" s="103" t="s">
        <v>9488</v>
      </c>
      <c r="D333" s="166"/>
      <c r="E333" s="193"/>
      <c r="F333" s="126"/>
      <c r="G333" s="126"/>
      <c r="H333" s="45"/>
      <c r="I333" s="1"/>
      <c r="J333" s="1"/>
      <c r="K333" s="44"/>
      <c r="L333" s="191"/>
      <c r="M333" s="172"/>
      <c r="N333" s="172"/>
      <c r="O333" s="123"/>
      <c r="P333" s="138"/>
      <c r="Q333" s="138"/>
      <c r="R333" s="168"/>
      <c r="S333" s="141"/>
      <c r="T333" s="142"/>
      <c r="U333" s="130"/>
      <c r="V333" s="64"/>
      <c r="W333" s="202"/>
      <c r="X333" s="319"/>
      <c r="Y333" s="320"/>
      <c r="Z333" s="320"/>
      <c r="AA333" s="320"/>
      <c r="AB333" s="320"/>
      <c r="AC333" s="211" t="s">
        <v>4735</v>
      </c>
      <c r="AD333" s="210"/>
      <c r="AE333" s="210"/>
      <c r="AF333" s="176"/>
      <c r="AG333" s="176"/>
      <c r="AH333" s="176"/>
      <c r="AI333" s="176"/>
      <c r="AJ333" s="176"/>
      <c r="AK333" s="176"/>
      <c r="AL333" s="105" t="s">
        <v>4574</v>
      </c>
      <c r="AM333" s="321">
        <f>AM330</f>
        <v>0.5</v>
      </c>
      <c r="AN333" s="321"/>
      <c r="AO333" s="45"/>
      <c r="AP333" s="1"/>
      <c r="AQ333" s="1"/>
      <c r="AR333" s="44"/>
      <c r="AS333" s="45"/>
      <c r="AT333" s="1"/>
      <c r="AU333" s="1"/>
      <c r="AV333" s="44"/>
      <c r="AW333" s="106">
        <f>ROUND(ROUND(ROUND(H323*V324,0)*AM333,0)*AQ334,0)</f>
        <v>148</v>
      </c>
      <c r="AX333" s="12"/>
    </row>
    <row r="334" spans="1:50" ht="17.2" customHeight="1" x14ac:dyDescent="0.3">
      <c r="A334" s="9">
        <v>43</v>
      </c>
      <c r="B334" s="10" t="s">
        <v>2983</v>
      </c>
      <c r="C334" s="53" t="s">
        <v>9487</v>
      </c>
      <c r="D334" s="166"/>
      <c r="E334" s="193"/>
      <c r="F334" s="126"/>
      <c r="G334" s="126"/>
      <c r="H334" s="45"/>
      <c r="I334" s="1"/>
      <c r="J334" s="1"/>
      <c r="K334" s="44"/>
      <c r="L334" s="231" t="s">
        <v>4714</v>
      </c>
      <c r="M334" s="232"/>
      <c r="N334" s="232"/>
      <c r="O334" s="232"/>
      <c r="P334" s="232"/>
      <c r="Q334" s="232"/>
      <c r="R334" s="175"/>
      <c r="S334" s="194"/>
      <c r="T334" s="173"/>
      <c r="U334" s="130"/>
      <c r="V334" s="64"/>
      <c r="W334" s="202"/>
      <c r="X334" s="8"/>
      <c r="Y334" s="6"/>
      <c r="Z334" s="59"/>
      <c r="AA334" s="59"/>
      <c r="AB334" s="6"/>
      <c r="AC334" s="203"/>
      <c r="AD334" s="6"/>
      <c r="AE334" s="6"/>
      <c r="AF334" s="6"/>
      <c r="AG334" s="6"/>
      <c r="AH334" s="6"/>
      <c r="AI334" s="6"/>
      <c r="AJ334" s="6"/>
      <c r="AK334" s="6"/>
      <c r="AL334" s="59"/>
      <c r="AM334" s="137"/>
      <c r="AN334" s="137"/>
      <c r="AO334" s="45"/>
      <c r="AP334" s="132" t="s">
        <v>4574</v>
      </c>
      <c r="AQ334" s="247">
        <f>AQ310</f>
        <v>0.95</v>
      </c>
      <c r="AR334" s="248"/>
      <c r="AS334" s="45"/>
      <c r="AT334" s="1"/>
      <c r="AU334" s="1"/>
      <c r="AV334" s="44"/>
      <c r="AW334" s="89">
        <f>ROUND(ROUND(ROUND(H323*P336,0)*V324,0)*AQ334,0)</f>
        <v>285</v>
      </c>
      <c r="AX334" s="12"/>
    </row>
    <row r="335" spans="1:50" ht="17.2" customHeight="1" x14ac:dyDescent="0.3">
      <c r="A335" s="101">
        <v>43</v>
      </c>
      <c r="B335" s="102" t="s">
        <v>2982</v>
      </c>
      <c r="C335" s="103" t="s">
        <v>9486</v>
      </c>
      <c r="D335" s="166"/>
      <c r="E335" s="193"/>
      <c r="F335" s="126"/>
      <c r="G335" s="126"/>
      <c r="H335" s="45"/>
      <c r="I335" s="1"/>
      <c r="J335" s="1"/>
      <c r="K335" s="44"/>
      <c r="L335" s="267"/>
      <c r="M335" s="268"/>
      <c r="N335" s="268"/>
      <c r="O335" s="268"/>
      <c r="P335" s="268"/>
      <c r="Q335" s="268"/>
      <c r="R335" s="175"/>
      <c r="S335" s="194"/>
      <c r="T335" s="173"/>
      <c r="U335" s="130"/>
      <c r="V335" s="64"/>
      <c r="W335" s="202"/>
      <c r="X335" s="317" t="s">
        <v>4712</v>
      </c>
      <c r="Y335" s="318"/>
      <c r="Z335" s="318"/>
      <c r="AA335" s="318"/>
      <c r="AB335" s="318"/>
      <c r="AC335" s="211" t="s">
        <v>4711</v>
      </c>
      <c r="AD335" s="210"/>
      <c r="AE335" s="210"/>
      <c r="AF335" s="176"/>
      <c r="AG335" s="176"/>
      <c r="AH335" s="176"/>
      <c r="AI335" s="176"/>
      <c r="AJ335" s="176"/>
      <c r="AK335" s="176"/>
      <c r="AL335" s="105" t="s">
        <v>4574</v>
      </c>
      <c r="AM335" s="321">
        <f>AM332</f>
        <v>0.7</v>
      </c>
      <c r="AN335" s="321"/>
      <c r="AO335" s="45"/>
      <c r="AP335" s="1"/>
      <c r="AQ335" s="1"/>
      <c r="AR335" s="44"/>
      <c r="AS335" s="45"/>
      <c r="AT335" s="1"/>
      <c r="AU335" s="1"/>
      <c r="AV335" s="44"/>
      <c r="AW335" s="106">
        <f>ROUND(ROUND(ROUND(ROUND(H323*P336,0)*V324,0)*AM335,0)*AQ334,0)</f>
        <v>200</v>
      </c>
      <c r="AX335" s="12"/>
    </row>
    <row r="336" spans="1:50" ht="17.2" customHeight="1" x14ac:dyDescent="0.3">
      <c r="A336" s="101">
        <v>43</v>
      </c>
      <c r="B336" s="102" t="s">
        <v>2981</v>
      </c>
      <c r="C336" s="103" t="s">
        <v>9485</v>
      </c>
      <c r="D336" s="166"/>
      <c r="E336" s="193"/>
      <c r="F336" s="126"/>
      <c r="G336" s="126"/>
      <c r="H336" s="45"/>
      <c r="I336" s="1"/>
      <c r="J336" s="1"/>
      <c r="K336" s="44"/>
      <c r="L336" s="191"/>
      <c r="M336" s="172"/>
      <c r="N336" s="172"/>
      <c r="O336" s="123" t="s">
        <v>4574</v>
      </c>
      <c r="P336" s="249">
        <f>P330</f>
        <v>0.96499999999999997</v>
      </c>
      <c r="Q336" s="249"/>
      <c r="R336" s="168"/>
      <c r="S336" s="141"/>
      <c r="T336" s="142"/>
      <c r="U336" s="130"/>
      <c r="V336" s="64"/>
      <c r="W336" s="202"/>
      <c r="X336" s="319"/>
      <c r="Y336" s="320"/>
      <c r="Z336" s="320"/>
      <c r="AA336" s="320"/>
      <c r="AB336" s="320"/>
      <c r="AC336" s="211" t="s">
        <v>4735</v>
      </c>
      <c r="AD336" s="210"/>
      <c r="AE336" s="210"/>
      <c r="AF336" s="176"/>
      <c r="AG336" s="176"/>
      <c r="AH336" s="176"/>
      <c r="AI336" s="176"/>
      <c r="AJ336" s="176"/>
      <c r="AK336" s="176"/>
      <c r="AL336" s="105" t="s">
        <v>4574</v>
      </c>
      <c r="AM336" s="321">
        <f>AM333</f>
        <v>0.5</v>
      </c>
      <c r="AN336" s="321"/>
      <c r="AO336" s="45"/>
      <c r="AP336" s="1"/>
      <c r="AQ336" s="1"/>
      <c r="AR336" s="44"/>
      <c r="AS336" s="43"/>
      <c r="AT336" s="7"/>
      <c r="AU336" s="7"/>
      <c r="AV336" s="21"/>
      <c r="AW336" s="106">
        <f>ROUND(ROUND(ROUND(ROUND(H323*P336,0)*V324,0)*AM336,0)*AQ334,0)</f>
        <v>143</v>
      </c>
      <c r="AX336" s="12"/>
    </row>
    <row r="337" spans="1:50" ht="17.2" customHeight="1" x14ac:dyDescent="0.3">
      <c r="A337" s="9">
        <v>43</v>
      </c>
      <c r="B337" s="10" t="s">
        <v>2980</v>
      </c>
      <c r="C337" s="53" t="s">
        <v>9484</v>
      </c>
      <c r="D337" s="166"/>
      <c r="E337" s="193"/>
      <c r="F337" s="126"/>
      <c r="G337" s="126"/>
      <c r="H337" s="45"/>
      <c r="I337" s="1"/>
      <c r="J337" s="1"/>
      <c r="K337" s="44"/>
      <c r="L337" s="196"/>
      <c r="M337" s="195"/>
      <c r="N337" s="195"/>
      <c r="O337" s="55"/>
      <c r="P337" s="56"/>
      <c r="Q337" s="56"/>
      <c r="R337" s="168"/>
      <c r="S337" s="141"/>
      <c r="T337" s="142"/>
      <c r="U337" s="130"/>
      <c r="V337" s="64"/>
      <c r="W337" s="202"/>
      <c r="X337" s="8"/>
      <c r="Y337" s="6"/>
      <c r="Z337" s="59"/>
      <c r="AA337" s="59"/>
      <c r="AB337" s="6"/>
      <c r="AC337" s="203"/>
      <c r="AD337" s="6"/>
      <c r="AE337" s="6"/>
      <c r="AF337" s="6"/>
      <c r="AG337" s="6"/>
      <c r="AH337" s="6"/>
      <c r="AI337" s="6"/>
      <c r="AJ337" s="6"/>
      <c r="AK337" s="6"/>
      <c r="AL337" s="59"/>
      <c r="AM337" s="137"/>
      <c r="AN337" s="137"/>
      <c r="AO337" s="146"/>
      <c r="AP337" s="143"/>
      <c r="AQ337" s="143"/>
      <c r="AR337" s="44"/>
      <c r="AS337" s="242" t="s">
        <v>4580</v>
      </c>
      <c r="AT337" s="242"/>
      <c r="AU337" s="242"/>
      <c r="AV337" s="243"/>
      <c r="AW337" s="89">
        <f>ROUND(ROUND(H323*V324,0)*AQ334,0)-AS340</f>
        <v>290</v>
      </c>
      <c r="AX337" s="12"/>
    </row>
    <row r="338" spans="1:50" ht="17.2" customHeight="1" x14ac:dyDescent="0.3">
      <c r="A338" s="101">
        <v>43</v>
      </c>
      <c r="B338" s="102" t="s">
        <v>2979</v>
      </c>
      <c r="C338" s="103" t="s">
        <v>9483</v>
      </c>
      <c r="D338" s="166"/>
      <c r="E338" s="193"/>
      <c r="F338" s="126"/>
      <c r="G338" s="126"/>
      <c r="H338" s="45"/>
      <c r="I338" s="1"/>
      <c r="J338" s="1"/>
      <c r="K338" s="44"/>
      <c r="L338" s="175"/>
      <c r="M338" s="194"/>
      <c r="N338" s="194"/>
      <c r="O338" s="132"/>
      <c r="P338" s="141"/>
      <c r="Q338" s="141"/>
      <c r="R338" s="168"/>
      <c r="S338" s="141"/>
      <c r="T338" s="142"/>
      <c r="U338" s="130"/>
      <c r="V338" s="64"/>
      <c r="W338" s="202"/>
      <c r="X338" s="317" t="s">
        <v>4712</v>
      </c>
      <c r="Y338" s="318"/>
      <c r="Z338" s="318"/>
      <c r="AA338" s="318"/>
      <c r="AB338" s="318"/>
      <c r="AC338" s="211" t="s">
        <v>4711</v>
      </c>
      <c r="AD338" s="210"/>
      <c r="AE338" s="210"/>
      <c r="AF338" s="176"/>
      <c r="AG338" s="176"/>
      <c r="AH338" s="176"/>
      <c r="AI338" s="176"/>
      <c r="AJ338" s="176"/>
      <c r="AK338" s="176"/>
      <c r="AL338" s="105" t="s">
        <v>4574</v>
      </c>
      <c r="AM338" s="321">
        <f>AM335</f>
        <v>0.7</v>
      </c>
      <c r="AN338" s="321"/>
      <c r="AO338" s="146"/>
      <c r="AP338" s="143"/>
      <c r="AQ338" s="143"/>
      <c r="AR338" s="44"/>
      <c r="AS338" s="244"/>
      <c r="AT338" s="244"/>
      <c r="AU338" s="244"/>
      <c r="AV338" s="245"/>
      <c r="AW338" s="106">
        <f>ROUND(ROUND(ROUND(H323*V324,0)*AM338,0)*AQ334,0)-AS340</f>
        <v>202</v>
      </c>
      <c r="AX338" s="12"/>
    </row>
    <row r="339" spans="1:50" ht="17.2" customHeight="1" x14ac:dyDescent="0.3">
      <c r="A339" s="101">
        <v>43</v>
      </c>
      <c r="B339" s="102" t="s">
        <v>2978</v>
      </c>
      <c r="C339" s="103" t="s">
        <v>9482</v>
      </c>
      <c r="D339" s="166"/>
      <c r="E339" s="193"/>
      <c r="F339" s="126"/>
      <c r="G339" s="126"/>
      <c r="H339" s="45"/>
      <c r="I339" s="1"/>
      <c r="J339" s="1"/>
      <c r="K339" s="44"/>
      <c r="L339" s="191"/>
      <c r="M339" s="172"/>
      <c r="N339" s="172"/>
      <c r="O339" s="123"/>
      <c r="P339" s="138"/>
      <c r="Q339" s="138"/>
      <c r="R339" s="168"/>
      <c r="S339" s="141"/>
      <c r="T339" s="142"/>
      <c r="U339" s="130"/>
      <c r="V339" s="64"/>
      <c r="W339" s="202"/>
      <c r="X339" s="319"/>
      <c r="Y339" s="320"/>
      <c r="Z339" s="320"/>
      <c r="AA339" s="320"/>
      <c r="AB339" s="320"/>
      <c r="AC339" s="211" t="s">
        <v>4735</v>
      </c>
      <c r="AD339" s="210"/>
      <c r="AE339" s="210"/>
      <c r="AF339" s="176"/>
      <c r="AG339" s="176"/>
      <c r="AH339" s="176"/>
      <c r="AI339" s="176"/>
      <c r="AJ339" s="176"/>
      <c r="AK339" s="176"/>
      <c r="AL339" s="105" t="s">
        <v>4574</v>
      </c>
      <c r="AM339" s="321">
        <f>AM336</f>
        <v>0.5</v>
      </c>
      <c r="AN339" s="321"/>
      <c r="AO339" s="146"/>
      <c r="AP339" s="143"/>
      <c r="AQ339" s="143"/>
      <c r="AR339" s="44"/>
      <c r="AS339" s="244"/>
      <c r="AT339" s="244"/>
      <c r="AU339" s="244"/>
      <c r="AV339" s="245"/>
      <c r="AW339" s="106">
        <f>ROUND(ROUND(ROUND(H323*V324,0)*AM339,0)*AQ334,0)-AS340</f>
        <v>143</v>
      </c>
      <c r="AX339" s="12"/>
    </row>
    <row r="340" spans="1:50" ht="17.2" customHeight="1" x14ac:dyDescent="0.3">
      <c r="A340" s="9">
        <v>43</v>
      </c>
      <c r="B340" s="10" t="s">
        <v>2977</v>
      </c>
      <c r="C340" s="53" t="s">
        <v>9481</v>
      </c>
      <c r="D340" s="166"/>
      <c r="E340" s="193"/>
      <c r="F340" s="126"/>
      <c r="G340" s="126"/>
      <c r="H340" s="45"/>
      <c r="I340" s="1"/>
      <c r="J340" s="1"/>
      <c r="K340" s="44"/>
      <c r="L340" s="231" t="s">
        <v>4714</v>
      </c>
      <c r="M340" s="232"/>
      <c r="N340" s="232"/>
      <c r="O340" s="232"/>
      <c r="P340" s="232"/>
      <c r="Q340" s="232"/>
      <c r="R340" s="175"/>
      <c r="S340" s="194"/>
      <c r="T340" s="173"/>
      <c r="U340" s="130"/>
      <c r="V340" s="64"/>
      <c r="W340" s="202"/>
      <c r="X340" s="8"/>
      <c r="Y340" s="6"/>
      <c r="Z340" s="59"/>
      <c r="AA340" s="59"/>
      <c r="AB340" s="6"/>
      <c r="AC340" s="203"/>
      <c r="AD340" s="6"/>
      <c r="AE340" s="6"/>
      <c r="AF340" s="6"/>
      <c r="AG340" s="6"/>
      <c r="AH340" s="6"/>
      <c r="AI340" s="6"/>
      <c r="AJ340" s="6"/>
      <c r="AK340" s="6"/>
      <c r="AL340" s="59"/>
      <c r="AM340" s="137"/>
      <c r="AN340" s="137"/>
      <c r="AO340" s="146"/>
      <c r="AP340" s="143"/>
      <c r="AQ340" s="143"/>
      <c r="AR340" s="44"/>
      <c r="AS340" s="38">
        <f>AS328</f>
        <v>5</v>
      </c>
      <c r="AT340" s="62" t="s">
        <v>4579</v>
      </c>
      <c r="AU340" s="143"/>
      <c r="AV340" s="147"/>
      <c r="AW340" s="89">
        <f>ROUND(ROUND(ROUND(H323*P342,0)*V324,0)*AQ334,0)-AS340</f>
        <v>280</v>
      </c>
      <c r="AX340" s="12"/>
    </row>
    <row r="341" spans="1:50" ht="17.2" customHeight="1" x14ac:dyDescent="0.3">
      <c r="A341" s="101">
        <v>43</v>
      </c>
      <c r="B341" s="102" t="s">
        <v>2976</v>
      </c>
      <c r="C341" s="103" t="s">
        <v>9480</v>
      </c>
      <c r="D341" s="166"/>
      <c r="E341" s="193"/>
      <c r="F341" s="126"/>
      <c r="G341" s="126"/>
      <c r="H341" s="45"/>
      <c r="I341" s="1"/>
      <c r="J341" s="1"/>
      <c r="K341" s="44"/>
      <c r="L341" s="267"/>
      <c r="M341" s="268"/>
      <c r="N341" s="268"/>
      <c r="O341" s="268"/>
      <c r="P341" s="268"/>
      <c r="Q341" s="268"/>
      <c r="R341" s="175"/>
      <c r="S341" s="194"/>
      <c r="T341" s="173"/>
      <c r="U341" s="130"/>
      <c r="V341" s="64"/>
      <c r="W341" s="202"/>
      <c r="X341" s="317" t="s">
        <v>4712</v>
      </c>
      <c r="Y341" s="318"/>
      <c r="Z341" s="318"/>
      <c r="AA341" s="318"/>
      <c r="AB341" s="318"/>
      <c r="AC341" s="211" t="s">
        <v>4711</v>
      </c>
      <c r="AD341" s="210"/>
      <c r="AE341" s="210"/>
      <c r="AF341" s="176"/>
      <c r="AG341" s="176"/>
      <c r="AH341" s="176"/>
      <c r="AI341" s="176"/>
      <c r="AJ341" s="176"/>
      <c r="AK341" s="176"/>
      <c r="AL341" s="105" t="s">
        <v>4574</v>
      </c>
      <c r="AM341" s="321">
        <f>AM338</f>
        <v>0.7</v>
      </c>
      <c r="AN341" s="321"/>
      <c r="AO341" s="146"/>
      <c r="AP341" s="143"/>
      <c r="AQ341" s="143"/>
      <c r="AR341" s="44"/>
      <c r="AS341" s="1"/>
      <c r="AT341" s="132"/>
      <c r="AU341" s="143"/>
      <c r="AV341" s="147"/>
      <c r="AW341" s="106">
        <f>ROUND(ROUND(ROUND(ROUND(H323*P342,0)*V324,0)*AM341,0)*AQ334,0)-AS340</f>
        <v>195</v>
      </c>
      <c r="AX341" s="12"/>
    </row>
    <row r="342" spans="1:50" ht="17.2" customHeight="1" x14ac:dyDescent="0.3">
      <c r="A342" s="101">
        <v>43</v>
      </c>
      <c r="B342" s="102" t="s">
        <v>2975</v>
      </c>
      <c r="C342" s="103" t="s">
        <v>9479</v>
      </c>
      <c r="D342" s="162"/>
      <c r="E342" s="192"/>
      <c r="F342" s="128"/>
      <c r="G342" s="128"/>
      <c r="H342" s="43"/>
      <c r="I342" s="7"/>
      <c r="J342" s="7"/>
      <c r="K342" s="21"/>
      <c r="L342" s="191"/>
      <c r="M342" s="172"/>
      <c r="N342" s="172"/>
      <c r="O342" s="123" t="s">
        <v>4574</v>
      </c>
      <c r="P342" s="249">
        <f>P336</f>
        <v>0.96499999999999997</v>
      </c>
      <c r="Q342" s="249"/>
      <c r="R342" s="201"/>
      <c r="S342" s="138"/>
      <c r="T342" s="139"/>
      <c r="U342" s="78"/>
      <c r="V342" s="79"/>
      <c r="W342" s="200"/>
      <c r="X342" s="319"/>
      <c r="Y342" s="320"/>
      <c r="Z342" s="320"/>
      <c r="AA342" s="320"/>
      <c r="AB342" s="320"/>
      <c r="AC342" s="211" t="s">
        <v>4735</v>
      </c>
      <c r="AD342" s="210"/>
      <c r="AE342" s="210"/>
      <c r="AF342" s="176"/>
      <c r="AG342" s="176"/>
      <c r="AH342" s="176"/>
      <c r="AI342" s="176"/>
      <c r="AJ342" s="176"/>
      <c r="AK342" s="176"/>
      <c r="AL342" s="105" t="s">
        <v>4574</v>
      </c>
      <c r="AM342" s="321">
        <f>AM339</f>
        <v>0.5</v>
      </c>
      <c r="AN342" s="321"/>
      <c r="AO342" s="190"/>
      <c r="AP342" s="136"/>
      <c r="AQ342" s="136"/>
      <c r="AR342" s="21"/>
      <c r="AS342" s="7"/>
      <c r="AT342" s="123"/>
      <c r="AU342" s="136"/>
      <c r="AV342" s="145"/>
      <c r="AW342" s="107">
        <f>ROUND(ROUND(ROUND(ROUND(H323*P342,0)*V324,0)*AM342,0)*AQ334,0)-AS340</f>
        <v>138</v>
      </c>
      <c r="AX342" s="16"/>
    </row>
    <row r="343" spans="1:50" ht="17.2" customHeight="1" x14ac:dyDescent="0.3">
      <c r="A343" s="9">
        <v>43</v>
      </c>
      <c r="B343" s="10" t="s">
        <v>2974</v>
      </c>
      <c r="C343" s="53" t="s">
        <v>9478</v>
      </c>
      <c r="D343" s="217" t="s">
        <v>4740</v>
      </c>
      <c r="E343" s="219"/>
      <c r="F343" s="217" t="s">
        <v>5085</v>
      </c>
      <c r="G343" s="237"/>
      <c r="H343" s="217" t="s">
        <v>4891</v>
      </c>
      <c r="I343" s="218"/>
      <c r="J343" s="218"/>
      <c r="K343" s="219"/>
      <c r="L343" s="196"/>
      <c r="M343" s="195"/>
      <c r="N343" s="195"/>
      <c r="O343" s="55"/>
      <c r="P343" s="56"/>
      <c r="Q343" s="56"/>
      <c r="R343" s="303" t="s">
        <v>8152</v>
      </c>
      <c r="S343" s="304"/>
      <c r="T343" s="305"/>
      <c r="U343" s="309" t="s">
        <v>8997</v>
      </c>
      <c r="V343" s="309"/>
      <c r="W343" s="310"/>
      <c r="X343" s="8"/>
      <c r="Y343" s="6"/>
      <c r="Z343" s="59"/>
      <c r="AA343" s="59"/>
      <c r="AB343" s="6"/>
      <c r="AC343" s="203"/>
      <c r="AD343" s="6"/>
      <c r="AE343" s="6"/>
      <c r="AF343" s="6"/>
      <c r="AG343" s="6"/>
      <c r="AH343" s="6"/>
      <c r="AI343" s="6"/>
      <c r="AJ343" s="6"/>
      <c r="AK343" s="6"/>
      <c r="AL343" s="59"/>
      <c r="AM343" s="137"/>
      <c r="AN343" s="137"/>
      <c r="AO343" s="7"/>
      <c r="AP343" s="7"/>
      <c r="AQ343" s="7"/>
      <c r="AR343" s="7"/>
      <c r="AS343" s="7"/>
      <c r="AT343" s="123"/>
      <c r="AU343" s="136"/>
      <c r="AV343" s="145"/>
      <c r="AW343" s="100">
        <f>ROUND(H347*V348,0)</f>
        <v>681</v>
      </c>
      <c r="AX343" s="19" t="s">
        <v>4205</v>
      </c>
    </row>
    <row r="344" spans="1:50" ht="17.2" customHeight="1" x14ac:dyDescent="0.3">
      <c r="A344" s="101">
        <v>43</v>
      </c>
      <c r="B344" s="102" t="s">
        <v>2973</v>
      </c>
      <c r="C344" s="103" t="s">
        <v>9477</v>
      </c>
      <c r="D344" s="220"/>
      <c r="E344" s="222"/>
      <c r="F344" s="238"/>
      <c r="G344" s="240"/>
      <c r="H344" s="220"/>
      <c r="I344" s="221"/>
      <c r="J344" s="221"/>
      <c r="K344" s="222"/>
      <c r="L344" s="175"/>
      <c r="M344" s="194"/>
      <c r="N344" s="194"/>
      <c r="O344" s="132"/>
      <c r="P344" s="141"/>
      <c r="Q344" s="141"/>
      <c r="R344" s="306"/>
      <c r="S344" s="307"/>
      <c r="T344" s="308"/>
      <c r="U344" s="311"/>
      <c r="V344" s="312"/>
      <c r="W344" s="313"/>
      <c r="X344" s="317" t="s">
        <v>4712</v>
      </c>
      <c r="Y344" s="318"/>
      <c r="Z344" s="318"/>
      <c r="AA344" s="318"/>
      <c r="AB344" s="318"/>
      <c r="AC344" s="211" t="s">
        <v>4711</v>
      </c>
      <c r="AD344" s="210"/>
      <c r="AE344" s="210"/>
      <c r="AF344" s="176"/>
      <c r="AG344" s="176"/>
      <c r="AH344" s="176"/>
      <c r="AI344" s="176"/>
      <c r="AJ344" s="176"/>
      <c r="AK344" s="176"/>
      <c r="AL344" s="105" t="s">
        <v>4574</v>
      </c>
      <c r="AM344" s="321">
        <f>AM341</f>
        <v>0.7</v>
      </c>
      <c r="AN344" s="321"/>
      <c r="AO344" s="176"/>
      <c r="AP344" s="176"/>
      <c r="AQ344" s="176"/>
      <c r="AR344" s="176"/>
      <c r="AS344" s="176"/>
      <c r="AT344" s="105"/>
      <c r="AU344" s="150"/>
      <c r="AV344" s="151"/>
      <c r="AW344" s="106">
        <f>ROUND(ROUND(H347*V348,0)*AM344,0)</f>
        <v>477</v>
      </c>
      <c r="AX344" s="67"/>
    </row>
    <row r="345" spans="1:50" ht="17.2" customHeight="1" x14ac:dyDescent="0.3">
      <c r="A345" s="101">
        <v>43</v>
      </c>
      <c r="B345" s="102" t="s">
        <v>2972</v>
      </c>
      <c r="C345" s="103" t="s">
        <v>9476</v>
      </c>
      <c r="D345" s="220"/>
      <c r="E345" s="222"/>
      <c r="F345" s="238"/>
      <c r="G345" s="240"/>
      <c r="H345" s="220"/>
      <c r="I345" s="221"/>
      <c r="J345" s="221"/>
      <c r="K345" s="222"/>
      <c r="L345" s="191"/>
      <c r="M345" s="172"/>
      <c r="N345" s="172"/>
      <c r="O345" s="123"/>
      <c r="P345" s="138"/>
      <c r="Q345" s="138"/>
      <c r="R345" s="306"/>
      <c r="S345" s="307"/>
      <c r="T345" s="308"/>
      <c r="U345" s="311"/>
      <c r="V345" s="312"/>
      <c r="W345" s="313"/>
      <c r="X345" s="319"/>
      <c r="Y345" s="320"/>
      <c r="Z345" s="320"/>
      <c r="AA345" s="320"/>
      <c r="AB345" s="320"/>
      <c r="AC345" s="211" t="s">
        <v>4735</v>
      </c>
      <c r="AD345" s="210"/>
      <c r="AE345" s="210"/>
      <c r="AF345" s="176"/>
      <c r="AG345" s="176"/>
      <c r="AH345" s="176"/>
      <c r="AI345" s="176"/>
      <c r="AJ345" s="176"/>
      <c r="AK345" s="176"/>
      <c r="AL345" s="105" t="s">
        <v>4574</v>
      </c>
      <c r="AM345" s="321">
        <f>AM342</f>
        <v>0.5</v>
      </c>
      <c r="AN345" s="321"/>
      <c r="AO345" s="176"/>
      <c r="AP345" s="176"/>
      <c r="AQ345" s="176"/>
      <c r="AR345" s="176"/>
      <c r="AS345" s="176"/>
      <c r="AT345" s="105"/>
      <c r="AU345" s="150"/>
      <c r="AV345" s="151"/>
      <c r="AW345" s="106">
        <f>ROUND(ROUND(H347*V348,0)*AM345,0)</f>
        <v>341</v>
      </c>
      <c r="AX345" s="67"/>
    </row>
    <row r="346" spans="1:50" ht="17.2" customHeight="1" x14ac:dyDescent="0.3">
      <c r="A346" s="9">
        <v>43</v>
      </c>
      <c r="B346" s="10" t="s">
        <v>2971</v>
      </c>
      <c r="C346" s="53" t="s">
        <v>9475</v>
      </c>
      <c r="D346" s="238"/>
      <c r="E346" s="240"/>
      <c r="F346" s="238"/>
      <c r="G346" s="240"/>
      <c r="H346" s="220"/>
      <c r="I346" s="221"/>
      <c r="J346" s="221"/>
      <c r="K346" s="222"/>
      <c r="L346" s="231" t="s">
        <v>4714</v>
      </c>
      <c r="M346" s="232"/>
      <c r="N346" s="232"/>
      <c r="O346" s="232"/>
      <c r="P346" s="232"/>
      <c r="Q346" s="232"/>
      <c r="R346" s="306"/>
      <c r="S346" s="307"/>
      <c r="T346" s="308"/>
      <c r="U346" s="130"/>
      <c r="V346" s="64"/>
      <c r="W346" s="202"/>
      <c r="X346" s="8"/>
      <c r="Y346" s="6"/>
      <c r="Z346" s="59"/>
      <c r="AA346" s="59"/>
      <c r="AB346" s="6"/>
      <c r="AC346" s="203"/>
      <c r="AD346" s="6"/>
      <c r="AE346" s="6"/>
      <c r="AF346" s="6"/>
      <c r="AG346" s="6"/>
      <c r="AH346" s="6"/>
      <c r="AI346" s="6"/>
      <c r="AJ346" s="6"/>
      <c r="AK346" s="6"/>
      <c r="AL346" s="59"/>
      <c r="AM346" s="137"/>
      <c r="AN346" s="137"/>
      <c r="AO346" s="6"/>
      <c r="AP346" s="6"/>
      <c r="AQ346" s="7"/>
      <c r="AR346" s="7"/>
      <c r="AS346" s="7"/>
      <c r="AT346" s="123"/>
      <c r="AU346" s="136"/>
      <c r="AV346" s="145"/>
      <c r="AW346" s="89">
        <f>ROUND(ROUND(H347*P348,0)*V348,0)</f>
        <v>657</v>
      </c>
      <c r="AX346" s="67"/>
    </row>
    <row r="347" spans="1:50" ht="17.2" customHeight="1" x14ac:dyDescent="0.3">
      <c r="A347" s="101">
        <v>43</v>
      </c>
      <c r="B347" s="102" t="s">
        <v>2970</v>
      </c>
      <c r="C347" s="103" t="s">
        <v>9474</v>
      </c>
      <c r="D347" s="238"/>
      <c r="E347" s="240"/>
      <c r="F347" s="238"/>
      <c r="G347" s="240"/>
      <c r="H347" s="253">
        <f>'15就労移行支援(基本)'!K348</f>
        <v>973</v>
      </c>
      <c r="I347" s="254"/>
      <c r="J347" s="1" t="s">
        <v>4202</v>
      </c>
      <c r="K347" s="68"/>
      <c r="L347" s="267"/>
      <c r="M347" s="268"/>
      <c r="N347" s="268"/>
      <c r="O347" s="268"/>
      <c r="P347" s="268"/>
      <c r="Q347" s="268"/>
      <c r="R347" s="306"/>
      <c r="S347" s="307"/>
      <c r="T347" s="308"/>
      <c r="U347" s="130"/>
      <c r="V347" s="64"/>
      <c r="W347" s="202"/>
      <c r="X347" s="317" t="s">
        <v>4712</v>
      </c>
      <c r="Y347" s="318"/>
      <c r="Z347" s="318"/>
      <c r="AA347" s="318"/>
      <c r="AB347" s="318"/>
      <c r="AC347" s="211" t="s">
        <v>4711</v>
      </c>
      <c r="AD347" s="210"/>
      <c r="AE347" s="210"/>
      <c r="AF347" s="176"/>
      <c r="AG347" s="176"/>
      <c r="AH347" s="176"/>
      <c r="AI347" s="176"/>
      <c r="AJ347" s="176"/>
      <c r="AK347" s="176"/>
      <c r="AL347" s="105" t="s">
        <v>4574</v>
      </c>
      <c r="AM347" s="321">
        <f>AM344</f>
        <v>0.7</v>
      </c>
      <c r="AN347" s="321"/>
      <c r="AO347" s="174"/>
      <c r="AP347" s="174"/>
      <c r="AQ347" s="174"/>
      <c r="AR347" s="174"/>
      <c r="AS347" s="174"/>
      <c r="AT347" s="104"/>
      <c r="AU347" s="148"/>
      <c r="AV347" s="149"/>
      <c r="AW347" s="106">
        <f>ROUND(ROUND(ROUND(H347*P348,0)*V348,0)*AM347,0)</f>
        <v>460</v>
      </c>
      <c r="AX347" s="67"/>
    </row>
    <row r="348" spans="1:50" ht="17.2" customHeight="1" x14ac:dyDescent="0.3">
      <c r="A348" s="101">
        <v>43</v>
      </c>
      <c r="B348" s="102" t="s">
        <v>2969</v>
      </c>
      <c r="C348" s="103" t="s">
        <v>9473</v>
      </c>
      <c r="D348" s="238"/>
      <c r="E348" s="240"/>
      <c r="F348" s="238"/>
      <c r="G348" s="240"/>
      <c r="H348" s="175"/>
      <c r="I348" s="194"/>
      <c r="J348" s="194"/>
      <c r="K348" s="173"/>
      <c r="L348" s="191"/>
      <c r="M348" s="172"/>
      <c r="N348" s="172"/>
      <c r="O348" s="123" t="s">
        <v>4574</v>
      </c>
      <c r="P348" s="249">
        <f>P342</f>
        <v>0.96499999999999997</v>
      </c>
      <c r="Q348" s="249"/>
      <c r="R348" s="238"/>
      <c r="S348" s="239"/>
      <c r="T348" s="240"/>
      <c r="U348" s="132" t="s">
        <v>4574</v>
      </c>
      <c r="V348" s="247">
        <f>V324</f>
        <v>0.7</v>
      </c>
      <c r="W348" s="248"/>
      <c r="X348" s="319"/>
      <c r="Y348" s="320"/>
      <c r="Z348" s="320"/>
      <c r="AA348" s="320"/>
      <c r="AB348" s="320"/>
      <c r="AC348" s="211" t="s">
        <v>4735</v>
      </c>
      <c r="AD348" s="210"/>
      <c r="AE348" s="210"/>
      <c r="AF348" s="176"/>
      <c r="AG348" s="176"/>
      <c r="AH348" s="176"/>
      <c r="AI348" s="176"/>
      <c r="AJ348" s="176"/>
      <c r="AK348" s="176"/>
      <c r="AL348" s="105" t="s">
        <v>4574</v>
      </c>
      <c r="AM348" s="321">
        <f>AM345</f>
        <v>0.5</v>
      </c>
      <c r="AN348" s="321"/>
      <c r="AO348" s="174"/>
      <c r="AP348" s="174"/>
      <c r="AQ348" s="174"/>
      <c r="AR348" s="174"/>
      <c r="AS348" s="174"/>
      <c r="AT348" s="104"/>
      <c r="AU348" s="148"/>
      <c r="AV348" s="149"/>
      <c r="AW348" s="106">
        <f>ROUND(ROUND(ROUND(H347*P348,0)*V348,0)*AM348,0)</f>
        <v>329</v>
      </c>
      <c r="AX348" s="67"/>
    </row>
    <row r="349" spans="1:50" ht="17.2" customHeight="1" x14ac:dyDescent="0.3">
      <c r="A349" s="9">
        <v>43</v>
      </c>
      <c r="B349" s="10" t="s">
        <v>2968</v>
      </c>
      <c r="C349" s="53" t="s">
        <v>9472</v>
      </c>
      <c r="D349" s="166"/>
      <c r="E349" s="193"/>
      <c r="F349" s="126"/>
      <c r="G349" s="1"/>
      <c r="H349" s="175"/>
      <c r="I349" s="194"/>
      <c r="J349" s="194"/>
      <c r="K349" s="173"/>
      <c r="L349" s="196"/>
      <c r="M349" s="195"/>
      <c r="N349" s="195"/>
      <c r="O349" s="55"/>
      <c r="P349" s="56"/>
      <c r="Q349" s="56"/>
      <c r="R349" s="168"/>
      <c r="S349" s="141"/>
      <c r="T349" s="142"/>
      <c r="U349" s="130"/>
      <c r="V349" s="64"/>
      <c r="W349" s="202"/>
      <c r="X349" s="8"/>
      <c r="Y349" s="6"/>
      <c r="Z349" s="59"/>
      <c r="AA349" s="59"/>
      <c r="AB349" s="6"/>
      <c r="AC349" s="203"/>
      <c r="AD349" s="6"/>
      <c r="AE349" s="6"/>
      <c r="AF349" s="6"/>
      <c r="AG349" s="6"/>
      <c r="AH349" s="6"/>
      <c r="AI349" s="6"/>
      <c r="AJ349" s="6"/>
      <c r="AK349" s="6"/>
      <c r="AL349" s="59"/>
      <c r="AM349" s="137"/>
      <c r="AN349" s="137"/>
      <c r="AO349" s="177"/>
      <c r="AP349" s="81"/>
      <c r="AQ349" s="81"/>
      <c r="AR349" s="82"/>
      <c r="AS349" s="242" t="s">
        <v>4580</v>
      </c>
      <c r="AT349" s="242"/>
      <c r="AU349" s="242"/>
      <c r="AV349" s="243"/>
      <c r="AW349" s="89">
        <f>ROUND(H347*V348,0)-AS352</f>
        <v>676</v>
      </c>
      <c r="AX349" s="67"/>
    </row>
    <row r="350" spans="1:50" ht="17.2" customHeight="1" x14ac:dyDescent="0.3">
      <c r="A350" s="101">
        <v>43</v>
      </c>
      <c r="B350" s="102" t="s">
        <v>2967</v>
      </c>
      <c r="C350" s="103" t="s">
        <v>9471</v>
      </c>
      <c r="D350" s="166"/>
      <c r="E350" s="193"/>
      <c r="F350" s="126"/>
      <c r="G350" s="1"/>
      <c r="H350" s="175"/>
      <c r="I350" s="194"/>
      <c r="J350" s="194"/>
      <c r="K350" s="173"/>
      <c r="L350" s="175"/>
      <c r="M350" s="194"/>
      <c r="N350" s="194"/>
      <c r="O350" s="132"/>
      <c r="P350" s="141"/>
      <c r="Q350" s="141"/>
      <c r="R350" s="168"/>
      <c r="S350" s="141"/>
      <c r="T350" s="142"/>
      <c r="U350" s="130"/>
      <c r="V350" s="64"/>
      <c r="W350" s="202"/>
      <c r="X350" s="317" t="s">
        <v>4712</v>
      </c>
      <c r="Y350" s="318"/>
      <c r="Z350" s="318"/>
      <c r="AA350" s="318"/>
      <c r="AB350" s="318"/>
      <c r="AC350" s="211" t="s">
        <v>4711</v>
      </c>
      <c r="AD350" s="210"/>
      <c r="AE350" s="210"/>
      <c r="AF350" s="176"/>
      <c r="AG350" s="176"/>
      <c r="AH350" s="176"/>
      <c r="AI350" s="176"/>
      <c r="AJ350" s="176"/>
      <c r="AK350" s="176"/>
      <c r="AL350" s="105" t="s">
        <v>4574</v>
      </c>
      <c r="AM350" s="321">
        <f>AM347</f>
        <v>0.7</v>
      </c>
      <c r="AN350" s="321"/>
      <c r="AO350" s="215"/>
      <c r="AP350" s="215"/>
      <c r="AQ350" s="215"/>
      <c r="AR350" s="214"/>
      <c r="AS350" s="244"/>
      <c r="AT350" s="244"/>
      <c r="AU350" s="244"/>
      <c r="AV350" s="245"/>
      <c r="AW350" s="106">
        <f>ROUND(ROUND(H347*V348,0)*AM350,0)-AS352</f>
        <v>472</v>
      </c>
      <c r="AX350" s="67"/>
    </row>
    <row r="351" spans="1:50" ht="17.2" customHeight="1" x14ac:dyDescent="0.3">
      <c r="A351" s="101">
        <v>43</v>
      </c>
      <c r="B351" s="102" t="s">
        <v>2966</v>
      </c>
      <c r="C351" s="103" t="s">
        <v>9470</v>
      </c>
      <c r="D351" s="166"/>
      <c r="E351" s="193"/>
      <c r="F351" s="126"/>
      <c r="G351" s="1"/>
      <c r="H351" s="175"/>
      <c r="I351" s="194"/>
      <c r="J351" s="194"/>
      <c r="K351" s="173"/>
      <c r="L351" s="191"/>
      <c r="M351" s="172"/>
      <c r="N351" s="172"/>
      <c r="O351" s="123"/>
      <c r="P351" s="138"/>
      <c r="Q351" s="138"/>
      <c r="R351" s="168"/>
      <c r="S351" s="141"/>
      <c r="T351" s="142"/>
      <c r="U351" s="130"/>
      <c r="V351" s="64"/>
      <c r="W351" s="202"/>
      <c r="X351" s="319"/>
      <c r="Y351" s="320"/>
      <c r="Z351" s="320"/>
      <c r="AA351" s="320"/>
      <c r="AB351" s="320"/>
      <c r="AC351" s="211" t="s">
        <v>4735</v>
      </c>
      <c r="AD351" s="210"/>
      <c r="AE351" s="210"/>
      <c r="AF351" s="176"/>
      <c r="AG351" s="176"/>
      <c r="AH351" s="176"/>
      <c r="AI351" s="176"/>
      <c r="AJ351" s="176"/>
      <c r="AK351" s="176"/>
      <c r="AL351" s="105" t="s">
        <v>4574</v>
      </c>
      <c r="AM351" s="321">
        <f>AM348</f>
        <v>0.5</v>
      </c>
      <c r="AN351" s="321"/>
      <c r="AO351" s="213"/>
      <c r="AP351" s="213"/>
      <c r="AQ351" s="213"/>
      <c r="AR351" s="212"/>
      <c r="AS351" s="244"/>
      <c r="AT351" s="244"/>
      <c r="AU351" s="244"/>
      <c r="AV351" s="245"/>
      <c r="AW351" s="106">
        <f>ROUND(ROUND(H347*V348,0)*AM351,0)-AS352</f>
        <v>336</v>
      </c>
      <c r="AX351" s="67"/>
    </row>
    <row r="352" spans="1:50" ht="17.2" customHeight="1" x14ac:dyDescent="0.3">
      <c r="A352" s="9">
        <v>43</v>
      </c>
      <c r="B352" s="10" t="s">
        <v>2965</v>
      </c>
      <c r="C352" s="53" t="s">
        <v>9469</v>
      </c>
      <c r="D352" s="166"/>
      <c r="E352" s="193"/>
      <c r="F352" s="126"/>
      <c r="G352" s="1"/>
      <c r="H352" s="175"/>
      <c r="I352" s="194"/>
      <c r="J352" s="194"/>
      <c r="K352" s="173"/>
      <c r="L352" s="231" t="s">
        <v>4714</v>
      </c>
      <c r="M352" s="232"/>
      <c r="N352" s="232"/>
      <c r="O352" s="232"/>
      <c r="P352" s="232"/>
      <c r="Q352" s="232"/>
      <c r="R352" s="175"/>
      <c r="S352" s="194"/>
      <c r="T352" s="173"/>
      <c r="U352" s="130"/>
      <c r="V352" s="64"/>
      <c r="W352" s="202"/>
      <c r="X352" s="8"/>
      <c r="Y352" s="6"/>
      <c r="Z352" s="59"/>
      <c r="AA352" s="59"/>
      <c r="AB352" s="6"/>
      <c r="AC352" s="203"/>
      <c r="AD352" s="6"/>
      <c r="AE352" s="6"/>
      <c r="AF352" s="6"/>
      <c r="AG352" s="6"/>
      <c r="AH352" s="6"/>
      <c r="AI352" s="6"/>
      <c r="AJ352" s="6"/>
      <c r="AK352" s="6"/>
      <c r="AL352" s="59"/>
      <c r="AM352" s="137"/>
      <c r="AN352" s="137"/>
      <c r="AO352" s="198"/>
      <c r="AP352" s="198"/>
      <c r="AQ352" s="198"/>
      <c r="AR352" s="197"/>
      <c r="AS352" s="38">
        <f>AS340</f>
        <v>5</v>
      </c>
      <c r="AT352" s="62" t="s">
        <v>4579</v>
      </c>
      <c r="AU352" s="143"/>
      <c r="AV352" s="147"/>
      <c r="AW352" s="89">
        <f>ROUND(ROUND(H347*P354,0)*V348,0)-AS352</f>
        <v>652</v>
      </c>
      <c r="AX352" s="67"/>
    </row>
    <row r="353" spans="1:50" ht="17.2" customHeight="1" x14ac:dyDescent="0.3">
      <c r="A353" s="101">
        <v>43</v>
      </c>
      <c r="B353" s="102" t="s">
        <v>2964</v>
      </c>
      <c r="C353" s="103" t="s">
        <v>9468</v>
      </c>
      <c r="D353" s="166"/>
      <c r="E353" s="193"/>
      <c r="F353" s="126"/>
      <c r="G353" s="1"/>
      <c r="H353" s="175"/>
      <c r="I353" s="194"/>
      <c r="J353" s="194"/>
      <c r="K353" s="173"/>
      <c r="L353" s="267"/>
      <c r="M353" s="268"/>
      <c r="N353" s="268"/>
      <c r="O353" s="268"/>
      <c r="P353" s="268"/>
      <c r="Q353" s="268"/>
      <c r="R353" s="175"/>
      <c r="S353" s="194"/>
      <c r="T353" s="173"/>
      <c r="U353" s="130"/>
      <c r="V353" s="64"/>
      <c r="W353" s="202"/>
      <c r="X353" s="317" t="s">
        <v>4712</v>
      </c>
      <c r="Y353" s="318"/>
      <c r="Z353" s="318"/>
      <c r="AA353" s="318"/>
      <c r="AB353" s="318"/>
      <c r="AC353" s="211" t="s">
        <v>4711</v>
      </c>
      <c r="AD353" s="210"/>
      <c r="AE353" s="210"/>
      <c r="AF353" s="176"/>
      <c r="AG353" s="176"/>
      <c r="AH353" s="176"/>
      <c r="AI353" s="176"/>
      <c r="AJ353" s="176"/>
      <c r="AK353" s="176"/>
      <c r="AL353" s="105" t="s">
        <v>4574</v>
      </c>
      <c r="AM353" s="321">
        <f>AM350</f>
        <v>0.7</v>
      </c>
      <c r="AN353" s="321"/>
      <c r="AO353" s="213"/>
      <c r="AP353" s="213"/>
      <c r="AQ353" s="213"/>
      <c r="AR353" s="212"/>
      <c r="AS353" s="1"/>
      <c r="AT353" s="132"/>
      <c r="AU353" s="143"/>
      <c r="AV353" s="147"/>
      <c r="AW353" s="106">
        <f>ROUND(ROUND(ROUND(H347*P354,0)*V348,0)*AM353,0)-AS352</f>
        <v>455</v>
      </c>
      <c r="AX353" s="67"/>
    </row>
    <row r="354" spans="1:50" ht="17.2" customHeight="1" x14ac:dyDescent="0.3">
      <c r="A354" s="101">
        <v>43</v>
      </c>
      <c r="B354" s="102" t="s">
        <v>2963</v>
      </c>
      <c r="C354" s="103" t="s">
        <v>9467</v>
      </c>
      <c r="D354" s="166"/>
      <c r="E354" s="193"/>
      <c r="F354" s="126"/>
      <c r="G354" s="1"/>
      <c r="H354" s="175"/>
      <c r="I354" s="194"/>
      <c r="J354" s="194"/>
      <c r="K354" s="173"/>
      <c r="L354" s="191"/>
      <c r="M354" s="172"/>
      <c r="N354" s="172"/>
      <c r="O354" s="123" t="s">
        <v>4574</v>
      </c>
      <c r="P354" s="249">
        <f>P348</f>
        <v>0.96499999999999997</v>
      </c>
      <c r="Q354" s="249"/>
      <c r="R354" s="168"/>
      <c r="S354" s="141"/>
      <c r="T354" s="142"/>
      <c r="U354" s="130"/>
      <c r="V354" s="64"/>
      <c r="W354" s="202"/>
      <c r="X354" s="319"/>
      <c r="Y354" s="320"/>
      <c r="Z354" s="320"/>
      <c r="AA354" s="320"/>
      <c r="AB354" s="320"/>
      <c r="AC354" s="211" t="s">
        <v>4735</v>
      </c>
      <c r="AD354" s="210"/>
      <c r="AE354" s="210"/>
      <c r="AF354" s="176"/>
      <c r="AG354" s="176"/>
      <c r="AH354" s="176"/>
      <c r="AI354" s="176"/>
      <c r="AJ354" s="176"/>
      <c r="AK354" s="176"/>
      <c r="AL354" s="105" t="s">
        <v>4574</v>
      </c>
      <c r="AM354" s="321">
        <f>AM351</f>
        <v>0.5</v>
      </c>
      <c r="AN354" s="321"/>
      <c r="AO354" s="213"/>
      <c r="AP354" s="213"/>
      <c r="AQ354" s="213"/>
      <c r="AR354" s="212"/>
      <c r="AS354" s="7"/>
      <c r="AT354" s="123"/>
      <c r="AU354" s="136"/>
      <c r="AV354" s="145"/>
      <c r="AW354" s="106">
        <f>ROUND(ROUND(ROUND(H347*P354,0)*V348,0)*AM354,0)-AS352</f>
        <v>324</v>
      </c>
      <c r="AX354" s="67"/>
    </row>
    <row r="355" spans="1:50" ht="17.2" customHeight="1" x14ac:dyDescent="0.3">
      <c r="A355" s="9">
        <v>43</v>
      </c>
      <c r="B355" s="10" t="s">
        <v>2962</v>
      </c>
      <c r="C355" s="53" t="s">
        <v>9466</v>
      </c>
      <c r="D355" s="166"/>
      <c r="E355" s="193"/>
      <c r="F355" s="126"/>
      <c r="G355" s="126"/>
      <c r="H355" s="45"/>
      <c r="I355" s="1"/>
      <c r="J355" s="1"/>
      <c r="K355" s="44"/>
      <c r="L355" s="196"/>
      <c r="M355" s="195"/>
      <c r="N355" s="195"/>
      <c r="O355" s="55"/>
      <c r="P355" s="56"/>
      <c r="Q355" s="56"/>
      <c r="R355" s="168"/>
      <c r="S355" s="141"/>
      <c r="T355" s="142"/>
      <c r="U355" s="130"/>
      <c r="V355" s="64"/>
      <c r="W355" s="202"/>
      <c r="X355" s="8"/>
      <c r="Y355" s="6"/>
      <c r="Z355" s="59"/>
      <c r="AA355" s="59"/>
      <c r="AB355" s="6"/>
      <c r="AC355" s="203"/>
      <c r="AD355" s="6"/>
      <c r="AE355" s="6"/>
      <c r="AF355" s="6"/>
      <c r="AG355" s="6"/>
      <c r="AH355" s="6"/>
      <c r="AI355" s="6"/>
      <c r="AJ355" s="6"/>
      <c r="AK355" s="6"/>
      <c r="AL355" s="59"/>
      <c r="AM355" s="137"/>
      <c r="AN355" s="137"/>
      <c r="AO355" s="216" t="s">
        <v>4753</v>
      </c>
      <c r="AP355" s="251"/>
      <c r="AQ355" s="251"/>
      <c r="AR355" s="252"/>
      <c r="AS355" s="49"/>
      <c r="AT355" s="36"/>
      <c r="AU355" s="36"/>
      <c r="AV355" s="51"/>
      <c r="AW355" s="89">
        <f>ROUND(ROUND(H347*V348,0)*AQ358,0)</f>
        <v>647</v>
      </c>
      <c r="AX355" s="12"/>
    </row>
    <row r="356" spans="1:50" ht="17.2" customHeight="1" x14ac:dyDescent="0.3">
      <c r="A356" s="101">
        <v>43</v>
      </c>
      <c r="B356" s="102" t="s">
        <v>2961</v>
      </c>
      <c r="C356" s="103" t="s">
        <v>9465</v>
      </c>
      <c r="D356" s="166"/>
      <c r="E356" s="193"/>
      <c r="F356" s="126"/>
      <c r="G356" s="126"/>
      <c r="H356" s="45"/>
      <c r="I356" s="1"/>
      <c r="J356" s="1"/>
      <c r="K356" s="44"/>
      <c r="L356" s="175"/>
      <c r="M356" s="194"/>
      <c r="N356" s="194"/>
      <c r="O356" s="132"/>
      <c r="P356" s="141"/>
      <c r="Q356" s="141"/>
      <c r="R356" s="168"/>
      <c r="S356" s="141"/>
      <c r="T356" s="142"/>
      <c r="U356" s="130"/>
      <c r="V356" s="64"/>
      <c r="W356" s="202"/>
      <c r="X356" s="317" t="s">
        <v>4712</v>
      </c>
      <c r="Y356" s="318"/>
      <c r="Z356" s="318"/>
      <c r="AA356" s="318"/>
      <c r="AB356" s="318"/>
      <c r="AC356" s="211" t="s">
        <v>4711</v>
      </c>
      <c r="AD356" s="210"/>
      <c r="AE356" s="210"/>
      <c r="AF356" s="176"/>
      <c r="AG356" s="176"/>
      <c r="AH356" s="176"/>
      <c r="AI356" s="176"/>
      <c r="AJ356" s="176"/>
      <c r="AK356" s="176"/>
      <c r="AL356" s="105" t="s">
        <v>4574</v>
      </c>
      <c r="AM356" s="321">
        <f>AM353</f>
        <v>0.7</v>
      </c>
      <c r="AN356" s="321"/>
      <c r="AO356" s="228"/>
      <c r="AP356" s="229"/>
      <c r="AQ356" s="229"/>
      <c r="AR356" s="230"/>
      <c r="AS356" s="45"/>
      <c r="AT356" s="1"/>
      <c r="AU356" s="1"/>
      <c r="AV356" s="44"/>
      <c r="AW356" s="106">
        <f>ROUND(ROUND(ROUND(H347*V348,0)*AM356,0)*AQ358,0)</f>
        <v>453</v>
      </c>
      <c r="AX356" s="12"/>
    </row>
    <row r="357" spans="1:50" ht="17.2" customHeight="1" x14ac:dyDescent="0.3">
      <c r="A357" s="101">
        <v>43</v>
      </c>
      <c r="B357" s="102" t="s">
        <v>2960</v>
      </c>
      <c r="C357" s="103" t="s">
        <v>9464</v>
      </c>
      <c r="D357" s="166"/>
      <c r="E357" s="193"/>
      <c r="F357" s="126"/>
      <c r="G357" s="126"/>
      <c r="H357" s="45"/>
      <c r="I357" s="1"/>
      <c r="J357" s="1"/>
      <c r="K357" s="44"/>
      <c r="L357" s="191"/>
      <c r="M357" s="172"/>
      <c r="N357" s="172"/>
      <c r="O357" s="123"/>
      <c r="P357" s="138"/>
      <c r="Q357" s="138"/>
      <c r="R357" s="168"/>
      <c r="S357" s="141"/>
      <c r="T357" s="142"/>
      <c r="U357" s="130"/>
      <c r="V357" s="64"/>
      <c r="W357" s="202"/>
      <c r="X357" s="319"/>
      <c r="Y357" s="320"/>
      <c r="Z357" s="320"/>
      <c r="AA357" s="320"/>
      <c r="AB357" s="320"/>
      <c r="AC357" s="211" t="s">
        <v>4735</v>
      </c>
      <c r="AD357" s="210"/>
      <c r="AE357" s="210"/>
      <c r="AF357" s="176"/>
      <c r="AG357" s="176"/>
      <c r="AH357" s="176"/>
      <c r="AI357" s="176"/>
      <c r="AJ357" s="176"/>
      <c r="AK357" s="176"/>
      <c r="AL357" s="105" t="s">
        <v>4574</v>
      </c>
      <c r="AM357" s="321">
        <f>AM354</f>
        <v>0.5</v>
      </c>
      <c r="AN357" s="321"/>
      <c r="AO357" s="45"/>
      <c r="AP357" s="1"/>
      <c r="AQ357" s="1"/>
      <c r="AR357" s="44"/>
      <c r="AS357" s="45"/>
      <c r="AT357" s="1"/>
      <c r="AU357" s="1"/>
      <c r="AV357" s="44"/>
      <c r="AW357" s="106">
        <f>ROUND(ROUND(ROUND(H347*V348,0)*AM357,0)*AQ358,0)</f>
        <v>324</v>
      </c>
      <c r="AX357" s="12"/>
    </row>
    <row r="358" spans="1:50" ht="17.2" customHeight="1" x14ac:dyDescent="0.3">
      <c r="A358" s="9">
        <v>43</v>
      </c>
      <c r="B358" s="10" t="s">
        <v>2959</v>
      </c>
      <c r="C358" s="53" t="s">
        <v>9463</v>
      </c>
      <c r="D358" s="166"/>
      <c r="E358" s="193"/>
      <c r="F358" s="126"/>
      <c r="G358" s="126"/>
      <c r="H358" s="45"/>
      <c r="I358" s="1"/>
      <c r="J358" s="1"/>
      <c r="K358" s="44"/>
      <c r="L358" s="231" t="s">
        <v>4714</v>
      </c>
      <c r="M358" s="232"/>
      <c r="N358" s="232"/>
      <c r="O358" s="232"/>
      <c r="P358" s="232"/>
      <c r="Q358" s="232"/>
      <c r="R358" s="175"/>
      <c r="S358" s="194"/>
      <c r="T358" s="173"/>
      <c r="U358" s="130"/>
      <c r="V358" s="64"/>
      <c r="W358" s="202"/>
      <c r="X358" s="8"/>
      <c r="Y358" s="6"/>
      <c r="Z358" s="59"/>
      <c r="AA358" s="59"/>
      <c r="AB358" s="6"/>
      <c r="AC358" s="203"/>
      <c r="AD358" s="6"/>
      <c r="AE358" s="6"/>
      <c r="AF358" s="6"/>
      <c r="AG358" s="6"/>
      <c r="AH358" s="6"/>
      <c r="AI358" s="6"/>
      <c r="AJ358" s="6"/>
      <c r="AK358" s="6"/>
      <c r="AL358" s="59"/>
      <c r="AM358" s="137"/>
      <c r="AN358" s="137"/>
      <c r="AO358" s="45"/>
      <c r="AP358" s="132" t="s">
        <v>4574</v>
      </c>
      <c r="AQ358" s="247">
        <f>AQ334</f>
        <v>0.95</v>
      </c>
      <c r="AR358" s="248"/>
      <c r="AS358" s="45"/>
      <c r="AT358" s="1"/>
      <c r="AU358" s="1"/>
      <c r="AV358" s="44"/>
      <c r="AW358" s="89">
        <f>ROUND(ROUND(ROUND(H347*P360,0)*V348,0)*AQ358,0)</f>
        <v>624</v>
      </c>
      <c r="AX358" s="12"/>
    </row>
    <row r="359" spans="1:50" ht="17.2" customHeight="1" x14ac:dyDescent="0.3">
      <c r="A359" s="101">
        <v>43</v>
      </c>
      <c r="B359" s="102" t="s">
        <v>2958</v>
      </c>
      <c r="C359" s="103" t="s">
        <v>9462</v>
      </c>
      <c r="D359" s="166"/>
      <c r="E359" s="193"/>
      <c r="F359" s="126"/>
      <c r="G359" s="126"/>
      <c r="H359" s="45"/>
      <c r="I359" s="1"/>
      <c r="J359" s="1"/>
      <c r="K359" s="44"/>
      <c r="L359" s="267"/>
      <c r="M359" s="268"/>
      <c r="N359" s="268"/>
      <c r="O359" s="268"/>
      <c r="P359" s="268"/>
      <c r="Q359" s="268"/>
      <c r="R359" s="175"/>
      <c r="S359" s="194"/>
      <c r="T359" s="173"/>
      <c r="U359" s="130"/>
      <c r="V359" s="64"/>
      <c r="W359" s="202"/>
      <c r="X359" s="317" t="s">
        <v>4712</v>
      </c>
      <c r="Y359" s="318"/>
      <c r="Z359" s="318"/>
      <c r="AA359" s="318"/>
      <c r="AB359" s="318"/>
      <c r="AC359" s="211" t="s">
        <v>4711</v>
      </c>
      <c r="AD359" s="210"/>
      <c r="AE359" s="210"/>
      <c r="AF359" s="176"/>
      <c r="AG359" s="176"/>
      <c r="AH359" s="176"/>
      <c r="AI359" s="176"/>
      <c r="AJ359" s="176"/>
      <c r="AK359" s="176"/>
      <c r="AL359" s="105" t="s">
        <v>4574</v>
      </c>
      <c r="AM359" s="321">
        <f>AM356</f>
        <v>0.7</v>
      </c>
      <c r="AN359" s="321"/>
      <c r="AO359" s="45"/>
      <c r="AP359" s="1"/>
      <c r="AQ359" s="1"/>
      <c r="AR359" s="44"/>
      <c r="AS359" s="45"/>
      <c r="AT359" s="1"/>
      <c r="AU359" s="1"/>
      <c r="AV359" s="44"/>
      <c r="AW359" s="106">
        <f>ROUND(ROUND(ROUND(ROUND(H347*P360,0)*V348,0)*AM359,0)*AQ358,0)</f>
        <v>437</v>
      </c>
      <c r="AX359" s="12"/>
    </row>
    <row r="360" spans="1:50" ht="17.2" customHeight="1" x14ac:dyDescent="0.3">
      <c r="A360" s="101">
        <v>43</v>
      </c>
      <c r="B360" s="102" t="s">
        <v>2957</v>
      </c>
      <c r="C360" s="103" t="s">
        <v>9461</v>
      </c>
      <c r="D360" s="166"/>
      <c r="E360" s="193"/>
      <c r="F360" s="126"/>
      <c r="G360" s="126"/>
      <c r="H360" s="45"/>
      <c r="I360" s="1"/>
      <c r="J360" s="1"/>
      <c r="K360" s="44"/>
      <c r="L360" s="191"/>
      <c r="M360" s="172"/>
      <c r="N360" s="172"/>
      <c r="O360" s="123" t="s">
        <v>4574</v>
      </c>
      <c r="P360" s="249">
        <f>P354</f>
        <v>0.96499999999999997</v>
      </c>
      <c r="Q360" s="249"/>
      <c r="R360" s="168"/>
      <c r="S360" s="141"/>
      <c r="T360" s="142"/>
      <c r="U360" s="130"/>
      <c r="V360" s="64"/>
      <c r="W360" s="202"/>
      <c r="X360" s="319"/>
      <c r="Y360" s="320"/>
      <c r="Z360" s="320"/>
      <c r="AA360" s="320"/>
      <c r="AB360" s="320"/>
      <c r="AC360" s="211" t="s">
        <v>4735</v>
      </c>
      <c r="AD360" s="210"/>
      <c r="AE360" s="210"/>
      <c r="AF360" s="176"/>
      <c r="AG360" s="176"/>
      <c r="AH360" s="176"/>
      <c r="AI360" s="176"/>
      <c r="AJ360" s="176"/>
      <c r="AK360" s="176"/>
      <c r="AL360" s="105" t="s">
        <v>4574</v>
      </c>
      <c r="AM360" s="321">
        <f>AM357</f>
        <v>0.5</v>
      </c>
      <c r="AN360" s="321"/>
      <c r="AO360" s="45"/>
      <c r="AP360" s="1"/>
      <c r="AQ360" s="1"/>
      <c r="AR360" s="44"/>
      <c r="AS360" s="43"/>
      <c r="AT360" s="7"/>
      <c r="AU360" s="7"/>
      <c r="AV360" s="21"/>
      <c r="AW360" s="106">
        <f>ROUND(ROUND(ROUND(ROUND(H347*P360,0)*V348,0)*AM360,0)*AQ358,0)</f>
        <v>313</v>
      </c>
      <c r="AX360" s="12"/>
    </row>
    <row r="361" spans="1:50" ht="17.2" customHeight="1" x14ac:dyDescent="0.3">
      <c r="A361" s="9">
        <v>43</v>
      </c>
      <c r="B361" s="10" t="s">
        <v>2956</v>
      </c>
      <c r="C361" s="53" t="s">
        <v>9460</v>
      </c>
      <c r="D361" s="166"/>
      <c r="E361" s="193"/>
      <c r="F361" s="126"/>
      <c r="G361" s="126"/>
      <c r="H361" s="45"/>
      <c r="I361" s="1"/>
      <c r="J361" s="1"/>
      <c r="K361" s="44"/>
      <c r="L361" s="196"/>
      <c r="M361" s="195"/>
      <c r="N361" s="195"/>
      <c r="O361" s="55"/>
      <c r="P361" s="56"/>
      <c r="Q361" s="56"/>
      <c r="R361" s="168"/>
      <c r="S361" s="141"/>
      <c r="T361" s="142"/>
      <c r="U361" s="130"/>
      <c r="V361" s="64"/>
      <c r="W361" s="202"/>
      <c r="X361" s="8"/>
      <c r="Y361" s="6"/>
      <c r="Z361" s="59"/>
      <c r="AA361" s="59"/>
      <c r="AB361" s="6"/>
      <c r="AC361" s="203"/>
      <c r="AD361" s="6"/>
      <c r="AE361" s="6"/>
      <c r="AF361" s="6"/>
      <c r="AG361" s="6"/>
      <c r="AH361" s="6"/>
      <c r="AI361" s="6"/>
      <c r="AJ361" s="6"/>
      <c r="AK361" s="6"/>
      <c r="AL361" s="59"/>
      <c r="AM361" s="137"/>
      <c r="AN361" s="137"/>
      <c r="AO361" s="146"/>
      <c r="AP361" s="143"/>
      <c r="AQ361" s="143"/>
      <c r="AR361" s="44"/>
      <c r="AS361" s="242" t="s">
        <v>4580</v>
      </c>
      <c r="AT361" s="242"/>
      <c r="AU361" s="242"/>
      <c r="AV361" s="243"/>
      <c r="AW361" s="89">
        <f>ROUND(ROUND(H347*V348,0)*AQ358,0)-AS364</f>
        <v>642</v>
      </c>
      <c r="AX361" s="12"/>
    </row>
    <row r="362" spans="1:50" ht="17.2" customHeight="1" x14ac:dyDescent="0.3">
      <c r="A362" s="101">
        <v>43</v>
      </c>
      <c r="B362" s="102" t="s">
        <v>2955</v>
      </c>
      <c r="C362" s="103" t="s">
        <v>9459</v>
      </c>
      <c r="D362" s="166"/>
      <c r="E362" s="193"/>
      <c r="F362" s="126"/>
      <c r="G362" s="126"/>
      <c r="H362" s="45"/>
      <c r="I362" s="1"/>
      <c r="J362" s="1"/>
      <c r="K362" s="44"/>
      <c r="L362" s="175"/>
      <c r="M362" s="194"/>
      <c r="N362" s="194"/>
      <c r="O362" s="132"/>
      <c r="P362" s="141"/>
      <c r="Q362" s="141"/>
      <c r="R362" s="168"/>
      <c r="S362" s="141"/>
      <c r="T362" s="142"/>
      <c r="U362" s="130"/>
      <c r="V362" s="64"/>
      <c r="W362" s="202"/>
      <c r="X362" s="317" t="s">
        <v>4712</v>
      </c>
      <c r="Y362" s="318"/>
      <c r="Z362" s="318"/>
      <c r="AA362" s="318"/>
      <c r="AB362" s="318"/>
      <c r="AC362" s="211" t="s">
        <v>4711</v>
      </c>
      <c r="AD362" s="210"/>
      <c r="AE362" s="210"/>
      <c r="AF362" s="176"/>
      <c r="AG362" s="176"/>
      <c r="AH362" s="176"/>
      <c r="AI362" s="176"/>
      <c r="AJ362" s="176"/>
      <c r="AK362" s="176"/>
      <c r="AL362" s="105" t="s">
        <v>4574</v>
      </c>
      <c r="AM362" s="321">
        <f>AM359</f>
        <v>0.7</v>
      </c>
      <c r="AN362" s="321"/>
      <c r="AO362" s="146"/>
      <c r="AP362" s="143"/>
      <c r="AQ362" s="143"/>
      <c r="AR362" s="44"/>
      <c r="AS362" s="244"/>
      <c r="AT362" s="244"/>
      <c r="AU362" s="244"/>
      <c r="AV362" s="245"/>
      <c r="AW362" s="106">
        <f>ROUND(ROUND(ROUND(H347*V348,0)*AM362,0)*AQ358,0)-AS364</f>
        <v>448</v>
      </c>
      <c r="AX362" s="12"/>
    </row>
    <row r="363" spans="1:50" ht="17.2" customHeight="1" x14ac:dyDescent="0.3">
      <c r="A363" s="101">
        <v>43</v>
      </c>
      <c r="B363" s="102" t="s">
        <v>2954</v>
      </c>
      <c r="C363" s="103" t="s">
        <v>9458</v>
      </c>
      <c r="D363" s="166"/>
      <c r="E363" s="193"/>
      <c r="F363" s="126"/>
      <c r="G363" s="126"/>
      <c r="H363" s="45"/>
      <c r="I363" s="1"/>
      <c r="J363" s="1"/>
      <c r="K363" s="44"/>
      <c r="L363" s="191"/>
      <c r="M363" s="172"/>
      <c r="N363" s="172"/>
      <c r="O363" s="123"/>
      <c r="P363" s="138"/>
      <c r="Q363" s="138"/>
      <c r="R363" s="168"/>
      <c r="S363" s="141"/>
      <c r="T363" s="142"/>
      <c r="U363" s="130"/>
      <c r="V363" s="64"/>
      <c r="W363" s="202"/>
      <c r="X363" s="319"/>
      <c r="Y363" s="320"/>
      <c r="Z363" s="320"/>
      <c r="AA363" s="320"/>
      <c r="AB363" s="320"/>
      <c r="AC363" s="211" t="s">
        <v>4735</v>
      </c>
      <c r="AD363" s="210"/>
      <c r="AE363" s="210"/>
      <c r="AF363" s="176"/>
      <c r="AG363" s="176"/>
      <c r="AH363" s="176"/>
      <c r="AI363" s="176"/>
      <c r="AJ363" s="176"/>
      <c r="AK363" s="176"/>
      <c r="AL363" s="105" t="s">
        <v>4574</v>
      </c>
      <c r="AM363" s="321">
        <f>AM360</f>
        <v>0.5</v>
      </c>
      <c r="AN363" s="321"/>
      <c r="AO363" s="146"/>
      <c r="AP363" s="143"/>
      <c r="AQ363" s="143"/>
      <c r="AR363" s="44"/>
      <c r="AS363" s="244"/>
      <c r="AT363" s="244"/>
      <c r="AU363" s="244"/>
      <c r="AV363" s="245"/>
      <c r="AW363" s="106">
        <f>ROUND(ROUND(ROUND(H347*V348,0)*AM363,0)*AQ358,0)-AS364</f>
        <v>319</v>
      </c>
      <c r="AX363" s="12"/>
    </row>
    <row r="364" spans="1:50" ht="17.2" customHeight="1" x14ac:dyDescent="0.3">
      <c r="A364" s="9">
        <v>43</v>
      </c>
      <c r="B364" s="10" t="s">
        <v>2953</v>
      </c>
      <c r="C364" s="53" t="s">
        <v>9457</v>
      </c>
      <c r="D364" s="166"/>
      <c r="E364" s="193"/>
      <c r="F364" s="126"/>
      <c r="G364" s="126"/>
      <c r="H364" s="45"/>
      <c r="I364" s="1"/>
      <c r="J364" s="1"/>
      <c r="K364" s="44"/>
      <c r="L364" s="231" t="s">
        <v>4714</v>
      </c>
      <c r="M364" s="232"/>
      <c r="N364" s="232"/>
      <c r="O364" s="232"/>
      <c r="P364" s="232"/>
      <c r="Q364" s="232"/>
      <c r="R364" s="175"/>
      <c r="S364" s="194"/>
      <c r="T364" s="173"/>
      <c r="U364" s="130"/>
      <c r="V364" s="64"/>
      <c r="W364" s="202"/>
      <c r="X364" s="8"/>
      <c r="Y364" s="6"/>
      <c r="Z364" s="59"/>
      <c r="AA364" s="59"/>
      <c r="AB364" s="6"/>
      <c r="AC364" s="203"/>
      <c r="AD364" s="6"/>
      <c r="AE364" s="6"/>
      <c r="AF364" s="6"/>
      <c r="AG364" s="6"/>
      <c r="AH364" s="6"/>
      <c r="AI364" s="6"/>
      <c r="AJ364" s="6"/>
      <c r="AK364" s="6"/>
      <c r="AL364" s="59"/>
      <c r="AM364" s="137"/>
      <c r="AN364" s="137"/>
      <c r="AO364" s="146"/>
      <c r="AP364" s="143"/>
      <c r="AQ364" s="143"/>
      <c r="AR364" s="44"/>
      <c r="AS364" s="38">
        <f>AS352</f>
        <v>5</v>
      </c>
      <c r="AT364" s="62" t="s">
        <v>4579</v>
      </c>
      <c r="AU364" s="143"/>
      <c r="AV364" s="147"/>
      <c r="AW364" s="89">
        <f>ROUND(ROUND(ROUND(H347*P366,0)*V348,0)*AQ358,0)-AS364</f>
        <v>619</v>
      </c>
      <c r="AX364" s="12"/>
    </row>
    <row r="365" spans="1:50" ht="17.2" customHeight="1" x14ac:dyDescent="0.3">
      <c r="A365" s="101">
        <v>43</v>
      </c>
      <c r="B365" s="102" t="s">
        <v>2952</v>
      </c>
      <c r="C365" s="103" t="s">
        <v>9456</v>
      </c>
      <c r="D365" s="166"/>
      <c r="E365" s="193"/>
      <c r="F365" s="126"/>
      <c r="G365" s="126"/>
      <c r="H365" s="45"/>
      <c r="I365" s="1"/>
      <c r="J365" s="1"/>
      <c r="K365" s="44"/>
      <c r="L365" s="267"/>
      <c r="M365" s="268"/>
      <c r="N365" s="268"/>
      <c r="O365" s="268"/>
      <c r="P365" s="268"/>
      <c r="Q365" s="268"/>
      <c r="R365" s="175"/>
      <c r="S365" s="194"/>
      <c r="T365" s="173"/>
      <c r="U365" s="130"/>
      <c r="V365" s="64"/>
      <c r="W365" s="202"/>
      <c r="X365" s="317" t="s">
        <v>4712</v>
      </c>
      <c r="Y365" s="318"/>
      <c r="Z365" s="318"/>
      <c r="AA365" s="318"/>
      <c r="AB365" s="318"/>
      <c r="AC365" s="211" t="s">
        <v>4711</v>
      </c>
      <c r="AD365" s="210"/>
      <c r="AE365" s="210"/>
      <c r="AF365" s="176"/>
      <c r="AG365" s="176"/>
      <c r="AH365" s="176"/>
      <c r="AI365" s="176"/>
      <c r="AJ365" s="176"/>
      <c r="AK365" s="176"/>
      <c r="AL365" s="105" t="s">
        <v>4574</v>
      </c>
      <c r="AM365" s="321">
        <f>AM362</f>
        <v>0.7</v>
      </c>
      <c r="AN365" s="321"/>
      <c r="AO365" s="146"/>
      <c r="AP365" s="143"/>
      <c r="AQ365" s="143"/>
      <c r="AR365" s="44"/>
      <c r="AS365" s="1"/>
      <c r="AT365" s="132"/>
      <c r="AU365" s="143"/>
      <c r="AV365" s="147"/>
      <c r="AW365" s="106">
        <f>ROUND(ROUND(ROUND(ROUND(H347*P366,0)*V348,0)*AM365,0)*AQ358,0)-AS364</f>
        <v>432</v>
      </c>
      <c r="AX365" s="12"/>
    </row>
    <row r="366" spans="1:50" ht="17.2" customHeight="1" x14ac:dyDescent="0.3">
      <c r="A366" s="101">
        <v>43</v>
      </c>
      <c r="B366" s="102" t="s">
        <v>2951</v>
      </c>
      <c r="C366" s="103" t="s">
        <v>9455</v>
      </c>
      <c r="D366" s="166"/>
      <c r="E366" s="193"/>
      <c r="F366" s="126"/>
      <c r="G366" s="126"/>
      <c r="H366" s="43"/>
      <c r="I366" s="7"/>
      <c r="J366" s="7"/>
      <c r="K366" s="21"/>
      <c r="L366" s="191"/>
      <c r="M366" s="172"/>
      <c r="N366" s="172"/>
      <c r="O366" s="123" t="s">
        <v>4574</v>
      </c>
      <c r="P366" s="249">
        <f>P360</f>
        <v>0.96499999999999997</v>
      </c>
      <c r="Q366" s="249"/>
      <c r="R366" s="168"/>
      <c r="S366" s="141"/>
      <c r="T366" s="141"/>
      <c r="U366" s="88"/>
      <c r="V366" s="86"/>
      <c r="W366" s="87"/>
      <c r="X366" s="320"/>
      <c r="Y366" s="320"/>
      <c r="Z366" s="320"/>
      <c r="AA366" s="320"/>
      <c r="AB366" s="320"/>
      <c r="AC366" s="211" t="s">
        <v>4735</v>
      </c>
      <c r="AD366" s="210"/>
      <c r="AE366" s="210"/>
      <c r="AF366" s="176"/>
      <c r="AG366" s="176"/>
      <c r="AH366" s="176"/>
      <c r="AI366" s="176"/>
      <c r="AJ366" s="176"/>
      <c r="AK366" s="176"/>
      <c r="AL366" s="105" t="s">
        <v>4574</v>
      </c>
      <c r="AM366" s="321">
        <f>AM363</f>
        <v>0.5</v>
      </c>
      <c r="AN366" s="321"/>
      <c r="AO366" s="190"/>
      <c r="AP366" s="136"/>
      <c r="AQ366" s="136"/>
      <c r="AR366" s="21"/>
      <c r="AS366" s="7"/>
      <c r="AT366" s="123"/>
      <c r="AU366" s="136"/>
      <c r="AV366" s="145"/>
      <c r="AW366" s="106">
        <f>ROUND(ROUND(ROUND(ROUND(H347*P366,0)*V348,0)*AM366,0)*AQ358,0)-AS364</f>
        <v>308</v>
      </c>
      <c r="AX366" s="12"/>
    </row>
    <row r="367" spans="1:50" ht="17.2" customHeight="1" x14ac:dyDescent="0.3">
      <c r="A367" s="9">
        <v>43</v>
      </c>
      <c r="B367" s="10" t="s">
        <v>2950</v>
      </c>
      <c r="C367" s="53" t="s">
        <v>9454</v>
      </c>
      <c r="D367" s="166"/>
      <c r="E367" s="193"/>
      <c r="F367" s="125"/>
      <c r="G367" s="126"/>
      <c r="H367" s="217" t="s">
        <v>4866</v>
      </c>
      <c r="I367" s="218"/>
      <c r="J367" s="218"/>
      <c r="K367" s="219"/>
      <c r="L367" s="196"/>
      <c r="M367" s="195"/>
      <c r="N367" s="195"/>
      <c r="O367" s="55"/>
      <c r="P367" s="56"/>
      <c r="Q367" s="56"/>
      <c r="R367" s="168"/>
      <c r="S367" s="141"/>
      <c r="T367" s="141"/>
      <c r="U367" s="88"/>
      <c r="V367" s="86"/>
      <c r="W367" s="87"/>
      <c r="X367" s="6"/>
      <c r="Y367" s="6"/>
      <c r="Z367" s="59"/>
      <c r="AA367" s="59"/>
      <c r="AB367" s="6"/>
      <c r="AC367" s="203"/>
      <c r="AD367" s="6"/>
      <c r="AE367" s="6"/>
      <c r="AF367" s="6"/>
      <c r="AG367" s="6"/>
      <c r="AH367" s="6"/>
      <c r="AI367" s="6"/>
      <c r="AJ367" s="6"/>
      <c r="AK367" s="6"/>
      <c r="AL367" s="59"/>
      <c r="AM367" s="137"/>
      <c r="AN367" s="137"/>
      <c r="AO367" s="7"/>
      <c r="AP367" s="7"/>
      <c r="AQ367" s="7"/>
      <c r="AR367" s="7"/>
      <c r="AS367" s="7"/>
      <c r="AT367" s="123"/>
      <c r="AU367" s="136"/>
      <c r="AV367" s="145"/>
      <c r="AW367" s="100">
        <f>ROUND(H371*V348,0)</f>
        <v>575</v>
      </c>
      <c r="AX367" s="12"/>
    </row>
    <row r="368" spans="1:50" ht="17.2" customHeight="1" x14ac:dyDescent="0.3">
      <c r="A368" s="101">
        <v>43</v>
      </c>
      <c r="B368" s="102" t="s">
        <v>2949</v>
      </c>
      <c r="C368" s="103" t="s">
        <v>9453</v>
      </c>
      <c r="D368" s="166"/>
      <c r="E368" s="193"/>
      <c r="F368" s="125"/>
      <c r="G368" s="126"/>
      <c r="H368" s="220"/>
      <c r="I368" s="221"/>
      <c r="J368" s="221"/>
      <c r="K368" s="222"/>
      <c r="L368" s="175"/>
      <c r="M368" s="194"/>
      <c r="N368" s="194"/>
      <c r="O368" s="132"/>
      <c r="P368" s="141"/>
      <c r="Q368" s="141"/>
      <c r="R368" s="168"/>
      <c r="S368" s="141"/>
      <c r="T368" s="141"/>
      <c r="U368" s="88"/>
      <c r="V368" s="86"/>
      <c r="W368" s="87"/>
      <c r="X368" s="318" t="s">
        <v>4712</v>
      </c>
      <c r="Y368" s="318"/>
      <c r="Z368" s="318"/>
      <c r="AA368" s="318"/>
      <c r="AB368" s="318"/>
      <c r="AC368" s="211" t="s">
        <v>4711</v>
      </c>
      <c r="AD368" s="210"/>
      <c r="AE368" s="210"/>
      <c r="AF368" s="176"/>
      <c r="AG368" s="176"/>
      <c r="AH368" s="176"/>
      <c r="AI368" s="176"/>
      <c r="AJ368" s="176"/>
      <c r="AK368" s="176"/>
      <c r="AL368" s="105" t="s">
        <v>4574</v>
      </c>
      <c r="AM368" s="321">
        <f>AM365</f>
        <v>0.7</v>
      </c>
      <c r="AN368" s="321"/>
      <c r="AO368" s="176"/>
      <c r="AP368" s="176"/>
      <c r="AQ368" s="176"/>
      <c r="AR368" s="176"/>
      <c r="AS368" s="176"/>
      <c r="AT368" s="105"/>
      <c r="AU368" s="150"/>
      <c r="AV368" s="151"/>
      <c r="AW368" s="106">
        <f>ROUND(ROUND(H371*V348,0)*AM368,0)</f>
        <v>403</v>
      </c>
      <c r="AX368" s="12"/>
    </row>
    <row r="369" spans="1:50" ht="17.2" customHeight="1" x14ac:dyDescent="0.3">
      <c r="A369" s="101">
        <v>43</v>
      </c>
      <c r="B369" s="102" t="s">
        <v>2948</v>
      </c>
      <c r="C369" s="103" t="s">
        <v>9452</v>
      </c>
      <c r="D369" s="166"/>
      <c r="E369" s="193"/>
      <c r="F369" s="125"/>
      <c r="G369" s="126"/>
      <c r="H369" s="220"/>
      <c r="I369" s="221"/>
      <c r="J369" s="221"/>
      <c r="K369" s="222"/>
      <c r="L369" s="191"/>
      <c r="M369" s="172"/>
      <c r="N369" s="172"/>
      <c r="O369" s="123"/>
      <c r="P369" s="138"/>
      <c r="Q369" s="138"/>
      <c r="R369" s="168"/>
      <c r="S369" s="141"/>
      <c r="T369" s="141"/>
      <c r="U369" s="88"/>
      <c r="V369" s="86"/>
      <c r="W369" s="87"/>
      <c r="X369" s="320"/>
      <c r="Y369" s="320"/>
      <c r="Z369" s="320"/>
      <c r="AA369" s="320"/>
      <c r="AB369" s="320"/>
      <c r="AC369" s="211" t="s">
        <v>4735</v>
      </c>
      <c r="AD369" s="210"/>
      <c r="AE369" s="210"/>
      <c r="AF369" s="176"/>
      <c r="AG369" s="176"/>
      <c r="AH369" s="176"/>
      <c r="AI369" s="176"/>
      <c r="AJ369" s="176"/>
      <c r="AK369" s="176"/>
      <c r="AL369" s="105" t="s">
        <v>4574</v>
      </c>
      <c r="AM369" s="321">
        <f>AM366</f>
        <v>0.5</v>
      </c>
      <c r="AN369" s="321"/>
      <c r="AO369" s="176"/>
      <c r="AP369" s="176"/>
      <c r="AQ369" s="176"/>
      <c r="AR369" s="176"/>
      <c r="AS369" s="176"/>
      <c r="AT369" s="105"/>
      <c r="AU369" s="150"/>
      <c r="AV369" s="151"/>
      <c r="AW369" s="106">
        <f>ROUND(ROUND(H371*V348,0)*AM369,0)</f>
        <v>288</v>
      </c>
      <c r="AX369" s="12"/>
    </row>
    <row r="370" spans="1:50" ht="17.2" customHeight="1" x14ac:dyDescent="0.3">
      <c r="A370" s="9">
        <v>43</v>
      </c>
      <c r="B370" s="10" t="s">
        <v>2947</v>
      </c>
      <c r="C370" s="53" t="s">
        <v>9451</v>
      </c>
      <c r="D370" s="166"/>
      <c r="E370" s="193"/>
      <c r="F370" s="125"/>
      <c r="G370" s="126"/>
      <c r="H370" s="220"/>
      <c r="I370" s="221"/>
      <c r="J370" s="221"/>
      <c r="K370" s="222"/>
      <c r="L370" s="231" t="s">
        <v>4714</v>
      </c>
      <c r="M370" s="232"/>
      <c r="N370" s="232"/>
      <c r="O370" s="232"/>
      <c r="P370" s="232"/>
      <c r="Q370" s="232"/>
      <c r="R370" s="175"/>
      <c r="S370" s="194"/>
      <c r="T370" s="194"/>
      <c r="U370" s="88"/>
      <c r="V370" s="86"/>
      <c r="W370" s="87"/>
      <c r="X370" s="6"/>
      <c r="Y370" s="6"/>
      <c r="Z370" s="59"/>
      <c r="AA370" s="59"/>
      <c r="AB370" s="6"/>
      <c r="AC370" s="203"/>
      <c r="AD370" s="6"/>
      <c r="AE370" s="6"/>
      <c r="AF370" s="6"/>
      <c r="AG370" s="6"/>
      <c r="AH370" s="6"/>
      <c r="AI370" s="6"/>
      <c r="AJ370" s="6"/>
      <c r="AK370" s="6"/>
      <c r="AL370" s="59"/>
      <c r="AM370" s="137"/>
      <c r="AN370" s="137"/>
      <c r="AO370" s="6"/>
      <c r="AP370" s="6"/>
      <c r="AQ370" s="7"/>
      <c r="AR370" s="7"/>
      <c r="AS370" s="7"/>
      <c r="AT370" s="123"/>
      <c r="AU370" s="136"/>
      <c r="AV370" s="145"/>
      <c r="AW370" s="89">
        <f>ROUND(ROUND(H371*P372,0)*V348,0)</f>
        <v>554</v>
      </c>
      <c r="AX370" s="12"/>
    </row>
    <row r="371" spans="1:50" ht="17.2" customHeight="1" x14ac:dyDescent="0.3">
      <c r="A371" s="101">
        <v>43</v>
      </c>
      <c r="B371" s="102" t="s">
        <v>2946</v>
      </c>
      <c r="C371" s="103" t="s">
        <v>9450</v>
      </c>
      <c r="D371" s="166"/>
      <c r="E371" s="193"/>
      <c r="F371" s="125"/>
      <c r="G371" s="126"/>
      <c r="H371" s="253">
        <f>'15就労移行支援(基本)'!K372</f>
        <v>821</v>
      </c>
      <c r="I371" s="254"/>
      <c r="J371" s="1" t="s">
        <v>4202</v>
      </c>
      <c r="K371" s="68"/>
      <c r="L371" s="267"/>
      <c r="M371" s="268"/>
      <c r="N371" s="268"/>
      <c r="O371" s="268"/>
      <c r="P371" s="268"/>
      <c r="Q371" s="268"/>
      <c r="R371" s="175"/>
      <c r="S371" s="194"/>
      <c r="T371" s="194"/>
      <c r="U371" s="88"/>
      <c r="V371" s="86"/>
      <c r="W371" s="87"/>
      <c r="X371" s="318" t="s">
        <v>4712</v>
      </c>
      <c r="Y371" s="318"/>
      <c r="Z371" s="318"/>
      <c r="AA371" s="318"/>
      <c r="AB371" s="318"/>
      <c r="AC371" s="211" t="s">
        <v>4711</v>
      </c>
      <c r="AD371" s="210"/>
      <c r="AE371" s="210"/>
      <c r="AF371" s="176"/>
      <c r="AG371" s="176"/>
      <c r="AH371" s="176"/>
      <c r="AI371" s="176"/>
      <c r="AJ371" s="176"/>
      <c r="AK371" s="176"/>
      <c r="AL371" s="105" t="s">
        <v>4574</v>
      </c>
      <c r="AM371" s="321">
        <f>AM368</f>
        <v>0.7</v>
      </c>
      <c r="AN371" s="321"/>
      <c r="AO371" s="174"/>
      <c r="AP371" s="174"/>
      <c r="AQ371" s="174"/>
      <c r="AR371" s="174"/>
      <c r="AS371" s="174"/>
      <c r="AT371" s="104"/>
      <c r="AU371" s="148"/>
      <c r="AV371" s="149"/>
      <c r="AW371" s="106">
        <f>ROUND(ROUND(ROUND(H371*P372,0)*V348,0)*AM371,0)</f>
        <v>388</v>
      </c>
      <c r="AX371" s="12"/>
    </row>
    <row r="372" spans="1:50" ht="17.2" customHeight="1" x14ac:dyDescent="0.3">
      <c r="A372" s="101">
        <v>43</v>
      </c>
      <c r="B372" s="102" t="s">
        <v>2945</v>
      </c>
      <c r="C372" s="103" t="s">
        <v>9449</v>
      </c>
      <c r="D372" s="166"/>
      <c r="E372" s="193"/>
      <c r="F372" s="125"/>
      <c r="G372" s="126"/>
      <c r="H372" s="175"/>
      <c r="I372" s="194"/>
      <c r="J372" s="194"/>
      <c r="K372" s="173"/>
      <c r="L372" s="191"/>
      <c r="M372" s="172"/>
      <c r="N372" s="172"/>
      <c r="O372" s="123" t="s">
        <v>4574</v>
      </c>
      <c r="P372" s="249">
        <f>P366</f>
        <v>0.96499999999999997</v>
      </c>
      <c r="Q372" s="249"/>
      <c r="R372" s="168"/>
      <c r="S372" s="141"/>
      <c r="T372" s="141"/>
      <c r="U372" s="88"/>
      <c r="V372" s="86"/>
      <c r="W372" s="87"/>
      <c r="X372" s="320"/>
      <c r="Y372" s="320"/>
      <c r="Z372" s="320"/>
      <c r="AA372" s="320"/>
      <c r="AB372" s="320"/>
      <c r="AC372" s="211" t="s">
        <v>4735</v>
      </c>
      <c r="AD372" s="210"/>
      <c r="AE372" s="210"/>
      <c r="AF372" s="176"/>
      <c r="AG372" s="176"/>
      <c r="AH372" s="176"/>
      <c r="AI372" s="176"/>
      <c r="AJ372" s="176"/>
      <c r="AK372" s="176"/>
      <c r="AL372" s="105" t="s">
        <v>4574</v>
      </c>
      <c r="AM372" s="321">
        <f>AM369</f>
        <v>0.5</v>
      </c>
      <c r="AN372" s="321"/>
      <c r="AO372" s="174"/>
      <c r="AP372" s="174"/>
      <c r="AQ372" s="174"/>
      <c r="AR372" s="174"/>
      <c r="AS372" s="174"/>
      <c r="AT372" s="104"/>
      <c r="AU372" s="148"/>
      <c r="AV372" s="149"/>
      <c r="AW372" s="106">
        <f>ROUND(ROUND(ROUND(H371*P372,0)*V348,0)*AM372,0)</f>
        <v>277</v>
      </c>
      <c r="AX372" s="12"/>
    </row>
    <row r="373" spans="1:50" ht="17.2" customHeight="1" x14ac:dyDescent="0.3">
      <c r="A373" s="9">
        <v>43</v>
      </c>
      <c r="B373" s="10" t="s">
        <v>2944</v>
      </c>
      <c r="C373" s="53" t="s">
        <v>9448</v>
      </c>
      <c r="D373" s="166"/>
      <c r="E373" s="193"/>
      <c r="F373" s="125"/>
      <c r="G373" s="126"/>
      <c r="H373" s="175"/>
      <c r="I373" s="194"/>
      <c r="J373" s="194"/>
      <c r="K373" s="173"/>
      <c r="L373" s="196"/>
      <c r="M373" s="195"/>
      <c r="N373" s="195"/>
      <c r="O373" s="55"/>
      <c r="P373" s="56"/>
      <c r="Q373" s="56"/>
      <c r="R373" s="168"/>
      <c r="S373" s="141"/>
      <c r="T373" s="142"/>
      <c r="U373" s="130"/>
      <c r="V373" s="64"/>
      <c r="W373" s="202"/>
      <c r="X373" s="8"/>
      <c r="Y373" s="6"/>
      <c r="Z373" s="59"/>
      <c r="AA373" s="59"/>
      <c r="AB373" s="6"/>
      <c r="AC373" s="203"/>
      <c r="AD373" s="6"/>
      <c r="AE373" s="6"/>
      <c r="AF373" s="6"/>
      <c r="AG373" s="6"/>
      <c r="AH373" s="6"/>
      <c r="AI373" s="6"/>
      <c r="AJ373" s="6"/>
      <c r="AK373" s="6"/>
      <c r="AL373" s="59"/>
      <c r="AM373" s="137"/>
      <c r="AN373" s="137"/>
      <c r="AO373" s="177"/>
      <c r="AP373" s="81"/>
      <c r="AQ373" s="81"/>
      <c r="AR373" s="82"/>
      <c r="AS373" s="242" t="s">
        <v>4580</v>
      </c>
      <c r="AT373" s="242"/>
      <c r="AU373" s="242"/>
      <c r="AV373" s="243"/>
      <c r="AW373" s="89">
        <f>ROUND(H371*V348,0)-AS376</f>
        <v>570</v>
      </c>
      <c r="AX373" s="12"/>
    </row>
    <row r="374" spans="1:50" ht="17.2" customHeight="1" x14ac:dyDescent="0.3">
      <c r="A374" s="101">
        <v>43</v>
      </c>
      <c r="B374" s="102" t="s">
        <v>2943</v>
      </c>
      <c r="C374" s="103" t="s">
        <v>9447</v>
      </c>
      <c r="D374" s="166"/>
      <c r="E374" s="193"/>
      <c r="F374" s="125"/>
      <c r="G374" s="126"/>
      <c r="H374" s="175"/>
      <c r="I374" s="194"/>
      <c r="J374" s="194"/>
      <c r="K374" s="173"/>
      <c r="L374" s="175"/>
      <c r="M374" s="194"/>
      <c r="N374" s="194"/>
      <c r="O374" s="132"/>
      <c r="P374" s="141"/>
      <c r="Q374" s="141"/>
      <c r="R374" s="168"/>
      <c r="S374" s="141"/>
      <c r="T374" s="142"/>
      <c r="U374" s="130"/>
      <c r="V374" s="64"/>
      <c r="W374" s="202"/>
      <c r="X374" s="317" t="s">
        <v>4712</v>
      </c>
      <c r="Y374" s="318"/>
      <c r="Z374" s="318"/>
      <c r="AA374" s="318"/>
      <c r="AB374" s="318"/>
      <c r="AC374" s="211" t="s">
        <v>4711</v>
      </c>
      <c r="AD374" s="210"/>
      <c r="AE374" s="210"/>
      <c r="AF374" s="176"/>
      <c r="AG374" s="176"/>
      <c r="AH374" s="176"/>
      <c r="AI374" s="176"/>
      <c r="AJ374" s="176"/>
      <c r="AK374" s="176"/>
      <c r="AL374" s="105" t="s">
        <v>4574</v>
      </c>
      <c r="AM374" s="321">
        <f>AM371</f>
        <v>0.7</v>
      </c>
      <c r="AN374" s="321"/>
      <c r="AO374" s="215"/>
      <c r="AP374" s="215"/>
      <c r="AQ374" s="215"/>
      <c r="AR374" s="214"/>
      <c r="AS374" s="244"/>
      <c r="AT374" s="244"/>
      <c r="AU374" s="244"/>
      <c r="AV374" s="245"/>
      <c r="AW374" s="106">
        <f>ROUND(ROUND(H371*V348,0)*AM374,0)-AS376</f>
        <v>398</v>
      </c>
      <c r="AX374" s="12"/>
    </row>
    <row r="375" spans="1:50" ht="17.2" customHeight="1" x14ac:dyDescent="0.3">
      <c r="A375" s="101">
        <v>43</v>
      </c>
      <c r="B375" s="102" t="s">
        <v>2942</v>
      </c>
      <c r="C375" s="103" t="s">
        <v>9446</v>
      </c>
      <c r="D375" s="166"/>
      <c r="E375" s="193"/>
      <c r="F375" s="125"/>
      <c r="G375" s="126"/>
      <c r="H375" s="175"/>
      <c r="I375" s="194"/>
      <c r="J375" s="194"/>
      <c r="K375" s="173"/>
      <c r="L375" s="191"/>
      <c r="M375" s="172"/>
      <c r="N375" s="172"/>
      <c r="O375" s="123"/>
      <c r="P375" s="138"/>
      <c r="Q375" s="138"/>
      <c r="R375" s="168"/>
      <c r="S375" s="141"/>
      <c r="T375" s="142"/>
      <c r="U375" s="130"/>
      <c r="V375" s="64"/>
      <c r="W375" s="202"/>
      <c r="X375" s="319"/>
      <c r="Y375" s="320"/>
      <c r="Z375" s="320"/>
      <c r="AA375" s="320"/>
      <c r="AB375" s="320"/>
      <c r="AC375" s="211" t="s">
        <v>4735</v>
      </c>
      <c r="AD375" s="210"/>
      <c r="AE375" s="210"/>
      <c r="AF375" s="176"/>
      <c r="AG375" s="176"/>
      <c r="AH375" s="176"/>
      <c r="AI375" s="176"/>
      <c r="AJ375" s="176"/>
      <c r="AK375" s="176"/>
      <c r="AL375" s="105" t="s">
        <v>4574</v>
      </c>
      <c r="AM375" s="321">
        <f>AM372</f>
        <v>0.5</v>
      </c>
      <c r="AN375" s="321"/>
      <c r="AO375" s="213"/>
      <c r="AP375" s="213"/>
      <c r="AQ375" s="213"/>
      <c r="AR375" s="212"/>
      <c r="AS375" s="244"/>
      <c r="AT375" s="244"/>
      <c r="AU375" s="244"/>
      <c r="AV375" s="245"/>
      <c r="AW375" s="106">
        <f>ROUND(ROUND(H371*V348,0)*AM375,0)-AS376</f>
        <v>283</v>
      </c>
      <c r="AX375" s="12"/>
    </row>
    <row r="376" spans="1:50" ht="17.2" customHeight="1" x14ac:dyDescent="0.3">
      <c r="A376" s="9">
        <v>43</v>
      </c>
      <c r="B376" s="10" t="s">
        <v>2941</v>
      </c>
      <c r="C376" s="53" t="s">
        <v>9445</v>
      </c>
      <c r="D376" s="166"/>
      <c r="E376" s="193"/>
      <c r="F376" s="125"/>
      <c r="G376" s="126"/>
      <c r="H376" s="175"/>
      <c r="I376" s="194"/>
      <c r="J376" s="194"/>
      <c r="K376" s="173"/>
      <c r="L376" s="231" t="s">
        <v>4714</v>
      </c>
      <c r="M376" s="232"/>
      <c r="N376" s="232"/>
      <c r="O376" s="232"/>
      <c r="P376" s="232"/>
      <c r="Q376" s="232"/>
      <c r="R376" s="175"/>
      <c r="S376" s="194"/>
      <c r="T376" s="173"/>
      <c r="U376" s="130"/>
      <c r="V376" s="64"/>
      <c r="W376" s="202"/>
      <c r="X376" s="8"/>
      <c r="Y376" s="6"/>
      <c r="Z376" s="59"/>
      <c r="AA376" s="59"/>
      <c r="AB376" s="6"/>
      <c r="AC376" s="203"/>
      <c r="AD376" s="6"/>
      <c r="AE376" s="6"/>
      <c r="AF376" s="6"/>
      <c r="AG376" s="6"/>
      <c r="AH376" s="6"/>
      <c r="AI376" s="6"/>
      <c r="AJ376" s="6"/>
      <c r="AK376" s="6"/>
      <c r="AL376" s="59"/>
      <c r="AM376" s="137"/>
      <c r="AN376" s="137"/>
      <c r="AO376" s="198"/>
      <c r="AP376" s="198"/>
      <c r="AQ376" s="198"/>
      <c r="AR376" s="197"/>
      <c r="AS376" s="38">
        <f>AS364</f>
        <v>5</v>
      </c>
      <c r="AT376" s="62" t="s">
        <v>4579</v>
      </c>
      <c r="AU376" s="143"/>
      <c r="AV376" s="147"/>
      <c r="AW376" s="89">
        <f>ROUND(ROUND(H371*P378,0)*V348,0)-AS376</f>
        <v>549</v>
      </c>
      <c r="AX376" s="12"/>
    </row>
    <row r="377" spans="1:50" ht="17.2" customHeight="1" x14ac:dyDescent="0.3">
      <c r="A377" s="101">
        <v>43</v>
      </c>
      <c r="B377" s="102" t="s">
        <v>2940</v>
      </c>
      <c r="C377" s="103" t="s">
        <v>9444</v>
      </c>
      <c r="D377" s="166"/>
      <c r="E377" s="193"/>
      <c r="F377" s="125"/>
      <c r="G377" s="126"/>
      <c r="H377" s="175"/>
      <c r="I377" s="194"/>
      <c r="J377" s="194"/>
      <c r="K377" s="173"/>
      <c r="L377" s="267"/>
      <c r="M377" s="268"/>
      <c r="N377" s="268"/>
      <c r="O377" s="268"/>
      <c r="P377" s="268"/>
      <c r="Q377" s="268"/>
      <c r="R377" s="175"/>
      <c r="S377" s="194"/>
      <c r="T377" s="173"/>
      <c r="U377" s="130"/>
      <c r="V377" s="64"/>
      <c r="W377" s="202"/>
      <c r="X377" s="317" t="s">
        <v>4712</v>
      </c>
      <c r="Y377" s="318"/>
      <c r="Z377" s="318"/>
      <c r="AA377" s="318"/>
      <c r="AB377" s="318"/>
      <c r="AC377" s="211" t="s">
        <v>4711</v>
      </c>
      <c r="AD377" s="210"/>
      <c r="AE377" s="210"/>
      <c r="AF377" s="176"/>
      <c r="AG377" s="176"/>
      <c r="AH377" s="176"/>
      <c r="AI377" s="176"/>
      <c r="AJ377" s="176"/>
      <c r="AK377" s="176"/>
      <c r="AL377" s="105" t="s">
        <v>4574</v>
      </c>
      <c r="AM377" s="321">
        <f>AM374</f>
        <v>0.7</v>
      </c>
      <c r="AN377" s="321"/>
      <c r="AO377" s="213"/>
      <c r="AP377" s="213"/>
      <c r="AQ377" s="213"/>
      <c r="AR377" s="212"/>
      <c r="AS377" s="1"/>
      <c r="AT377" s="132"/>
      <c r="AU377" s="143"/>
      <c r="AV377" s="147"/>
      <c r="AW377" s="106">
        <f>ROUND(ROUND(ROUND(H371*P378,0)*V348,0)*AM377,0)-AS376</f>
        <v>383</v>
      </c>
      <c r="AX377" s="12"/>
    </row>
    <row r="378" spans="1:50" ht="17.2" customHeight="1" x14ac:dyDescent="0.3">
      <c r="A378" s="101">
        <v>43</v>
      </c>
      <c r="B378" s="102" t="s">
        <v>2939</v>
      </c>
      <c r="C378" s="103" t="s">
        <v>9443</v>
      </c>
      <c r="D378" s="166"/>
      <c r="E378" s="193"/>
      <c r="F378" s="125"/>
      <c r="G378" s="126"/>
      <c r="H378" s="175"/>
      <c r="I378" s="194"/>
      <c r="J378" s="194"/>
      <c r="K378" s="173"/>
      <c r="L378" s="191"/>
      <c r="M378" s="172"/>
      <c r="N378" s="172"/>
      <c r="O378" s="123" t="s">
        <v>4574</v>
      </c>
      <c r="P378" s="249">
        <f>P372</f>
        <v>0.96499999999999997</v>
      </c>
      <c r="Q378" s="249"/>
      <c r="R378" s="168"/>
      <c r="S378" s="141"/>
      <c r="T378" s="142"/>
      <c r="U378" s="130"/>
      <c r="V378" s="64"/>
      <c r="W378" s="202"/>
      <c r="X378" s="319"/>
      <c r="Y378" s="320"/>
      <c r="Z378" s="320"/>
      <c r="AA378" s="320"/>
      <c r="AB378" s="320"/>
      <c r="AC378" s="211" t="s">
        <v>4735</v>
      </c>
      <c r="AD378" s="210"/>
      <c r="AE378" s="210"/>
      <c r="AF378" s="176"/>
      <c r="AG378" s="176"/>
      <c r="AH378" s="176"/>
      <c r="AI378" s="176"/>
      <c r="AJ378" s="176"/>
      <c r="AK378" s="176"/>
      <c r="AL378" s="105" t="s">
        <v>4574</v>
      </c>
      <c r="AM378" s="321">
        <f>AM375</f>
        <v>0.5</v>
      </c>
      <c r="AN378" s="321"/>
      <c r="AO378" s="213"/>
      <c r="AP378" s="213"/>
      <c r="AQ378" s="213"/>
      <c r="AR378" s="212"/>
      <c r="AS378" s="7"/>
      <c r="AT378" s="123"/>
      <c r="AU378" s="136"/>
      <c r="AV378" s="145"/>
      <c r="AW378" s="106">
        <f>ROUND(ROUND(ROUND(H371*P378,0)*V348,0)*AM378,0)-AS376</f>
        <v>272</v>
      </c>
      <c r="AX378" s="12"/>
    </row>
    <row r="379" spans="1:50" ht="17.2" customHeight="1" x14ac:dyDescent="0.3">
      <c r="A379" s="9">
        <v>43</v>
      </c>
      <c r="B379" s="10" t="s">
        <v>2938</v>
      </c>
      <c r="C379" s="53" t="s">
        <v>9442</v>
      </c>
      <c r="D379" s="166"/>
      <c r="E379" s="193"/>
      <c r="F379" s="125"/>
      <c r="G379" s="126"/>
      <c r="H379" s="45"/>
      <c r="I379" s="1"/>
      <c r="J379" s="1"/>
      <c r="K379" s="44"/>
      <c r="L379" s="196"/>
      <c r="M379" s="195"/>
      <c r="N379" s="195"/>
      <c r="O379" s="55"/>
      <c r="P379" s="56"/>
      <c r="Q379" s="56"/>
      <c r="R379" s="168"/>
      <c r="S379" s="141"/>
      <c r="T379" s="142"/>
      <c r="U379" s="130"/>
      <c r="V379" s="64"/>
      <c r="W379" s="202"/>
      <c r="X379" s="8"/>
      <c r="Y379" s="6"/>
      <c r="Z379" s="59"/>
      <c r="AA379" s="59"/>
      <c r="AB379" s="6"/>
      <c r="AC379" s="203"/>
      <c r="AD379" s="6"/>
      <c r="AE379" s="6"/>
      <c r="AF379" s="6"/>
      <c r="AG379" s="6"/>
      <c r="AH379" s="6"/>
      <c r="AI379" s="6"/>
      <c r="AJ379" s="6"/>
      <c r="AK379" s="6"/>
      <c r="AL379" s="59"/>
      <c r="AM379" s="137"/>
      <c r="AN379" s="137"/>
      <c r="AO379" s="216" t="s">
        <v>4753</v>
      </c>
      <c r="AP379" s="251"/>
      <c r="AQ379" s="251"/>
      <c r="AR379" s="252"/>
      <c r="AS379" s="49"/>
      <c r="AT379" s="36"/>
      <c r="AU379" s="36"/>
      <c r="AV379" s="51"/>
      <c r="AW379" s="89">
        <f>ROUND(ROUND(H371*V348,0)*AQ382,0)</f>
        <v>546</v>
      </c>
      <c r="AX379" s="12"/>
    </row>
    <row r="380" spans="1:50" ht="17.2" customHeight="1" x14ac:dyDescent="0.3">
      <c r="A380" s="101">
        <v>43</v>
      </c>
      <c r="B380" s="102" t="s">
        <v>2937</v>
      </c>
      <c r="C380" s="103" t="s">
        <v>9441</v>
      </c>
      <c r="D380" s="166"/>
      <c r="E380" s="193"/>
      <c r="F380" s="125"/>
      <c r="G380" s="126"/>
      <c r="H380" s="45"/>
      <c r="I380" s="1"/>
      <c r="J380" s="1"/>
      <c r="K380" s="44"/>
      <c r="L380" s="175"/>
      <c r="M380" s="194"/>
      <c r="N380" s="194"/>
      <c r="O380" s="132"/>
      <c r="P380" s="141"/>
      <c r="Q380" s="141"/>
      <c r="R380" s="168"/>
      <c r="S380" s="141"/>
      <c r="T380" s="142"/>
      <c r="U380" s="130"/>
      <c r="V380" s="64"/>
      <c r="W380" s="202"/>
      <c r="X380" s="317" t="s">
        <v>4712</v>
      </c>
      <c r="Y380" s="318"/>
      <c r="Z380" s="318"/>
      <c r="AA380" s="318"/>
      <c r="AB380" s="318"/>
      <c r="AC380" s="211" t="s">
        <v>4711</v>
      </c>
      <c r="AD380" s="210"/>
      <c r="AE380" s="210"/>
      <c r="AF380" s="176"/>
      <c r="AG380" s="176"/>
      <c r="AH380" s="176"/>
      <c r="AI380" s="176"/>
      <c r="AJ380" s="176"/>
      <c r="AK380" s="176"/>
      <c r="AL380" s="105" t="s">
        <v>4574</v>
      </c>
      <c r="AM380" s="321">
        <f>AM377</f>
        <v>0.7</v>
      </c>
      <c r="AN380" s="321"/>
      <c r="AO380" s="228"/>
      <c r="AP380" s="229"/>
      <c r="AQ380" s="229"/>
      <c r="AR380" s="230"/>
      <c r="AS380" s="45"/>
      <c r="AT380" s="1"/>
      <c r="AU380" s="1"/>
      <c r="AV380" s="44"/>
      <c r="AW380" s="106">
        <f>ROUND(ROUND(ROUND(H371*V348,0)*AM380,0)*AQ382,0)</f>
        <v>383</v>
      </c>
      <c r="AX380" s="12"/>
    </row>
    <row r="381" spans="1:50" ht="17.2" customHeight="1" x14ac:dyDescent="0.3">
      <c r="A381" s="101">
        <v>43</v>
      </c>
      <c r="B381" s="102" t="s">
        <v>2936</v>
      </c>
      <c r="C381" s="103" t="s">
        <v>9440</v>
      </c>
      <c r="D381" s="166"/>
      <c r="E381" s="193"/>
      <c r="F381" s="125"/>
      <c r="G381" s="126"/>
      <c r="H381" s="45"/>
      <c r="I381" s="1"/>
      <c r="J381" s="1"/>
      <c r="K381" s="44"/>
      <c r="L381" s="191"/>
      <c r="M381" s="172"/>
      <c r="N381" s="172"/>
      <c r="O381" s="123"/>
      <c r="P381" s="138"/>
      <c r="Q381" s="138"/>
      <c r="R381" s="168"/>
      <c r="S381" s="141"/>
      <c r="T381" s="142"/>
      <c r="U381" s="130"/>
      <c r="V381" s="64"/>
      <c r="W381" s="202"/>
      <c r="X381" s="319"/>
      <c r="Y381" s="320"/>
      <c r="Z381" s="320"/>
      <c r="AA381" s="320"/>
      <c r="AB381" s="320"/>
      <c r="AC381" s="211" t="s">
        <v>4735</v>
      </c>
      <c r="AD381" s="210"/>
      <c r="AE381" s="210"/>
      <c r="AF381" s="176"/>
      <c r="AG381" s="176"/>
      <c r="AH381" s="176"/>
      <c r="AI381" s="176"/>
      <c r="AJ381" s="176"/>
      <c r="AK381" s="176"/>
      <c r="AL381" s="105" t="s">
        <v>4574</v>
      </c>
      <c r="AM381" s="321">
        <f>AM378</f>
        <v>0.5</v>
      </c>
      <c r="AN381" s="321"/>
      <c r="AO381" s="45"/>
      <c r="AP381" s="1"/>
      <c r="AQ381" s="1"/>
      <c r="AR381" s="44"/>
      <c r="AS381" s="45"/>
      <c r="AT381" s="1"/>
      <c r="AU381" s="1"/>
      <c r="AV381" s="44"/>
      <c r="AW381" s="106">
        <f>ROUND(ROUND(ROUND(H371*V348,0)*AM381,0)*AQ382,0)</f>
        <v>274</v>
      </c>
      <c r="AX381" s="12"/>
    </row>
    <row r="382" spans="1:50" ht="17.2" customHeight="1" x14ac:dyDescent="0.3">
      <c r="A382" s="9">
        <v>43</v>
      </c>
      <c r="B382" s="10" t="s">
        <v>2935</v>
      </c>
      <c r="C382" s="53" t="s">
        <v>9439</v>
      </c>
      <c r="D382" s="166"/>
      <c r="E382" s="193"/>
      <c r="F382" s="125"/>
      <c r="G382" s="126"/>
      <c r="H382" s="45"/>
      <c r="I382" s="1"/>
      <c r="J382" s="1"/>
      <c r="K382" s="44"/>
      <c r="L382" s="231" t="s">
        <v>4714</v>
      </c>
      <c r="M382" s="232"/>
      <c r="N382" s="232"/>
      <c r="O382" s="232"/>
      <c r="P382" s="232"/>
      <c r="Q382" s="232"/>
      <c r="R382" s="175"/>
      <c r="S382" s="194"/>
      <c r="T382" s="173"/>
      <c r="U382" s="130"/>
      <c r="V382" s="64"/>
      <c r="W382" s="202"/>
      <c r="X382" s="8"/>
      <c r="Y382" s="6"/>
      <c r="Z382" s="59"/>
      <c r="AA382" s="59"/>
      <c r="AB382" s="6"/>
      <c r="AC382" s="203"/>
      <c r="AD382" s="6"/>
      <c r="AE382" s="6"/>
      <c r="AF382" s="6"/>
      <c r="AG382" s="6"/>
      <c r="AH382" s="6"/>
      <c r="AI382" s="6"/>
      <c r="AJ382" s="6"/>
      <c r="AK382" s="6"/>
      <c r="AL382" s="59"/>
      <c r="AM382" s="137"/>
      <c r="AN382" s="137"/>
      <c r="AO382" s="45"/>
      <c r="AP382" s="132" t="s">
        <v>4574</v>
      </c>
      <c r="AQ382" s="247">
        <f>AQ358</f>
        <v>0.95</v>
      </c>
      <c r="AR382" s="248"/>
      <c r="AS382" s="45"/>
      <c r="AT382" s="1"/>
      <c r="AU382" s="1"/>
      <c r="AV382" s="44"/>
      <c r="AW382" s="89">
        <f>ROUND(ROUND(ROUND(H371*P384,0)*V348,0)*AQ382,0)</f>
        <v>526</v>
      </c>
      <c r="AX382" s="12"/>
    </row>
    <row r="383" spans="1:50" ht="17.2" customHeight="1" x14ac:dyDescent="0.3">
      <c r="A383" s="101">
        <v>43</v>
      </c>
      <c r="B383" s="102" t="s">
        <v>2934</v>
      </c>
      <c r="C383" s="103" t="s">
        <v>9438</v>
      </c>
      <c r="D383" s="166"/>
      <c r="E383" s="193"/>
      <c r="F383" s="125"/>
      <c r="G383" s="126"/>
      <c r="H383" s="45"/>
      <c r="I383" s="1"/>
      <c r="J383" s="1"/>
      <c r="K383" s="44"/>
      <c r="L383" s="267"/>
      <c r="M383" s="268"/>
      <c r="N383" s="268"/>
      <c r="O383" s="268"/>
      <c r="P383" s="268"/>
      <c r="Q383" s="268"/>
      <c r="R383" s="175"/>
      <c r="S383" s="194"/>
      <c r="T383" s="173"/>
      <c r="U383" s="130"/>
      <c r="V383" s="64"/>
      <c r="W383" s="202"/>
      <c r="X383" s="317" t="s">
        <v>4712</v>
      </c>
      <c r="Y383" s="318"/>
      <c r="Z383" s="318"/>
      <c r="AA383" s="318"/>
      <c r="AB383" s="318"/>
      <c r="AC383" s="211" t="s">
        <v>4711</v>
      </c>
      <c r="AD383" s="210"/>
      <c r="AE383" s="210"/>
      <c r="AF383" s="176"/>
      <c r="AG383" s="176"/>
      <c r="AH383" s="176"/>
      <c r="AI383" s="176"/>
      <c r="AJ383" s="176"/>
      <c r="AK383" s="176"/>
      <c r="AL383" s="105" t="s">
        <v>4574</v>
      </c>
      <c r="AM383" s="321">
        <f>AM380</f>
        <v>0.7</v>
      </c>
      <c r="AN383" s="321"/>
      <c r="AO383" s="45"/>
      <c r="AP383" s="1"/>
      <c r="AQ383" s="1"/>
      <c r="AR383" s="44"/>
      <c r="AS383" s="45"/>
      <c r="AT383" s="1"/>
      <c r="AU383" s="1"/>
      <c r="AV383" s="44"/>
      <c r="AW383" s="106">
        <f>ROUND(ROUND(ROUND(ROUND(H371*P384,0)*V348,0)*AM383,0)*AQ382,0)</f>
        <v>369</v>
      </c>
      <c r="AX383" s="12"/>
    </row>
    <row r="384" spans="1:50" ht="17.2" customHeight="1" x14ac:dyDescent="0.3">
      <c r="A384" s="101">
        <v>43</v>
      </c>
      <c r="B384" s="102" t="s">
        <v>2933</v>
      </c>
      <c r="C384" s="103" t="s">
        <v>9437</v>
      </c>
      <c r="D384" s="166"/>
      <c r="E384" s="193"/>
      <c r="F384" s="125"/>
      <c r="G384" s="126"/>
      <c r="H384" s="45"/>
      <c r="I384" s="1"/>
      <c r="J384" s="1"/>
      <c r="K384" s="44"/>
      <c r="L384" s="191"/>
      <c r="M384" s="172"/>
      <c r="N384" s="172"/>
      <c r="O384" s="123" t="s">
        <v>4574</v>
      </c>
      <c r="P384" s="249">
        <f>P378</f>
        <v>0.96499999999999997</v>
      </c>
      <c r="Q384" s="249"/>
      <c r="R384" s="168"/>
      <c r="S384" s="141"/>
      <c r="T384" s="142"/>
      <c r="U384" s="130"/>
      <c r="V384" s="64"/>
      <c r="W384" s="202"/>
      <c r="X384" s="319"/>
      <c r="Y384" s="320"/>
      <c r="Z384" s="320"/>
      <c r="AA384" s="320"/>
      <c r="AB384" s="320"/>
      <c r="AC384" s="211" t="s">
        <v>4735</v>
      </c>
      <c r="AD384" s="210"/>
      <c r="AE384" s="210"/>
      <c r="AF384" s="176"/>
      <c r="AG384" s="176"/>
      <c r="AH384" s="176"/>
      <c r="AI384" s="176"/>
      <c r="AJ384" s="176"/>
      <c r="AK384" s="176"/>
      <c r="AL384" s="105" t="s">
        <v>4574</v>
      </c>
      <c r="AM384" s="321">
        <f>AM381</f>
        <v>0.5</v>
      </c>
      <c r="AN384" s="321"/>
      <c r="AO384" s="45"/>
      <c r="AP384" s="1"/>
      <c r="AQ384" s="1"/>
      <c r="AR384" s="44"/>
      <c r="AS384" s="43"/>
      <c r="AT384" s="7"/>
      <c r="AU384" s="7"/>
      <c r="AV384" s="21"/>
      <c r="AW384" s="106">
        <f>ROUND(ROUND(ROUND(ROUND(H371*P384,0)*V348,0)*AM384,0)*AQ382,0)</f>
        <v>263</v>
      </c>
      <c r="AX384" s="12"/>
    </row>
    <row r="385" spans="1:50" ht="17.2" customHeight="1" x14ac:dyDescent="0.3">
      <c r="A385" s="9">
        <v>43</v>
      </c>
      <c r="B385" s="10" t="s">
        <v>2932</v>
      </c>
      <c r="C385" s="53" t="s">
        <v>9436</v>
      </c>
      <c r="D385" s="166"/>
      <c r="E385" s="193"/>
      <c r="F385" s="125"/>
      <c r="G385" s="126"/>
      <c r="H385" s="45"/>
      <c r="I385" s="1"/>
      <c r="J385" s="1"/>
      <c r="K385" s="44"/>
      <c r="L385" s="196"/>
      <c r="M385" s="195"/>
      <c r="N385" s="195"/>
      <c r="O385" s="55"/>
      <c r="P385" s="56"/>
      <c r="Q385" s="56"/>
      <c r="R385" s="168"/>
      <c r="S385" s="141"/>
      <c r="T385" s="142"/>
      <c r="U385" s="130"/>
      <c r="V385" s="64"/>
      <c r="W385" s="202"/>
      <c r="X385" s="8"/>
      <c r="Y385" s="6"/>
      <c r="Z385" s="59"/>
      <c r="AA385" s="59"/>
      <c r="AB385" s="6"/>
      <c r="AC385" s="203"/>
      <c r="AD385" s="6"/>
      <c r="AE385" s="6"/>
      <c r="AF385" s="6"/>
      <c r="AG385" s="6"/>
      <c r="AH385" s="6"/>
      <c r="AI385" s="6"/>
      <c r="AJ385" s="6"/>
      <c r="AK385" s="6"/>
      <c r="AL385" s="59"/>
      <c r="AM385" s="137"/>
      <c r="AN385" s="137"/>
      <c r="AO385" s="146"/>
      <c r="AP385" s="143"/>
      <c r="AQ385" s="143"/>
      <c r="AR385" s="44"/>
      <c r="AS385" s="242" t="s">
        <v>4580</v>
      </c>
      <c r="AT385" s="242"/>
      <c r="AU385" s="242"/>
      <c r="AV385" s="243"/>
      <c r="AW385" s="89">
        <f>ROUND(ROUND(H371*V348,0)*AQ382,0)-AS388</f>
        <v>541</v>
      </c>
      <c r="AX385" s="12"/>
    </row>
    <row r="386" spans="1:50" ht="17.2" customHeight="1" x14ac:dyDescent="0.3">
      <c r="A386" s="101">
        <v>43</v>
      </c>
      <c r="B386" s="102" t="s">
        <v>2931</v>
      </c>
      <c r="C386" s="103" t="s">
        <v>9435</v>
      </c>
      <c r="D386" s="166"/>
      <c r="E386" s="193"/>
      <c r="F386" s="125"/>
      <c r="G386" s="126"/>
      <c r="H386" s="45"/>
      <c r="I386" s="1"/>
      <c r="J386" s="1"/>
      <c r="K386" s="44"/>
      <c r="L386" s="175"/>
      <c r="M386" s="194"/>
      <c r="N386" s="194"/>
      <c r="O386" s="132"/>
      <c r="P386" s="141"/>
      <c r="Q386" s="141"/>
      <c r="R386" s="168"/>
      <c r="S386" s="141"/>
      <c r="T386" s="142"/>
      <c r="U386" s="130"/>
      <c r="V386" s="64"/>
      <c r="W386" s="202"/>
      <c r="X386" s="317" t="s">
        <v>4712</v>
      </c>
      <c r="Y386" s="318"/>
      <c r="Z386" s="318"/>
      <c r="AA386" s="318"/>
      <c r="AB386" s="318"/>
      <c r="AC386" s="211" t="s">
        <v>4711</v>
      </c>
      <c r="AD386" s="210"/>
      <c r="AE386" s="210"/>
      <c r="AF386" s="176"/>
      <c r="AG386" s="176"/>
      <c r="AH386" s="176"/>
      <c r="AI386" s="176"/>
      <c r="AJ386" s="176"/>
      <c r="AK386" s="176"/>
      <c r="AL386" s="105" t="s">
        <v>4574</v>
      </c>
      <c r="AM386" s="321">
        <f>AM383</f>
        <v>0.7</v>
      </c>
      <c r="AN386" s="321"/>
      <c r="AO386" s="146"/>
      <c r="AP386" s="143"/>
      <c r="AQ386" s="143"/>
      <c r="AR386" s="44"/>
      <c r="AS386" s="244"/>
      <c r="AT386" s="244"/>
      <c r="AU386" s="244"/>
      <c r="AV386" s="245"/>
      <c r="AW386" s="106">
        <f>ROUND(ROUND(ROUND(H371*V348,0)*AM386,0)*AQ382,0)-AS388</f>
        <v>378</v>
      </c>
      <c r="AX386" s="12"/>
    </row>
    <row r="387" spans="1:50" ht="17.2" customHeight="1" x14ac:dyDescent="0.3">
      <c r="A387" s="101">
        <v>43</v>
      </c>
      <c r="B387" s="102" t="s">
        <v>2930</v>
      </c>
      <c r="C387" s="103" t="s">
        <v>9434</v>
      </c>
      <c r="D387" s="166"/>
      <c r="E387" s="193"/>
      <c r="F387" s="125"/>
      <c r="G387" s="126"/>
      <c r="H387" s="45"/>
      <c r="I387" s="1"/>
      <c r="J387" s="1"/>
      <c r="K387" s="44"/>
      <c r="L387" s="191"/>
      <c r="M387" s="172"/>
      <c r="N387" s="172"/>
      <c r="O387" s="123"/>
      <c r="P387" s="138"/>
      <c r="Q387" s="138"/>
      <c r="R387" s="168"/>
      <c r="S387" s="141"/>
      <c r="T387" s="142"/>
      <c r="U387" s="130"/>
      <c r="V387" s="64"/>
      <c r="W387" s="202"/>
      <c r="X387" s="319"/>
      <c r="Y387" s="320"/>
      <c r="Z387" s="320"/>
      <c r="AA387" s="320"/>
      <c r="AB387" s="320"/>
      <c r="AC387" s="211" t="s">
        <v>4735</v>
      </c>
      <c r="AD387" s="210"/>
      <c r="AE387" s="210"/>
      <c r="AF387" s="176"/>
      <c r="AG387" s="176"/>
      <c r="AH387" s="176"/>
      <c r="AI387" s="176"/>
      <c r="AJ387" s="176"/>
      <c r="AK387" s="176"/>
      <c r="AL387" s="105" t="s">
        <v>4574</v>
      </c>
      <c r="AM387" s="321">
        <f>AM384</f>
        <v>0.5</v>
      </c>
      <c r="AN387" s="321"/>
      <c r="AO387" s="146"/>
      <c r="AP387" s="143"/>
      <c r="AQ387" s="143"/>
      <c r="AR387" s="44"/>
      <c r="AS387" s="244"/>
      <c r="AT387" s="244"/>
      <c r="AU387" s="244"/>
      <c r="AV387" s="245"/>
      <c r="AW387" s="106">
        <f>ROUND(ROUND(ROUND(H371*V348,0)*AM387,0)*AQ382,0)-AS388</f>
        <v>269</v>
      </c>
      <c r="AX387" s="12"/>
    </row>
    <row r="388" spans="1:50" ht="17.2" customHeight="1" x14ac:dyDescent="0.3">
      <c r="A388" s="9">
        <v>43</v>
      </c>
      <c r="B388" s="10" t="s">
        <v>2929</v>
      </c>
      <c r="C388" s="53" t="s">
        <v>9433</v>
      </c>
      <c r="D388" s="166"/>
      <c r="E388" s="193"/>
      <c r="F388" s="125"/>
      <c r="G388" s="126"/>
      <c r="H388" s="45"/>
      <c r="I388" s="1"/>
      <c r="J388" s="1"/>
      <c r="K388" s="44"/>
      <c r="L388" s="231" t="s">
        <v>4714</v>
      </c>
      <c r="M388" s="232"/>
      <c r="N388" s="232"/>
      <c r="O388" s="232"/>
      <c r="P388" s="232"/>
      <c r="Q388" s="232"/>
      <c r="R388" s="175"/>
      <c r="S388" s="194"/>
      <c r="T388" s="173"/>
      <c r="U388" s="130"/>
      <c r="V388" s="64"/>
      <c r="W388" s="202"/>
      <c r="X388" s="8"/>
      <c r="Y388" s="6"/>
      <c r="Z388" s="59"/>
      <c r="AA388" s="59"/>
      <c r="AB388" s="6"/>
      <c r="AC388" s="203"/>
      <c r="AD388" s="6"/>
      <c r="AE388" s="6"/>
      <c r="AF388" s="6"/>
      <c r="AG388" s="6"/>
      <c r="AH388" s="6"/>
      <c r="AI388" s="6"/>
      <c r="AJ388" s="6"/>
      <c r="AK388" s="6"/>
      <c r="AL388" s="59"/>
      <c r="AM388" s="137"/>
      <c r="AN388" s="137"/>
      <c r="AO388" s="146"/>
      <c r="AP388" s="143"/>
      <c r="AQ388" s="143"/>
      <c r="AR388" s="44"/>
      <c r="AS388" s="38">
        <f>AS376</f>
        <v>5</v>
      </c>
      <c r="AT388" s="62" t="s">
        <v>4579</v>
      </c>
      <c r="AU388" s="143"/>
      <c r="AV388" s="147"/>
      <c r="AW388" s="89">
        <f>ROUND(ROUND(ROUND(H371*P390,0)*V348,0)*AQ382,0)-AS388</f>
        <v>521</v>
      </c>
      <c r="AX388" s="12"/>
    </row>
    <row r="389" spans="1:50" ht="17.2" customHeight="1" x14ac:dyDescent="0.3">
      <c r="A389" s="101">
        <v>43</v>
      </c>
      <c r="B389" s="102" t="s">
        <v>2928</v>
      </c>
      <c r="C389" s="103" t="s">
        <v>9432</v>
      </c>
      <c r="D389" s="166"/>
      <c r="E389" s="193"/>
      <c r="F389" s="125"/>
      <c r="G389" s="126"/>
      <c r="H389" s="45"/>
      <c r="I389" s="1"/>
      <c r="J389" s="1"/>
      <c r="K389" s="44"/>
      <c r="L389" s="267"/>
      <c r="M389" s="268"/>
      <c r="N389" s="268"/>
      <c r="O389" s="268"/>
      <c r="P389" s="268"/>
      <c r="Q389" s="268"/>
      <c r="R389" s="175"/>
      <c r="S389" s="194"/>
      <c r="T389" s="173"/>
      <c r="U389" s="130"/>
      <c r="V389" s="64"/>
      <c r="W389" s="202"/>
      <c r="X389" s="317" t="s">
        <v>4712</v>
      </c>
      <c r="Y389" s="318"/>
      <c r="Z389" s="318"/>
      <c r="AA389" s="318"/>
      <c r="AB389" s="318"/>
      <c r="AC389" s="211" t="s">
        <v>4711</v>
      </c>
      <c r="AD389" s="210"/>
      <c r="AE389" s="210"/>
      <c r="AF389" s="176"/>
      <c r="AG389" s="176"/>
      <c r="AH389" s="176"/>
      <c r="AI389" s="176"/>
      <c r="AJ389" s="176"/>
      <c r="AK389" s="176"/>
      <c r="AL389" s="105" t="s">
        <v>4574</v>
      </c>
      <c r="AM389" s="321">
        <f>AM386</f>
        <v>0.7</v>
      </c>
      <c r="AN389" s="321"/>
      <c r="AO389" s="146"/>
      <c r="AP389" s="143"/>
      <c r="AQ389" s="143"/>
      <c r="AR389" s="44"/>
      <c r="AS389" s="1"/>
      <c r="AT389" s="132"/>
      <c r="AU389" s="143"/>
      <c r="AV389" s="147"/>
      <c r="AW389" s="106">
        <f>ROUND(ROUND(ROUND(ROUND(H371*P390,0)*V348,0)*AM389,0)*AQ382,0)-AS388</f>
        <v>364</v>
      </c>
      <c r="AX389" s="12"/>
    </row>
    <row r="390" spans="1:50" ht="17.2" customHeight="1" x14ac:dyDescent="0.3">
      <c r="A390" s="101">
        <v>43</v>
      </c>
      <c r="B390" s="102" t="s">
        <v>2927</v>
      </c>
      <c r="C390" s="103" t="s">
        <v>9431</v>
      </c>
      <c r="D390" s="166"/>
      <c r="E390" s="193"/>
      <c r="F390" s="125"/>
      <c r="G390" s="126"/>
      <c r="H390" s="43"/>
      <c r="I390" s="7"/>
      <c r="J390" s="7"/>
      <c r="K390" s="21"/>
      <c r="L390" s="191"/>
      <c r="M390" s="172"/>
      <c r="N390" s="172"/>
      <c r="O390" s="123" t="s">
        <v>4574</v>
      </c>
      <c r="P390" s="249">
        <f>P384</f>
        <v>0.96499999999999997</v>
      </c>
      <c r="Q390" s="249"/>
      <c r="R390" s="168"/>
      <c r="S390" s="141"/>
      <c r="T390" s="141"/>
      <c r="U390" s="88"/>
      <c r="V390" s="86"/>
      <c r="W390" s="87"/>
      <c r="X390" s="320"/>
      <c r="Y390" s="320"/>
      <c r="Z390" s="320"/>
      <c r="AA390" s="320"/>
      <c r="AB390" s="320"/>
      <c r="AC390" s="211" t="s">
        <v>4735</v>
      </c>
      <c r="AD390" s="210"/>
      <c r="AE390" s="210"/>
      <c r="AF390" s="176"/>
      <c r="AG390" s="176"/>
      <c r="AH390" s="176"/>
      <c r="AI390" s="176"/>
      <c r="AJ390" s="176"/>
      <c r="AK390" s="176"/>
      <c r="AL390" s="105" t="s">
        <v>4574</v>
      </c>
      <c r="AM390" s="321">
        <f>AM387</f>
        <v>0.5</v>
      </c>
      <c r="AN390" s="321"/>
      <c r="AO390" s="190"/>
      <c r="AP390" s="136"/>
      <c r="AQ390" s="136"/>
      <c r="AR390" s="21"/>
      <c r="AS390" s="7"/>
      <c r="AT390" s="123"/>
      <c r="AU390" s="136"/>
      <c r="AV390" s="145"/>
      <c r="AW390" s="106">
        <f>ROUND(ROUND(ROUND(ROUND(H371*P390,0)*V348,0)*AM390,0)*AQ382,0)-AS388</f>
        <v>258</v>
      </c>
      <c r="AX390" s="12"/>
    </row>
    <row r="391" spans="1:50" ht="17.2" customHeight="1" x14ac:dyDescent="0.3">
      <c r="A391" s="9">
        <v>43</v>
      </c>
      <c r="B391" s="10" t="s">
        <v>2926</v>
      </c>
      <c r="C391" s="53" t="s">
        <v>9430</v>
      </c>
      <c r="D391" s="166"/>
      <c r="E391" s="193"/>
      <c r="F391" s="125"/>
      <c r="G391" s="126"/>
      <c r="H391" s="217" t="s">
        <v>4841</v>
      </c>
      <c r="I391" s="218"/>
      <c r="J391" s="218"/>
      <c r="K391" s="219"/>
      <c r="L391" s="196"/>
      <c r="M391" s="195"/>
      <c r="N391" s="195"/>
      <c r="O391" s="55"/>
      <c r="P391" s="56"/>
      <c r="Q391" s="56"/>
      <c r="R391" s="168"/>
      <c r="S391" s="141"/>
      <c r="T391" s="141"/>
      <c r="U391" s="88"/>
      <c r="V391" s="86"/>
      <c r="W391" s="87"/>
      <c r="X391" s="6"/>
      <c r="Y391" s="6"/>
      <c r="Z391" s="59"/>
      <c r="AA391" s="59"/>
      <c r="AB391" s="6"/>
      <c r="AC391" s="203"/>
      <c r="AD391" s="6"/>
      <c r="AE391" s="6"/>
      <c r="AF391" s="6"/>
      <c r="AG391" s="6"/>
      <c r="AH391" s="6"/>
      <c r="AI391" s="6"/>
      <c r="AJ391" s="6"/>
      <c r="AK391" s="6"/>
      <c r="AL391" s="59"/>
      <c r="AM391" s="137"/>
      <c r="AN391" s="137"/>
      <c r="AO391" s="7"/>
      <c r="AP391" s="7"/>
      <c r="AQ391" s="7"/>
      <c r="AR391" s="7"/>
      <c r="AS391" s="7"/>
      <c r="AT391" s="123"/>
      <c r="AU391" s="136"/>
      <c r="AV391" s="145"/>
      <c r="AW391" s="100">
        <f>ROUND(H395*V348,0)</f>
        <v>480</v>
      </c>
      <c r="AX391" s="12"/>
    </row>
    <row r="392" spans="1:50" ht="17.2" customHeight="1" x14ac:dyDescent="0.3">
      <c r="A392" s="101">
        <v>43</v>
      </c>
      <c r="B392" s="102" t="s">
        <v>2925</v>
      </c>
      <c r="C392" s="103" t="s">
        <v>9429</v>
      </c>
      <c r="D392" s="166"/>
      <c r="E392" s="193"/>
      <c r="F392" s="126"/>
      <c r="G392" s="126"/>
      <c r="H392" s="220"/>
      <c r="I392" s="221"/>
      <c r="J392" s="221"/>
      <c r="K392" s="222"/>
      <c r="L392" s="175"/>
      <c r="M392" s="194"/>
      <c r="N392" s="194"/>
      <c r="O392" s="132"/>
      <c r="P392" s="141"/>
      <c r="Q392" s="141"/>
      <c r="R392" s="168"/>
      <c r="S392" s="141"/>
      <c r="T392" s="141"/>
      <c r="U392" s="88"/>
      <c r="V392" s="86"/>
      <c r="W392" s="87"/>
      <c r="X392" s="318" t="s">
        <v>4712</v>
      </c>
      <c r="Y392" s="318"/>
      <c r="Z392" s="318"/>
      <c r="AA392" s="318"/>
      <c r="AB392" s="318"/>
      <c r="AC392" s="211" t="s">
        <v>4711</v>
      </c>
      <c r="AD392" s="210"/>
      <c r="AE392" s="210"/>
      <c r="AF392" s="176"/>
      <c r="AG392" s="176"/>
      <c r="AH392" s="176"/>
      <c r="AI392" s="176"/>
      <c r="AJ392" s="176"/>
      <c r="AK392" s="176"/>
      <c r="AL392" s="105" t="s">
        <v>4574</v>
      </c>
      <c r="AM392" s="321">
        <f>AM389</f>
        <v>0.7</v>
      </c>
      <c r="AN392" s="321"/>
      <c r="AO392" s="176"/>
      <c r="AP392" s="176"/>
      <c r="AQ392" s="176"/>
      <c r="AR392" s="176"/>
      <c r="AS392" s="176"/>
      <c r="AT392" s="105"/>
      <c r="AU392" s="150"/>
      <c r="AV392" s="151"/>
      <c r="AW392" s="106">
        <f>ROUND(ROUND(H395*V348,0)*AM392,0)</f>
        <v>336</v>
      </c>
      <c r="AX392" s="12"/>
    </row>
    <row r="393" spans="1:50" ht="17.2" customHeight="1" x14ac:dyDescent="0.3">
      <c r="A393" s="101">
        <v>43</v>
      </c>
      <c r="B393" s="102" t="s">
        <v>2924</v>
      </c>
      <c r="C393" s="103" t="s">
        <v>9428</v>
      </c>
      <c r="D393" s="166"/>
      <c r="E393" s="193"/>
      <c r="F393" s="126"/>
      <c r="G393" s="126"/>
      <c r="H393" s="220"/>
      <c r="I393" s="221"/>
      <c r="J393" s="221"/>
      <c r="K393" s="222"/>
      <c r="L393" s="191"/>
      <c r="M393" s="172"/>
      <c r="N393" s="172"/>
      <c r="O393" s="123"/>
      <c r="P393" s="138"/>
      <c r="Q393" s="138"/>
      <c r="R393" s="168"/>
      <c r="S393" s="141"/>
      <c r="T393" s="141"/>
      <c r="U393" s="88"/>
      <c r="V393" s="86"/>
      <c r="W393" s="87"/>
      <c r="X393" s="320"/>
      <c r="Y393" s="320"/>
      <c r="Z393" s="320"/>
      <c r="AA393" s="320"/>
      <c r="AB393" s="320"/>
      <c r="AC393" s="211" t="s">
        <v>4735</v>
      </c>
      <c r="AD393" s="210"/>
      <c r="AE393" s="210"/>
      <c r="AF393" s="176"/>
      <c r="AG393" s="176"/>
      <c r="AH393" s="176"/>
      <c r="AI393" s="176"/>
      <c r="AJ393" s="176"/>
      <c r="AK393" s="176"/>
      <c r="AL393" s="105" t="s">
        <v>4574</v>
      </c>
      <c r="AM393" s="321">
        <f>AM390</f>
        <v>0.5</v>
      </c>
      <c r="AN393" s="321"/>
      <c r="AO393" s="176"/>
      <c r="AP393" s="176"/>
      <c r="AQ393" s="176"/>
      <c r="AR393" s="176"/>
      <c r="AS393" s="176"/>
      <c r="AT393" s="105"/>
      <c r="AU393" s="150"/>
      <c r="AV393" s="151"/>
      <c r="AW393" s="106">
        <f>ROUND(ROUND(H395*V348,0)*AM393,0)</f>
        <v>240</v>
      </c>
      <c r="AX393" s="12"/>
    </row>
    <row r="394" spans="1:50" ht="17.2" customHeight="1" x14ac:dyDescent="0.3">
      <c r="A394" s="9">
        <v>43</v>
      </c>
      <c r="B394" s="10" t="s">
        <v>2923</v>
      </c>
      <c r="C394" s="53" t="s">
        <v>9427</v>
      </c>
      <c r="D394" s="166"/>
      <c r="E394" s="193"/>
      <c r="F394" s="126"/>
      <c r="G394" s="126"/>
      <c r="H394" s="220"/>
      <c r="I394" s="221"/>
      <c r="J394" s="221"/>
      <c r="K394" s="222"/>
      <c r="L394" s="231" t="s">
        <v>4714</v>
      </c>
      <c r="M394" s="232"/>
      <c r="N394" s="232"/>
      <c r="O394" s="232"/>
      <c r="P394" s="232"/>
      <c r="Q394" s="232"/>
      <c r="R394" s="175"/>
      <c r="S394" s="194"/>
      <c r="T394" s="194"/>
      <c r="U394" s="88"/>
      <c r="V394" s="86"/>
      <c r="W394" s="87"/>
      <c r="X394" s="6"/>
      <c r="Y394" s="6"/>
      <c r="Z394" s="59"/>
      <c r="AA394" s="59"/>
      <c r="AB394" s="6"/>
      <c r="AC394" s="203"/>
      <c r="AD394" s="6"/>
      <c r="AE394" s="6"/>
      <c r="AF394" s="6"/>
      <c r="AG394" s="6"/>
      <c r="AH394" s="6"/>
      <c r="AI394" s="6"/>
      <c r="AJ394" s="6"/>
      <c r="AK394" s="6"/>
      <c r="AL394" s="59"/>
      <c r="AM394" s="137"/>
      <c r="AN394" s="137"/>
      <c r="AO394" s="6"/>
      <c r="AP394" s="6"/>
      <c r="AQ394" s="7"/>
      <c r="AR394" s="7"/>
      <c r="AS394" s="7"/>
      <c r="AT394" s="123"/>
      <c r="AU394" s="136"/>
      <c r="AV394" s="145"/>
      <c r="AW394" s="89">
        <f>ROUND(ROUND(H395*P396,0)*V348,0)</f>
        <v>463</v>
      </c>
      <c r="AX394" s="12"/>
    </row>
    <row r="395" spans="1:50" ht="17.2" customHeight="1" x14ac:dyDescent="0.3">
      <c r="A395" s="101">
        <v>43</v>
      </c>
      <c r="B395" s="102" t="s">
        <v>2922</v>
      </c>
      <c r="C395" s="103" t="s">
        <v>9426</v>
      </c>
      <c r="D395" s="166"/>
      <c r="E395" s="193"/>
      <c r="F395" s="126"/>
      <c r="G395" s="126"/>
      <c r="H395" s="253">
        <f>'15就労移行支援(基本)'!K396</f>
        <v>685</v>
      </c>
      <c r="I395" s="254"/>
      <c r="J395" s="1" t="s">
        <v>4202</v>
      </c>
      <c r="K395" s="68"/>
      <c r="L395" s="267"/>
      <c r="M395" s="268"/>
      <c r="N395" s="268"/>
      <c r="O395" s="268"/>
      <c r="P395" s="268"/>
      <c r="Q395" s="268"/>
      <c r="R395" s="175"/>
      <c r="S395" s="194"/>
      <c r="T395" s="194"/>
      <c r="U395" s="88"/>
      <c r="V395" s="86"/>
      <c r="W395" s="87"/>
      <c r="X395" s="318" t="s">
        <v>4712</v>
      </c>
      <c r="Y395" s="318"/>
      <c r="Z395" s="318"/>
      <c r="AA395" s="318"/>
      <c r="AB395" s="318"/>
      <c r="AC395" s="211" t="s">
        <v>4711</v>
      </c>
      <c r="AD395" s="210"/>
      <c r="AE395" s="210"/>
      <c r="AF395" s="176"/>
      <c r="AG395" s="176"/>
      <c r="AH395" s="176"/>
      <c r="AI395" s="176"/>
      <c r="AJ395" s="176"/>
      <c r="AK395" s="176"/>
      <c r="AL395" s="105" t="s">
        <v>4574</v>
      </c>
      <c r="AM395" s="321">
        <f>AM392</f>
        <v>0.7</v>
      </c>
      <c r="AN395" s="321"/>
      <c r="AO395" s="174"/>
      <c r="AP395" s="174"/>
      <c r="AQ395" s="174"/>
      <c r="AR395" s="174"/>
      <c r="AS395" s="174"/>
      <c r="AT395" s="104"/>
      <c r="AU395" s="148"/>
      <c r="AV395" s="149"/>
      <c r="AW395" s="106">
        <f>ROUND(ROUND(ROUND(H395*P396,0)*V348,0)*AM395,0)</f>
        <v>324</v>
      </c>
      <c r="AX395" s="12"/>
    </row>
    <row r="396" spans="1:50" ht="17.2" customHeight="1" x14ac:dyDescent="0.3">
      <c r="A396" s="101">
        <v>43</v>
      </c>
      <c r="B396" s="102" t="s">
        <v>2921</v>
      </c>
      <c r="C396" s="103" t="s">
        <v>9425</v>
      </c>
      <c r="D396" s="166"/>
      <c r="E396" s="193"/>
      <c r="F396" s="126"/>
      <c r="G396" s="126"/>
      <c r="H396" s="175"/>
      <c r="I396" s="194"/>
      <c r="J396" s="194"/>
      <c r="K396" s="173"/>
      <c r="L396" s="191"/>
      <c r="M396" s="172"/>
      <c r="N396" s="172"/>
      <c r="O396" s="123" t="s">
        <v>4574</v>
      </c>
      <c r="P396" s="249">
        <f>P390</f>
        <v>0.96499999999999997</v>
      </c>
      <c r="Q396" s="249"/>
      <c r="R396" s="168"/>
      <c r="S396" s="141"/>
      <c r="T396" s="141"/>
      <c r="U396" s="88"/>
      <c r="V396" s="86"/>
      <c r="W396" s="87"/>
      <c r="X396" s="320"/>
      <c r="Y396" s="320"/>
      <c r="Z396" s="320"/>
      <c r="AA396" s="320"/>
      <c r="AB396" s="320"/>
      <c r="AC396" s="211" t="s">
        <v>4735</v>
      </c>
      <c r="AD396" s="210"/>
      <c r="AE396" s="210"/>
      <c r="AF396" s="176"/>
      <c r="AG396" s="176"/>
      <c r="AH396" s="176"/>
      <c r="AI396" s="176"/>
      <c r="AJ396" s="176"/>
      <c r="AK396" s="176"/>
      <c r="AL396" s="105" t="s">
        <v>4574</v>
      </c>
      <c r="AM396" s="321">
        <f>AM393</f>
        <v>0.5</v>
      </c>
      <c r="AN396" s="321"/>
      <c r="AO396" s="174"/>
      <c r="AP396" s="174"/>
      <c r="AQ396" s="174"/>
      <c r="AR396" s="174"/>
      <c r="AS396" s="174"/>
      <c r="AT396" s="104"/>
      <c r="AU396" s="148"/>
      <c r="AV396" s="149"/>
      <c r="AW396" s="106">
        <f>ROUND(ROUND(ROUND(H395*P396,0)*V348,0)*AM396,0)</f>
        <v>232</v>
      </c>
      <c r="AX396" s="12"/>
    </row>
    <row r="397" spans="1:50" ht="17.2" customHeight="1" x14ac:dyDescent="0.3">
      <c r="A397" s="9">
        <v>43</v>
      </c>
      <c r="B397" s="10" t="s">
        <v>2920</v>
      </c>
      <c r="C397" s="53" t="s">
        <v>9424</v>
      </c>
      <c r="D397" s="166"/>
      <c r="E397" s="193"/>
      <c r="F397" s="126"/>
      <c r="G397" s="126"/>
      <c r="H397" s="175"/>
      <c r="I397" s="194"/>
      <c r="J397" s="194"/>
      <c r="K397" s="173"/>
      <c r="L397" s="196"/>
      <c r="M397" s="195"/>
      <c r="N397" s="195"/>
      <c r="O397" s="55"/>
      <c r="P397" s="56"/>
      <c r="Q397" s="56"/>
      <c r="R397" s="168"/>
      <c r="S397" s="141"/>
      <c r="T397" s="142"/>
      <c r="U397" s="130"/>
      <c r="V397" s="64"/>
      <c r="W397" s="202"/>
      <c r="X397" s="8"/>
      <c r="Y397" s="6"/>
      <c r="Z397" s="59"/>
      <c r="AA397" s="59"/>
      <c r="AB397" s="6"/>
      <c r="AC397" s="203"/>
      <c r="AD397" s="6"/>
      <c r="AE397" s="6"/>
      <c r="AF397" s="6"/>
      <c r="AG397" s="6"/>
      <c r="AH397" s="6"/>
      <c r="AI397" s="6"/>
      <c r="AJ397" s="6"/>
      <c r="AK397" s="6"/>
      <c r="AL397" s="59"/>
      <c r="AM397" s="137"/>
      <c r="AN397" s="137"/>
      <c r="AO397" s="177"/>
      <c r="AP397" s="81"/>
      <c r="AQ397" s="81"/>
      <c r="AR397" s="82"/>
      <c r="AS397" s="242" t="s">
        <v>4580</v>
      </c>
      <c r="AT397" s="242"/>
      <c r="AU397" s="242"/>
      <c r="AV397" s="243"/>
      <c r="AW397" s="89">
        <f>ROUND(H395*V348,0)-AS400</f>
        <v>475</v>
      </c>
      <c r="AX397" s="12"/>
    </row>
    <row r="398" spans="1:50" ht="17.2" customHeight="1" x14ac:dyDescent="0.3">
      <c r="A398" s="101">
        <v>43</v>
      </c>
      <c r="B398" s="102" t="s">
        <v>2919</v>
      </c>
      <c r="C398" s="103" t="s">
        <v>9423</v>
      </c>
      <c r="D398" s="166"/>
      <c r="E398" s="193"/>
      <c r="F398" s="126"/>
      <c r="G398" s="126"/>
      <c r="H398" s="175"/>
      <c r="I398" s="194"/>
      <c r="J398" s="194"/>
      <c r="K398" s="173"/>
      <c r="L398" s="175"/>
      <c r="M398" s="194"/>
      <c r="N398" s="194"/>
      <c r="O398" s="132"/>
      <c r="P398" s="141"/>
      <c r="Q398" s="141"/>
      <c r="R398" s="168"/>
      <c r="S398" s="141"/>
      <c r="T398" s="142"/>
      <c r="U398" s="130"/>
      <c r="V398" s="64"/>
      <c r="W398" s="202"/>
      <c r="X398" s="317" t="s">
        <v>4712</v>
      </c>
      <c r="Y398" s="318"/>
      <c r="Z398" s="318"/>
      <c r="AA398" s="318"/>
      <c r="AB398" s="318"/>
      <c r="AC398" s="211" t="s">
        <v>4711</v>
      </c>
      <c r="AD398" s="210"/>
      <c r="AE398" s="210"/>
      <c r="AF398" s="176"/>
      <c r="AG398" s="176"/>
      <c r="AH398" s="176"/>
      <c r="AI398" s="176"/>
      <c r="AJ398" s="176"/>
      <c r="AK398" s="176"/>
      <c r="AL398" s="105" t="s">
        <v>4574</v>
      </c>
      <c r="AM398" s="321">
        <f>AM395</f>
        <v>0.7</v>
      </c>
      <c r="AN398" s="321"/>
      <c r="AO398" s="215"/>
      <c r="AP398" s="215"/>
      <c r="AQ398" s="215"/>
      <c r="AR398" s="214"/>
      <c r="AS398" s="244"/>
      <c r="AT398" s="244"/>
      <c r="AU398" s="244"/>
      <c r="AV398" s="245"/>
      <c r="AW398" s="106">
        <f>ROUND(ROUND(H395*V348,0)*AM398,0)-AS400</f>
        <v>331</v>
      </c>
      <c r="AX398" s="12"/>
    </row>
    <row r="399" spans="1:50" ht="17.2" customHeight="1" x14ac:dyDescent="0.3">
      <c r="A399" s="101">
        <v>43</v>
      </c>
      <c r="B399" s="102" t="s">
        <v>2918</v>
      </c>
      <c r="C399" s="103" t="s">
        <v>9422</v>
      </c>
      <c r="D399" s="166"/>
      <c r="E399" s="193"/>
      <c r="F399" s="126"/>
      <c r="G399" s="126"/>
      <c r="H399" s="175"/>
      <c r="I399" s="194"/>
      <c r="J399" s="194"/>
      <c r="K399" s="173"/>
      <c r="L399" s="191"/>
      <c r="M399" s="172"/>
      <c r="N399" s="172"/>
      <c r="O399" s="123"/>
      <c r="P399" s="138"/>
      <c r="Q399" s="138"/>
      <c r="R399" s="168"/>
      <c r="S399" s="141"/>
      <c r="T399" s="142"/>
      <c r="U399" s="130"/>
      <c r="V399" s="64"/>
      <c r="W399" s="202"/>
      <c r="X399" s="319"/>
      <c r="Y399" s="320"/>
      <c r="Z399" s="320"/>
      <c r="AA399" s="320"/>
      <c r="AB399" s="320"/>
      <c r="AC399" s="211" t="s">
        <v>4735</v>
      </c>
      <c r="AD399" s="210"/>
      <c r="AE399" s="210"/>
      <c r="AF399" s="176"/>
      <c r="AG399" s="176"/>
      <c r="AH399" s="176"/>
      <c r="AI399" s="176"/>
      <c r="AJ399" s="176"/>
      <c r="AK399" s="176"/>
      <c r="AL399" s="105" t="s">
        <v>4574</v>
      </c>
      <c r="AM399" s="321">
        <f>AM396</f>
        <v>0.5</v>
      </c>
      <c r="AN399" s="321"/>
      <c r="AO399" s="213"/>
      <c r="AP399" s="213"/>
      <c r="AQ399" s="213"/>
      <c r="AR399" s="212"/>
      <c r="AS399" s="244"/>
      <c r="AT399" s="244"/>
      <c r="AU399" s="244"/>
      <c r="AV399" s="245"/>
      <c r="AW399" s="106">
        <f>ROUND(ROUND(H395*V348,0)*AM399,0)-AS400</f>
        <v>235</v>
      </c>
      <c r="AX399" s="12"/>
    </row>
    <row r="400" spans="1:50" ht="17.2" customHeight="1" x14ac:dyDescent="0.3">
      <c r="A400" s="9">
        <v>43</v>
      </c>
      <c r="B400" s="10" t="s">
        <v>2917</v>
      </c>
      <c r="C400" s="53" t="s">
        <v>9421</v>
      </c>
      <c r="D400" s="166"/>
      <c r="E400" s="193"/>
      <c r="F400" s="126"/>
      <c r="G400" s="126"/>
      <c r="H400" s="175"/>
      <c r="I400" s="194"/>
      <c r="J400" s="194"/>
      <c r="K400" s="173"/>
      <c r="L400" s="231" t="s">
        <v>4714</v>
      </c>
      <c r="M400" s="232"/>
      <c r="N400" s="232"/>
      <c r="O400" s="232"/>
      <c r="P400" s="232"/>
      <c r="Q400" s="232"/>
      <c r="R400" s="175"/>
      <c r="S400" s="194"/>
      <c r="T400" s="173"/>
      <c r="U400" s="130"/>
      <c r="V400" s="64"/>
      <c r="W400" s="202"/>
      <c r="X400" s="8"/>
      <c r="Y400" s="6"/>
      <c r="Z400" s="59"/>
      <c r="AA400" s="59"/>
      <c r="AB400" s="6"/>
      <c r="AC400" s="203"/>
      <c r="AD400" s="6"/>
      <c r="AE400" s="6"/>
      <c r="AF400" s="6"/>
      <c r="AG400" s="6"/>
      <c r="AH400" s="6"/>
      <c r="AI400" s="6"/>
      <c r="AJ400" s="6"/>
      <c r="AK400" s="6"/>
      <c r="AL400" s="59"/>
      <c r="AM400" s="137"/>
      <c r="AN400" s="137"/>
      <c r="AO400" s="198"/>
      <c r="AP400" s="198"/>
      <c r="AQ400" s="198"/>
      <c r="AR400" s="197"/>
      <c r="AS400" s="38">
        <f>AS388</f>
        <v>5</v>
      </c>
      <c r="AT400" s="62" t="s">
        <v>4579</v>
      </c>
      <c r="AU400" s="143"/>
      <c r="AV400" s="147"/>
      <c r="AW400" s="89">
        <f>ROUND(ROUND(H395*P402,0)*V348,0)-AS400</f>
        <v>458</v>
      </c>
      <c r="AX400" s="12"/>
    </row>
    <row r="401" spans="1:50" ht="17.2" customHeight="1" x14ac:dyDescent="0.3">
      <c r="A401" s="101">
        <v>43</v>
      </c>
      <c r="B401" s="102" t="s">
        <v>2916</v>
      </c>
      <c r="C401" s="103" t="s">
        <v>9420</v>
      </c>
      <c r="D401" s="166"/>
      <c r="E401" s="193"/>
      <c r="F401" s="126"/>
      <c r="G401" s="126"/>
      <c r="H401" s="175"/>
      <c r="I401" s="194"/>
      <c r="J401" s="194"/>
      <c r="K401" s="173"/>
      <c r="L401" s="267"/>
      <c r="M401" s="268"/>
      <c r="N401" s="268"/>
      <c r="O401" s="268"/>
      <c r="P401" s="268"/>
      <c r="Q401" s="268"/>
      <c r="R401" s="175"/>
      <c r="S401" s="194"/>
      <c r="T401" s="173"/>
      <c r="U401" s="130"/>
      <c r="V401" s="64"/>
      <c r="W401" s="202"/>
      <c r="X401" s="317" t="s">
        <v>4712</v>
      </c>
      <c r="Y401" s="318"/>
      <c r="Z401" s="318"/>
      <c r="AA401" s="318"/>
      <c r="AB401" s="318"/>
      <c r="AC401" s="211" t="s">
        <v>4711</v>
      </c>
      <c r="AD401" s="210"/>
      <c r="AE401" s="210"/>
      <c r="AF401" s="176"/>
      <c r="AG401" s="176"/>
      <c r="AH401" s="176"/>
      <c r="AI401" s="176"/>
      <c r="AJ401" s="176"/>
      <c r="AK401" s="176"/>
      <c r="AL401" s="105" t="s">
        <v>4574</v>
      </c>
      <c r="AM401" s="321">
        <f>AM398</f>
        <v>0.7</v>
      </c>
      <c r="AN401" s="321"/>
      <c r="AO401" s="213"/>
      <c r="AP401" s="213"/>
      <c r="AQ401" s="213"/>
      <c r="AR401" s="212"/>
      <c r="AS401" s="1"/>
      <c r="AT401" s="132"/>
      <c r="AU401" s="143"/>
      <c r="AV401" s="147"/>
      <c r="AW401" s="106">
        <f>ROUND(ROUND(ROUND(H395*P402,0)*V348,0)*AM401,0)-AS400</f>
        <v>319</v>
      </c>
      <c r="AX401" s="12"/>
    </row>
    <row r="402" spans="1:50" ht="17.2" customHeight="1" x14ac:dyDescent="0.3">
      <c r="A402" s="101">
        <v>43</v>
      </c>
      <c r="B402" s="102" t="s">
        <v>2915</v>
      </c>
      <c r="C402" s="103" t="s">
        <v>9419</v>
      </c>
      <c r="D402" s="166"/>
      <c r="E402" s="193"/>
      <c r="F402" s="126"/>
      <c r="G402" s="126"/>
      <c r="H402" s="175"/>
      <c r="I402" s="194"/>
      <c r="J402" s="194"/>
      <c r="K402" s="173"/>
      <c r="L402" s="191"/>
      <c r="M402" s="172"/>
      <c r="N402" s="172"/>
      <c r="O402" s="123" t="s">
        <v>4574</v>
      </c>
      <c r="P402" s="249">
        <f>P396</f>
        <v>0.96499999999999997</v>
      </c>
      <c r="Q402" s="249"/>
      <c r="R402" s="168"/>
      <c r="S402" s="141"/>
      <c r="T402" s="142"/>
      <c r="U402" s="130"/>
      <c r="V402" s="64"/>
      <c r="W402" s="202"/>
      <c r="X402" s="319"/>
      <c r="Y402" s="320"/>
      <c r="Z402" s="320"/>
      <c r="AA402" s="320"/>
      <c r="AB402" s="320"/>
      <c r="AC402" s="211" t="s">
        <v>4735</v>
      </c>
      <c r="AD402" s="210"/>
      <c r="AE402" s="210"/>
      <c r="AF402" s="176"/>
      <c r="AG402" s="176"/>
      <c r="AH402" s="176"/>
      <c r="AI402" s="176"/>
      <c r="AJ402" s="176"/>
      <c r="AK402" s="176"/>
      <c r="AL402" s="105" t="s">
        <v>4574</v>
      </c>
      <c r="AM402" s="321">
        <f>AM399</f>
        <v>0.5</v>
      </c>
      <c r="AN402" s="321"/>
      <c r="AO402" s="213"/>
      <c r="AP402" s="213"/>
      <c r="AQ402" s="213"/>
      <c r="AR402" s="212"/>
      <c r="AS402" s="7"/>
      <c r="AT402" s="123"/>
      <c r="AU402" s="136"/>
      <c r="AV402" s="145"/>
      <c r="AW402" s="106">
        <f>ROUND(ROUND(ROUND(H395*P402,0)*V348,0)*AM402,0)-AS400</f>
        <v>227</v>
      </c>
      <c r="AX402" s="12"/>
    </row>
    <row r="403" spans="1:50" ht="17.2" customHeight="1" x14ac:dyDescent="0.3">
      <c r="A403" s="9">
        <v>43</v>
      </c>
      <c r="B403" s="10" t="s">
        <v>2914</v>
      </c>
      <c r="C403" s="53" t="s">
        <v>9418</v>
      </c>
      <c r="D403" s="166"/>
      <c r="E403" s="193"/>
      <c r="F403" s="126"/>
      <c r="G403" s="126"/>
      <c r="H403" s="45"/>
      <c r="I403" s="1"/>
      <c r="J403" s="1"/>
      <c r="K403" s="44"/>
      <c r="L403" s="196"/>
      <c r="M403" s="195"/>
      <c r="N403" s="195"/>
      <c r="O403" s="55"/>
      <c r="P403" s="56"/>
      <c r="Q403" s="56"/>
      <c r="R403" s="168"/>
      <c r="S403" s="141"/>
      <c r="T403" s="142"/>
      <c r="U403" s="130"/>
      <c r="V403" s="64"/>
      <c r="W403" s="202"/>
      <c r="X403" s="8"/>
      <c r="Y403" s="6"/>
      <c r="Z403" s="59"/>
      <c r="AA403" s="59"/>
      <c r="AB403" s="6"/>
      <c r="AC403" s="203"/>
      <c r="AD403" s="6"/>
      <c r="AE403" s="6"/>
      <c r="AF403" s="6"/>
      <c r="AG403" s="6"/>
      <c r="AH403" s="6"/>
      <c r="AI403" s="6"/>
      <c r="AJ403" s="6"/>
      <c r="AK403" s="6"/>
      <c r="AL403" s="59"/>
      <c r="AM403" s="137"/>
      <c r="AN403" s="137"/>
      <c r="AO403" s="216" t="s">
        <v>4753</v>
      </c>
      <c r="AP403" s="251"/>
      <c r="AQ403" s="251"/>
      <c r="AR403" s="252"/>
      <c r="AS403" s="49"/>
      <c r="AT403" s="36"/>
      <c r="AU403" s="36"/>
      <c r="AV403" s="51"/>
      <c r="AW403" s="89">
        <f>ROUND(ROUND(H395*V348,0)*AQ406,0)</f>
        <v>456</v>
      </c>
      <c r="AX403" s="12"/>
    </row>
    <row r="404" spans="1:50" ht="17.2" customHeight="1" x14ac:dyDescent="0.3">
      <c r="A404" s="101">
        <v>43</v>
      </c>
      <c r="B404" s="102" t="s">
        <v>2913</v>
      </c>
      <c r="C404" s="103" t="s">
        <v>9417</v>
      </c>
      <c r="D404" s="166"/>
      <c r="E404" s="193"/>
      <c r="F404" s="126"/>
      <c r="G404" s="126"/>
      <c r="H404" s="45"/>
      <c r="I404" s="1"/>
      <c r="J404" s="1"/>
      <c r="K404" s="44"/>
      <c r="L404" s="175"/>
      <c r="M404" s="194"/>
      <c r="N404" s="194"/>
      <c r="O404" s="132"/>
      <c r="P404" s="141"/>
      <c r="Q404" s="141"/>
      <c r="R404" s="168"/>
      <c r="S404" s="141"/>
      <c r="T404" s="142"/>
      <c r="U404" s="130"/>
      <c r="V404" s="64"/>
      <c r="W404" s="202"/>
      <c r="X404" s="317" t="s">
        <v>4712</v>
      </c>
      <c r="Y404" s="318"/>
      <c r="Z404" s="318"/>
      <c r="AA404" s="318"/>
      <c r="AB404" s="318"/>
      <c r="AC404" s="211" t="s">
        <v>4711</v>
      </c>
      <c r="AD404" s="210"/>
      <c r="AE404" s="210"/>
      <c r="AF404" s="176"/>
      <c r="AG404" s="176"/>
      <c r="AH404" s="176"/>
      <c r="AI404" s="176"/>
      <c r="AJ404" s="176"/>
      <c r="AK404" s="176"/>
      <c r="AL404" s="105" t="s">
        <v>4574</v>
      </c>
      <c r="AM404" s="321">
        <f>AM401</f>
        <v>0.7</v>
      </c>
      <c r="AN404" s="321"/>
      <c r="AO404" s="228"/>
      <c r="AP404" s="229"/>
      <c r="AQ404" s="229"/>
      <c r="AR404" s="230"/>
      <c r="AS404" s="45"/>
      <c r="AT404" s="1"/>
      <c r="AU404" s="1"/>
      <c r="AV404" s="44"/>
      <c r="AW404" s="106">
        <f>ROUND(ROUND(ROUND(H395*V348,0)*AM404,0)*AQ406,0)</f>
        <v>319</v>
      </c>
      <c r="AX404" s="12"/>
    </row>
    <row r="405" spans="1:50" ht="17.2" customHeight="1" x14ac:dyDescent="0.3">
      <c r="A405" s="101">
        <v>43</v>
      </c>
      <c r="B405" s="102" t="s">
        <v>2912</v>
      </c>
      <c r="C405" s="103" t="s">
        <v>9416</v>
      </c>
      <c r="D405" s="166"/>
      <c r="E405" s="193"/>
      <c r="F405" s="126"/>
      <c r="G405" s="126"/>
      <c r="H405" s="45"/>
      <c r="I405" s="1"/>
      <c r="J405" s="1"/>
      <c r="K405" s="44"/>
      <c r="L405" s="191"/>
      <c r="M405" s="172"/>
      <c r="N405" s="172"/>
      <c r="O405" s="123"/>
      <c r="P405" s="138"/>
      <c r="Q405" s="138"/>
      <c r="R405" s="168"/>
      <c r="S405" s="141"/>
      <c r="T405" s="142"/>
      <c r="U405" s="130"/>
      <c r="V405" s="64"/>
      <c r="W405" s="202"/>
      <c r="X405" s="319"/>
      <c r="Y405" s="320"/>
      <c r="Z405" s="320"/>
      <c r="AA405" s="320"/>
      <c r="AB405" s="320"/>
      <c r="AC405" s="211" t="s">
        <v>4735</v>
      </c>
      <c r="AD405" s="210"/>
      <c r="AE405" s="210"/>
      <c r="AF405" s="176"/>
      <c r="AG405" s="176"/>
      <c r="AH405" s="176"/>
      <c r="AI405" s="176"/>
      <c r="AJ405" s="176"/>
      <c r="AK405" s="176"/>
      <c r="AL405" s="105" t="s">
        <v>4574</v>
      </c>
      <c r="AM405" s="321">
        <f>AM402</f>
        <v>0.5</v>
      </c>
      <c r="AN405" s="321"/>
      <c r="AO405" s="45"/>
      <c r="AP405" s="1"/>
      <c r="AQ405" s="1"/>
      <c r="AR405" s="44"/>
      <c r="AS405" s="45"/>
      <c r="AT405" s="1"/>
      <c r="AU405" s="1"/>
      <c r="AV405" s="44"/>
      <c r="AW405" s="106">
        <f>ROUND(ROUND(ROUND(H395*V348,0)*AM405,0)*AQ406,0)</f>
        <v>228</v>
      </c>
      <c r="AX405" s="12"/>
    </row>
    <row r="406" spans="1:50" ht="17.2" customHeight="1" x14ac:dyDescent="0.3">
      <c r="A406" s="9">
        <v>43</v>
      </c>
      <c r="B406" s="10" t="s">
        <v>2911</v>
      </c>
      <c r="C406" s="53" t="s">
        <v>9415</v>
      </c>
      <c r="D406" s="166"/>
      <c r="E406" s="193"/>
      <c r="F406" s="126"/>
      <c r="G406" s="126"/>
      <c r="H406" s="45"/>
      <c r="I406" s="1"/>
      <c r="J406" s="1"/>
      <c r="K406" s="44"/>
      <c r="L406" s="231" t="s">
        <v>4714</v>
      </c>
      <c r="M406" s="232"/>
      <c r="N406" s="232"/>
      <c r="O406" s="232"/>
      <c r="P406" s="232"/>
      <c r="Q406" s="232"/>
      <c r="R406" s="175"/>
      <c r="S406" s="194"/>
      <c r="T406" s="173"/>
      <c r="U406" s="130"/>
      <c r="V406" s="64"/>
      <c r="W406" s="202"/>
      <c r="X406" s="8"/>
      <c r="Y406" s="6"/>
      <c r="Z406" s="59"/>
      <c r="AA406" s="59"/>
      <c r="AB406" s="6"/>
      <c r="AC406" s="203"/>
      <c r="AD406" s="6"/>
      <c r="AE406" s="6"/>
      <c r="AF406" s="6"/>
      <c r="AG406" s="6"/>
      <c r="AH406" s="6"/>
      <c r="AI406" s="6"/>
      <c r="AJ406" s="6"/>
      <c r="AK406" s="6"/>
      <c r="AL406" s="59"/>
      <c r="AM406" s="137"/>
      <c r="AN406" s="137"/>
      <c r="AO406" s="45"/>
      <c r="AP406" s="132" t="s">
        <v>4574</v>
      </c>
      <c r="AQ406" s="247">
        <f>AQ382</f>
        <v>0.95</v>
      </c>
      <c r="AR406" s="248"/>
      <c r="AS406" s="45"/>
      <c r="AT406" s="1"/>
      <c r="AU406" s="1"/>
      <c r="AV406" s="44"/>
      <c r="AW406" s="89">
        <f>ROUND(ROUND(ROUND(H395*P408,0)*V348,0)*AQ406,0)</f>
        <v>440</v>
      </c>
      <c r="AX406" s="12"/>
    </row>
    <row r="407" spans="1:50" ht="17.2" customHeight="1" x14ac:dyDescent="0.3">
      <c r="A407" s="101">
        <v>43</v>
      </c>
      <c r="B407" s="102" t="s">
        <v>2910</v>
      </c>
      <c r="C407" s="103" t="s">
        <v>9414</v>
      </c>
      <c r="D407" s="166"/>
      <c r="E407" s="193"/>
      <c r="F407" s="126"/>
      <c r="G407" s="126"/>
      <c r="H407" s="45"/>
      <c r="I407" s="1"/>
      <c r="J407" s="1"/>
      <c r="K407" s="44"/>
      <c r="L407" s="267"/>
      <c r="M407" s="268"/>
      <c r="N407" s="268"/>
      <c r="O407" s="268"/>
      <c r="P407" s="268"/>
      <c r="Q407" s="268"/>
      <c r="R407" s="175"/>
      <c r="S407" s="194"/>
      <c r="T407" s="173"/>
      <c r="U407" s="130"/>
      <c r="V407" s="64"/>
      <c r="W407" s="202"/>
      <c r="X407" s="317" t="s">
        <v>4712</v>
      </c>
      <c r="Y407" s="318"/>
      <c r="Z407" s="318"/>
      <c r="AA407" s="318"/>
      <c r="AB407" s="318"/>
      <c r="AC407" s="211" t="s">
        <v>4711</v>
      </c>
      <c r="AD407" s="210"/>
      <c r="AE407" s="210"/>
      <c r="AF407" s="176"/>
      <c r="AG407" s="176"/>
      <c r="AH407" s="176"/>
      <c r="AI407" s="176"/>
      <c r="AJ407" s="176"/>
      <c r="AK407" s="176"/>
      <c r="AL407" s="105" t="s">
        <v>4574</v>
      </c>
      <c r="AM407" s="321">
        <f>AM404</f>
        <v>0.7</v>
      </c>
      <c r="AN407" s="321"/>
      <c r="AO407" s="45"/>
      <c r="AP407" s="1"/>
      <c r="AQ407" s="1"/>
      <c r="AR407" s="44"/>
      <c r="AS407" s="45"/>
      <c r="AT407" s="1"/>
      <c r="AU407" s="1"/>
      <c r="AV407" s="44"/>
      <c r="AW407" s="106">
        <f>ROUND(ROUND(ROUND(ROUND(H395*P408,0)*V348,0)*AM407,0)*AQ406,0)</f>
        <v>308</v>
      </c>
      <c r="AX407" s="12"/>
    </row>
    <row r="408" spans="1:50" ht="17.2" customHeight="1" x14ac:dyDescent="0.3">
      <c r="A408" s="101">
        <v>43</v>
      </c>
      <c r="B408" s="102" t="s">
        <v>2909</v>
      </c>
      <c r="C408" s="103" t="s">
        <v>9413</v>
      </c>
      <c r="D408" s="166"/>
      <c r="E408" s="193"/>
      <c r="F408" s="126"/>
      <c r="G408" s="126"/>
      <c r="H408" s="45"/>
      <c r="I408" s="1"/>
      <c r="J408" s="1"/>
      <c r="K408" s="44"/>
      <c r="L408" s="191"/>
      <c r="M408" s="172"/>
      <c r="N408" s="172"/>
      <c r="O408" s="123" t="s">
        <v>4574</v>
      </c>
      <c r="P408" s="249">
        <f>P402</f>
        <v>0.96499999999999997</v>
      </c>
      <c r="Q408" s="249"/>
      <c r="R408" s="168"/>
      <c r="S408" s="141"/>
      <c r="T408" s="142"/>
      <c r="U408" s="130"/>
      <c r="V408" s="64"/>
      <c r="W408" s="202"/>
      <c r="X408" s="319"/>
      <c r="Y408" s="320"/>
      <c r="Z408" s="320"/>
      <c r="AA408" s="320"/>
      <c r="AB408" s="320"/>
      <c r="AC408" s="211" t="s">
        <v>4735</v>
      </c>
      <c r="AD408" s="210"/>
      <c r="AE408" s="210"/>
      <c r="AF408" s="176"/>
      <c r="AG408" s="176"/>
      <c r="AH408" s="176"/>
      <c r="AI408" s="176"/>
      <c r="AJ408" s="176"/>
      <c r="AK408" s="176"/>
      <c r="AL408" s="105" t="s">
        <v>4574</v>
      </c>
      <c r="AM408" s="321">
        <f>AM405</f>
        <v>0.5</v>
      </c>
      <c r="AN408" s="321"/>
      <c r="AO408" s="45"/>
      <c r="AP408" s="1"/>
      <c r="AQ408" s="1"/>
      <c r="AR408" s="44"/>
      <c r="AS408" s="43"/>
      <c r="AT408" s="7"/>
      <c r="AU408" s="7"/>
      <c r="AV408" s="21"/>
      <c r="AW408" s="106">
        <f>ROUND(ROUND(ROUND(ROUND(H395*P408,0)*V348,0)*AM408,0)*AQ406,0)</f>
        <v>220</v>
      </c>
      <c r="AX408" s="12"/>
    </row>
    <row r="409" spans="1:50" ht="17.2" customHeight="1" x14ac:dyDescent="0.3">
      <c r="A409" s="9">
        <v>43</v>
      </c>
      <c r="B409" s="10" t="s">
        <v>2908</v>
      </c>
      <c r="C409" s="53" t="s">
        <v>9412</v>
      </c>
      <c r="D409" s="166"/>
      <c r="E409" s="193"/>
      <c r="F409" s="126"/>
      <c r="G409" s="126"/>
      <c r="H409" s="45"/>
      <c r="I409" s="1"/>
      <c r="J409" s="1"/>
      <c r="K409" s="44"/>
      <c r="L409" s="196"/>
      <c r="M409" s="195"/>
      <c r="N409" s="195"/>
      <c r="O409" s="55"/>
      <c r="P409" s="56"/>
      <c r="Q409" s="56"/>
      <c r="R409" s="168"/>
      <c r="S409" s="141"/>
      <c r="T409" s="142"/>
      <c r="U409" s="130"/>
      <c r="V409" s="64"/>
      <c r="W409" s="202"/>
      <c r="X409" s="8"/>
      <c r="Y409" s="6"/>
      <c r="Z409" s="59"/>
      <c r="AA409" s="59"/>
      <c r="AB409" s="6"/>
      <c r="AC409" s="203"/>
      <c r="AD409" s="6"/>
      <c r="AE409" s="6"/>
      <c r="AF409" s="6"/>
      <c r="AG409" s="6"/>
      <c r="AH409" s="6"/>
      <c r="AI409" s="6"/>
      <c r="AJ409" s="6"/>
      <c r="AK409" s="6"/>
      <c r="AL409" s="59"/>
      <c r="AM409" s="137"/>
      <c r="AN409" s="137"/>
      <c r="AO409" s="146"/>
      <c r="AP409" s="143"/>
      <c r="AQ409" s="143"/>
      <c r="AR409" s="44"/>
      <c r="AS409" s="242" t="s">
        <v>4580</v>
      </c>
      <c r="AT409" s="242"/>
      <c r="AU409" s="242"/>
      <c r="AV409" s="243"/>
      <c r="AW409" s="89">
        <f>ROUND(ROUND(H395*V348,0)*AQ406,0)-AS412</f>
        <v>451</v>
      </c>
      <c r="AX409" s="12"/>
    </row>
    <row r="410" spans="1:50" ht="17.2" customHeight="1" x14ac:dyDescent="0.3">
      <c r="A410" s="101">
        <v>43</v>
      </c>
      <c r="B410" s="102" t="s">
        <v>2907</v>
      </c>
      <c r="C410" s="103" t="s">
        <v>9411</v>
      </c>
      <c r="D410" s="166"/>
      <c r="E410" s="193"/>
      <c r="F410" s="126"/>
      <c r="G410" s="126"/>
      <c r="H410" s="45"/>
      <c r="I410" s="1"/>
      <c r="J410" s="1"/>
      <c r="K410" s="44"/>
      <c r="L410" s="175"/>
      <c r="M410" s="194"/>
      <c r="N410" s="194"/>
      <c r="O410" s="132"/>
      <c r="P410" s="141"/>
      <c r="Q410" s="141"/>
      <c r="R410" s="168"/>
      <c r="S410" s="141"/>
      <c r="T410" s="142"/>
      <c r="U410" s="130"/>
      <c r="V410" s="64"/>
      <c r="W410" s="202"/>
      <c r="X410" s="317" t="s">
        <v>4712</v>
      </c>
      <c r="Y410" s="318"/>
      <c r="Z410" s="318"/>
      <c r="AA410" s="318"/>
      <c r="AB410" s="318"/>
      <c r="AC410" s="211" t="s">
        <v>4711</v>
      </c>
      <c r="AD410" s="210"/>
      <c r="AE410" s="210"/>
      <c r="AF410" s="176"/>
      <c r="AG410" s="176"/>
      <c r="AH410" s="176"/>
      <c r="AI410" s="176"/>
      <c r="AJ410" s="176"/>
      <c r="AK410" s="176"/>
      <c r="AL410" s="105" t="s">
        <v>4574</v>
      </c>
      <c r="AM410" s="321">
        <f>AM407</f>
        <v>0.7</v>
      </c>
      <c r="AN410" s="321"/>
      <c r="AO410" s="146"/>
      <c r="AP410" s="143"/>
      <c r="AQ410" s="143"/>
      <c r="AR410" s="44"/>
      <c r="AS410" s="244"/>
      <c r="AT410" s="244"/>
      <c r="AU410" s="244"/>
      <c r="AV410" s="245"/>
      <c r="AW410" s="106">
        <f>ROUND(ROUND(ROUND(H395*V348,0)*AM410,0)*AQ406,0)-AS412</f>
        <v>314</v>
      </c>
      <c r="AX410" s="12"/>
    </row>
    <row r="411" spans="1:50" ht="17.2" customHeight="1" x14ac:dyDescent="0.3">
      <c r="A411" s="101">
        <v>43</v>
      </c>
      <c r="B411" s="102" t="s">
        <v>2906</v>
      </c>
      <c r="C411" s="103" t="s">
        <v>9410</v>
      </c>
      <c r="D411" s="166"/>
      <c r="E411" s="193"/>
      <c r="F411" s="126"/>
      <c r="G411" s="126"/>
      <c r="H411" s="45"/>
      <c r="I411" s="1"/>
      <c r="J411" s="1"/>
      <c r="K411" s="44"/>
      <c r="L411" s="191"/>
      <c r="M411" s="172"/>
      <c r="N411" s="172"/>
      <c r="O411" s="123"/>
      <c r="P411" s="138"/>
      <c r="Q411" s="138"/>
      <c r="R411" s="168"/>
      <c r="S411" s="141"/>
      <c r="T411" s="142"/>
      <c r="U411" s="130"/>
      <c r="V411" s="64"/>
      <c r="W411" s="202"/>
      <c r="X411" s="319"/>
      <c r="Y411" s="320"/>
      <c r="Z411" s="320"/>
      <c r="AA411" s="320"/>
      <c r="AB411" s="320"/>
      <c r="AC411" s="211" t="s">
        <v>4735</v>
      </c>
      <c r="AD411" s="210"/>
      <c r="AE411" s="210"/>
      <c r="AF411" s="176"/>
      <c r="AG411" s="176"/>
      <c r="AH411" s="176"/>
      <c r="AI411" s="176"/>
      <c r="AJ411" s="176"/>
      <c r="AK411" s="176"/>
      <c r="AL411" s="105" t="s">
        <v>4574</v>
      </c>
      <c r="AM411" s="321">
        <f>AM408</f>
        <v>0.5</v>
      </c>
      <c r="AN411" s="321"/>
      <c r="AO411" s="146"/>
      <c r="AP411" s="143"/>
      <c r="AQ411" s="143"/>
      <c r="AR411" s="44"/>
      <c r="AS411" s="244"/>
      <c r="AT411" s="244"/>
      <c r="AU411" s="244"/>
      <c r="AV411" s="245"/>
      <c r="AW411" s="106">
        <f>ROUND(ROUND(ROUND(H395*V348,0)*AM411,0)*AQ406,0)-AS412</f>
        <v>223</v>
      </c>
      <c r="AX411" s="12"/>
    </row>
    <row r="412" spans="1:50" ht="17.2" customHeight="1" x14ac:dyDescent="0.3">
      <c r="A412" s="9">
        <v>43</v>
      </c>
      <c r="B412" s="10" t="s">
        <v>2905</v>
      </c>
      <c r="C412" s="53" t="s">
        <v>9409</v>
      </c>
      <c r="D412" s="166"/>
      <c r="E412" s="193"/>
      <c r="F412" s="126"/>
      <c r="G412" s="126"/>
      <c r="H412" s="45"/>
      <c r="I412" s="1"/>
      <c r="J412" s="1"/>
      <c r="K412" s="44"/>
      <c r="L412" s="231" t="s">
        <v>4714</v>
      </c>
      <c r="M412" s="232"/>
      <c r="N412" s="232"/>
      <c r="O412" s="232"/>
      <c r="P412" s="232"/>
      <c r="Q412" s="232"/>
      <c r="R412" s="175"/>
      <c r="S412" s="194"/>
      <c r="T412" s="173"/>
      <c r="U412" s="130"/>
      <c r="V412" s="64"/>
      <c r="W412" s="202"/>
      <c r="X412" s="8"/>
      <c r="Y412" s="6"/>
      <c r="Z412" s="59"/>
      <c r="AA412" s="59"/>
      <c r="AB412" s="6"/>
      <c r="AC412" s="203"/>
      <c r="AD412" s="6"/>
      <c r="AE412" s="6"/>
      <c r="AF412" s="6"/>
      <c r="AG412" s="6"/>
      <c r="AH412" s="6"/>
      <c r="AI412" s="6"/>
      <c r="AJ412" s="6"/>
      <c r="AK412" s="6"/>
      <c r="AL412" s="59"/>
      <c r="AM412" s="137"/>
      <c r="AN412" s="137"/>
      <c r="AO412" s="146"/>
      <c r="AP412" s="143"/>
      <c r="AQ412" s="143"/>
      <c r="AR412" s="44"/>
      <c r="AS412" s="38">
        <f>AS400</f>
        <v>5</v>
      </c>
      <c r="AT412" s="62" t="s">
        <v>4579</v>
      </c>
      <c r="AU412" s="143"/>
      <c r="AV412" s="147"/>
      <c r="AW412" s="89">
        <f>ROUND(ROUND(ROUND(H395*P414,0)*V348,0)*AQ406,0)-AS412</f>
        <v>435</v>
      </c>
      <c r="AX412" s="12"/>
    </row>
    <row r="413" spans="1:50" ht="17.2" customHeight="1" x14ac:dyDescent="0.3">
      <c r="A413" s="101">
        <v>43</v>
      </c>
      <c r="B413" s="102" t="s">
        <v>2904</v>
      </c>
      <c r="C413" s="103" t="s">
        <v>9408</v>
      </c>
      <c r="D413" s="166"/>
      <c r="E413" s="193"/>
      <c r="F413" s="126"/>
      <c r="G413" s="126"/>
      <c r="H413" s="45"/>
      <c r="I413" s="1"/>
      <c r="J413" s="1"/>
      <c r="K413" s="44"/>
      <c r="L413" s="267"/>
      <c r="M413" s="268"/>
      <c r="N413" s="268"/>
      <c r="O413" s="268"/>
      <c r="P413" s="268"/>
      <c r="Q413" s="268"/>
      <c r="R413" s="175"/>
      <c r="S413" s="194"/>
      <c r="T413" s="173"/>
      <c r="U413" s="130"/>
      <c r="V413" s="64"/>
      <c r="W413" s="202"/>
      <c r="X413" s="317" t="s">
        <v>4712</v>
      </c>
      <c r="Y413" s="318"/>
      <c r="Z413" s="318"/>
      <c r="AA413" s="318"/>
      <c r="AB413" s="318"/>
      <c r="AC413" s="211" t="s">
        <v>4711</v>
      </c>
      <c r="AD413" s="210"/>
      <c r="AE413" s="210"/>
      <c r="AF413" s="176"/>
      <c r="AG413" s="176"/>
      <c r="AH413" s="176"/>
      <c r="AI413" s="176"/>
      <c r="AJ413" s="176"/>
      <c r="AK413" s="176"/>
      <c r="AL413" s="105" t="s">
        <v>4574</v>
      </c>
      <c r="AM413" s="321">
        <f>AM410</f>
        <v>0.7</v>
      </c>
      <c r="AN413" s="321"/>
      <c r="AO413" s="146"/>
      <c r="AP413" s="143"/>
      <c r="AQ413" s="143"/>
      <c r="AR413" s="44"/>
      <c r="AS413" s="1"/>
      <c r="AT413" s="132"/>
      <c r="AU413" s="143"/>
      <c r="AV413" s="147"/>
      <c r="AW413" s="106">
        <f>ROUND(ROUND(ROUND(ROUND(H395*P414,0)*V348,0)*AM413,0)*AQ406,0)-AS412</f>
        <v>303</v>
      </c>
      <c r="AX413" s="12"/>
    </row>
    <row r="414" spans="1:50" ht="17.2" customHeight="1" x14ac:dyDescent="0.3">
      <c r="A414" s="101">
        <v>43</v>
      </c>
      <c r="B414" s="102" t="s">
        <v>2903</v>
      </c>
      <c r="C414" s="103" t="s">
        <v>9407</v>
      </c>
      <c r="D414" s="162"/>
      <c r="E414" s="192"/>
      <c r="F414" s="128"/>
      <c r="G414" s="128"/>
      <c r="H414" s="43"/>
      <c r="I414" s="7"/>
      <c r="J414" s="7"/>
      <c r="K414" s="21"/>
      <c r="L414" s="191"/>
      <c r="M414" s="172"/>
      <c r="N414" s="172"/>
      <c r="O414" s="123" t="s">
        <v>4574</v>
      </c>
      <c r="P414" s="249">
        <f>P408</f>
        <v>0.96499999999999997</v>
      </c>
      <c r="Q414" s="249"/>
      <c r="R414" s="201"/>
      <c r="S414" s="138"/>
      <c r="T414" s="139"/>
      <c r="U414" s="78"/>
      <c r="V414" s="79"/>
      <c r="W414" s="200"/>
      <c r="X414" s="319"/>
      <c r="Y414" s="320"/>
      <c r="Z414" s="320"/>
      <c r="AA414" s="320"/>
      <c r="AB414" s="320"/>
      <c r="AC414" s="211" t="s">
        <v>4735</v>
      </c>
      <c r="AD414" s="210"/>
      <c r="AE414" s="210"/>
      <c r="AF414" s="176"/>
      <c r="AG414" s="176"/>
      <c r="AH414" s="176"/>
      <c r="AI414" s="176"/>
      <c r="AJ414" s="176"/>
      <c r="AK414" s="176"/>
      <c r="AL414" s="105" t="s">
        <v>4574</v>
      </c>
      <c r="AM414" s="321">
        <f>AM411</f>
        <v>0.5</v>
      </c>
      <c r="AN414" s="321"/>
      <c r="AO414" s="190"/>
      <c r="AP414" s="136"/>
      <c r="AQ414" s="136"/>
      <c r="AR414" s="21"/>
      <c r="AS414" s="7"/>
      <c r="AT414" s="123"/>
      <c r="AU414" s="136"/>
      <c r="AV414" s="145"/>
      <c r="AW414" s="107">
        <f>ROUND(ROUND(ROUND(ROUND(H395*P414,0)*V348,0)*AM414,0)*AQ406,0)-AS412</f>
        <v>215</v>
      </c>
      <c r="AX414" s="16"/>
    </row>
    <row r="415" spans="1:50" ht="17.2" customHeight="1" x14ac:dyDescent="0.3">
      <c r="A415" s="9">
        <v>43</v>
      </c>
      <c r="B415" s="10" t="s">
        <v>2902</v>
      </c>
      <c r="C415" s="53" t="s">
        <v>9406</v>
      </c>
      <c r="D415" s="217" t="s">
        <v>4740</v>
      </c>
      <c r="E415" s="219"/>
      <c r="F415" s="217" t="s">
        <v>5085</v>
      </c>
      <c r="G415" s="237"/>
      <c r="H415" s="217" t="s">
        <v>4816</v>
      </c>
      <c r="I415" s="218"/>
      <c r="J415" s="218"/>
      <c r="K415" s="219"/>
      <c r="L415" s="196"/>
      <c r="M415" s="195"/>
      <c r="N415" s="195"/>
      <c r="O415" s="55"/>
      <c r="P415" s="56"/>
      <c r="Q415" s="56"/>
      <c r="R415" s="303" t="s">
        <v>8152</v>
      </c>
      <c r="S415" s="304"/>
      <c r="T415" s="305"/>
      <c r="U415" s="309" t="s">
        <v>8997</v>
      </c>
      <c r="V415" s="309"/>
      <c r="W415" s="310"/>
      <c r="X415" s="8"/>
      <c r="Y415" s="6"/>
      <c r="Z415" s="59"/>
      <c r="AA415" s="59"/>
      <c r="AB415" s="6"/>
      <c r="AC415" s="203"/>
      <c r="AD415" s="6"/>
      <c r="AE415" s="6"/>
      <c r="AF415" s="6"/>
      <c r="AG415" s="6"/>
      <c r="AH415" s="6"/>
      <c r="AI415" s="6"/>
      <c r="AJ415" s="6"/>
      <c r="AK415" s="6"/>
      <c r="AL415" s="59"/>
      <c r="AM415" s="137"/>
      <c r="AN415" s="137"/>
      <c r="AO415" s="7"/>
      <c r="AP415" s="7"/>
      <c r="AQ415" s="7"/>
      <c r="AR415" s="7"/>
      <c r="AS415" s="7"/>
      <c r="AT415" s="123"/>
      <c r="AU415" s="136"/>
      <c r="AV415" s="145"/>
      <c r="AW415" s="100">
        <f>ROUND(H419*V420,0)</f>
        <v>417</v>
      </c>
      <c r="AX415" s="19" t="s">
        <v>4205</v>
      </c>
    </row>
    <row r="416" spans="1:50" ht="17.2" customHeight="1" x14ac:dyDescent="0.3">
      <c r="A416" s="101">
        <v>43</v>
      </c>
      <c r="B416" s="102" t="s">
        <v>2901</v>
      </c>
      <c r="C416" s="103" t="s">
        <v>9405</v>
      </c>
      <c r="D416" s="220"/>
      <c r="E416" s="222"/>
      <c r="F416" s="238"/>
      <c r="G416" s="240"/>
      <c r="H416" s="220"/>
      <c r="I416" s="221"/>
      <c r="J416" s="221"/>
      <c r="K416" s="222"/>
      <c r="L416" s="175"/>
      <c r="M416" s="194"/>
      <c r="N416" s="194"/>
      <c r="O416" s="132"/>
      <c r="P416" s="141"/>
      <c r="Q416" s="141"/>
      <c r="R416" s="306"/>
      <c r="S416" s="307"/>
      <c r="T416" s="308"/>
      <c r="U416" s="311"/>
      <c r="V416" s="312"/>
      <c r="W416" s="313"/>
      <c r="X416" s="317" t="s">
        <v>4712</v>
      </c>
      <c r="Y416" s="318"/>
      <c r="Z416" s="318"/>
      <c r="AA416" s="318"/>
      <c r="AB416" s="318"/>
      <c r="AC416" s="211" t="s">
        <v>4711</v>
      </c>
      <c r="AD416" s="210"/>
      <c r="AE416" s="210"/>
      <c r="AF416" s="176"/>
      <c r="AG416" s="176"/>
      <c r="AH416" s="176"/>
      <c r="AI416" s="176"/>
      <c r="AJ416" s="176"/>
      <c r="AK416" s="176"/>
      <c r="AL416" s="105" t="s">
        <v>4574</v>
      </c>
      <c r="AM416" s="321">
        <f>AM413</f>
        <v>0.7</v>
      </c>
      <c r="AN416" s="321"/>
      <c r="AO416" s="176"/>
      <c r="AP416" s="176"/>
      <c r="AQ416" s="176"/>
      <c r="AR416" s="176"/>
      <c r="AS416" s="176"/>
      <c r="AT416" s="105"/>
      <c r="AU416" s="150"/>
      <c r="AV416" s="151"/>
      <c r="AW416" s="106">
        <f>ROUND(ROUND(H419*V420,0)*AM416,0)</f>
        <v>292</v>
      </c>
      <c r="AX416" s="12"/>
    </row>
    <row r="417" spans="1:50" ht="17.2" customHeight="1" x14ac:dyDescent="0.3">
      <c r="A417" s="101">
        <v>43</v>
      </c>
      <c r="B417" s="102" t="s">
        <v>2900</v>
      </c>
      <c r="C417" s="103" t="s">
        <v>9404</v>
      </c>
      <c r="D417" s="220"/>
      <c r="E417" s="222"/>
      <c r="F417" s="238"/>
      <c r="G417" s="240"/>
      <c r="H417" s="220"/>
      <c r="I417" s="221"/>
      <c r="J417" s="221"/>
      <c r="K417" s="222"/>
      <c r="L417" s="191"/>
      <c r="M417" s="172"/>
      <c r="N417" s="172"/>
      <c r="O417" s="123"/>
      <c r="P417" s="138"/>
      <c r="Q417" s="138"/>
      <c r="R417" s="306"/>
      <c r="S417" s="307"/>
      <c r="T417" s="308"/>
      <c r="U417" s="311"/>
      <c r="V417" s="312"/>
      <c r="W417" s="313"/>
      <c r="X417" s="319"/>
      <c r="Y417" s="320"/>
      <c r="Z417" s="320"/>
      <c r="AA417" s="320"/>
      <c r="AB417" s="320"/>
      <c r="AC417" s="211" t="s">
        <v>4735</v>
      </c>
      <c r="AD417" s="210"/>
      <c r="AE417" s="210"/>
      <c r="AF417" s="176"/>
      <c r="AG417" s="176"/>
      <c r="AH417" s="176"/>
      <c r="AI417" s="176"/>
      <c r="AJ417" s="176"/>
      <c r="AK417" s="176"/>
      <c r="AL417" s="105" t="s">
        <v>4574</v>
      </c>
      <c r="AM417" s="321">
        <f>AM414</f>
        <v>0.5</v>
      </c>
      <c r="AN417" s="321"/>
      <c r="AO417" s="176"/>
      <c r="AP417" s="176"/>
      <c r="AQ417" s="176"/>
      <c r="AR417" s="176"/>
      <c r="AS417" s="176"/>
      <c r="AT417" s="105"/>
      <c r="AU417" s="150"/>
      <c r="AV417" s="151"/>
      <c r="AW417" s="106">
        <f>ROUND(ROUND(H419*V420,0)*AM417,0)</f>
        <v>209</v>
      </c>
      <c r="AX417" s="12"/>
    </row>
    <row r="418" spans="1:50" ht="17.2" customHeight="1" x14ac:dyDescent="0.3">
      <c r="A418" s="9">
        <v>43</v>
      </c>
      <c r="B418" s="10" t="s">
        <v>2899</v>
      </c>
      <c r="C418" s="53" t="s">
        <v>9403</v>
      </c>
      <c r="D418" s="238"/>
      <c r="E418" s="240"/>
      <c r="F418" s="238"/>
      <c r="G418" s="240"/>
      <c r="H418" s="220"/>
      <c r="I418" s="221"/>
      <c r="J418" s="221"/>
      <c r="K418" s="222"/>
      <c r="L418" s="231" t="s">
        <v>4714</v>
      </c>
      <c r="M418" s="232"/>
      <c r="N418" s="232"/>
      <c r="O418" s="232"/>
      <c r="P418" s="232"/>
      <c r="Q418" s="232"/>
      <c r="R418" s="306"/>
      <c r="S418" s="307"/>
      <c r="T418" s="308"/>
      <c r="U418" s="130"/>
      <c r="V418" s="64"/>
      <c r="W418" s="202"/>
      <c r="X418" s="8"/>
      <c r="Y418" s="6"/>
      <c r="Z418" s="59"/>
      <c r="AA418" s="59"/>
      <c r="AB418" s="6"/>
      <c r="AC418" s="203"/>
      <c r="AD418" s="6"/>
      <c r="AE418" s="6"/>
      <c r="AF418" s="6"/>
      <c r="AG418" s="6"/>
      <c r="AH418" s="6"/>
      <c r="AI418" s="6"/>
      <c r="AJ418" s="6"/>
      <c r="AK418" s="6"/>
      <c r="AL418" s="59"/>
      <c r="AM418" s="137"/>
      <c r="AN418" s="137"/>
      <c r="AO418" s="6"/>
      <c r="AP418" s="6"/>
      <c r="AQ418" s="7"/>
      <c r="AR418" s="7"/>
      <c r="AS418" s="7"/>
      <c r="AT418" s="123"/>
      <c r="AU418" s="136"/>
      <c r="AV418" s="145"/>
      <c r="AW418" s="89">
        <f>ROUND(ROUND(H419*P420,0)*V420,0)</f>
        <v>402</v>
      </c>
      <c r="AX418" s="12"/>
    </row>
    <row r="419" spans="1:50" ht="17.2" customHeight="1" x14ac:dyDescent="0.3">
      <c r="A419" s="101">
        <v>43</v>
      </c>
      <c r="B419" s="102" t="s">
        <v>2898</v>
      </c>
      <c r="C419" s="103" t="s">
        <v>9402</v>
      </c>
      <c r="D419" s="238"/>
      <c r="E419" s="240"/>
      <c r="F419" s="238"/>
      <c r="G419" s="240"/>
      <c r="H419" s="253">
        <f>'15就労移行支援(基本)'!K420</f>
        <v>595</v>
      </c>
      <c r="I419" s="254"/>
      <c r="J419" s="1" t="s">
        <v>4202</v>
      </c>
      <c r="K419" s="68"/>
      <c r="L419" s="267"/>
      <c r="M419" s="268"/>
      <c r="N419" s="268"/>
      <c r="O419" s="268"/>
      <c r="P419" s="268"/>
      <c r="Q419" s="268"/>
      <c r="R419" s="306"/>
      <c r="S419" s="307"/>
      <c r="T419" s="308"/>
      <c r="U419" s="130"/>
      <c r="V419" s="64"/>
      <c r="W419" s="202"/>
      <c r="X419" s="317" t="s">
        <v>4712</v>
      </c>
      <c r="Y419" s="318"/>
      <c r="Z419" s="318"/>
      <c r="AA419" s="318"/>
      <c r="AB419" s="318"/>
      <c r="AC419" s="211" t="s">
        <v>4711</v>
      </c>
      <c r="AD419" s="210"/>
      <c r="AE419" s="210"/>
      <c r="AF419" s="176"/>
      <c r="AG419" s="176"/>
      <c r="AH419" s="176"/>
      <c r="AI419" s="176"/>
      <c r="AJ419" s="176"/>
      <c r="AK419" s="176"/>
      <c r="AL419" s="105" t="s">
        <v>4574</v>
      </c>
      <c r="AM419" s="321">
        <f>AM416</f>
        <v>0.7</v>
      </c>
      <c r="AN419" s="321"/>
      <c r="AO419" s="174"/>
      <c r="AP419" s="174"/>
      <c r="AQ419" s="174"/>
      <c r="AR419" s="174"/>
      <c r="AS419" s="174"/>
      <c r="AT419" s="104"/>
      <c r="AU419" s="148"/>
      <c r="AV419" s="149"/>
      <c r="AW419" s="106">
        <f>ROUND(ROUND(ROUND(H419*P420,0)*V420,0)*AM419,0)</f>
        <v>281</v>
      </c>
      <c r="AX419" s="12"/>
    </row>
    <row r="420" spans="1:50" ht="17.2" customHeight="1" x14ac:dyDescent="0.3">
      <c r="A420" s="101">
        <v>43</v>
      </c>
      <c r="B420" s="102" t="s">
        <v>2897</v>
      </c>
      <c r="C420" s="103" t="s">
        <v>9401</v>
      </c>
      <c r="D420" s="238"/>
      <c r="E420" s="240"/>
      <c r="F420" s="238"/>
      <c r="G420" s="240"/>
      <c r="H420" s="175"/>
      <c r="I420" s="194"/>
      <c r="J420" s="194"/>
      <c r="K420" s="173"/>
      <c r="L420" s="191"/>
      <c r="M420" s="172"/>
      <c r="N420" s="172"/>
      <c r="O420" s="123" t="s">
        <v>4574</v>
      </c>
      <c r="P420" s="249">
        <f>P414</f>
        <v>0.96499999999999997</v>
      </c>
      <c r="Q420" s="249"/>
      <c r="R420" s="238"/>
      <c r="S420" s="239"/>
      <c r="T420" s="240"/>
      <c r="U420" s="132" t="s">
        <v>4574</v>
      </c>
      <c r="V420" s="247">
        <f>V348</f>
        <v>0.7</v>
      </c>
      <c r="W420" s="248"/>
      <c r="X420" s="319"/>
      <c r="Y420" s="320"/>
      <c r="Z420" s="320"/>
      <c r="AA420" s="320"/>
      <c r="AB420" s="320"/>
      <c r="AC420" s="211" t="s">
        <v>4735</v>
      </c>
      <c r="AD420" s="210"/>
      <c r="AE420" s="210"/>
      <c r="AF420" s="176"/>
      <c r="AG420" s="176"/>
      <c r="AH420" s="176"/>
      <c r="AI420" s="176"/>
      <c r="AJ420" s="176"/>
      <c r="AK420" s="176"/>
      <c r="AL420" s="105" t="s">
        <v>4574</v>
      </c>
      <c r="AM420" s="321">
        <f>AM417</f>
        <v>0.5</v>
      </c>
      <c r="AN420" s="321"/>
      <c r="AO420" s="174"/>
      <c r="AP420" s="174"/>
      <c r="AQ420" s="174"/>
      <c r="AR420" s="174"/>
      <c r="AS420" s="174"/>
      <c r="AT420" s="104"/>
      <c r="AU420" s="148"/>
      <c r="AV420" s="149"/>
      <c r="AW420" s="106">
        <f>ROUND(ROUND(ROUND(H419*P420,0)*V420,0)*AM420,0)</f>
        <v>201</v>
      </c>
      <c r="AX420" s="12"/>
    </row>
    <row r="421" spans="1:50" ht="17.2" customHeight="1" x14ac:dyDescent="0.3">
      <c r="A421" s="9">
        <v>43</v>
      </c>
      <c r="B421" s="10" t="s">
        <v>2896</v>
      </c>
      <c r="C421" s="53" t="s">
        <v>9400</v>
      </c>
      <c r="D421" s="166"/>
      <c r="E421" s="193"/>
      <c r="F421" s="126"/>
      <c r="G421" s="126"/>
      <c r="H421" s="175"/>
      <c r="I421" s="194"/>
      <c r="J421" s="194"/>
      <c r="K421" s="173"/>
      <c r="L421" s="196"/>
      <c r="M421" s="195"/>
      <c r="N421" s="195"/>
      <c r="O421" s="55"/>
      <c r="P421" s="56"/>
      <c r="Q421" s="56"/>
      <c r="R421" s="168"/>
      <c r="S421" s="141"/>
      <c r="T421" s="142"/>
      <c r="U421" s="130"/>
      <c r="V421" s="64"/>
      <c r="W421" s="202"/>
      <c r="X421" s="8"/>
      <c r="Y421" s="6"/>
      <c r="Z421" s="59"/>
      <c r="AA421" s="59"/>
      <c r="AB421" s="6"/>
      <c r="AC421" s="203"/>
      <c r="AD421" s="6"/>
      <c r="AE421" s="6"/>
      <c r="AF421" s="6"/>
      <c r="AG421" s="6"/>
      <c r="AH421" s="6"/>
      <c r="AI421" s="6"/>
      <c r="AJ421" s="6"/>
      <c r="AK421" s="6"/>
      <c r="AL421" s="59"/>
      <c r="AM421" s="137"/>
      <c r="AN421" s="137"/>
      <c r="AO421" s="177"/>
      <c r="AP421" s="81"/>
      <c r="AQ421" s="81"/>
      <c r="AR421" s="82"/>
      <c r="AS421" s="242" t="s">
        <v>4580</v>
      </c>
      <c r="AT421" s="242"/>
      <c r="AU421" s="242"/>
      <c r="AV421" s="243"/>
      <c r="AW421" s="89">
        <f>ROUND(H419*V420,0)-AS424</f>
        <v>412</v>
      </c>
      <c r="AX421" s="12"/>
    </row>
    <row r="422" spans="1:50" ht="17.2" customHeight="1" x14ac:dyDescent="0.3">
      <c r="A422" s="101">
        <v>43</v>
      </c>
      <c r="B422" s="102" t="s">
        <v>2895</v>
      </c>
      <c r="C422" s="103" t="s">
        <v>9399</v>
      </c>
      <c r="D422" s="166"/>
      <c r="E422" s="193"/>
      <c r="F422" s="126"/>
      <c r="G422" s="126"/>
      <c r="H422" s="175"/>
      <c r="I422" s="194"/>
      <c r="J422" s="194"/>
      <c r="K422" s="173"/>
      <c r="L422" s="175"/>
      <c r="M422" s="194"/>
      <c r="N422" s="194"/>
      <c r="O422" s="132"/>
      <c r="P422" s="141"/>
      <c r="Q422" s="141"/>
      <c r="R422" s="168"/>
      <c r="S422" s="141"/>
      <c r="T422" s="142"/>
      <c r="U422" s="130"/>
      <c r="V422" s="64"/>
      <c r="W422" s="202"/>
      <c r="X422" s="317" t="s">
        <v>4712</v>
      </c>
      <c r="Y422" s="318"/>
      <c r="Z422" s="318"/>
      <c r="AA422" s="318"/>
      <c r="AB422" s="318"/>
      <c r="AC422" s="211" t="s">
        <v>4711</v>
      </c>
      <c r="AD422" s="210"/>
      <c r="AE422" s="210"/>
      <c r="AF422" s="176"/>
      <c r="AG422" s="176"/>
      <c r="AH422" s="176"/>
      <c r="AI422" s="176"/>
      <c r="AJ422" s="176"/>
      <c r="AK422" s="176"/>
      <c r="AL422" s="105" t="s">
        <v>4574</v>
      </c>
      <c r="AM422" s="321">
        <f>AM419</f>
        <v>0.7</v>
      </c>
      <c r="AN422" s="321"/>
      <c r="AO422" s="215"/>
      <c r="AP422" s="215"/>
      <c r="AQ422" s="215"/>
      <c r="AR422" s="214"/>
      <c r="AS422" s="244"/>
      <c r="AT422" s="244"/>
      <c r="AU422" s="244"/>
      <c r="AV422" s="245"/>
      <c r="AW422" s="106">
        <f>ROUND(ROUND(H419*V420,0)*AM422,0)-AS424</f>
        <v>287</v>
      </c>
      <c r="AX422" s="12"/>
    </row>
    <row r="423" spans="1:50" ht="17.2" customHeight="1" x14ac:dyDescent="0.3">
      <c r="A423" s="101">
        <v>43</v>
      </c>
      <c r="B423" s="102" t="s">
        <v>2894</v>
      </c>
      <c r="C423" s="103" t="s">
        <v>9398</v>
      </c>
      <c r="D423" s="166"/>
      <c r="E423" s="193"/>
      <c r="F423" s="126"/>
      <c r="G423" s="126"/>
      <c r="H423" s="175"/>
      <c r="I423" s="194"/>
      <c r="J423" s="194"/>
      <c r="K423" s="173"/>
      <c r="L423" s="191"/>
      <c r="M423" s="172"/>
      <c r="N423" s="172"/>
      <c r="O423" s="123"/>
      <c r="P423" s="138"/>
      <c r="Q423" s="138"/>
      <c r="R423" s="168"/>
      <c r="S423" s="141"/>
      <c r="T423" s="142"/>
      <c r="U423" s="130"/>
      <c r="V423" s="64"/>
      <c r="W423" s="202"/>
      <c r="X423" s="319"/>
      <c r="Y423" s="320"/>
      <c r="Z423" s="320"/>
      <c r="AA423" s="320"/>
      <c r="AB423" s="320"/>
      <c r="AC423" s="211" t="s">
        <v>4735</v>
      </c>
      <c r="AD423" s="210"/>
      <c r="AE423" s="210"/>
      <c r="AF423" s="176"/>
      <c r="AG423" s="176"/>
      <c r="AH423" s="176"/>
      <c r="AI423" s="176"/>
      <c r="AJ423" s="176"/>
      <c r="AK423" s="176"/>
      <c r="AL423" s="105" t="s">
        <v>4574</v>
      </c>
      <c r="AM423" s="321">
        <f>AM420</f>
        <v>0.5</v>
      </c>
      <c r="AN423" s="321"/>
      <c r="AO423" s="213"/>
      <c r="AP423" s="213"/>
      <c r="AQ423" s="213"/>
      <c r="AR423" s="212"/>
      <c r="AS423" s="244"/>
      <c r="AT423" s="244"/>
      <c r="AU423" s="244"/>
      <c r="AV423" s="245"/>
      <c r="AW423" s="106">
        <f>ROUND(ROUND(H419*V420,0)*AM423,0)-AS424</f>
        <v>204</v>
      </c>
      <c r="AX423" s="12"/>
    </row>
    <row r="424" spans="1:50" ht="17.2" customHeight="1" x14ac:dyDescent="0.3">
      <c r="A424" s="9">
        <v>43</v>
      </c>
      <c r="B424" s="10" t="s">
        <v>2893</v>
      </c>
      <c r="C424" s="53" t="s">
        <v>9397</v>
      </c>
      <c r="D424" s="166"/>
      <c r="E424" s="193"/>
      <c r="F424" s="126"/>
      <c r="G424" s="126"/>
      <c r="H424" s="175"/>
      <c r="I424" s="194"/>
      <c r="J424" s="194"/>
      <c r="K424" s="173"/>
      <c r="L424" s="231" t="s">
        <v>4714</v>
      </c>
      <c r="M424" s="232"/>
      <c r="N424" s="232"/>
      <c r="O424" s="232"/>
      <c r="P424" s="232"/>
      <c r="Q424" s="232"/>
      <c r="R424" s="175"/>
      <c r="S424" s="194"/>
      <c r="T424" s="173"/>
      <c r="U424" s="130"/>
      <c r="V424" s="64"/>
      <c r="W424" s="202"/>
      <c r="X424" s="8"/>
      <c r="Y424" s="6"/>
      <c r="Z424" s="59"/>
      <c r="AA424" s="59"/>
      <c r="AB424" s="6"/>
      <c r="AC424" s="203"/>
      <c r="AD424" s="6"/>
      <c r="AE424" s="6"/>
      <c r="AF424" s="6"/>
      <c r="AG424" s="6"/>
      <c r="AH424" s="6"/>
      <c r="AI424" s="6"/>
      <c r="AJ424" s="6"/>
      <c r="AK424" s="6"/>
      <c r="AL424" s="59"/>
      <c r="AM424" s="137"/>
      <c r="AN424" s="137"/>
      <c r="AO424" s="198"/>
      <c r="AP424" s="198"/>
      <c r="AQ424" s="198"/>
      <c r="AR424" s="197"/>
      <c r="AS424" s="38">
        <f>AS412</f>
        <v>5</v>
      </c>
      <c r="AT424" s="62" t="s">
        <v>4579</v>
      </c>
      <c r="AU424" s="143"/>
      <c r="AV424" s="147"/>
      <c r="AW424" s="89">
        <f>ROUND(ROUND(H419*P426,0)*V420,0)-AS424</f>
        <v>397</v>
      </c>
      <c r="AX424" s="12"/>
    </row>
    <row r="425" spans="1:50" ht="17.2" customHeight="1" x14ac:dyDescent="0.3">
      <c r="A425" s="101">
        <v>43</v>
      </c>
      <c r="B425" s="102" t="s">
        <v>2892</v>
      </c>
      <c r="C425" s="103" t="s">
        <v>9396</v>
      </c>
      <c r="D425" s="166"/>
      <c r="E425" s="193"/>
      <c r="F425" s="126"/>
      <c r="G425" s="126"/>
      <c r="H425" s="175"/>
      <c r="I425" s="194"/>
      <c r="J425" s="194"/>
      <c r="K425" s="173"/>
      <c r="L425" s="267"/>
      <c r="M425" s="268"/>
      <c r="N425" s="268"/>
      <c r="O425" s="268"/>
      <c r="P425" s="268"/>
      <c r="Q425" s="268"/>
      <c r="R425" s="175"/>
      <c r="S425" s="194"/>
      <c r="T425" s="173"/>
      <c r="U425" s="130"/>
      <c r="V425" s="64"/>
      <c r="W425" s="202"/>
      <c r="X425" s="317" t="s">
        <v>4712</v>
      </c>
      <c r="Y425" s="318"/>
      <c r="Z425" s="318"/>
      <c r="AA425" s="318"/>
      <c r="AB425" s="318"/>
      <c r="AC425" s="211" t="s">
        <v>4711</v>
      </c>
      <c r="AD425" s="210"/>
      <c r="AE425" s="210"/>
      <c r="AF425" s="176"/>
      <c r="AG425" s="176"/>
      <c r="AH425" s="176"/>
      <c r="AI425" s="176"/>
      <c r="AJ425" s="176"/>
      <c r="AK425" s="176"/>
      <c r="AL425" s="105" t="s">
        <v>4574</v>
      </c>
      <c r="AM425" s="321">
        <f>AM422</f>
        <v>0.7</v>
      </c>
      <c r="AN425" s="321"/>
      <c r="AO425" s="213"/>
      <c r="AP425" s="213"/>
      <c r="AQ425" s="213"/>
      <c r="AR425" s="212"/>
      <c r="AS425" s="1"/>
      <c r="AT425" s="132"/>
      <c r="AU425" s="143"/>
      <c r="AV425" s="147"/>
      <c r="AW425" s="106">
        <f>ROUND(ROUND(ROUND(H419*P426,0)*V420,0)*AM425,0)-AS424</f>
        <v>276</v>
      </c>
      <c r="AX425" s="12"/>
    </row>
    <row r="426" spans="1:50" ht="17.2" customHeight="1" x14ac:dyDescent="0.3">
      <c r="A426" s="101">
        <v>43</v>
      </c>
      <c r="B426" s="102" t="s">
        <v>2891</v>
      </c>
      <c r="C426" s="103" t="s">
        <v>9395</v>
      </c>
      <c r="D426" s="166"/>
      <c r="E426" s="193"/>
      <c r="F426" s="126"/>
      <c r="G426" s="126"/>
      <c r="H426" s="175"/>
      <c r="I426" s="194"/>
      <c r="J426" s="194"/>
      <c r="K426" s="173"/>
      <c r="L426" s="191"/>
      <c r="M426" s="172"/>
      <c r="N426" s="172"/>
      <c r="O426" s="123" t="s">
        <v>4574</v>
      </c>
      <c r="P426" s="249">
        <f>P420</f>
        <v>0.96499999999999997</v>
      </c>
      <c r="Q426" s="249"/>
      <c r="R426" s="168"/>
      <c r="S426" s="141"/>
      <c r="T426" s="142"/>
      <c r="U426" s="130"/>
      <c r="V426" s="64"/>
      <c r="W426" s="202"/>
      <c r="X426" s="319"/>
      <c r="Y426" s="320"/>
      <c r="Z426" s="320"/>
      <c r="AA426" s="320"/>
      <c r="AB426" s="320"/>
      <c r="AC426" s="211" t="s">
        <v>4735</v>
      </c>
      <c r="AD426" s="210"/>
      <c r="AE426" s="210"/>
      <c r="AF426" s="176"/>
      <c r="AG426" s="176"/>
      <c r="AH426" s="176"/>
      <c r="AI426" s="176"/>
      <c r="AJ426" s="176"/>
      <c r="AK426" s="176"/>
      <c r="AL426" s="105" t="s">
        <v>4574</v>
      </c>
      <c r="AM426" s="321">
        <f>AM423</f>
        <v>0.5</v>
      </c>
      <c r="AN426" s="321"/>
      <c r="AO426" s="213"/>
      <c r="AP426" s="213"/>
      <c r="AQ426" s="213"/>
      <c r="AR426" s="212"/>
      <c r="AS426" s="7"/>
      <c r="AT426" s="123"/>
      <c r="AU426" s="136"/>
      <c r="AV426" s="145"/>
      <c r="AW426" s="106">
        <f>ROUND(ROUND(ROUND(H419*P426,0)*V420,0)*AM426,0)-AS424</f>
        <v>196</v>
      </c>
      <c r="AX426" s="12"/>
    </row>
    <row r="427" spans="1:50" ht="17.2" customHeight="1" x14ac:dyDescent="0.3">
      <c r="A427" s="9">
        <v>43</v>
      </c>
      <c r="B427" s="10" t="s">
        <v>2890</v>
      </c>
      <c r="C427" s="53" t="s">
        <v>9394</v>
      </c>
      <c r="D427" s="166"/>
      <c r="E427" s="193"/>
      <c r="F427" s="126"/>
      <c r="G427" s="126"/>
      <c r="H427" s="45"/>
      <c r="I427" s="1"/>
      <c r="J427" s="1"/>
      <c r="K427" s="44"/>
      <c r="L427" s="196"/>
      <c r="M427" s="195"/>
      <c r="N427" s="195"/>
      <c r="O427" s="55"/>
      <c r="P427" s="56"/>
      <c r="Q427" s="56"/>
      <c r="R427" s="168"/>
      <c r="S427" s="141"/>
      <c r="T427" s="142"/>
      <c r="U427" s="130"/>
      <c r="V427" s="64"/>
      <c r="W427" s="202"/>
      <c r="X427" s="8"/>
      <c r="Y427" s="6"/>
      <c r="Z427" s="59"/>
      <c r="AA427" s="59"/>
      <c r="AB427" s="6"/>
      <c r="AC427" s="203"/>
      <c r="AD427" s="6"/>
      <c r="AE427" s="6"/>
      <c r="AF427" s="6"/>
      <c r="AG427" s="6"/>
      <c r="AH427" s="6"/>
      <c r="AI427" s="6"/>
      <c r="AJ427" s="6"/>
      <c r="AK427" s="6"/>
      <c r="AL427" s="59"/>
      <c r="AM427" s="137"/>
      <c r="AN427" s="137"/>
      <c r="AO427" s="216" t="s">
        <v>4753</v>
      </c>
      <c r="AP427" s="251"/>
      <c r="AQ427" s="251"/>
      <c r="AR427" s="252"/>
      <c r="AS427" s="49"/>
      <c r="AT427" s="36"/>
      <c r="AU427" s="36"/>
      <c r="AV427" s="51"/>
      <c r="AW427" s="89">
        <f>ROUND(ROUND(H419*V420,0)*AQ430,0)</f>
        <v>396</v>
      </c>
      <c r="AX427" s="12"/>
    </row>
    <row r="428" spans="1:50" ht="17.2" customHeight="1" x14ac:dyDescent="0.3">
      <c r="A428" s="101">
        <v>43</v>
      </c>
      <c r="B428" s="102" t="s">
        <v>2889</v>
      </c>
      <c r="C428" s="103" t="s">
        <v>9393</v>
      </c>
      <c r="D428" s="166"/>
      <c r="E428" s="193"/>
      <c r="F428" s="126"/>
      <c r="G428" s="126"/>
      <c r="H428" s="45"/>
      <c r="I428" s="1"/>
      <c r="J428" s="1"/>
      <c r="K428" s="44"/>
      <c r="L428" s="175"/>
      <c r="M428" s="194"/>
      <c r="N428" s="194"/>
      <c r="O428" s="132"/>
      <c r="P428" s="141"/>
      <c r="Q428" s="141"/>
      <c r="R428" s="168"/>
      <c r="S428" s="141"/>
      <c r="T428" s="142"/>
      <c r="U428" s="130"/>
      <c r="V428" s="64"/>
      <c r="W428" s="202"/>
      <c r="X428" s="317" t="s">
        <v>4712</v>
      </c>
      <c r="Y428" s="318"/>
      <c r="Z428" s="318"/>
      <c r="AA428" s="318"/>
      <c r="AB428" s="318"/>
      <c r="AC428" s="211" t="s">
        <v>4711</v>
      </c>
      <c r="AD428" s="210"/>
      <c r="AE428" s="210"/>
      <c r="AF428" s="176"/>
      <c r="AG428" s="176"/>
      <c r="AH428" s="176"/>
      <c r="AI428" s="176"/>
      <c r="AJ428" s="176"/>
      <c r="AK428" s="176"/>
      <c r="AL428" s="105" t="s">
        <v>4574</v>
      </c>
      <c r="AM428" s="321">
        <f>AM425</f>
        <v>0.7</v>
      </c>
      <c r="AN428" s="321"/>
      <c r="AO428" s="228"/>
      <c r="AP428" s="229"/>
      <c r="AQ428" s="229"/>
      <c r="AR428" s="230"/>
      <c r="AS428" s="45"/>
      <c r="AT428" s="1"/>
      <c r="AU428" s="1"/>
      <c r="AV428" s="44"/>
      <c r="AW428" s="106">
        <f>ROUND(ROUND(ROUND(H419*V420,0)*AM428,0)*AQ430,0)</f>
        <v>277</v>
      </c>
      <c r="AX428" s="12"/>
    </row>
    <row r="429" spans="1:50" ht="17.2" customHeight="1" x14ac:dyDescent="0.3">
      <c r="A429" s="101">
        <v>43</v>
      </c>
      <c r="B429" s="102" t="s">
        <v>2888</v>
      </c>
      <c r="C429" s="103" t="s">
        <v>9392</v>
      </c>
      <c r="D429" s="166"/>
      <c r="E429" s="193"/>
      <c r="F429" s="126"/>
      <c r="G429" s="126"/>
      <c r="H429" s="45"/>
      <c r="I429" s="1"/>
      <c r="J429" s="1"/>
      <c r="K429" s="44"/>
      <c r="L429" s="191"/>
      <c r="M429" s="172"/>
      <c r="N429" s="172"/>
      <c r="O429" s="123"/>
      <c r="P429" s="138"/>
      <c r="Q429" s="138"/>
      <c r="R429" s="168"/>
      <c r="S429" s="141"/>
      <c r="T429" s="142"/>
      <c r="U429" s="130"/>
      <c r="V429" s="64"/>
      <c r="W429" s="202"/>
      <c r="X429" s="319"/>
      <c r="Y429" s="320"/>
      <c r="Z429" s="320"/>
      <c r="AA429" s="320"/>
      <c r="AB429" s="320"/>
      <c r="AC429" s="211" t="s">
        <v>4735</v>
      </c>
      <c r="AD429" s="210"/>
      <c r="AE429" s="210"/>
      <c r="AF429" s="176"/>
      <c r="AG429" s="176"/>
      <c r="AH429" s="176"/>
      <c r="AI429" s="176"/>
      <c r="AJ429" s="176"/>
      <c r="AK429" s="176"/>
      <c r="AL429" s="105" t="s">
        <v>4574</v>
      </c>
      <c r="AM429" s="321">
        <f>AM426</f>
        <v>0.5</v>
      </c>
      <c r="AN429" s="321"/>
      <c r="AO429" s="45"/>
      <c r="AP429" s="1"/>
      <c r="AQ429" s="1"/>
      <c r="AR429" s="44"/>
      <c r="AS429" s="45"/>
      <c r="AT429" s="1"/>
      <c r="AU429" s="1"/>
      <c r="AV429" s="44"/>
      <c r="AW429" s="106">
        <f>ROUND(ROUND(ROUND(H419*V420,0)*AM429,0)*AQ430,0)</f>
        <v>199</v>
      </c>
      <c r="AX429" s="12"/>
    </row>
    <row r="430" spans="1:50" ht="17.2" customHeight="1" x14ac:dyDescent="0.3">
      <c r="A430" s="9">
        <v>43</v>
      </c>
      <c r="B430" s="10" t="s">
        <v>2887</v>
      </c>
      <c r="C430" s="53" t="s">
        <v>9391</v>
      </c>
      <c r="D430" s="166"/>
      <c r="E430" s="193"/>
      <c r="F430" s="126"/>
      <c r="G430" s="126"/>
      <c r="H430" s="45"/>
      <c r="I430" s="1"/>
      <c r="J430" s="1"/>
      <c r="K430" s="44"/>
      <c r="L430" s="231" t="s">
        <v>4714</v>
      </c>
      <c r="M430" s="232"/>
      <c r="N430" s="232"/>
      <c r="O430" s="232"/>
      <c r="P430" s="232"/>
      <c r="Q430" s="232"/>
      <c r="R430" s="175"/>
      <c r="S430" s="194"/>
      <c r="T430" s="173"/>
      <c r="U430" s="130"/>
      <c r="V430" s="64"/>
      <c r="W430" s="202"/>
      <c r="X430" s="8"/>
      <c r="Y430" s="6"/>
      <c r="Z430" s="59"/>
      <c r="AA430" s="59"/>
      <c r="AB430" s="6"/>
      <c r="AC430" s="203"/>
      <c r="AD430" s="6"/>
      <c r="AE430" s="6"/>
      <c r="AF430" s="6"/>
      <c r="AG430" s="6"/>
      <c r="AH430" s="6"/>
      <c r="AI430" s="6"/>
      <c r="AJ430" s="6"/>
      <c r="AK430" s="6"/>
      <c r="AL430" s="59"/>
      <c r="AM430" s="137"/>
      <c r="AN430" s="137"/>
      <c r="AO430" s="45"/>
      <c r="AP430" s="132" t="s">
        <v>4574</v>
      </c>
      <c r="AQ430" s="247">
        <f>AQ406</f>
        <v>0.95</v>
      </c>
      <c r="AR430" s="248"/>
      <c r="AS430" s="45"/>
      <c r="AT430" s="1"/>
      <c r="AU430" s="1"/>
      <c r="AV430" s="44"/>
      <c r="AW430" s="89">
        <f>ROUND(ROUND(ROUND(H419*P432,0)*V420,0)*AQ430,0)</f>
        <v>382</v>
      </c>
      <c r="AX430" s="12"/>
    </row>
    <row r="431" spans="1:50" ht="17.2" customHeight="1" x14ac:dyDescent="0.3">
      <c r="A431" s="101">
        <v>43</v>
      </c>
      <c r="B431" s="102" t="s">
        <v>2886</v>
      </c>
      <c r="C431" s="103" t="s">
        <v>9390</v>
      </c>
      <c r="D431" s="166"/>
      <c r="E431" s="193"/>
      <c r="F431" s="126"/>
      <c r="G431" s="126"/>
      <c r="H431" s="45"/>
      <c r="I431" s="1"/>
      <c r="J431" s="1"/>
      <c r="K431" s="44"/>
      <c r="L431" s="267"/>
      <c r="M431" s="268"/>
      <c r="N431" s="268"/>
      <c r="O431" s="268"/>
      <c r="P431" s="268"/>
      <c r="Q431" s="268"/>
      <c r="R431" s="175"/>
      <c r="S431" s="194"/>
      <c r="T431" s="173"/>
      <c r="U431" s="130"/>
      <c r="V431" s="64"/>
      <c r="W431" s="202"/>
      <c r="X431" s="317" t="s">
        <v>4712</v>
      </c>
      <c r="Y431" s="318"/>
      <c r="Z431" s="318"/>
      <c r="AA431" s="318"/>
      <c r="AB431" s="318"/>
      <c r="AC431" s="211" t="s">
        <v>4711</v>
      </c>
      <c r="AD431" s="210"/>
      <c r="AE431" s="210"/>
      <c r="AF431" s="176"/>
      <c r="AG431" s="176"/>
      <c r="AH431" s="176"/>
      <c r="AI431" s="176"/>
      <c r="AJ431" s="176"/>
      <c r="AK431" s="176"/>
      <c r="AL431" s="105" t="s">
        <v>4574</v>
      </c>
      <c r="AM431" s="321">
        <f>AM428</f>
        <v>0.7</v>
      </c>
      <c r="AN431" s="321"/>
      <c r="AO431" s="45"/>
      <c r="AP431" s="1"/>
      <c r="AQ431" s="1"/>
      <c r="AR431" s="44"/>
      <c r="AS431" s="45"/>
      <c r="AT431" s="1"/>
      <c r="AU431" s="1"/>
      <c r="AV431" s="44"/>
      <c r="AW431" s="106">
        <f>ROUND(ROUND(ROUND(ROUND(H419*P432,0)*V420,0)*AM431,0)*AQ430,0)</f>
        <v>267</v>
      </c>
      <c r="AX431" s="12"/>
    </row>
    <row r="432" spans="1:50" ht="17.2" customHeight="1" x14ac:dyDescent="0.3">
      <c r="A432" s="101">
        <v>43</v>
      </c>
      <c r="B432" s="102" t="s">
        <v>2885</v>
      </c>
      <c r="C432" s="103" t="s">
        <v>9389</v>
      </c>
      <c r="D432" s="166"/>
      <c r="E432" s="193"/>
      <c r="F432" s="126"/>
      <c r="G432" s="126"/>
      <c r="H432" s="45"/>
      <c r="I432" s="1"/>
      <c r="J432" s="1"/>
      <c r="K432" s="44"/>
      <c r="L432" s="191"/>
      <c r="M432" s="172"/>
      <c r="N432" s="172"/>
      <c r="O432" s="123" t="s">
        <v>4574</v>
      </c>
      <c r="P432" s="249">
        <f>P426</f>
        <v>0.96499999999999997</v>
      </c>
      <c r="Q432" s="249"/>
      <c r="R432" s="168"/>
      <c r="S432" s="141"/>
      <c r="T432" s="142"/>
      <c r="U432" s="130"/>
      <c r="V432" s="64"/>
      <c r="W432" s="202"/>
      <c r="X432" s="319"/>
      <c r="Y432" s="320"/>
      <c r="Z432" s="320"/>
      <c r="AA432" s="320"/>
      <c r="AB432" s="320"/>
      <c r="AC432" s="211" t="s">
        <v>4735</v>
      </c>
      <c r="AD432" s="210"/>
      <c r="AE432" s="210"/>
      <c r="AF432" s="176"/>
      <c r="AG432" s="176"/>
      <c r="AH432" s="176"/>
      <c r="AI432" s="176"/>
      <c r="AJ432" s="176"/>
      <c r="AK432" s="176"/>
      <c r="AL432" s="105" t="s">
        <v>4574</v>
      </c>
      <c r="AM432" s="321">
        <f>AM429</f>
        <v>0.5</v>
      </c>
      <c r="AN432" s="321"/>
      <c r="AO432" s="45"/>
      <c r="AP432" s="1"/>
      <c r="AQ432" s="1"/>
      <c r="AR432" s="44"/>
      <c r="AS432" s="43"/>
      <c r="AT432" s="7"/>
      <c r="AU432" s="7"/>
      <c r="AV432" s="21"/>
      <c r="AW432" s="106">
        <f>ROUND(ROUND(ROUND(ROUND(H419*P432,0)*V420,0)*AM432,0)*AQ430,0)</f>
        <v>191</v>
      </c>
      <c r="AX432" s="12"/>
    </row>
    <row r="433" spans="1:50" ht="17.2" customHeight="1" x14ac:dyDescent="0.3">
      <c r="A433" s="9">
        <v>43</v>
      </c>
      <c r="B433" s="10" t="s">
        <v>2884</v>
      </c>
      <c r="C433" s="53" t="s">
        <v>9388</v>
      </c>
      <c r="D433" s="166"/>
      <c r="E433" s="193"/>
      <c r="F433" s="126"/>
      <c r="G433" s="126"/>
      <c r="H433" s="45"/>
      <c r="I433" s="1"/>
      <c r="J433" s="1"/>
      <c r="K433" s="44"/>
      <c r="L433" s="196"/>
      <c r="M433" s="195"/>
      <c r="N433" s="195"/>
      <c r="O433" s="55"/>
      <c r="P433" s="56"/>
      <c r="Q433" s="56"/>
      <c r="R433" s="168"/>
      <c r="S433" s="141"/>
      <c r="T433" s="142"/>
      <c r="U433" s="130"/>
      <c r="V433" s="64"/>
      <c r="W433" s="202"/>
      <c r="X433" s="8"/>
      <c r="Y433" s="6"/>
      <c r="Z433" s="59"/>
      <c r="AA433" s="59"/>
      <c r="AB433" s="6"/>
      <c r="AC433" s="203"/>
      <c r="AD433" s="6"/>
      <c r="AE433" s="6"/>
      <c r="AF433" s="6"/>
      <c r="AG433" s="6"/>
      <c r="AH433" s="6"/>
      <c r="AI433" s="6"/>
      <c r="AJ433" s="6"/>
      <c r="AK433" s="6"/>
      <c r="AL433" s="59"/>
      <c r="AM433" s="137"/>
      <c r="AN433" s="137"/>
      <c r="AO433" s="146"/>
      <c r="AP433" s="143"/>
      <c r="AQ433" s="143"/>
      <c r="AR433" s="44"/>
      <c r="AS433" s="242" t="s">
        <v>4580</v>
      </c>
      <c r="AT433" s="242"/>
      <c r="AU433" s="242"/>
      <c r="AV433" s="243"/>
      <c r="AW433" s="89">
        <f>ROUND(ROUND(H419*V420,0)*AQ430,0)-AS436</f>
        <v>391</v>
      </c>
      <c r="AX433" s="12"/>
    </row>
    <row r="434" spans="1:50" ht="17.2" customHeight="1" x14ac:dyDescent="0.3">
      <c r="A434" s="101">
        <v>43</v>
      </c>
      <c r="B434" s="102" t="s">
        <v>2883</v>
      </c>
      <c r="C434" s="103" t="s">
        <v>9387</v>
      </c>
      <c r="D434" s="166"/>
      <c r="E434" s="193"/>
      <c r="F434" s="126"/>
      <c r="G434" s="126"/>
      <c r="H434" s="45"/>
      <c r="I434" s="1"/>
      <c r="J434" s="1"/>
      <c r="K434" s="44"/>
      <c r="L434" s="175"/>
      <c r="M434" s="194"/>
      <c r="N434" s="194"/>
      <c r="O434" s="132"/>
      <c r="P434" s="141"/>
      <c r="Q434" s="141"/>
      <c r="R434" s="168"/>
      <c r="S434" s="141"/>
      <c r="T434" s="142"/>
      <c r="U434" s="130"/>
      <c r="V434" s="64"/>
      <c r="W434" s="202"/>
      <c r="X434" s="317" t="s">
        <v>4712</v>
      </c>
      <c r="Y434" s="318"/>
      <c r="Z434" s="318"/>
      <c r="AA434" s="318"/>
      <c r="AB434" s="318"/>
      <c r="AC434" s="211" t="s">
        <v>4711</v>
      </c>
      <c r="AD434" s="210"/>
      <c r="AE434" s="210"/>
      <c r="AF434" s="176"/>
      <c r="AG434" s="176"/>
      <c r="AH434" s="176"/>
      <c r="AI434" s="176"/>
      <c r="AJ434" s="176"/>
      <c r="AK434" s="176"/>
      <c r="AL434" s="105" t="s">
        <v>4574</v>
      </c>
      <c r="AM434" s="321">
        <f>AM431</f>
        <v>0.7</v>
      </c>
      <c r="AN434" s="321"/>
      <c r="AO434" s="146"/>
      <c r="AP434" s="143"/>
      <c r="AQ434" s="143"/>
      <c r="AR434" s="44"/>
      <c r="AS434" s="244"/>
      <c r="AT434" s="244"/>
      <c r="AU434" s="244"/>
      <c r="AV434" s="245"/>
      <c r="AW434" s="106">
        <f>ROUND(ROUND(ROUND(H419*V420,0)*AM434,0)*AQ430,0)-AS436</f>
        <v>272</v>
      </c>
      <c r="AX434" s="12"/>
    </row>
    <row r="435" spans="1:50" ht="17.2" customHeight="1" x14ac:dyDescent="0.3">
      <c r="A435" s="101">
        <v>43</v>
      </c>
      <c r="B435" s="102" t="s">
        <v>2882</v>
      </c>
      <c r="C435" s="103" t="s">
        <v>9386</v>
      </c>
      <c r="D435" s="166"/>
      <c r="E435" s="193"/>
      <c r="F435" s="126"/>
      <c r="G435" s="126"/>
      <c r="H435" s="45"/>
      <c r="I435" s="1"/>
      <c r="J435" s="1"/>
      <c r="K435" s="44"/>
      <c r="L435" s="191"/>
      <c r="M435" s="172"/>
      <c r="N435" s="172"/>
      <c r="O435" s="123"/>
      <c r="P435" s="138"/>
      <c r="Q435" s="138"/>
      <c r="R435" s="168"/>
      <c r="S435" s="141"/>
      <c r="T435" s="142"/>
      <c r="U435" s="130"/>
      <c r="V435" s="64"/>
      <c r="W435" s="202"/>
      <c r="X435" s="319"/>
      <c r="Y435" s="320"/>
      <c r="Z435" s="320"/>
      <c r="AA435" s="320"/>
      <c r="AB435" s="320"/>
      <c r="AC435" s="211" t="s">
        <v>4735</v>
      </c>
      <c r="AD435" s="210"/>
      <c r="AE435" s="210"/>
      <c r="AF435" s="176"/>
      <c r="AG435" s="176"/>
      <c r="AH435" s="176"/>
      <c r="AI435" s="176"/>
      <c r="AJ435" s="176"/>
      <c r="AK435" s="176"/>
      <c r="AL435" s="105" t="s">
        <v>4574</v>
      </c>
      <c r="AM435" s="321">
        <f>AM432</f>
        <v>0.5</v>
      </c>
      <c r="AN435" s="321"/>
      <c r="AO435" s="146"/>
      <c r="AP435" s="143"/>
      <c r="AQ435" s="143"/>
      <c r="AR435" s="44"/>
      <c r="AS435" s="244"/>
      <c r="AT435" s="244"/>
      <c r="AU435" s="244"/>
      <c r="AV435" s="245"/>
      <c r="AW435" s="106">
        <f>ROUND(ROUND(ROUND(H419*V420,0)*AM435,0)*AQ430,0)-AS436</f>
        <v>194</v>
      </c>
      <c r="AX435" s="12"/>
    </row>
    <row r="436" spans="1:50" ht="17.2" customHeight="1" x14ac:dyDescent="0.3">
      <c r="A436" s="9">
        <v>43</v>
      </c>
      <c r="B436" s="10" t="s">
        <v>2881</v>
      </c>
      <c r="C436" s="53" t="s">
        <v>9385</v>
      </c>
      <c r="D436" s="166"/>
      <c r="E436" s="193"/>
      <c r="F436" s="126"/>
      <c r="G436" s="126"/>
      <c r="H436" s="45"/>
      <c r="I436" s="1"/>
      <c r="J436" s="1"/>
      <c r="K436" s="44"/>
      <c r="L436" s="231" t="s">
        <v>4714</v>
      </c>
      <c r="M436" s="232"/>
      <c r="N436" s="232"/>
      <c r="O436" s="232"/>
      <c r="P436" s="232"/>
      <c r="Q436" s="232"/>
      <c r="R436" s="175"/>
      <c r="S436" s="194"/>
      <c r="T436" s="173"/>
      <c r="U436" s="130"/>
      <c r="V436" s="64"/>
      <c r="W436" s="202"/>
      <c r="X436" s="8"/>
      <c r="Y436" s="6"/>
      <c r="Z436" s="59"/>
      <c r="AA436" s="59"/>
      <c r="AB436" s="6"/>
      <c r="AC436" s="203"/>
      <c r="AD436" s="6"/>
      <c r="AE436" s="6"/>
      <c r="AF436" s="6"/>
      <c r="AG436" s="6"/>
      <c r="AH436" s="6"/>
      <c r="AI436" s="6"/>
      <c r="AJ436" s="6"/>
      <c r="AK436" s="6"/>
      <c r="AL436" s="59"/>
      <c r="AM436" s="137"/>
      <c r="AN436" s="137"/>
      <c r="AO436" s="146"/>
      <c r="AP436" s="143"/>
      <c r="AQ436" s="143"/>
      <c r="AR436" s="44"/>
      <c r="AS436" s="38">
        <f>AS424</f>
        <v>5</v>
      </c>
      <c r="AT436" s="62" t="s">
        <v>4579</v>
      </c>
      <c r="AU436" s="143"/>
      <c r="AV436" s="147"/>
      <c r="AW436" s="89">
        <f>ROUND(ROUND(ROUND(H419*P438,0)*V420,0)*AQ430,0)-AS436</f>
        <v>377</v>
      </c>
      <c r="AX436" s="12"/>
    </row>
    <row r="437" spans="1:50" ht="17.2" customHeight="1" x14ac:dyDescent="0.3">
      <c r="A437" s="101">
        <v>43</v>
      </c>
      <c r="B437" s="102" t="s">
        <v>2880</v>
      </c>
      <c r="C437" s="103" t="s">
        <v>9384</v>
      </c>
      <c r="D437" s="166"/>
      <c r="E437" s="193"/>
      <c r="F437" s="126"/>
      <c r="G437" s="126"/>
      <c r="H437" s="45"/>
      <c r="I437" s="1"/>
      <c r="J437" s="1"/>
      <c r="K437" s="44"/>
      <c r="L437" s="267"/>
      <c r="M437" s="268"/>
      <c r="N437" s="268"/>
      <c r="O437" s="268"/>
      <c r="P437" s="268"/>
      <c r="Q437" s="268"/>
      <c r="R437" s="175"/>
      <c r="S437" s="194"/>
      <c r="T437" s="173"/>
      <c r="U437" s="130"/>
      <c r="V437" s="64"/>
      <c r="W437" s="202"/>
      <c r="X437" s="317" t="s">
        <v>4712</v>
      </c>
      <c r="Y437" s="318"/>
      <c r="Z437" s="318"/>
      <c r="AA437" s="318"/>
      <c r="AB437" s="318"/>
      <c r="AC437" s="211" t="s">
        <v>4711</v>
      </c>
      <c r="AD437" s="210"/>
      <c r="AE437" s="210"/>
      <c r="AF437" s="176"/>
      <c r="AG437" s="176"/>
      <c r="AH437" s="176"/>
      <c r="AI437" s="176"/>
      <c r="AJ437" s="176"/>
      <c r="AK437" s="176"/>
      <c r="AL437" s="105" t="s">
        <v>4574</v>
      </c>
      <c r="AM437" s="321">
        <f>AM434</f>
        <v>0.7</v>
      </c>
      <c r="AN437" s="321"/>
      <c r="AO437" s="146"/>
      <c r="AP437" s="143"/>
      <c r="AQ437" s="143"/>
      <c r="AR437" s="44"/>
      <c r="AS437" s="1"/>
      <c r="AT437" s="132"/>
      <c r="AU437" s="143"/>
      <c r="AV437" s="147"/>
      <c r="AW437" s="106">
        <f>ROUND(ROUND(ROUND(ROUND(H419*P438,0)*V420,0)*AM437,0)*AQ430,0)-AS436</f>
        <v>262</v>
      </c>
      <c r="AX437" s="12"/>
    </row>
    <row r="438" spans="1:50" ht="17.2" customHeight="1" x14ac:dyDescent="0.3">
      <c r="A438" s="101">
        <v>43</v>
      </c>
      <c r="B438" s="102" t="s">
        <v>2879</v>
      </c>
      <c r="C438" s="103" t="s">
        <v>9383</v>
      </c>
      <c r="D438" s="166"/>
      <c r="E438" s="193"/>
      <c r="F438" s="126"/>
      <c r="G438" s="126"/>
      <c r="H438" s="43"/>
      <c r="I438" s="7"/>
      <c r="J438" s="7"/>
      <c r="K438" s="21"/>
      <c r="L438" s="191"/>
      <c r="M438" s="172"/>
      <c r="N438" s="172"/>
      <c r="O438" s="123" t="s">
        <v>4574</v>
      </c>
      <c r="P438" s="249">
        <f>P432</f>
        <v>0.96499999999999997</v>
      </c>
      <c r="Q438" s="249"/>
      <c r="R438" s="168"/>
      <c r="S438" s="141"/>
      <c r="T438" s="141"/>
      <c r="U438" s="88"/>
      <c r="V438" s="86"/>
      <c r="W438" s="87"/>
      <c r="X438" s="320"/>
      <c r="Y438" s="320"/>
      <c r="Z438" s="320"/>
      <c r="AA438" s="320"/>
      <c r="AB438" s="320"/>
      <c r="AC438" s="211" t="s">
        <v>4735</v>
      </c>
      <c r="AD438" s="210"/>
      <c r="AE438" s="210"/>
      <c r="AF438" s="176"/>
      <c r="AG438" s="176"/>
      <c r="AH438" s="176"/>
      <c r="AI438" s="176"/>
      <c r="AJ438" s="176"/>
      <c r="AK438" s="176"/>
      <c r="AL438" s="105" t="s">
        <v>4574</v>
      </c>
      <c r="AM438" s="321">
        <f>AM435</f>
        <v>0.5</v>
      </c>
      <c r="AN438" s="321"/>
      <c r="AO438" s="190"/>
      <c r="AP438" s="136"/>
      <c r="AQ438" s="136"/>
      <c r="AR438" s="21"/>
      <c r="AS438" s="7"/>
      <c r="AT438" s="123"/>
      <c r="AU438" s="136"/>
      <c r="AV438" s="145"/>
      <c r="AW438" s="106">
        <f>ROUND(ROUND(ROUND(ROUND(H419*P438,0)*V420,0)*AM438,0)*AQ430,0)-AS436</f>
        <v>186</v>
      </c>
      <c r="AX438" s="12"/>
    </row>
    <row r="439" spans="1:50" ht="17.2" customHeight="1" x14ac:dyDescent="0.3">
      <c r="A439" s="9">
        <v>43</v>
      </c>
      <c r="B439" s="10" t="s">
        <v>2878</v>
      </c>
      <c r="C439" s="53" t="s">
        <v>9382</v>
      </c>
      <c r="D439" s="166"/>
      <c r="E439" s="193"/>
      <c r="F439" s="126"/>
      <c r="G439" s="126"/>
      <c r="H439" s="217" t="s">
        <v>4791</v>
      </c>
      <c r="I439" s="218"/>
      <c r="J439" s="218"/>
      <c r="K439" s="219"/>
      <c r="L439" s="196"/>
      <c r="M439" s="195"/>
      <c r="N439" s="195"/>
      <c r="O439" s="55"/>
      <c r="P439" s="56"/>
      <c r="Q439" s="56"/>
      <c r="R439" s="168"/>
      <c r="S439" s="141"/>
      <c r="T439" s="141"/>
      <c r="U439" s="88"/>
      <c r="V439" s="86"/>
      <c r="W439" s="87"/>
      <c r="X439" s="6"/>
      <c r="Y439" s="6"/>
      <c r="Z439" s="59"/>
      <c r="AA439" s="59"/>
      <c r="AB439" s="6"/>
      <c r="AC439" s="203"/>
      <c r="AD439" s="6"/>
      <c r="AE439" s="6"/>
      <c r="AF439" s="6"/>
      <c r="AG439" s="6"/>
      <c r="AH439" s="6"/>
      <c r="AI439" s="6"/>
      <c r="AJ439" s="6"/>
      <c r="AK439" s="6"/>
      <c r="AL439" s="59"/>
      <c r="AM439" s="137"/>
      <c r="AN439" s="137"/>
      <c r="AO439" s="7"/>
      <c r="AP439" s="7"/>
      <c r="AQ439" s="7"/>
      <c r="AR439" s="7"/>
      <c r="AS439" s="7"/>
      <c r="AT439" s="123"/>
      <c r="AU439" s="136"/>
      <c r="AV439" s="145"/>
      <c r="AW439" s="100">
        <f>ROUND(H443*V420,0)</f>
        <v>354</v>
      </c>
      <c r="AX439" s="12"/>
    </row>
    <row r="440" spans="1:50" ht="17.2" customHeight="1" x14ac:dyDescent="0.3">
      <c r="A440" s="101">
        <v>43</v>
      </c>
      <c r="B440" s="102" t="s">
        <v>2877</v>
      </c>
      <c r="C440" s="103" t="s">
        <v>9381</v>
      </c>
      <c r="D440" s="166"/>
      <c r="E440" s="193"/>
      <c r="F440" s="126"/>
      <c r="G440" s="126"/>
      <c r="H440" s="220"/>
      <c r="I440" s="221"/>
      <c r="J440" s="221"/>
      <c r="K440" s="222"/>
      <c r="L440" s="175"/>
      <c r="M440" s="194"/>
      <c r="N440" s="194"/>
      <c r="O440" s="132"/>
      <c r="P440" s="141"/>
      <c r="Q440" s="141"/>
      <c r="R440" s="168"/>
      <c r="S440" s="141"/>
      <c r="T440" s="141"/>
      <c r="U440" s="88"/>
      <c r="V440" s="86"/>
      <c r="W440" s="87"/>
      <c r="X440" s="318" t="s">
        <v>4712</v>
      </c>
      <c r="Y440" s="318"/>
      <c r="Z440" s="318"/>
      <c r="AA440" s="318"/>
      <c r="AB440" s="318"/>
      <c r="AC440" s="211" t="s">
        <v>4711</v>
      </c>
      <c r="AD440" s="210"/>
      <c r="AE440" s="210"/>
      <c r="AF440" s="176"/>
      <c r="AG440" s="176"/>
      <c r="AH440" s="176"/>
      <c r="AI440" s="176"/>
      <c r="AJ440" s="176"/>
      <c r="AK440" s="176"/>
      <c r="AL440" s="105" t="s">
        <v>4574</v>
      </c>
      <c r="AM440" s="321">
        <f>AM437</f>
        <v>0.7</v>
      </c>
      <c r="AN440" s="321"/>
      <c r="AO440" s="176"/>
      <c r="AP440" s="176"/>
      <c r="AQ440" s="176"/>
      <c r="AR440" s="176"/>
      <c r="AS440" s="176"/>
      <c r="AT440" s="105"/>
      <c r="AU440" s="150"/>
      <c r="AV440" s="151"/>
      <c r="AW440" s="106">
        <f>ROUND(ROUND(H443*V420,0)*AM440,0)</f>
        <v>248</v>
      </c>
      <c r="AX440" s="12"/>
    </row>
    <row r="441" spans="1:50" ht="17.2" customHeight="1" x14ac:dyDescent="0.3">
      <c r="A441" s="101">
        <v>43</v>
      </c>
      <c r="B441" s="102" t="s">
        <v>2876</v>
      </c>
      <c r="C441" s="103" t="s">
        <v>9380</v>
      </c>
      <c r="D441" s="166"/>
      <c r="E441" s="193"/>
      <c r="F441" s="126"/>
      <c r="G441" s="126"/>
      <c r="H441" s="220"/>
      <c r="I441" s="221"/>
      <c r="J441" s="221"/>
      <c r="K441" s="222"/>
      <c r="L441" s="191"/>
      <c r="M441" s="172"/>
      <c r="N441" s="172"/>
      <c r="O441" s="123"/>
      <c r="P441" s="138"/>
      <c r="Q441" s="138"/>
      <c r="R441" s="168"/>
      <c r="S441" s="141"/>
      <c r="T441" s="141"/>
      <c r="U441" s="88"/>
      <c r="V441" s="86"/>
      <c r="W441" s="87"/>
      <c r="X441" s="320"/>
      <c r="Y441" s="320"/>
      <c r="Z441" s="320"/>
      <c r="AA441" s="320"/>
      <c r="AB441" s="320"/>
      <c r="AC441" s="211" t="s">
        <v>4735</v>
      </c>
      <c r="AD441" s="210"/>
      <c r="AE441" s="210"/>
      <c r="AF441" s="176"/>
      <c r="AG441" s="176"/>
      <c r="AH441" s="176"/>
      <c r="AI441" s="176"/>
      <c r="AJ441" s="176"/>
      <c r="AK441" s="176"/>
      <c r="AL441" s="105" t="s">
        <v>4574</v>
      </c>
      <c r="AM441" s="321">
        <f>AM438</f>
        <v>0.5</v>
      </c>
      <c r="AN441" s="321"/>
      <c r="AO441" s="176"/>
      <c r="AP441" s="176"/>
      <c r="AQ441" s="176"/>
      <c r="AR441" s="176"/>
      <c r="AS441" s="176"/>
      <c r="AT441" s="105"/>
      <c r="AU441" s="150"/>
      <c r="AV441" s="151"/>
      <c r="AW441" s="106">
        <f>ROUND(ROUND(H443*V420,0)*AM441,0)</f>
        <v>177</v>
      </c>
      <c r="AX441" s="12"/>
    </row>
    <row r="442" spans="1:50" ht="17.2" customHeight="1" x14ac:dyDescent="0.3">
      <c r="A442" s="9">
        <v>43</v>
      </c>
      <c r="B442" s="10" t="s">
        <v>2875</v>
      </c>
      <c r="C442" s="53" t="s">
        <v>9379</v>
      </c>
      <c r="D442" s="166"/>
      <c r="E442" s="193"/>
      <c r="F442" s="126"/>
      <c r="G442" s="126"/>
      <c r="H442" s="220"/>
      <c r="I442" s="221"/>
      <c r="J442" s="221"/>
      <c r="K442" s="222"/>
      <c r="L442" s="231" t="s">
        <v>4714</v>
      </c>
      <c r="M442" s="232"/>
      <c r="N442" s="232"/>
      <c r="O442" s="232"/>
      <c r="P442" s="232"/>
      <c r="Q442" s="232"/>
      <c r="R442" s="175"/>
      <c r="S442" s="194"/>
      <c r="T442" s="194"/>
      <c r="U442" s="88"/>
      <c r="V442" s="86"/>
      <c r="W442" s="87"/>
      <c r="X442" s="6"/>
      <c r="Y442" s="6"/>
      <c r="Z442" s="59"/>
      <c r="AA442" s="59"/>
      <c r="AB442" s="6"/>
      <c r="AC442" s="203"/>
      <c r="AD442" s="6"/>
      <c r="AE442" s="6"/>
      <c r="AF442" s="6"/>
      <c r="AG442" s="6"/>
      <c r="AH442" s="6"/>
      <c r="AI442" s="6"/>
      <c r="AJ442" s="6"/>
      <c r="AK442" s="6"/>
      <c r="AL442" s="59"/>
      <c r="AM442" s="137"/>
      <c r="AN442" s="137"/>
      <c r="AO442" s="6"/>
      <c r="AP442" s="6"/>
      <c r="AQ442" s="7"/>
      <c r="AR442" s="7"/>
      <c r="AS442" s="7"/>
      <c r="AT442" s="123"/>
      <c r="AU442" s="136"/>
      <c r="AV442" s="145"/>
      <c r="AW442" s="89">
        <f>ROUND(ROUND(H443*P444,0)*V420,0)</f>
        <v>342</v>
      </c>
      <c r="AX442" s="12"/>
    </row>
    <row r="443" spans="1:50" ht="17.2" customHeight="1" x14ac:dyDescent="0.3">
      <c r="A443" s="101">
        <v>43</v>
      </c>
      <c r="B443" s="102" t="s">
        <v>2874</v>
      </c>
      <c r="C443" s="103" t="s">
        <v>9378</v>
      </c>
      <c r="D443" s="166"/>
      <c r="E443" s="193"/>
      <c r="F443" s="126"/>
      <c r="G443" s="126"/>
      <c r="H443" s="253">
        <f>'15就労移行支援(基本)'!K444</f>
        <v>506</v>
      </c>
      <c r="I443" s="254"/>
      <c r="J443" s="1" t="s">
        <v>4202</v>
      </c>
      <c r="K443" s="68"/>
      <c r="L443" s="267"/>
      <c r="M443" s="268"/>
      <c r="N443" s="268"/>
      <c r="O443" s="268"/>
      <c r="P443" s="268"/>
      <c r="Q443" s="268"/>
      <c r="R443" s="175"/>
      <c r="S443" s="194"/>
      <c r="T443" s="194"/>
      <c r="U443" s="88"/>
      <c r="V443" s="86"/>
      <c r="W443" s="87"/>
      <c r="X443" s="318" t="s">
        <v>4712</v>
      </c>
      <c r="Y443" s="318"/>
      <c r="Z443" s="318"/>
      <c r="AA443" s="318"/>
      <c r="AB443" s="318"/>
      <c r="AC443" s="211" t="s">
        <v>4711</v>
      </c>
      <c r="AD443" s="210"/>
      <c r="AE443" s="210"/>
      <c r="AF443" s="176"/>
      <c r="AG443" s="176"/>
      <c r="AH443" s="176"/>
      <c r="AI443" s="176"/>
      <c r="AJ443" s="176"/>
      <c r="AK443" s="176"/>
      <c r="AL443" s="105" t="s">
        <v>4574</v>
      </c>
      <c r="AM443" s="321">
        <f>AM440</f>
        <v>0.7</v>
      </c>
      <c r="AN443" s="321"/>
      <c r="AO443" s="174"/>
      <c r="AP443" s="174"/>
      <c r="AQ443" s="174"/>
      <c r="AR443" s="174"/>
      <c r="AS443" s="174"/>
      <c r="AT443" s="104"/>
      <c r="AU443" s="148"/>
      <c r="AV443" s="149"/>
      <c r="AW443" s="106">
        <f>ROUND(ROUND(ROUND(H443*P444,0)*V420,0)*AM443,0)</f>
        <v>239</v>
      </c>
      <c r="AX443" s="12"/>
    </row>
    <row r="444" spans="1:50" ht="17.2" customHeight="1" x14ac:dyDescent="0.3">
      <c r="A444" s="101">
        <v>43</v>
      </c>
      <c r="B444" s="102" t="s">
        <v>2873</v>
      </c>
      <c r="C444" s="103" t="s">
        <v>9377</v>
      </c>
      <c r="D444" s="166"/>
      <c r="E444" s="193"/>
      <c r="F444" s="126"/>
      <c r="G444" s="126"/>
      <c r="H444" s="175"/>
      <c r="I444" s="194"/>
      <c r="J444" s="194"/>
      <c r="K444" s="173"/>
      <c r="L444" s="191"/>
      <c r="M444" s="172"/>
      <c r="N444" s="172"/>
      <c r="O444" s="123" t="s">
        <v>4574</v>
      </c>
      <c r="P444" s="249">
        <f>P438</f>
        <v>0.96499999999999997</v>
      </c>
      <c r="Q444" s="249"/>
      <c r="R444" s="168"/>
      <c r="S444" s="141"/>
      <c r="T444" s="141"/>
      <c r="U444" s="88"/>
      <c r="V444" s="86"/>
      <c r="W444" s="87"/>
      <c r="X444" s="320"/>
      <c r="Y444" s="320"/>
      <c r="Z444" s="320"/>
      <c r="AA444" s="320"/>
      <c r="AB444" s="320"/>
      <c r="AC444" s="211" t="s">
        <v>4735</v>
      </c>
      <c r="AD444" s="210"/>
      <c r="AE444" s="210"/>
      <c r="AF444" s="176"/>
      <c r="AG444" s="176"/>
      <c r="AH444" s="176"/>
      <c r="AI444" s="176"/>
      <c r="AJ444" s="176"/>
      <c r="AK444" s="176"/>
      <c r="AL444" s="105" t="s">
        <v>4574</v>
      </c>
      <c r="AM444" s="321">
        <f>AM441</f>
        <v>0.5</v>
      </c>
      <c r="AN444" s="321"/>
      <c r="AO444" s="174"/>
      <c r="AP444" s="174"/>
      <c r="AQ444" s="174"/>
      <c r="AR444" s="174"/>
      <c r="AS444" s="174"/>
      <c r="AT444" s="104"/>
      <c r="AU444" s="148"/>
      <c r="AV444" s="149"/>
      <c r="AW444" s="106">
        <f>ROUND(ROUND(ROUND(H443*P444,0)*V420,0)*AM444,0)</f>
        <v>171</v>
      </c>
      <c r="AX444" s="12"/>
    </row>
    <row r="445" spans="1:50" ht="17.2" customHeight="1" x14ac:dyDescent="0.3">
      <c r="A445" s="9">
        <v>43</v>
      </c>
      <c r="B445" s="10" t="s">
        <v>2872</v>
      </c>
      <c r="C445" s="53" t="s">
        <v>9376</v>
      </c>
      <c r="D445" s="166"/>
      <c r="E445" s="193"/>
      <c r="F445" s="126"/>
      <c r="G445" s="126"/>
      <c r="H445" s="175"/>
      <c r="I445" s="194"/>
      <c r="J445" s="194"/>
      <c r="K445" s="173"/>
      <c r="L445" s="196"/>
      <c r="M445" s="195"/>
      <c r="N445" s="195"/>
      <c r="O445" s="55"/>
      <c r="P445" s="56"/>
      <c r="Q445" s="56"/>
      <c r="R445" s="168"/>
      <c r="S445" s="141"/>
      <c r="T445" s="142"/>
      <c r="U445" s="130"/>
      <c r="V445" s="64"/>
      <c r="W445" s="202"/>
      <c r="X445" s="8"/>
      <c r="Y445" s="6"/>
      <c r="Z445" s="59"/>
      <c r="AA445" s="59"/>
      <c r="AB445" s="6"/>
      <c r="AC445" s="203"/>
      <c r="AD445" s="6"/>
      <c r="AE445" s="6"/>
      <c r="AF445" s="6"/>
      <c r="AG445" s="6"/>
      <c r="AH445" s="6"/>
      <c r="AI445" s="6"/>
      <c r="AJ445" s="6"/>
      <c r="AK445" s="6"/>
      <c r="AL445" s="59"/>
      <c r="AM445" s="137"/>
      <c r="AN445" s="137"/>
      <c r="AO445" s="177"/>
      <c r="AP445" s="81"/>
      <c r="AQ445" s="81"/>
      <c r="AR445" s="82"/>
      <c r="AS445" s="242" t="s">
        <v>4580</v>
      </c>
      <c r="AT445" s="242"/>
      <c r="AU445" s="242"/>
      <c r="AV445" s="243"/>
      <c r="AW445" s="89">
        <f>ROUND(H443*V420,0)-AS448</f>
        <v>349</v>
      </c>
      <c r="AX445" s="12"/>
    </row>
    <row r="446" spans="1:50" ht="17.2" customHeight="1" x14ac:dyDescent="0.3">
      <c r="A446" s="101">
        <v>43</v>
      </c>
      <c r="B446" s="102" t="s">
        <v>2871</v>
      </c>
      <c r="C446" s="103" t="s">
        <v>9375</v>
      </c>
      <c r="D446" s="166"/>
      <c r="E446" s="193"/>
      <c r="F446" s="126"/>
      <c r="G446" s="126"/>
      <c r="H446" s="175"/>
      <c r="I446" s="194"/>
      <c r="J446" s="194"/>
      <c r="K446" s="173"/>
      <c r="L446" s="175"/>
      <c r="M446" s="194"/>
      <c r="N446" s="194"/>
      <c r="O446" s="132"/>
      <c r="P446" s="141"/>
      <c r="Q446" s="141"/>
      <c r="R446" s="168"/>
      <c r="S446" s="141"/>
      <c r="T446" s="142"/>
      <c r="U446" s="130"/>
      <c r="V446" s="64"/>
      <c r="W446" s="202"/>
      <c r="X446" s="317" t="s">
        <v>4712</v>
      </c>
      <c r="Y446" s="318"/>
      <c r="Z446" s="318"/>
      <c r="AA446" s="318"/>
      <c r="AB446" s="318"/>
      <c r="AC446" s="211" t="s">
        <v>4711</v>
      </c>
      <c r="AD446" s="210"/>
      <c r="AE446" s="210"/>
      <c r="AF446" s="176"/>
      <c r="AG446" s="176"/>
      <c r="AH446" s="176"/>
      <c r="AI446" s="176"/>
      <c r="AJ446" s="176"/>
      <c r="AK446" s="176"/>
      <c r="AL446" s="105" t="s">
        <v>4574</v>
      </c>
      <c r="AM446" s="321">
        <f>AM443</f>
        <v>0.7</v>
      </c>
      <c r="AN446" s="321"/>
      <c r="AO446" s="215"/>
      <c r="AP446" s="215"/>
      <c r="AQ446" s="215"/>
      <c r="AR446" s="214"/>
      <c r="AS446" s="244"/>
      <c r="AT446" s="244"/>
      <c r="AU446" s="244"/>
      <c r="AV446" s="245"/>
      <c r="AW446" s="106">
        <f>ROUND(ROUND(H443*V420,0)*AM446,0)-AS448</f>
        <v>243</v>
      </c>
      <c r="AX446" s="12"/>
    </row>
    <row r="447" spans="1:50" ht="17.2" customHeight="1" x14ac:dyDescent="0.3">
      <c r="A447" s="101">
        <v>43</v>
      </c>
      <c r="B447" s="102" t="s">
        <v>2870</v>
      </c>
      <c r="C447" s="103" t="s">
        <v>9374</v>
      </c>
      <c r="D447" s="166"/>
      <c r="E447" s="193"/>
      <c r="F447" s="126"/>
      <c r="G447" s="126"/>
      <c r="H447" s="175"/>
      <c r="I447" s="194"/>
      <c r="J447" s="194"/>
      <c r="K447" s="173"/>
      <c r="L447" s="191"/>
      <c r="M447" s="172"/>
      <c r="N447" s="172"/>
      <c r="O447" s="123"/>
      <c r="P447" s="138"/>
      <c r="Q447" s="138"/>
      <c r="R447" s="168"/>
      <c r="S447" s="141"/>
      <c r="T447" s="142"/>
      <c r="U447" s="130"/>
      <c r="V447" s="64"/>
      <c r="W447" s="202"/>
      <c r="X447" s="319"/>
      <c r="Y447" s="320"/>
      <c r="Z447" s="320"/>
      <c r="AA447" s="320"/>
      <c r="AB447" s="320"/>
      <c r="AC447" s="211" t="s">
        <v>4735</v>
      </c>
      <c r="AD447" s="210"/>
      <c r="AE447" s="210"/>
      <c r="AF447" s="176"/>
      <c r="AG447" s="176"/>
      <c r="AH447" s="176"/>
      <c r="AI447" s="176"/>
      <c r="AJ447" s="176"/>
      <c r="AK447" s="176"/>
      <c r="AL447" s="105" t="s">
        <v>4574</v>
      </c>
      <c r="AM447" s="321">
        <f>AM444</f>
        <v>0.5</v>
      </c>
      <c r="AN447" s="321"/>
      <c r="AO447" s="213"/>
      <c r="AP447" s="213"/>
      <c r="AQ447" s="213"/>
      <c r="AR447" s="212"/>
      <c r="AS447" s="244"/>
      <c r="AT447" s="244"/>
      <c r="AU447" s="244"/>
      <c r="AV447" s="245"/>
      <c r="AW447" s="106">
        <f>ROUND(ROUND(H443*V420,0)*AM447,0)-AS448</f>
        <v>172</v>
      </c>
      <c r="AX447" s="12"/>
    </row>
    <row r="448" spans="1:50" ht="17.2" customHeight="1" x14ac:dyDescent="0.3">
      <c r="A448" s="9">
        <v>43</v>
      </c>
      <c r="B448" s="10" t="s">
        <v>2869</v>
      </c>
      <c r="C448" s="53" t="s">
        <v>9373</v>
      </c>
      <c r="D448" s="166"/>
      <c r="E448" s="193"/>
      <c r="F448" s="126"/>
      <c r="G448" s="126"/>
      <c r="H448" s="175"/>
      <c r="I448" s="194"/>
      <c r="J448" s="194"/>
      <c r="K448" s="173"/>
      <c r="L448" s="231" t="s">
        <v>4714</v>
      </c>
      <c r="M448" s="232"/>
      <c r="N448" s="232"/>
      <c r="O448" s="232"/>
      <c r="P448" s="232"/>
      <c r="Q448" s="232"/>
      <c r="R448" s="175"/>
      <c r="S448" s="194"/>
      <c r="T448" s="173"/>
      <c r="U448" s="130"/>
      <c r="V448" s="64"/>
      <c r="W448" s="202"/>
      <c r="X448" s="8"/>
      <c r="Y448" s="6"/>
      <c r="Z448" s="59"/>
      <c r="AA448" s="59"/>
      <c r="AB448" s="6"/>
      <c r="AC448" s="203"/>
      <c r="AD448" s="6"/>
      <c r="AE448" s="6"/>
      <c r="AF448" s="6"/>
      <c r="AG448" s="6"/>
      <c r="AH448" s="6"/>
      <c r="AI448" s="6"/>
      <c r="AJ448" s="6"/>
      <c r="AK448" s="6"/>
      <c r="AL448" s="59"/>
      <c r="AM448" s="137"/>
      <c r="AN448" s="137"/>
      <c r="AO448" s="198"/>
      <c r="AP448" s="198"/>
      <c r="AQ448" s="198"/>
      <c r="AR448" s="197"/>
      <c r="AS448" s="38">
        <f>AS436</f>
        <v>5</v>
      </c>
      <c r="AT448" s="62" t="s">
        <v>4579</v>
      </c>
      <c r="AU448" s="143"/>
      <c r="AV448" s="147"/>
      <c r="AW448" s="89">
        <f>ROUND(ROUND(H443*P450,0)*V420,0)-AS448</f>
        <v>337</v>
      </c>
      <c r="AX448" s="12"/>
    </row>
    <row r="449" spans="1:50" ht="17.2" customHeight="1" x14ac:dyDescent="0.3">
      <c r="A449" s="101">
        <v>43</v>
      </c>
      <c r="B449" s="102" t="s">
        <v>2868</v>
      </c>
      <c r="C449" s="103" t="s">
        <v>9372</v>
      </c>
      <c r="D449" s="166"/>
      <c r="E449" s="193"/>
      <c r="F449" s="126"/>
      <c r="G449" s="126"/>
      <c r="H449" s="175"/>
      <c r="I449" s="194"/>
      <c r="J449" s="194"/>
      <c r="K449" s="173"/>
      <c r="L449" s="267"/>
      <c r="M449" s="268"/>
      <c r="N449" s="268"/>
      <c r="O449" s="268"/>
      <c r="P449" s="268"/>
      <c r="Q449" s="268"/>
      <c r="R449" s="175"/>
      <c r="S449" s="194"/>
      <c r="T449" s="173"/>
      <c r="U449" s="130"/>
      <c r="V449" s="64"/>
      <c r="W449" s="202"/>
      <c r="X449" s="317" t="s">
        <v>4712</v>
      </c>
      <c r="Y449" s="318"/>
      <c r="Z449" s="318"/>
      <c r="AA449" s="318"/>
      <c r="AB449" s="318"/>
      <c r="AC449" s="211" t="s">
        <v>4711</v>
      </c>
      <c r="AD449" s="210"/>
      <c r="AE449" s="210"/>
      <c r="AF449" s="176"/>
      <c r="AG449" s="176"/>
      <c r="AH449" s="176"/>
      <c r="AI449" s="176"/>
      <c r="AJ449" s="176"/>
      <c r="AK449" s="176"/>
      <c r="AL449" s="105" t="s">
        <v>4574</v>
      </c>
      <c r="AM449" s="321">
        <f>AM446</f>
        <v>0.7</v>
      </c>
      <c r="AN449" s="321"/>
      <c r="AO449" s="213"/>
      <c r="AP449" s="213"/>
      <c r="AQ449" s="213"/>
      <c r="AR449" s="212"/>
      <c r="AS449" s="1"/>
      <c r="AT449" s="132"/>
      <c r="AU449" s="143"/>
      <c r="AV449" s="147"/>
      <c r="AW449" s="106">
        <f>ROUND(ROUND(ROUND(H443*P450,0)*V420,0)*AM449,0)-AS448</f>
        <v>234</v>
      </c>
      <c r="AX449" s="12"/>
    </row>
    <row r="450" spans="1:50" ht="17.2" customHeight="1" x14ac:dyDescent="0.3">
      <c r="A450" s="101">
        <v>43</v>
      </c>
      <c r="B450" s="102" t="s">
        <v>2867</v>
      </c>
      <c r="C450" s="103" t="s">
        <v>9371</v>
      </c>
      <c r="D450" s="166"/>
      <c r="E450" s="193"/>
      <c r="F450" s="126"/>
      <c r="G450" s="126"/>
      <c r="H450" s="175"/>
      <c r="I450" s="194"/>
      <c r="J450" s="194"/>
      <c r="K450" s="173"/>
      <c r="L450" s="191"/>
      <c r="M450" s="172"/>
      <c r="N450" s="172"/>
      <c r="O450" s="123" t="s">
        <v>4574</v>
      </c>
      <c r="P450" s="249">
        <f>P444</f>
        <v>0.96499999999999997</v>
      </c>
      <c r="Q450" s="249"/>
      <c r="R450" s="168"/>
      <c r="S450" s="141"/>
      <c r="T450" s="142"/>
      <c r="U450" s="130"/>
      <c r="V450" s="64"/>
      <c r="W450" s="202"/>
      <c r="X450" s="319"/>
      <c r="Y450" s="320"/>
      <c r="Z450" s="320"/>
      <c r="AA450" s="320"/>
      <c r="AB450" s="320"/>
      <c r="AC450" s="211" t="s">
        <v>4735</v>
      </c>
      <c r="AD450" s="210"/>
      <c r="AE450" s="210"/>
      <c r="AF450" s="176"/>
      <c r="AG450" s="176"/>
      <c r="AH450" s="176"/>
      <c r="AI450" s="176"/>
      <c r="AJ450" s="176"/>
      <c r="AK450" s="176"/>
      <c r="AL450" s="105" t="s">
        <v>4574</v>
      </c>
      <c r="AM450" s="321">
        <f>AM447</f>
        <v>0.5</v>
      </c>
      <c r="AN450" s="321"/>
      <c r="AO450" s="213"/>
      <c r="AP450" s="213"/>
      <c r="AQ450" s="213"/>
      <c r="AR450" s="212"/>
      <c r="AS450" s="7"/>
      <c r="AT450" s="123"/>
      <c r="AU450" s="136"/>
      <c r="AV450" s="145"/>
      <c r="AW450" s="106">
        <f>ROUND(ROUND(ROUND(H443*P450,0)*V420,0)*AM450,0)-AS448</f>
        <v>166</v>
      </c>
      <c r="AX450" s="12"/>
    </row>
    <row r="451" spans="1:50" ht="17.2" customHeight="1" x14ac:dyDescent="0.3">
      <c r="A451" s="9">
        <v>43</v>
      </c>
      <c r="B451" s="10" t="s">
        <v>2866</v>
      </c>
      <c r="C451" s="53" t="s">
        <v>9370</v>
      </c>
      <c r="D451" s="166"/>
      <c r="E451" s="193"/>
      <c r="F451" s="126"/>
      <c r="G451" s="126"/>
      <c r="H451" s="45"/>
      <c r="I451" s="1"/>
      <c r="J451" s="1"/>
      <c r="K451" s="44"/>
      <c r="L451" s="196"/>
      <c r="M451" s="195"/>
      <c r="N451" s="195"/>
      <c r="O451" s="55"/>
      <c r="P451" s="56"/>
      <c r="Q451" s="56"/>
      <c r="R451" s="168"/>
      <c r="S451" s="141"/>
      <c r="T451" s="142"/>
      <c r="U451" s="130"/>
      <c r="V451" s="64"/>
      <c r="W451" s="202"/>
      <c r="X451" s="8"/>
      <c r="Y451" s="6"/>
      <c r="Z451" s="59"/>
      <c r="AA451" s="59"/>
      <c r="AB451" s="6"/>
      <c r="AC451" s="203"/>
      <c r="AD451" s="6"/>
      <c r="AE451" s="6"/>
      <c r="AF451" s="6"/>
      <c r="AG451" s="6"/>
      <c r="AH451" s="6"/>
      <c r="AI451" s="6"/>
      <c r="AJ451" s="6"/>
      <c r="AK451" s="6"/>
      <c r="AL451" s="59"/>
      <c r="AM451" s="137"/>
      <c r="AN451" s="137"/>
      <c r="AO451" s="216" t="s">
        <v>4753</v>
      </c>
      <c r="AP451" s="251"/>
      <c r="AQ451" s="251"/>
      <c r="AR451" s="252"/>
      <c r="AS451" s="49"/>
      <c r="AT451" s="36"/>
      <c r="AU451" s="36"/>
      <c r="AV451" s="51"/>
      <c r="AW451" s="89">
        <f>ROUND(ROUND(H443*V420,0)*AQ454,0)</f>
        <v>336</v>
      </c>
      <c r="AX451" s="12"/>
    </row>
    <row r="452" spans="1:50" ht="17.2" customHeight="1" x14ac:dyDescent="0.3">
      <c r="A452" s="101">
        <v>43</v>
      </c>
      <c r="B452" s="102" t="s">
        <v>2865</v>
      </c>
      <c r="C452" s="103" t="s">
        <v>9369</v>
      </c>
      <c r="D452" s="166"/>
      <c r="E452" s="193"/>
      <c r="F452" s="126"/>
      <c r="G452" s="126"/>
      <c r="H452" s="45"/>
      <c r="I452" s="1"/>
      <c r="J452" s="1"/>
      <c r="K452" s="44"/>
      <c r="L452" s="175"/>
      <c r="M452" s="194"/>
      <c r="N452" s="194"/>
      <c r="O452" s="132"/>
      <c r="P452" s="141"/>
      <c r="Q452" s="141"/>
      <c r="R452" s="168"/>
      <c r="S452" s="141"/>
      <c r="T452" s="142"/>
      <c r="U452" s="130"/>
      <c r="V452" s="64"/>
      <c r="W452" s="202"/>
      <c r="X452" s="317" t="s">
        <v>4712</v>
      </c>
      <c r="Y452" s="318"/>
      <c r="Z452" s="318"/>
      <c r="AA452" s="318"/>
      <c r="AB452" s="318"/>
      <c r="AC452" s="211" t="s">
        <v>4711</v>
      </c>
      <c r="AD452" s="210"/>
      <c r="AE452" s="210"/>
      <c r="AF452" s="176"/>
      <c r="AG452" s="176"/>
      <c r="AH452" s="176"/>
      <c r="AI452" s="176"/>
      <c r="AJ452" s="176"/>
      <c r="AK452" s="176"/>
      <c r="AL452" s="105" t="s">
        <v>4574</v>
      </c>
      <c r="AM452" s="321">
        <f>AM449</f>
        <v>0.7</v>
      </c>
      <c r="AN452" s="321"/>
      <c r="AO452" s="228"/>
      <c r="AP452" s="229"/>
      <c r="AQ452" s="229"/>
      <c r="AR452" s="230"/>
      <c r="AS452" s="45"/>
      <c r="AT452" s="1"/>
      <c r="AU452" s="1"/>
      <c r="AV452" s="44"/>
      <c r="AW452" s="106">
        <f>ROUND(ROUND(ROUND(H443*V420,0)*AM452,0)*AQ454,0)</f>
        <v>236</v>
      </c>
      <c r="AX452" s="12"/>
    </row>
    <row r="453" spans="1:50" ht="17.2" customHeight="1" x14ac:dyDescent="0.3">
      <c r="A453" s="101">
        <v>43</v>
      </c>
      <c r="B453" s="102" t="s">
        <v>2864</v>
      </c>
      <c r="C453" s="103" t="s">
        <v>9368</v>
      </c>
      <c r="D453" s="166"/>
      <c r="E453" s="193"/>
      <c r="F453" s="126"/>
      <c r="G453" s="126"/>
      <c r="H453" s="45"/>
      <c r="I453" s="1"/>
      <c r="J453" s="1"/>
      <c r="K453" s="44"/>
      <c r="L453" s="191"/>
      <c r="M453" s="172"/>
      <c r="N453" s="172"/>
      <c r="O453" s="123"/>
      <c r="P453" s="138"/>
      <c r="Q453" s="138"/>
      <c r="R453" s="168"/>
      <c r="S453" s="141"/>
      <c r="T453" s="142"/>
      <c r="U453" s="130"/>
      <c r="V453" s="64"/>
      <c r="W453" s="202"/>
      <c r="X453" s="319"/>
      <c r="Y453" s="320"/>
      <c r="Z453" s="320"/>
      <c r="AA453" s="320"/>
      <c r="AB453" s="320"/>
      <c r="AC453" s="211" t="s">
        <v>4735</v>
      </c>
      <c r="AD453" s="210"/>
      <c r="AE453" s="210"/>
      <c r="AF453" s="176"/>
      <c r="AG453" s="176"/>
      <c r="AH453" s="176"/>
      <c r="AI453" s="176"/>
      <c r="AJ453" s="176"/>
      <c r="AK453" s="176"/>
      <c r="AL453" s="105" t="s">
        <v>4574</v>
      </c>
      <c r="AM453" s="321">
        <f>AM450</f>
        <v>0.5</v>
      </c>
      <c r="AN453" s="321"/>
      <c r="AO453" s="45"/>
      <c r="AP453" s="1"/>
      <c r="AQ453" s="1"/>
      <c r="AR453" s="44"/>
      <c r="AS453" s="45"/>
      <c r="AT453" s="1"/>
      <c r="AU453" s="1"/>
      <c r="AV453" s="44"/>
      <c r="AW453" s="106">
        <f>ROUND(ROUND(ROUND(H443*V420,0)*AM453,0)*AQ454,0)</f>
        <v>168</v>
      </c>
      <c r="AX453" s="12"/>
    </row>
    <row r="454" spans="1:50" ht="17.2" customHeight="1" x14ac:dyDescent="0.3">
      <c r="A454" s="9">
        <v>43</v>
      </c>
      <c r="B454" s="10" t="s">
        <v>2863</v>
      </c>
      <c r="C454" s="53" t="s">
        <v>9367</v>
      </c>
      <c r="D454" s="166"/>
      <c r="E454" s="193"/>
      <c r="F454" s="126"/>
      <c r="G454" s="126"/>
      <c r="H454" s="45"/>
      <c r="I454" s="1"/>
      <c r="J454" s="1"/>
      <c r="K454" s="44"/>
      <c r="L454" s="231" t="s">
        <v>4714</v>
      </c>
      <c r="M454" s="232"/>
      <c r="N454" s="232"/>
      <c r="O454" s="232"/>
      <c r="P454" s="232"/>
      <c r="Q454" s="232"/>
      <c r="R454" s="175"/>
      <c r="S454" s="194"/>
      <c r="T454" s="173"/>
      <c r="U454" s="130"/>
      <c r="V454" s="64"/>
      <c r="W454" s="202"/>
      <c r="X454" s="8"/>
      <c r="Y454" s="6"/>
      <c r="Z454" s="59"/>
      <c r="AA454" s="59"/>
      <c r="AB454" s="6"/>
      <c r="AC454" s="203"/>
      <c r="AD454" s="6"/>
      <c r="AE454" s="6"/>
      <c r="AF454" s="6"/>
      <c r="AG454" s="6"/>
      <c r="AH454" s="6"/>
      <c r="AI454" s="6"/>
      <c r="AJ454" s="6"/>
      <c r="AK454" s="6"/>
      <c r="AL454" s="59"/>
      <c r="AM454" s="137"/>
      <c r="AN454" s="137"/>
      <c r="AO454" s="45"/>
      <c r="AP454" s="132" t="s">
        <v>4574</v>
      </c>
      <c r="AQ454" s="247">
        <f>AQ430</f>
        <v>0.95</v>
      </c>
      <c r="AR454" s="248"/>
      <c r="AS454" s="45"/>
      <c r="AT454" s="1"/>
      <c r="AU454" s="1"/>
      <c r="AV454" s="44"/>
      <c r="AW454" s="89">
        <f>ROUND(ROUND(ROUND(H443*P456,0)*V420,0)*AQ454,0)</f>
        <v>325</v>
      </c>
      <c r="AX454" s="12"/>
    </row>
    <row r="455" spans="1:50" ht="17.2" customHeight="1" x14ac:dyDescent="0.3">
      <c r="A455" s="101">
        <v>43</v>
      </c>
      <c r="B455" s="102" t="s">
        <v>2862</v>
      </c>
      <c r="C455" s="103" t="s">
        <v>9366</v>
      </c>
      <c r="D455" s="166"/>
      <c r="E455" s="193"/>
      <c r="F455" s="126"/>
      <c r="G455" s="126"/>
      <c r="H455" s="45"/>
      <c r="I455" s="1"/>
      <c r="J455" s="1"/>
      <c r="K455" s="44"/>
      <c r="L455" s="267"/>
      <c r="M455" s="268"/>
      <c r="N455" s="268"/>
      <c r="O455" s="268"/>
      <c r="P455" s="268"/>
      <c r="Q455" s="268"/>
      <c r="R455" s="175"/>
      <c r="S455" s="194"/>
      <c r="T455" s="173"/>
      <c r="U455" s="130"/>
      <c r="V455" s="64"/>
      <c r="W455" s="202"/>
      <c r="X455" s="317" t="s">
        <v>4712</v>
      </c>
      <c r="Y455" s="318"/>
      <c r="Z455" s="318"/>
      <c r="AA455" s="318"/>
      <c r="AB455" s="318"/>
      <c r="AC455" s="211" t="s">
        <v>4711</v>
      </c>
      <c r="AD455" s="210"/>
      <c r="AE455" s="210"/>
      <c r="AF455" s="176"/>
      <c r="AG455" s="176"/>
      <c r="AH455" s="176"/>
      <c r="AI455" s="176"/>
      <c r="AJ455" s="176"/>
      <c r="AK455" s="176"/>
      <c r="AL455" s="105" t="s">
        <v>4574</v>
      </c>
      <c r="AM455" s="321">
        <f>AM452</f>
        <v>0.7</v>
      </c>
      <c r="AN455" s="321"/>
      <c r="AO455" s="45"/>
      <c r="AP455" s="1"/>
      <c r="AQ455" s="1"/>
      <c r="AR455" s="44"/>
      <c r="AS455" s="45"/>
      <c r="AT455" s="1"/>
      <c r="AU455" s="1"/>
      <c r="AV455" s="44"/>
      <c r="AW455" s="106">
        <f>ROUND(ROUND(ROUND(ROUND(H443*P456,0)*V420,0)*AM455,0)*AQ454,0)</f>
        <v>227</v>
      </c>
      <c r="AX455" s="12"/>
    </row>
    <row r="456" spans="1:50" ht="17.2" customHeight="1" x14ac:dyDescent="0.3">
      <c r="A456" s="101">
        <v>43</v>
      </c>
      <c r="B456" s="102" t="s">
        <v>2861</v>
      </c>
      <c r="C456" s="103" t="s">
        <v>9365</v>
      </c>
      <c r="D456" s="166"/>
      <c r="E456" s="193"/>
      <c r="F456" s="126"/>
      <c r="G456" s="126"/>
      <c r="H456" s="45"/>
      <c r="I456" s="1"/>
      <c r="J456" s="1"/>
      <c r="K456" s="44"/>
      <c r="L456" s="191"/>
      <c r="M456" s="172"/>
      <c r="N456" s="172"/>
      <c r="O456" s="123" t="s">
        <v>4574</v>
      </c>
      <c r="P456" s="249">
        <f>P450</f>
        <v>0.96499999999999997</v>
      </c>
      <c r="Q456" s="249"/>
      <c r="R456" s="168"/>
      <c r="S456" s="141"/>
      <c r="T456" s="142"/>
      <c r="U456" s="130"/>
      <c r="V456" s="64"/>
      <c r="W456" s="202"/>
      <c r="X456" s="319"/>
      <c r="Y456" s="320"/>
      <c r="Z456" s="320"/>
      <c r="AA456" s="320"/>
      <c r="AB456" s="320"/>
      <c r="AC456" s="211" t="s">
        <v>4735</v>
      </c>
      <c r="AD456" s="210"/>
      <c r="AE456" s="210"/>
      <c r="AF456" s="176"/>
      <c r="AG456" s="176"/>
      <c r="AH456" s="176"/>
      <c r="AI456" s="176"/>
      <c r="AJ456" s="176"/>
      <c r="AK456" s="176"/>
      <c r="AL456" s="105" t="s">
        <v>4574</v>
      </c>
      <c r="AM456" s="321">
        <f>AM453</f>
        <v>0.5</v>
      </c>
      <c r="AN456" s="321"/>
      <c r="AO456" s="45"/>
      <c r="AP456" s="1"/>
      <c r="AQ456" s="1"/>
      <c r="AR456" s="44"/>
      <c r="AS456" s="43"/>
      <c r="AT456" s="7"/>
      <c r="AU456" s="7"/>
      <c r="AV456" s="21"/>
      <c r="AW456" s="106">
        <f>ROUND(ROUND(ROUND(ROUND(H443*P456,0)*V420,0)*AM456,0)*AQ454,0)</f>
        <v>162</v>
      </c>
      <c r="AX456" s="12"/>
    </row>
    <row r="457" spans="1:50" ht="17.2" customHeight="1" x14ac:dyDescent="0.3">
      <c r="A457" s="9">
        <v>43</v>
      </c>
      <c r="B457" s="10" t="s">
        <v>2860</v>
      </c>
      <c r="C457" s="53" t="s">
        <v>9364</v>
      </c>
      <c r="D457" s="166"/>
      <c r="E457" s="193"/>
      <c r="F457" s="126"/>
      <c r="G457" s="126"/>
      <c r="H457" s="45"/>
      <c r="I457" s="1"/>
      <c r="J457" s="1"/>
      <c r="K457" s="44"/>
      <c r="L457" s="196"/>
      <c r="M457" s="195"/>
      <c r="N457" s="195"/>
      <c r="O457" s="55"/>
      <c r="P457" s="56"/>
      <c r="Q457" s="56"/>
      <c r="R457" s="168"/>
      <c r="S457" s="141"/>
      <c r="T457" s="142"/>
      <c r="U457" s="130"/>
      <c r="V457" s="64"/>
      <c r="W457" s="202"/>
      <c r="X457" s="8"/>
      <c r="Y457" s="6"/>
      <c r="Z457" s="59"/>
      <c r="AA457" s="59"/>
      <c r="AB457" s="6"/>
      <c r="AC457" s="203"/>
      <c r="AD457" s="6"/>
      <c r="AE457" s="6"/>
      <c r="AF457" s="6"/>
      <c r="AG457" s="6"/>
      <c r="AH457" s="6"/>
      <c r="AI457" s="6"/>
      <c r="AJ457" s="6"/>
      <c r="AK457" s="6"/>
      <c r="AL457" s="59"/>
      <c r="AM457" s="137"/>
      <c r="AN457" s="137"/>
      <c r="AO457" s="146"/>
      <c r="AP457" s="143"/>
      <c r="AQ457" s="143"/>
      <c r="AR457" s="44"/>
      <c r="AS457" s="242" t="s">
        <v>4580</v>
      </c>
      <c r="AT457" s="242"/>
      <c r="AU457" s="242"/>
      <c r="AV457" s="243"/>
      <c r="AW457" s="89">
        <f>ROUND(ROUND(H443*V420,0)*AQ454,0)-AS460</f>
        <v>331</v>
      </c>
      <c r="AX457" s="12"/>
    </row>
    <row r="458" spans="1:50" ht="17.2" customHeight="1" x14ac:dyDescent="0.3">
      <c r="A458" s="101">
        <v>43</v>
      </c>
      <c r="B458" s="102" t="s">
        <v>2859</v>
      </c>
      <c r="C458" s="103" t="s">
        <v>9363</v>
      </c>
      <c r="D458" s="166"/>
      <c r="E458" s="193"/>
      <c r="F458" s="126"/>
      <c r="G458" s="126"/>
      <c r="H458" s="45"/>
      <c r="I458" s="1"/>
      <c r="J458" s="1"/>
      <c r="K458" s="44"/>
      <c r="L458" s="175"/>
      <c r="M458" s="194"/>
      <c r="N458" s="194"/>
      <c r="O458" s="132"/>
      <c r="P458" s="141"/>
      <c r="Q458" s="141"/>
      <c r="R458" s="168"/>
      <c r="S458" s="141"/>
      <c r="T458" s="142"/>
      <c r="U458" s="130"/>
      <c r="V458" s="64"/>
      <c r="W458" s="202"/>
      <c r="X458" s="317" t="s">
        <v>4712</v>
      </c>
      <c r="Y458" s="318"/>
      <c r="Z458" s="318"/>
      <c r="AA458" s="318"/>
      <c r="AB458" s="318"/>
      <c r="AC458" s="211" t="s">
        <v>4711</v>
      </c>
      <c r="AD458" s="210"/>
      <c r="AE458" s="210"/>
      <c r="AF458" s="176"/>
      <c r="AG458" s="176"/>
      <c r="AH458" s="176"/>
      <c r="AI458" s="176"/>
      <c r="AJ458" s="176"/>
      <c r="AK458" s="176"/>
      <c r="AL458" s="105" t="s">
        <v>4574</v>
      </c>
      <c r="AM458" s="321">
        <f>AM455</f>
        <v>0.7</v>
      </c>
      <c r="AN458" s="321"/>
      <c r="AO458" s="146"/>
      <c r="AP458" s="143"/>
      <c r="AQ458" s="143"/>
      <c r="AR458" s="44"/>
      <c r="AS458" s="244"/>
      <c r="AT458" s="244"/>
      <c r="AU458" s="244"/>
      <c r="AV458" s="245"/>
      <c r="AW458" s="106">
        <f>ROUND(ROUND(ROUND(H443*V420,0)*AM458,0)*AQ454,0)-AS460</f>
        <v>231</v>
      </c>
      <c r="AX458" s="12"/>
    </row>
    <row r="459" spans="1:50" ht="17.2" customHeight="1" x14ac:dyDescent="0.3">
      <c r="A459" s="101">
        <v>43</v>
      </c>
      <c r="B459" s="102" t="s">
        <v>2858</v>
      </c>
      <c r="C459" s="103" t="s">
        <v>9362</v>
      </c>
      <c r="D459" s="166"/>
      <c r="E459" s="193"/>
      <c r="F459" s="126"/>
      <c r="G459" s="126"/>
      <c r="H459" s="45"/>
      <c r="I459" s="1"/>
      <c r="J459" s="1"/>
      <c r="K459" s="44"/>
      <c r="L459" s="191"/>
      <c r="M459" s="172"/>
      <c r="N459" s="172"/>
      <c r="O459" s="123"/>
      <c r="P459" s="138"/>
      <c r="Q459" s="138"/>
      <c r="R459" s="168"/>
      <c r="S459" s="141"/>
      <c r="T459" s="142"/>
      <c r="U459" s="130"/>
      <c r="V459" s="64"/>
      <c r="W459" s="202"/>
      <c r="X459" s="319"/>
      <c r="Y459" s="320"/>
      <c r="Z459" s="320"/>
      <c r="AA459" s="320"/>
      <c r="AB459" s="320"/>
      <c r="AC459" s="211" t="s">
        <v>4735</v>
      </c>
      <c r="AD459" s="210"/>
      <c r="AE459" s="210"/>
      <c r="AF459" s="176"/>
      <c r="AG459" s="176"/>
      <c r="AH459" s="176"/>
      <c r="AI459" s="176"/>
      <c r="AJ459" s="176"/>
      <c r="AK459" s="176"/>
      <c r="AL459" s="105" t="s">
        <v>4574</v>
      </c>
      <c r="AM459" s="321">
        <f>AM456</f>
        <v>0.5</v>
      </c>
      <c r="AN459" s="321"/>
      <c r="AO459" s="146"/>
      <c r="AP459" s="143"/>
      <c r="AQ459" s="143"/>
      <c r="AR459" s="44"/>
      <c r="AS459" s="244"/>
      <c r="AT459" s="244"/>
      <c r="AU459" s="244"/>
      <c r="AV459" s="245"/>
      <c r="AW459" s="106">
        <f>ROUND(ROUND(ROUND(H443*V420,0)*AM459,0)*AQ454,0)-AS460</f>
        <v>163</v>
      </c>
      <c r="AX459" s="12"/>
    </row>
    <row r="460" spans="1:50" ht="17.2" customHeight="1" x14ac:dyDescent="0.3">
      <c r="A460" s="9">
        <v>43</v>
      </c>
      <c r="B460" s="10" t="s">
        <v>2857</v>
      </c>
      <c r="C460" s="53" t="s">
        <v>9361</v>
      </c>
      <c r="D460" s="166"/>
      <c r="E460" s="193"/>
      <c r="F460" s="126"/>
      <c r="G460" s="126"/>
      <c r="H460" s="45"/>
      <c r="I460" s="1"/>
      <c r="J460" s="1"/>
      <c r="K460" s="44"/>
      <c r="L460" s="231" t="s">
        <v>4714</v>
      </c>
      <c r="M460" s="232"/>
      <c r="N460" s="232"/>
      <c r="O460" s="232"/>
      <c r="P460" s="232"/>
      <c r="Q460" s="232"/>
      <c r="R460" s="175"/>
      <c r="S460" s="194"/>
      <c r="T460" s="173"/>
      <c r="U460" s="130"/>
      <c r="V460" s="64"/>
      <c r="W460" s="202"/>
      <c r="X460" s="8"/>
      <c r="Y460" s="6"/>
      <c r="Z460" s="59"/>
      <c r="AA460" s="59"/>
      <c r="AB460" s="6"/>
      <c r="AC460" s="203"/>
      <c r="AD460" s="6"/>
      <c r="AE460" s="6"/>
      <c r="AF460" s="6"/>
      <c r="AG460" s="6"/>
      <c r="AH460" s="6"/>
      <c r="AI460" s="6"/>
      <c r="AJ460" s="6"/>
      <c r="AK460" s="6"/>
      <c r="AL460" s="59"/>
      <c r="AM460" s="137"/>
      <c r="AN460" s="137"/>
      <c r="AO460" s="146"/>
      <c r="AP460" s="143"/>
      <c r="AQ460" s="143"/>
      <c r="AR460" s="44"/>
      <c r="AS460" s="38">
        <f>AS448</f>
        <v>5</v>
      </c>
      <c r="AT460" s="62" t="s">
        <v>4579</v>
      </c>
      <c r="AU460" s="143"/>
      <c r="AV460" s="147"/>
      <c r="AW460" s="89">
        <f>ROUND(ROUND(ROUND(H443*P462,0)*V420,0)*AQ454,0)-AS460</f>
        <v>320</v>
      </c>
      <c r="AX460" s="12"/>
    </row>
    <row r="461" spans="1:50" ht="17.2" customHeight="1" x14ac:dyDescent="0.3">
      <c r="A461" s="101">
        <v>43</v>
      </c>
      <c r="B461" s="102" t="s">
        <v>2856</v>
      </c>
      <c r="C461" s="103" t="s">
        <v>9360</v>
      </c>
      <c r="D461" s="166"/>
      <c r="E461" s="193"/>
      <c r="F461" s="126"/>
      <c r="G461" s="126"/>
      <c r="H461" s="45"/>
      <c r="I461" s="1"/>
      <c r="J461" s="1"/>
      <c r="K461" s="44"/>
      <c r="L461" s="267"/>
      <c r="M461" s="268"/>
      <c r="N461" s="268"/>
      <c r="O461" s="268"/>
      <c r="P461" s="268"/>
      <c r="Q461" s="268"/>
      <c r="R461" s="175"/>
      <c r="S461" s="194"/>
      <c r="T461" s="173"/>
      <c r="U461" s="130"/>
      <c r="V461" s="64"/>
      <c r="W461" s="202"/>
      <c r="X461" s="317" t="s">
        <v>4712</v>
      </c>
      <c r="Y461" s="318"/>
      <c r="Z461" s="318"/>
      <c r="AA461" s="318"/>
      <c r="AB461" s="318"/>
      <c r="AC461" s="211" t="s">
        <v>4711</v>
      </c>
      <c r="AD461" s="210"/>
      <c r="AE461" s="210"/>
      <c r="AF461" s="176"/>
      <c r="AG461" s="176"/>
      <c r="AH461" s="176"/>
      <c r="AI461" s="176"/>
      <c r="AJ461" s="176"/>
      <c r="AK461" s="176"/>
      <c r="AL461" s="105" t="s">
        <v>4574</v>
      </c>
      <c r="AM461" s="321">
        <f>AM458</f>
        <v>0.7</v>
      </c>
      <c r="AN461" s="321"/>
      <c r="AO461" s="146"/>
      <c r="AP461" s="143"/>
      <c r="AQ461" s="143"/>
      <c r="AR461" s="44"/>
      <c r="AS461" s="1"/>
      <c r="AT461" s="132"/>
      <c r="AU461" s="143"/>
      <c r="AV461" s="147"/>
      <c r="AW461" s="106">
        <f>ROUND(ROUND(ROUND(ROUND(H443*P462,0)*V420,0)*AM461,0)*AQ454,0)-AS460</f>
        <v>222</v>
      </c>
      <c r="AX461" s="12"/>
    </row>
    <row r="462" spans="1:50" ht="17.2" customHeight="1" x14ac:dyDescent="0.3">
      <c r="A462" s="101">
        <v>43</v>
      </c>
      <c r="B462" s="102" t="s">
        <v>2855</v>
      </c>
      <c r="C462" s="103" t="s">
        <v>9359</v>
      </c>
      <c r="D462" s="166"/>
      <c r="E462" s="193"/>
      <c r="F462" s="126"/>
      <c r="G462" s="126"/>
      <c r="H462" s="43"/>
      <c r="I462" s="7"/>
      <c r="J462" s="7"/>
      <c r="K462" s="21"/>
      <c r="L462" s="191"/>
      <c r="M462" s="172"/>
      <c r="N462" s="172"/>
      <c r="O462" s="123" t="s">
        <v>4574</v>
      </c>
      <c r="P462" s="249">
        <f>P456</f>
        <v>0.96499999999999997</v>
      </c>
      <c r="Q462" s="249"/>
      <c r="R462" s="168"/>
      <c r="S462" s="141"/>
      <c r="T462" s="141"/>
      <c r="U462" s="88"/>
      <c r="V462" s="86"/>
      <c r="W462" s="87"/>
      <c r="X462" s="320"/>
      <c r="Y462" s="320"/>
      <c r="Z462" s="320"/>
      <c r="AA462" s="320"/>
      <c r="AB462" s="320"/>
      <c r="AC462" s="211" t="s">
        <v>4735</v>
      </c>
      <c r="AD462" s="210"/>
      <c r="AE462" s="210"/>
      <c r="AF462" s="176"/>
      <c r="AG462" s="176"/>
      <c r="AH462" s="176"/>
      <c r="AI462" s="176"/>
      <c r="AJ462" s="176"/>
      <c r="AK462" s="176"/>
      <c r="AL462" s="105" t="s">
        <v>4574</v>
      </c>
      <c r="AM462" s="321">
        <f>AM459</f>
        <v>0.5</v>
      </c>
      <c r="AN462" s="321"/>
      <c r="AO462" s="190"/>
      <c r="AP462" s="136"/>
      <c r="AQ462" s="136"/>
      <c r="AR462" s="21"/>
      <c r="AS462" s="7"/>
      <c r="AT462" s="123"/>
      <c r="AU462" s="136"/>
      <c r="AV462" s="145"/>
      <c r="AW462" s="106">
        <f>ROUND(ROUND(ROUND(ROUND(H443*P462,0)*V420,0)*AM462,0)*AQ454,0)-AS460</f>
        <v>157</v>
      </c>
      <c r="AX462" s="12"/>
    </row>
    <row r="463" spans="1:50" ht="17.2" customHeight="1" x14ac:dyDescent="0.3">
      <c r="A463" s="9">
        <v>43</v>
      </c>
      <c r="B463" s="10" t="s">
        <v>2854</v>
      </c>
      <c r="C463" s="53" t="s">
        <v>9358</v>
      </c>
      <c r="D463" s="166"/>
      <c r="E463" s="193"/>
      <c r="F463" s="126"/>
      <c r="G463" s="126"/>
      <c r="H463" s="217" t="s">
        <v>4766</v>
      </c>
      <c r="I463" s="218"/>
      <c r="J463" s="218"/>
      <c r="K463" s="219"/>
      <c r="L463" s="196"/>
      <c r="M463" s="195"/>
      <c r="N463" s="195"/>
      <c r="O463" s="55"/>
      <c r="P463" s="56"/>
      <c r="Q463" s="56"/>
      <c r="R463" s="168"/>
      <c r="S463" s="141"/>
      <c r="T463" s="141"/>
      <c r="U463" s="88"/>
      <c r="V463" s="86"/>
      <c r="W463" s="87"/>
      <c r="X463" s="6"/>
      <c r="Y463" s="6"/>
      <c r="Z463" s="59"/>
      <c r="AA463" s="59"/>
      <c r="AB463" s="6"/>
      <c r="AC463" s="203"/>
      <c r="AD463" s="6"/>
      <c r="AE463" s="6"/>
      <c r="AF463" s="6"/>
      <c r="AG463" s="6"/>
      <c r="AH463" s="6"/>
      <c r="AI463" s="6"/>
      <c r="AJ463" s="6"/>
      <c r="AK463" s="6"/>
      <c r="AL463" s="59"/>
      <c r="AM463" s="137"/>
      <c r="AN463" s="137"/>
      <c r="AO463" s="7"/>
      <c r="AP463" s="7"/>
      <c r="AQ463" s="7"/>
      <c r="AR463" s="7"/>
      <c r="AS463" s="7"/>
      <c r="AT463" s="123"/>
      <c r="AU463" s="136"/>
      <c r="AV463" s="145"/>
      <c r="AW463" s="100">
        <f>ROUND(H467*V420,0)</f>
        <v>312</v>
      </c>
      <c r="AX463" s="12"/>
    </row>
    <row r="464" spans="1:50" ht="17.2" customHeight="1" x14ac:dyDescent="0.3">
      <c r="A464" s="101">
        <v>43</v>
      </c>
      <c r="B464" s="102" t="s">
        <v>2853</v>
      </c>
      <c r="C464" s="103" t="s">
        <v>9357</v>
      </c>
      <c r="D464" s="166"/>
      <c r="E464" s="193"/>
      <c r="F464" s="126"/>
      <c r="G464" s="126"/>
      <c r="H464" s="220"/>
      <c r="I464" s="221"/>
      <c r="J464" s="221"/>
      <c r="K464" s="222"/>
      <c r="L464" s="175"/>
      <c r="M464" s="194"/>
      <c r="N464" s="194"/>
      <c r="O464" s="132"/>
      <c r="P464" s="141"/>
      <c r="Q464" s="141"/>
      <c r="R464" s="168"/>
      <c r="S464" s="141"/>
      <c r="T464" s="141"/>
      <c r="U464" s="88"/>
      <c r="V464" s="86"/>
      <c r="W464" s="87"/>
      <c r="X464" s="318" t="s">
        <v>4712</v>
      </c>
      <c r="Y464" s="318"/>
      <c r="Z464" s="318"/>
      <c r="AA464" s="318"/>
      <c r="AB464" s="318"/>
      <c r="AC464" s="211" t="s">
        <v>4711</v>
      </c>
      <c r="AD464" s="210"/>
      <c r="AE464" s="210"/>
      <c r="AF464" s="176"/>
      <c r="AG464" s="176"/>
      <c r="AH464" s="176"/>
      <c r="AI464" s="176"/>
      <c r="AJ464" s="176"/>
      <c r="AK464" s="176"/>
      <c r="AL464" s="105" t="s">
        <v>4574</v>
      </c>
      <c r="AM464" s="321">
        <f>AM461</f>
        <v>0.7</v>
      </c>
      <c r="AN464" s="321"/>
      <c r="AO464" s="176"/>
      <c r="AP464" s="176"/>
      <c r="AQ464" s="176"/>
      <c r="AR464" s="176"/>
      <c r="AS464" s="176"/>
      <c r="AT464" s="105"/>
      <c r="AU464" s="150"/>
      <c r="AV464" s="151"/>
      <c r="AW464" s="106">
        <f>ROUND(ROUND(H467*V420,0)*AM464,0)</f>
        <v>218</v>
      </c>
      <c r="AX464" s="12"/>
    </row>
    <row r="465" spans="1:50" ht="17.2" customHeight="1" x14ac:dyDescent="0.3">
      <c r="A465" s="101">
        <v>43</v>
      </c>
      <c r="B465" s="102" t="s">
        <v>2852</v>
      </c>
      <c r="C465" s="103" t="s">
        <v>9356</v>
      </c>
      <c r="D465" s="166"/>
      <c r="E465" s="193"/>
      <c r="F465" s="126"/>
      <c r="G465" s="126"/>
      <c r="H465" s="220"/>
      <c r="I465" s="221"/>
      <c r="J465" s="221"/>
      <c r="K465" s="222"/>
      <c r="L465" s="191"/>
      <c r="M465" s="172"/>
      <c r="N465" s="172"/>
      <c r="O465" s="123"/>
      <c r="P465" s="138"/>
      <c r="Q465" s="138"/>
      <c r="R465" s="168"/>
      <c r="S465" s="141"/>
      <c r="T465" s="141"/>
      <c r="U465" s="88"/>
      <c r="V465" s="86"/>
      <c r="W465" s="87"/>
      <c r="X465" s="320"/>
      <c r="Y465" s="320"/>
      <c r="Z465" s="320"/>
      <c r="AA465" s="320"/>
      <c r="AB465" s="320"/>
      <c r="AC465" s="211" t="s">
        <v>4735</v>
      </c>
      <c r="AD465" s="210"/>
      <c r="AE465" s="210"/>
      <c r="AF465" s="176"/>
      <c r="AG465" s="176"/>
      <c r="AH465" s="176"/>
      <c r="AI465" s="176"/>
      <c r="AJ465" s="176"/>
      <c r="AK465" s="176"/>
      <c r="AL465" s="105" t="s">
        <v>4574</v>
      </c>
      <c r="AM465" s="321">
        <f>AM462</f>
        <v>0.5</v>
      </c>
      <c r="AN465" s="321"/>
      <c r="AO465" s="176"/>
      <c r="AP465" s="176"/>
      <c r="AQ465" s="176"/>
      <c r="AR465" s="176"/>
      <c r="AS465" s="176"/>
      <c r="AT465" s="105"/>
      <c r="AU465" s="150"/>
      <c r="AV465" s="151"/>
      <c r="AW465" s="106">
        <f>ROUND(ROUND(H467*V420,0)*AM465,0)</f>
        <v>156</v>
      </c>
      <c r="AX465" s="12"/>
    </row>
    <row r="466" spans="1:50" ht="17.2" customHeight="1" x14ac:dyDescent="0.3">
      <c r="A466" s="9">
        <v>43</v>
      </c>
      <c r="B466" s="10" t="s">
        <v>2851</v>
      </c>
      <c r="C466" s="53" t="s">
        <v>9355</v>
      </c>
      <c r="D466" s="166"/>
      <c r="E466" s="193"/>
      <c r="F466" s="126"/>
      <c r="G466" s="126"/>
      <c r="H466" s="220"/>
      <c r="I466" s="221"/>
      <c r="J466" s="221"/>
      <c r="K466" s="222"/>
      <c r="L466" s="231" t="s">
        <v>4714</v>
      </c>
      <c r="M466" s="232"/>
      <c r="N466" s="232"/>
      <c r="O466" s="232"/>
      <c r="P466" s="232"/>
      <c r="Q466" s="232"/>
      <c r="R466" s="175"/>
      <c r="S466" s="194"/>
      <c r="T466" s="194"/>
      <c r="U466" s="88"/>
      <c r="V466" s="86"/>
      <c r="W466" s="87"/>
      <c r="X466" s="6"/>
      <c r="Y466" s="6"/>
      <c r="Z466" s="59"/>
      <c r="AA466" s="59"/>
      <c r="AB466" s="6"/>
      <c r="AC466" s="203"/>
      <c r="AD466" s="6"/>
      <c r="AE466" s="6"/>
      <c r="AF466" s="6"/>
      <c r="AG466" s="6"/>
      <c r="AH466" s="6"/>
      <c r="AI466" s="6"/>
      <c r="AJ466" s="6"/>
      <c r="AK466" s="6"/>
      <c r="AL466" s="59"/>
      <c r="AM466" s="137"/>
      <c r="AN466" s="137"/>
      <c r="AO466" s="6"/>
      <c r="AP466" s="6"/>
      <c r="AQ466" s="7"/>
      <c r="AR466" s="7"/>
      <c r="AS466" s="7"/>
      <c r="AT466" s="123"/>
      <c r="AU466" s="136"/>
      <c r="AV466" s="145"/>
      <c r="AW466" s="89">
        <f>ROUND(ROUND(H467*P468,0)*V420,0)</f>
        <v>300</v>
      </c>
      <c r="AX466" s="12"/>
    </row>
    <row r="467" spans="1:50" ht="17.2" customHeight="1" x14ac:dyDescent="0.3">
      <c r="A467" s="101">
        <v>43</v>
      </c>
      <c r="B467" s="102" t="s">
        <v>2850</v>
      </c>
      <c r="C467" s="103" t="s">
        <v>9354</v>
      </c>
      <c r="D467" s="166"/>
      <c r="E467" s="193"/>
      <c r="F467" s="126"/>
      <c r="G467" s="126"/>
      <c r="H467" s="253">
        <f>'15就労移行支援(基本)'!K468</f>
        <v>445</v>
      </c>
      <c r="I467" s="254"/>
      <c r="J467" s="1" t="s">
        <v>4202</v>
      </c>
      <c r="K467" s="68"/>
      <c r="L467" s="267"/>
      <c r="M467" s="268"/>
      <c r="N467" s="268"/>
      <c r="O467" s="268"/>
      <c r="P467" s="268"/>
      <c r="Q467" s="268"/>
      <c r="R467" s="175"/>
      <c r="S467" s="194"/>
      <c r="T467" s="194"/>
      <c r="U467" s="88"/>
      <c r="V467" s="86"/>
      <c r="W467" s="87"/>
      <c r="X467" s="318" t="s">
        <v>4712</v>
      </c>
      <c r="Y467" s="318"/>
      <c r="Z467" s="318"/>
      <c r="AA467" s="318"/>
      <c r="AB467" s="318"/>
      <c r="AC467" s="211" t="s">
        <v>4711</v>
      </c>
      <c r="AD467" s="210"/>
      <c r="AE467" s="210"/>
      <c r="AF467" s="176"/>
      <c r="AG467" s="176"/>
      <c r="AH467" s="176"/>
      <c r="AI467" s="176"/>
      <c r="AJ467" s="176"/>
      <c r="AK467" s="176"/>
      <c r="AL467" s="105" t="s">
        <v>4574</v>
      </c>
      <c r="AM467" s="321">
        <f>AM464</f>
        <v>0.7</v>
      </c>
      <c r="AN467" s="321"/>
      <c r="AO467" s="174"/>
      <c r="AP467" s="174"/>
      <c r="AQ467" s="174"/>
      <c r="AR467" s="174"/>
      <c r="AS467" s="174"/>
      <c r="AT467" s="104"/>
      <c r="AU467" s="148"/>
      <c r="AV467" s="149"/>
      <c r="AW467" s="106">
        <f>ROUND(ROUND(ROUND(H467*P468,0)*V420,0)*AM467,0)</f>
        <v>210</v>
      </c>
      <c r="AX467" s="12"/>
    </row>
    <row r="468" spans="1:50" ht="17.2" customHeight="1" x14ac:dyDescent="0.3">
      <c r="A468" s="101">
        <v>43</v>
      </c>
      <c r="B468" s="102" t="s">
        <v>2849</v>
      </c>
      <c r="C468" s="103" t="s">
        <v>9353</v>
      </c>
      <c r="D468" s="166"/>
      <c r="E468" s="193"/>
      <c r="F468" s="126"/>
      <c r="G468" s="126"/>
      <c r="H468" s="175"/>
      <c r="I468" s="194"/>
      <c r="J468" s="194"/>
      <c r="K468" s="173"/>
      <c r="L468" s="191"/>
      <c r="M468" s="172"/>
      <c r="N468" s="172"/>
      <c r="O468" s="123" t="s">
        <v>4574</v>
      </c>
      <c r="P468" s="249">
        <f>P462</f>
        <v>0.96499999999999997</v>
      </c>
      <c r="Q468" s="249"/>
      <c r="R468" s="168"/>
      <c r="S468" s="141"/>
      <c r="T468" s="141"/>
      <c r="U468" s="88"/>
      <c r="V468" s="86"/>
      <c r="W468" s="87"/>
      <c r="X468" s="320"/>
      <c r="Y468" s="320"/>
      <c r="Z468" s="320"/>
      <c r="AA468" s="320"/>
      <c r="AB468" s="320"/>
      <c r="AC468" s="211" t="s">
        <v>4735</v>
      </c>
      <c r="AD468" s="210"/>
      <c r="AE468" s="210"/>
      <c r="AF468" s="176"/>
      <c r="AG468" s="176"/>
      <c r="AH468" s="176"/>
      <c r="AI468" s="176"/>
      <c r="AJ468" s="176"/>
      <c r="AK468" s="176"/>
      <c r="AL468" s="105" t="s">
        <v>4574</v>
      </c>
      <c r="AM468" s="321">
        <f>AM465</f>
        <v>0.5</v>
      </c>
      <c r="AN468" s="321"/>
      <c r="AO468" s="174"/>
      <c r="AP468" s="174"/>
      <c r="AQ468" s="174"/>
      <c r="AR468" s="174"/>
      <c r="AS468" s="174"/>
      <c r="AT468" s="104"/>
      <c r="AU468" s="148"/>
      <c r="AV468" s="149"/>
      <c r="AW468" s="106">
        <f>ROUND(ROUND(ROUND(H467*P468,0)*V420,0)*AM468,0)</f>
        <v>150</v>
      </c>
      <c r="AX468" s="12"/>
    </row>
    <row r="469" spans="1:50" ht="17.2" customHeight="1" x14ac:dyDescent="0.3">
      <c r="A469" s="9">
        <v>43</v>
      </c>
      <c r="B469" s="10" t="s">
        <v>2848</v>
      </c>
      <c r="C469" s="53" t="s">
        <v>9352</v>
      </c>
      <c r="D469" s="166"/>
      <c r="E469" s="193"/>
      <c r="F469" s="126"/>
      <c r="G469" s="126"/>
      <c r="H469" s="175"/>
      <c r="I469" s="194"/>
      <c r="J469" s="194"/>
      <c r="K469" s="173"/>
      <c r="L469" s="196"/>
      <c r="M469" s="195"/>
      <c r="N469" s="195"/>
      <c r="O469" s="55"/>
      <c r="P469" s="56"/>
      <c r="Q469" s="56"/>
      <c r="R469" s="168"/>
      <c r="S469" s="141"/>
      <c r="T469" s="142"/>
      <c r="U469" s="130"/>
      <c r="V469" s="64"/>
      <c r="W469" s="202"/>
      <c r="X469" s="8"/>
      <c r="Y469" s="6"/>
      <c r="Z469" s="59"/>
      <c r="AA469" s="59"/>
      <c r="AB469" s="6"/>
      <c r="AC469" s="203"/>
      <c r="AD469" s="6"/>
      <c r="AE469" s="6"/>
      <c r="AF469" s="6"/>
      <c r="AG469" s="6"/>
      <c r="AH469" s="6"/>
      <c r="AI469" s="6"/>
      <c r="AJ469" s="6"/>
      <c r="AK469" s="6"/>
      <c r="AL469" s="59"/>
      <c r="AM469" s="137"/>
      <c r="AN469" s="137"/>
      <c r="AO469" s="177"/>
      <c r="AP469" s="81"/>
      <c r="AQ469" s="81"/>
      <c r="AR469" s="82"/>
      <c r="AS469" s="242" t="s">
        <v>4580</v>
      </c>
      <c r="AT469" s="242"/>
      <c r="AU469" s="242"/>
      <c r="AV469" s="243"/>
      <c r="AW469" s="89">
        <f>ROUND(H467*V420,0)-AS472</f>
        <v>307</v>
      </c>
      <c r="AX469" s="12"/>
    </row>
    <row r="470" spans="1:50" ht="17.2" customHeight="1" x14ac:dyDescent="0.3">
      <c r="A470" s="101">
        <v>43</v>
      </c>
      <c r="B470" s="102" t="s">
        <v>2847</v>
      </c>
      <c r="C470" s="103" t="s">
        <v>9351</v>
      </c>
      <c r="D470" s="166"/>
      <c r="E470" s="193"/>
      <c r="F470" s="126"/>
      <c r="G470" s="126"/>
      <c r="H470" s="175"/>
      <c r="I470" s="194"/>
      <c r="J470" s="194"/>
      <c r="K470" s="173"/>
      <c r="L470" s="175"/>
      <c r="M470" s="194"/>
      <c r="N470" s="194"/>
      <c r="O470" s="132"/>
      <c r="P470" s="141"/>
      <c r="Q470" s="141"/>
      <c r="R470" s="168"/>
      <c r="S470" s="141"/>
      <c r="T470" s="142"/>
      <c r="U470" s="130"/>
      <c r="V470" s="64"/>
      <c r="W470" s="202"/>
      <c r="X470" s="317" t="s">
        <v>4712</v>
      </c>
      <c r="Y470" s="318"/>
      <c r="Z470" s="318"/>
      <c r="AA470" s="318"/>
      <c r="AB470" s="318"/>
      <c r="AC470" s="211" t="s">
        <v>4711</v>
      </c>
      <c r="AD470" s="210"/>
      <c r="AE470" s="210"/>
      <c r="AF470" s="176"/>
      <c r="AG470" s="176"/>
      <c r="AH470" s="176"/>
      <c r="AI470" s="176"/>
      <c r="AJ470" s="176"/>
      <c r="AK470" s="176"/>
      <c r="AL470" s="105" t="s">
        <v>4574</v>
      </c>
      <c r="AM470" s="321">
        <f>AM467</f>
        <v>0.7</v>
      </c>
      <c r="AN470" s="321"/>
      <c r="AO470" s="215"/>
      <c r="AP470" s="215"/>
      <c r="AQ470" s="215"/>
      <c r="AR470" s="214"/>
      <c r="AS470" s="244"/>
      <c r="AT470" s="244"/>
      <c r="AU470" s="244"/>
      <c r="AV470" s="245"/>
      <c r="AW470" s="106">
        <f>ROUND(ROUND(H467*V420,0)*AM470,0)-AS472</f>
        <v>213</v>
      </c>
      <c r="AX470" s="12"/>
    </row>
    <row r="471" spans="1:50" ht="17.2" customHeight="1" x14ac:dyDescent="0.3">
      <c r="A471" s="101">
        <v>43</v>
      </c>
      <c r="B471" s="102" t="s">
        <v>2846</v>
      </c>
      <c r="C471" s="103" t="s">
        <v>9350</v>
      </c>
      <c r="D471" s="166"/>
      <c r="E471" s="193"/>
      <c r="F471" s="126"/>
      <c r="G471" s="126"/>
      <c r="H471" s="175"/>
      <c r="I471" s="194"/>
      <c r="J471" s="194"/>
      <c r="K471" s="173"/>
      <c r="L471" s="191"/>
      <c r="M471" s="172"/>
      <c r="N471" s="172"/>
      <c r="O471" s="123"/>
      <c r="P471" s="138"/>
      <c r="Q471" s="138"/>
      <c r="R471" s="168"/>
      <c r="S471" s="141"/>
      <c r="T471" s="142"/>
      <c r="U471" s="130"/>
      <c r="V471" s="64"/>
      <c r="W471" s="202"/>
      <c r="X471" s="319"/>
      <c r="Y471" s="320"/>
      <c r="Z471" s="320"/>
      <c r="AA471" s="320"/>
      <c r="AB471" s="320"/>
      <c r="AC471" s="211" t="s">
        <v>4735</v>
      </c>
      <c r="AD471" s="210"/>
      <c r="AE471" s="210"/>
      <c r="AF471" s="176"/>
      <c r="AG471" s="176"/>
      <c r="AH471" s="176"/>
      <c r="AI471" s="176"/>
      <c r="AJ471" s="176"/>
      <c r="AK471" s="176"/>
      <c r="AL471" s="105" t="s">
        <v>4574</v>
      </c>
      <c r="AM471" s="321">
        <f>AM468</f>
        <v>0.5</v>
      </c>
      <c r="AN471" s="321"/>
      <c r="AO471" s="213"/>
      <c r="AP471" s="213"/>
      <c r="AQ471" s="213"/>
      <c r="AR471" s="212"/>
      <c r="AS471" s="244"/>
      <c r="AT471" s="244"/>
      <c r="AU471" s="244"/>
      <c r="AV471" s="245"/>
      <c r="AW471" s="106">
        <f>ROUND(ROUND(H467*V420,0)*AM471,0)-AS472</f>
        <v>151</v>
      </c>
      <c r="AX471" s="12"/>
    </row>
    <row r="472" spans="1:50" ht="17.2" customHeight="1" x14ac:dyDescent="0.3">
      <c r="A472" s="9">
        <v>43</v>
      </c>
      <c r="B472" s="10" t="s">
        <v>2845</v>
      </c>
      <c r="C472" s="53" t="s">
        <v>9349</v>
      </c>
      <c r="D472" s="166"/>
      <c r="E472" s="193"/>
      <c r="F472" s="126"/>
      <c r="G472" s="126"/>
      <c r="H472" s="175"/>
      <c r="I472" s="194"/>
      <c r="J472" s="194"/>
      <c r="K472" s="173"/>
      <c r="L472" s="231" t="s">
        <v>4714</v>
      </c>
      <c r="M472" s="232"/>
      <c r="N472" s="232"/>
      <c r="O472" s="232"/>
      <c r="P472" s="232"/>
      <c r="Q472" s="232"/>
      <c r="R472" s="175"/>
      <c r="S472" s="194"/>
      <c r="T472" s="173"/>
      <c r="U472" s="130"/>
      <c r="V472" s="64"/>
      <c r="W472" s="202"/>
      <c r="X472" s="8"/>
      <c r="Y472" s="6"/>
      <c r="Z472" s="59"/>
      <c r="AA472" s="59"/>
      <c r="AB472" s="6"/>
      <c r="AC472" s="203"/>
      <c r="AD472" s="6"/>
      <c r="AE472" s="6"/>
      <c r="AF472" s="6"/>
      <c r="AG472" s="6"/>
      <c r="AH472" s="6"/>
      <c r="AI472" s="6"/>
      <c r="AJ472" s="6"/>
      <c r="AK472" s="6"/>
      <c r="AL472" s="59"/>
      <c r="AM472" s="137"/>
      <c r="AN472" s="137"/>
      <c r="AO472" s="198"/>
      <c r="AP472" s="198"/>
      <c r="AQ472" s="198"/>
      <c r="AR472" s="197"/>
      <c r="AS472" s="38">
        <f>AS460</f>
        <v>5</v>
      </c>
      <c r="AT472" s="62" t="s">
        <v>4579</v>
      </c>
      <c r="AU472" s="143"/>
      <c r="AV472" s="147"/>
      <c r="AW472" s="89">
        <f>ROUND(ROUND(H467*P474,0)*V420,0)-AS472</f>
        <v>295</v>
      </c>
      <c r="AX472" s="12"/>
    </row>
    <row r="473" spans="1:50" ht="17.2" customHeight="1" x14ac:dyDescent="0.3">
      <c r="A473" s="101">
        <v>43</v>
      </c>
      <c r="B473" s="102" t="s">
        <v>2844</v>
      </c>
      <c r="C473" s="103" t="s">
        <v>9348</v>
      </c>
      <c r="D473" s="166"/>
      <c r="E473" s="193"/>
      <c r="F473" s="126"/>
      <c r="G473" s="126"/>
      <c r="H473" s="175"/>
      <c r="I473" s="194"/>
      <c r="J473" s="194"/>
      <c r="K473" s="173"/>
      <c r="L473" s="267"/>
      <c r="M473" s="268"/>
      <c r="N473" s="268"/>
      <c r="O473" s="268"/>
      <c r="P473" s="268"/>
      <c r="Q473" s="268"/>
      <c r="R473" s="175"/>
      <c r="S473" s="194"/>
      <c r="T473" s="173"/>
      <c r="U473" s="130"/>
      <c r="V473" s="64"/>
      <c r="W473" s="202"/>
      <c r="X473" s="317" t="s">
        <v>4712</v>
      </c>
      <c r="Y473" s="318"/>
      <c r="Z473" s="318"/>
      <c r="AA473" s="318"/>
      <c r="AB473" s="318"/>
      <c r="AC473" s="211" t="s">
        <v>4711</v>
      </c>
      <c r="AD473" s="210"/>
      <c r="AE473" s="210"/>
      <c r="AF473" s="176"/>
      <c r="AG473" s="176"/>
      <c r="AH473" s="176"/>
      <c r="AI473" s="176"/>
      <c r="AJ473" s="176"/>
      <c r="AK473" s="176"/>
      <c r="AL473" s="105" t="s">
        <v>4574</v>
      </c>
      <c r="AM473" s="321">
        <f>AM470</f>
        <v>0.7</v>
      </c>
      <c r="AN473" s="321"/>
      <c r="AO473" s="213"/>
      <c r="AP473" s="213"/>
      <c r="AQ473" s="213"/>
      <c r="AR473" s="212"/>
      <c r="AS473" s="1"/>
      <c r="AT473" s="132"/>
      <c r="AU473" s="143"/>
      <c r="AV473" s="147"/>
      <c r="AW473" s="106">
        <f>ROUND(ROUND(ROUND(H467*P474,0)*V420,0)*AM473,0)-AS472</f>
        <v>205</v>
      </c>
      <c r="AX473" s="12"/>
    </row>
    <row r="474" spans="1:50" ht="17.2" customHeight="1" x14ac:dyDescent="0.3">
      <c r="A474" s="101">
        <v>43</v>
      </c>
      <c r="B474" s="102" t="s">
        <v>2843</v>
      </c>
      <c r="C474" s="103" t="s">
        <v>9347</v>
      </c>
      <c r="D474" s="166"/>
      <c r="E474" s="193"/>
      <c r="F474" s="126"/>
      <c r="G474" s="126"/>
      <c r="H474" s="175"/>
      <c r="I474" s="194"/>
      <c r="J474" s="194"/>
      <c r="K474" s="173"/>
      <c r="L474" s="191"/>
      <c r="M474" s="172"/>
      <c r="N474" s="172"/>
      <c r="O474" s="123" t="s">
        <v>4574</v>
      </c>
      <c r="P474" s="249">
        <f>P468</f>
        <v>0.96499999999999997</v>
      </c>
      <c r="Q474" s="249"/>
      <c r="R474" s="168"/>
      <c r="S474" s="141"/>
      <c r="T474" s="142"/>
      <c r="U474" s="130"/>
      <c r="V474" s="64"/>
      <c r="W474" s="202"/>
      <c r="X474" s="319"/>
      <c r="Y474" s="320"/>
      <c r="Z474" s="320"/>
      <c r="AA474" s="320"/>
      <c r="AB474" s="320"/>
      <c r="AC474" s="211" t="s">
        <v>4735</v>
      </c>
      <c r="AD474" s="210"/>
      <c r="AE474" s="210"/>
      <c r="AF474" s="176"/>
      <c r="AG474" s="176"/>
      <c r="AH474" s="176"/>
      <c r="AI474" s="176"/>
      <c r="AJ474" s="176"/>
      <c r="AK474" s="176"/>
      <c r="AL474" s="105" t="s">
        <v>4574</v>
      </c>
      <c r="AM474" s="321">
        <f>AM471</f>
        <v>0.5</v>
      </c>
      <c r="AN474" s="321"/>
      <c r="AO474" s="213"/>
      <c r="AP474" s="213"/>
      <c r="AQ474" s="213"/>
      <c r="AR474" s="212"/>
      <c r="AS474" s="7"/>
      <c r="AT474" s="123"/>
      <c r="AU474" s="136"/>
      <c r="AV474" s="145"/>
      <c r="AW474" s="106">
        <f>ROUND(ROUND(ROUND(H467*P474,0)*V420,0)*AM474,0)-AS472</f>
        <v>145</v>
      </c>
      <c r="AX474" s="12"/>
    </row>
    <row r="475" spans="1:50" ht="17.2" customHeight="1" x14ac:dyDescent="0.3">
      <c r="A475" s="9">
        <v>43</v>
      </c>
      <c r="B475" s="10" t="s">
        <v>2842</v>
      </c>
      <c r="C475" s="53" t="s">
        <v>9346</v>
      </c>
      <c r="D475" s="166"/>
      <c r="E475" s="193"/>
      <c r="F475" s="126"/>
      <c r="G475" s="126"/>
      <c r="H475" s="45"/>
      <c r="I475" s="1"/>
      <c r="J475" s="1"/>
      <c r="K475" s="44"/>
      <c r="L475" s="196"/>
      <c r="M475" s="195"/>
      <c r="N475" s="195"/>
      <c r="O475" s="55"/>
      <c r="P475" s="56"/>
      <c r="Q475" s="56"/>
      <c r="R475" s="168"/>
      <c r="S475" s="141"/>
      <c r="T475" s="142"/>
      <c r="U475" s="130"/>
      <c r="V475" s="64"/>
      <c r="W475" s="202"/>
      <c r="X475" s="8"/>
      <c r="Y475" s="6"/>
      <c r="Z475" s="59"/>
      <c r="AA475" s="59"/>
      <c r="AB475" s="6"/>
      <c r="AC475" s="203"/>
      <c r="AD475" s="6"/>
      <c r="AE475" s="6"/>
      <c r="AF475" s="6"/>
      <c r="AG475" s="6"/>
      <c r="AH475" s="6"/>
      <c r="AI475" s="6"/>
      <c r="AJ475" s="6"/>
      <c r="AK475" s="6"/>
      <c r="AL475" s="59"/>
      <c r="AM475" s="137"/>
      <c r="AN475" s="137"/>
      <c r="AO475" s="216" t="s">
        <v>4753</v>
      </c>
      <c r="AP475" s="251"/>
      <c r="AQ475" s="251"/>
      <c r="AR475" s="252"/>
      <c r="AS475" s="49"/>
      <c r="AT475" s="36"/>
      <c r="AU475" s="36"/>
      <c r="AV475" s="51"/>
      <c r="AW475" s="89">
        <f>ROUND(ROUND(H467*V420,0)*AQ478,0)</f>
        <v>296</v>
      </c>
      <c r="AX475" s="12"/>
    </row>
    <row r="476" spans="1:50" ht="17.2" customHeight="1" x14ac:dyDescent="0.3">
      <c r="A476" s="101">
        <v>43</v>
      </c>
      <c r="B476" s="102" t="s">
        <v>2841</v>
      </c>
      <c r="C476" s="103" t="s">
        <v>9345</v>
      </c>
      <c r="D476" s="166"/>
      <c r="E476" s="193"/>
      <c r="F476" s="126"/>
      <c r="G476" s="126"/>
      <c r="H476" s="45"/>
      <c r="I476" s="1"/>
      <c r="J476" s="1"/>
      <c r="K476" s="44"/>
      <c r="L476" s="175"/>
      <c r="M476" s="194"/>
      <c r="N476" s="194"/>
      <c r="O476" s="132"/>
      <c r="P476" s="141"/>
      <c r="Q476" s="141"/>
      <c r="R476" s="168"/>
      <c r="S476" s="141"/>
      <c r="T476" s="142"/>
      <c r="U476" s="130"/>
      <c r="V476" s="64"/>
      <c r="W476" s="202"/>
      <c r="X476" s="317" t="s">
        <v>4712</v>
      </c>
      <c r="Y476" s="318"/>
      <c r="Z476" s="318"/>
      <c r="AA476" s="318"/>
      <c r="AB476" s="318"/>
      <c r="AC476" s="211" t="s">
        <v>4711</v>
      </c>
      <c r="AD476" s="210"/>
      <c r="AE476" s="210"/>
      <c r="AF476" s="176"/>
      <c r="AG476" s="176"/>
      <c r="AH476" s="176"/>
      <c r="AI476" s="176"/>
      <c r="AJ476" s="176"/>
      <c r="AK476" s="176"/>
      <c r="AL476" s="105" t="s">
        <v>4574</v>
      </c>
      <c r="AM476" s="321">
        <f>AM473</f>
        <v>0.7</v>
      </c>
      <c r="AN476" s="321"/>
      <c r="AO476" s="228"/>
      <c r="AP476" s="229"/>
      <c r="AQ476" s="229"/>
      <c r="AR476" s="230"/>
      <c r="AS476" s="45"/>
      <c r="AT476" s="1"/>
      <c r="AU476" s="1"/>
      <c r="AV476" s="44"/>
      <c r="AW476" s="106">
        <f>ROUND(ROUND(ROUND(H467*V420,0)*AM476,0)*AQ478,0)</f>
        <v>207</v>
      </c>
      <c r="AX476" s="12"/>
    </row>
    <row r="477" spans="1:50" ht="17.2" customHeight="1" x14ac:dyDescent="0.3">
      <c r="A477" s="101">
        <v>43</v>
      </c>
      <c r="B477" s="102" t="s">
        <v>2840</v>
      </c>
      <c r="C477" s="103" t="s">
        <v>9344</v>
      </c>
      <c r="D477" s="166"/>
      <c r="E477" s="193"/>
      <c r="F477" s="126"/>
      <c r="G477" s="126"/>
      <c r="H477" s="45"/>
      <c r="I477" s="1"/>
      <c r="J477" s="1"/>
      <c r="K477" s="44"/>
      <c r="L477" s="191"/>
      <c r="M477" s="172"/>
      <c r="N477" s="172"/>
      <c r="O477" s="123"/>
      <c r="P477" s="138"/>
      <c r="Q477" s="138"/>
      <c r="R477" s="168"/>
      <c r="S477" s="141"/>
      <c r="T477" s="142"/>
      <c r="U477" s="130"/>
      <c r="V477" s="64"/>
      <c r="W477" s="202"/>
      <c r="X477" s="319"/>
      <c r="Y477" s="320"/>
      <c r="Z477" s="320"/>
      <c r="AA477" s="320"/>
      <c r="AB477" s="320"/>
      <c r="AC477" s="211" t="s">
        <v>4735</v>
      </c>
      <c r="AD477" s="210"/>
      <c r="AE477" s="210"/>
      <c r="AF477" s="176"/>
      <c r="AG477" s="176"/>
      <c r="AH477" s="176"/>
      <c r="AI477" s="176"/>
      <c r="AJ477" s="176"/>
      <c r="AK477" s="176"/>
      <c r="AL477" s="105" t="s">
        <v>4574</v>
      </c>
      <c r="AM477" s="321">
        <f>AM474</f>
        <v>0.5</v>
      </c>
      <c r="AN477" s="321"/>
      <c r="AO477" s="45"/>
      <c r="AP477" s="1"/>
      <c r="AQ477" s="1"/>
      <c r="AR477" s="44"/>
      <c r="AS477" s="45"/>
      <c r="AT477" s="1"/>
      <c r="AU477" s="1"/>
      <c r="AV477" s="44"/>
      <c r="AW477" s="106">
        <f>ROUND(ROUND(ROUND(H467*V420,0)*AM477,0)*AQ478,0)</f>
        <v>148</v>
      </c>
      <c r="AX477" s="12"/>
    </row>
    <row r="478" spans="1:50" ht="17.2" customHeight="1" x14ac:dyDescent="0.3">
      <c r="A478" s="9">
        <v>43</v>
      </c>
      <c r="B478" s="10" t="s">
        <v>2839</v>
      </c>
      <c r="C478" s="53" t="s">
        <v>9343</v>
      </c>
      <c r="D478" s="166"/>
      <c r="E478" s="193"/>
      <c r="F478" s="126"/>
      <c r="G478" s="126"/>
      <c r="H478" s="45"/>
      <c r="I478" s="1"/>
      <c r="J478" s="1"/>
      <c r="K478" s="44"/>
      <c r="L478" s="231" t="s">
        <v>4714</v>
      </c>
      <c r="M478" s="232"/>
      <c r="N478" s="232"/>
      <c r="O478" s="232"/>
      <c r="P478" s="232"/>
      <c r="Q478" s="232"/>
      <c r="R478" s="175"/>
      <c r="S478" s="194"/>
      <c r="T478" s="173"/>
      <c r="U478" s="130"/>
      <c r="V478" s="64"/>
      <c r="W478" s="202"/>
      <c r="X478" s="8"/>
      <c r="Y478" s="6"/>
      <c r="Z478" s="59"/>
      <c r="AA478" s="59"/>
      <c r="AB478" s="6"/>
      <c r="AC478" s="203"/>
      <c r="AD478" s="6"/>
      <c r="AE478" s="6"/>
      <c r="AF478" s="6"/>
      <c r="AG478" s="6"/>
      <c r="AH478" s="6"/>
      <c r="AI478" s="6"/>
      <c r="AJ478" s="6"/>
      <c r="AK478" s="6"/>
      <c r="AL478" s="59"/>
      <c r="AM478" s="137"/>
      <c r="AN478" s="137"/>
      <c r="AO478" s="45"/>
      <c r="AP478" s="132" t="s">
        <v>4574</v>
      </c>
      <c r="AQ478" s="247">
        <f>AQ454</f>
        <v>0.95</v>
      </c>
      <c r="AR478" s="248"/>
      <c r="AS478" s="45"/>
      <c r="AT478" s="1"/>
      <c r="AU478" s="1"/>
      <c r="AV478" s="44"/>
      <c r="AW478" s="89">
        <f>ROUND(ROUND(ROUND(H467*P480,0)*V420,0)*AQ478,0)</f>
        <v>285</v>
      </c>
      <c r="AX478" s="12"/>
    </row>
    <row r="479" spans="1:50" ht="17.2" customHeight="1" x14ac:dyDescent="0.3">
      <c r="A479" s="101">
        <v>43</v>
      </c>
      <c r="B479" s="102" t="s">
        <v>2838</v>
      </c>
      <c r="C479" s="103" t="s">
        <v>9342</v>
      </c>
      <c r="D479" s="166"/>
      <c r="E479" s="193"/>
      <c r="F479" s="126"/>
      <c r="G479" s="126"/>
      <c r="H479" s="45"/>
      <c r="I479" s="1"/>
      <c r="J479" s="1"/>
      <c r="K479" s="44"/>
      <c r="L479" s="267"/>
      <c r="M479" s="268"/>
      <c r="N479" s="268"/>
      <c r="O479" s="268"/>
      <c r="P479" s="268"/>
      <c r="Q479" s="268"/>
      <c r="R479" s="175"/>
      <c r="S479" s="194"/>
      <c r="T479" s="173"/>
      <c r="U479" s="130"/>
      <c r="V479" s="64"/>
      <c r="W479" s="202"/>
      <c r="X479" s="317" t="s">
        <v>4712</v>
      </c>
      <c r="Y479" s="318"/>
      <c r="Z479" s="318"/>
      <c r="AA479" s="318"/>
      <c r="AB479" s="318"/>
      <c r="AC479" s="211" t="s">
        <v>4711</v>
      </c>
      <c r="AD479" s="210"/>
      <c r="AE479" s="210"/>
      <c r="AF479" s="176"/>
      <c r="AG479" s="176"/>
      <c r="AH479" s="176"/>
      <c r="AI479" s="176"/>
      <c r="AJ479" s="176"/>
      <c r="AK479" s="176"/>
      <c r="AL479" s="105" t="s">
        <v>4574</v>
      </c>
      <c r="AM479" s="321">
        <f>AM476</f>
        <v>0.7</v>
      </c>
      <c r="AN479" s="321"/>
      <c r="AO479" s="45"/>
      <c r="AP479" s="1"/>
      <c r="AQ479" s="1"/>
      <c r="AR479" s="44"/>
      <c r="AS479" s="45"/>
      <c r="AT479" s="1"/>
      <c r="AU479" s="1"/>
      <c r="AV479" s="44"/>
      <c r="AW479" s="106">
        <f>ROUND(ROUND(ROUND(ROUND(H467*P480,0)*V420,0)*AM479,0)*AQ478,0)</f>
        <v>200</v>
      </c>
      <c r="AX479" s="12"/>
    </row>
    <row r="480" spans="1:50" ht="17.2" customHeight="1" x14ac:dyDescent="0.3">
      <c r="A480" s="101">
        <v>43</v>
      </c>
      <c r="B480" s="102" t="s">
        <v>2837</v>
      </c>
      <c r="C480" s="103" t="s">
        <v>9341</v>
      </c>
      <c r="D480" s="166"/>
      <c r="E480" s="193"/>
      <c r="F480" s="126"/>
      <c r="G480" s="126"/>
      <c r="H480" s="45"/>
      <c r="I480" s="1"/>
      <c r="J480" s="1"/>
      <c r="K480" s="44"/>
      <c r="L480" s="191"/>
      <c r="M480" s="172"/>
      <c r="N480" s="172"/>
      <c r="O480" s="123" t="s">
        <v>4574</v>
      </c>
      <c r="P480" s="249">
        <f>P474</f>
        <v>0.96499999999999997</v>
      </c>
      <c r="Q480" s="249"/>
      <c r="R480" s="168"/>
      <c r="S480" s="141"/>
      <c r="T480" s="142"/>
      <c r="U480" s="130"/>
      <c r="V480" s="64"/>
      <c r="W480" s="202"/>
      <c r="X480" s="319"/>
      <c r="Y480" s="320"/>
      <c r="Z480" s="320"/>
      <c r="AA480" s="320"/>
      <c r="AB480" s="320"/>
      <c r="AC480" s="211" t="s">
        <v>4735</v>
      </c>
      <c r="AD480" s="210"/>
      <c r="AE480" s="210"/>
      <c r="AF480" s="176"/>
      <c r="AG480" s="176"/>
      <c r="AH480" s="176"/>
      <c r="AI480" s="176"/>
      <c r="AJ480" s="176"/>
      <c r="AK480" s="176"/>
      <c r="AL480" s="105" t="s">
        <v>4574</v>
      </c>
      <c r="AM480" s="321">
        <f>AM477</f>
        <v>0.5</v>
      </c>
      <c r="AN480" s="321"/>
      <c r="AO480" s="45"/>
      <c r="AP480" s="1"/>
      <c r="AQ480" s="1"/>
      <c r="AR480" s="44"/>
      <c r="AS480" s="43"/>
      <c r="AT480" s="7"/>
      <c r="AU480" s="7"/>
      <c r="AV480" s="21"/>
      <c r="AW480" s="106">
        <f>ROUND(ROUND(ROUND(ROUND(H467*P480,0)*V420,0)*AM480,0)*AQ478,0)</f>
        <v>143</v>
      </c>
      <c r="AX480" s="12"/>
    </row>
    <row r="481" spans="1:50" ht="17.2" customHeight="1" x14ac:dyDescent="0.3">
      <c r="A481" s="9">
        <v>43</v>
      </c>
      <c r="B481" s="10" t="s">
        <v>2836</v>
      </c>
      <c r="C481" s="53" t="s">
        <v>9340</v>
      </c>
      <c r="D481" s="166"/>
      <c r="E481" s="193"/>
      <c r="F481" s="126"/>
      <c r="G481" s="126"/>
      <c r="H481" s="45"/>
      <c r="I481" s="1"/>
      <c r="J481" s="1"/>
      <c r="K481" s="44"/>
      <c r="L481" s="196"/>
      <c r="M481" s="195"/>
      <c r="N481" s="195"/>
      <c r="O481" s="55"/>
      <c r="P481" s="56"/>
      <c r="Q481" s="56"/>
      <c r="R481" s="168"/>
      <c r="S481" s="141"/>
      <c r="T481" s="142"/>
      <c r="U481" s="130"/>
      <c r="V481" s="64"/>
      <c r="W481" s="202"/>
      <c r="X481" s="8"/>
      <c r="Y481" s="6"/>
      <c r="Z481" s="59"/>
      <c r="AA481" s="59"/>
      <c r="AB481" s="6"/>
      <c r="AC481" s="203"/>
      <c r="AD481" s="6"/>
      <c r="AE481" s="6"/>
      <c r="AF481" s="6"/>
      <c r="AG481" s="6"/>
      <c r="AH481" s="6"/>
      <c r="AI481" s="6"/>
      <c r="AJ481" s="6"/>
      <c r="AK481" s="6"/>
      <c r="AL481" s="59"/>
      <c r="AM481" s="137"/>
      <c r="AN481" s="137"/>
      <c r="AO481" s="146"/>
      <c r="AP481" s="143"/>
      <c r="AQ481" s="143"/>
      <c r="AR481" s="44"/>
      <c r="AS481" s="242" t="s">
        <v>4580</v>
      </c>
      <c r="AT481" s="242"/>
      <c r="AU481" s="242"/>
      <c r="AV481" s="243"/>
      <c r="AW481" s="89">
        <f>ROUND(ROUND(H467*V420,0)*AQ478,0)-AS484</f>
        <v>291</v>
      </c>
      <c r="AX481" s="12"/>
    </row>
    <row r="482" spans="1:50" ht="17.2" customHeight="1" x14ac:dyDescent="0.3">
      <c r="A482" s="101">
        <v>43</v>
      </c>
      <c r="B482" s="102" t="s">
        <v>2835</v>
      </c>
      <c r="C482" s="103" t="s">
        <v>9339</v>
      </c>
      <c r="D482" s="166"/>
      <c r="E482" s="193"/>
      <c r="F482" s="126"/>
      <c r="G482" s="126"/>
      <c r="H482" s="45"/>
      <c r="I482" s="1"/>
      <c r="J482" s="1"/>
      <c r="K482" s="44"/>
      <c r="L482" s="175"/>
      <c r="M482" s="194"/>
      <c r="N482" s="194"/>
      <c r="O482" s="132"/>
      <c r="P482" s="141"/>
      <c r="Q482" s="141"/>
      <c r="R482" s="168"/>
      <c r="S482" s="141"/>
      <c r="T482" s="142"/>
      <c r="U482" s="130"/>
      <c r="V482" s="64"/>
      <c r="W482" s="202"/>
      <c r="X482" s="317" t="s">
        <v>4712</v>
      </c>
      <c r="Y482" s="318"/>
      <c r="Z482" s="318"/>
      <c r="AA482" s="318"/>
      <c r="AB482" s="318"/>
      <c r="AC482" s="211" t="s">
        <v>4711</v>
      </c>
      <c r="AD482" s="210"/>
      <c r="AE482" s="210"/>
      <c r="AF482" s="176"/>
      <c r="AG482" s="176"/>
      <c r="AH482" s="176"/>
      <c r="AI482" s="176"/>
      <c r="AJ482" s="176"/>
      <c r="AK482" s="176"/>
      <c r="AL482" s="105" t="s">
        <v>4574</v>
      </c>
      <c r="AM482" s="321">
        <f>AM479</f>
        <v>0.7</v>
      </c>
      <c r="AN482" s="321"/>
      <c r="AO482" s="146"/>
      <c r="AP482" s="143"/>
      <c r="AQ482" s="143"/>
      <c r="AR482" s="44"/>
      <c r="AS482" s="244"/>
      <c r="AT482" s="244"/>
      <c r="AU482" s="244"/>
      <c r="AV482" s="245"/>
      <c r="AW482" s="106">
        <f>ROUND(ROUND(ROUND(H467*V420,0)*AM482,0)*AQ478,0)-AS484</f>
        <v>202</v>
      </c>
      <c r="AX482" s="12"/>
    </row>
    <row r="483" spans="1:50" ht="17.2" customHeight="1" x14ac:dyDescent="0.3">
      <c r="A483" s="101">
        <v>43</v>
      </c>
      <c r="B483" s="102" t="s">
        <v>2834</v>
      </c>
      <c r="C483" s="103" t="s">
        <v>9338</v>
      </c>
      <c r="D483" s="166"/>
      <c r="E483" s="193"/>
      <c r="F483" s="126"/>
      <c r="G483" s="126"/>
      <c r="H483" s="45"/>
      <c r="I483" s="1"/>
      <c r="J483" s="1"/>
      <c r="K483" s="44"/>
      <c r="L483" s="191"/>
      <c r="M483" s="172"/>
      <c r="N483" s="172"/>
      <c r="O483" s="123"/>
      <c r="P483" s="138"/>
      <c r="Q483" s="138"/>
      <c r="R483" s="168"/>
      <c r="S483" s="141"/>
      <c r="T483" s="142"/>
      <c r="U483" s="130"/>
      <c r="V483" s="64"/>
      <c r="W483" s="202"/>
      <c r="X483" s="319"/>
      <c r="Y483" s="320"/>
      <c r="Z483" s="320"/>
      <c r="AA483" s="320"/>
      <c r="AB483" s="320"/>
      <c r="AC483" s="211" t="s">
        <v>4735</v>
      </c>
      <c r="AD483" s="210"/>
      <c r="AE483" s="210"/>
      <c r="AF483" s="176"/>
      <c r="AG483" s="176"/>
      <c r="AH483" s="176"/>
      <c r="AI483" s="176"/>
      <c r="AJ483" s="176"/>
      <c r="AK483" s="176"/>
      <c r="AL483" s="105" t="s">
        <v>4574</v>
      </c>
      <c r="AM483" s="321">
        <f>AM480</f>
        <v>0.5</v>
      </c>
      <c r="AN483" s="321"/>
      <c r="AO483" s="146"/>
      <c r="AP483" s="143"/>
      <c r="AQ483" s="143"/>
      <c r="AR483" s="44"/>
      <c r="AS483" s="244"/>
      <c r="AT483" s="244"/>
      <c r="AU483" s="244"/>
      <c r="AV483" s="245"/>
      <c r="AW483" s="106">
        <f>ROUND(ROUND(ROUND(H467*V420,0)*AM483,0)*AQ478,0)-AS484</f>
        <v>143</v>
      </c>
      <c r="AX483" s="12"/>
    </row>
    <row r="484" spans="1:50" ht="17.2" customHeight="1" x14ac:dyDescent="0.3">
      <c r="A484" s="9">
        <v>43</v>
      </c>
      <c r="B484" s="10" t="s">
        <v>2833</v>
      </c>
      <c r="C484" s="53" t="s">
        <v>9337</v>
      </c>
      <c r="D484" s="166"/>
      <c r="E484" s="193"/>
      <c r="F484" s="126"/>
      <c r="G484" s="126"/>
      <c r="H484" s="45"/>
      <c r="I484" s="1"/>
      <c r="J484" s="1"/>
      <c r="K484" s="44"/>
      <c r="L484" s="231" t="s">
        <v>4714</v>
      </c>
      <c r="M484" s="232"/>
      <c r="N484" s="232"/>
      <c r="O484" s="232"/>
      <c r="P484" s="232"/>
      <c r="Q484" s="232"/>
      <c r="R484" s="175"/>
      <c r="S484" s="194"/>
      <c r="T484" s="173"/>
      <c r="U484" s="130"/>
      <c r="V484" s="64"/>
      <c r="W484" s="202"/>
      <c r="X484" s="8"/>
      <c r="Y484" s="6"/>
      <c r="Z484" s="59"/>
      <c r="AA484" s="59"/>
      <c r="AB484" s="6"/>
      <c r="AC484" s="203"/>
      <c r="AD484" s="6"/>
      <c r="AE484" s="6"/>
      <c r="AF484" s="6"/>
      <c r="AG484" s="6"/>
      <c r="AH484" s="6"/>
      <c r="AI484" s="6"/>
      <c r="AJ484" s="6"/>
      <c r="AK484" s="6"/>
      <c r="AL484" s="59"/>
      <c r="AM484" s="137"/>
      <c r="AN484" s="137"/>
      <c r="AO484" s="146"/>
      <c r="AP484" s="143"/>
      <c r="AQ484" s="143"/>
      <c r="AR484" s="44"/>
      <c r="AS484" s="38">
        <f>AS472</f>
        <v>5</v>
      </c>
      <c r="AT484" s="62" t="s">
        <v>4579</v>
      </c>
      <c r="AU484" s="143"/>
      <c r="AV484" s="147"/>
      <c r="AW484" s="89">
        <f>ROUND(ROUND(ROUND(H467*P486,0)*V420,0)*AQ478,0)-AS484</f>
        <v>280</v>
      </c>
      <c r="AX484" s="12"/>
    </row>
    <row r="485" spans="1:50" ht="17.2" customHeight="1" x14ac:dyDescent="0.3">
      <c r="A485" s="101">
        <v>43</v>
      </c>
      <c r="B485" s="102" t="s">
        <v>2832</v>
      </c>
      <c r="C485" s="103" t="s">
        <v>9336</v>
      </c>
      <c r="D485" s="166"/>
      <c r="E485" s="193"/>
      <c r="F485" s="126"/>
      <c r="G485" s="126"/>
      <c r="H485" s="45"/>
      <c r="I485" s="1"/>
      <c r="J485" s="1"/>
      <c r="K485" s="44"/>
      <c r="L485" s="267"/>
      <c r="M485" s="268"/>
      <c r="N485" s="268"/>
      <c r="O485" s="268"/>
      <c r="P485" s="268"/>
      <c r="Q485" s="268"/>
      <c r="R485" s="175"/>
      <c r="S485" s="194"/>
      <c r="T485" s="173"/>
      <c r="U485" s="130"/>
      <c r="V485" s="64"/>
      <c r="W485" s="202"/>
      <c r="X485" s="317" t="s">
        <v>4712</v>
      </c>
      <c r="Y485" s="318"/>
      <c r="Z485" s="318"/>
      <c r="AA485" s="318"/>
      <c r="AB485" s="318"/>
      <c r="AC485" s="211" t="s">
        <v>4711</v>
      </c>
      <c r="AD485" s="210"/>
      <c r="AE485" s="210"/>
      <c r="AF485" s="176"/>
      <c r="AG485" s="176"/>
      <c r="AH485" s="176"/>
      <c r="AI485" s="176"/>
      <c r="AJ485" s="176"/>
      <c r="AK485" s="176"/>
      <c r="AL485" s="105" t="s">
        <v>4574</v>
      </c>
      <c r="AM485" s="321">
        <f>AM482</f>
        <v>0.7</v>
      </c>
      <c r="AN485" s="321"/>
      <c r="AO485" s="146"/>
      <c r="AP485" s="143"/>
      <c r="AQ485" s="143"/>
      <c r="AR485" s="44"/>
      <c r="AS485" s="1"/>
      <c r="AT485" s="132"/>
      <c r="AU485" s="143"/>
      <c r="AV485" s="147"/>
      <c r="AW485" s="106">
        <f>ROUND(ROUND(ROUND(ROUND(H467*P486,0)*V420,0)*AM485,0)*AQ478,0)-AS484</f>
        <v>195</v>
      </c>
      <c r="AX485" s="12"/>
    </row>
    <row r="486" spans="1:50" ht="17.2" customHeight="1" x14ac:dyDescent="0.3">
      <c r="A486" s="101">
        <v>43</v>
      </c>
      <c r="B486" s="102" t="s">
        <v>2831</v>
      </c>
      <c r="C486" s="103" t="s">
        <v>9335</v>
      </c>
      <c r="D486" s="162"/>
      <c r="E486" s="192"/>
      <c r="F486" s="128"/>
      <c r="G486" s="128"/>
      <c r="H486" s="43"/>
      <c r="I486" s="7"/>
      <c r="J486" s="7"/>
      <c r="K486" s="21"/>
      <c r="L486" s="191"/>
      <c r="M486" s="172"/>
      <c r="N486" s="172"/>
      <c r="O486" s="123" t="s">
        <v>4574</v>
      </c>
      <c r="P486" s="249">
        <f>P480</f>
        <v>0.96499999999999997</v>
      </c>
      <c r="Q486" s="249"/>
      <c r="R486" s="201"/>
      <c r="S486" s="138"/>
      <c r="T486" s="139"/>
      <c r="U486" s="78"/>
      <c r="V486" s="79"/>
      <c r="W486" s="200"/>
      <c r="X486" s="319"/>
      <c r="Y486" s="320"/>
      <c r="Z486" s="320"/>
      <c r="AA486" s="320"/>
      <c r="AB486" s="320"/>
      <c r="AC486" s="211" t="s">
        <v>4735</v>
      </c>
      <c r="AD486" s="210"/>
      <c r="AE486" s="210"/>
      <c r="AF486" s="176"/>
      <c r="AG486" s="176"/>
      <c r="AH486" s="176"/>
      <c r="AI486" s="176"/>
      <c r="AJ486" s="176"/>
      <c r="AK486" s="176"/>
      <c r="AL486" s="105" t="s">
        <v>4574</v>
      </c>
      <c r="AM486" s="321">
        <f>AM483</f>
        <v>0.5</v>
      </c>
      <c r="AN486" s="321"/>
      <c r="AO486" s="190"/>
      <c r="AP486" s="136"/>
      <c r="AQ486" s="136"/>
      <c r="AR486" s="21"/>
      <c r="AS486" s="7"/>
      <c r="AT486" s="123"/>
      <c r="AU486" s="136"/>
      <c r="AV486" s="145"/>
      <c r="AW486" s="107">
        <f>ROUND(ROUND(ROUND(ROUND(H467*P486,0)*V420,0)*AM486,0)*AQ478,0)-AS484</f>
        <v>138</v>
      </c>
      <c r="AX486" s="16"/>
    </row>
    <row r="487" spans="1:50" ht="17.2" customHeight="1" x14ac:dyDescent="0.3">
      <c r="A487" s="9">
        <v>43</v>
      </c>
      <c r="B487" s="10" t="s">
        <v>2830</v>
      </c>
      <c r="C487" s="53" t="s">
        <v>9334</v>
      </c>
      <c r="D487" s="217" t="s">
        <v>4740</v>
      </c>
      <c r="E487" s="219"/>
      <c r="F487" s="217" t="s">
        <v>5085</v>
      </c>
      <c r="G487" s="237"/>
      <c r="H487" s="217" t="s">
        <v>4738</v>
      </c>
      <c r="I487" s="218"/>
      <c r="J487" s="218"/>
      <c r="K487" s="219"/>
      <c r="L487" s="196"/>
      <c r="M487" s="195"/>
      <c r="N487" s="195"/>
      <c r="O487" s="55"/>
      <c r="P487" s="56"/>
      <c r="Q487" s="56"/>
      <c r="R487" s="303" t="s">
        <v>8152</v>
      </c>
      <c r="S487" s="304"/>
      <c r="T487" s="305"/>
      <c r="U487" s="309" t="s">
        <v>8997</v>
      </c>
      <c r="V487" s="309"/>
      <c r="W487" s="310"/>
      <c r="X487" s="8"/>
      <c r="Y487" s="6"/>
      <c r="Z487" s="59"/>
      <c r="AA487" s="59"/>
      <c r="AB487" s="6"/>
      <c r="AC487" s="203"/>
      <c r="AD487" s="6"/>
      <c r="AE487" s="6"/>
      <c r="AF487" s="6"/>
      <c r="AG487" s="6"/>
      <c r="AH487" s="6"/>
      <c r="AI487" s="6"/>
      <c r="AJ487" s="6"/>
      <c r="AK487" s="6"/>
      <c r="AL487" s="59"/>
      <c r="AM487" s="137"/>
      <c r="AN487" s="137"/>
      <c r="AO487" s="7"/>
      <c r="AP487" s="7"/>
      <c r="AQ487" s="7"/>
      <c r="AR487" s="7"/>
      <c r="AS487" s="7"/>
      <c r="AT487" s="123"/>
      <c r="AU487" s="136"/>
      <c r="AV487" s="145"/>
      <c r="AW487" s="100">
        <f>ROUND(H491*V492,0)</f>
        <v>297</v>
      </c>
      <c r="AX487" s="19" t="s">
        <v>4205</v>
      </c>
    </row>
    <row r="488" spans="1:50" ht="17.2" customHeight="1" x14ac:dyDescent="0.3">
      <c r="A488" s="101">
        <v>43</v>
      </c>
      <c r="B488" s="102" t="s">
        <v>2829</v>
      </c>
      <c r="C488" s="103" t="s">
        <v>9333</v>
      </c>
      <c r="D488" s="220"/>
      <c r="E488" s="222"/>
      <c r="F488" s="238"/>
      <c r="G488" s="240"/>
      <c r="H488" s="220"/>
      <c r="I488" s="221"/>
      <c r="J488" s="221"/>
      <c r="K488" s="222"/>
      <c r="L488" s="175"/>
      <c r="M488" s="194"/>
      <c r="N488" s="194"/>
      <c r="O488" s="132"/>
      <c r="P488" s="141"/>
      <c r="Q488" s="141"/>
      <c r="R488" s="306"/>
      <c r="S488" s="307"/>
      <c r="T488" s="308"/>
      <c r="U488" s="311"/>
      <c r="V488" s="312"/>
      <c r="W488" s="313"/>
      <c r="X488" s="317" t="s">
        <v>4712</v>
      </c>
      <c r="Y488" s="318"/>
      <c r="Z488" s="318"/>
      <c r="AA488" s="318"/>
      <c r="AB488" s="318"/>
      <c r="AC488" s="211" t="s">
        <v>4711</v>
      </c>
      <c r="AD488" s="210"/>
      <c r="AE488" s="210"/>
      <c r="AF488" s="176"/>
      <c r="AG488" s="176"/>
      <c r="AH488" s="176"/>
      <c r="AI488" s="176"/>
      <c r="AJ488" s="176"/>
      <c r="AK488" s="176"/>
      <c r="AL488" s="105" t="s">
        <v>4574</v>
      </c>
      <c r="AM488" s="321">
        <f>AM485</f>
        <v>0.7</v>
      </c>
      <c r="AN488" s="321"/>
      <c r="AO488" s="176"/>
      <c r="AP488" s="176"/>
      <c r="AQ488" s="176"/>
      <c r="AR488" s="176"/>
      <c r="AS488" s="176"/>
      <c r="AT488" s="105"/>
      <c r="AU488" s="150"/>
      <c r="AV488" s="151"/>
      <c r="AW488" s="106">
        <f>ROUND(ROUND(H491*V492,0)*AM488,0)</f>
        <v>208</v>
      </c>
      <c r="AX488" s="12"/>
    </row>
    <row r="489" spans="1:50" ht="17.2" customHeight="1" x14ac:dyDescent="0.3">
      <c r="A489" s="101">
        <v>43</v>
      </c>
      <c r="B489" s="102" t="s">
        <v>2828</v>
      </c>
      <c r="C489" s="103" t="s">
        <v>9332</v>
      </c>
      <c r="D489" s="220"/>
      <c r="E489" s="222"/>
      <c r="F489" s="238"/>
      <c r="G489" s="240"/>
      <c r="H489" s="220"/>
      <c r="I489" s="221"/>
      <c r="J489" s="221"/>
      <c r="K489" s="222"/>
      <c r="L489" s="191"/>
      <c r="M489" s="172"/>
      <c r="N489" s="172"/>
      <c r="O489" s="123"/>
      <c r="P489" s="138"/>
      <c r="Q489" s="138"/>
      <c r="R489" s="306"/>
      <c r="S489" s="307"/>
      <c r="T489" s="308"/>
      <c r="U489" s="311"/>
      <c r="V489" s="312"/>
      <c r="W489" s="313"/>
      <c r="X489" s="319"/>
      <c r="Y489" s="320"/>
      <c r="Z489" s="320"/>
      <c r="AA489" s="320"/>
      <c r="AB489" s="320"/>
      <c r="AC489" s="211" t="s">
        <v>4735</v>
      </c>
      <c r="AD489" s="210"/>
      <c r="AE489" s="210"/>
      <c r="AF489" s="176"/>
      <c r="AG489" s="176"/>
      <c r="AH489" s="176"/>
      <c r="AI489" s="176"/>
      <c r="AJ489" s="176"/>
      <c r="AK489" s="176"/>
      <c r="AL489" s="105" t="s">
        <v>4574</v>
      </c>
      <c r="AM489" s="321">
        <f>AM486</f>
        <v>0.5</v>
      </c>
      <c r="AN489" s="321"/>
      <c r="AO489" s="176"/>
      <c r="AP489" s="176"/>
      <c r="AQ489" s="176"/>
      <c r="AR489" s="176"/>
      <c r="AS489" s="176"/>
      <c r="AT489" s="105"/>
      <c r="AU489" s="150"/>
      <c r="AV489" s="151"/>
      <c r="AW489" s="106">
        <f>ROUND(ROUND(H491*V492,0)*AM489,0)</f>
        <v>149</v>
      </c>
      <c r="AX489" s="12"/>
    </row>
    <row r="490" spans="1:50" ht="17.2" customHeight="1" x14ac:dyDescent="0.3">
      <c r="A490" s="9">
        <v>43</v>
      </c>
      <c r="B490" s="10" t="s">
        <v>2827</v>
      </c>
      <c r="C490" s="53" t="s">
        <v>9331</v>
      </c>
      <c r="D490" s="238"/>
      <c r="E490" s="240"/>
      <c r="F490" s="238"/>
      <c r="G490" s="240"/>
      <c r="H490" s="220"/>
      <c r="I490" s="221"/>
      <c r="J490" s="221"/>
      <c r="K490" s="222"/>
      <c r="L490" s="231" t="s">
        <v>4714</v>
      </c>
      <c r="M490" s="232"/>
      <c r="N490" s="232"/>
      <c r="O490" s="232"/>
      <c r="P490" s="232"/>
      <c r="Q490" s="232"/>
      <c r="R490" s="306"/>
      <c r="S490" s="307"/>
      <c r="T490" s="308"/>
      <c r="U490" s="130"/>
      <c r="V490" s="64"/>
      <c r="W490" s="202"/>
      <c r="X490" s="8"/>
      <c r="Y490" s="6"/>
      <c r="Z490" s="59"/>
      <c r="AA490" s="59"/>
      <c r="AB490" s="6"/>
      <c r="AC490" s="203"/>
      <c r="AD490" s="6"/>
      <c r="AE490" s="6"/>
      <c r="AF490" s="6"/>
      <c r="AG490" s="6"/>
      <c r="AH490" s="6"/>
      <c r="AI490" s="6"/>
      <c r="AJ490" s="6"/>
      <c r="AK490" s="6"/>
      <c r="AL490" s="59"/>
      <c r="AM490" s="137"/>
      <c r="AN490" s="137"/>
      <c r="AO490" s="6"/>
      <c r="AP490" s="6"/>
      <c r="AQ490" s="7"/>
      <c r="AR490" s="7"/>
      <c r="AS490" s="7"/>
      <c r="AT490" s="123"/>
      <c r="AU490" s="136"/>
      <c r="AV490" s="145"/>
      <c r="AW490" s="89">
        <f>ROUND(ROUND(H491*P492,0)*V492,0)</f>
        <v>286</v>
      </c>
      <c r="AX490" s="12"/>
    </row>
    <row r="491" spans="1:50" ht="17.2" customHeight="1" x14ac:dyDescent="0.3">
      <c r="A491" s="101">
        <v>43</v>
      </c>
      <c r="B491" s="102" t="s">
        <v>2826</v>
      </c>
      <c r="C491" s="103" t="s">
        <v>9330</v>
      </c>
      <c r="D491" s="238"/>
      <c r="E491" s="240"/>
      <c r="F491" s="238"/>
      <c r="G491" s="240"/>
      <c r="H491" s="253">
        <f>'15就労移行支援(基本)'!K492</f>
        <v>424</v>
      </c>
      <c r="I491" s="254"/>
      <c r="J491" s="1" t="s">
        <v>4202</v>
      </c>
      <c r="K491" s="68"/>
      <c r="L491" s="267"/>
      <c r="M491" s="268"/>
      <c r="N491" s="268"/>
      <c r="O491" s="268"/>
      <c r="P491" s="268"/>
      <c r="Q491" s="268"/>
      <c r="R491" s="306"/>
      <c r="S491" s="307"/>
      <c r="T491" s="308"/>
      <c r="U491" s="130"/>
      <c r="V491" s="64"/>
      <c r="W491" s="202"/>
      <c r="X491" s="317" t="s">
        <v>4712</v>
      </c>
      <c r="Y491" s="318"/>
      <c r="Z491" s="318"/>
      <c r="AA491" s="318"/>
      <c r="AB491" s="318"/>
      <c r="AC491" s="211" t="s">
        <v>4711</v>
      </c>
      <c r="AD491" s="210"/>
      <c r="AE491" s="210"/>
      <c r="AF491" s="176"/>
      <c r="AG491" s="176"/>
      <c r="AH491" s="176"/>
      <c r="AI491" s="176"/>
      <c r="AJ491" s="176"/>
      <c r="AK491" s="176"/>
      <c r="AL491" s="105" t="s">
        <v>4574</v>
      </c>
      <c r="AM491" s="321">
        <f>AM488</f>
        <v>0.7</v>
      </c>
      <c r="AN491" s="321"/>
      <c r="AO491" s="174"/>
      <c r="AP491" s="174"/>
      <c r="AQ491" s="174"/>
      <c r="AR491" s="174"/>
      <c r="AS491" s="174"/>
      <c r="AT491" s="104"/>
      <c r="AU491" s="148"/>
      <c r="AV491" s="149"/>
      <c r="AW491" s="106">
        <f>ROUND(ROUND(ROUND(H491*P492,0)*V492,0)*AM491,0)</f>
        <v>200</v>
      </c>
      <c r="AX491" s="12"/>
    </row>
    <row r="492" spans="1:50" ht="17.2" customHeight="1" x14ac:dyDescent="0.3">
      <c r="A492" s="101">
        <v>43</v>
      </c>
      <c r="B492" s="102" t="s">
        <v>2825</v>
      </c>
      <c r="C492" s="103" t="s">
        <v>9329</v>
      </c>
      <c r="D492" s="238"/>
      <c r="E492" s="240"/>
      <c r="F492" s="238"/>
      <c r="G492" s="240"/>
      <c r="H492" s="175"/>
      <c r="I492" s="194"/>
      <c r="J492" s="194"/>
      <c r="K492" s="173"/>
      <c r="L492" s="191"/>
      <c r="M492" s="172"/>
      <c r="N492" s="172"/>
      <c r="O492" s="123" t="s">
        <v>4574</v>
      </c>
      <c r="P492" s="249">
        <f>P486</f>
        <v>0.96499999999999997</v>
      </c>
      <c r="Q492" s="249"/>
      <c r="R492" s="238"/>
      <c r="S492" s="239"/>
      <c r="T492" s="240"/>
      <c r="U492" s="132" t="s">
        <v>4574</v>
      </c>
      <c r="V492" s="247">
        <f>V420</f>
        <v>0.7</v>
      </c>
      <c r="W492" s="248"/>
      <c r="X492" s="319"/>
      <c r="Y492" s="320"/>
      <c r="Z492" s="320"/>
      <c r="AA492" s="320"/>
      <c r="AB492" s="320"/>
      <c r="AC492" s="211" t="s">
        <v>4735</v>
      </c>
      <c r="AD492" s="210"/>
      <c r="AE492" s="210"/>
      <c r="AF492" s="176"/>
      <c r="AG492" s="176"/>
      <c r="AH492" s="176"/>
      <c r="AI492" s="176"/>
      <c r="AJ492" s="176"/>
      <c r="AK492" s="176"/>
      <c r="AL492" s="105" t="s">
        <v>4574</v>
      </c>
      <c r="AM492" s="321">
        <f>AM489</f>
        <v>0.5</v>
      </c>
      <c r="AN492" s="321"/>
      <c r="AO492" s="174"/>
      <c r="AP492" s="174"/>
      <c r="AQ492" s="174"/>
      <c r="AR492" s="174"/>
      <c r="AS492" s="174"/>
      <c r="AT492" s="104"/>
      <c r="AU492" s="148"/>
      <c r="AV492" s="149"/>
      <c r="AW492" s="106">
        <f>ROUND(ROUND(ROUND(H491*P492,0)*V492,0)*AM492,0)</f>
        <v>143</v>
      </c>
      <c r="AX492" s="12"/>
    </row>
    <row r="493" spans="1:50" ht="17.2" customHeight="1" x14ac:dyDescent="0.3">
      <c r="A493" s="9">
        <v>43</v>
      </c>
      <c r="B493" s="10" t="s">
        <v>2824</v>
      </c>
      <c r="C493" s="53" t="s">
        <v>9328</v>
      </c>
      <c r="D493" s="166"/>
      <c r="E493" s="193"/>
      <c r="F493" s="126"/>
      <c r="G493" s="126"/>
      <c r="H493" s="175"/>
      <c r="I493" s="194"/>
      <c r="J493" s="194"/>
      <c r="K493" s="173"/>
      <c r="L493" s="196"/>
      <c r="M493" s="195"/>
      <c r="N493" s="195"/>
      <c r="O493" s="55"/>
      <c r="P493" s="56"/>
      <c r="Q493" s="56"/>
      <c r="R493" s="168"/>
      <c r="S493" s="141"/>
      <c r="T493" s="142"/>
      <c r="U493" s="130"/>
      <c r="V493" s="64"/>
      <c r="W493" s="202"/>
      <c r="X493" s="8"/>
      <c r="Y493" s="6"/>
      <c r="Z493" s="59"/>
      <c r="AA493" s="59"/>
      <c r="AB493" s="6"/>
      <c r="AC493" s="203"/>
      <c r="AD493" s="6"/>
      <c r="AE493" s="6"/>
      <c r="AF493" s="6"/>
      <c r="AG493" s="6"/>
      <c r="AH493" s="6"/>
      <c r="AI493" s="6"/>
      <c r="AJ493" s="6"/>
      <c r="AK493" s="6"/>
      <c r="AL493" s="59"/>
      <c r="AM493" s="137"/>
      <c r="AN493" s="137"/>
      <c r="AO493" s="177"/>
      <c r="AP493" s="81"/>
      <c r="AQ493" s="81"/>
      <c r="AR493" s="82"/>
      <c r="AS493" s="242" t="s">
        <v>4580</v>
      </c>
      <c r="AT493" s="242"/>
      <c r="AU493" s="242"/>
      <c r="AV493" s="243"/>
      <c r="AW493" s="89">
        <f>ROUND(H491*V492,0)-AS496</f>
        <v>292</v>
      </c>
      <c r="AX493" s="12"/>
    </row>
    <row r="494" spans="1:50" ht="17.2" customHeight="1" x14ac:dyDescent="0.3">
      <c r="A494" s="101">
        <v>43</v>
      </c>
      <c r="B494" s="102" t="s">
        <v>2823</v>
      </c>
      <c r="C494" s="103" t="s">
        <v>9327</v>
      </c>
      <c r="D494" s="166"/>
      <c r="E494" s="193"/>
      <c r="F494" s="126"/>
      <c r="G494" s="126"/>
      <c r="H494" s="175"/>
      <c r="I494" s="194"/>
      <c r="J494" s="194"/>
      <c r="K494" s="173"/>
      <c r="L494" s="175"/>
      <c r="M494" s="194"/>
      <c r="N494" s="194"/>
      <c r="O494" s="132"/>
      <c r="P494" s="141"/>
      <c r="Q494" s="141"/>
      <c r="R494" s="168"/>
      <c r="S494" s="141"/>
      <c r="T494" s="142"/>
      <c r="U494" s="130"/>
      <c r="V494" s="64"/>
      <c r="W494" s="202"/>
      <c r="X494" s="317" t="s">
        <v>4712</v>
      </c>
      <c r="Y494" s="318"/>
      <c r="Z494" s="318"/>
      <c r="AA494" s="318"/>
      <c r="AB494" s="318"/>
      <c r="AC494" s="211" t="s">
        <v>4711</v>
      </c>
      <c r="AD494" s="210"/>
      <c r="AE494" s="210"/>
      <c r="AF494" s="176"/>
      <c r="AG494" s="176"/>
      <c r="AH494" s="176"/>
      <c r="AI494" s="176"/>
      <c r="AJ494" s="176"/>
      <c r="AK494" s="176"/>
      <c r="AL494" s="105" t="s">
        <v>4574</v>
      </c>
      <c r="AM494" s="321">
        <f>AM491</f>
        <v>0.7</v>
      </c>
      <c r="AN494" s="321"/>
      <c r="AO494" s="215"/>
      <c r="AP494" s="215"/>
      <c r="AQ494" s="215"/>
      <c r="AR494" s="214"/>
      <c r="AS494" s="244"/>
      <c r="AT494" s="244"/>
      <c r="AU494" s="244"/>
      <c r="AV494" s="245"/>
      <c r="AW494" s="106">
        <f>ROUND(ROUND(H491*V492,0)*AM494,0)-AS496</f>
        <v>203</v>
      </c>
      <c r="AX494" s="12"/>
    </row>
    <row r="495" spans="1:50" ht="17.2" customHeight="1" x14ac:dyDescent="0.3">
      <c r="A495" s="101">
        <v>43</v>
      </c>
      <c r="B495" s="102" t="s">
        <v>2822</v>
      </c>
      <c r="C495" s="103" t="s">
        <v>9326</v>
      </c>
      <c r="D495" s="166"/>
      <c r="E495" s="193"/>
      <c r="F495" s="126"/>
      <c r="G495" s="126"/>
      <c r="H495" s="175"/>
      <c r="I495" s="194"/>
      <c r="J495" s="194"/>
      <c r="K495" s="173"/>
      <c r="L495" s="191"/>
      <c r="M495" s="172"/>
      <c r="N495" s="172"/>
      <c r="O495" s="123"/>
      <c r="P495" s="138"/>
      <c r="Q495" s="138"/>
      <c r="R495" s="168"/>
      <c r="S495" s="141"/>
      <c r="T495" s="142"/>
      <c r="U495" s="130"/>
      <c r="V495" s="64"/>
      <c r="W495" s="202"/>
      <c r="X495" s="319"/>
      <c r="Y495" s="320"/>
      <c r="Z495" s="320"/>
      <c r="AA495" s="320"/>
      <c r="AB495" s="320"/>
      <c r="AC495" s="211" t="s">
        <v>4735</v>
      </c>
      <c r="AD495" s="210"/>
      <c r="AE495" s="210"/>
      <c r="AF495" s="176"/>
      <c r="AG495" s="176"/>
      <c r="AH495" s="176"/>
      <c r="AI495" s="176"/>
      <c r="AJ495" s="176"/>
      <c r="AK495" s="176"/>
      <c r="AL495" s="105" t="s">
        <v>4574</v>
      </c>
      <c r="AM495" s="321">
        <f>AM492</f>
        <v>0.5</v>
      </c>
      <c r="AN495" s="321"/>
      <c r="AO495" s="213"/>
      <c r="AP495" s="213"/>
      <c r="AQ495" s="213"/>
      <c r="AR495" s="212"/>
      <c r="AS495" s="244"/>
      <c r="AT495" s="244"/>
      <c r="AU495" s="244"/>
      <c r="AV495" s="245"/>
      <c r="AW495" s="106">
        <f>ROUND(ROUND(H491*V492,0)*AM495,0)-AS496</f>
        <v>144</v>
      </c>
      <c r="AX495" s="12"/>
    </row>
    <row r="496" spans="1:50" ht="17.2" customHeight="1" x14ac:dyDescent="0.3">
      <c r="A496" s="9">
        <v>43</v>
      </c>
      <c r="B496" s="10" t="s">
        <v>2821</v>
      </c>
      <c r="C496" s="53" t="s">
        <v>9325</v>
      </c>
      <c r="D496" s="166"/>
      <c r="E496" s="193"/>
      <c r="F496" s="126"/>
      <c r="G496" s="126"/>
      <c r="H496" s="175"/>
      <c r="I496" s="194"/>
      <c r="J496" s="194"/>
      <c r="K496" s="173"/>
      <c r="L496" s="231" t="s">
        <v>4714</v>
      </c>
      <c r="M496" s="232"/>
      <c r="N496" s="232"/>
      <c r="O496" s="232"/>
      <c r="P496" s="232"/>
      <c r="Q496" s="232"/>
      <c r="R496" s="175"/>
      <c r="S496" s="194"/>
      <c r="T496" s="173"/>
      <c r="U496" s="130"/>
      <c r="V496" s="64"/>
      <c r="W496" s="202"/>
      <c r="X496" s="8"/>
      <c r="Y496" s="6"/>
      <c r="Z496" s="59"/>
      <c r="AA496" s="59"/>
      <c r="AB496" s="6"/>
      <c r="AC496" s="203"/>
      <c r="AD496" s="6"/>
      <c r="AE496" s="6"/>
      <c r="AF496" s="6"/>
      <c r="AG496" s="6"/>
      <c r="AH496" s="6"/>
      <c r="AI496" s="6"/>
      <c r="AJ496" s="6"/>
      <c r="AK496" s="6"/>
      <c r="AL496" s="59"/>
      <c r="AM496" s="137"/>
      <c r="AN496" s="137"/>
      <c r="AO496" s="198"/>
      <c r="AP496" s="198"/>
      <c r="AQ496" s="198"/>
      <c r="AR496" s="197"/>
      <c r="AS496" s="38">
        <f>AS484</f>
        <v>5</v>
      </c>
      <c r="AT496" s="62" t="s">
        <v>4579</v>
      </c>
      <c r="AU496" s="143"/>
      <c r="AV496" s="147"/>
      <c r="AW496" s="89">
        <f>ROUND(ROUND(H491*P498,0)*V492,0)-AS496</f>
        <v>281</v>
      </c>
      <c r="AX496" s="12"/>
    </row>
    <row r="497" spans="1:50" ht="17.2" customHeight="1" x14ac:dyDescent="0.3">
      <c r="A497" s="101">
        <v>43</v>
      </c>
      <c r="B497" s="102" t="s">
        <v>2820</v>
      </c>
      <c r="C497" s="103" t="s">
        <v>9324</v>
      </c>
      <c r="D497" s="166"/>
      <c r="E497" s="193"/>
      <c r="F497" s="126"/>
      <c r="G497" s="126"/>
      <c r="H497" s="175"/>
      <c r="I497" s="194"/>
      <c r="J497" s="194"/>
      <c r="K497" s="173"/>
      <c r="L497" s="267"/>
      <c r="M497" s="268"/>
      <c r="N497" s="268"/>
      <c r="O497" s="268"/>
      <c r="P497" s="268"/>
      <c r="Q497" s="268"/>
      <c r="R497" s="175"/>
      <c r="S497" s="194"/>
      <c r="T497" s="173"/>
      <c r="U497" s="130"/>
      <c r="V497" s="64"/>
      <c r="W497" s="202"/>
      <c r="X497" s="317" t="s">
        <v>4712</v>
      </c>
      <c r="Y497" s="318"/>
      <c r="Z497" s="318"/>
      <c r="AA497" s="318"/>
      <c r="AB497" s="318"/>
      <c r="AC497" s="211" t="s">
        <v>4711</v>
      </c>
      <c r="AD497" s="210"/>
      <c r="AE497" s="210"/>
      <c r="AF497" s="176"/>
      <c r="AG497" s="176"/>
      <c r="AH497" s="176"/>
      <c r="AI497" s="176"/>
      <c r="AJ497" s="176"/>
      <c r="AK497" s="176"/>
      <c r="AL497" s="105" t="s">
        <v>4574</v>
      </c>
      <c r="AM497" s="321">
        <f>AM494</f>
        <v>0.7</v>
      </c>
      <c r="AN497" s="321"/>
      <c r="AO497" s="213"/>
      <c r="AP497" s="213"/>
      <c r="AQ497" s="213"/>
      <c r="AR497" s="212"/>
      <c r="AS497" s="1"/>
      <c r="AT497" s="132"/>
      <c r="AU497" s="143"/>
      <c r="AV497" s="147"/>
      <c r="AW497" s="106">
        <f>ROUND(ROUND(ROUND(H491*P498,0)*V492,0)*AM497,0)-AS496</f>
        <v>195</v>
      </c>
      <c r="AX497" s="12"/>
    </row>
    <row r="498" spans="1:50" ht="17.2" customHeight="1" x14ac:dyDescent="0.3">
      <c r="A498" s="101">
        <v>43</v>
      </c>
      <c r="B498" s="102" t="s">
        <v>2819</v>
      </c>
      <c r="C498" s="103" t="s">
        <v>9323</v>
      </c>
      <c r="D498" s="166"/>
      <c r="E498" s="193"/>
      <c r="F498" s="126"/>
      <c r="G498" s="126"/>
      <c r="H498" s="175"/>
      <c r="I498" s="194"/>
      <c r="J498" s="194"/>
      <c r="K498" s="173"/>
      <c r="L498" s="191"/>
      <c r="M498" s="172"/>
      <c r="N498" s="172"/>
      <c r="O498" s="123" t="s">
        <v>4574</v>
      </c>
      <c r="P498" s="249">
        <f>P492</f>
        <v>0.96499999999999997</v>
      </c>
      <c r="Q498" s="249"/>
      <c r="R498" s="168"/>
      <c r="S498" s="141"/>
      <c r="T498" s="142"/>
      <c r="U498" s="130"/>
      <c r="V498" s="64"/>
      <c r="W498" s="202"/>
      <c r="X498" s="319"/>
      <c r="Y498" s="320"/>
      <c r="Z498" s="320"/>
      <c r="AA498" s="320"/>
      <c r="AB498" s="320"/>
      <c r="AC498" s="211" t="s">
        <v>4735</v>
      </c>
      <c r="AD498" s="210"/>
      <c r="AE498" s="210"/>
      <c r="AF498" s="176"/>
      <c r="AG498" s="176"/>
      <c r="AH498" s="176"/>
      <c r="AI498" s="176"/>
      <c r="AJ498" s="176"/>
      <c r="AK498" s="176"/>
      <c r="AL498" s="105" t="s">
        <v>4574</v>
      </c>
      <c r="AM498" s="321">
        <f>AM495</f>
        <v>0.5</v>
      </c>
      <c r="AN498" s="321"/>
      <c r="AO498" s="213"/>
      <c r="AP498" s="213"/>
      <c r="AQ498" s="213"/>
      <c r="AR498" s="212"/>
      <c r="AS498" s="7"/>
      <c r="AT498" s="123"/>
      <c r="AU498" s="136"/>
      <c r="AV498" s="145"/>
      <c r="AW498" s="106">
        <f>ROUND(ROUND(ROUND(H491*P498,0)*V492,0)*AM498,0)-AS496</f>
        <v>138</v>
      </c>
      <c r="AX498" s="12"/>
    </row>
    <row r="499" spans="1:50" ht="17.2" customHeight="1" x14ac:dyDescent="0.3">
      <c r="A499" s="9">
        <v>43</v>
      </c>
      <c r="B499" s="10" t="s">
        <v>2818</v>
      </c>
      <c r="C499" s="53" t="s">
        <v>9322</v>
      </c>
      <c r="D499" s="166"/>
      <c r="E499" s="193"/>
      <c r="F499" s="126"/>
      <c r="G499" s="126"/>
      <c r="H499" s="45"/>
      <c r="I499" s="1"/>
      <c r="J499" s="1"/>
      <c r="K499" s="44"/>
      <c r="L499" s="196"/>
      <c r="M499" s="195"/>
      <c r="N499" s="195"/>
      <c r="O499" s="55"/>
      <c r="P499" s="56"/>
      <c r="Q499" s="56"/>
      <c r="R499" s="168"/>
      <c r="S499" s="141"/>
      <c r="T499" s="142"/>
      <c r="U499" s="130"/>
      <c r="V499" s="64"/>
      <c r="W499" s="202"/>
      <c r="X499" s="8"/>
      <c r="Y499" s="6"/>
      <c r="Z499" s="59"/>
      <c r="AA499" s="59"/>
      <c r="AB499" s="6"/>
      <c r="AC499" s="203"/>
      <c r="AD499" s="6"/>
      <c r="AE499" s="6"/>
      <c r="AF499" s="6"/>
      <c r="AG499" s="6"/>
      <c r="AH499" s="6"/>
      <c r="AI499" s="6"/>
      <c r="AJ499" s="6"/>
      <c r="AK499" s="6"/>
      <c r="AL499" s="59"/>
      <c r="AM499" s="137"/>
      <c r="AN499" s="137"/>
      <c r="AO499" s="216" t="s">
        <v>4753</v>
      </c>
      <c r="AP499" s="251"/>
      <c r="AQ499" s="251"/>
      <c r="AR499" s="252"/>
      <c r="AS499" s="49"/>
      <c r="AT499" s="36"/>
      <c r="AU499" s="36"/>
      <c r="AV499" s="51"/>
      <c r="AW499" s="89">
        <f>ROUND(ROUND(H491*V492,0)*AQ502,0)</f>
        <v>282</v>
      </c>
      <c r="AX499" s="12"/>
    </row>
    <row r="500" spans="1:50" ht="17.2" customHeight="1" x14ac:dyDescent="0.3">
      <c r="A500" s="101">
        <v>43</v>
      </c>
      <c r="B500" s="102" t="s">
        <v>2817</v>
      </c>
      <c r="C500" s="103" t="s">
        <v>9321</v>
      </c>
      <c r="D500" s="166"/>
      <c r="E500" s="193"/>
      <c r="F500" s="126"/>
      <c r="G500" s="126"/>
      <c r="H500" s="45"/>
      <c r="I500" s="1"/>
      <c r="J500" s="1"/>
      <c r="K500" s="44"/>
      <c r="L500" s="175"/>
      <c r="M500" s="194"/>
      <c r="N500" s="194"/>
      <c r="O500" s="132"/>
      <c r="P500" s="141"/>
      <c r="Q500" s="141"/>
      <c r="R500" s="168"/>
      <c r="S500" s="141"/>
      <c r="T500" s="142"/>
      <c r="U500" s="130"/>
      <c r="V500" s="64"/>
      <c r="W500" s="202"/>
      <c r="X500" s="317" t="s">
        <v>4712</v>
      </c>
      <c r="Y500" s="318"/>
      <c r="Z500" s="318"/>
      <c r="AA500" s="318"/>
      <c r="AB500" s="318"/>
      <c r="AC500" s="211" t="s">
        <v>4711</v>
      </c>
      <c r="AD500" s="210"/>
      <c r="AE500" s="210"/>
      <c r="AF500" s="176"/>
      <c r="AG500" s="176"/>
      <c r="AH500" s="176"/>
      <c r="AI500" s="176"/>
      <c r="AJ500" s="176"/>
      <c r="AK500" s="176"/>
      <c r="AL500" s="105" t="s">
        <v>4574</v>
      </c>
      <c r="AM500" s="321">
        <f>AM497</f>
        <v>0.7</v>
      </c>
      <c r="AN500" s="321"/>
      <c r="AO500" s="228"/>
      <c r="AP500" s="229"/>
      <c r="AQ500" s="229"/>
      <c r="AR500" s="230"/>
      <c r="AS500" s="45"/>
      <c r="AT500" s="1"/>
      <c r="AU500" s="1"/>
      <c r="AV500" s="44"/>
      <c r="AW500" s="106">
        <f>ROUND(ROUND(ROUND(H491*V492,0)*AM500,0)*AQ502,0)</f>
        <v>198</v>
      </c>
      <c r="AX500" s="12"/>
    </row>
    <row r="501" spans="1:50" ht="17.2" customHeight="1" x14ac:dyDescent="0.3">
      <c r="A501" s="101">
        <v>43</v>
      </c>
      <c r="B501" s="102" t="s">
        <v>2816</v>
      </c>
      <c r="C501" s="103" t="s">
        <v>9320</v>
      </c>
      <c r="D501" s="166"/>
      <c r="E501" s="193"/>
      <c r="F501" s="126"/>
      <c r="G501" s="126"/>
      <c r="H501" s="45"/>
      <c r="I501" s="1"/>
      <c r="J501" s="1"/>
      <c r="K501" s="44"/>
      <c r="L501" s="191"/>
      <c r="M501" s="172"/>
      <c r="N501" s="172"/>
      <c r="O501" s="123"/>
      <c r="P501" s="138"/>
      <c r="Q501" s="138"/>
      <c r="R501" s="168"/>
      <c r="S501" s="141"/>
      <c r="T501" s="142"/>
      <c r="U501" s="130"/>
      <c r="V501" s="64"/>
      <c r="W501" s="202"/>
      <c r="X501" s="319"/>
      <c r="Y501" s="320"/>
      <c r="Z501" s="320"/>
      <c r="AA501" s="320"/>
      <c r="AB501" s="320"/>
      <c r="AC501" s="211" t="s">
        <v>4735</v>
      </c>
      <c r="AD501" s="210"/>
      <c r="AE501" s="210"/>
      <c r="AF501" s="176"/>
      <c r="AG501" s="176"/>
      <c r="AH501" s="176"/>
      <c r="AI501" s="176"/>
      <c r="AJ501" s="176"/>
      <c r="AK501" s="176"/>
      <c r="AL501" s="105" t="s">
        <v>4574</v>
      </c>
      <c r="AM501" s="321">
        <f>AM498</f>
        <v>0.5</v>
      </c>
      <c r="AN501" s="321"/>
      <c r="AO501" s="45"/>
      <c r="AP501" s="1"/>
      <c r="AQ501" s="1"/>
      <c r="AR501" s="44"/>
      <c r="AS501" s="45"/>
      <c r="AT501" s="1"/>
      <c r="AU501" s="1"/>
      <c r="AV501" s="44"/>
      <c r="AW501" s="106">
        <f>ROUND(ROUND(ROUND(H491*V492,0)*AM501,0)*AQ502,0)</f>
        <v>142</v>
      </c>
      <c r="AX501" s="12"/>
    </row>
    <row r="502" spans="1:50" ht="17.2" customHeight="1" x14ac:dyDescent="0.3">
      <c r="A502" s="9">
        <v>43</v>
      </c>
      <c r="B502" s="10" t="s">
        <v>2815</v>
      </c>
      <c r="C502" s="53" t="s">
        <v>9319</v>
      </c>
      <c r="D502" s="166"/>
      <c r="E502" s="193"/>
      <c r="F502" s="126"/>
      <c r="G502" s="126"/>
      <c r="H502" s="45"/>
      <c r="I502" s="1"/>
      <c r="J502" s="1"/>
      <c r="K502" s="44"/>
      <c r="L502" s="231" t="s">
        <v>4714</v>
      </c>
      <c r="M502" s="232"/>
      <c r="N502" s="232"/>
      <c r="O502" s="232"/>
      <c r="P502" s="232"/>
      <c r="Q502" s="232"/>
      <c r="R502" s="175"/>
      <c r="S502" s="194"/>
      <c r="T502" s="173"/>
      <c r="U502" s="130"/>
      <c r="V502" s="64"/>
      <c r="W502" s="202"/>
      <c r="X502" s="8"/>
      <c r="Y502" s="6"/>
      <c r="Z502" s="59"/>
      <c r="AA502" s="59"/>
      <c r="AB502" s="6"/>
      <c r="AC502" s="203"/>
      <c r="AD502" s="6"/>
      <c r="AE502" s="6"/>
      <c r="AF502" s="6"/>
      <c r="AG502" s="6"/>
      <c r="AH502" s="6"/>
      <c r="AI502" s="6"/>
      <c r="AJ502" s="6"/>
      <c r="AK502" s="6"/>
      <c r="AL502" s="59"/>
      <c r="AM502" s="137"/>
      <c r="AN502" s="137"/>
      <c r="AO502" s="45"/>
      <c r="AP502" s="132" t="s">
        <v>4574</v>
      </c>
      <c r="AQ502" s="247">
        <f>AQ478</f>
        <v>0.95</v>
      </c>
      <c r="AR502" s="248"/>
      <c r="AS502" s="45"/>
      <c r="AT502" s="1"/>
      <c r="AU502" s="1"/>
      <c r="AV502" s="44"/>
      <c r="AW502" s="89">
        <f>ROUND(ROUND(ROUND(H491*P504,0)*V492,0)*AQ502,0)</f>
        <v>272</v>
      </c>
      <c r="AX502" s="12"/>
    </row>
    <row r="503" spans="1:50" ht="17.2" customHeight="1" x14ac:dyDescent="0.3">
      <c r="A503" s="101">
        <v>43</v>
      </c>
      <c r="B503" s="102" t="s">
        <v>2814</v>
      </c>
      <c r="C503" s="103" t="s">
        <v>9318</v>
      </c>
      <c r="D503" s="166"/>
      <c r="E503" s="193"/>
      <c r="F503" s="126"/>
      <c r="G503" s="126"/>
      <c r="H503" s="45"/>
      <c r="I503" s="1"/>
      <c r="J503" s="1"/>
      <c r="K503" s="44"/>
      <c r="L503" s="267"/>
      <c r="M503" s="268"/>
      <c r="N503" s="268"/>
      <c r="O503" s="268"/>
      <c r="P503" s="268"/>
      <c r="Q503" s="268"/>
      <c r="R503" s="175"/>
      <c r="S503" s="194"/>
      <c r="T503" s="173"/>
      <c r="U503" s="130"/>
      <c r="V503" s="64"/>
      <c r="W503" s="202"/>
      <c r="X503" s="317" t="s">
        <v>4712</v>
      </c>
      <c r="Y503" s="318"/>
      <c r="Z503" s="318"/>
      <c r="AA503" s="318"/>
      <c r="AB503" s="318"/>
      <c r="AC503" s="211" t="s">
        <v>4711</v>
      </c>
      <c r="AD503" s="210"/>
      <c r="AE503" s="210"/>
      <c r="AF503" s="176"/>
      <c r="AG503" s="176"/>
      <c r="AH503" s="176"/>
      <c r="AI503" s="176"/>
      <c r="AJ503" s="176"/>
      <c r="AK503" s="176"/>
      <c r="AL503" s="105" t="s">
        <v>4574</v>
      </c>
      <c r="AM503" s="321">
        <f>AM500</f>
        <v>0.7</v>
      </c>
      <c r="AN503" s="321"/>
      <c r="AO503" s="45"/>
      <c r="AP503" s="1"/>
      <c r="AQ503" s="1"/>
      <c r="AR503" s="44"/>
      <c r="AS503" s="45"/>
      <c r="AT503" s="1"/>
      <c r="AU503" s="1"/>
      <c r="AV503" s="44"/>
      <c r="AW503" s="106">
        <f>ROUND(ROUND(ROUND(ROUND(H491*P504,0)*V492,0)*AM503,0)*AQ502,0)</f>
        <v>190</v>
      </c>
      <c r="AX503" s="12"/>
    </row>
    <row r="504" spans="1:50" ht="17.2" customHeight="1" x14ac:dyDescent="0.3">
      <c r="A504" s="101">
        <v>43</v>
      </c>
      <c r="B504" s="102" t="s">
        <v>2813</v>
      </c>
      <c r="C504" s="103" t="s">
        <v>9317</v>
      </c>
      <c r="D504" s="166"/>
      <c r="E504" s="193"/>
      <c r="F504" s="126"/>
      <c r="G504" s="126"/>
      <c r="H504" s="45"/>
      <c r="I504" s="1"/>
      <c r="J504" s="1"/>
      <c r="K504" s="44"/>
      <c r="L504" s="191"/>
      <c r="M504" s="172"/>
      <c r="N504" s="172"/>
      <c r="O504" s="123" t="s">
        <v>4574</v>
      </c>
      <c r="P504" s="249">
        <f>P498</f>
        <v>0.96499999999999997</v>
      </c>
      <c r="Q504" s="249"/>
      <c r="R504" s="168"/>
      <c r="S504" s="141"/>
      <c r="T504" s="142"/>
      <c r="U504" s="130"/>
      <c r="V504" s="64"/>
      <c r="W504" s="202"/>
      <c r="X504" s="319"/>
      <c r="Y504" s="320"/>
      <c r="Z504" s="320"/>
      <c r="AA504" s="320"/>
      <c r="AB504" s="320"/>
      <c r="AC504" s="211" t="s">
        <v>4735</v>
      </c>
      <c r="AD504" s="210"/>
      <c r="AE504" s="210"/>
      <c r="AF504" s="176"/>
      <c r="AG504" s="176"/>
      <c r="AH504" s="176"/>
      <c r="AI504" s="176"/>
      <c r="AJ504" s="176"/>
      <c r="AK504" s="176"/>
      <c r="AL504" s="105" t="s">
        <v>4574</v>
      </c>
      <c r="AM504" s="321">
        <f>AM501</f>
        <v>0.5</v>
      </c>
      <c r="AN504" s="321"/>
      <c r="AO504" s="45"/>
      <c r="AP504" s="1"/>
      <c r="AQ504" s="1"/>
      <c r="AR504" s="44"/>
      <c r="AS504" s="43"/>
      <c r="AT504" s="7"/>
      <c r="AU504" s="7"/>
      <c r="AV504" s="21"/>
      <c r="AW504" s="106">
        <f>ROUND(ROUND(ROUND(ROUND(H491*P504,0)*V492,0)*AM504,0)*AQ502,0)</f>
        <v>136</v>
      </c>
      <c r="AX504" s="12"/>
    </row>
    <row r="505" spans="1:50" ht="17.2" customHeight="1" x14ac:dyDescent="0.3">
      <c r="A505" s="9">
        <v>43</v>
      </c>
      <c r="B505" s="10" t="s">
        <v>2812</v>
      </c>
      <c r="C505" s="53" t="s">
        <v>9316</v>
      </c>
      <c r="D505" s="166"/>
      <c r="E505" s="193"/>
      <c r="F505" s="126"/>
      <c r="G505" s="126"/>
      <c r="H505" s="45"/>
      <c r="I505" s="1"/>
      <c r="J505" s="1"/>
      <c r="K505" s="44"/>
      <c r="L505" s="196"/>
      <c r="M505" s="195"/>
      <c r="N505" s="195"/>
      <c r="O505" s="55"/>
      <c r="P505" s="56"/>
      <c r="Q505" s="56"/>
      <c r="R505" s="168"/>
      <c r="S505" s="141"/>
      <c r="T505" s="142"/>
      <c r="U505" s="130"/>
      <c r="V505" s="64"/>
      <c r="W505" s="202"/>
      <c r="X505" s="8"/>
      <c r="Y505" s="6"/>
      <c r="Z505" s="59"/>
      <c r="AA505" s="59"/>
      <c r="AB505" s="6"/>
      <c r="AC505" s="203"/>
      <c r="AD505" s="6"/>
      <c r="AE505" s="6"/>
      <c r="AF505" s="6"/>
      <c r="AG505" s="6"/>
      <c r="AH505" s="6"/>
      <c r="AI505" s="6"/>
      <c r="AJ505" s="6"/>
      <c r="AK505" s="6"/>
      <c r="AL505" s="59"/>
      <c r="AM505" s="137"/>
      <c r="AN505" s="137"/>
      <c r="AO505" s="146"/>
      <c r="AP505" s="143"/>
      <c r="AQ505" s="143"/>
      <c r="AR505" s="44"/>
      <c r="AS505" s="242" t="s">
        <v>4580</v>
      </c>
      <c r="AT505" s="242"/>
      <c r="AU505" s="242"/>
      <c r="AV505" s="243"/>
      <c r="AW505" s="89">
        <f>ROUND(ROUND(H491*V492,0)*AQ502,0)-AS508</f>
        <v>277</v>
      </c>
      <c r="AX505" s="12"/>
    </row>
    <row r="506" spans="1:50" ht="17.2" customHeight="1" x14ac:dyDescent="0.3">
      <c r="A506" s="101">
        <v>43</v>
      </c>
      <c r="B506" s="102" t="s">
        <v>2811</v>
      </c>
      <c r="C506" s="103" t="s">
        <v>9315</v>
      </c>
      <c r="D506" s="166"/>
      <c r="E506" s="193"/>
      <c r="F506" s="126"/>
      <c r="G506" s="126"/>
      <c r="H506" s="45"/>
      <c r="I506" s="1"/>
      <c r="J506" s="1"/>
      <c r="K506" s="44"/>
      <c r="L506" s="175"/>
      <c r="M506" s="194"/>
      <c r="N506" s="194"/>
      <c r="O506" s="132"/>
      <c r="P506" s="141"/>
      <c r="Q506" s="141"/>
      <c r="R506" s="168"/>
      <c r="S506" s="141"/>
      <c r="T506" s="142"/>
      <c r="U506" s="130"/>
      <c r="V506" s="64"/>
      <c r="W506" s="202"/>
      <c r="X506" s="317" t="s">
        <v>4712</v>
      </c>
      <c r="Y506" s="318"/>
      <c r="Z506" s="318"/>
      <c r="AA506" s="318"/>
      <c r="AB506" s="318"/>
      <c r="AC506" s="211" t="s">
        <v>4711</v>
      </c>
      <c r="AD506" s="210"/>
      <c r="AE506" s="210"/>
      <c r="AF506" s="176"/>
      <c r="AG506" s="176"/>
      <c r="AH506" s="176"/>
      <c r="AI506" s="176"/>
      <c r="AJ506" s="176"/>
      <c r="AK506" s="176"/>
      <c r="AL506" s="105" t="s">
        <v>4574</v>
      </c>
      <c r="AM506" s="321">
        <f>AM503</f>
        <v>0.7</v>
      </c>
      <c r="AN506" s="321"/>
      <c r="AO506" s="146"/>
      <c r="AP506" s="143"/>
      <c r="AQ506" s="143"/>
      <c r="AR506" s="44"/>
      <c r="AS506" s="244"/>
      <c r="AT506" s="244"/>
      <c r="AU506" s="244"/>
      <c r="AV506" s="245"/>
      <c r="AW506" s="106">
        <f>ROUND(ROUND(ROUND(H491*V492,0)*AM506,0)*AQ502,0)-AS508</f>
        <v>193</v>
      </c>
      <c r="AX506" s="12"/>
    </row>
    <row r="507" spans="1:50" ht="17.2" customHeight="1" x14ac:dyDescent="0.3">
      <c r="A507" s="101">
        <v>43</v>
      </c>
      <c r="B507" s="102" t="s">
        <v>2810</v>
      </c>
      <c r="C507" s="103" t="s">
        <v>9314</v>
      </c>
      <c r="D507" s="166"/>
      <c r="E507" s="193"/>
      <c r="F507" s="126"/>
      <c r="G507" s="126"/>
      <c r="H507" s="45"/>
      <c r="I507" s="1"/>
      <c r="J507" s="1"/>
      <c r="K507" s="44"/>
      <c r="L507" s="191"/>
      <c r="M507" s="172"/>
      <c r="N507" s="172"/>
      <c r="O507" s="123"/>
      <c r="P507" s="138"/>
      <c r="Q507" s="138"/>
      <c r="R507" s="168"/>
      <c r="S507" s="141"/>
      <c r="T507" s="142"/>
      <c r="U507" s="130"/>
      <c r="V507" s="64"/>
      <c r="W507" s="202"/>
      <c r="X507" s="319"/>
      <c r="Y507" s="320"/>
      <c r="Z507" s="320"/>
      <c r="AA507" s="320"/>
      <c r="AB507" s="320"/>
      <c r="AC507" s="211" t="s">
        <v>4735</v>
      </c>
      <c r="AD507" s="210"/>
      <c r="AE507" s="210"/>
      <c r="AF507" s="176"/>
      <c r="AG507" s="176"/>
      <c r="AH507" s="176"/>
      <c r="AI507" s="176"/>
      <c r="AJ507" s="176"/>
      <c r="AK507" s="176"/>
      <c r="AL507" s="105" t="s">
        <v>4574</v>
      </c>
      <c r="AM507" s="321">
        <f>AM504</f>
        <v>0.5</v>
      </c>
      <c r="AN507" s="321"/>
      <c r="AO507" s="146"/>
      <c r="AP507" s="143"/>
      <c r="AQ507" s="143"/>
      <c r="AR507" s="44"/>
      <c r="AS507" s="244"/>
      <c r="AT507" s="244"/>
      <c r="AU507" s="244"/>
      <c r="AV507" s="245"/>
      <c r="AW507" s="106">
        <f>ROUND(ROUND(ROUND(H491*V492,0)*AM507,0)*AQ502,0)-AS508</f>
        <v>137</v>
      </c>
      <c r="AX507" s="12"/>
    </row>
    <row r="508" spans="1:50" ht="17.2" customHeight="1" x14ac:dyDescent="0.3">
      <c r="A508" s="9">
        <v>43</v>
      </c>
      <c r="B508" s="10" t="s">
        <v>2809</v>
      </c>
      <c r="C508" s="53" t="s">
        <v>9313</v>
      </c>
      <c r="D508" s="166"/>
      <c r="E508" s="193"/>
      <c r="F508" s="126"/>
      <c r="G508" s="126"/>
      <c r="H508" s="45"/>
      <c r="I508" s="1"/>
      <c r="J508" s="1"/>
      <c r="K508" s="44"/>
      <c r="L508" s="231" t="s">
        <v>4714</v>
      </c>
      <c r="M508" s="232"/>
      <c r="N508" s="232"/>
      <c r="O508" s="232"/>
      <c r="P508" s="232"/>
      <c r="Q508" s="232"/>
      <c r="R508" s="175"/>
      <c r="S508" s="194"/>
      <c r="T508" s="173"/>
      <c r="U508" s="130"/>
      <c r="V508" s="64"/>
      <c r="W508" s="202"/>
      <c r="X508" s="8"/>
      <c r="Y508" s="6"/>
      <c r="Z508" s="59"/>
      <c r="AA508" s="59"/>
      <c r="AB508" s="6"/>
      <c r="AC508" s="203"/>
      <c r="AD508" s="6"/>
      <c r="AE508" s="6"/>
      <c r="AF508" s="6"/>
      <c r="AG508" s="6"/>
      <c r="AH508" s="6"/>
      <c r="AI508" s="6"/>
      <c r="AJ508" s="6"/>
      <c r="AK508" s="6"/>
      <c r="AL508" s="59"/>
      <c r="AM508" s="137"/>
      <c r="AN508" s="137"/>
      <c r="AO508" s="146"/>
      <c r="AP508" s="143"/>
      <c r="AQ508" s="143"/>
      <c r="AR508" s="44"/>
      <c r="AS508" s="38">
        <f>AS496</f>
        <v>5</v>
      </c>
      <c r="AT508" s="62" t="s">
        <v>4579</v>
      </c>
      <c r="AU508" s="143"/>
      <c r="AV508" s="147"/>
      <c r="AW508" s="89">
        <f>ROUND(ROUND(ROUND(H491*P510,0)*V492,0)*AQ502,0)-AS508</f>
        <v>267</v>
      </c>
      <c r="AX508" s="12"/>
    </row>
    <row r="509" spans="1:50" ht="17.2" customHeight="1" x14ac:dyDescent="0.3">
      <c r="A509" s="101">
        <v>43</v>
      </c>
      <c r="B509" s="102" t="s">
        <v>2808</v>
      </c>
      <c r="C509" s="103" t="s">
        <v>9312</v>
      </c>
      <c r="D509" s="166"/>
      <c r="E509" s="193"/>
      <c r="F509" s="126"/>
      <c r="G509" s="126"/>
      <c r="H509" s="45"/>
      <c r="I509" s="1"/>
      <c r="J509" s="1"/>
      <c r="K509" s="44"/>
      <c r="L509" s="267"/>
      <c r="M509" s="268"/>
      <c r="N509" s="268"/>
      <c r="O509" s="268"/>
      <c r="P509" s="268"/>
      <c r="Q509" s="268"/>
      <c r="R509" s="175"/>
      <c r="S509" s="194"/>
      <c r="T509" s="173"/>
      <c r="U509" s="130"/>
      <c r="V509" s="64"/>
      <c r="W509" s="202"/>
      <c r="X509" s="317" t="s">
        <v>4712</v>
      </c>
      <c r="Y509" s="318"/>
      <c r="Z509" s="318"/>
      <c r="AA509" s="318"/>
      <c r="AB509" s="318"/>
      <c r="AC509" s="211" t="s">
        <v>4711</v>
      </c>
      <c r="AD509" s="210"/>
      <c r="AE509" s="210"/>
      <c r="AF509" s="176"/>
      <c r="AG509" s="176"/>
      <c r="AH509" s="176"/>
      <c r="AI509" s="176"/>
      <c r="AJ509" s="176"/>
      <c r="AK509" s="176"/>
      <c r="AL509" s="105" t="s">
        <v>4574</v>
      </c>
      <c r="AM509" s="321">
        <f>AM506</f>
        <v>0.7</v>
      </c>
      <c r="AN509" s="321"/>
      <c r="AO509" s="146"/>
      <c r="AP509" s="143"/>
      <c r="AQ509" s="143"/>
      <c r="AR509" s="44"/>
      <c r="AS509" s="1"/>
      <c r="AT509" s="132"/>
      <c r="AU509" s="143"/>
      <c r="AV509" s="147"/>
      <c r="AW509" s="106">
        <f>ROUND(ROUND(ROUND(ROUND(H491*P510,0)*V492,0)*AM509,0)*AQ502,0)-AS508</f>
        <v>185</v>
      </c>
      <c r="AX509" s="12"/>
    </row>
    <row r="510" spans="1:50" ht="17.2" customHeight="1" x14ac:dyDescent="0.3">
      <c r="A510" s="101">
        <v>43</v>
      </c>
      <c r="B510" s="102" t="s">
        <v>2807</v>
      </c>
      <c r="C510" s="103" t="s">
        <v>9311</v>
      </c>
      <c r="D510" s="162"/>
      <c r="E510" s="192"/>
      <c r="F510" s="128"/>
      <c r="G510" s="128"/>
      <c r="H510" s="43"/>
      <c r="I510" s="7"/>
      <c r="J510" s="7"/>
      <c r="K510" s="21"/>
      <c r="L510" s="191"/>
      <c r="M510" s="172"/>
      <c r="N510" s="172"/>
      <c r="O510" s="123" t="s">
        <v>4574</v>
      </c>
      <c r="P510" s="249">
        <f>P504</f>
        <v>0.96499999999999997</v>
      </c>
      <c r="Q510" s="249"/>
      <c r="R510" s="201"/>
      <c r="S510" s="138"/>
      <c r="T510" s="139"/>
      <c r="U510" s="78"/>
      <c r="V510" s="79"/>
      <c r="W510" s="200"/>
      <c r="X510" s="319"/>
      <c r="Y510" s="320"/>
      <c r="Z510" s="320"/>
      <c r="AA510" s="320"/>
      <c r="AB510" s="320"/>
      <c r="AC510" s="211" t="s">
        <v>4735</v>
      </c>
      <c r="AD510" s="210"/>
      <c r="AE510" s="210"/>
      <c r="AF510" s="176"/>
      <c r="AG510" s="176"/>
      <c r="AH510" s="176"/>
      <c r="AI510" s="176"/>
      <c r="AJ510" s="176"/>
      <c r="AK510" s="176"/>
      <c r="AL510" s="105" t="s">
        <v>4574</v>
      </c>
      <c r="AM510" s="321">
        <f>AM507</f>
        <v>0.5</v>
      </c>
      <c r="AN510" s="321"/>
      <c r="AO510" s="190"/>
      <c r="AP510" s="136"/>
      <c r="AQ510" s="136"/>
      <c r="AR510" s="21"/>
      <c r="AS510" s="7"/>
      <c r="AT510" s="123"/>
      <c r="AU510" s="136"/>
      <c r="AV510" s="145"/>
      <c r="AW510" s="107">
        <f>ROUND(ROUND(ROUND(ROUND(H491*P510,0)*V492,0)*AM510,0)*AQ502,0)-AS508</f>
        <v>131</v>
      </c>
      <c r="AX510" s="16"/>
    </row>
    <row r="511" spans="1:50" ht="17.2" customHeight="1" x14ac:dyDescent="0.3">
      <c r="A511" s="9">
        <v>43</v>
      </c>
      <c r="B511" s="10" t="s">
        <v>2806</v>
      </c>
      <c r="C511" s="53" t="s">
        <v>9310</v>
      </c>
      <c r="D511" s="217" t="s">
        <v>4740</v>
      </c>
      <c r="E511" s="219"/>
      <c r="F511" s="217" t="s">
        <v>4916</v>
      </c>
      <c r="G511" s="252"/>
      <c r="H511" s="217" t="s">
        <v>4891</v>
      </c>
      <c r="I511" s="218"/>
      <c r="J511" s="218"/>
      <c r="K511" s="219"/>
      <c r="L511" s="196"/>
      <c r="M511" s="195"/>
      <c r="N511" s="195"/>
      <c r="O511" s="55"/>
      <c r="P511" s="56"/>
      <c r="Q511" s="56"/>
      <c r="R511" s="303" t="s">
        <v>8152</v>
      </c>
      <c r="S511" s="304"/>
      <c r="T511" s="305"/>
      <c r="U511" s="309" t="s">
        <v>8997</v>
      </c>
      <c r="V511" s="309"/>
      <c r="W511" s="310"/>
      <c r="X511" s="8"/>
      <c r="Y511" s="6"/>
      <c r="Z511" s="59"/>
      <c r="AA511" s="59"/>
      <c r="AB511" s="6"/>
      <c r="AC511" s="203"/>
      <c r="AD511" s="6"/>
      <c r="AE511" s="6"/>
      <c r="AF511" s="6"/>
      <c r="AG511" s="6"/>
      <c r="AH511" s="6"/>
      <c r="AI511" s="6"/>
      <c r="AJ511" s="6"/>
      <c r="AK511" s="6"/>
      <c r="AL511" s="59"/>
      <c r="AM511" s="137"/>
      <c r="AN511" s="137"/>
      <c r="AO511" s="7"/>
      <c r="AP511" s="7"/>
      <c r="AQ511" s="7"/>
      <c r="AR511" s="7"/>
      <c r="AS511" s="7"/>
      <c r="AT511" s="123"/>
      <c r="AU511" s="136"/>
      <c r="AV511" s="145"/>
      <c r="AW511" s="100">
        <f>ROUND(H515*V516,0)</f>
        <v>643</v>
      </c>
      <c r="AX511" s="19" t="s">
        <v>4205</v>
      </c>
    </row>
    <row r="512" spans="1:50" ht="17.2" customHeight="1" x14ac:dyDescent="0.3">
      <c r="A512" s="101">
        <v>43</v>
      </c>
      <c r="B512" s="102" t="s">
        <v>2805</v>
      </c>
      <c r="C512" s="103" t="s">
        <v>9309</v>
      </c>
      <c r="D512" s="220"/>
      <c r="E512" s="222"/>
      <c r="F512" s="228"/>
      <c r="G512" s="230"/>
      <c r="H512" s="220"/>
      <c r="I512" s="221"/>
      <c r="J512" s="221"/>
      <c r="K512" s="222"/>
      <c r="L512" s="175"/>
      <c r="M512" s="194"/>
      <c r="N512" s="194"/>
      <c r="O512" s="132"/>
      <c r="P512" s="141"/>
      <c r="Q512" s="141"/>
      <c r="R512" s="306"/>
      <c r="S512" s="307"/>
      <c r="T512" s="308"/>
      <c r="U512" s="311"/>
      <c r="V512" s="312"/>
      <c r="W512" s="313"/>
      <c r="X512" s="317" t="s">
        <v>4712</v>
      </c>
      <c r="Y512" s="318"/>
      <c r="Z512" s="318"/>
      <c r="AA512" s="318"/>
      <c r="AB512" s="318"/>
      <c r="AC512" s="211" t="s">
        <v>4711</v>
      </c>
      <c r="AD512" s="210"/>
      <c r="AE512" s="210"/>
      <c r="AF512" s="176"/>
      <c r="AG512" s="176"/>
      <c r="AH512" s="176"/>
      <c r="AI512" s="176"/>
      <c r="AJ512" s="176"/>
      <c r="AK512" s="176"/>
      <c r="AL512" s="105" t="s">
        <v>4574</v>
      </c>
      <c r="AM512" s="321">
        <f>AM509</f>
        <v>0.7</v>
      </c>
      <c r="AN512" s="321"/>
      <c r="AO512" s="176"/>
      <c r="AP512" s="176"/>
      <c r="AQ512" s="176"/>
      <c r="AR512" s="176"/>
      <c r="AS512" s="176"/>
      <c r="AT512" s="105"/>
      <c r="AU512" s="150"/>
      <c r="AV512" s="151"/>
      <c r="AW512" s="106">
        <f>ROUND(ROUND(H515*V516,0)*AM512,0)</f>
        <v>450</v>
      </c>
      <c r="AX512" s="67"/>
    </row>
    <row r="513" spans="1:50" ht="17.2" customHeight="1" x14ac:dyDescent="0.3">
      <c r="A513" s="101">
        <v>43</v>
      </c>
      <c r="B513" s="102" t="s">
        <v>2804</v>
      </c>
      <c r="C513" s="103" t="s">
        <v>9308</v>
      </c>
      <c r="D513" s="220"/>
      <c r="E513" s="222"/>
      <c r="F513" s="228"/>
      <c r="G513" s="230"/>
      <c r="H513" s="220"/>
      <c r="I513" s="221"/>
      <c r="J513" s="221"/>
      <c r="K513" s="222"/>
      <c r="L513" s="191"/>
      <c r="M513" s="172"/>
      <c r="N513" s="172"/>
      <c r="O513" s="123"/>
      <c r="P513" s="138"/>
      <c r="Q513" s="138"/>
      <c r="R513" s="306"/>
      <c r="S513" s="307"/>
      <c r="T513" s="308"/>
      <c r="U513" s="311"/>
      <c r="V513" s="312"/>
      <c r="W513" s="313"/>
      <c r="X513" s="319"/>
      <c r="Y513" s="320"/>
      <c r="Z513" s="320"/>
      <c r="AA513" s="320"/>
      <c r="AB513" s="320"/>
      <c r="AC513" s="211" t="s">
        <v>4735</v>
      </c>
      <c r="AD513" s="210"/>
      <c r="AE513" s="210"/>
      <c r="AF513" s="176"/>
      <c r="AG513" s="176"/>
      <c r="AH513" s="176"/>
      <c r="AI513" s="176"/>
      <c r="AJ513" s="176"/>
      <c r="AK513" s="176"/>
      <c r="AL513" s="105" t="s">
        <v>4574</v>
      </c>
      <c r="AM513" s="321">
        <f>AM510</f>
        <v>0.5</v>
      </c>
      <c r="AN513" s="321"/>
      <c r="AO513" s="176"/>
      <c r="AP513" s="176"/>
      <c r="AQ513" s="176"/>
      <c r="AR513" s="176"/>
      <c r="AS513" s="176"/>
      <c r="AT513" s="105"/>
      <c r="AU513" s="150"/>
      <c r="AV513" s="151"/>
      <c r="AW513" s="106">
        <f>ROUND(ROUND(H515*V516,0)*AM513,0)</f>
        <v>322</v>
      </c>
      <c r="AX513" s="67"/>
    </row>
    <row r="514" spans="1:50" ht="17.2" customHeight="1" x14ac:dyDescent="0.3">
      <c r="A514" s="9">
        <v>43</v>
      </c>
      <c r="B514" s="10" t="s">
        <v>2803</v>
      </c>
      <c r="C514" s="53" t="s">
        <v>9307</v>
      </c>
      <c r="D514" s="238"/>
      <c r="E514" s="240"/>
      <c r="F514" s="238"/>
      <c r="G514" s="240"/>
      <c r="H514" s="220"/>
      <c r="I514" s="221"/>
      <c r="J514" s="221"/>
      <c r="K514" s="222"/>
      <c r="L514" s="231" t="s">
        <v>4714</v>
      </c>
      <c r="M514" s="232"/>
      <c r="N514" s="232"/>
      <c r="O514" s="232"/>
      <c r="P514" s="232"/>
      <c r="Q514" s="232"/>
      <c r="R514" s="306"/>
      <c r="S514" s="307"/>
      <c r="T514" s="308"/>
      <c r="U514" s="130"/>
      <c r="V514" s="64"/>
      <c r="W514" s="202"/>
      <c r="X514" s="8"/>
      <c r="Y514" s="6"/>
      <c r="Z514" s="59"/>
      <c r="AA514" s="59"/>
      <c r="AB514" s="6"/>
      <c r="AC514" s="203"/>
      <c r="AD514" s="6"/>
      <c r="AE514" s="6"/>
      <c r="AF514" s="6"/>
      <c r="AG514" s="6"/>
      <c r="AH514" s="6"/>
      <c r="AI514" s="6"/>
      <c r="AJ514" s="6"/>
      <c r="AK514" s="6"/>
      <c r="AL514" s="59"/>
      <c r="AM514" s="137"/>
      <c r="AN514" s="137"/>
      <c r="AO514" s="6"/>
      <c r="AP514" s="6"/>
      <c r="AQ514" s="7"/>
      <c r="AR514" s="7"/>
      <c r="AS514" s="7"/>
      <c r="AT514" s="123"/>
      <c r="AU514" s="136"/>
      <c r="AV514" s="145"/>
      <c r="AW514" s="89">
        <f>ROUND(ROUND(H515*P516,0)*V516,0)</f>
        <v>621</v>
      </c>
      <c r="AX514" s="67"/>
    </row>
    <row r="515" spans="1:50" ht="17.2" customHeight="1" x14ac:dyDescent="0.3">
      <c r="A515" s="101">
        <v>43</v>
      </c>
      <c r="B515" s="102" t="s">
        <v>2802</v>
      </c>
      <c r="C515" s="103" t="s">
        <v>9306</v>
      </c>
      <c r="D515" s="238"/>
      <c r="E515" s="240"/>
      <c r="F515" s="238"/>
      <c r="G515" s="240"/>
      <c r="H515" s="253">
        <f>'15就労移行支援(基本)'!K516</f>
        <v>919</v>
      </c>
      <c r="I515" s="254"/>
      <c r="J515" s="1" t="s">
        <v>4202</v>
      </c>
      <c r="K515" s="68"/>
      <c r="L515" s="267"/>
      <c r="M515" s="268"/>
      <c r="N515" s="268"/>
      <c r="O515" s="268"/>
      <c r="P515" s="268"/>
      <c r="Q515" s="268"/>
      <c r="R515" s="306"/>
      <c r="S515" s="307"/>
      <c r="T515" s="308"/>
      <c r="U515" s="130"/>
      <c r="V515" s="64"/>
      <c r="W515" s="202"/>
      <c r="X515" s="317" t="s">
        <v>4712</v>
      </c>
      <c r="Y515" s="318"/>
      <c r="Z515" s="318"/>
      <c r="AA515" s="318"/>
      <c r="AB515" s="318"/>
      <c r="AC515" s="211" t="s">
        <v>4711</v>
      </c>
      <c r="AD515" s="210"/>
      <c r="AE515" s="210"/>
      <c r="AF515" s="176"/>
      <c r="AG515" s="176"/>
      <c r="AH515" s="176"/>
      <c r="AI515" s="176"/>
      <c r="AJ515" s="176"/>
      <c r="AK515" s="176"/>
      <c r="AL515" s="105" t="s">
        <v>4574</v>
      </c>
      <c r="AM515" s="321">
        <f>AM512</f>
        <v>0.7</v>
      </c>
      <c r="AN515" s="321"/>
      <c r="AO515" s="174"/>
      <c r="AP515" s="174"/>
      <c r="AQ515" s="174"/>
      <c r="AR515" s="174"/>
      <c r="AS515" s="174"/>
      <c r="AT515" s="104"/>
      <c r="AU515" s="148"/>
      <c r="AV515" s="149"/>
      <c r="AW515" s="106">
        <f>ROUND(ROUND(ROUND(H515*P516,0)*V516,0)*AM515,0)</f>
        <v>435</v>
      </c>
      <c r="AX515" s="67"/>
    </row>
    <row r="516" spans="1:50" ht="17.2" customHeight="1" x14ac:dyDescent="0.3">
      <c r="A516" s="101">
        <v>43</v>
      </c>
      <c r="B516" s="102" t="s">
        <v>2801</v>
      </c>
      <c r="C516" s="103" t="s">
        <v>9305</v>
      </c>
      <c r="D516" s="238"/>
      <c r="E516" s="240"/>
      <c r="F516" s="238"/>
      <c r="G516" s="240"/>
      <c r="H516" s="175"/>
      <c r="I516" s="194"/>
      <c r="J516" s="194"/>
      <c r="K516" s="173"/>
      <c r="L516" s="191"/>
      <c r="M516" s="172"/>
      <c r="N516" s="172"/>
      <c r="O516" s="123" t="s">
        <v>4574</v>
      </c>
      <c r="P516" s="249">
        <f>P510</f>
        <v>0.96499999999999997</v>
      </c>
      <c r="Q516" s="249"/>
      <c r="R516" s="238"/>
      <c r="S516" s="239"/>
      <c r="T516" s="240"/>
      <c r="U516" s="132" t="s">
        <v>4574</v>
      </c>
      <c r="V516" s="247">
        <f>V492</f>
        <v>0.7</v>
      </c>
      <c r="W516" s="248"/>
      <c r="X516" s="319"/>
      <c r="Y516" s="320"/>
      <c r="Z516" s="320"/>
      <c r="AA516" s="320"/>
      <c r="AB516" s="320"/>
      <c r="AC516" s="211" t="s">
        <v>4735</v>
      </c>
      <c r="AD516" s="210"/>
      <c r="AE516" s="210"/>
      <c r="AF516" s="176"/>
      <c r="AG516" s="176"/>
      <c r="AH516" s="176"/>
      <c r="AI516" s="176"/>
      <c r="AJ516" s="176"/>
      <c r="AK516" s="176"/>
      <c r="AL516" s="105" t="s">
        <v>4574</v>
      </c>
      <c r="AM516" s="321">
        <f>AM513</f>
        <v>0.5</v>
      </c>
      <c r="AN516" s="321"/>
      <c r="AO516" s="174"/>
      <c r="AP516" s="174"/>
      <c r="AQ516" s="174"/>
      <c r="AR516" s="174"/>
      <c r="AS516" s="174"/>
      <c r="AT516" s="104"/>
      <c r="AU516" s="148"/>
      <c r="AV516" s="149"/>
      <c r="AW516" s="106">
        <f>ROUND(ROUND(ROUND(H515*P516,0)*V516,0)*AM516,0)</f>
        <v>311</v>
      </c>
      <c r="AX516" s="67"/>
    </row>
    <row r="517" spans="1:50" ht="17.2" customHeight="1" x14ac:dyDescent="0.3">
      <c r="A517" s="9">
        <v>43</v>
      </c>
      <c r="B517" s="10" t="s">
        <v>2800</v>
      </c>
      <c r="C517" s="53" t="s">
        <v>9304</v>
      </c>
      <c r="D517" s="166"/>
      <c r="E517" s="193"/>
      <c r="F517" s="126"/>
      <c r="G517" s="1"/>
      <c r="H517" s="175"/>
      <c r="I517" s="194"/>
      <c r="J517" s="194"/>
      <c r="K517" s="173"/>
      <c r="L517" s="196"/>
      <c r="M517" s="195"/>
      <c r="N517" s="195"/>
      <c r="O517" s="55"/>
      <c r="P517" s="56"/>
      <c r="Q517" s="56"/>
      <c r="R517" s="168"/>
      <c r="S517" s="141"/>
      <c r="T517" s="142"/>
      <c r="U517" s="130"/>
      <c r="V517" s="64"/>
      <c r="W517" s="202"/>
      <c r="X517" s="8"/>
      <c r="Y517" s="6"/>
      <c r="Z517" s="59"/>
      <c r="AA517" s="59"/>
      <c r="AB517" s="6"/>
      <c r="AC517" s="203"/>
      <c r="AD517" s="6"/>
      <c r="AE517" s="6"/>
      <c r="AF517" s="6"/>
      <c r="AG517" s="6"/>
      <c r="AH517" s="6"/>
      <c r="AI517" s="6"/>
      <c r="AJ517" s="6"/>
      <c r="AK517" s="6"/>
      <c r="AL517" s="59"/>
      <c r="AM517" s="137"/>
      <c r="AN517" s="137"/>
      <c r="AO517" s="177"/>
      <c r="AP517" s="81"/>
      <c r="AQ517" s="81"/>
      <c r="AR517" s="82"/>
      <c r="AS517" s="242" t="s">
        <v>4580</v>
      </c>
      <c r="AT517" s="242"/>
      <c r="AU517" s="242"/>
      <c r="AV517" s="243"/>
      <c r="AW517" s="89">
        <f>ROUND(H515*V516,0)-AS520</f>
        <v>638</v>
      </c>
      <c r="AX517" s="67"/>
    </row>
    <row r="518" spans="1:50" ht="17.2" customHeight="1" x14ac:dyDescent="0.3">
      <c r="A518" s="101">
        <v>43</v>
      </c>
      <c r="B518" s="102" t="s">
        <v>2799</v>
      </c>
      <c r="C518" s="103" t="s">
        <v>9303</v>
      </c>
      <c r="D518" s="166"/>
      <c r="E518" s="193"/>
      <c r="F518" s="126"/>
      <c r="G518" s="1"/>
      <c r="H518" s="175"/>
      <c r="I518" s="194"/>
      <c r="J518" s="194"/>
      <c r="K518" s="173"/>
      <c r="L518" s="175"/>
      <c r="M518" s="194"/>
      <c r="N518" s="194"/>
      <c r="O518" s="132"/>
      <c r="P518" s="141"/>
      <c r="Q518" s="141"/>
      <c r="R518" s="168"/>
      <c r="S518" s="141"/>
      <c r="T518" s="142"/>
      <c r="U518" s="130"/>
      <c r="V518" s="64"/>
      <c r="W518" s="202"/>
      <c r="X518" s="317" t="s">
        <v>4712</v>
      </c>
      <c r="Y518" s="318"/>
      <c r="Z518" s="318"/>
      <c r="AA518" s="318"/>
      <c r="AB518" s="318"/>
      <c r="AC518" s="211" t="s">
        <v>4711</v>
      </c>
      <c r="AD518" s="210"/>
      <c r="AE518" s="210"/>
      <c r="AF518" s="176"/>
      <c r="AG518" s="176"/>
      <c r="AH518" s="176"/>
      <c r="AI518" s="176"/>
      <c r="AJ518" s="176"/>
      <c r="AK518" s="176"/>
      <c r="AL518" s="105" t="s">
        <v>4574</v>
      </c>
      <c r="AM518" s="321">
        <f>AM515</f>
        <v>0.7</v>
      </c>
      <c r="AN518" s="321"/>
      <c r="AO518" s="215"/>
      <c r="AP518" s="215"/>
      <c r="AQ518" s="215"/>
      <c r="AR518" s="214"/>
      <c r="AS518" s="244"/>
      <c r="AT518" s="244"/>
      <c r="AU518" s="244"/>
      <c r="AV518" s="245"/>
      <c r="AW518" s="106">
        <f>ROUND(ROUND(H515*V516,0)*AM518,0)-AS520</f>
        <v>445</v>
      </c>
      <c r="AX518" s="67"/>
    </row>
    <row r="519" spans="1:50" ht="17.2" customHeight="1" x14ac:dyDescent="0.3">
      <c r="A519" s="101">
        <v>43</v>
      </c>
      <c r="B519" s="102" t="s">
        <v>2798</v>
      </c>
      <c r="C519" s="103" t="s">
        <v>9302</v>
      </c>
      <c r="D519" s="166"/>
      <c r="E519" s="193"/>
      <c r="F519" s="126"/>
      <c r="G519" s="1"/>
      <c r="H519" s="175"/>
      <c r="I519" s="194"/>
      <c r="J519" s="194"/>
      <c r="K519" s="173"/>
      <c r="L519" s="191"/>
      <c r="M519" s="172"/>
      <c r="N519" s="172"/>
      <c r="O519" s="123"/>
      <c r="P519" s="138"/>
      <c r="Q519" s="138"/>
      <c r="R519" s="168"/>
      <c r="S519" s="141"/>
      <c r="T519" s="142"/>
      <c r="U519" s="130"/>
      <c r="V519" s="64"/>
      <c r="W519" s="202"/>
      <c r="X519" s="319"/>
      <c r="Y519" s="320"/>
      <c r="Z519" s="320"/>
      <c r="AA519" s="320"/>
      <c r="AB519" s="320"/>
      <c r="AC519" s="211" t="s">
        <v>4735</v>
      </c>
      <c r="AD519" s="210"/>
      <c r="AE519" s="210"/>
      <c r="AF519" s="176"/>
      <c r="AG519" s="176"/>
      <c r="AH519" s="176"/>
      <c r="AI519" s="176"/>
      <c r="AJ519" s="176"/>
      <c r="AK519" s="176"/>
      <c r="AL519" s="105" t="s">
        <v>4574</v>
      </c>
      <c r="AM519" s="321">
        <f>AM516</f>
        <v>0.5</v>
      </c>
      <c r="AN519" s="321"/>
      <c r="AO519" s="213"/>
      <c r="AP519" s="213"/>
      <c r="AQ519" s="213"/>
      <c r="AR519" s="212"/>
      <c r="AS519" s="244"/>
      <c r="AT519" s="244"/>
      <c r="AU519" s="244"/>
      <c r="AV519" s="245"/>
      <c r="AW519" s="106">
        <f>ROUND(ROUND(H515*V516,0)*AM519,0)-AS520</f>
        <v>317</v>
      </c>
      <c r="AX519" s="67"/>
    </row>
    <row r="520" spans="1:50" ht="17.2" customHeight="1" x14ac:dyDescent="0.3">
      <c r="A520" s="9">
        <v>43</v>
      </c>
      <c r="B520" s="10" t="s">
        <v>2797</v>
      </c>
      <c r="C520" s="53" t="s">
        <v>9301</v>
      </c>
      <c r="D520" s="166"/>
      <c r="E520" s="193"/>
      <c r="F520" s="126"/>
      <c r="G520" s="1"/>
      <c r="H520" s="175"/>
      <c r="I520" s="194"/>
      <c r="J520" s="194"/>
      <c r="K520" s="173"/>
      <c r="L520" s="231" t="s">
        <v>4714</v>
      </c>
      <c r="M520" s="232"/>
      <c r="N520" s="232"/>
      <c r="O520" s="232"/>
      <c r="P520" s="232"/>
      <c r="Q520" s="232"/>
      <c r="R520" s="175"/>
      <c r="S520" s="194"/>
      <c r="T520" s="173"/>
      <c r="U520" s="130"/>
      <c r="V520" s="64"/>
      <c r="W520" s="202"/>
      <c r="X520" s="8"/>
      <c r="Y520" s="6"/>
      <c r="Z520" s="59"/>
      <c r="AA520" s="59"/>
      <c r="AB520" s="6"/>
      <c r="AC520" s="203"/>
      <c r="AD520" s="6"/>
      <c r="AE520" s="6"/>
      <c r="AF520" s="6"/>
      <c r="AG520" s="6"/>
      <c r="AH520" s="6"/>
      <c r="AI520" s="6"/>
      <c r="AJ520" s="6"/>
      <c r="AK520" s="6"/>
      <c r="AL520" s="59"/>
      <c r="AM520" s="137"/>
      <c r="AN520" s="137"/>
      <c r="AO520" s="198"/>
      <c r="AP520" s="198"/>
      <c r="AQ520" s="198"/>
      <c r="AR520" s="197"/>
      <c r="AS520" s="38">
        <f>AS508</f>
        <v>5</v>
      </c>
      <c r="AT520" s="62" t="s">
        <v>4579</v>
      </c>
      <c r="AU520" s="143"/>
      <c r="AV520" s="147"/>
      <c r="AW520" s="89">
        <f>ROUND(ROUND(H515*P522,0)*V516,0)-AS520</f>
        <v>616</v>
      </c>
      <c r="AX520" s="67"/>
    </row>
    <row r="521" spans="1:50" ht="17.2" customHeight="1" x14ac:dyDescent="0.3">
      <c r="A521" s="101">
        <v>43</v>
      </c>
      <c r="B521" s="102" t="s">
        <v>2796</v>
      </c>
      <c r="C521" s="103" t="s">
        <v>9300</v>
      </c>
      <c r="D521" s="166"/>
      <c r="E521" s="193"/>
      <c r="F521" s="126"/>
      <c r="G521" s="1"/>
      <c r="H521" s="175"/>
      <c r="I521" s="194"/>
      <c r="J521" s="194"/>
      <c r="K521" s="173"/>
      <c r="L521" s="267"/>
      <c r="M521" s="268"/>
      <c r="N521" s="268"/>
      <c r="O521" s="268"/>
      <c r="P521" s="268"/>
      <c r="Q521" s="268"/>
      <c r="R521" s="175"/>
      <c r="S521" s="194"/>
      <c r="T521" s="173"/>
      <c r="U521" s="130"/>
      <c r="V521" s="64"/>
      <c r="W521" s="202"/>
      <c r="X521" s="317" t="s">
        <v>4712</v>
      </c>
      <c r="Y521" s="318"/>
      <c r="Z521" s="318"/>
      <c r="AA521" s="318"/>
      <c r="AB521" s="318"/>
      <c r="AC521" s="211" t="s">
        <v>4711</v>
      </c>
      <c r="AD521" s="210"/>
      <c r="AE521" s="210"/>
      <c r="AF521" s="176"/>
      <c r="AG521" s="176"/>
      <c r="AH521" s="176"/>
      <c r="AI521" s="176"/>
      <c r="AJ521" s="176"/>
      <c r="AK521" s="176"/>
      <c r="AL521" s="105" t="s">
        <v>4574</v>
      </c>
      <c r="AM521" s="321">
        <f>AM518</f>
        <v>0.7</v>
      </c>
      <c r="AN521" s="321"/>
      <c r="AO521" s="213"/>
      <c r="AP521" s="213"/>
      <c r="AQ521" s="213"/>
      <c r="AR521" s="212"/>
      <c r="AS521" s="1"/>
      <c r="AT521" s="132"/>
      <c r="AU521" s="143"/>
      <c r="AV521" s="147"/>
      <c r="AW521" s="106">
        <f>ROUND(ROUND(ROUND(H515*P522,0)*V516,0)*AM521,0)-AS520</f>
        <v>430</v>
      </c>
      <c r="AX521" s="67"/>
    </row>
    <row r="522" spans="1:50" ht="17.2" customHeight="1" x14ac:dyDescent="0.3">
      <c r="A522" s="101">
        <v>43</v>
      </c>
      <c r="B522" s="102" t="s">
        <v>2795</v>
      </c>
      <c r="C522" s="103" t="s">
        <v>9299</v>
      </c>
      <c r="D522" s="166"/>
      <c r="E522" s="193"/>
      <c r="F522" s="126"/>
      <c r="G522" s="1"/>
      <c r="H522" s="175"/>
      <c r="I522" s="194"/>
      <c r="J522" s="194"/>
      <c r="K522" s="173"/>
      <c r="L522" s="191"/>
      <c r="M522" s="172"/>
      <c r="N522" s="172"/>
      <c r="O522" s="123" t="s">
        <v>4574</v>
      </c>
      <c r="P522" s="249">
        <f>P516</f>
        <v>0.96499999999999997</v>
      </c>
      <c r="Q522" s="249"/>
      <c r="R522" s="168"/>
      <c r="S522" s="141"/>
      <c r="T522" s="142"/>
      <c r="U522" s="130"/>
      <c r="V522" s="64"/>
      <c r="W522" s="202"/>
      <c r="X522" s="319"/>
      <c r="Y522" s="320"/>
      <c r="Z522" s="320"/>
      <c r="AA522" s="320"/>
      <c r="AB522" s="320"/>
      <c r="AC522" s="211" t="s">
        <v>4735</v>
      </c>
      <c r="AD522" s="210"/>
      <c r="AE522" s="210"/>
      <c r="AF522" s="176"/>
      <c r="AG522" s="176"/>
      <c r="AH522" s="176"/>
      <c r="AI522" s="176"/>
      <c r="AJ522" s="176"/>
      <c r="AK522" s="176"/>
      <c r="AL522" s="105" t="s">
        <v>4574</v>
      </c>
      <c r="AM522" s="321">
        <f>AM519</f>
        <v>0.5</v>
      </c>
      <c r="AN522" s="321"/>
      <c r="AO522" s="213"/>
      <c r="AP522" s="213"/>
      <c r="AQ522" s="213"/>
      <c r="AR522" s="212"/>
      <c r="AS522" s="7"/>
      <c r="AT522" s="123"/>
      <c r="AU522" s="136"/>
      <c r="AV522" s="145"/>
      <c r="AW522" s="106">
        <f>ROUND(ROUND(ROUND(H515*P522,0)*V516,0)*AM522,0)-AS520</f>
        <v>306</v>
      </c>
      <c r="AX522" s="67"/>
    </row>
    <row r="523" spans="1:50" ht="17.2" customHeight="1" x14ac:dyDescent="0.3">
      <c r="A523" s="9">
        <v>43</v>
      </c>
      <c r="B523" s="10" t="s">
        <v>2794</v>
      </c>
      <c r="C523" s="53" t="s">
        <v>9298</v>
      </c>
      <c r="D523" s="166"/>
      <c r="E523" s="193"/>
      <c r="F523" s="126"/>
      <c r="G523" s="126"/>
      <c r="H523" s="45"/>
      <c r="I523" s="1"/>
      <c r="J523" s="1"/>
      <c r="K523" s="44"/>
      <c r="L523" s="196"/>
      <c r="M523" s="195"/>
      <c r="N523" s="195"/>
      <c r="O523" s="55"/>
      <c r="P523" s="56"/>
      <c r="Q523" s="56"/>
      <c r="R523" s="168"/>
      <c r="S523" s="141"/>
      <c r="T523" s="142"/>
      <c r="U523" s="130"/>
      <c r="V523" s="64"/>
      <c r="W523" s="202"/>
      <c r="X523" s="8"/>
      <c r="Y523" s="6"/>
      <c r="Z523" s="59"/>
      <c r="AA523" s="59"/>
      <c r="AB523" s="6"/>
      <c r="AC523" s="203"/>
      <c r="AD523" s="6"/>
      <c r="AE523" s="6"/>
      <c r="AF523" s="6"/>
      <c r="AG523" s="6"/>
      <c r="AH523" s="6"/>
      <c r="AI523" s="6"/>
      <c r="AJ523" s="6"/>
      <c r="AK523" s="6"/>
      <c r="AL523" s="59"/>
      <c r="AM523" s="137"/>
      <c r="AN523" s="137"/>
      <c r="AO523" s="216" t="s">
        <v>4753</v>
      </c>
      <c r="AP523" s="251"/>
      <c r="AQ523" s="251"/>
      <c r="AR523" s="252"/>
      <c r="AS523" s="49"/>
      <c r="AT523" s="36"/>
      <c r="AU523" s="36"/>
      <c r="AV523" s="51"/>
      <c r="AW523" s="89">
        <f>ROUND(ROUND(H515*V516,0)*AQ526,0)</f>
        <v>611</v>
      </c>
      <c r="AX523" s="12"/>
    </row>
    <row r="524" spans="1:50" ht="17.2" customHeight="1" x14ac:dyDescent="0.3">
      <c r="A524" s="101">
        <v>43</v>
      </c>
      <c r="B524" s="102" t="s">
        <v>2793</v>
      </c>
      <c r="C524" s="103" t="s">
        <v>9297</v>
      </c>
      <c r="D524" s="166"/>
      <c r="E524" s="193"/>
      <c r="F524" s="126"/>
      <c r="G524" s="126"/>
      <c r="H524" s="45"/>
      <c r="I524" s="1"/>
      <c r="J524" s="1"/>
      <c r="K524" s="44"/>
      <c r="L524" s="175"/>
      <c r="M524" s="194"/>
      <c r="N524" s="194"/>
      <c r="O524" s="132"/>
      <c r="P524" s="141"/>
      <c r="Q524" s="141"/>
      <c r="R524" s="168"/>
      <c r="S524" s="141"/>
      <c r="T524" s="142"/>
      <c r="U524" s="130"/>
      <c r="V524" s="64"/>
      <c r="W524" s="202"/>
      <c r="X524" s="317" t="s">
        <v>4712</v>
      </c>
      <c r="Y524" s="318"/>
      <c r="Z524" s="318"/>
      <c r="AA524" s="318"/>
      <c r="AB524" s="318"/>
      <c r="AC524" s="211" t="s">
        <v>4711</v>
      </c>
      <c r="AD524" s="210"/>
      <c r="AE524" s="210"/>
      <c r="AF524" s="176"/>
      <c r="AG524" s="176"/>
      <c r="AH524" s="176"/>
      <c r="AI524" s="176"/>
      <c r="AJ524" s="176"/>
      <c r="AK524" s="176"/>
      <c r="AL524" s="105" t="s">
        <v>4574</v>
      </c>
      <c r="AM524" s="321">
        <f>AM521</f>
        <v>0.7</v>
      </c>
      <c r="AN524" s="321"/>
      <c r="AO524" s="228"/>
      <c r="AP524" s="229"/>
      <c r="AQ524" s="229"/>
      <c r="AR524" s="230"/>
      <c r="AS524" s="45"/>
      <c r="AT524" s="1"/>
      <c r="AU524" s="1"/>
      <c r="AV524" s="44"/>
      <c r="AW524" s="106">
        <f>ROUND(ROUND(ROUND(H515*V516,0)*AM524,0)*AQ526,0)</f>
        <v>428</v>
      </c>
      <c r="AX524" s="12"/>
    </row>
    <row r="525" spans="1:50" ht="17.2" customHeight="1" x14ac:dyDescent="0.3">
      <c r="A525" s="101">
        <v>43</v>
      </c>
      <c r="B525" s="102" t="s">
        <v>2792</v>
      </c>
      <c r="C525" s="103" t="s">
        <v>9296</v>
      </c>
      <c r="D525" s="166"/>
      <c r="E525" s="193"/>
      <c r="F525" s="126"/>
      <c r="G525" s="126"/>
      <c r="H525" s="45"/>
      <c r="I525" s="1"/>
      <c r="J525" s="1"/>
      <c r="K525" s="44"/>
      <c r="L525" s="191"/>
      <c r="M525" s="172"/>
      <c r="N525" s="172"/>
      <c r="O525" s="123"/>
      <c r="P525" s="138"/>
      <c r="Q525" s="138"/>
      <c r="R525" s="168"/>
      <c r="S525" s="141"/>
      <c r="T525" s="142"/>
      <c r="U525" s="130"/>
      <c r="V525" s="64"/>
      <c r="W525" s="202"/>
      <c r="X525" s="319"/>
      <c r="Y525" s="320"/>
      <c r="Z525" s="320"/>
      <c r="AA525" s="320"/>
      <c r="AB525" s="320"/>
      <c r="AC525" s="211" t="s">
        <v>4735</v>
      </c>
      <c r="AD525" s="210"/>
      <c r="AE525" s="210"/>
      <c r="AF525" s="176"/>
      <c r="AG525" s="176"/>
      <c r="AH525" s="176"/>
      <c r="AI525" s="176"/>
      <c r="AJ525" s="176"/>
      <c r="AK525" s="176"/>
      <c r="AL525" s="105" t="s">
        <v>4574</v>
      </c>
      <c r="AM525" s="321">
        <f>AM522</f>
        <v>0.5</v>
      </c>
      <c r="AN525" s="321"/>
      <c r="AO525" s="45"/>
      <c r="AP525" s="1"/>
      <c r="AQ525" s="1"/>
      <c r="AR525" s="44"/>
      <c r="AS525" s="45"/>
      <c r="AT525" s="1"/>
      <c r="AU525" s="1"/>
      <c r="AV525" s="44"/>
      <c r="AW525" s="106">
        <f>ROUND(ROUND(ROUND(H515*V516,0)*AM525,0)*AQ526,0)</f>
        <v>306</v>
      </c>
      <c r="AX525" s="12"/>
    </row>
    <row r="526" spans="1:50" ht="17.2" customHeight="1" x14ac:dyDescent="0.3">
      <c r="A526" s="9">
        <v>43</v>
      </c>
      <c r="B526" s="10" t="s">
        <v>2791</v>
      </c>
      <c r="C526" s="53" t="s">
        <v>9295</v>
      </c>
      <c r="D526" s="166"/>
      <c r="E526" s="193"/>
      <c r="F526" s="126"/>
      <c r="G526" s="126"/>
      <c r="H526" s="45"/>
      <c r="I526" s="1"/>
      <c r="J526" s="1"/>
      <c r="K526" s="44"/>
      <c r="L526" s="231" t="s">
        <v>4714</v>
      </c>
      <c r="M526" s="232"/>
      <c r="N526" s="232"/>
      <c r="O526" s="232"/>
      <c r="P526" s="232"/>
      <c r="Q526" s="232"/>
      <c r="R526" s="175"/>
      <c r="S526" s="194"/>
      <c r="T526" s="173"/>
      <c r="U526" s="130"/>
      <c r="V526" s="64"/>
      <c r="W526" s="202"/>
      <c r="X526" s="8"/>
      <c r="Y526" s="6"/>
      <c r="Z526" s="59"/>
      <c r="AA526" s="59"/>
      <c r="AB526" s="6"/>
      <c r="AC526" s="203"/>
      <c r="AD526" s="6"/>
      <c r="AE526" s="6"/>
      <c r="AF526" s="6"/>
      <c r="AG526" s="6"/>
      <c r="AH526" s="6"/>
      <c r="AI526" s="6"/>
      <c r="AJ526" s="6"/>
      <c r="AK526" s="6"/>
      <c r="AL526" s="59"/>
      <c r="AM526" s="137"/>
      <c r="AN526" s="137"/>
      <c r="AO526" s="45"/>
      <c r="AP526" s="132" t="s">
        <v>4574</v>
      </c>
      <c r="AQ526" s="247">
        <f>AQ502</f>
        <v>0.95</v>
      </c>
      <c r="AR526" s="248"/>
      <c r="AS526" s="45"/>
      <c r="AT526" s="1"/>
      <c r="AU526" s="1"/>
      <c r="AV526" s="44"/>
      <c r="AW526" s="89">
        <f>ROUND(ROUND(ROUND(H515*P528,0)*V516,0)*AQ526,0)</f>
        <v>590</v>
      </c>
      <c r="AX526" s="12"/>
    </row>
    <row r="527" spans="1:50" ht="17.2" customHeight="1" x14ac:dyDescent="0.3">
      <c r="A527" s="101">
        <v>43</v>
      </c>
      <c r="B527" s="102" t="s">
        <v>2790</v>
      </c>
      <c r="C527" s="103" t="s">
        <v>9294</v>
      </c>
      <c r="D527" s="166"/>
      <c r="E527" s="193"/>
      <c r="F527" s="126"/>
      <c r="G527" s="126"/>
      <c r="H527" s="45"/>
      <c r="I527" s="1"/>
      <c r="J527" s="1"/>
      <c r="K527" s="44"/>
      <c r="L527" s="267"/>
      <c r="M527" s="268"/>
      <c r="N527" s="268"/>
      <c r="O527" s="268"/>
      <c r="P527" s="268"/>
      <c r="Q527" s="268"/>
      <c r="R527" s="175"/>
      <c r="S527" s="194"/>
      <c r="T527" s="173"/>
      <c r="U527" s="130"/>
      <c r="V527" s="64"/>
      <c r="W527" s="202"/>
      <c r="X527" s="317" t="s">
        <v>4712</v>
      </c>
      <c r="Y527" s="318"/>
      <c r="Z527" s="318"/>
      <c r="AA527" s="318"/>
      <c r="AB527" s="318"/>
      <c r="AC527" s="211" t="s">
        <v>4711</v>
      </c>
      <c r="AD527" s="210"/>
      <c r="AE527" s="210"/>
      <c r="AF527" s="176"/>
      <c r="AG527" s="176"/>
      <c r="AH527" s="176"/>
      <c r="AI527" s="176"/>
      <c r="AJ527" s="176"/>
      <c r="AK527" s="176"/>
      <c r="AL527" s="105" t="s">
        <v>4574</v>
      </c>
      <c r="AM527" s="321">
        <f>AM524</f>
        <v>0.7</v>
      </c>
      <c r="AN527" s="321"/>
      <c r="AO527" s="45"/>
      <c r="AP527" s="1"/>
      <c r="AQ527" s="1"/>
      <c r="AR527" s="44"/>
      <c r="AS527" s="45"/>
      <c r="AT527" s="1"/>
      <c r="AU527" s="1"/>
      <c r="AV527" s="44"/>
      <c r="AW527" s="106">
        <f>ROUND(ROUND(ROUND(ROUND(H515*P528,0)*V516,0)*AM527,0)*AQ526,0)</f>
        <v>413</v>
      </c>
      <c r="AX527" s="12"/>
    </row>
    <row r="528" spans="1:50" ht="17.2" customHeight="1" x14ac:dyDescent="0.3">
      <c r="A528" s="101">
        <v>43</v>
      </c>
      <c r="B528" s="102" t="s">
        <v>2789</v>
      </c>
      <c r="C528" s="103" t="s">
        <v>9293</v>
      </c>
      <c r="D528" s="166"/>
      <c r="E528" s="193"/>
      <c r="F528" s="126"/>
      <c r="G528" s="126"/>
      <c r="H528" s="45"/>
      <c r="I528" s="1"/>
      <c r="J528" s="1"/>
      <c r="K528" s="44"/>
      <c r="L528" s="191"/>
      <c r="M528" s="172"/>
      <c r="N528" s="172"/>
      <c r="O528" s="123" t="s">
        <v>4574</v>
      </c>
      <c r="P528" s="249">
        <f>P522</f>
        <v>0.96499999999999997</v>
      </c>
      <c r="Q528" s="249"/>
      <c r="R528" s="168"/>
      <c r="S528" s="141"/>
      <c r="T528" s="142"/>
      <c r="U528" s="130"/>
      <c r="V528" s="64"/>
      <c r="W528" s="202"/>
      <c r="X528" s="319"/>
      <c r="Y528" s="320"/>
      <c r="Z528" s="320"/>
      <c r="AA528" s="320"/>
      <c r="AB528" s="320"/>
      <c r="AC528" s="211" t="s">
        <v>4735</v>
      </c>
      <c r="AD528" s="210"/>
      <c r="AE528" s="210"/>
      <c r="AF528" s="176"/>
      <c r="AG528" s="176"/>
      <c r="AH528" s="176"/>
      <c r="AI528" s="176"/>
      <c r="AJ528" s="176"/>
      <c r="AK528" s="176"/>
      <c r="AL528" s="105" t="s">
        <v>4574</v>
      </c>
      <c r="AM528" s="321">
        <f>AM525</f>
        <v>0.5</v>
      </c>
      <c r="AN528" s="321"/>
      <c r="AO528" s="45"/>
      <c r="AP528" s="1"/>
      <c r="AQ528" s="1"/>
      <c r="AR528" s="44"/>
      <c r="AS528" s="43"/>
      <c r="AT528" s="7"/>
      <c r="AU528" s="7"/>
      <c r="AV528" s="21"/>
      <c r="AW528" s="106">
        <f>ROUND(ROUND(ROUND(ROUND(H515*P528,0)*V516,0)*AM528,0)*AQ526,0)</f>
        <v>295</v>
      </c>
      <c r="AX528" s="12"/>
    </row>
    <row r="529" spans="1:50" ht="17.2" customHeight="1" x14ac:dyDescent="0.3">
      <c r="A529" s="9">
        <v>43</v>
      </c>
      <c r="B529" s="10" t="s">
        <v>2788</v>
      </c>
      <c r="C529" s="53" t="s">
        <v>9292</v>
      </c>
      <c r="D529" s="166"/>
      <c r="E529" s="193"/>
      <c r="F529" s="126"/>
      <c r="G529" s="126"/>
      <c r="H529" s="45"/>
      <c r="I529" s="1"/>
      <c r="J529" s="1"/>
      <c r="K529" s="44"/>
      <c r="L529" s="196"/>
      <c r="M529" s="195"/>
      <c r="N529" s="195"/>
      <c r="O529" s="55"/>
      <c r="P529" s="56"/>
      <c r="Q529" s="56"/>
      <c r="R529" s="168"/>
      <c r="S529" s="141"/>
      <c r="T529" s="142"/>
      <c r="U529" s="130"/>
      <c r="V529" s="64"/>
      <c r="W529" s="202"/>
      <c r="X529" s="8"/>
      <c r="Y529" s="6"/>
      <c r="Z529" s="59"/>
      <c r="AA529" s="59"/>
      <c r="AB529" s="6"/>
      <c r="AC529" s="203"/>
      <c r="AD529" s="6"/>
      <c r="AE529" s="6"/>
      <c r="AF529" s="6"/>
      <c r="AG529" s="6"/>
      <c r="AH529" s="6"/>
      <c r="AI529" s="6"/>
      <c r="AJ529" s="6"/>
      <c r="AK529" s="6"/>
      <c r="AL529" s="59"/>
      <c r="AM529" s="137"/>
      <c r="AN529" s="137"/>
      <c r="AO529" s="146"/>
      <c r="AP529" s="143"/>
      <c r="AQ529" s="143"/>
      <c r="AR529" s="44"/>
      <c r="AS529" s="242" t="s">
        <v>4580</v>
      </c>
      <c r="AT529" s="242"/>
      <c r="AU529" s="242"/>
      <c r="AV529" s="243"/>
      <c r="AW529" s="89">
        <f>ROUND(ROUND(H515*V516,0)*AQ526,0)-AS532</f>
        <v>606</v>
      </c>
      <c r="AX529" s="12"/>
    </row>
    <row r="530" spans="1:50" ht="17.2" customHeight="1" x14ac:dyDescent="0.3">
      <c r="A530" s="101">
        <v>43</v>
      </c>
      <c r="B530" s="102" t="s">
        <v>2787</v>
      </c>
      <c r="C530" s="103" t="s">
        <v>9291</v>
      </c>
      <c r="D530" s="166"/>
      <c r="E530" s="193"/>
      <c r="F530" s="126"/>
      <c r="G530" s="126"/>
      <c r="H530" s="45"/>
      <c r="I530" s="1"/>
      <c r="J530" s="1"/>
      <c r="K530" s="44"/>
      <c r="L530" s="175"/>
      <c r="M530" s="194"/>
      <c r="N530" s="194"/>
      <c r="O530" s="132"/>
      <c r="P530" s="141"/>
      <c r="Q530" s="141"/>
      <c r="R530" s="168"/>
      <c r="S530" s="141"/>
      <c r="T530" s="142"/>
      <c r="U530" s="130"/>
      <c r="V530" s="64"/>
      <c r="W530" s="202"/>
      <c r="X530" s="317" t="s">
        <v>4712</v>
      </c>
      <c r="Y530" s="318"/>
      <c r="Z530" s="318"/>
      <c r="AA530" s="318"/>
      <c r="AB530" s="318"/>
      <c r="AC530" s="211" t="s">
        <v>4711</v>
      </c>
      <c r="AD530" s="210"/>
      <c r="AE530" s="210"/>
      <c r="AF530" s="176"/>
      <c r="AG530" s="176"/>
      <c r="AH530" s="176"/>
      <c r="AI530" s="176"/>
      <c r="AJ530" s="176"/>
      <c r="AK530" s="176"/>
      <c r="AL530" s="105" t="s">
        <v>4574</v>
      </c>
      <c r="AM530" s="321">
        <f>AM527</f>
        <v>0.7</v>
      </c>
      <c r="AN530" s="321"/>
      <c r="AO530" s="146"/>
      <c r="AP530" s="143"/>
      <c r="AQ530" s="143"/>
      <c r="AR530" s="44"/>
      <c r="AS530" s="244"/>
      <c r="AT530" s="244"/>
      <c r="AU530" s="244"/>
      <c r="AV530" s="245"/>
      <c r="AW530" s="106">
        <f>ROUND(ROUND(ROUND(H515*V516,0)*AM530,0)*AQ526,0)-AS532</f>
        <v>423</v>
      </c>
      <c r="AX530" s="12"/>
    </row>
    <row r="531" spans="1:50" ht="17.2" customHeight="1" x14ac:dyDescent="0.3">
      <c r="A531" s="101">
        <v>43</v>
      </c>
      <c r="B531" s="102" t="s">
        <v>2786</v>
      </c>
      <c r="C531" s="103" t="s">
        <v>9290</v>
      </c>
      <c r="D531" s="166"/>
      <c r="E531" s="193"/>
      <c r="F531" s="126"/>
      <c r="G531" s="126"/>
      <c r="H531" s="45"/>
      <c r="I531" s="1"/>
      <c r="J531" s="1"/>
      <c r="K531" s="44"/>
      <c r="L531" s="191"/>
      <c r="M531" s="172"/>
      <c r="N531" s="172"/>
      <c r="O531" s="123"/>
      <c r="P531" s="138"/>
      <c r="Q531" s="138"/>
      <c r="R531" s="168"/>
      <c r="S531" s="141"/>
      <c r="T531" s="142"/>
      <c r="U531" s="130"/>
      <c r="V531" s="64"/>
      <c r="W531" s="202"/>
      <c r="X531" s="319"/>
      <c r="Y531" s="320"/>
      <c r="Z531" s="320"/>
      <c r="AA531" s="320"/>
      <c r="AB531" s="320"/>
      <c r="AC531" s="211" t="s">
        <v>4735</v>
      </c>
      <c r="AD531" s="210"/>
      <c r="AE531" s="210"/>
      <c r="AF531" s="176"/>
      <c r="AG531" s="176"/>
      <c r="AH531" s="176"/>
      <c r="AI531" s="176"/>
      <c r="AJ531" s="176"/>
      <c r="AK531" s="176"/>
      <c r="AL531" s="105" t="s">
        <v>4574</v>
      </c>
      <c r="AM531" s="321">
        <f>AM528</f>
        <v>0.5</v>
      </c>
      <c r="AN531" s="321"/>
      <c r="AO531" s="146"/>
      <c r="AP531" s="143"/>
      <c r="AQ531" s="143"/>
      <c r="AR531" s="44"/>
      <c r="AS531" s="244"/>
      <c r="AT531" s="244"/>
      <c r="AU531" s="244"/>
      <c r="AV531" s="245"/>
      <c r="AW531" s="106">
        <f>ROUND(ROUND(ROUND(H515*V516,0)*AM531,0)*AQ526,0)-AS532</f>
        <v>301</v>
      </c>
      <c r="AX531" s="12"/>
    </row>
    <row r="532" spans="1:50" ht="17.2" customHeight="1" x14ac:dyDescent="0.3">
      <c r="A532" s="9">
        <v>43</v>
      </c>
      <c r="B532" s="10" t="s">
        <v>2785</v>
      </c>
      <c r="C532" s="53" t="s">
        <v>9289</v>
      </c>
      <c r="D532" s="166"/>
      <c r="E532" s="193"/>
      <c r="F532" s="126"/>
      <c r="G532" s="126"/>
      <c r="H532" s="45"/>
      <c r="I532" s="1"/>
      <c r="J532" s="1"/>
      <c r="K532" s="44"/>
      <c r="L532" s="231" t="s">
        <v>4714</v>
      </c>
      <c r="M532" s="232"/>
      <c r="N532" s="232"/>
      <c r="O532" s="232"/>
      <c r="P532" s="232"/>
      <c r="Q532" s="232"/>
      <c r="R532" s="175"/>
      <c r="S532" s="194"/>
      <c r="T532" s="173"/>
      <c r="U532" s="130"/>
      <c r="V532" s="64"/>
      <c r="W532" s="202"/>
      <c r="X532" s="8"/>
      <c r="Y532" s="6"/>
      <c r="Z532" s="59"/>
      <c r="AA532" s="59"/>
      <c r="AB532" s="6"/>
      <c r="AC532" s="203"/>
      <c r="AD532" s="6"/>
      <c r="AE532" s="6"/>
      <c r="AF532" s="6"/>
      <c r="AG532" s="6"/>
      <c r="AH532" s="6"/>
      <c r="AI532" s="6"/>
      <c r="AJ532" s="6"/>
      <c r="AK532" s="6"/>
      <c r="AL532" s="59"/>
      <c r="AM532" s="137"/>
      <c r="AN532" s="137"/>
      <c r="AO532" s="146"/>
      <c r="AP532" s="143"/>
      <c r="AQ532" s="143"/>
      <c r="AR532" s="44"/>
      <c r="AS532" s="38">
        <f>AS520</f>
        <v>5</v>
      </c>
      <c r="AT532" s="62" t="s">
        <v>4579</v>
      </c>
      <c r="AU532" s="143"/>
      <c r="AV532" s="147"/>
      <c r="AW532" s="89">
        <f>ROUND(ROUND(ROUND(H515*P534,0)*V516,0)*AQ526,0)-AS532</f>
        <v>585</v>
      </c>
      <c r="AX532" s="12"/>
    </row>
    <row r="533" spans="1:50" ht="17.2" customHeight="1" x14ac:dyDescent="0.3">
      <c r="A533" s="101">
        <v>43</v>
      </c>
      <c r="B533" s="102" t="s">
        <v>2784</v>
      </c>
      <c r="C533" s="103" t="s">
        <v>9288</v>
      </c>
      <c r="D533" s="166"/>
      <c r="E533" s="193"/>
      <c r="F533" s="126"/>
      <c r="G533" s="126"/>
      <c r="H533" s="45"/>
      <c r="I533" s="1"/>
      <c r="J533" s="1"/>
      <c r="K533" s="44"/>
      <c r="L533" s="267"/>
      <c r="M533" s="268"/>
      <c r="N533" s="268"/>
      <c r="O533" s="268"/>
      <c r="P533" s="268"/>
      <c r="Q533" s="268"/>
      <c r="R533" s="175"/>
      <c r="S533" s="194"/>
      <c r="T533" s="173"/>
      <c r="U533" s="130"/>
      <c r="V533" s="64"/>
      <c r="W533" s="202"/>
      <c r="X533" s="317" t="s">
        <v>4712</v>
      </c>
      <c r="Y533" s="318"/>
      <c r="Z533" s="318"/>
      <c r="AA533" s="318"/>
      <c r="AB533" s="318"/>
      <c r="AC533" s="211" t="s">
        <v>4711</v>
      </c>
      <c r="AD533" s="210"/>
      <c r="AE533" s="210"/>
      <c r="AF533" s="176"/>
      <c r="AG533" s="176"/>
      <c r="AH533" s="176"/>
      <c r="AI533" s="176"/>
      <c r="AJ533" s="176"/>
      <c r="AK533" s="176"/>
      <c r="AL533" s="105" t="s">
        <v>4574</v>
      </c>
      <c r="AM533" s="321">
        <f>AM530</f>
        <v>0.7</v>
      </c>
      <c r="AN533" s="321"/>
      <c r="AO533" s="146"/>
      <c r="AP533" s="143"/>
      <c r="AQ533" s="143"/>
      <c r="AR533" s="44"/>
      <c r="AS533" s="1"/>
      <c r="AT533" s="132"/>
      <c r="AU533" s="143"/>
      <c r="AV533" s="147"/>
      <c r="AW533" s="106">
        <f>ROUND(ROUND(ROUND(ROUND(H515*P534,0)*V516,0)*AM533,0)*AQ526,0)-AS532</f>
        <v>408</v>
      </c>
      <c r="AX533" s="12"/>
    </row>
    <row r="534" spans="1:50" ht="17.2" customHeight="1" x14ac:dyDescent="0.3">
      <c r="A534" s="101">
        <v>43</v>
      </c>
      <c r="B534" s="102" t="s">
        <v>2783</v>
      </c>
      <c r="C534" s="103" t="s">
        <v>9287</v>
      </c>
      <c r="D534" s="166"/>
      <c r="E534" s="193"/>
      <c r="F534" s="126"/>
      <c r="G534" s="126"/>
      <c r="H534" s="43"/>
      <c r="I534" s="7"/>
      <c r="J534" s="7"/>
      <c r="K534" s="21"/>
      <c r="L534" s="191"/>
      <c r="M534" s="172"/>
      <c r="N534" s="172"/>
      <c r="O534" s="123" t="s">
        <v>4574</v>
      </c>
      <c r="P534" s="249">
        <f>P528</f>
        <v>0.96499999999999997</v>
      </c>
      <c r="Q534" s="249"/>
      <c r="R534" s="168"/>
      <c r="S534" s="141"/>
      <c r="T534" s="141"/>
      <c r="U534" s="88"/>
      <c r="V534" s="86"/>
      <c r="W534" s="87"/>
      <c r="X534" s="320"/>
      <c r="Y534" s="320"/>
      <c r="Z534" s="320"/>
      <c r="AA534" s="320"/>
      <c r="AB534" s="320"/>
      <c r="AC534" s="211" t="s">
        <v>4735</v>
      </c>
      <c r="AD534" s="210"/>
      <c r="AE534" s="210"/>
      <c r="AF534" s="176"/>
      <c r="AG534" s="176"/>
      <c r="AH534" s="176"/>
      <c r="AI534" s="176"/>
      <c r="AJ534" s="176"/>
      <c r="AK534" s="176"/>
      <c r="AL534" s="105" t="s">
        <v>4574</v>
      </c>
      <c r="AM534" s="321">
        <f>AM531</f>
        <v>0.5</v>
      </c>
      <c r="AN534" s="321"/>
      <c r="AO534" s="190"/>
      <c r="AP534" s="136"/>
      <c r="AQ534" s="136"/>
      <c r="AR534" s="21"/>
      <c r="AS534" s="7"/>
      <c r="AT534" s="123"/>
      <c r="AU534" s="136"/>
      <c r="AV534" s="145"/>
      <c r="AW534" s="106">
        <f>ROUND(ROUND(ROUND(ROUND(H515*P534,0)*V516,0)*AM534,0)*AQ526,0)-AS532</f>
        <v>290</v>
      </c>
      <c r="AX534" s="12"/>
    </row>
    <row r="535" spans="1:50" ht="17.2" customHeight="1" x14ac:dyDescent="0.3">
      <c r="A535" s="9">
        <v>43</v>
      </c>
      <c r="B535" s="10" t="s">
        <v>2782</v>
      </c>
      <c r="C535" s="53" t="s">
        <v>9286</v>
      </c>
      <c r="D535" s="166"/>
      <c r="E535" s="193"/>
      <c r="F535" s="125"/>
      <c r="G535" s="126"/>
      <c r="H535" s="217" t="s">
        <v>4866</v>
      </c>
      <c r="I535" s="218"/>
      <c r="J535" s="218"/>
      <c r="K535" s="219"/>
      <c r="L535" s="196"/>
      <c r="M535" s="195"/>
      <c r="N535" s="195"/>
      <c r="O535" s="55"/>
      <c r="P535" s="56"/>
      <c r="Q535" s="56"/>
      <c r="R535" s="168"/>
      <c r="S535" s="141"/>
      <c r="T535" s="141"/>
      <c r="U535" s="88"/>
      <c r="V535" s="86"/>
      <c r="W535" s="87"/>
      <c r="X535" s="6"/>
      <c r="Y535" s="6"/>
      <c r="Z535" s="59"/>
      <c r="AA535" s="59"/>
      <c r="AB535" s="6"/>
      <c r="AC535" s="203"/>
      <c r="AD535" s="6"/>
      <c r="AE535" s="6"/>
      <c r="AF535" s="6"/>
      <c r="AG535" s="6"/>
      <c r="AH535" s="6"/>
      <c r="AI535" s="6"/>
      <c r="AJ535" s="6"/>
      <c r="AK535" s="6"/>
      <c r="AL535" s="59"/>
      <c r="AM535" s="137"/>
      <c r="AN535" s="137"/>
      <c r="AO535" s="7"/>
      <c r="AP535" s="7"/>
      <c r="AQ535" s="7"/>
      <c r="AR535" s="7"/>
      <c r="AS535" s="7"/>
      <c r="AT535" s="123"/>
      <c r="AU535" s="136"/>
      <c r="AV535" s="145"/>
      <c r="AW535" s="100">
        <f>ROUND(H539*V516,0)</f>
        <v>546</v>
      </c>
      <c r="AX535" s="12"/>
    </row>
    <row r="536" spans="1:50" ht="17.2" customHeight="1" x14ac:dyDescent="0.3">
      <c r="A536" s="101">
        <v>43</v>
      </c>
      <c r="B536" s="102" t="s">
        <v>2781</v>
      </c>
      <c r="C536" s="103" t="s">
        <v>9285</v>
      </c>
      <c r="D536" s="166"/>
      <c r="E536" s="193"/>
      <c r="F536" s="125"/>
      <c r="G536" s="126"/>
      <c r="H536" s="220"/>
      <c r="I536" s="221"/>
      <c r="J536" s="221"/>
      <c r="K536" s="222"/>
      <c r="L536" s="175"/>
      <c r="M536" s="194"/>
      <c r="N536" s="194"/>
      <c r="O536" s="132"/>
      <c r="P536" s="141"/>
      <c r="Q536" s="141"/>
      <c r="R536" s="168"/>
      <c r="S536" s="141"/>
      <c r="T536" s="141"/>
      <c r="U536" s="88"/>
      <c r="V536" s="86"/>
      <c r="W536" s="87"/>
      <c r="X536" s="318" t="s">
        <v>4712</v>
      </c>
      <c r="Y536" s="318"/>
      <c r="Z536" s="318"/>
      <c r="AA536" s="318"/>
      <c r="AB536" s="318"/>
      <c r="AC536" s="211" t="s">
        <v>4711</v>
      </c>
      <c r="AD536" s="210"/>
      <c r="AE536" s="210"/>
      <c r="AF536" s="176"/>
      <c r="AG536" s="176"/>
      <c r="AH536" s="176"/>
      <c r="AI536" s="176"/>
      <c r="AJ536" s="176"/>
      <c r="AK536" s="176"/>
      <c r="AL536" s="105" t="s">
        <v>4574</v>
      </c>
      <c r="AM536" s="321">
        <f>AM533</f>
        <v>0.7</v>
      </c>
      <c r="AN536" s="321"/>
      <c r="AO536" s="176"/>
      <c r="AP536" s="176"/>
      <c r="AQ536" s="176"/>
      <c r="AR536" s="176"/>
      <c r="AS536" s="176"/>
      <c r="AT536" s="105"/>
      <c r="AU536" s="150"/>
      <c r="AV536" s="151"/>
      <c r="AW536" s="106">
        <f>ROUND(ROUND(H539*V516,0)*AM536,0)</f>
        <v>382</v>
      </c>
      <c r="AX536" s="12"/>
    </row>
    <row r="537" spans="1:50" ht="17.2" customHeight="1" x14ac:dyDescent="0.3">
      <c r="A537" s="101">
        <v>43</v>
      </c>
      <c r="B537" s="102" t="s">
        <v>2780</v>
      </c>
      <c r="C537" s="103" t="s">
        <v>9284</v>
      </c>
      <c r="D537" s="166"/>
      <c r="E537" s="193"/>
      <c r="F537" s="125"/>
      <c r="G537" s="126"/>
      <c r="H537" s="220"/>
      <c r="I537" s="221"/>
      <c r="J537" s="221"/>
      <c r="K537" s="222"/>
      <c r="L537" s="191"/>
      <c r="M537" s="172"/>
      <c r="N537" s="172"/>
      <c r="O537" s="123"/>
      <c r="P537" s="138"/>
      <c r="Q537" s="138"/>
      <c r="R537" s="168"/>
      <c r="S537" s="141"/>
      <c r="T537" s="141"/>
      <c r="U537" s="88"/>
      <c r="V537" s="86"/>
      <c r="W537" s="87"/>
      <c r="X537" s="320"/>
      <c r="Y537" s="320"/>
      <c r="Z537" s="320"/>
      <c r="AA537" s="320"/>
      <c r="AB537" s="320"/>
      <c r="AC537" s="211" t="s">
        <v>4735</v>
      </c>
      <c r="AD537" s="210"/>
      <c r="AE537" s="210"/>
      <c r="AF537" s="176"/>
      <c r="AG537" s="176"/>
      <c r="AH537" s="176"/>
      <c r="AI537" s="176"/>
      <c r="AJ537" s="176"/>
      <c r="AK537" s="176"/>
      <c r="AL537" s="105" t="s">
        <v>4574</v>
      </c>
      <c r="AM537" s="321">
        <f>AM534</f>
        <v>0.5</v>
      </c>
      <c r="AN537" s="321"/>
      <c r="AO537" s="176"/>
      <c r="AP537" s="176"/>
      <c r="AQ537" s="176"/>
      <c r="AR537" s="176"/>
      <c r="AS537" s="176"/>
      <c r="AT537" s="105"/>
      <c r="AU537" s="150"/>
      <c r="AV537" s="151"/>
      <c r="AW537" s="106">
        <f>ROUND(ROUND(H539*V516,0)*AM537,0)</f>
        <v>273</v>
      </c>
      <c r="AX537" s="12"/>
    </row>
    <row r="538" spans="1:50" ht="17.2" customHeight="1" x14ac:dyDescent="0.3">
      <c r="A538" s="9">
        <v>43</v>
      </c>
      <c r="B538" s="10" t="s">
        <v>2779</v>
      </c>
      <c r="C538" s="53" t="s">
        <v>9283</v>
      </c>
      <c r="D538" s="166"/>
      <c r="E538" s="193"/>
      <c r="F538" s="125"/>
      <c r="G538" s="126"/>
      <c r="H538" s="220"/>
      <c r="I538" s="221"/>
      <c r="J538" s="221"/>
      <c r="K538" s="222"/>
      <c r="L538" s="231" t="s">
        <v>4714</v>
      </c>
      <c r="M538" s="232"/>
      <c r="N538" s="232"/>
      <c r="O538" s="232"/>
      <c r="P538" s="232"/>
      <c r="Q538" s="232"/>
      <c r="R538" s="175"/>
      <c r="S538" s="194"/>
      <c r="T538" s="194"/>
      <c r="U538" s="88"/>
      <c r="V538" s="86"/>
      <c r="W538" s="87"/>
      <c r="X538" s="6"/>
      <c r="Y538" s="6"/>
      <c r="Z538" s="59"/>
      <c r="AA538" s="59"/>
      <c r="AB538" s="6"/>
      <c r="AC538" s="203"/>
      <c r="AD538" s="6"/>
      <c r="AE538" s="6"/>
      <c r="AF538" s="6"/>
      <c r="AG538" s="6"/>
      <c r="AH538" s="6"/>
      <c r="AI538" s="6"/>
      <c r="AJ538" s="6"/>
      <c r="AK538" s="6"/>
      <c r="AL538" s="59"/>
      <c r="AM538" s="137"/>
      <c r="AN538" s="137"/>
      <c r="AO538" s="6"/>
      <c r="AP538" s="6"/>
      <c r="AQ538" s="7"/>
      <c r="AR538" s="7"/>
      <c r="AS538" s="7"/>
      <c r="AT538" s="123"/>
      <c r="AU538" s="136"/>
      <c r="AV538" s="145"/>
      <c r="AW538" s="89">
        <f>ROUND(ROUND(H539*P540,0)*V516,0)</f>
        <v>527</v>
      </c>
      <c r="AX538" s="12"/>
    </row>
    <row r="539" spans="1:50" ht="17.2" customHeight="1" x14ac:dyDescent="0.3">
      <c r="A539" s="101">
        <v>43</v>
      </c>
      <c r="B539" s="102" t="s">
        <v>2778</v>
      </c>
      <c r="C539" s="103" t="s">
        <v>9282</v>
      </c>
      <c r="D539" s="166"/>
      <c r="E539" s="193"/>
      <c r="F539" s="125"/>
      <c r="G539" s="126"/>
      <c r="H539" s="253">
        <f>'15就労移行支援(基本)'!K540</f>
        <v>780</v>
      </c>
      <c r="I539" s="254"/>
      <c r="J539" s="1" t="s">
        <v>4202</v>
      </c>
      <c r="K539" s="68"/>
      <c r="L539" s="267"/>
      <c r="M539" s="268"/>
      <c r="N539" s="268"/>
      <c r="O539" s="268"/>
      <c r="P539" s="268"/>
      <c r="Q539" s="268"/>
      <c r="R539" s="175"/>
      <c r="S539" s="194"/>
      <c r="T539" s="194"/>
      <c r="U539" s="88"/>
      <c r="V539" s="86"/>
      <c r="W539" s="87"/>
      <c r="X539" s="318" t="s">
        <v>4712</v>
      </c>
      <c r="Y539" s="318"/>
      <c r="Z539" s="318"/>
      <c r="AA539" s="318"/>
      <c r="AB539" s="318"/>
      <c r="AC539" s="211" t="s">
        <v>4711</v>
      </c>
      <c r="AD539" s="210"/>
      <c r="AE539" s="210"/>
      <c r="AF539" s="176"/>
      <c r="AG539" s="176"/>
      <c r="AH539" s="176"/>
      <c r="AI539" s="176"/>
      <c r="AJ539" s="176"/>
      <c r="AK539" s="176"/>
      <c r="AL539" s="105" t="s">
        <v>4574</v>
      </c>
      <c r="AM539" s="321">
        <f>AM536</f>
        <v>0.7</v>
      </c>
      <c r="AN539" s="321"/>
      <c r="AO539" s="174"/>
      <c r="AP539" s="174"/>
      <c r="AQ539" s="174"/>
      <c r="AR539" s="174"/>
      <c r="AS539" s="174"/>
      <c r="AT539" s="104"/>
      <c r="AU539" s="148"/>
      <c r="AV539" s="149"/>
      <c r="AW539" s="106">
        <f>ROUND(ROUND(ROUND(H539*P540,0)*V516,0)*AM539,0)</f>
        <v>369</v>
      </c>
      <c r="AX539" s="12"/>
    </row>
    <row r="540" spans="1:50" ht="17.2" customHeight="1" x14ac:dyDescent="0.3">
      <c r="A540" s="101">
        <v>43</v>
      </c>
      <c r="B540" s="102" t="s">
        <v>2777</v>
      </c>
      <c r="C540" s="103" t="s">
        <v>9281</v>
      </c>
      <c r="D540" s="166"/>
      <c r="E540" s="193"/>
      <c r="F540" s="125"/>
      <c r="G540" s="126"/>
      <c r="H540" s="175"/>
      <c r="I540" s="194"/>
      <c r="J540" s="194"/>
      <c r="K540" s="173"/>
      <c r="L540" s="191"/>
      <c r="M540" s="172"/>
      <c r="N540" s="172"/>
      <c r="O540" s="123" t="s">
        <v>4574</v>
      </c>
      <c r="P540" s="249">
        <f>P534</f>
        <v>0.96499999999999997</v>
      </c>
      <c r="Q540" s="249"/>
      <c r="R540" s="168"/>
      <c r="S540" s="141"/>
      <c r="T540" s="141"/>
      <c r="U540" s="88"/>
      <c r="V540" s="86"/>
      <c r="W540" s="87"/>
      <c r="X540" s="320"/>
      <c r="Y540" s="320"/>
      <c r="Z540" s="320"/>
      <c r="AA540" s="320"/>
      <c r="AB540" s="320"/>
      <c r="AC540" s="211" t="s">
        <v>4735</v>
      </c>
      <c r="AD540" s="210"/>
      <c r="AE540" s="210"/>
      <c r="AF540" s="176"/>
      <c r="AG540" s="176"/>
      <c r="AH540" s="176"/>
      <c r="AI540" s="176"/>
      <c r="AJ540" s="176"/>
      <c r="AK540" s="176"/>
      <c r="AL540" s="105" t="s">
        <v>4574</v>
      </c>
      <c r="AM540" s="321">
        <f>AM537</f>
        <v>0.5</v>
      </c>
      <c r="AN540" s="321"/>
      <c r="AO540" s="174"/>
      <c r="AP540" s="174"/>
      <c r="AQ540" s="174"/>
      <c r="AR540" s="174"/>
      <c r="AS540" s="174"/>
      <c r="AT540" s="104"/>
      <c r="AU540" s="148"/>
      <c r="AV540" s="149"/>
      <c r="AW540" s="106">
        <f>ROUND(ROUND(ROUND(H539*P540,0)*V516,0)*AM540,0)</f>
        <v>264</v>
      </c>
      <c r="AX540" s="12"/>
    </row>
    <row r="541" spans="1:50" ht="17.2" customHeight="1" x14ac:dyDescent="0.3">
      <c r="A541" s="9">
        <v>43</v>
      </c>
      <c r="B541" s="10" t="s">
        <v>2776</v>
      </c>
      <c r="C541" s="53" t="s">
        <v>9280</v>
      </c>
      <c r="D541" s="166"/>
      <c r="E541" s="193"/>
      <c r="F541" s="125"/>
      <c r="G541" s="126"/>
      <c r="H541" s="175"/>
      <c r="I541" s="194"/>
      <c r="J541" s="194"/>
      <c r="K541" s="173"/>
      <c r="L541" s="196"/>
      <c r="M541" s="195"/>
      <c r="N541" s="195"/>
      <c r="O541" s="55"/>
      <c r="P541" s="56"/>
      <c r="Q541" s="56"/>
      <c r="R541" s="168"/>
      <c r="S541" s="141"/>
      <c r="T541" s="142"/>
      <c r="U541" s="130"/>
      <c r="V541" s="64"/>
      <c r="W541" s="202"/>
      <c r="X541" s="8"/>
      <c r="Y541" s="6"/>
      <c r="Z541" s="59"/>
      <c r="AA541" s="59"/>
      <c r="AB541" s="6"/>
      <c r="AC541" s="203"/>
      <c r="AD541" s="6"/>
      <c r="AE541" s="6"/>
      <c r="AF541" s="6"/>
      <c r="AG541" s="6"/>
      <c r="AH541" s="6"/>
      <c r="AI541" s="6"/>
      <c r="AJ541" s="6"/>
      <c r="AK541" s="6"/>
      <c r="AL541" s="59"/>
      <c r="AM541" s="137"/>
      <c r="AN541" s="137"/>
      <c r="AO541" s="177"/>
      <c r="AP541" s="81"/>
      <c r="AQ541" s="81"/>
      <c r="AR541" s="82"/>
      <c r="AS541" s="242" t="s">
        <v>4580</v>
      </c>
      <c r="AT541" s="242"/>
      <c r="AU541" s="242"/>
      <c r="AV541" s="243"/>
      <c r="AW541" s="89">
        <f>ROUND(H539*V516,0)-AS544</f>
        <v>541</v>
      </c>
      <c r="AX541" s="12"/>
    </row>
    <row r="542" spans="1:50" ht="17.2" customHeight="1" x14ac:dyDescent="0.3">
      <c r="A542" s="101">
        <v>43</v>
      </c>
      <c r="B542" s="102" t="s">
        <v>2775</v>
      </c>
      <c r="C542" s="103" t="s">
        <v>9279</v>
      </c>
      <c r="D542" s="166"/>
      <c r="E542" s="193"/>
      <c r="F542" s="125"/>
      <c r="G542" s="126"/>
      <c r="H542" s="175"/>
      <c r="I542" s="194"/>
      <c r="J542" s="194"/>
      <c r="K542" s="173"/>
      <c r="L542" s="175"/>
      <c r="M542" s="194"/>
      <c r="N542" s="194"/>
      <c r="O542" s="132"/>
      <c r="P542" s="141"/>
      <c r="Q542" s="141"/>
      <c r="R542" s="168"/>
      <c r="S542" s="141"/>
      <c r="T542" s="142"/>
      <c r="U542" s="130"/>
      <c r="V542" s="64"/>
      <c r="W542" s="202"/>
      <c r="X542" s="317" t="s">
        <v>4712</v>
      </c>
      <c r="Y542" s="318"/>
      <c r="Z542" s="318"/>
      <c r="AA542" s="318"/>
      <c r="AB542" s="318"/>
      <c r="AC542" s="211" t="s">
        <v>4711</v>
      </c>
      <c r="AD542" s="210"/>
      <c r="AE542" s="210"/>
      <c r="AF542" s="176"/>
      <c r="AG542" s="176"/>
      <c r="AH542" s="176"/>
      <c r="AI542" s="176"/>
      <c r="AJ542" s="176"/>
      <c r="AK542" s="176"/>
      <c r="AL542" s="105" t="s">
        <v>4574</v>
      </c>
      <c r="AM542" s="321">
        <f>AM539</f>
        <v>0.7</v>
      </c>
      <c r="AN542" s="321"/>
      <c r="AO542" s="215"/>
      <c r="AP542" s="215"/>
      <c r="AQ542" s="215"/>
      <c r="AR542" s="214"/>
      <c r="AS542" s="244"/>
      <c r="AT542" s="244"/>
      <c r="AU542" s="244"/>
      <c r="AV542" s="245"/>
      <c r="AW542" s="106">
        <f>ROUND(ROUND(H539*V516,0)*AM542,0)-AS544</f>
        <v>377</v>
      </c>
      <c r="AX542" s="12"/>
    </row>
    <row r="543" spans="1:50" ht="17.2" customHeight="1" x14ac:dyDescent="0.3">
      <c r="A543" s="101">
        <v>43</v>
      </c>
      <c r="B543" s="102" t="s">
        <v>2774</v>
      </c>
      <c r="C543" s="103" t="s">
        <v>9278</v>
      </c>
      <c r="D543" s="166"/>
      <c r="E543" s="193"/>
      <c r="F543" s="125"/>
      <c r="G543" s="126"/>
      <c r="H543" s="175"/>
      <c r="I543" s="194"/>
      <c r="J543" s="194"/>
      <c r="K543" s="173"/>
      <c r="L543" s="191"/>
      <c r="M543" s="172"/>
      <c r="N543" s="172"/>
      <c r="O543" s="123"/>
      <c r="P543" s="138"/>
      <c r="Q543" s="138"/>
      <c r="R543" s="168"/>
      <c r="S543" s="141"/>
      <c r="T543" s="142"/>
      <c r="U543" s="130"/>
      <c r="V543" s="64"/>
      <c r="W543" s="202"/>
      <c r="X543" s="319"/>
      <c r="Y543" s="320"/>
      <c r="Z543" s="320"/>
      <c r="AA543" s="320"/>
      <c r="AB543" s="320"/>
      <c r="AC543" s="211" t="s">
        <v>4735</v>
      </c>
      <c r="AD543" s="210"/>
      <c r="AE543" s="210"/>
      <c r="AF543" s="176"/>
      <c r="AG543" s="176"/>
      <c r="AH543" s="176"/>
      <c r="AI543" s="176"/>
      <c r="AJ543" s="176"/>
      <c r="AK543" s="176"/>
      <c r="AL543" s="105" t="s">
        <v>4574</v>
      </c>
      <c r="AM543" s="321">
        <f>AM540</f>
        <v>0.5</v>
      </c>
      <c r="AN543" s="321"/>
      <c r="AO543" s="213"/>
      <c r="AP543" s="213"/>
      <c r="AQ543" s="213"/>
      <c r="AR543" s="212"/>
      <c r="AS543" s="244"/>
      <c r="AT543" s="244"/>
      <c r="AU543" s="244"/>
      <c r="AV543" s="245"/>
      <c r="AW543" s="106">
        <f>ROUND(ROUND(H539*V516,0)*AM543,0)-AS544</f>
        <v>268</v>
      </c>
      <c r="AX543" s="12"/>
    </row>
    <row r="544" spans="1:50" ht="17.2" customHeight="1" x14ac:dyDescent="0.3">
      <c r="A544" s="9">
        <v>43</v>
      </c>
      <c r="B544" s="10" t="s">
        <v>2773</v>
      </c>
      <c r="C544" s="53" t="s">
        <v>9277</v>
      </c>
      <c r="D544" s="166"/>
      <c r="E544" s="193"/>
      <c r="F544" s="125"/>
      <c r="G544" s="126"/>
      <c r="H544" s="175"/>
      <c r="I544" s="194"/>
      <c r="J544" s="194"/>
      <c r="K544" s="173"/>
      <c r="L544" s="231" t="s">
        <v>4714</v>
      </c>
      <c r="M544" s="232"/>
      <c r="N544" s="232"/>
      <c r="O544" s="232"/>
      <c r="P544" s="232"/>
      <c r="Q544" s="232"/>
      <c r="R544" s="175"/>
      <c r="S544" s="194"/>
      <c r="T544" s="173"/>
      <c r="U544" s="130"/>
      <c r="V544" s="64"/>
      <c r="W544" s="202"/>
      <c r="X544" s="8"/>
      <c r="Y544" s="6"/>
      <c r="Z544" s="59"/>
      <c r="AA544" s="59"/>
      <c r="AB544" s="6"/>
      <c r="AC544" s="203"/>
      <c r="AD544" s="6"/>
      <c r="AE544" s="6"/>
      <c r="AF544" s="6"/>
      <c r="AG544" s="6"/>
      <c r="AH544" s="6"/>
      <c r="AI544" s="6"/>
      <c r="AJ544" s="6"/>
      <c r="AK544" s="6"/>
      <c r="AL544" s="59"/>
      <c r="AM544" s="137"/>
      <c r="AN544" s="137"/>
      <c r="AO544" s="198"/>
      <c r="AP544" s="198"/>
      <c r="AQ544" s="198"/>
      <c r="AR544" s="197"/>
      <c r="AS544" s="38">
        <f>AS532</f>
        <v>5</v>
      </c>
      <c r="AT544" s="62" t="s">
        <v>4579</v>
      </c>
      <c r="AU544" s="143"/>
      <c r="AV544" s="147"/>
      <c r="AW544" s="89">
        <f>ROUND(ROUND(H539*P546,0)*V516,0)-AS544</f>
        <v>522</v>
      </c>
      <c r="AX544" s="12"/>
    </row>
    <row r="545" spans="1:50" ht="17.2" customHeight="1" x14ac:dyDescent="0.3">
      <c r="A545" s="101">
        <v>43</v>
      </c>
      <c r="B545" s="102" t="s">
        <v>2772</v>
      </c>
      <c r="C545" s="103" t="s">
        <v>9276</v>
      </c>
      <c r="D545" s="166"/>
      <c r="E545" s="193"/>
      <c r="F545" s="125"/>
      <c r="G545" s="126"/>
      <c r="H545" s="175"/>
      <c r="I545" s="194"/>
      <c r="J545" s="194"/>
      <c r="K545" s="173"/>
      <c r="L545" s="267"/>
      <c r="M545" s="268"/>
      <c r="N545" s="268"/>
      <c r="O545" s="268"/>
      <c r="P545" s="268"/>
      <c r="Q545" s="268"/>
      <c r="R545" s="175"/>
      <c r="S545" s="194"/>
      <c r="T545" s="173"/>
      <c r="U545" s="130"/>
      <c r="V545" s="64"/>
      <c r="W545" s="202"/>
      <c r="X545" s="317" t="s">
        <v>4712</v>
      </c>
      <c r="Y545" s="318"/>
      <c r="Z545" s="318"/>
      <c r="AA545" s="318"/>
      <c r="AB545" s="318"/>
      <c r="AC545" s="211" t="s">
        <v>4711</v>
      </c>
      <c r="AD545" s="210"/>
      <c r="AE545" s="210"/>
      <c r="AF545" s="176"/>
      <c r="AG545" s="176"/>
      <c r="AH545" s="176"/>
      <c r="AI545" s="176"/>
      <c r="AJ545" s="176"/>
      <c r="AK545" s="176"/>
      <c r="AL545" s="105" t="s">
        <v>4574</v>
      </c>
      <c r="AM545" s="321">
        <f>AM542</f>
        <v>0.7</v>
      </c>
      <c r="AN545" s="321"/>
      <c r="AO545" s="213"/>
      <c r="AP545" s="213"/>
      <c r="AQ545" s="213"/>
      <c r="AR545" s="212"/>
      <c r="AS545" s="1"/>
      <c r="AT545" s="132"/>
      <c r="AU545" s="143"/>
      <c r="AV545" s="147"/>
      <c r="AW545" s="106">
        <f>ROUND(ROUND(ROUND(H539*P546,0)*V516,0)*AM545,0)-AS544</f>
        <v>364</v>
      </c>
      <c r="AX545" s="12"/>
    </row>
    <row r="546" spans="1:50" ht="17.2" customHeight="1" x14ac:dyDescent="0.3">
      <c r="A546" s="101">
        <v>43</v>
      </c>
      <c r="B546" s="102" t="s">
        <v>2771</v>
      </c>
      <c r="C546" s="103" t="s">
        <v>9275</v>
      </c>
      <c r="D546" s="166"/>
      <c r="E546" s="193"/>
      <c r="F546" s="125"/>
      <c r="G546" s="126"/>
      <c r="H546" s="175"/>
      <c r="I546" s="194"/>
      <c r="J546" s="194"/>
      <c r="K546" s="173"/>
      <c r="L546" s="191"/>
      <c r="M546" s="172"/>
      <c r="N546" s="172"/>
      <c r="O546" s="123" t="s">
        <v>4574</v>
      </c>
      <c r="P546" s="249">
        <f>P540</f>
        <v>0.96499999999999997</v>
      </c>
      <c r="Q546" s="249"/>
      <c r="R546" s="168"/>
      <c r="S546" s="141"/>
      <c r="T546" s="142"/>
      <c r="U546" s="130"/>
      <c r="V546" s="64"/>
      <c r="W546" s="202"/>
      <c r="X546" s="319"/>
      <c r="Y546" s="320"/>
      <c r="Z546" s="320"/>
      <c r="AA546" s="320"/>
      <c r="AB546" s="320"/>
      <c r="AC546" s="211" t="s">
        <v>4735</v>
      </c>
      <c r="AD546" s="210"/>
      <c r="AE546" s="210"/>
      <c r="AF546" s="176"/>
      <c r="AG546" s="176"/>
      <c r="AH546" s="176"/>
      <c r="AI546" s="176"/>
      <c r="AJ546" s="176"/>
      <c r="AK546" s="176"/>
      <c r="AL546" s="105" t="s">
        <v>4574</v>
      </c>
      <c r="AM546" s="321">
        <f>AM543</f>
        <v>0.5</v>
      </c>
      <c r="AN546" s="321"/>
      <c r="AO546" s="213"/>
      <c r="AP546" s="213"/>
      <c r="AQ546" s="213"/>
      <c r="AR546" s="212"/>
      <c r="AS546" s="7"/>
      <c r="AT546" s="123"/>
      <c r="AU546" s="136"/>
      <c r="AV546" s="145"/>
      <c r="AW546" s="106">
        <f>ROUND(ROUND(ROUND(H539*P546,0)*V516,0)*AM546,0)-AS544</f>
        <v>259</v>
      </c>
      <c r="AX546" s="12"/>
    </row>
    <row r="547" spans="1:50" ht="17.2" customHeight="1" x14ac:dyDescent="0.3">
      <c r="A547" s="9">
        <v>43</v>
      </c>
      <c r="B547" s="10" t="s">
        <v>2770</v>
      </c>
      <c r="C547" s="53" t="s">
        <v>9274</v>
      </c>
      <c r="D547" s="166"/>
      <c r="E547" s="193"/>
      <c r="F547" s="125"/>
      <c r="G547" s="126"/>
      <c r="H547" s="45"/>
      <c r="I547" s="1"/>
      <c r="J547" s="1"/>
      <c r="K547" s="44"/>
      <c r="L547" s="196"/>
      <c r="M547" s="195"/>
      <c r="N547" s="195"/>
      <c r="O547" s="55"/>
      <c r="P547" s="56"/>
      <c r="Q547" s="56"/>
      <c r="R547" s="168"/>
      <c r="S547" s="141"/>
      <c r="T547" s="142"/>
      <c r="U547" s="130"/>
      <c r="V547" s="64"/>
      <c r="W547" s="202"/>
      <c r="X547" s="8"/>
      <c r="Y547" s="6"/>
      <c r="Z547" s="59"/>
      <c r="AA547" s="59"/>
      <c r="AB547" s="6"/>
      <c r="AC547" s="203"/>
      <c r="AD547" s="6"/>
      <c r="AE547" s="6"/>
      <c r="AF547" s="6"/>
      <c r="AG547" s="6"/>
      <c r="AH547" s="6"/>
      <c r="AI547" s="6"/>
      <c r="AJ547" s="6"/>
      <c r="AK547" s="6"/>
      <c r="AL547" s="59"/>
      <c r="AM547" s="137"/>
      <c r="AN547" s="137"/>
      <c r="AO547" s="216" t="s">
        <v>4753</v>
      </c>
      <c r="AP547" s="251"/>
      <c r="AQ547" s="251"/>
      <c r="AR547" s="252"/>
      <c r="AS547" s="49"/>
      <c r="AT547" s="36"/>
      <c r="AU547" s="36"/>
      <c r="AV547" s="51"/>
      <c r="AW547" s="89">
        <f>ROUND(ROUND(H539*V516,0)*AQ550,0)</f>
        <v>519</v>
      </c>
      <c r="AX547" s="12"/>
    </row>
    <row r="548" spans="1:50" ht="17.2" customHeight="1" x14ac:dyDescent="0.3">
      <c r="A548" s="101">
        <v>43</v>
      </c>
      <c r="B548" s="102" t="s">
        <v>2769</v>
      </c>
      <c r="C548" s="103" t="s">
        <v>9273</v>
      </c>
      <c r="D548" s="166"/>
      <c r="E548" s="193"/>
      <c r="F548" s="125"/>
      <c r="G548" s="126"/>
      <c r="H548" s="45"/>
      <c r="I548" s="1"/>
      <c r="J548" s="1"/>
      <c r="K548" s="44"/>
      <c r="L548" s="175"/>
      <c r="M548" s="194"/>
      <c r="N548" s="194"/>
      <c r="O548" s="132"/>
      <c r="P548" s="141"/>
      <c r="Q548" s="141"/>
      <c r="R548" s="168"/>
      <c r="S548" s="141"/>
      <c r="T548" s="142"/>
      <c r="U548" s="130"/>
      <c r="V548" s="64"/>
      <c r="W548" s="202"/>
      <c r="X548" s="317" t="s">
        <v>4712</v>
      </c>
      <c r="Y548" s="318"/>
      <c r="Z548" s="318"/>
      <c r="AA548" s="318"/>
      <c r="AB548" s="318"/>
      <c r="AC548" s="211" t="s">
        <v>4711</v>
      </c>
      <c r="AD548" s="210"/>
      <c r="AE548" s="210"/>
      <c r="AF548" s="176"/>
      <c r="AG548" s="176"/>
      <c r="AH548" s="176"/>
      <c r="AI548" s="176"/>
      <c r="AJ548" s="176"/>
      <c r="AK548" s="176"/>
      <c r="AL548" s="105" t="s">
        <v>4574</v>
      </c>
      <c r="AM548" s="321">
        <f>AM545</f>
        <v>0.7</v>
      </c>
      <c r="AN548" s="321"/>
      <c r="AO548" s="228"/>
      <c r="AP548" s="229"/>
      <c r="AQ548" s="229"/>
      <c r="AR548" s="230"/>
      <c r="AS548" s="45"/>
      <c r="AT548" s="1"/>
      <c r="AU548" s="1"/>
      <c r="AV548" s="44"/>
      <c r="AW548" s="106">
        <f>ROUND(ROUND(ROUND(H539*V516,0)*AM548,0)*AQ550,0)</f>
        <v>363</v>
      </c>
      <c r="AX548" s="12"/>
    </row>
    <row r="549" spans="1:50" ht="17.2" customHeight="1" x14ac:dyDescent="0.3">
      <c r="A549" s="101">
        <v>43</v>
      </c>
      <c r="B549" s="102" t="s">
        <v>2768</v>
      </c>
      <c r="C549" s="103" t="s">
        <v>9272</v>
      </c>
      <c r="D549" s="166"/>
      <c r="E549" s="193"/>
      <c r="F549" s="125"/>
      <c r="G549" s="126"/>
      <c r="H549" s="45"/>
      <c r="I549" s="1"/>
      <c r="J549" s="1"/>
      <c r="K549" s="44"/>
      <c r="L549" s="191"/>
      <c r="M549" s="172"/>
      <c r="N549" s="172"/>
      <c r="O549" s="123"/>
      <c r="P549" s="138"/>
      <c r="Q549" s="138"/>
      <c r="R549" s="168"/>
      <c r="S549" s="141"/>
      <c r="T549" s="142"/>
      <c r="U549" s="130"/>
      <c r="V549" s="64"/>
      <c r="W549" s="202"/>
      <c r="X549" s="319"/>
      <c r="Y549" s="320"/>
      <c r="Z549" s="320"/>
      <c r="AA549" s="320"/>
      <c r="AB549" s="320"/>
      <c r="AC549" s="211" t="s">
        <v>4735</v>
      </c>
      <c r="AD549" s="210"/>
      <c r="AE549" s="210"/>
      <c r="AF549" s="176"/>
      <c r="AG549" s="176"/>
      <c r="AH549" s="176"/>
      <c r="AI549" s="176"/>
      <c r="AJ549" s="176"/>
      <c r="AK549" s="176"/>
      <c r="AL549" s="105" t="s">
        <v>4574</v>
      </c>
      <c r="AM549" s="321">
        <f>AM546</f>
        <v>0.5</v>
      </c>
      <c r="AN549" s="321"/>
      <c r="AO549" s="45"/>
      <c r="AP549" s="1"/>
      <c r="AQ549" s="1"/>
      <c r="AR549" s="44"/>
      <c r="AS549" s="45"/>
      <c r="AT549" s="1"/>
      <c r="AU549" s="1"/>
      <c r="AV549" s="44"/>
      <c r="AW549" s="106">
        <f>ROUND(ROUND(ROUND(H539*V516,0)*AM549,0)*AQ550,0)</f>
        <v>259</v>
      </c>
      <c r="AX549" s="12"/>
    </row>
    <row r="550" spans="1:50" ht="17.2" customHeight="1" x14ac:dyDescent="0.3">
      <c r="A550" s="9">
        <v>43</v>
      </c>
      <c r="B550" s="10" t="s">
        <v>2767</v>
      </c>
      <c r="C550" s="53" t="s">
        <v>9271</v>
      </c>
      <c r="D550" s="166"/>
      <c r="E550" s="193"/>
      <c r="F550" s="125"/>
      <c r="G550" s="126"/>
      <c r="H550" s="45"/>
      <c r="I550" s="1"/>
      <c r="J550" s="1"/>
      <c r="K550" s="44"/>
      <c r="L550" s="231" t="s">
        <v>4714</v>
      </c>
      <c r="M550" s="232"/>
      <c r="N550" s="232"/>
      <c r="O550" s="232"/>
      <c r="P550" s="232"/>
      <c r="Q550" s="232"/>
      <c r="R550" s="175"/>
      <c r="S550" s="194"/>
      <c r="T550" s="173"/>
      <c r="U550" s="130"/>
      <c r="V550" s="64"/>
      <c r="W550" s="202"/>
      <c r="X550" s="8"/>
      <c r="Y550" s="6"/>
      <c r="Z550" s="59"/>
      <c r="AA550" s="59"/>
      <c r="AB550" s="6"/>
      <c r="AC550" s="203"/>
      <c r="AD550" s="6"/>
      <c r="AE550" s="6"/>
      <c r="AF550" s="6"/>
      <c r="AG550" s="6"/>
      <c r="AH550" s="6"/>
      <c r="AI550" s="6"/>
      <c r="AJ550" s="6"/>
      <c r="AK550" s="6"/>
      <c r="AL550" s="59"/>
      <c r="AM550" s="137"/>
      <c r="AN550" s="137"/>
      <c r="AO550" s="45"/>
      <c r="AP550" s="132" t="s">
        <v>4574</v>
      </c>
      <c r="AQ550" s="247">
        <f>AQ526</f>
        <v>0.95</v>
      </c>
      <c r="AR550" s="248"/>
      <c r="AS550" s="45"/>
      <c r="AT550" s="1"/>
      <c r="AU550" s="1"/>
      <c r="AV550" s="44"/>
      <c r="AW550" s="89">
        <f>ROUND(ROUND(ROUND(H539*P552,0)*V516,0)*AQ550,0)</f>
        <v>501</v>
      </c>
      <c r="AX550" s="12"/>
    </row>
    <row r="551" spans="1:50" ht="17.2" customHeight="1" x14ac:dyDescent="0.3">
      <c r="A551" s="101">
        <v>43</v>
      </c>
      <c r="B551" s="102" t="s">
        <v>2766</v>
      </c>
      <c r="C551" s="103" t="s">
        <v>9270</v>
      </c>
      <c r="D551" s="166"/>
      <c r="E551" s="193"/>
      <c r="F551" s="125"/>
      <c r="G551" s="126"/>
      <c r="H551" s="45"/>
      <c r="I551" s="1"/>
      <c r="J551" s="1"/>
      <c r="K551" s="44"/>
      <c r="L551" s="267"/>
      <c r="M551" s="268"/>
      <c r="N551" s="268"/>
      <c r="O551" s="268"/>
      <c r="P551" s="268"/>
      <c r="Q551" s="268"/>
      <c r="R551" s="175"/>
      <c r="S551" s="194"/>
      <c r="T551" s="173"/>
      <c r="U551" s="130"/>
      <c r="V551" s="64"/>
      <c r="W551" s="202"/>
      <c r="X551" s="317" t="s">
        <v>4712</v>
      </c>
      <c r="Y551" s="318"/>
      <c r="Z551" s="318"/>
      <c r="AA551" s="318"/>
      <c r="AB551" s="318"/>
      <c r="AC551" s="211" t="s">
        <v>4711</v>
      </c>
      <c r="AD551" s="210"/>
      <c r="AE551" s="210"/>
      <c r="AF551" s="176"/>
      <c r="AG551" s="176"/>
      <c r="AH551" s="176"/>
      <c r="AI551" s="176"/>
      <c r="AJ551" s="176"/>
      <c r="AK551" s="176"/>
      <c r="AL551" s="105" t="s">
        <v>4574</v>
      </c>
      <c r="AM551" s="321">
        <f>AM548</f>
        <v>0.7</v>
      </c>
      <c r="AN551" s="321"/>
      <c r="AO551" s="45"/>
      <c r="AP551" s="1"/>
      <c r="AQ551" s="1"/>
      <c r="AR551" s="44"/>
      <c r="AS551" s="45"/>
      <c r="AT551" s="1"/>
      <c r="AU551" s="1"/>
      <c r="AV551" s="44"/>
      <c r="AW551" s="106">
        <f>ROUND(ROUND(ROUND(ROUND(H539*P552,0)*V516,0)*AM551,0)*AQ550,0)</f>
        <v>351</v>
      </c>
      <c r="AX551" s="12"/>
    </row>
    <row r="552" spans="1:50" ht="17.2" customHeight="1" x14ac:dyDescent="0.3">
      <c r="A552" s="101">
        <v>43</v>
      </c>
      <c r="B552" s="102" t="s">
        <v>2765</v>
      </c>
      <c r="C552" s="103" t="s">
        <v>9269</v>
      </c>
      <c r="D552" s="166"/>
      <c r="E552" s="193"/>
      <c r="F552" s="125"/>
      <c r="G552" s="126"/>
      <c r="H552" s="45"/>
      <c r="I552" s="1"/>
      <c r="J552" s="1"/>
      <c r="K552" s="44"/>
      <c r="L552" s="191"/>
      <c r="M552" s="172"/>
      <c r="N552" s="172"/>
      <c r="O552" s="123" t="s">
        <v>4574</v>
      </c>
      <c r="P552" s="249">
        <f>P546</f>
        <v>0.96499999999999997</v>
      </c>
      <c r="Q552" s="249"/>
      <c r="R552" s="168"/>
      <c r="S552" s="141"/>
      <c r="T552" s="142"/>
      <c r="U552" s="130"/>
      <c r="V552" s="64"/>
      <c r="W552" s="202"/>
      <c r="X552" s="319"/>
      <c r="Y552" s="320"/>
      <c r="Z552" s="320"/>
      <c r="AA552" s="320"/>
      <c r="AB552" s="320"/>
      <c r="AC552" s="211" t="s">
        <v>4735</v>
      </c>
      <c r="AD552" s="210"/>
      <c r="AE552" s="210"/>
      <c r="AF552" s="176"/>
      <c r="AG552" s="176"/>
      <c r="AH552" s="176"/>
      <c r="AI552" s="176"/>
      <c r="AJ552" s="176"/>
      <c r="AK552" s="176"/>
      <c r="AL552" s="105" t="s">
        <v>4574</v>
      </c>
      <c r="AM552" s="321">
        <f>AM549</f>
        <v>0.5</v>
      </c>
      <c r="AN552" s="321"/>
      <c r="AO552" s="45"/>
      <c r="AP552" s="1"/>
      <c r="AQ552" s="1"/>
      <c r="AR552" s="44"/>
      <c r="AS552" s="43"/>
      <c r="AT552" s="7"/>
      <c r="AU552" s="7"/>
      <c r="AV552" s="21"/>
      <c r="AW552" s="106">
        <f>ROUND(ROUND(ROUND(ROUND(H539*P552,0)*V516,0)*AM552,0)*AQ550,0)</f>
        <v>251</v>
      </c>
      <c r="AX552" s="12"/>
    </row>
    <row r="553" spans="1:50" ht="17.2" customHeight="1" x14ac:dyDescent="0.3">
      <c r="A553" s="9">
        <v>43</v>
      </c>
      <c r="B553" s="10" t="s">
        <v>2764</v>
      </c>
      <c r="C553" s="53" t="s">
        <v>9268</v>
      </c>
      <c r="D553" s="166"/>
      <c r="E553" s="193"/>
      <c r="F553" s="125"/>
      <c r="G553" s="126"/>
      <c r="H553" s="45"/>
      <c r="I553" s="1"/>
      <c r="J553" s="1"/>
      <c r="K553" s="44"/>
      <c r="L553" s="196"/>
      <c r="M553" s="195"/>
      <c r="N553" s="195"/>
      <c r="O553" s="55"/>
      <c r="P553" s="56"/>
      <c r="Q553" s="56"/>
      <c r="R553" s="168"/>
      <c r="S553" s="141"/>
      <c r="T553" s="142"/>
      <c r="U553" s="130"/>
      <c r="V553" s="64"/>
      <c r="W553" s="202"/>
      <c r="X553" s="8"/>
      <c r="Y553" s="6"/>
      <c r="Z553" s="59"/>
      <c r="AA553" s="59"/>
      <c r="AB553" s="6"/>
      <c r="AC553" s="203"/>
      <c r="AD553" s="6"/>
      <c r="AE553" s="6"/>
      <c r="AF553" s="6"/>
      <c r="AG553" s="6"/>
      <c r="AH553" s="6"/>
      <c r="AI553" s="6"/>
      <c r="AJ553" s="6"/>
      <c r="AK553" s="6"/>
      <c r="AL553" s="59"/>
      <c r="AM553" s="137"/>
      <c r="AN553" s="137"/>
      <c r="AO553" s="146"/>
      <c r="AP553" s="143"/>
      <c r="AQ553" s="143"/>
      <c r="AR553" s="44"/>
      <c r="AS553" s="242" t="s">
        <v>4580</v>
      </c>
      <c r="AT553" s="242"/>
      <c r="AU553" s="242"/>
      <c r="AV553" s="243"/>
      <c r="AW553" s="89">
        <f>ROUND(ROUND(H539*V516,0)*AQ550,0)-AS556</f>
        <v>514</v>
      </c>
      <c r="AX553" s="12"/>
    </row>
    <row r="554" spans="1:50" ht="17.2" customHeight="1" x14ac:dyDescent="0.3">
      <c r="A554" s="101">
        <v>43</v>
      </c>
      <c r="B554" s="102" t="s">
        <v>2763</v>
      </c>
      <c r="C554" s="103" t="s">
        <v>9267</v>
      </c>
      <c r="D554" s="166"/>
      <c r="E554" s="193"/>
      <c r="F554" s="125"/>
      <c r="G554" s="126"/>
      <c r="H554" s="45"/>
      <c r="I554" s="1"/>
      <c r="J554" s="1"/>
      <c r="K554" s="44"/>
      <c r="L554" s="175"/>
      <c r="M554" s="194"/>
      <c r="N554" s="194"/>
      <c r="O554" s="132"/>
      <c r="P554" s="141"/>
      <c r="Q554" s="141"/>
      <c r="R554" s="168"/>
      <c r="S554" s="141"/>
      <c r="T554" s="142"/>
      <c r="U554" s="130"/>
      <c r="V554" s="64"/>
      <c r="W554" s="202"/>
      <c r="X554" s="317" t="s">
        <v>4712</v>
      </c>
      <c r="Y554" s="318"/>
      <c r="Z554" s="318"/>
      <c r="AA554" s="318"/>
      <c r="AB554" s="318"/>
      <c r="AC554" s="211" t="s">
        <v>4711</v>
      </c>
      <c r="AD554" s="210"/>
      <c r="AE554" s="210"/>
      <c r="AF554" s="176"/>
      <c r="AG554" s="176"/>
      <c r="AH554" s="176"/>
      <c r="AI554" s="176"/>
      <c r="AJ554" s="176"/>
      <c r="AK554" s="176"/>
      <c r="AL554" s="105" t="s">
        <v>4574</v>
      </c>
      <c r="AM554" s="321">
        <f>AM551</f>
        <v>0.7</v>
      </c>
      <c r="AN554" s="321"/>
      <c r="AO554" s="146"/>
      <c r="AP554" s="143"/>
      <c r="AQ554" s="143"/>
      <c r="AR554" s="44"/>
      <c r="AS554" s="244"/>
      <c r="AT554" s="244"/>
      <c r="AU554" s="244"/>
      <c r="AV554" s="245"/>
      <c r="AW554" s="106">
        <f>ROUND(ROUND(ROUND(H539*V516,0)*AM554,0)*AQ550,0)-AS556</f>
        <v>358</v>
      </c>
      <c r="AX554" s="12"/>
    </row>
    <row r="555" spans="1:50" ht="17.2" customHeight="1" x14ac:dyDescent="0.3">
      <c r="A555" s="101">
        <v>43</v>
      </c>
      <c r="B555" s="102" t="s">
        <v>2762</v>
      </c>
      <c r="C555" s="103" t="s">
        <v>9266</v>
      </c>
      <c r="D555" s="166"/>
      <c r="E555" s="193"/>
      <c r="F555" s="125"/>
      <c r="G555" s="126"/>
      <c r="H555" s="45"/>
      <c r="I555" s="1"/>
      <c r="J555" s="1"/>
      <c r="K555" s="44"/>
      <c r="L555" s="191"/>
      <c r="M555" s="172"/>
      <c r="N555" s="172"/>
      <c r="O555" s="123"/>
      <c r="P555" s="138"/>
      <c r="Q555" s="138"/>
      <c r="R555" s="168"/>
      <c r="S555" s="141"/>
      <c r="T555" s="142"/>
      <c r="U555" s="130"/>
      <c r="V555" s="64"/>
      <c r="W555" s="202"/>
      <c r="X555" s="319"/>
      <c r="Y555" s="320"/>
      <c r="Z555" s="320"/>
      <c r="AA555" s="320"/>
      <c r="AB555" s="320"/>
      <c r="AC555" s="211" t="s">
        <v>4735</v>
      </c>
      <c r="AD555" s="210"/>
      <c r="AE555" s="210"/>
      <c r="AF555" s="176"/>
      <c r="AG555" s="176"/>
      <c r="AH555" s="176"/>
      <c r="AI555" s="176"/>
      <c r="AJ555" s="176"/>
      <c r="AK555" s="176"/>
      <c r="AL555" s="105" t="s">
        <v>4574</v>
      </c>
      <c r="AM555" s="321">
        <f>AM552</f>
        <v>0.5</v>
      </c>
      <c r="AN555" s="321"/>
      <c r="AO555" s="146"/>
      <c r="AP555" s="143"/>
      <c r="AQ555" s="143"/>
      <c r="AR555" s="44"/>
      <c r="AS555" s="244"/>
      <c r="AT555" s="244"/>
      <c r="AU555" s="244"/>
      <c r="AV555" s="245"/>
      <c r="AW555" s="106">
        <f>ROUND(ROUND(ROUND(H539*V516,0)*AM555,0)*AQ550,0)-AS556</f>
        <v>254</v>
      </c>
      <c r="AX555" s="12"/>
    </row>
    <row r="556" spans="1:50" ht="17.2" customHeight="1" x14ac:dyDescent="0.3">
      <c r="A556" s="9">
        <v>43</v>
      </c>
      <c r="B556" s="10" t="s">
        <v>2761</v>
      </c>
      <c r="C556" s="53" t="s">
        <v>9265</v>
      </c>
      <c r="D556" s="166"/>
      <c r="E556" s="193"/>
      <c r="F556" s="125"/>
      <c r="G556" s="126"/>
      <c r="H556" s="45"/>
      <c r="I556" s="1"/>
      <c r="J556" s="1"/>
      <c r="K556" s="44"/>
      <c r="L556" s="231" t="s">
        <v>4714</v>
      </c>
      <c r="M556" s="232"/>
      <c r="N556" s="232"/>
      <c r="O556" s="232"/>
      <c r="P556" s="232"/>
      <c r="Q556" s="232"/>
      <c r="R556" s="175"/>
      <c r="S556" s="194"/>
      <c r="T556" s="173"/>
      <c r="U556" s="130"/>
      <c r="V556" s="64"/>
      <c r="W556" s="202"/>
      <c r="X556" s="8"/>
      <c r="Y556" s="6"/>
      <c r="Z556" s="59"/>
      <c r="AA556" s="59"/>
      <c r="AB556" s="6"/>
      <c r="AC556" s="203"/>
      <c r="AD556" s="6"/>
      <c r="AE556" s="6"/>
      <c r="AF556" s="6"/>
      <c r="AG556" s="6"/>
      <c r="AH556" s="6"/>
      <c r="AI556" s="6"/>
      <c r="AJ556" s="6"/>
      <c r="AK556" s="6"/>
      <c r="AL556" s="59"/>
      <c r="AM556" s="137"/>
      <c r="AN556" s="137"/>
      <c r="AO556" s="146"/>
      <c r="AP556" s="143"/>
      <c r="AQ556" s="143"/>
      <c r="AR556" s="44"/>
      <c r="AS556" s="38">
        <f>AS544</f>
        <v>5</v>
      </c>
      <c r="AT556" s="62" t="s">
        <v>4579</v>
      </c>
      <c r="AU556" s="143"/>
      <c r="AV556" s="147"/>
      <c r="AW556" s="89">
        <f>ROUND(ROUND(ROUND(H539*P558,0)*V516,0)*AQ550,0)-AS556</f>
        <v>496</v>
      </c>
      <c r="AX556" s="12"/>
    </row>
    <row r="557" spans="1:50" ht="17.2" customHeight="1" x14ac:dyDescent="0.3">
      <c r="A557" s="101">
        <v>43</v>
      </c>
      <c r="B557" s="102" t="s">
        <v>2760</v>
      </c>
      <c r="C557" s="103" t="s">
        <v>9264</v>
      </c>
      <c r="D557" s="166"/>
      <c r="E557" s="193"/>
      <c r="F557" s="125"/>
      <c r="G557" s="126"/>
      <c r="H557" s="45"/>
      <c r="I557" s="1"/>
      <c r="J557" s="1"/>
      <c r="K557" s="44"/>
      <c r="L557" s="267"/>
      <c r="M557" s="268"/>
      <c r="N557" s="268"/>
      <c r="O557" s="268"/>
      <c r="P557" s="268"/>
      <c r="Q557" s="268"/>
      <c r="R557" s="175"/>
      <c r="S557" s="194"/>
      <c r="T557" s="173"/>
      <c r="U557" s="130"/>
      <c r="V557" s="64"/>
      <c r="W557" s="202"/>
      <c r="X557" s="317" t="s">
        <v>4712</v>
      </c>
      <c r="Y557" s="318"/>
      <c r="Z557" s="318"/>
      <c r="AA557" s="318"/>
      <c r="AB557" s="318"/>
      <c r="AC557" s="211" t="s">
        <v>4711</v>
      </c>
      <c r="AD557" s="210"/>
      <c r="AE557" s="210"/>
      <c r="AF557" s="176"/>
      <c r="AG557" s="176"/>
      <c r="AH557" s="176"/>
      <c r="AI557" s="176"/>
      <c r="AJ557" s="176"/>
      <c r="AK557" s="176"/>
      <c r="AL557" s="105" t="s">
        <v>4574</v>
      </c>
      <c r="AM557" s="321">
        <f>AM554</f>
        <v>0.7</v>
      </c>
      <c r="AN557" s="321"/>
      <c r="AO557" s="146"/>
      <c r="AP557" s="143"/>
      <c r="AQ557" s="143"/>
      <c r="AR557" s="44"/>
      <c r="AS557" s="1"/>
      <c r="AT557" s="132"/>
      <c r="AU557" s="143"/>
      <c r="AV557" s="147"/>
      <c r="AW557" s="106">
        <f>ROUND(ROUND(ROUND(ROUND(H539*P558,0)*V516,0)*AM557,0)*AQ550,0)-AS556</f>
        <v>346</v>
      </c>
      <c r="AX557" s="12"/>
    </row>
    <row r="558" spans="1:50" ht="17.2" customHeight="1" x14ac:dyDescent="0.3">
      <c r="A558" s="101">
        <v>43</v>
      </c>
      <c r="B558" s="102" t="s">
        <v>2759</v>
      </c>
      <c r="C558" s="103" t="s">
        <v>9263</v>
      </c>
      <c r="D558" s="166"/>
      <c r="E558" s="193"/>
      <c r="F558" s="125"/>
      <c r="G558" s="126"/>
      <c r="H558" s="43"/>
      <c r="I558" s="7"/>
      <c r="J558" s="7"/>
      <c r="K558" s="21"/>
      <c r="L558" s="191"/>
      <c r="M558" s="172"/>
      <c r="N558" s="172"/>
      <c r="O558" s="123" t="s">
        <v>4574</v>
      </c>
      <c r="P558" s="249">
        <f>P552</f>
        <v>0.96499999999999997</v>
      </c>
      <c r="Q558" s="249"/>
      <c r="R558" s="168"/>
      <c r="S558" s="141"/>
      <c r="T558" s="141"/>
      <c r="U558" s="88"/>
      <c r="V558" s="86"/>
      <c r="W558" s="87"/>
      <c r="X558" s="320"/>
      <c r="Y558" s="320"/>
      <c r="Z558" s="320"/>
      <c r="AA558" s="320"/>
      <c r="AB558" s="320"/>
      <c r="AC558" s="211" t="s">
        <v>4735</v>
      </c>
      <c r="AD558" s="210"/>
      <c r="AE558" s="210"/>
      <c r="AF558" s="176"/>
      <c r="AG558" s="176"/>
      <c r="AH558" s="176"/>
      <c r="AI558" s="176"/>
      <c r="AJ558" s="176"/>
      <c r="AK558" s="176"/>
      <c r="AL558" s="105" t="s">
        <v>4574</v>
      </c>
      <c r="AM558" s="321">
        <f>AM555</f>
        <v>0.5</v>
      </c>
      <c r="AN558" s="321"/>
      <c r="AO558" s="190"/>
      <c r="AP558" s="136"/>
      <c r="AQ558" s="136"/>
      <c r="AR558" s="21"/>
      <c r="AS558" s="7"/>
      <c r="AT558" s="123"/>
      <c r="AU558" s="136"/>
      <c r="AV558" s="145"/>
      <c r="AW558" s="106">
        <f>ROUND(ROUND(ROUND(ROUND(H539*P558,0)*V516,0)*AM558,0)*AQ550,0)-AS556</f>
        <v>246</v>
      </c>
      <c r="AX558" s="12"/>
    </row>
    <row r="559" spans="1:50" ht="17.2" customHeight="1" x14ac:dyDescent="0.3">
      <c r="A559" s="9">
        <v>43</v>
      </c>
      <c r="B559" s="10" t="s">
        <v>2758</v>
      </c>
      <c r="C559" s="53" t="s">
        <v>9262</v>
      </c>
      <c r="D559" s="166"/>
      <c r="E559" s="193"/>
      <c r="F559" s="125"/>
      <c r="G559" s="126"/>
      <c r="H559" s="217" t="s">
        <v>4841</v>
      </c>
      <c r="I559" s="218"/>
      <c r="J559" s="218"/>
      <c r="K559" s="219"/>
      <c r="L559" s="196"/>
      <c r="M559" s="195"/>
      <c r="N559" s="195"/>
      <c r="O559" s="55"/>
      <c r="P559" s="56"/>
      <c r="Q559" s="56"/>
      <c r="R559" s="168"/>
      <c r="S559" s="141"/>
      <c r="T559" s="141"/>
      <c r="U559" s="88"/>
      <c r="V559" s="86"/>
      <c r="W559" s="87"/>
      <c r="X559" s="6"/>
      <c r="Y559" s="6"/>
      <c r="Z559" s="59"/>
      <c r="AA559" s="59"/>
      <c r="AB559" s="6"/>
      <c r="AC559" s="203"/>
      <c r="AD559" s="6"/>
      <c r="AE559" s="6"/>
      <c r="AF559" s="6"/>
      <c r="AG559" s="6"/>
      <c r="AH559" s="6"/>
      <c r="AI559" s="6"/>
      <c r="AJ559" s="6"/>
      <c r="AK559" s="6"/>
      <c r="AL559" s="59"/>
      <c r="AM559" s="137"/>
      <c r="AN559" s="137"/>
      <c r="AO559" s="7"/>
      <c r="AP559" s="7"/>
      <c r="AQ559" s="7"/>
      <c r="AR559" s="7"/>
      <c r="AS559" s="7"/>
      <c r="AT559" s="123"/>
      <c r="AU559" s="136"/>
      <c r="AV559" s="145"/>
      <c r="AW559" s="100">
        <f>ROUND(H563*V516,0)</f>
        <v>447</v>
      </c>
      <c r="AX559" s="12"/>
    </row>
    <row r="560" spans="1:50" ht="17.2" customHeight="1" x14ac:dyDescent="0.3">
      <c r="A560" s="101">
        <v>43</v>
      </c>
      <c r="B560" s="102" t="s">
        <v>2757</v>
      </c>
      <c r="C560" s="103" t="s">
        <v>9261</v>
      </c>
      <c r="D560" s="166"/>
      <c r="E560" s="193"/>
      <c r="F560" s="126"/>
      <c r="G560" s="126"/>
      <c r="H560" s="220"/>
      <c r="I560" s="221"/>
      <c r="J560" s="221"/>
      <c r="K560" s="222"/>
      <c r="L560" s="175"/>
      <c r="M560" s="194"/>
      <c r="N560" s="194"/>
      <c r="O560" s="132"/>
      <c r="P560" s="141"/>
      <c r="Q560" s="141"/>
      <c r="R560" s="168"/>
      <c r="S560" s="141"/>
      <c r="T560" s="141"/>
      <c r="U560" s="88"/>
      <c r="V560" s="86"/>
      <c r="W560" s="87"/>
      <c r="X560" s="318" t="s">
        <v>4712</v>
      </c>
      <c r="Y560" s="318"/>
      <c r="Z560" s="318"/>
      <c r="AA560" s="318"/>
      <c r="AB560" s="318"/>
      <c r="AC560" s="211" t="s">
        <v>4711</v>
      </c>
      <c r="AD560" s="210"/>
      <c r="AE560" s="210"/>
      <c r="AF560" s="176"/>
      <c r="AG560" s="176"/>
      <c r="AH560" s="176"/>
      <c r="AI560" s="176"/>
      <c r="AJ560" s="176"/>
      <c r="AK560" s="176"/>
      <c r="AL560" s="105" t="s">
        <v>4574</v>
      </c>
      <c r="AM560" s="321">
        <f>AM557</f>
        <v>0.7</v>
      </c>
      <c r="AN560" s="321"/>
      <c r="AO560" s="176"/>
      <c r="AP560" s="176"/>
      <c r="AQ560" s="176"/>
      <c r="AR560" s="176"/>
      <c r="AS560" s="176"/>
      <c r="AT560" s="105"/>
      <c r="AU560" s="150"/>
      <c r="AV560" s="151"/>
      <c r="AW560" s="106">
        <f>ROUND(ROUND(H563*V516,0)*AM560,0)</f>
        <v>313</v>
      </c>
      <c r="AX560" s="12"/>
    </row>
    <row r="561" spans="1:50" ht="17.2" customHeight="1" x14ac:dyDescent="0.3">
      <c r="A561" s="101">
        <v>43</v>
      </c>
      <c r="B561" s="102" t="s">
        <v>2756</v>
      </c>
      <c r="C561" s="103" t="s">
        <v>9260</v>
      </c>
      <c r="D561" s="166"/>
      <c r="E561" s="193"/>
      <c r="F561" s="126"/>
      <c r="G561" s="126"/>
      <c r="H561" s="220"/>
      <c r="I561" s="221"/>
      <c r="J561" s="221"/>
      <c r="K561" s="222"/>
      <c r="L561" s="191"/>
      <c r="M561" s="172"/>
      <c r="N561" s="172"/>
      <c r="O561" s="123"/>
      <c r="P561" s="138"/>
      <c r="Q561" s="138"/>
      <c r="R561" s="168"/>
      <c r="S561" s="141"/>
      <c r="T561" s="141"/>
      <c r="U561" s="88"/>
      <c r="V561" s="86"/>
      <c r="W561" s="87"/>
      <c r="X561" s="320"/>
      <c r="Y561" s="320"/>
      <c r="Z561" s="320"/>
      <c r="AA561" s="320"/>
      <c r="AB561" s="320"/>
      <c r="AC561" s="211" t="s">
        <v>4735</v>
      </c>
      <c r="AD561" s="210"/>
      <c r="AE561" s="210"/>
      <c r="AF561" s="176"/>
      <c r="AG561" s="176"/>
      <c r="AH561" s="176"/>
      <c r="AI561" s="176"/>
      <c r="AJ561" s="176"/>
      <c r="AK561" s="176"/>
      <c r="AL561" s="105" t="s">
        <v>4574</v>
      </c>
      <c r="AM561" s="321">
        <f>AM558</f>
        <v>0.5</v>
      </c>
      <c r="AN561" s="321"/>
      <c r="AO561" s="176"/>
      <c r="AP561" s="176"/>
      <c r="AQ561" s="176"/>
      <c r="AR561" s="176"/>
      <c r="AS561" s="176"/>
      <c r="AT561" s="105"/>
      <c r="AU561" s="150"/>
      <c r="AV561" s="151"/>
      <c r="AW561" s="106">
        <f>ROUND(ROUND(H563*V516,0)*AM561,0)</f>
        <v>224</v>
      </c>
      <c r="AX561" s="12"/>
    </row>
    <row r="562" spans="1:50" ht="17.2" customHeight="1" x14ac:dyDescent="0.3">
      <c r="A562" s="9">
        <v>43</v>
      </c>
      <c r="B562" s="10" t="s">
        <v>2755</v>
      </c>
      <c r="C562" s="53" t="s">
        <v>9259</v>
      </c>
      <c r="D562" s="166"/>
      <c r="E562" s="193"/>
      <c r="F562" s="126"/>
      <c r="G562" s="126"/>
      <c r="H562" s="220"/>
      <c r="I562" s="221"/>
      <c r="J562" s="221"/>
      <c r="K562" s="222"/>
      <c r="L562" s="231" t="s">
        <v>4714</v>
      </c>
      <c r="M562" s="232"/>
      <c r="N562" s="232"/>
      <c r="O562" s="232"/>
      <c r="P562" s="232"/>
      <c r="Q562" s="232"/>
      <c r="R562" s="175"/>
      <c r="S562" s="194"/>
      <c r="T562" s="194"/>
      <c r="U562" s="88"/>
      <c r="V562" s="86"/>
      <c r="W562" s="87"/>
      <c r="X562" s="6"/>
      <c r="Y562" s="6"/>
      <c r="Z562" s="59"/>
      <c r="AA562" s="59"/>
      <c r="AB562" s="6"/>
      <c r="AC562" s="203"/>
      <c r="AD562" s="6"/>
      <c r="AE562" s="6"/>
      <c r="AF562" s="6"/>
      <c r="AG562" s="6"/>
      <c r="AH562" s="6"/>
      <c r="AI562" s="6"/>
      <c r="AJ562" s="6"/>
      <c r="AK562" s="6"/>
      <c r="AL562" s="59"/>
      <c r="AM562" s="137"/>
      <c r="AN562" s="137"/>
      <c r="AO562" s="6"/>
      <c r="AP562" s="6"/>
      <c r="AQ562" s="7"/>
      <c r="AR562" s="7"/>
      <c r="AS562" s="7"/>
      <c r="AT562" s="123"/>
      <c r="AU562" s="136"/>
      <c r="AV562" s="145"/>
      <c r="AW562" s="89">
        <f>ROUND(ROUND(H563*P564,0)*V516,0)</f>
        <v>432</v>
      </c>
      <c r="AX562" s="12"/>
    </row>
    <row r="563" spans="1:50" ht="17.2" customHeight="1" x14ac:dyDescent="0.3">
      <c r="A563" s="101">
        <v>43</v>
      </c>
      <c r="B563" s="102" t="s">
        <v>2754</v>
      </c>
      <c r="C563" s="103" t="s">
        <v>9258</v>
      </c>
      <c r="D563" s="166"/>
      <c r="E563" s="193"/>
      <c r="F563" s="126"/>
      <c r="G563" s="126"/>
      <c r="H563" s="253">
        <f>'15就労移行支援(基本)'!K564</f>
        <v>639</v>
      </c>
      <c r="I563" s="254"/>
      <c r="J563" s="1" t="s">
        <v>4202</v>
      </c>
      <c r="K563" s="68"/>
      <c r="L563" s="267"/>
      <c r="M563" s="268"/>
      <c r="N563" s="268"/>
      <c r="O563" s="268"/>
      <c r="P563" s="268"/>
      <c r="Q563" s="268"/>
      <c r="R563" s="175"/>
      <c r="S563" s="194"/>
      <c r="T563" s="194"/>
      <c r="U563" s="88"/>
      <c r="V563" s="86"/>
      <c r="W563" s="87"/>
      <c r="X563" s="318" t="s">
        <v>4712</v>
      </c>
      <c r="Y563" s="318"/>
      <c r="Z563" s="318"/>
      <c r="AA563" s="318"/>
      <c r="AB563" s="318"/>
      <c r="AC563" s="211" t="s">
        <v>4711</v>
      </c>
      <c r="AD563" s="210"/>
      <c r="AE563" s="210"/>
      <c r="AF563" s="176"/>
      <c r="AG563" s="176"/>
      <c r="AH563" s="176"/>
      <c r="AI563" s="176"/>
      <c r="AJ563" s="176"/>
      <c r="AK563" s="176"/>
      <c r="AL563" s="105" t="s">
        <v>4574</v>
      </c>
      <c r="AM563" s="321">
        <f>AM560</f>
        <v>0.7</v>
      </c>
      <c r="AN563" s="321"/>
      <c r="AO563" s="174"/>
      <c r="AP563" s="174"/>
      <c r="AQ563" s="174"/>
      <c r="AR563" s="174"/>
      <c r="AS563" s="174"/>
      <c r="AT563" s="104"/>
      <c r="AU563" s="148"/>
      <c r="AV563" s="149"/>
      <c r="AW563" s="106">
        <f>ROUND(ROUND(ROUND(H563*P564,0)*V516,0)*AM563,0)</f>
        <v>302</v>
      </c>
      <c r="AX563" s="12"/>
    </row>
    <row r="564" spans="1:50" ht="17.2" customHeight="1" x14ac:dyDescent="0.3">
      <c r="A564" s="101">
        <v>43</v>
      </c>
      <c r="B564" s="102" t="s">
        <v>2753</v>
      </c>
      <c r="C564" s="103" t="s">
        <v>9257</v>
      </c>
      <c r="D564" s="166"/>
      <c r="E564" s="193"/>
      <c r="F564" s="126"/>
      <c r="G564" s="126"/>
      <c r="H564" s="175"/>
      <c r="I564" s="194"/>
      <c r="J564" s="194"/>
      <c r="K564" s="173"/>
      <c r="L564" s="191"/>
      <c r="M564" s="172"/>
      <c r="N564" s="172"/>
      <c r="O564" s="123" t="s">
        <v>4574</v>
      </c>
      <c r="P564" s="249">
        <f>P558</f>
        <v>0.96499999999999997</v>
      </c>
      <c r="Q564" s="249"/>
      <c r="R564" s="168"/>
      <c r="S564" s="141"/>
      <c r="T564" s="141"/>
      <c r="U564" s="88"/>
      <c r="V564" s="86"/>
      <c r="W564" s="87"/>
      <c r="X564" s="320"/>
      <c r="Y564" s="320"/>
      <c r="Z564" s="320"/>
      <c r="AA564" s="320"/>
      <c r="AB564" s="320"/>
      <c r="AC564" s="211" t="s">
        <v>4735</v>
      </c>
      <c r="AD564" s="210"/>
      <c r="AE564" s="210"/>
      <c r="AF564" s="176"/>
      <c r="AG564" s="176"/>
      <c r="AH564" s="176"/>
      <c r="AI564" s="176"/>
      <c r="AJ564" s="176"/>
      <c r="AK564" s="176"/>
      <c r="AL564" s="105" t="s">
        <v>4574</v>
      </c>
      <c r="AM564" s="321">
        <f>AM561</f>
        <v>0.5</v>
      </c>
      <c r="AN564" s="321"/>
      <c r="AO564" s="174"/>
      <c r="AP564" s="174"/>
      <c r="AQ564" s="174"/>
      <c r="AR564" s="174"/>
      <c r="AS564" s="174"/>
      <c r="AT564" s="104"/>
      <c r="AU564" s="148"/>
      <c r="AV564" s="149"/>
      <c r="AW564" s="106">
        <f>ROUND(ROUND(ROUND(H563*P564,0)*V516,0)*AM564,0)</f>
        <v>216</v>
      </c>
      <c r="AX564" s="12"/>
    </row>
    <row r="565" spans="1:50" ht="17.2" customHeight="1" x14ac:dyDescent="0.3">
      <c r="A565" s="9">
        <v>43</v>
      </c>
      <c r="B565" s="10" t="s">
        <v>2752</v>
      </c>
      <c r="C565" s="53" t="s">
        <v>9256</v>
      </c>
      <c r="D565" s="166"/>
      <c r="E565" s="193"/>
      <c r="F565" s="126"/>
      <c r="G565" s="126"/>
      <c r="H565" s="175"/>
      <c r="I565" s="194"/>
      <c r="J565" s="194"/>
      <c r="K565" s="173"/>
      <c r="L565" s="196"/>
      <c r="M565" s="195"/>
      <c r="N565" s="195"/>
      <c r="O565" s="55"/>
      <c r="P565" s="56"/>
      <c r="Q565" s="56"/>
      <c r="R565" s="168"/>
      <c r="S565" s="141"/>
      <c r="T565" s="142"/>
      <c r="U565" s="130"/>
      <c r="V565" s="64"/>
      <c r="W565" s="202"/>
      <c r="X565" s="8"/>
      <c r="Y565" s="6"/>
      <c r="Z565" s="59"/>
      <c r="AA565" s="59"/>
      <c r="AB565" s="6"/>
      <c r="AC565" s="203"/>
      <c r="AD565" s="6"/>
      <c r="AE565" s="6"/>
      <c r="AF565" s="6"/>
      <c r="AG565" s="6"/>
      <c r="AH565" s="6"/>
      <c r="AI565" s="6"/>
      <c r="AJ565" s="6"/>
      <c r="AK565" s="6"/>
      <c r="AL565" s="59"/>
      <c r="AM565" s="137"/>
      <c r="AN565" s="137"/>
      <c r="AO565" s="177"/>
      <c r="AP565" s="81"/>
      <c r="AQ565" s="81"/>
      <c r="AR565" s="82"/>
      <c r="AS565" s="242" t="s">
        <v>4580</v>
      </c>
      <c r="AT565" s="242"/>
      <c r="AU565" s="242"/>
      <c r="AV565" s="243"/>
      <c r="AW565" s="89">
        <f>ROUND(H563*V516,0)-AS568</f>
        <v>442</v>
      </c>
      <c r="AX565" s="12"/>
    </row>
    <row r="566" spans="1:50" ht="17.2" customHeight="1" x14ac:dyDescent="0.3">
      <c r="A566" s="101">
        <v>43</v>
      </c>
      <c r="B566" s="102" t="s">
        <v>2751</v>
      </c>
      <c r="C566" s="103" t="s">
        <v>9255</v>
      </c>
      <c r="D566" s="166"/>
      <c r="E566" s="193"/>
      <c r="F566" s="126"/>
      <c r="G566" s="126"/>
      <c r="H566" s="175"/>
      <c r="I566" s="194"/>
      <c r="J566" s="194"/>
      <c r="K566" s="173"/>
      <c r="L566" s="175"/>
      <c r="M566" s="194"/>
      <c r="N566" s="194"/>
      <c r="O566" s="132"/>
      <c r="P566" s="141"/>
      <c r="Q566" s="141"/>
      <c r="R566" s="168"/>
      <c r="S566" s="141"/>
      <c r="T566" s="142"/>
      <c r="U566" s="130"/>
      <c r="V566" s="64"/>
      <c r="W566" s="202"/>
      <c r="X566" s="317" t="s">
        <v>4712</v>
      </c>
      <c r="Y566" s="318"/>
      <c r="Z566" s="318"/>
      <c r="AA566" s="318"/>
      <c r="AB566" s="318"/>
      <c r="AC566" s="211" t="s">
        <v>4711</v>
      </c>
      <c r="AD566" s="210"/>
      <c r="AE566" s="210"/>
      <c r="AF566" s="176"/>
      <c r="AG566" s="176"/>
      <c r="AH566" s="176"/>
      <c r="AI566" s="176"/>
      <c r="AJ566" s="176"/>
      <c r="AK566" s="176"/>
      <c r="AL566" s="105" t="s">
        <v>4574</v>
      </c>
      <c r="AM566" s="321">
        <f>AM563</f>
        <v>0.7</v>
      </c>
      <c r="AN566" s="321"/>
      <c r="AO566" s="215"/>
      <c r="AP566" s="215"/>
      <c r="AQ566" s="215"/>
      <c r="AR566" s="214"/>
      <c r="AS566" s="244"/>
      <c r="AT566" s="244"/>
      <c r="AU566" s="244"/>
      <c r="AV566" s="245"/>
      <c r="AW566" s="106">
        <f>ROUND(ROUND(H563*V516,0)*AM566,0)-AS568</f>
        <v>308</v>
      </c>
      <c r="AX566" s="12"/>
    </row>
    <row r="567" spans="1:50" ht="17.2" customHeight="1" x14ac:dyDescent="0.3">
      <c r="A567" s="101">
        <v>43</v>
      </c>
      <c r="B567" s="102" t="s">
        <v>2750</v>
      </c>
      <c r="C567" s="103" t="s">
        <v>9254</v>
      </c>
      <c r="D567" s="166"/>
      <c r="E567" s="193"/>
      <c r="F567" s="126"/>
      <c r="G567" s="126"/>
      <c r="H567" s="175"/>
      <c r="I567" s="194"/>
      <c r="J567" s="194"/>
      <c r="K567" s="173"/>
      <c r="L567" s="191"/>
      <c r="M567" s="172"/>
      <c r="N567" s="172"/>
      <c r="O567" s="123"/>
      <c r="P567" s="138"/>
      <c r="Q567" s="138"/>
      <c r="R567" s="168"/>
      <c r="S567" s="141"/>
      <c r="T567" s="142"/>
      <c r="U567" s="130"/>
      <c r="V567" s="64"/>
      <c r="W567" s="202"/>
      <c r="X567" s="319"/>
      <c r="Y567" s="320"/>
      <c r="Z567" s="320"/>
      <c r="AA567" s="320"/>
      <c r="AB567" s="320"/>
      <c r="AC567" s="211" t="s">
        <v>4735</v>
      </c>
      <c r="AD567" s="210"/>
      <c r="AE567" s="210"/>
      <c r="AF567" s="176"/>
      <c r="AG567" s="176"/>
      <c r="AH567" s="176"/>
      <c r="AI567" s="176"/>
      <c r="AJ567" s="176"/>
      <c r="AK567" s="176"/>
      <c r="AL567" s="105" t="s">
        <v>4574</v>
      </c>
      <c r="AM567" s="321">
        <f>AM564</f>
        <v>0.5</v>
      </c>
      <c r="AN567" s="321"/>
      <c r="AO567" s="213"/>
      <c r="AP567" s="213"/>
      <c r="AQ567" s="213"/>
      <c r="AR567" s="212"/>
      <c r="AS567" s="244"/>
      <c r="AT567" s="244"/>
      <c r="AU567" s="244"/>
      <c r="AV567" s="245"/>
      <c r="AW567" s="106">
        <f>ROUND(ROUND(H563*V516,0)*AM567,0)-AS568</f>
        <v>219</v>
      </c>
      <c r="AX567" s="12"/>
    </row>
    <row r="568" spans="1:50" ht="17.2" customHeight="1" x14ac:dyDescent="0.3">
      <c r="A568" s="9">
        <v>43</v>
      </c>
      <c r="B568" s="10" t="s">
        <v>2749</v>
      </c>
      <c r="C568" s="53" t="s">
        <v>9253</v>
      </c>
      <c r="D568" s="166"/>
      <c r="E568" s="193"/>
      <c r="F568" s="126"/>
      <c r="G568" s="126"/>
      <c r="H568" s="175"/>
      <c r="I568" s="194"/>
      <c r="J568" s="194"/>
      <c r="K568" s="173"/>
      <c r="L568" s="231" t="s">
        <v>4714</v>
      </c>
      <c r="M568" s="232"/>
      <c r="N568" s="232"/>
      <c r="O568" s="232"/>
      <c r="P568" s="232"/>
      <c r="Q568" s="232"/>
      <c r="R568" s="175"/>
      <c r="S568" s="194"/>
      <c r="T568" s="173"/>
      <c r="U568" s="130"/>
      <c r="V568" s="64"/>
      <c r="W568" s="202"/>
      <c r="X568" s="8"/>
      <c r="Y568" s="6"/>
      <c r="Z568" s="59"/>
      <c r="AA568" s="59"/>
      <c r="AB568" s="6"/>
      <c r="AC568" s="203"/>
      <c r="AD568" s="6"/>
      <c r="AE568" s="6"/>
      <c r="AF568" s="6"/>
      <c r="AG568" s="6"/>
      <c r="AH568" s="6"/>
      <c r="AI568" s="6"/>
      <c r="AJ568" s="6"/>
      <c r="AK568" s="6"/>
      <c r="AL568" s="59"/>
      <c r="AM568" s="137"/>
      <c r="AN568" s="137"/>
      <c r="AO568" s="198"/>
      <c r="AP568" s="198"/>
      <c r="AQ568" s="198"/>
      <c r="AR568" s="197"/>
      <c r="AS568" s="38">
        <f>AS556</f>
        <v>5</v>
      </c>
      <c r="AT568" s="62" t="s">
        <v>4579</v>
      </c>
      <c r="AU568" s="143"/>
      <c r="AV568" s="147"/>
      <c r="AW568" s="89">
        <f>ROUND(ROUND(H563*P570,0)*V516,0)-AS568</f>
        <v>427</v>
      </c>
      <c r="AX568" s="12"/>
    </row>
    <row r="569" spans="1:50" ht="17.2" customHeight="1" x14ac:dyDescent="0.3">
      <c r="A569" s="101">
        <v>43</v>
      </c>
      <c r="B569" s="102" t="s">
        <v>2748</v>
      </c>
      <c r="C569" s="103" t="s">
        <v>9252</v>
      </c>
      <c r="D569" s="166"/>
      <c r="E569" s="193"/>
      <c r="F569" s="126"/>
      <c r="G569" s="126"/>
      <c r="H569" s="175"/>
      <c r="I569" s="194"/>
      <c r="J569" s="194"/>
      <c r="K569" s="173"/>
      <c r="L569" s="267"/>
      <c r="M569" s="268"/>
      <c r="N569" s="268"/>
      <c r="O569" s="268"/>
      <c r="P569" s="268"/>
      <c r="Q569" s="268"/>
      <c r="R569" s="175"/>
      <c r="S569" s="194"/>
      <c r="T569" s="173"/>
      <c r="U569" s="130"/>
      <c r="V569" s="64"/>
      <c r="W569" s="202"/>
      <c r="X569" s="317" t="s">
        <v>4712</v>
      </c>
      <c r="Y569" s="318"/>
      <c r="Z569" s="318"/>
      <c r="AA569" s="318"/>
      <c r="AB569" s="318"/>
      <c r="AC569" s="211" t="s">
        <v>4711</v>
      </c>
      <c r="AD569" s="210"/>
      <c r="AE569" s="210"/>
      <c r="AF569" s="176"/>
      <c r="AG569" s="176"/>
      <c r="AH569" s="176"/>
      <c r="AI569" s="176"/>
      <c r="AJ569" s="176"/>
      <c r="AK569" s="176"/>
      <c r="AL569" s="105" t="s">
        <v>4574</v>
      </c>
      <c r="AM569" s="321">
        <f>AM566</f>
        <v>0.7</v>
      </c>
      <c r="AN569" s="321"/>
      <c r="AO569" s="213"/>
      <c r="AP569" s="213"/>
      <c r="AQ569" s="213"/>
      <c r="AR569" s="212"/>
      <c r="AS569" s="1"/>
      <c r="AT569" s="132"/>
      <c r="AU569" s="143"/>
      <c r="AV569" s="147"/>
      <c r="AW569" s="106">
        <f>ROUND(ROUND(ROUND(H563*P570,0)*V516,0)*AM569,0)-AS568</f>
        <v>297</v>
      </c>
      <c r="AX569" s="12"/>
    </row>
    <row r="570" spans="1:50" ht="17.2" customHeight="1" x14ac:dyDescent="0.3">
      <c r="A570" s="101">
        <v>43</v>
      </c>
      <c r="B570" s="102" t="s">
        <v>2747</v>
      </c>
      <c r="C570" s="103" t="s">
        <v>9251</v>
      </c>
      <c r="D570" s="166"/>
      <c r="E570" s="193"/>
      <c r="F570" s="126"/>
      <c r="G570" s="126"/>
      <c r="H570" s="175"/>
      <c r="I570" s="194"/>
      <c r="J570" s="194"/>
      <c r="K570" s="173"/>
      <c r="L570" s="191"/>
      <c r="M570" s="172"/>
      <c r="N570" s="172"/>
      <c r="O570" s="123" t="s">
        <v>4574</v>
      </c>
      <c r="P570" s="249">
        <f>P564</f>
        <v>0.96499999999999997</v>
      </c>
      <c r="Q570" s="249"/>
      <c r="R570" s="168"/>
      <c r="S570" s="141"/>
      <c r="T570" s="142"/>
      <c r="U570" s="130"/>
      <c r="V570" s="64"/>
      <c r="W570" s="202"/>
      <c r="X570" s="319"/>
      <c r="Y570" s="320"/>
      <c r="Z570" s="320"/>
      <c r="AA570" s="320"/>
      <c r="AB570" s="320"/>
      <c r="AC570" s="211" t="s">
        <v>4735</v>
      </c>
      <c r="AD570" s="210"/>
      <c r="AE570" s="210"/>
      <c r="AF570" s="176"/>
      <c r="AG570" s="176"/>
      <c r="AH570" s="176"/>
      <c r="AI570" s="176"/>
      <c r="AJ570" s="176"/>
      <c r="AK570" s="176"/>
      <c r="AL570" s="105" t="s">
        <v>4574</v>
      </c>
      <c r="AM570" s="321">
        <f>AM567</f>
        <v>0.5</v>
      </c>
      <c r="AN570" s="321"/>
      <c r="AO570" s="213"/>
      <c r="AP570" s="213"/>
      <c r="AQ570" s="213"/>
      <c r="AR570" s="212"/>
      <c r="AS570" s="7"/>
      <c r="AT570" s="123"/>
      <c r="AU570" s="136"/>
      <c r="AV570" s="145"/>
      <c r="AW570" s="106">
        <f>ROUND(ROUND(ROUND(H563*P570,0)*V516,0)*AM570,0)-AS568</f>
        <v>211</v>
      </c>
      <c r="AX570" s="12"/>
    </row>
    <row r="571" spans="1:50" ht="17.2" customHeight="1" x14ac:dyDescent="0.3">
      <c r="A571" s="9">
        <v>43</v>
      </c>
      <c r="B571" s="10" t="s">
        <v>2746</v>
      </c>
      <c r="C571" s="53" t="s">
        <v>9250</v>
      </c>
      <c r="D571" s="166"/>
      <c r="E571" s="193"/>
      <c r="F571" s="126"/>
      <c r="G571" s="126"/>
      <c r="H571" s="45"/>
      <c r="I571" s="1"/>
      <c r="J571" s="1"/>
      <c r="K571" s="44"/>
      <c r="L571" s="196"/>
      <c r="M571" s="195"/>
      <c r="N571" s="195"/>
      <c r="O571" s="55"/>
      <c r="P571" s="56"/>
      <c r="Q571" s="56"/>
      <c r="R571" s="168"/>
      <c r="S571" s="141"/>
      <c r="T571" s="142"/>
      <c r="U571" s="130"/>
      <c r="V571" s="64"/>
      <c r="W571" s="202"/>
      <c r="X571" s="8"/>
      <c r="Y571" s="6"/>
      <c r="Z571" s="59"/>
      <c r="AA571" s="59"/>
      <c r="AB571" s="6"/>
      <c r="AC571" s="203"/>
      <c r="AD571" s="6"/>
      <c r="AE571" s="6"/>
      <c r="AF571" s="6"/>
      <c r="AG571" s="6"/>
      <c r="AH571" s="6"/>
      <c r="AI571" s="6"/>
      <c r="AJ571" s="6"/>
      <c r="AK571" s="6"/>
      <c r="AL571" s="59"/>
      <c r="AM571" s="137"/>
      <c r="AN571" s="137"/>
      <c r="AO571" s="216" t="s">
        <v>4753</v>
      </c>
      <c r="AP571" s="251"/>
      <c r="AQ571" s="251"/>
      <c r="AR571" s="252"/>
      <c r="AS571" s="49"/>
      <c r="AT571" s="36"/>
      <c r="AU571" s="36"/>
      <c r="AV571" s="51"/>
      <c r="AW571" s="89">
        <f>ROUND(ROUND(H563*V516,0)*AQ574,0)</f>
        <v>425</v>
      </c>
      <c r="AX571" s="12"/>
    </row>
    <row r="572" spans="1:50" ht="17.2" customHeight="1" x14ac:dyDescent="0.3">
      <c r="A572" s="101">
        <v>43</v>
      </c>
      <c r="B572" s="102" t="s">
        <v>2745</v>
      </c>
      <c r="C572" s="103" t="s">
        <v>9249</v>
      </c>
      <c r="D572" s="166"/>
      <c r="E572" s="193"/>
      <c r="F572" s="126"/>
      <c r="G572" s="126"/>
      <c r="H572" s="45"/>
      <c r="I572" s="1"/>
      <c r="J572" s="1"/>
      <c r="K572" s="44"/>
      <c r="L572" s="175"/>
      <c r="M572" s="194"/>
      <c r="N572" s="194"/>
      <c r="O572" s="132"/>
      <c r="P572" s="141"/>
      <c r="Q572" s="141"/>
      <c r="R572" s="168"/>
      <c r="S572" s="141"/>
      <c r="T572" s="142"/>
      <c r="U572" s="130"/>
      <c r="V572" s="64"/>
      <c r="W572" s="202"/>
      <c r="X572" s="317" t="s">
        <v>4712</v>
      </c>
      <c r="Y572" s="318"/>
      <c r="Z572" s="318"/>
      <c r="AA572" s="318"/>
      <c r="AB572" s="318"/>
      <c r="AC572" s="211" t="s">
        <v>4711</v>
      </c>
      <c r="AD572" s="210"/>
      <c r="AE572" s="210"/>
      <c r="AF572" s="176"/>
      <c r="AG572" s="176"/>
      <c r="AH572" s="176"/>
      <c r="AI572" s="176"/>
      <c r="AJ572" s="176"/>
      <c r="AK572" s="176"/>
      <c r="AL572" s="105" t="s">
        <v>4574</v>
      </c>
      <c r="AM572" s="321">
        <f>AM569</f>
        <v>0.7</v>
      </c>
      <c r="AN572" s="321"/>
      <c r="AO572" s="228"/>
      <c r="AP572" s="229"/>
      <c r="AQ572" s="229"/>
      <c r="AR572" s="230"/>
      <c r="AS572" s="45"/>
      <c r="AT572" s="1"/>
      <c r="AU572" s="1"/>
      <c r="AV572" s="44"/>
      <c r="AW572" s="106">
        <f>ROUND(ROUND(ROUND(H563*V516,0)*AM572,0)*AQ574,0)</f>
        <v>297</v>
      </c>
      <c r="AX572" s="12"/>
    </row>
    <row r="573" spans="1:50" ht="17.2" customHeight="1" x14ac:dyDescent="0.3">
      <c r="A573" s="101">
        <v>43</v>
      </c>
      <c r="B573" s="102" t="s">
        <v>2744</v>
      </c>
      <c r="C573" s="103" t="s">
        <v>9248</v>
      </c>
      <c r="D573" s="166"/>
      <c r="E573" s="193"/>
      <c r="F573" s="126"/>
      <c r="G573" s="126"/>
      <c r="H573" s="45"/>
      <c r="I573" s="1"/>
      <c r="J573" s="1"/>
      <c r="K573" s="44"/>
      <c r="L573" s="191"/>
      <c r="M573" s="172"/>
      <c r="N573" s="172"/>
      <c r="O573" s="123"/>
      <c r="P573" s="138"/>
      <c r="Q573" s="138"/>
      <c r="R573" s="168"/>
      <c r="S573" s="141"/>
      <c r="T573" s="142"/>
      <c r="U573" s="130"/>
      <c r="V573" s="64"/>
      <c r="W573" s="202"/>
      <c r="X573" s="319"/>
      <c r="Y573" s="320"/>
      <c r="Z573" s="320"/>
      <c r="AA573" s="320"/>
      <c r="AB573" s="320"/>
      <c r="AC573" s="211" t="s">
        <v>4735</v>
      </c>
      <c r="AD573" s="210"/>
      <c r="AE573" s="210"/>
      <c r="AF573" s="176"/>
      <c r="AG573" s="176"/>
      <c r="AH573" s="176"/>
      <c r="AI573" s="176"/>
      <c r="AJ573" s="176"/>
      <c r="AK573" s="176"/>
      <c r="AL573" s="105" t="s">
        <v>4574</v>
      </c>
      <c r="AM573" s="321">
        <f>AM570</f>
        <v>0.5</v>
      </c>
      <c r="AN573" s="321"/>
      <c r="AO573" s="45"/>
      <c r="AP573" s="1"/>
      <c r="AQ573" s="1"/>
      <c r="AR573" s="44"/>
      <c r="AS573" s="45"/>
      <c r="AT573" s="1"/>
      <c r="AU573" s="1"/>
      <c r="AV573" s="44"/>
      <c r="AW573" s="106">
        <f>ROUND(ROUND(ROUND(H563*V516,0)*AM573,0)*AQ574,0)</f>
        <v>213</v>
      </c>
      <c r="AX573" s="12"/>
    </row>
    <row r="574" spans="1:50" ht="17.2" customHeight="1" x14ac:dyDescent="0.3">
      <c r="A574" s="9">
        <v>43</v>
      </c>
      <c r="B574" s="10" t="s">
        <v>2743</v>
      </c>
      <c r="C574" s="53" t="s">
        <v>9247</v>
      </c>
      <c r="D574" s="166"/>
      <c r="E574" s="193"/>
      <c r="F574" s="126"/>
      <c r="G574" s="126"/>
      <c r="H574" s="45"/>
      <c r="I574" s="1"/>
      <c r="J574" s="1"/>
      <c r="K574" s="44"/>
      <c r="L574" s="231" t="s">
        <v>4714</v>
      </c>
      <c r="M574" s="232"/>
      <c r="N574" s="232"/>
      <c r="O574" s="232"/>
      <c r="P574" s="232"/>
      <c r="Q574" s="232"/>
      <c r="R574" s="175"/>
      <c r="S574" s="194"/>
      <c r="T574" s="173"/>
      <c r="U574" s="130"/>
      <c r="V574" s="64"/>
      <c r="W574" s="202"/>
      <c r="X574" s="8"/>
      <c r="Y574" s="6"/>
      <c r="Z574" s="59"/>
      <c r="AA574" s="59"/>
      <c r="AB574" s="6"/>
      <c r="AC574" s="203"/>
      <c r="AD574" s="6"/>
      <c r="AE574" s="6"/>
      <c r="AF574" s="6"/>
      <c r="AG574" s="6"/>
      <c r="AH574" s="6"/>
      <c r="AI574" s="6"/>
      <c r="AJ574" s="6"/>
      <c r="AK574" s="6"/>
      <c r="AL574" s="59"/>
      <c r="AM574" s="137"/>
      <c r="AN574" s="137"/>
      <c r="AO574" s="45"/>
      <c r="AP574" s="132" t="s">
        <v>4574</v>
      </c>
      <c r="AQ574" s="247">
        <f>AQ550</f>
        <v>0.95</v>
      </c>
      <c r="AR574" s="248"/>
      <c r="AS574" s="45"/>
      <c r="AT574" s="1"/>
      <c r="AU574" s="1"/>
      <c r="AV574" s="44"/>
      <c r="AW574" s="89">
        <f>ROUND(ROUND(ROUND(H563*P576,0)*V516,0)*AQ574,0)</f>
        <v>410</v>
      </c>
      <c r="AX574" s="12"/>
    </row>
    <row r="575" spans="1:50" ht="17.2" customHeight="1" x14ac:dyDescent="0.3">
      <c r="A575" s="101">
        <v>43</v>
      </c>
      <c r="B575" s="102" t="s">
        <v>2742</v>
      </c>
      <c r="C575" s="103" t="s">
        <v>9246</v>
      </c>
      <c r="D575" s="166"/>
      <c r="E575" s="193"/>
      <c r="F575" s="126"/>
      <c r="G575" s="126"/>
      <c r="H575" s="45"/>
      <c r="I575" s="1"/>
      <c r="J575" s="1"/>
      <c r="K575" s="44"/>
      <c r="L575" s="267"/>
      <c r="M575" s="268"/>
      <c r="N575" s="268"/>
      <c r="O575" s="268"/>
      <c r="P575" s="268"/>
      <c r="Q575" s="268"/>
      <c r="R575" s="175"/>
      <c r="S575" s="194"/>
      <c r="T575" s="173"/>
      <c r="U575" s="130"/>
      <c r="V575" s="64"/>
      <c r="W575" s="202"/>
      <c r="X575" s="317" t="s">
        <v>4712</v>
      </c>
      <c r="Y575" s="318"/>
      <c r="Z575" s="318"/>
      <c r="AA575" s="318"/>
      <c r="AB575" s="318"/>
      <c r="AC575" s="211" t="s">
        <v>4711</v>
      </c>
      <c r="AD575" s="210"/>
      <c r="AE575" s="210"/>
      <c r="AF575" s="176"/>
      <c r="AG575" s="176"/>
      <c r="AH575" s="176"/>
      <c r="AI575" s="176"/>
      <c r="AJ575" s="176"/>
      <c r="AK575" s="176"/>
      <c r="AL575" s="105" t="s">
        <v>4574</v>
      </c>
      <c r="AM575" s="321">
        <f>AM572</f>
        <v>0.7</v>
      </c>
      <c r="AN575" s="321"/>
      <c r="AO575" s="45"/>
      <c r="AP575" s="1"/>
      <c r="AQ575" s="1"/>
      <c r="AR575" s="44"/>
      <c r="AS575" s="45"/>
      <c r="AT575" s="1"/>
      <c r="AU575" s="1"/>
      <c r="AV575" s="44"/>
      <c r="AW575" s="106">
        <f>ROUND(ROUND(ROUND(ROUND(H563*P576,0)*V516,0)*AM575,0)*AQ574,0)</f>
        <v>287</v>
      </c>
      <c r="AX575" s="12"/>
    </row>
    <row r="576" spans="1:50" ht="17.2" customHeight="1" x14ac:dyDescent="0.3">
      <c r="A576" s="101">
        <v>43</v>
      </c>
      <c r="B576" s="102" t="s">
        <v>2741</v>
      </c>
      <c r="C576" s="103" t="s">
        <v>9245</v>
      </c>
      <c r="D576" s="166"/>
      <c r="E576" s="193"/>
      <c r="F576" s="126"/>
      <c r="G576" s="126"/>
      <c r="H576" s="45"/>
      <c r="I576" s="1"/>
      <c r="J576" s="1"/>
      <c r="K576" s="44"/>
      <c r="L576" s="191"/>
      <c r="M576" s="172"/>
      <c r="N576" s="172"/>
      <c r="O576" s="123" t="s">
        <v>4574</v>
      </c>
      <c r="P576" s="249">
        <f>P570</f>
        <v>0.96499999999999997</v>
      </c>
      <c r="Q576" s="249"/>
      <c r="R576" s="168"/>
      <c r="S576" s="141"/>
      <c r="T576" s="142"/>
      <c r="U576" s="130"/>
      <c r="V576" s="64"/>
      <c r="W576" s="202"/>
      <c r="X576" s="319"/>
      <c r="Y576" s="320"/>
      <c r="Z576" s="320"/>
      <c r="AA576" s="320"/>
      <c r="AB576" s="320"/>
      <c r="AC576" s="211" t="s">
        <v>4735</v>
      </c>
      <c r="AD576" s="210"/>
      <c r="AE576" s="210"/>
      <c r="AF576" s="176"/>
      <c r="AG576" s="176"/>
      <c r="AH576" s="176"/>
      <c r="AI576" s="176"/>
      <c r="AJ576" s="176"/>
      <c r="AK576" s="176"/>
      <c r="AL576" s="105" t="s">
        <v>4574</v>
      </c>
      <c r="AM576" s="321">
        <f>AM573</f>
        <v>0.5</v>
      </c>
      <c r="AN576" s="321"/>
      <c r="AO576" s="45"/>
      <c r="AP576" s="1"/>
      <c r="AQ576" s="1"/>
      <c r="AR576" s="44"/>
      <c r="AS576" s="43"/>
      <c r="AT576" s="7"/>
      <c r="AU576" s="7"/>
      <c r="AV576" s="21"/>
      <c r="AW576" s="106">
        <f>ROUND(ROUND(ROUND(ROUND(H563*P576,0)*V516,0)*AM576,0)*AQ574,0)</f>
        <v>205</v>
      </c>
      <c r="AX576" s="12"/>
    </row>
    <row r="577" spans="1:50" ht="17.2" customHeight="1" x14ac:dyDescent="0.3">
      <c r="A577" s="9">
        <v>43</v>
      </c>
      <c r="B577" s="10" t="s">
        <v>2740</v>
      </c>
      <c r="C577" s="53" t="s">
        <v>9244</v>
      </c>
      <c r="D577" s="166"/>
      <c r="E577" s="193"/>
      <c r="F577" s="126"/>
      <c r="G577" s="126"/>
      <c r="H577" s="45"/>
      <c r="I577" s="1"/>
      <c r="J577" s="1"/>
      <c r="K577" s="44"/>
      <c r="L577" s="196"/>
      <c r="M577" s="195"/>
      <c r="N577" s="195"/>
      <c r="O577" s="55"/>
      <c r="P577" s="56"/>
      <c r="Q577" s="56"/>
      <c r="R577" s="168"/>
      <c r="S577" s="141"/>
      <c r="T577" s="142"/>
      <c r="U577" s="130"/>
      <c r="V577" s="64"/>
      <c r="W577" s="202"/>
      <c r="X577" s="8"/>
      <c r="Y577" s="6"/>
      <c r="Z577" s="59"/>
      <c r="AA577" s="59"/>
      <c r="AB577" s="6"/>
      <c r="AC577" s="203"/>
      <c r="AD577" s="6"/>
      <c r="AE577" s="6"/>
      <c r="AF577" s="6"/>
      <c r="AG577" s="6"/>
      <c r="AH577" s="6"/>
      <c r="AI577" s="6"/>
      <c r="AJ577" s="6"/>
      <c r="AK577" s="6"/>
      <c r="AL577" s="59"/>
      <c r="AM577" s="137"/>
      <c r="AN577" s="137"/>
      <c r="AO577" s="146"/>
      <c r="AP577" s="143"/>
      <c r="AQ577" s="143"/>
      <c r="AR577" s="44"/>
      <c r="AS577" s="242" t="s">
        <v>4580</v>
      </c>
      <c r="AT577" s="242"/>
      <c r="AU577" s="242"/>
      <c r="AV577" s="243"/>
      <c r="AW577" s="89">
        <f>ROUND(ROUND(H563*V516,0)*AQ574,0)-AS580</f>
        <v>420</v>
      </c>
      <c r="AX577" s="12"/>
    </row>
    <row r="578" spans="1:50" ht="17.2" customHeight="1" x14ac:dyDescent="0.3">
      <c r="A578" s="101">
        <v>43</v>
      </c>
      <c r="B578" s="102" t="s">
        <v>2739</v>
      </c>
      <c r="C578" s="103" t="s">
        <v>9243</v>
      </c>
      <c r="D578" s="166"/>
      <c r="E578" s="193"/>
      <c r="F578" s="126"/>
      <c r="G578" s="126"/>
      <c r="H578" s="45"/>
      <c r="I578" s="1"/>
      <c r="J578" s="1"/>
      <c r="K578" s="44"/>
      <c r="L578" s="175"/>
      <c r="M578" s="194"/>
      <c r="N578" s="194"/>
      <c r="O578" s="132"/>
      <c r="P578" s="141"/>
      <c r="Q578" s="141"/>
      <c r="R578" s="168"/>
      <c r="S578" s="141"/>
      <c r="T578" s="142"/>
      <c r="U578" s="130"/>
      <c r="V578" s="64"/>
      <c r="W578" s="202"/>
      <c r="X578" s="317" t="s">
        <v>4712</v>
      </c>
      <c r="Y578" s="318"/>
      <c r="Z578" s="318"/>
      <c r="AA578" s="318"/>
      <c r="AB578" s="318"/>
      <c r="AC578" s="211" t="s">
        <v>4711</v>
      </c>
      <c r="AD578" s="210"/>
      <c r="AE578" s="210"/>
      <c r="AF578" s="176"/>
      <c r="AG578" s="176"/>
      <c r="AH578" s="176"/>
      <c r="AI578" s="176"/>
      <c r="AJ578" s="176"/>
      <c r="AK578" s="176"/>
      <c r="AL578" s="105" t="s">
        <v>4574</v>
      </c>
      <c r="AM578" s="321">
        <f>AM575</f>
        <v>0.7</v>
      </c>
      <c r="AN578" s="321"/>
      <c r="AO578" s="146"/>
      <c r="AP578" s="143"/>
      <c r="AQ578" s="143"/>
      <c r="AR578" s="44"/>
      <c r="AS578" s="244"/>
      <c r="AT578" s="244"/>
      <c r="AU578" s="244"/>
      <c r="AV578" s="245"/>
      <c r="AW578" s="106">
        <f>ROUND(ROUND(ROUND(H563*V516,0)*AM578,0)*AQ574,0)-AS580</f>
        <v>292</v>
      </c>
      <c r="AX578" s="12"/>
    </row>
    <row r="579" spans="1:50" ht="17.2" customHeight="1" x14ac:dyDescent="0.3">
      <c r="A579" s="101">
        <v>43</v>
      </c>
      <c r="B579" s="102" t="s">
        <v>2738</v>
      </c>
      <c r="C579" s="103" t="s">
        <v>9242</v>
      </c>
      <c r="D579" s="166"/>
      <c r="E579" s="193"/>
      <c r="F579" s="126"/>
      <c r="G579" s="126"/>
      <c r="H579" s="45"/>
      <c r="I579" s="1"/>
      <c r="J579" s="1"/>
      <c r="K579" s="44"/>
      <c r="L579" s="191"/>
      <c r="M579" s="172"/>
      <c r="N579" s="172"/>
      <c r="O579" s="123"/>
      <c r="P579" s="138"/>
      <c r="Q579" s="138"/>
      <c r="R579" s="168"/>
      <c r="S579" s="141"/>
      <c r="T579" s="142"/>
      <c r="U579" s="130"/>
      <c r="V579" s="64"/>
      <c r="W579" s="202"/>
      <c r="X579" s="319"/>
      <c r="Y579" s="320"/>
      <c r="Z579" s="320"/>
      <c r="AA579" s="320"/>
      <c r="AB579" s="320"/>
      <c r="AC579" s="211" t="s">
        <v>4735</v>
      </c>
      <c r="AD579" s="210"/>
      <c r="AE579" s="210"/>
      <c r="AF579" s="176"/>
      <c r="AG579" s="176"/>
      <c r="AH579" s="176"/>
      <c r="AI579" s="176"/>
      <c r="AJ579" s="176"/>
      <c r="AK579" s="176"/>
      <c r="AL579" s="105" t="s">
        <v>4574</v>
      </c>
      <c r="AM579" s="321">
        <f>AM576</f>
        <v>0.5</v>
      </c>
      <c r="AN579" s="321"/>
      <c r="AO579" s="146"/>
      <c r="AP579" s="143"/>
      <c r="AQ579" s="143"/>
      <c r="AR579" s="44"/>
      <c r="AS579" s="244"/>
      <c r="AT579" s="244"/>
      <c r="AU579" s="244"/>
      <c r="AV579" s="245"/>
      <c r="AW579" s="106">
        <f>ROUND(ROUND(ROUND(H563*V516,0)*AM579,0)*AQ574,0)-AS580</f>
        <v>208</v>
      </c>
      <c r="AX579" s="12"/>
    </row>
    <row r="580" spans="1:50" ht="17.2" customHeight="1" x14ac:dyDescent="0.3">
      <c r="A580" s="9">
        <v>43</v>
      </c>
      <c r="B580" s="10" t="s">
        <v>2737</v>
      </c>
      <c r="C580" s="53" t="s">
        <v>9241</v>
      </c>
      <c r="D580" s="166"/>
      <c r="E580" s="193"/>
      <c r="F580" s="126"/>
      <c r="G580" s="126"/>
      <c r="H580" s="45"/>
      <c r="I580" s="1"/>
      <c r="J580" s="1"/>
      <c r="K580" s="44"/>
      <c r="L580" s="231" t="s">
        <v>4714</v>
      </c>
      <c r="M580" s="232"/>
      <c r="N580" s="232"/>
      <c r="O580" s="232"/>
      <c r="P580" s="232"/>
      <c r="Q580" s="232"/>
      <c r="R580" s="175"/>
      <c r="S580" s="194"/>
      <c r="T580" s="173"/>
      <c r="U580" s="130"/>
      <c r="V580" s="64"/>
      <c r="W580" s="202"/>
      <c r="X580" s="8"/>
      <c r="Y580" s="6"/>
      <c r="Z580" s="59"/>
      <c r="AA580" s="59"/>
      <c r="AB580" s="6"/>
      <c r="AC580" s="203"/>
      <c r="AD580" s="6"/>
      <c r="AE580" s="6"/>
      <c r="AF580" s="6"/>
      <c r="AG580" s="6"/>
      <c r="AH580" s="6"/>
      <c r="AI580" s="6"/>
      <c r="AJ580" s="6"/>
      <c r="AK580" s="6"/>
      <c r="AL580" s="59"/>
      <c r="AM580" s="137"/>
      <c r="AN580" s="137"/>
      <c r="AO580" s="146"/>
      <c r="AP580" s="143"/>
      <c r="AQ580" s="143"/>
      <c r="AR580" s="44"/>
      <c r="AS580" s="38">
        <f>AS568</f>
        <v>5</v>
      </c>
      <c r="AT580" s="62" t="s">
        <v>4579</v>
      </c>
      <c r="AU580" s="143"/>
      <c r="AV580" s="147"/>
      <c r="AW580" s="89">
        <f>ROUND(ROUND(ROUND(H563*P582,0)*V516,0)*AQ574,0)-AS580</f>
        <v>405</v>
      </c>
      <c r="AX580" s="12"/>
    </row>
    <row r="581" spans="1:50" ht="17.2" customHeight="1" x14ac:dyDescent="0.3">
      <c r="A581" s="101">
        <v>43</v>
      </c>
      <c r="B581" s="102" t="s">
        <v>2736</v>
      </c>
      <c r="C581" s="103" t="s">
        <v>9240</v>
      </c>
      <c r="D581" s="166"/>
      <c r="E581" s="193"/>
      <c r="F581" s="126"/>
      <c r="G581" s="126"/>
      <c r="H581" s="45"/>
      <c r="I581" s="1"/>
      <c r="J581" s="1"/>
      <c r="K581" s="44"/>
      <c r="L581" s="267"/>
      <c r="M581" s="268"/>
      <c r="N581" s="268"/>
      <c r="O581" s="268"/>
      <c r="P581" s="268"/>
      <c r="Q581" s="268"/>
      <c r="R581" s="175"/>
      <c r="S581" s="194"/>
      <c r="T581" s="173"/>
      <c r="U581" s="130"/>
      <c r="V581" s="64"/>
      <c r="W581" s="202"/>
      <c r="X581" s="317" t="s">
        <v>4712</v>
      </c>
      <c r="Y581" s="318"/>
      <c r="Z581" s="318"/>
      <c r="AA581" s="318"/>
      <c r="AB581" s="318"/>
      <c r="AC581" s="211" t="s">
        <v>4711</v>
      </c>
      <c r="AD581" s="210"/>
      <c r="AE581" s="210"/>
      <c r="AF581" s="176"/>
      <c r="AG581" s="176"/>
      <c r="AH581" s="176"/>
      <c r="AI581" s="176"/>
      <c r="AJ581" s="176"/>
      <c r="AK581" s="176"/>
      <c r="AL581" s="105" t="s">
        <v>4574</v>
      </c>
      <c r="AM581" s="321">
        <f>AM578</f>
        <v>0.7</v>
      </c>
      <c r="AN581" s="321"/>
      <c r="AO581" s="146"/>
      <c r="AP581" s="143"/>
      <c r="AQ581" s="143"/>
      <c r="AR581" s="44"/>
      <c r="AS581" s="1"/>
      <c r="AT581" s="132"/>
      <c r="AU581" s="143"/>
      <c r="AV581" s="147"/>
      <c r="AW581" s="106">
        <f>ROUND(ROUND(ROUND(ROUND(H563*P582,0)*V516,0)*AM581,0)*AQ574,0)-AS580</f>
        <v>282</v>
      </c>
      <c r="AX581" s="12"/>
    </row>
    <row r="582" spans="1:50" ht="17.2" customHeight="1" x14ac:dyDescent="0.3">
      <c r="A582" s="101">
        <v>43</v>
      </c>
      <c r="B582" s="102" t="s">
        <v>2735</v>
      </c>
      <c r="C582" s="103" t="s">
        <v>9239</v>
      </c>
      <c r="D582" s="162"/>
      <c r="E582" s="192"/>
      <c r="F582" s="128"/>
      <c r="G582" s="128"/>
      <c r="H582" s="43"/>
      <c r="I582" s="7"/>
      <c r="J582" s="7"/>
      <c r="K582" s="21"/>
      <c r="L582" s="191"/>
      <c r="M582" s="172"/>
      <c r="N582" s="172"/>
      <c r="O582" s="123" t="s">
        <v>4574</v>
      </c>
      <c r="P582" s="249">
        <f>P576</f>
        <v>0.96499999999999997</v>
      </c>
      <c r="Q582" s="249"/>
      <c r="R582" s="201"/>
      <c r="S582" s="138"/>
      <c r="T582" s="139"/>
      <c r="U582" s="78"/>
      <c r="V582" s="79"/>
      <c r="W582" s="200"/>
      <c r="X582" s="319"/>
      <c r="Y582" s="320"/>
      <c r="Z582" s="320"/>
      <c r="AA582" s="320"/>
      <c r="AB582" s="320"/>
      <c r="AC582" s="211" t="s">
        <v>4735</v>
      </c>
      <c r="AD582" s="210"/>
      <c r="AE582" s="210"/>
      <c r="AF582" s="176"/>
      <c r="AG582" s="176"/>
      <c r="AH582" s="176"/>
      <c r="AI582" s="176"/>
      <c r="AJ582" s="176"/>
      <c r="AK582" s="176"/>
      <c r="AL582" s="105" t="s">
        <v>4574</v>
      </c>
      <c r="AM582" s="321">
        <f>AM579</f>
        <v>0.5</v>
      </c>
      <c r="AN582" s="321"/>
      <c r="AO582" s="190"/>
      <c r="AP582" s="136"/>
      <c r="AQ582" s="136"/>
      <c r="AR582" s="21"/>
      <c r="AS582" s="7"/>
      <c r="AT582" s="123"/>
      <c r="AU582" s="136"/>
      <c r="AV582" s="145"/>
      <c r="AW582" s="107">
        <f>ROUND(ROUND(ROUND(ROUND(H563*P582,0)*V516,0)*AM582,0)*AQ574,0)-AS580</f>
        <v>200</v>
      </c>
      <c r="AX582" s="16"/>
    </row>
    <row r="583" spans="1:50" ht="17.2" customHeight="1" x14ac:dyDescent="0.3">
      <c r="A583" s="9">
        <v>43</v>
      </c>
      <c r="B583" s="10" t="s">
        <v>2734</v>
      </c>
      <c r="C583" s="53" t="s">
        <v>9238</v>
      </c>
      <c r="D583" s="217" t="s">
        <v>4740</v>
      </c>
      <c r="E583" s="219"/>
      <c r="F583" s="217" t="s">
        <v>4916</v>
      </c>
      <c r="G583" s="252"/>
      <c r="H583" s="217" t="s">
        <v>4816</v>
      </c>
      <c r="I583" s="218"/>
      <c r="J583" s="218"/>
      <c r="K583" s="219"/>
      <c r="L583" s="196"/>
      <c r="M583" s="195"/>
      <c r="N583" s="195"/>
      <c r="O583" s="55"/>
      <c r="P583" s="56"/>
      <c r="Q583" s="56"/>
      <c r="R583" s="303" t="s">
        <v>8152</v>
      </c>
      <c r="S583" s="304"/>
      <c r="T583" s="305"/>
      <c r="U583" s="309" t="s">
        <v>8997</v>
      </c>
      <c r="V583" s="309"/>
      <c r="W583" s="310"/>
      <c r="X583" s="8"/>
      <c r="Y583" s="6"/>
      <c r="Z583" s="59"/>
      <c r="AA583" s="59"/>
      <c r="AB583" s="6"/>
      <c r="AC583" s="203"/>
      <c r="AD583" s="6"/>
      <c r="AE583" s="6"/>
      <c r="AF583" s="6"/>
      <c r="AG583" s="6"/>
      <c r="AH583" s="6"/>
      <c r="AI583" s="6"/>
      <c r="AJ583" s="6"/>
      <c r="AK583" s="6"/>
      <c r="AL583" s="59"/>
      <c r="AM583" s="137"/>
      <c r="AN583" s="137"/>
      <c r="AO583" s="7"/>
      <c r="AP583" s="7"/>
      <c r="AQ583" s="7"/>
      <c r="AR583" s="7"/>
      <c r="AS583" s="7"/>
      <c r="AT583" s="123"/>
      <c r="AU583" s="136"/>
      <c r="AV583" s="145"/>
      <c r="AW583" s="100">
        <f>ROUND(H587*V588,0)</f>
        <v>380</v>
      </c>
      <c r="AX583" s="19" t="s">
        <v>4205</v>
      </c>
    </row>
    <row r="584" spans="1:50" ht="17.2" customHeight="1" x14ac:dyDescent="0.3">
      <c r="A584" s="101">
        <v>43</v>
      </c>
      <c r="B584" s="102" t="s">
        <v>2733</v>
      </c>
      <c r="C584" s="103" t="s">
        <v>9237</v>
      </c>
      <c r="D584" s="220"/>
      <c r="E584" s="222"/>
      <c r="F584" s="228"/>
      <c r="G584" s="230"/>
      <c r="H584" s="220"/>
      <c r="I584" s="221"/>
      <c r="J584" s="221"/>
      <c r="K584" s="222"/>
      <c r="L584" s="175"/>
      <c r="M584" s="194"/>
      <c r="N584" s="194"/>
      <c r="O584" s="132"/>
      <c r="P584" s="141"/>
      <c r="Q584" s="141"/>
      <c r="R584" s="306"/>
      <c r="S584" s="307"/>
      <c r="T584" s="308"/>
      <c r="U584" s="311"/>
      <c r="V584" s="312"/>
      <c r="W584" s="313"/>
      <c r="X584" s="317" t="s">
        <v>4712</v>
      </c>
      <c r="Y584" s="318"/>
      <c r="Z584" s="318"/>
      <c r="AA584" s="318"/>
      <c r="AB584" s="318"/>
      <c r="AC584" s="211" t="s">
        <v>4711</v>
      </c>
      <c r="AD584" s="210"/>
      <c r="AE584" s="210"/>
      <c r="AF584" s="176"/>
      <c r="AG584" s="176"/>
      <c r="AH584" s="176"/>
      <c r="AI584" s="176"/>
      <c r="AJ584" s="176"/>
      <c r="AK584" s="176"/>
      <c r="AL584" s="105" t="s">
        <v>4574</v>
      </c>
      <c r="AM584" s="321">
        <f>AM581</f>
        <v>0.7</v>
      </c>
      <c r="AN584" s="321"/>
      <c r="AO584" s="176"/>
      <c r="AP584" s="176"/>
      <c r="AQ584" s="176"/>
      <c r="AR584" s="176"/>
      <c r="AS584" s="176"/>
      <c r="AT584" s="105"/>
      <c r="AU584" s="150"/>
      <c r="AV584" s="151"/>
      <c r="AW584" s="106">
        <f>ROUND(ROUND(H587*V588,0)*AM584,0)</f>
        <v>266</v>
      </c>
      <c r="AX584" s="12"/>
    </row>
    <row r="585" spans="1:50" ht="17.2" customHeight="1" x14ac:dyDescent="0.3">
      <c r="A585" s="101">
        <v>43</v>
      </c>
      <c r="B585" s="102" t="s">
        <v>2732</v>
      </c>
      <c r="C585" s="103" t="s">
        <v>9236</v>
      </c>
      <c r="D585" s="220"/>
      <c r="E585" s="222"/>
      <c r="F585" s="228"/>
      <c r="G585" s="230"/>
      <c r="H585" s="220"/>
      <c r="I585" s="221"/>
      <c r="J585" s="221"/>
      <c r="K585" s="222"/>
      <c r="L585" s="191"/>
      <c r="M585" s="172"/>
      <c r="N585" s="172"/>
      <c r="O585" s="123"/>
      <c r="P585" s="138"/>
      <c r="Q585" s="138"/>
      <c r="R585" s="306"/>
      <c r="S585" s="307"/>
      <c r="T585" s="308"/>
      <c r="U585" s="311"/>
      <c r="V585" s="312"/>
      <c r="W585" s="313"/>
      <c r="X585" s="319"/>
      <c r="Y585" s="320"/>
      <c r="Z585" s="320"/>
      <c r="AA585" s="320"/>
      <c r="AB585" s="320"/>
      <c r="AC585" s="211" t="s">
        <v>4735</v>
      </c>
      <c r="AD585" s="210"/>
      <c r="AE585" s="210"/>
      <c r="AF585" s="176"/>
      <c r="AG585" s="176"/>
      <c r="AH585" s="176"/>
      <c r="AI585" s="176"/>
      <c r="AJ585" s="176"/>
      <c r="AK585" s="176"/>
      <c r="AL585" s="105" t="s">
        <v>4574</v>
      </c>
      <c r="AM585" s="321">
        <f>AM582</f>
        <v>0.5</v>
      </c>
      <c r="AN585" s="321"/>
      <c r="AO585" s="176"/>
      <c r="AP585" s="176"/>
      <c r="AQ585" s="176"/>
      <c r="AR585" s="176"/>
      <c r="AS585" s="176"/>
      <c r="AT585" s="105"/>
      <c r="AU585" s="150"/>
      <c r="AV585" s="151"/>
      <c r="AW585" s="106">
        <f>ROUND(ROUND(H587*V588,0)*AM585,0)</f>
        <v>190</v>
      </c>
      <c r="AX585" s="12"/>
    </row>
    <row r="586" spans="1:50" ht="17.2" customHeight="1" x14ac:dyDescent="0.3">
      <c r="A586" s="9">
        <v>43</v>
      </c>
      <c r="B586" s="10" t="s">
        <v>2731</v>
      </c>
      <c r="C586" s="53" t="s">
        <v>9235</v>
      </c>
      <c r="D586" s="238"/>
      <c r="E586" s="240"/>
      <c r="F586" s="238"/>
      <c r="G586" s="240"/>
      <c r="H586" s="220"/>
      <c r="I586" s="221"/>
      <c r="J586" s="221"/>
      <c r="K586" s="222"/>
      <c r="L586" s="231" t="s">
        <v>4714</v>
      </c>
      <c r="M586" s="232"/>
      <c r="N586" s="232"/>
      <c r="O586" s="232"/>
      <c r="P586" s="232"/>
      <c r="Q586" s="232"/>
      <c r="R586" s="306"/>
      <c r="S586" s="307"/>
      <c r="T586" s="308"/>
      <c r="U586" s="130"/>
      <c r="V586" s="64"/>
      <c r="W586" s="202"/>
      <c r="X586" s="8"/>
      <c r="Y586" s="6"/>
      <c r="Z586" s="59"/>
      <c r="AA586" s="59"/>
      <c r="AB586" s="6"/>
      <c r="AC586" s="203"/>
      <c r="AD586" s="6"/>
      <c r="AE586" s="6"/>
      <c r="AF586" s="6"/>
      <c r="AG586" s="6"/>
      <c r="AH586" s="6"/>
      <c r="AI586" s="6"/>
      <c r="AJ586" s="6"/>
      <c r="AK586" s="6"/>
      <c r="AL586" s="59"/>
      <c r="AM586" s="137"/>
      <c r="AN586" s="137"/>
      <c r="AO586" s="6"/>
      <c r="AP586" s="6"/>
      <c r="AQ586" s="7"/>
      <c r="AR586" s="7"/>
      <c r="AS586" s="7"/>
      <c r="AT586" s="123"/>
      <c r="AU586" s="136"/>
      <c r="AV586" s="145"/>
      <c r="AW586" s="89">
        <f>ROUND(ROUND(H587*P588,0)*V588,0)</f>
        <v>367</v>
      </c>
      <c r="AX586" s="12"/>
    </row>
    <row r="587" spans="1:50" ht="17.2" customHeight="1" x14ac:dyDescent="0.3">
      <c r="A587" s="101">
        <v>43</v>
      </c>
      <c r="B587" s="102" t="s">
        <v>2730</v>
      </c>
      <c r="C587" s="103" t="s">
        <v>9234</v>
      </c>
      <c r="D587" s="238"/>
      <c r="E587" s="240"/>
      <c r="F587" s="238"/>
      <c r="G587" s="240"/>
      <c r="H587" s="253">
        <f>'15就労移行支援(基本)'!K588</f>
        <v>543</v>
      </c>
      <c r="I587" s="254"/>
      <c r="J587" s="1" t="s">
        <v>4202</v>
      </c>
      <c r="K587" s="68"/>
      <c r="L587" s="267"/>
      <c r="M587" s="268"/>
      <c r="N587" s="268"/>
      <c r="O587" s="268"/>
      <c r="P587" s="268"/>
      <c r="Q587" s="268"/>
      <c r="R587" s="306"/>
      <c r="S587" s="307"/>
      <c r="T587" s="308"/>
      <c r="U587" s="130"/>
      <c r="V587" s="64"/>
      <c r="W587" s="202"/>
      <c r="X587" s="317" t="s">
        <v>4712</v>
      </c>
      <c r="Y587" s="318"/>
      <c r="Z587" s="318"/>
      <c r="AA587" s="318"/>
      <c r="AB587" s="318"/>
      <c r="AC587" s="211" t="s">
        <v>4711</v>
      </c>
      <c r="AD587" s="210"/>
      <c r="AE587" s="210"/>
      <c r="AF587" s="176"/>
      <c r="AG587" s="176"/>
      <c r="AH587" s="176"/>
      <c r="AI587" s="176"/>
      <c r="AJ587" s="176"/>
      <c r="AK587" s="176"/>
      <c r="AL587" s="105" t="s">
        <v>4574</v>
      </c>
      <c r="AM587" s="321">
        <f>AM584</f>
        <v>0.7</v>
      </c>
      <c r="AN587" s="321"/>
      <c r="AO587" s="174"/>
      <c r="AP587" s="174"/>
      <c r="AQ587" s="174"/>
      <c r="AR587" s="174"/>
      <c r="AS587" s="174"/>
      <c r="AT587" s="104"/>
      <c r="AU587" s="148"/>
      <c r="AV587" s="149"/>
      <c r="AW587" s="106">
        <f>ROUND(ROUND(ROUND(H587*P588,0)*V588,0)*AM587,0)</f>
        <v>257</v>
      </c>
      <c r="AX587" s="12"/>
    </row>
    <row r="588" spans="1:50" ht="17.2" customHeight="1" x14ac:dyDescent="0.3">
      <c r="A588" s="101">
        <v>43</v>
      </c>
      <c r="B588" s="102" t="s">
        <v>2729</v>
      </c>
      <c r="C588" s="103" t="s">
        <v>9233</v>
      </c>
      <c r="D588" s="238"/>
      <c r="E588" s="240"/>
      <c r="F588" s="238"/>
      <c r="G588" s="240"/>
      <c r="H588" s="175"/>
      <c r="I588" s="194"/>
      <c r="J588" s="194"/>
      <c r="K588" s="173"/>
      <c r="L588" s="191"/>
      <c r="M588" s="172"/>
      <c r="N588" s="172"/>
      <c r="O588" s="123" t="s">
        <v>4574</v>
      </c>
      <c r="P588" s="249">
        <f>P582</f>
        <v>0.96499999999999997</v>
      </c>
      <c r="Q588" s="249"/>
      <c r="R588" s="238"/>
      <c r="S588" s="239"/>
      <c r="T588" s="240"/>
      <c r="U588" s="132" t="s">
        <v>4574</v>
      </c>
      <c r="V588" s="247">
        <f>V516</f>
        <v>0.7</v>
      </c>
      <c r="W588" s="248"/>
      <c r="X588" s="319"/>
      <c r="Y588" s="320"/>
      <c r="Z588" s="320"/>
      <c r="AA588" s="320"/>
      <c r="AB588" s="320"/>
      <c r="AC588" s="211" t="s">
        <v>4735</v>
      </c>
      <c r="AD588" s="210"/>
      <c r="AE588" s="210"/>
      <c r="AF588" s="176"/>
      <c r="AG588" s="176"/>
      <c r="AH588" s="176"/>
      <c r="AI588" s="176"/>
      <c r="AJ588" s="176"/>
      <c r="AK588" s="176"/>
      <c r="AL588" s="105" t="s">
        <v>4574</v>
      </c>
      <c r="AM588" s="321">
        <f>AM585</f>
        <v>0.5</v>
      </c>
      <c r="AN588" s="321"/>
      <c r="AO588" s="174"/>
      <c r="AP588" s="174"/>
      <c r="AQ588" s="174"/>
      <c r="AR588" s="174"/>
      <c r="AS588" s="174"/>
      <c r="AT588" s="104"/>
      <c r="AU588" s="148"/>
      <c r="AV588" s="149"/>
      <c r="AW588" s="106">
        <f>ROUND(ROUND(ROUND(H587*P588,0)*V588,0)*AM588,0)</f>
        <v>184</v>
      </c>
      <c r="AX588" s="12"/>
    </row>
    <row r="589" spans="1:50" ht="17.2" customHeight="1" x14ac:dyDescent="0.3">
      <c r="A589" s="9">
        <v>43</v>
      </c>
      <c r="B589" s="10" t="s">
        <v>2728</v>
      </c>
      <c r="C589" s="53" t="s">
        <v>9232</v>
      </c>
      <c r="D589" s="166"/>
      <c r="E589" s="193"/>
      <c r="F589" s="126"/>
      <c r="G589" s="126"/>
      <c r="H589" s="175"/>
      <c r="I589" s="194"/>
      <c r="J589" s="194"/>
      <c r="K589" s="173"/>
      <c r="L589" s="196"/>
      <c r="M589" s="195"/>
      <c r="N589" s="195"/>
      <c r="O589" s="55"/>
      <c r="P589" s="56"/>
      <c r="Q589" s="56"/>
      <c r="R589" s="168"/>
      <c r="S589" s="141"/>
      <c r="T589" s="142"/>
      <c r="U589" s="130"/>
      <c r="V589" s="64"/>
      <c r="W589" s="202"/>
      <c r="X589" s="8"/>
      <c r="Y589" s="6"/>
      <c r="Z589" s="59"/>
      <c r="AA589" s="59"/>
      <c r="AB589" s="6"/>
      <c r="AC589" s="203"/>
      <c r="AD589" s="6"/>
      <c r="AE589" s="6"/>
      <c r="AF589" s="6"/>
      <c r="AG589" s="6"/>
      <c r="AH589" s="6"/>
      <c r="AI589" s="6"/>
      <c r="AJ589" s="6"/>
      <c r="AK589" s="6"/>
      <c r="AL589" s="59"/>
      <c r="AM589" s="137"/>
      <c r="AN589" s="137"/>
      <c r="AO589" s="177"/>
      <c r="AP589" s="81"/>
      <c r="AQ589" s="81"/>
      <c r="AR589" s="82"/>
      <c r="AS589" s="242" t="s">
        <v>4580</v>
      </c>
      <c r="AT589" s="242"/>
      <c r="AU589" s="242"/>
      <c r="AV589" s="243"/>
      <c r="AW589" s="89">
        <f>ROUND(H587*V588,0)-AS592</f>
        <v>375</v>
      </c>
      <c r="AX589" s="12"/>
    </row>
    <row r="590" spans="1:50" ht="17.2" customHeight="1" x14ac:dyDescent="0.3">
      <c r="A590" s="101">
        <v>43</v>
      </c>
      <c r="B590" s="102" t="s">
        <v>2727</v>
      </c>
      <c r="C590" s="103" t="s">
        <v>9231</v>
      </c>
      <c r="D590" s="166"/>
      <c r="E590" s="193"/>
      <c r="F590" s="126"/>
      <c r="G590" s="126"/>
      <c r="H590" s="175"/>
      <c r="I590" s="194"/>
      <c r="J590" s="194"/>
      <c r="K590" s="173"/>
      <c r="L590" s="175"/>
      <c r="M590" s="194"/>
      <c r="N590" s="194"/>
      <c r="O590" s="132"/>
      <c r="P590" s="141"/>
      <c r="Q590" s="141"/>
      <c r="R590" s="168"/>
      <c r="S590" s="141"/>
      <c r="T590" s="142"/>
      <c r="U590" s="130"/>
      <c r="V590" s="64"/>
      <c r="W590" s="202"/>
      <c r="X590" s="317" t="s">
        <v>4712</v>
      </c>
      <c r="Y590" s="318"/>
      <c r="Z590" s="318"/>
      <c r="AA590" s="318"/>
      <c r="AB590" s="318"/>
      <c r="AC590" s="211" t="s">
        <v>4711</v>
      </c>
      <c r="AD590" s="210"/>
      <c r="AE590" s="210"/>
      <c r="AF590" s="176"/>
      <c r="AG590" s="176"/>
      <c r="AH590" s="176"/>
      <c r="AI590" s="176"/>
      <c r="AJ590" s="176"/>
      <c r="AK590" s="176"/>
      <c r="AL590" s="105" t="s">
        <v>4574</v>
      </c>
      <c r="AM590" s="321">
        <f>AM587</f>
        <v>0.7</v>
      </c>
      <c r="AN590" s="321"/>
      <c r="AO590" s="215"/>
      <c r="AP590" s="215"/>
      <c r="AQ590" s="215"/>
      <c r="AR590" s="214"/>
      <c r="AS590" s="244"/>
      <c r="AT590" s="244"/>
      <c r="AU590" s="244"/>
      <c r="AV590" s="245"/>
      <c r="AW590" s="106">
        <f>ROUND(ROUND(H587*V588,0)*AM590,0)-AS592</f>
        <v>261</v>
      </c>
      <c r="AX590" s="12"/>
    </row>
    <row r="591" spans="1:50" ht="17.2" customHeight="1" x14ac:dyDescent="0.3">
      <c r="A591" s="101">
        <v>43</v>
      </c>
      <c r="B591" s="102" t="s">
        <v>2726</v>
      </c>
      <c r="C591" s="103" t="s">
        <v>9230</v>
      </c>
      <c r="D591" s="166"/>
      <c r="E591" s="193"/>
      <c r="F591" s="126"/>
      <c r="G591" s="126"/>
      <c r="H591" s="175"/>
      <c r="I591" s="194"/>
      <c r="J591" s="194"/>
      <c r="K591" s="173"/>
      <c r="L591" s="191"/>
      <c r="M591" s="172"/>
      <c r="N591" s="172"/>
      <c r="O591" s="123"/>
      <c r="P591" s="138"/>
      <c r="Q591" s="138"/>
      <c r="R591" s="168"/>
      <c r="S591" s="141"/>
      <c r="T591" s="142"/>
      <c r="U591" s="130"/>
      <c r="V591" s="64"/>
      <c r="W591" s="202"/>
      <c r="X591" s="319"/>
      <c r="Y591" s="320"/>
      <c r="Z591" s="320"/>
      <c r="AA591" s="320"/>
      <c r="AB591" s="320"/>
      <c r="AC591" s="211" t="s">
        <v>4735</v>
      </c>
      <c r="AD591" s="210"/>
      <c r="AE591" s="210"/>
      <c r="AF591" s="176"/>
      <c r="AG591" s="176"/>
      <c r="AH591" s="176"/>
      <c r="AI591" s="176"/>
      <c r="AJ591" s="176"/>
      <c r="AK591" s="176"/>
      <c r="AL591" s="105" t="s">
        <v>4574</v>
      </c>
      <c r="AM591" s="321">
        <f>AM588</f>
        <v>0.5</v>
      </c>
      <c r="AN591" s="321"/>
      <c r="AO591" s="213"/>
      <c r="AP591" s="213"/>
      <c r="AQ591" s="213"/>
      <c r="AR591" s="212"/>
      <c r="AS591" s="244"/>
      <c r="AT591" s="244"/>
      <c r="AU591" s="244"/>
      <c r="AV591" s="245"/>
      <c r="AW591" s="106">
        <f>ROUND(ROUND(H587*V588,0)*AM591,0)-AS592</f>
        <v>185</v>
      </c>
      <c r="AX591" s="12"/>
    </row>
    <row r="592" spans="1:50" ht="17.2" customHeight="1" x14ac:dyDescent="0.3">
      <c r="A592" s="9">
        <v>43</v>
      </c>
      <c r="B592" s="10" t="s">
        <v>2725</v>
      </c>
      <c r="C592" s="53" t="s">
        <v>9229</v>
      </c>
      <c r="D592" s="166"/>
      <c r="E592" s="193"/>
      <c r="F592" s="126"/>
      <c r="G592" s="126"/>
      <c r="H592" s="175"/>
      <c r="I592" s="194"/>
      <c r="J592" s="194"/>
      <c r="K592" s="173"/>
      <c r="L592" s="231" t="s">
        <v>4714</v>
      </c>
      <c r="M592" s="232"/>
      <c r="N592" s="232"/>
      <c r="O592" s="232"/>
      <c r="P592" s="232"/>
      <c r="Q592" s="232"/>
      <c r="R592" s="175"/>
      <c r="S592" s="194"/>
      <c r="T592" s="173"/>
      <c r="U592" s="130"/>
      <c r="V592" s="64"/>
      <c r="W592" s="202"/>
      <c r="X592" s="8"/>
      <c r="Y592" s="6"/>
      <c r="Z592" s="59"/>
      <c r="AA592" s="59"/>
      <c r="AB592" s="6"/>
      <c r="AC592" s="203"/>
      <c r="AD592" s="6"/>
      <c r="AE592" s="6"/>
      <c r="AF592" s="6"/>
      <c r="AG592" s="6"/>
      <c r="AH592" s="6"/>
      <c r="AI592" s="6"/>
      <c r="AJ592" s="6"/>
      <c r="AK592" s="6"/>
      <c r="AL592" s="59"/>
      <c r="AM592" s="137"/>
      <c r="AN592" s="137"/>
      <c r="AO592" s="198"/>
      <c r="AP592" s="198"/>
      <c r="AQ592" s="198"/>
      <c r="AR592" s="197"/>
      <c r="AS592" s="38">
        <f>AS580</f>
        <v>5</v>
      </c>
      <c r="AT592" s="62" t="s">
        <v>4579</v>
      </c>
      <c r="AU592" s="143"/>
      <c r="AV592" s="147"/>
      <c r="AW592" s="89">
        <f>ROUND(ROUND(H587*P594,0)*V588,0)-AS592</f>
        <v>362</v>
      </c>
      <c r="AX592" s="12"/>
    </row>
    <row r="593" spans="1:50" ht="17.2" customHeight="1" x14ac:dyDescent="0.3">
      <c r="A593" s="101">
        <v>43</v>
      </c>
      <c r="B593" s="102" t="s">
        <v>2724</v>
      </c>
      <c r="C593" s="103" t="s">
        <v>9228</v>
      </c>
      <c r="D593" s="166"/>
      <c r="E593" s="193"/>
      <c r="F593" s="126"/>
      <c r="G593" s="126"/>
      <c r="H593" s="175"/>
      <c r="I593" s="194"/>
      <c r="J593" s="194"/>
      <c r="K593" s="173"/>
      <c r="L593" s="267"/>
      <c r="M593" s="268"/>
      <c r="N593" s="268"/>
      <c r="O593" s="268"/>
      <c r="P593" s="268"/>
      <c r="Q593" s="268"/>
      <c r="R593" s="175"/>
      <c r="S593" s="194"/>
      <c r="T593" s="173"/>
      <c r="U593" s="130"/>
      <c r="V593" s="64"/>
      <c r="W593" s="202"/>
      <c r="X593" s="317" t="s">
        <v>4712</v>
      </c>
      <c r="Y593" s="318"/>
      <c r="Z593" s="318"/>
      <c r="AA593" s="318"/>
      <c r="AB593" s="318"/>
      <c r="AC593" s="211" t="s">
        <v>4711</v>
      </c>
      <c r="AD593" s="210"/>
      <c r="AE593" s="210"/>
      <c r="AF593" s="176"/>
      <c r="AG593" s="176"/>
      <c r="AH593" s="176"/>
      <c r="AI593" s="176"/>
      <c r="AJ593" s="176"/>
      <c r="AK593" s="176"/>
      <c r="AL593" s="105" t="s">
        <v>4574</v>
      </c>
      <c r="AM593" s="321">
        <f>AM590</f>
        <v>0.7</v>
      </c>
      <c r="AN593" s="321"/>
      <c r="AO593" s="213"/>
      <c r="AP593" s="213"/>
      <c r="AQ593" s="213"/>
      <c r="AR593" s="212"/>
      <c r="AS593" s="1"/>
      <c r="AT593" s="132"/>
      <c r="AU593" s="143"/>
      <c r="AV593" s="147"/>
      <c r="AW593" s="106">
        <f>ROUND(ROUND(ROUND(H587*P594,0)*V588,0)*AM593,0)-AS592</f>
        <v>252</v>
      </c>
      <c r="AX593" s="12"/>
    </row>
    <row r="594" spans="1:50" ht="17.2" customHeight="1" x14ac:dyDescent="0.3">
      <c r="A594" s="101">
        <v>43</v>
      </c>
      <c r="B594" s="102" t="s">
        <v>2723</v>
      </c>
      <c r="C594" s="103" t="s">
        <v>9227</v>
      </c>
      <c r="D594" s="166"/>
      <c r="E594" s="193"/>
      <c r="F594" s="126"/>
      <c r="G594" s="126"/>
      <c r="H594" s="175"/>
      <c r="I594" s="194"/>
      <c r="J594" s="194"/>
      <c r="K594" s="173"/>
      <c r="L594" s="191"/>
      <c r="M594" s="172"/>
      <c r="N594" s="172"/>
      <c r="O594" s="123" t="s">
        <v>4574</v>
      </c>
      <c r="P594" s="249">
        <f>P588</f>
        <v>0.96499999999999997</v>
      </c>
      <c r="Q594" s="249"/>
      <c r="R594" s="168"/>
      <c r="S594" s="141"/>
      <c r="T594" s="142"/>
      <c r="U594" s="130"/>
      <c r="V594" s="64"/>
      <c r="W594" s="202"/>
      <c r="X594" s="319"/>
      <c r="Y594" s="320"/>
      <c r="Z594" s="320"/>
      <c r="AA594" s="320"/>
      <c r="AB594" s="320"/>
      <c r="AC594" s="211" t="s">
        <v>4735</v>
      </c>
      <c r="AD594" s="210"/>
      <c r="AE594" s="210"/>
      <c r="AF594" s="176"/>
      <c r="AG594" s="176"/>
      <c r="AH594" s="176"/>
      <c r="AI594" s="176"/>
      <c r="AJ594" s="176"/>
      <c r="AK594" s="176"/>
      <c r="AL594" s="105" t="s">
        <v>4574</v>
      </c>
      <c r="AM594" s="321">
        <f>AM591</f>
        <v>0.5</v>
      </c>
      <c r="AN594" s="321"/>
      <c r="AO594" s="213"/>
      <c r="AP594" s="213"/>
      <c r="AQ594" s="213"/>
      <c r="AR594" s="212"/>
      <c r="AS594" s="7"/>
      <c r="AT594" s="123"/>
      <c r="AU594" s="136"/>
      <c r="AV594" s="145"/>
      <c r="AW594" s="106">
        <f>ROUND(ROUND(ROUND(H587*P594,0)*V588,0)*AM594,0)-AS592</f>
        <v>179</v>
      </c>
      <c r="AX594" s="12"/>
    </row>
    <row r="595" spans="1:50" ht="17.2" customHeight="1" x14ac:dyDescent="0.3">
      <c r="A595" s="9">
        <v>43</v>
      </c>
      <c r="B595" s="10" t="s">
        <v>2722</v>
      </c>
      <c r="C595" s="53" t="s">
        <v>9226</v>
      </c>
      <c r="D595" s="166"/>
      <c r="E595" s="193"/>
      <c r="F595" s="126"/>
      <c r="G595" s="126"/>
      <c r="H595" s="45"/>
      <c r="I595" s="1"/>
      <c r="J595" s="1"/>
      <c r="K595" s="44"/>
      <c r="L595" s="196"/>
      <c r="M595" s="195"/>
      <c r="N595" s="195"/>
      <c r="O595" s="55"/>
      <c r="P595" s="56"/>
      <c r="Q595" s="56"/>
      <c r="R595" s="168"/>
      <c r="S595" s="141"/>
      <c r="T595" s="142"/>
      <c r="U595" s="130"/>
      <c r="V595" s="64"/>
      <c r="W595" s="202"/>
      <c r="X595" s="8"/>
      <c r="Y595" s="6"/>
      <c r="Z595" s="59"/>
      <c r="AA595" s="59"/>
      <c r="AB595" s="6"/>
      <c r="AC595" s="203"/>
      <c r="AD595" s="6"/>
      <c r="AE595" s="6"/>
      <c r="AF595" s="6"/>
      <c r="AG595" s="6"/>
      <c r="AH595" s="6"/>
      <c r="AI595" s="6"/>
      <c r="AJ595" s="6"/>
      <c r="AK595" s="6"/>
      <c r="AL595" s="59"/>
      <c r="AM595" s="137"/>
      <c r="AN595" s="137"/>
      <c r="AO595" s="216" t="s">
        <v>4753</v>
      </c>
      <c r="AP595" s="251"/>
      <c r="AQ595" s="251"/>
      <c r="AR595" s="252"/>
      <c r="AS595" s="49"/>
      <c r="AT595" s="36"/>
      <c r="AU595" s="36"/>
      <c r="AV595" s="51"/>
      <c r="AW595" s="89">
        <f>ROUND(ROUND(H587*V588,0)*AQ598,0)</f>
        <v>361</v>
      </c>
      <c r="AX595" s="12"/>
    </row>
    <row r="596" spans="1:50" ht="17.2" customHeight="1" x14ac:dyDescent="0.3">
      <c r="A596" s="101">
        <v>43</v>
      </c>
      <c r="B596" s="102" t="s">
        <v>2721</v>
      </c>
      <c r="C596" s="103" t="s">
        <v>9225</v>
      </c>
      <c r="D596" s="166"/>
      <c r="E596" s="193"/>
      <c r="F596" s="126"/>
      <c r="G596" s="126"/>
      <c r="H596" s="45"/>
      <c r="I596" s="1"/>
      <c r="J596" s="1"/>
      <c r="K596" s="44"/>
      <c r="L596" s="175"/>
      <c r="M596" s="194"/>
      <c r="N596" s="194"/>
      <c r="O596" s="132"/>
      <c r="P596" s="141"/>
      <c r="Q596" s="141"/>
      <c r="R596" s="168"/>
      <c r="S596" s="141"/>
      <c r="T596" s="142"/>
      <c r="U596" s="130"/>
      <c r="V596" s="64"/>
      <c r="W596" s="202"/>
      <c r="X596" s="317" t="s">
        <v>4712</v>
      </c>
      <c r="Y596" s="318"/>
      <c r="Z596" s="318"/>
      <c r="AA596" s="318"/>
      <c r="AB596" s="318"/>
      <c r="AC596" s="211" t="s">
        <v>4711</v>
      </c>
      <c r="AD596" s="210"/>
      <c r="AE596" s="210"/>
      <c r="AF596" s="176"/>
      <c r="AG596" s="176"/>
      <c r="AH596" s="176"/>
      <c r="AI596" s="176"/>
      <c r="AJ596" s="176"/>
      <c r="AK596" s="176"/>
      <c r="AL596" s="105" t="s">
        <v>4574</v>
      </c>
      <c r="AM596" s="321">
        <f>AM593</f>
        <v>0.7</v>
      </c>
      <c r="AN596" s="321"/>
      <c r="AO596" s="228"/>
      <c r="AP596" s="229"/>
      <c r="AQ596" s="229"/>
      <c r="AR596" s="230"/>
      <c r="AS596" s="45"/>
      <c r="AT596" s="1"/>
      <c r="AU596" s="1"/>
      <c r="AV596" s="44"/>
      <c r="AW596" s="106">
        <f>ROUND(ROUND(ROUND(H587*V588,0)*AM596,0)*AQ598,0)</f>
        <v>253</v>
      </c>
      <c r="AX596" s="12"/>
    </row>
    <row r="597" spans="1:50" ht="17.2" customHeight="1" x14ac:dyDescent="0.3">
      <c r="A597" s="101">
        <v>43</v>
      </c>
      <c r="B597" s="102" t="s">
        <v>2720</v>
      </c>
      <c r="C597" s="103" t="s">
        <v>9224</v>
      </c>
      <c r="D597" s="166"/>
      <c r="E597" s="193"/>
      <c r="F597" s="126"/>
      <c r="G597" s="126"/>
      <c r="H597" s="45"/>
      <c r="I597" s="1"/>
      <c r="J597" s="1"/>
      <c r="K597" s="44"/>
      <c r="L597" s="191"/>
      <c r="M597" s="172"/>
      <c r="N597" s="172"/>
      <c r="O597" s="123"/>
      <c r="P597" s="138"/>
      <c r="Q597" s="138"/>
      <c r="R597" s="168"/>
      <c r="S597" s="141"/>
      <c r="T597" s="142"/>
      <c r="U597" s="130"/>
      <c r="V597" s="64"/>
      <c r="W597" s="202"/>
      <c r="X597" s="319"/>
      <c r="Y597" s="320"/>
      <c r="Z597" s="320"/>
      <c r="AA597" s="320"/>
      <c r="AB597" s="320"/>
      <c r="AC597" s="211" t="s">
        <v>4735</v>
      </c>
      <c r="AD597" s="210"/>
      <c r="AE597" s="210"/>
      <c r="AF597" s="176"/>
      <c r="AG597" s="176"/>
      <c r="AH597" s="176"/>
      <c r="AI597" s="176"/>
      <c r="AJ597" s="176"/>
      <c r="AK597" s="176"/>
      <c r="AL597" s="105" t="s">
        <v>4574</v>
      </c>
      <c r="AM597" s="321">
        <f>AM594</f>
        <v>0.5</v>
      </c>
      <c r="AN597" s="321"/>
      <c r="AO597" s="45"/>
      <c r="AP597" s="1"/>
      <c r="AQ597" s="1"/>
      <c r="AR597" s="44"/>
      <c r="AS597" s="45"/>
      <c r="AT597" s="1"/>
      <c r="AU597" s="1"/>
      <c r="AV597" s="44"/>
      <c r="AW597" s="106">
        <f>ROUND(ROUND(ROUND(H587*V588,0)*AM597,0)*AQ598,0)</f>
        <v>181</v>
      </c>
      <c r="AX597" s="12"/>
    </row>
    <row r="598" spans="1:50" ht="17.2" customHeight="1" x14ac:dyDescent="0.3">
      <c r="A598" s="9">
        <v>43</v>
      </c>
      <c r="B598" s="10" t="s">
        <v>2719</v>
      </c>
      <c r="C598" s="53" t="s">
        <v>9223</v>
      </c>
      <c r="D598" s="166"/>
      <c r="E598" s="193"/>
      <c r="F598" s="126"/>
      <c r="G598" s="126"/>
      <c r="H598" s="45"/>
      <c r="I598" s="1"/>
      <c r="J598" s="1"/>
      <c r="K598" s="44"/>
      <c r="L598" s="231" t="s">
        <v>4714</v>
      </c>
      <c r="M598" s="232"/>
      <c r="N598" s="232"/>
      <c r="O598" s="232"/>
      <c r="P598" s="232"/>
      <c r="Q598" s="232"/>
      <c r="R598" s="175"/>
      <c r="S598" s="194"/>
      <c r="T598" s="173"/>
      <c r="U598" s="130"/>
      <c r="V598" s="64"/>
      <c r="W598" s="202"/>
      <c r="X598" s="8"/>
      <c r="Y598" s="6"/>
      <c r="Z598" s="59"/>
      <c r="AA598" s="59"/>
      <c r="AB598" s="6"/>
      <c r="AC598" s="203"/>
      <c r="AD598" s="6"/>
      <c r="AE598" s="6"/>
      <c r="AF598" s="6"/>
      <c r="AG598" s="6"/>
      <c r="AH598" s="6"/>
      <c r="AI598" s="6"/>
      <c r="AJ598" s="6"/>
      <c r="AK598" s="6"/>
      <c r="AL598" s="59"/>
      <c r="AM598" s="137"/>
      <c r="AN598" s="137"/>
      <c r="AO598" s="45"/>
      <c r="AP598" s="132" t="s">
        <v>4574</v>
      </c>
      <c r="AQ598" s="247">
        <f>AQ574</f>
        <v>0.95</v>
      </c>
      <c r="AR598" s="248"/>
      <c r="AS598" s="45"/>
      <c r="AT598" s="1"/>
      <c r="AU598" s="1"/>
      <c r="AV598" s="44"/>
      <c r="AW598" s="89">
        <f>ROUND(ROUND(ROUND(H587*P600,0)*V588,0)*AQ598,0)</f>
        <v>349</v>
      </c>
      <c r="AX598" s="12"/>
    </row>
    <row r="599" spans="1:50" ht="17.2" customHeight="1" x14ac:dyDescent="0.3">
      <c r="A599" s="101">
        <v>43</v>
      </c>
      <c r="B599" s="102" t="s">
        <v>2718</v>
      </c>
      <c r="C599" s="103" t="s">
        <v>9222</v>
      </c>
      <c r="D599" s="166"/>
      <c r="E599" s="193"/>
      <c r="F599" s="126"/>
      <c r="G599" s="126"/>
      <c r="H599" s="45"/>
      <c r="I599" s="1"/>
      <c r="J599" s="1"/>
      <c r="K599" s="44"/>
      <c r="L599" s="267"/>
      <c r="M599" s="268"/>
      <c r="N599" s="268"/>
      <c r="O599" s="268"/>
      <c r="P599" s="268"/>
      <c r="Q599" s="268"/>
      <c r="R599" s="175"/>
      <c r="S599" s="194"/>
      <c r="T599" s="173"/>
      <c r="U599" s="130"/>
      <c r="V599" s="64"/>
      <c r="W599" s="202"/>
      <c r="X599" s="317" t="s">
        <v>4712</v>
      </c>
      <c r="Y599" s="318"/>
      <c r="Z599" s="318"/>
      <c r="AA599" s="318"/>
      <c r="AB599" s="318"/>
      <c r="AC599" s="211" t="s">
        <v>4711</v>
      </c>
      <c r="AD599" s="210"/>
      <c r="AE599" s="210"/>
      <c r="AF599" s="176"/>
      <c r="AG599" s="176"/>
      <c r="AH599" s="176"/>
      <c r="AI599" s="176"/>
      <c r="AJ599" s="176"/>
      <c r="AK599" s="176"/>
      <c r="AL599" s="105" t="s">
        <v>4574</v>
      </c>
      <c r="AM599" s="321">
        <f>AM596</f>
        <v>0.7</v>
      </c>
      <c r="AN599" s="321"/>
      <c r="AO599" s="45"/>
      <c r="AP599" s="1"/>
      <c r="AQ599" s="1"/>
      <c r="AR599" s="44"/>
      <c r="AS599" s="45"/>
      <c r="AT599" s="1"/>
      <c r="AU599" s="1"/>
      <c r="AV599" s="44"/>
      <c r="AW599" s="106">
        <f>ROUND(ROUND(ROUND(ROUND(H587*P600,0)*V588,0)*AM599,0)*AQ598,0)</f>
        <v>244</v>
      </c>
      <c r="AX599" s="12"/>
    </row>
    <row r="600" spans="1:50" ht="17.2" customHeight="1" x14ac:dyDescent="0.3">
      <c r="A600" s="101">
        <v>43</v>
      </c>
      <c r="B600" s="102" t="s">
        <v>2717</v>
      </c>
      <c r="C600" s="103" t="s">
        <v>9221</v>
      </c>
      <c r="D600" s="166"/>
      <c r="E600" s="193"/>
      <c r="F600" s="126"/>
      <c r="G600" s="126"/>
      <c r="H600" s="45"/>
      <c r="I600" s="1"/>
      <c r="J600" s="1"/>
      <c r="K600" s="44"/>
      <c r="L600" s="191"/>
      <c r="M600" s="172"/>
      <c r="N600" s="172"/>
      <c r="O600" s="123" t="s">
        <v>4574</v>
      </c>
      <c r="P600" s="249">
        <f>P594</f>
        <v>0.96499999999999997</v>
      </c>
      <c r="Q600" s="249"/>
      <c r="R600" s="168"/>
      <c r="S600" s="141"/>
      <c r="T600" s="142"/>
      <c r="U600" s="130"/>
      <c r="V600" s="64"/>
      <c r="W600" s="202"/>
      <c r="X600" s="319"/>
      <c r="Y600" s="320"/>
      <c r="Z600" s="320"/>
      <c r="AA600" s="320"/>
      <c r="AB600" s="320"/>
      <c r="AC600" s="211" t="s">
        <v>4735</v>
      </c>
      <c r="AD600" s="210"/>
      <c r="AE600" s="210"/>
      <c r="AF600" s="176"/>
      <c r="AG600" s="176"/>
      <c r="AH600" s="176"/>
      <c r="AI600" s="176"/>
      <c r="AJ600" s="176"/>
      <c r="AK600" s="176"/>
      <c r="AL600" s="105" t="s">
        <v>4574</v>
      </c>
      <c r="AM600" s="321">
        <f>AM597</f>
        <v>0.5</v>
      </c>
      <c r="AN600" s="321"/>
      <c r="AO600" s="45"/>
      <c r="AP600" s="1"/>
      <c r="AQ600" s="1"/>
      <c r="AR600" s="44"/>
      <c r="AS600" s="43"/>
      <c r="AT600" s="7"/>
      <c r="AU600" s="7"/>
      <c r="AV600" s="21"/>
      <c r="AW600" s="106">
        <f>ROUND(ROUND(ROUND(ROUND(H587*P600,0)*V588,0)*AM600,0)*AQ598,0)</f>
        <v>175</v>
      </c>
      <c r="AX600" s="12"/>
    </row>
    <row r="601" spans="1:50" ht="17.2" customHeight="1" x14ac:dyDescent="0.3">
      <c r="A601" s="9">
        <v>43</v>
      </c>
      <c r="B601" s="10" t="s">
        <v>2716</v>
      </c>
      <c r="C601" s="53" t="s">
        <v>9220</v>
      </c>
      <c r="D601" s="166"/>
      <c r="E601" s="193"/>
      <c r="F601" s="126"/>
      <c r="G601" s="126"/>
      <c r="H601" s="45"/>
      <c r="I601" s="1"/>
      <c r="J601" s="1"/>
      <c r="K601" s="44"/>
      <c r="L601" s="196"/>
      <c r="M601" s="195"/>
      <c r="N601" s="195"/>
      <c r="O601" s="55"/>
      <c r="P601" s="56"/>
      <c r="Q601" s="56"/>
      <c r="R601" s="168"/>
      <c r="S601" s="141"/>
      <c r="T601" s="142"/>
      <c r="U601" s="130"/>
      <c r="V601" s="64"/>
      <c r="W601" s="202"/>
      <c r="X601" s="8"/>
      <c r="Y601" s="6"/>
      <c r="Z601" s="59"/>
      <c r="AA601" s="59"/>
      <c r="AB601" s="6"/>
      <c r="AC601" s="203"/>
      <c r="AD601" s="6"/>
      <c r="AE601" s="6"/>
      <c r="AF601" s="6"/>
      <c r="AG601" s="6"/>
      <c r="AH601" s="6"/>
      <c r="AI601" s="6"/>
      <c r="AJ601" s="6"/>
      <c r="AK601" s="6"/>
      <c r="AL601" s="59"/>
      <c r="AM601" s="137"/>
      <c r="AN601" s="137"/>
      <c r="AO601" s="146"/>
      <c r="AP601" s="143"/>
      <c r="AQ601" s="143"/>
      <c r="AR601" s="44"/>
      <c r="AS601" s="242" t="s">
        <v>4580</v>
      </c>
      <c r="AT601" s="242"/>
      <c r="AU601" s="242"/>
      <c r="AV601" s="243"/>
      <c r="AW601" s="89">
        <f>ROUND(ROUND(H587*V588,0)*AQ598,0)-AS604</f>
        <v>356</v>
      </c>
      <c r="AX601" s="12"/>
    </row>
    <row r="602" spans="1:50" ht="17.2" customHeight="1" x14ac:dyDescent="0.3">
      <c r="A602" s="101">
        <v>43</v>
      </c>
      <c r="B602" s="102" t="s">
        <v>2715</v>
      </c>
      <c r="C602" s="103" t="s">
        <v>9219</v>
      </c>
      <c r="D602" s="166"/>
      <c r="E602" s="193"/>
      <c r="F602" s="126"/>
      <c r="G602" s="126"/>
      <c r="H602" s="45"/>
      <c r="I602" s="1"/>
      <c r="J602" s="1"/>
      <c r="K602" s="44"/>
      <c r="L602" s="175"/>
      <c r="M602" s="194"/>
      <c r="N602" s="194"/>
      <c r="O602" s="132"/>
      <c r="P602" s="141"/>
      <c r="Q602" s="141"/>
      <c r="R602" s="168"/>
      <c r="S602" s="141"/>
      <c r="T602" s="142"/>
      <c r="U602" s="130"/>
      <c r="V602" s="64"/>
      <c r="W602" s="202"/>
      <c r="X602" s="317" t="s">
        <v>4712</v>
      </c>
      <c r="Y602" s="318"/>
      <c r="Z602" s="318"/>
      <c r="AA602" s="318"/>
      <c r="AB602" s="318"/>
      <c r="AC602" s="211" t="s">
        <v>4711</v>
      </c>
      <c r="AD602" s="210"/>
      <c r="AE602" s="210"/>
      <c r="AF602" s="176"/>
      <c r="AG602" s="176"/>
      <c r="AH602" s="176"/>
      <c r="AI602" s="176"/>
      <c r="AJ602" s="176"/>
      <c r="AK602" s="176"/>
      <c r="AL602" s="105" t="s">
        <v>4574</v>
      </c>
      <c r="AM602" s="321">
        <f>AM599</f>
        <v>0.7</v>
      </c>
      <c r="AN602" s="321"/>
      <c r="AO602" s="146"/>
      <c r="AP602" s="143"/>
      <c r="AQ602" s="143"/>
      <c r="AR602" s="44"/>
      <c r="AS602" s="244"/>
      <c r="AT602" s="244"/>
      <c r="AU602" s="244"/>
      <c r="AV602" s="245"/>
      <c r="AW602" s="106">
        <f>ROUND(ROUND(ROUND(H587*V588,0)*AM602,0)*AQ598,0)-AS604</f>
        <v>248</v>
      </c>
      <c r="AX602" s="12"/>
    </row>
    <row r="603" spans="1:50" ht="17.2" customHeight="1" x14ac:dyDescent="0.3">
      <c r="A603" s="101">
        <v>43</v>
      </c>
      <c r="B603" s="102" t="s">
        <v>2714</v>
      </c>
      <c r="C603" s="103" t="s">
        <v>9218</v>
      </c>
      <c r="D603" s="166"/>
      <c r="E603" s="193"/>
      <c r="F603" s="126"/>
      <c r="G603" s="126"/>
      <c r="H603" s="45"/>
      <c r="I603" s="1"/>
      <c r="J603" s="1"/>
      <c r="K603" s="44"/>
      <c r="L603" s="191"/>
      <c r="M603" s="172"/>
      <c r="N603" s="172"/>
      <c r="O603" s="123"/>
      <c r="P603" s="138"/>
      <c r="Q603" s="138"/>
      <c r="R603" s="168"/>
      <c r="S603" s="141"/>
      <c r="T603" s="142"/>
      <c r="U603" s="130"/>
      <c r="V603" s="64"/>
      <c r="W603" s="202"/>
      <c r="X603" s="319"/>
      <c r="Y603" s="320"/>
      <c r="Z603" s="320"/>
      <c r="AA603" s="320"/>
      <c r="AB603" s="320"/>
      <c r="AC603" s="211" t="s">
        <v>4735</v>
      </c>
      <c r="AD603" s="210"/>
      <c r="AE603" s="210"/>
      <c r="AF603" s="176"/>
      <c r="AG603" s="176"/>
      <c r="AH603" s="176"/>
      <c r="AI603" s="176"/>
      <c r="AJ603" s="176"/>
      <c r="AK603" s="176"/>
      <c r="AL603" s="105" t="s">
        <v>4574</v>
      </c>
      <c r="AM603" s="321">
        <f>AM600</f>
        <v>0.5</v>
      </c>
      <c r="AN603" s="321"/>
      <c r="AO603" s="146"/>
      <c r="AP603" s="143"/>
      <c r="AQ603" s="143"/>
      <c r="AR603" s="44"/>
      <c r="AS603" s="244"/>
      <c r="AT603" s="244"/>
      <c r="AU603" s="244"/>
      <c r="AV603" s="245"/>
      <c r="AW603" s="106">
        <f>ROUND(ROUND(ROUND(H587*V588,0)*AM603,0)*AQ598,0)-AS604</f>
        <v>176</v>
      </c>
      <c r="AX603" s="12"/>
    </row>
    <row r="604" spans="1:50" ht="17.2" customHeight="1" x14ac:dyDescent="0.3">
      <c r="A604" s="9">
        <v>43</v>
      </c>
      <c r="B604" s="10" t="s">
        <v>2713</v>
      </c>
      <c r="C604" s="53" t="s">
        <v>9217</v>
      </c>
      <c r="D604" s="166"/>
      <c r="E604" s="193"/>
      <c r="F604" s="126"/>
      <c r="G604" s="126"/>
      <c r="H604" s="45"/>
      <c r="I604" s="1"/>
      <c r="J604" s="1"/>
      <c r="K604" s="44"/>
      <c r="L604" s="231" t="s">
        <v>4714</v>
      </c>
      <c r="M604" s="232"/>
      <c r="N604" s="232"/>
      <c r="O604" s="232"/>
      <c r="P604" s="232"/>
      <c r="Q604" s="232"/>
      <c r="R604" s="175"/>
      <c r="S604" s="194"/>
      <c r="T604" s="173"/>
      <c r="U604" s="130"/>
      <c r="V604" s="64"/>
      <c r="W604" s="202"/>
      <c r="X604" s="8"/>
      <c r="Y604" s="6"/>
      <c r="Z604" s="59"/>
      <c r="AA604" s="59"/>
      <c r="AB604" s="6"/>
      <c r="AC604" s="203"/>
      <c r="AD604" s="6"/>
      <c r="AE604" s="6"/>
      <c r="AF604" s="6"/>
      <c r="AG604" s="6"/>
      <c r="AH604" s="6"/>
      <c r="AI604" s="6"/>
      <c r="AJ604" s="6"/>
      <c r="AK604" s="6"/>
      <c r="AL604" s="59"/>
      <c r="AM604" s="137"/>
      <c r="AN604" s="137"/>
      <c r="AO604" s="146"/>
      <c r="AP604" s="143"/>
      <c r="AQ604" s="143"/>
      <c r="AR604" s="44"/>
      <c r="AS604" s="38">
        <f>AS592</f>
        <v>5</v>
      </c>
      <c r="AT604" s="62" t="s">
        <v>4579</v>
      </c>
      <c r="AU604" s="143"/>
      <c r="AV604" s="147"/>
      <c r="AW604" s="89">
        <f>ROUND(ROUND(ROUND(H587*P606,0)*V588,0)*AQ598,0)-AS604</f>
        <v>344</v>
      </c>
      <c r="AX604" s="12"/>
    </row>
    <row r="605" spans="1:50" ht="17.2" customHeight="1" x14ac:dyDescent="0.3">
      <c r="A605" s="101">
        <v>43</v>
      </c>
      <c r="B605" s="102" t="s">
        <v>2712</v>
      </c>
      <c r="C605" s="103" t="s">
        <v>9216</v>
      </c>
      <c r="D605" s="166"/>
      <c r="E605" s="193"/>
      <c r="F605" s="126"/>
      <c r="G605" s="126"/>
      <c r="H605" s="45"/>
      <c r="I605" s="1"/>
      <c r="J605" s="1"/>
      <c r="K605" s="44"/>
      <c r="L605" s="267"/>
      <c r="M605" s="268"/>
      <c r="N605" s="268"/>
      <c r="O605" s="268"/>
      <c r="P605" s="268"/>
      <c r="Q605" s="268"/>
      <c r="R605" s="175"/>
      <c r="S605" s="194"/>
      <c r="T605" s="173"/>
      <c r="U605" s="130"/>
      <c r="V605" s="64"/>
      <c r="W605" s="202"/>
      <c r="X605" s="317" t="s">
        <v>4712</v>
      </c>
      <c r="Y605" s="318"/>
      <c r="Z605" s="318"/>
      <c r="AA605" s="318"/>
      <c r="AB605" s="318"/>
      <c r="AC605" s="211" t="s">
        <v>4711</v>
      </c>
      <c r="AD605" s="210"/>
      <c r="AE605" s="210"/>
      <c r="AF605" s="176"/>
      <c r="AG605" s="176"/>
      <c r="AH605" s="176"/>
      <c r="AI605" s="176"/>
      <c r="AJ605" s="176"/>
      <c r="AK605" s="176"/>
      <c r="AL605" s="105" t="s">
        <v>4574</v>
      </c>
      <c r="AM605" s="321">
        <f>AM602</f>
        <v>0.7</v>
      </c>
      <c r="AN605" s="321"/>
      <c r="AO605" s="146"/>
      <c r="AP605" s="143"/>
      <c r="AQ605" s="143"/>
      <c r="AR605" s="44"/>
      <c r="AS605" s="1"/>
      <c r="AT605" s="132"/>
      <c r="AU605" s="143"/>
      <c r="AV605" s="147"/>
      <c r="AW605" s="106">
        <f>ROUND(ROUND(ROUND(ROUND(H587*P606,0)*V588,0)*AM605,0)*AQ598,0)-AS604</f>
        <v>239</v>
      </c>
      <c r="AX605" s="12"/>
    </row>
    <row r="606" spans="1:50" ht="17.2" customHeight="1" x14ac:dyDescent="0.3">
      <c r="A606" s="101">
        <v>43</v>
      </c>
      <c r="B606" s="102" t="s">
        <v>2711</v>
      </c>
      <c r="C606" s="103" t="s">
        <v>9215</v>
      </c>
      <c r="D606" s="166"/>
      <c r="E606" s="193"/>
      <c r="F606" s="126"/>
      <c r="G606" s="126"/>
      <c r="H606" s="43"/>
      <c r="I606" s="7"/>
      <c r="J606" s="7"/>
      <c r="K606" s="21"/>
      <c r="L606" s="191"/>
      <c r="M606" s="172"/>
      <c r="N606" s="172"/>
      <c r="O606" s="123" t="s">
        <v>4574</v>
      </c>
      <c r="P606" s="249">
        <f>P600</f>
        <v>0.96499999999999997</v>
      </c>
      <c r="Q606" s="249"/>
      <c r="R606" s="168"/>
      <c r="S606" s="141"/>
      <c r="T606" s="141"/>
      <c r="U606" s="88"/>
      <c r="V606" s="86"/>
      <c r="W606" s="87"/>
      <c r="X606" s="320"/>
      <c r="Y606" s="320"/>
      <c r="Z606" s="320"/>
      <c r="AA606" s="320"/>
      <c r="AB606" s="320"/>
      <c r="AC606" s="211" t="s">
        <v>4735</v>
      </c>
      <c r="AD606" s="210"/>
      <c r="AE606" s="210"/>
      <c r="AF606" s="176"/>
      <c r="AG606" s="176"/>
      <c r="AH606" s="176"/>
      <c r="AI606" s="176"/>
      <c r="AJ606" s="176"/>
      <c r="AK606" s="176"/>
      <c r="AL606" s="105" t="s">
        <v>4574</v>
      </c>
      <c r="AM606" s="321">
        <f>AM603</f>
        <v>0.5</v>
      </c>
      <c r="AN606" s="321"/>
      <c r="AO606" s="190"/>
      <c r="AP606" s="136"/>
      <c r="AQ606" s="136"/>
      <c r="AR606" s="21"/>
      <c r="AS606" s="7"/>
      <c r="AT606" s="123"/>
      <c r="AU606" s="136"/>
      <c r="AV606" s="145"/>
      <c r="AW606" s="106">
        <f>ROUND(ROUND(ROUND(ROUND(H587*P606,0)*V588,0)*AM606,0)*AQ598,0)-AS604</f>
        <v>170</v>
      </c>
      <c r="AX606" s="12"/>
    </row>
    <row r="607" spans="1:50" ht="17.2" customHeight="1" x14ac:dyDescent="0.3">
      <c r="A607" s="9">
        <v>43</v>
      </c>
      <c r="B607" s="10" t="s">
        <v>2710</v>
      </c>
      <c r="C607" s="53" t="s">
        <v>9214</v>
      </c>
      <c r="D607" s="166"/>
      <c r="E607" s="193"/>
      <c r="F607" s="126"/>
      <c r="G607" s="126"/>
      <c r="H607" s="217" t="s">
        <v>4791</v>
      </c>
      <c r="I607" s="218"/>
      <c r="J607" s="218"/>
      <c r="K607" s="219"/>
      <c r="L607" s="196"/>
      <c r="M607" s="195"/>
      <c r="N607" s="195"/>
      <c r="O607" s="55"/>
      <c r="P607" s="56"/>
      <c r="Q607" s="56"/>
      <c r="R607" s="168"/>
      <c r="S607" s="141"/>
      <c r="T607" s="141"/>
      <c r="U607" s="88"/>
      <c r="V607" s="86"/>
      <c r="W607" s="87"/>
      <c r="X607" s="6"/>
      <c r="Y607" s="6"/>
      <c r="Z607" s="59"/>
      <c r="AA607" s="59"/>
      <c r="AB607" s="6"/>
      <c r="AC607" s="203"/>
      <c r="AD607" s="6"/>
      <c r="AE607" s="6"/>
      <c r="AF607" s="6"/>
      <c r="AG607" s="6"/>
      <c r="AH607" s="6"/>
      <c r="AI607" s="6"/>
      <c r="AJ607" s="6"/>
      <c r="AK607" s="6"/>
      <c r="AL607" s="59"/>
      <c r="AM607" s="137"/>
      <c r="AN607" s="137"/>
      <c r="AO607" s="7"/>
      <c r="AP607" s="7"/>
      <c r="AQ607" s="7"/>
      <c r="AR607" s="7"/>
      <c r="AS607" s="7"/>
      <c r="AT607" s="123"/>
      <c r="AU607" s="136"/>
      <c r="AV607" s="145"/>
      <c r="AW607" s="100">
        <f>ROUND(H611*V588,0)</f>
        <v>340</v>
      </c>
      <c r="AX607" s="12"/>
    </row>
    <row r="608" spans="1:50" ht="17.2" customHeight="1" x14ac:dyDescent="0.3">
      <c r="A608" s="101">
        <v>43</v>
      </c>
      <c r="B608" s="102" t="s">
        <v>2709</v>
      </c>
      <c r="C608" s="103" t="s">
        <v>9213</v>
      </c>
      <c r="D608" s="166"/>
      <c r="E608" s="193"/>
      <c r="F608" s="126"/>
      <c r="G608" s="126"/>
      <c r="H608" s="220"/>
      <c r="I608" s="221"/>
      <c r="J608" s="221"/>
      <c r="K608" s="222"/>
      <c r="L608" s="175"/>
      <c r="M608" s="194"/>
      <c r="N608" s="194"/>
      <c r="O608" s="132"/>
      <c r="P608" s="141"/>
      <c r="Q608" s="141"/>
      <c r="R608" s="168"/>
      <c r="S608" s="141"/>
      <c r="T608" s="141"/>
      <c r="U608" s="88"/>
      <c r="V608" s="86"/>
      <c r="W608" s="87"/>
      <c r="X608" s="318" t="s">
        <v>4712</v>
      </c>
      <c r="Y608" s="318"/>
      <c r="Z608" s="318"/>
      <c r="AA608" s="318"/>
      <c r="AB608" s="318"/>
      <c r="AC608" s="211" t="s">
        <v>4711</v>
      </c>
      <c r="AD608" s="210"/>
      <c r="AE608" s="210"/>
      <c r="AF608" s="176"/>
      <c r="AG608" s="176"/>
      <c r="AH608" s="176"/>
      <c r="AI608" s="176"/>
      <c r="AJ608" s="176"/>
      <c r="AK608" s="176"/>
      <c r="AL608" s="105" t="s">
        <v>4574</v>
      </c>
      <c r="AM608" s="321">
        <f>AM605</f>
        <v>0.7</v>
      </c>
      <c r="AN608" s="321"/>
      <c r="AO608" s="176"/>
      <c r="AP608" s="176"/>
      <c r="AQ608" s="176"/>
      <c r="AR608" s="176"/>
      <c r="AS608" s="176"/>
      <c r="AT608" s="105"/>
      <c r="AU608" s="150"/>
      <c r="AV608" s="151"/>
      <c r="AW608" s="106">
        <f>ROUND(ROUND(H611*V588,0)*AM608,0)</f>
        <v>238</v>
      </c>
      <c r="AX608" s="12"/>
    </row>
    <row r="609" spans="1:50" ht="17.2" customHeight="1" x14ac:dyDescent="0.3">
      <c r="A609" s="101">
        <v>43</v>
      </c>
      <c r="B609" s="102" t="s">
        <v>2708</v>
      </c>
      <c r="C609" s="103" t="s">
        <v>9212</v>
      </c>
      <c r="D609" s="166"/>
      <c r="E609" s="193"/>
      <c r="F609" s="126"/>
      <c r="G609" s="126"/>
      <c r="H609" s="220"/>
      <c r="I609" s="221"/>
      <c r="J609" s="221"/>
      <c r="K609" s="222"/>
      <c r="L609" s="191"/>
      <c r="M609" s="172"/>
      <c r="N609" s="172"/>
      <c r="O609" s="123"/>
      <c r="P609" s="138"/>
      <c r="Q609" s="138"/>
      <c r="R609" s="168"/>
      <c r="S609" s="141"/>
      <c r="T609" s="141"/>
      <c r="U609" s="88"/>
      <c r="V609" s="86"/>
      <c r="W609" s="87"/>
      <c r="X609" s="320"/>
      <c r="Y609" s="320"/>
      <c r="Z609" s="320"/>
      <c r="AA609" s="320"/>
      <c r="AB609" s="320"/>
      <c r="AC609" s="211" t="s">
        <v>4735</v>
      </c>
      <c r="AD609" s="210"/>
      <c r="AE609" s="210"/>
      <c r="AF609" s="176"/>
      <c r="AG609" s="176"/>
      <c r="AH609" s="176"/>
      <c r="AI609" s="176"/>
      <c r="AJ609" s="176"/>
      <c r="AK609" s="176"/>
      <c r="AL609" s="105" t="s">
        <v>4574</v>
      </c>
      <c r="AM609" s="321">
        <f>AM606</f>
        <v>0.5</v>
      </c>
      <c r="AN609" s="321"/>
      <c r="AO609" s="176"/>
      <c r="AP609" s="176"/>
      <c r="AQ609" s="176"/>
      <c r="AR609" s="176"/>
      <c r="AS609" s="176"/>
      <c r="AT609" s="105"/>
      <c r="AU609" s="150"/>
      <c r="AV609" s="151"/>
      <c r="AW609" s="106">
        <f>ROUND(ROUND(H611*V588,0)*AM609,0)</f>
        <v>170</v>
      </c>
      <c r="AX609" s="12"/>
    </row>
    <row r="610" spans="1:50" ht="17.2" customHeight="1" x14ac:dyDescent="0.3">
      <c r="A610" s="9">
        <v>43</v>
      </c>
      <c r="B610" s="10" t="s">
        <v>2707</v>
      </c>
      <c r="C610" s="53" t="s">
        <v>9211</v>
      </c>
      <c r="D610" s="166"/>
      <c r="E610" s="193"/>
      <c r="F610" s="126"/>
      <c r="G610" s="126"/>
      <c r="H610" s="220"/>
      <c r="I610" s="221"/>
      <c r="J610" s="221"/>
      <c r="K610" s="222"/>
      <c r="L610" s="231" t="s">
        <v>4714</v>
      </c>
      <c r="M610" s="232"/>
      <c r="N610" s="232"/>
      <c r="O610" s="232"/>
      <c r="P610" s="232"/>
      <c r="Q610" s="232"/>
      <c r="R610" s="175"/>
      <c r="S610" s="194"/>
      <c r="T610" s="194"/>
      <c r="U610" s="88"/>
      <c r="V610" s="86"/>
      <c r="W610" s="87"/>
      <c r="X610" s="6"/>
      <c r="Y610" s="6"/>
      <c r="Z610" s="59"/>
      <c r="AA610" s="59"/>
      <c r="AB610" s="6"/>
      <c r="AC610" s="203"/>
      <c r="AD610" s="6"/>
      <c r="AE610" s="6"/>
      <c r="AF610" s="6"/>
      <c r="AG610" s="6"/>
      <c r="AH610" s="6"/>
      <c r="AI610" s="6"/>
      <c r="AJ610" s="6"/>
      <c r="AK610" s="6"/>
      <c r="AL610" s="59"/>
      <c r="AM610" s="137"/>
      <c r="AN610" s="137"/>
      <c r="AO610" s="6"/>
      <c r="AP610" s="6"/>
      <c r="AQ610" s="7"/>
      <c r="AR610" s="7"/>
      <c r="AS610" s="7"/>
      <c r="AT610" s="123"/>
      <c r="AU610" s="136"/>
      <c r="AV610" s="145"/>
      <c r="AW610" s="89">
        <f>ROUND(ROUND(H611*P612,0)*V588,0)</f>
        <v>328</v>
      </c>
      <c r="AX610" s="12"/>
    </row>
    <row r="611" spans="1:50" ht="17.2" customHeight="1" x14ac:dyDescent="0.3">
      <c r="A611" s="101">
        <v>43</v>
      </c>
      <c r="B611" s="102" t="s">
        <v>2706</v>
      </c>
      <c r="C611" s="103" t="s">
        <v>9210</v>
      </c>
      <c r="D611" s="166"/>
      <c r="E611" s="193"/>
      <c r="F611" s="126"/>
      <c r="G611" s="126"/>
      <c r="H611" s="253">
        <f>'15就労移行支援(基本)'!K612</f>
        <v>485</v>
      </c>
      <c r="I611" s="254"/>
      <c r="J611" s="1" t="s">
        <v>4202</v>
      </c>
      <c r="K611" s="68"/>
      <c r="L611" s="267"/>
      <c r="M611" s="268"/>
      <c r="N611" s="268"/>
      <c r="O611" s="268"/>
      <c r="P611" s="268"/>
      <c r="Q611" s="268"/>
      <c r="R611" s="175"/>
      <c r="S611" s="194"/>
      <c r="T611" s="194"/>
      <c r="U611" s="88"/>
      <c r="V611" s="86"/>
      <c r="W611" s="87"/>
      <c r="X611" s="318" t="s">
        <v>4712</v>
      </c>
      <c r="Y611" s="318"/>
      <c r="Z611" s="318"/>
      <c r="AA611" s="318"/>
      <c r="AB611" s="318"/>
      <c r="AC611" s="211" t="s">
        <v>4711</v>
      </c>
      <c r="AD611" s="210"/>
      <c r="AE611" s="210"/>
      <c r="AF611" s="176"/>
      <c r="AG611" s="176"/>
      <c r="AH611" s="176"/>
      <c r="AI611" s="176"/>
      <c r="AJ611" s="176"/>
      <c r="AK611" s="176"/>
      <c r="AL611" s="105" t="s">
        <v>4574</v>
      </c>
      <c r="AM611" s="321">
        <f>AM608</f>
        <v>0.7</v>
      </c>
      <c r="AN611" s="321"/>
      <c r="AO611" s="174"/>
      <c r="AP611" s="174"/>
      <c r="AQ611" s="174"/>
      <c r="AR611" s="174"/>
      <c r="AS611" s="174"/>
      <c r="AT611" s="104"/>
      <c r="AU611" s="148"/>
      <c r="AV611" s="149"/>
      <c r="AW611" s="106">
        <f>ROUND(ROUND(ROUND(H611*P612,0)*V588,0)*AM611,0)</f>
        <v>230</v>
      </c>
      <c r="AX611" s="12"/>
    </row>
    <row r="612" spans="1:50" ht="17.2" customHeight="1" x14ac:dyDescent="0.3">
      <c r="A612" s="101">
        <v>43</v>
      </c>
      <c r="B612" s="102" t="s">
        <v>2705</v>
      </c>
      <c r="C612" s="103" t="s">
        <v>9209</v>
      </c>
      <c r="D612" s="166"/>
      <c r="E612" s="193"/>
      <c r="F612" s="126"/>
      <c r="G612" s="126"/>
      <c r="H612" s="175"/>
      <c r="I612" s="194"/>
      <c r="J612" s="194"/>
      <c r="K612" s="173"/>
      <c r="L612" s="191"/>
      <c r="M612" s="172"/>
      <c r="N612" s="172"/>
      <c r="O612" s="123" t="s">
        <v>4574</v>
      </c>
      <c r="P612" s="249">
        <f>P606</f>
        <v>0.96499999999999997</v>
      </c>
      <c r="Q612" s="249"/>
      <c r="R612" s="168"/>
      <c r="S612" s="141"/>
      <c r="T612" s="141"/>
      <c r="U612" s="88"/>
      <c r="V612" s="86"/>
      <c r="W612" s="87"/>
      <c r="X612" s="320"/>
      <c r="Y612" s="320"/>
      <c r="Z612" s="320"/>
      <c r="AA612" s="320"/>
      <c r="AB612" s="320"/>
      <c r="AC612" s="211" t="s">
        <v>4735</v>
      </c>
      <c r="AD612" s="210"/>
      <c r="AE612" s="210"/>
      <c r="AF612" s="176"/>
      <c r="AG612" s="176"/>
      <c r="AH612" s="176"/>
      <c r="AI612" s="176"/>
      <c r="AJ612" s="176"/>
      <c r="AK612" s="176"/>
      <c r="AL612" s="105" t="s">
        <v>4574</v>
      </c>
      <c r="AM612" s="321">
        <f>AM609</f>
        <v>0.5</v>
      </c>
      <c r="AN612" s="321"/>
      <c r="AO612" s="174"/>
      <c r="AP612" s="174"/>
      <c r="AQ612" s="174"/>
      <c r="AR612" s="174"/>
      <c r="AS612" s="174"/>
      <c r="AT612" s="104"/>
      <c r="AU612" s="148"/>
      <c r="AV612" s="149"/>
      <c r="AW612" s="106">
        <f>ROUND(ROUND(ROUND(H611*P612,0)*V588,0)*AM612,0)</f>
        <v>164</v>
      </c>
      <c r="AX612" s="12"/>
    </row>
    <row r="613" spans="1:50" ht="17.2" customHeight="1" x14ac:dyDescent="0.3">
      <c r="A613" s="9">
        <v>43</v>
      </c>
      <c r="B613" s="10" t="s">
        <v>2704</v>
      </c>
      <c r="C613" s="53" t="s">
        <v>9208</v>
      </c>
      <c r="D613" s="166"/>
      <c r="E613" s="193"/>
      <c r="F613" s="126"/>
      <c r="G613" s="126"/>
      <c r="H613" s="175"/>
      <c r="I613" s="194"/>
      <c r="J613" s="194"/>
      <c r="K613" s="173"/>
      <c r="L613" s="196"/>
      <c r="M613" s="195"/>
      <c r="N613" s="195"/>
      <c r="O613" s="55"/>
      <c r="P613" s="56"/>
      <c r="Q613" s="56"/>
      <c r="R613" s="168"/>
      <c r="S613" s="141"/>
      <c r="T613" s="142"/>
      <c r="U613" s="130"/>
      <c r="V613" s="64"/>
      <c r="W613" s="202"/>
      <c r="X613" s="8"/>
      <c r="Y613" s="6"/>
      <c r="Z613" s="59"/>
      <c r="AA613" s="59"/>
      <c r="AB613" s="6"/>
      <c r="AC613" s="203"/>
      <c r="AD613" s="6"/>
      <c r="AE613" s="6"/>
      <c r="AF613" s="6"/>
      <c r="AG613" s="6"/>
      <c r="AH613" s="6"/>
      <c r="AI613" s="6"/>
      <c r="AJ613" s="6"/>
      <c r="AK613" s="6"/>
      <c r="AL613" s="59"/>
      <c r="AM613" s="137"/>
      <c r="AN613" s="137"/>
      <c r="AO613" s="177"/>
      <c r="AP613" s="81"/>
      <c r="AQ613" s="81"/>
      <c r="AR613" s="82"/>
      <c r="AS613" s="242" t="s">
        <v>4580</v>
      </c>
      <c r="AT613" s="242"/>
      <c r="AU613" s="242"/>
      <c r="AV613" s="243"/>
      <c r="AW613" s="89">
        <f>ROUND(H611*V588,0)-AS616</f>
        <v>335</v>
      </c>
      <c r="AX613" s="12"/>
    </row>
    <row r="614" spans="1:50" ht="17.2" customHeight="1" x14ac:dyDescent="0.3">
      <c r="A614" s="101">
        <v>43</v>
      </c>
      <c r="B614" s="102" t="s">
        <v>2703</v>
      </c>
      <c r="C614" s="103" t="s">
        <v>9207</v>
      </c>
      <c r="D614" s="166"/>
      <c r="E614" s="193"/>
      <c r="F614" s="126"/>
      <c r="G614" s="126"/>
      <c r="H614" s="175"/>
      <c r="I614" s="194"/>
      <c r="J614" s="194"/>
      <c r="K614" s="173"/>
      <c r="L614" s="175"/>
      <c r="M614" s="194"/>
      <c r="N614" s="194"/>
      <c r="O614" s="132"/>
      <c r="P614" s="141"/>
      <c r="Q614" s="141"/>
      <c r="R614" s="168"/>
      <c r="S614" s="141"/>
      <c r="T614" s="142"/>
      <c r="U614" s="130"/>
      <c r="V614" s="64"/>
      <c r="W614" s="202"/>
      <c r="X614" s="317" t="s">
        <v>4712</v>
      </c>
      <c r="Y614" s="318"/>
      <c r="Z614" s="318"/>
      <c r="AA614" s="318"/>
      <c r="AB614" s="318"/>
      <c r="AC614" s="211" t="s">
        <v>4711</v>
      </c>
      <c r="AD614" s="210"/>
      <c r="AE614" s="210"/>
      <c r="AF614" s="176"/>
      <c r="AG614" s="176"/>
      <c r="AH614" s="176"/>
      <c r="AI614" s="176"/>
      <c r="AJ614" s="176"/>
      <c r="AK614" s="176"/>
      <c r="AL614" s="105" t="s">
        <v>4574</v>
      </c>
      <c r="AM614" s="321">
        <f>AM611</f>
        <v>0.7</v>
      </c>
      <c r="AN614" s="321"/>
      <c r="AO614" s="215"/>
      <c r="AP614" s="215"/>
      <c r="AQ614" s="215"/>
      <c r="AR614" s="214"/>
      <c r="AS614" s="244"/>
      <c r="AT614" s="244"/>
      <c r="AU614" s="244"/>
      <c r="AV614" s="245"/>
      <c r="AW614" s="106">
        <f>ROUND(ROUND(H611*V588,0)*AM614,0)-AS616</f>
        <v>233</v>
      </c>
      <c r="AX614" s="12"/>
    </row>
    <row r="615" spans="1:50" ht="17.2" customHeight="1" x14ac:dyDescent="0.3">
      <c r="A615" s="101">
        <v>43</v>
      </c>
      <c r="B615" s="102" t="s">
        <v>2702</v>
      </c>
      <c r="C615" s="103" t="s">
        <v>9206</v>
      </c>
      <c r="D615" s="166"/>
      <c r="E615" s="193"/>
      <c r="F615" s="126"/>
      <c r="G615" s="126"/>
      <c r="H615" s="175"/>
      <c r="I615" s="194"/>
      <c r="J615" s="194"/>
      <c r="K615" s="173"/>
      <c r="L615" s="191"/>
      <c r="M615" s="172"/>
      <c r="N615" s="172"/>
      <c r="O615" s="123"/>
      <c r="P615" s="138"/>
      <c r="Q615" s="138"/>
      <c r="R615" s="168"/>
      <c r="S615" s="141"/>
      <c r="T615" s="142"/>
      <c r="U615" s="130"/>
      <c r="V615" s="64"/>
      <c r="W615" s="202"/>
      <c r="X615" s="319"/>
      <c r="Y615" s="320"/>
      <c r="Z615" s="320"/>
      <c r="AA615" s="320"/>
      <c r="AB615" s="320"/>
      <c r="AC615" s="211" t="s">
        <v>4735</v>
      </c>
      <c r="AD615" s="210"/>
      <c r="AE615" s="210"/>
      <c r="AF615" s="176"/>
      <c r="AG615" s="176"/>
      <c r="AH615" s="176"/>
      <c r="AI615" s="176"/>
      <c r="AJ615" s="176"/>
      <c r="AK615" s="176"/>
      <c r="AL615" s="105" t="s">
        <v>4574</v>
      </c>
      <c r="AM615" s="321">
        <f>AM612</f>
        <v>0.5</v>
      </c>
      <c r="AN615" s="321"/>
      <c r="AO615" s="213"/>
      <c r="AP615" s="213"/>
      <c r="AQ615" s="213"/>
      <c r="AR615" s="212"/>
      <c r="AS615" s="244"/>
      <c r="AT615" s="244"/>
      <c r="AU615" s="244"/>
      <c r="AV615" s="245"/>
      <c r="AW615" s="106">
        <f>ROUND(ROUND(H611*V588,0)*AM615,0)-AS616</f>
        <v>165</v>
      </c>
      <c r="AX615" s="12"/>
    </row>
    <row r="616" spans="1:50" ht="17.2" customHeight="1" x14ac:dyDescent="0.3">
      <c r="A616" s="9">
        <v>43</v>
      </c>
      <c r="B616" s="10" t="s">
        <v>2701</v>
      </c>
      <c r="C616" s="53" t="s">
        <v>9205</v>
      </c>
      <c r="D616" s="166"/>
      <c r="E616" s="193"/>
      <c r="F616" s="126"/>
      <c r="G616" s="126"/>
      <c r="H616" s="175"/>
      <c r="I616" s="194"/>
      <c r="J616" s="194"/>
      <c r="K616" s="173"/>
      <c r="L616" s="231" t="s">
        <v>4714</v>
      </c>
      <c r="M616" s="232"/>
      <c r="N616" s="232"/>
      <c r="O616" s="232"/>
      <c r="P616" s="232"/>
      <c r="Q616" s="232"/>
      <c r="R616" s="175"/>
      <c r="S616" s="194"/>
      <c r="T616" s="173"/>
      <c r="U616" s="130"/>
      <c r="V616" s="64"/>
      <c r="W616" s="202"/>
      <c r="X616" s="8"/>
      <c r="Y616" s="6"/>
      <c r="Z616" s="59"/>
      <c r="AA616" s="59"/>
      <c r="AB616" s="6"/>
      <c r="AC616" s="203"/>
      <c r="AD616" s="6"/>
      <c r="AE616" s="6"/>
      <c r="AF616" s="6"/>
      <c r="AG616" s="6"/>
      <c r="AH616" s="6"/>
      <c r="AI616" s="6"/>
      <c r="AJ616" s="6"/>
      <c r="AK616" s="6"/>
      <c r="AL616" s="59"/>
      <c r="AM616" s="137"/>
      <c r="AN616" s="137"/>
      <c r="AO616" s="198"/>
      <c r="AP616" s="198"/>
      <c r="AQ616" s="198"/>
      <c r="AR616" s="197"/>
      <c r="AS616" s="38">
        <f>AS604</f>
        <v>5</v>
      </c>
      <c r="AT616" s="62" t="s">
        <v>4579</v>
      </c>
      <c r="AU616" s="143"/>
      <c r="AV616" s="147"/>
      <c r="AW616" s="89">
        <f>ROUND(ROUND(H611*P618,0)*V588,0)-AS616</f>
        <v>323</v>
      </c>
      <c r="AX616" s="12"/>
    </row>
    <row r="617" spans="1:50" ht="17.2" customHeight="1" x14ac:dyDescent="0.3">
      <c r="A617" s="101">
        <v>43</v>
      </c>
      <c r="B617" s="102" t="s">
        <v>2700</v>
      </c>
      <c r="C617" s="103" t="s">
        <v>9204</v>
      </c>
      <c r="D617" s="166"/>
      <c r="E617" s="193"/>
      <c r="F617" s="126"/>
      <c r="G617" s="126"/>
      <c r="H617" s="175"/>
      <c r="I617" s="194"/>
      <c r="J617" s="194"/>
      <c r="K617" s="173"/>
      <c r="L617" s="267"/>
      <c r="M617" s="268"/>
      <c r="N617" s="268"/>
      <c r="O617" s="268"/>
      <c r="P617" s="268"/>
      <c r="Q617" s="268"/>
      <c r="R617" s="175"/>
      <c r="S617" s="194"/>
      <c r="T617" s="173"/>
      <c r="U617" s="130"/>
      <c r="V617" s="64"/>
      <c r="W617" s="202"/>
      <c r="X617" s="317" t="s">
        <v>4712</v>
      </c>
      <c r="Y617" s="318"/>
      <c r="Z617" s="318"/>
      <c r="AA617" s="318"/>
      <c r="AB617" s="318"/>
      <c r="AC617" s="211" t="s">
        <v>4711</v>
      </c>
      <c r="AD617" s="210"/>
      <c r="AE617" s="210"/>
      <c r="AF617" s="176"/>
      <c r="AG617" s="176"/>
      <c r="AH617" s="176"/>
      <c r="AI617" s="176"/>
      <c r="AJ617" s="176"/>
      <c r="AK617" s="176"/>
      <c r="AL617" s="105" t="s">
        <v>4574</v>
      </c>
      <c r="AM617" s="321">
        <f>AM614</f>
        <v>0.7</v>
      </c>
      <c r="AN617" s="321"/>
      <c r="AO617" s="213"/>
      <c r="AP617" s="213"/>
      <c r="AQ617" s="213"/>
      <c r="AR617" s="212"/>
      <c r="AS617" s="1"/>
      <c r="AT617" s="132"/>
      <c r="AU617" s="143"/>
      <c r="AV617" s="147"/>
      <c r="AW617" s="106">
        <f>ROUND(ROUND(ROUND(H611*P618,0)*V588,0)*AM617,0)-AS616</f>
        <v>225</v>
      </c>
      <c r="AX617" s="12"/>
    </row>
    <row r="618" spans="1:50" ht="17.2" customHeight="1" x14ac:dyDescent="0.3">
      <c r="A618" s="101">
        <v>43</v>
      </c>
      <c r="B618" s="102" t="s">
        <v>2699</v>
      </c>
      <c r="C618" s="103" t="s">
        <v>9203</v>
      </c>
      <c r="D618" s="166"/>
      <c r="E618" s="193"/>
      <c r="F618" s="126"/>
      <c r="G618" s="126"/>
      <c r="H618" s="175"/>
      <c r="I618" s="194"/>
      <c r="J618" s="194"/>
      <c r="K618" s="173"/>
      <c r="L618" s="191"/>
      <c r="M618" s="172"/>
      <c r="N618" s="172"/>
      <c r="O618" s="123" t="s">
        <v>4574</v>
      </c>
      <c r="P618" s="249">
        <f>P612</f>
        <v>0.96499999999999997</v>
      </c>
      <c r="Q618" s="249"/>
      <c r="R618" s="168"/>
      <c r="S618" s="141"/>
      <c r="T618" s="142"/>
      <c r="U618" s="130"/>
      <c r="V618" s="64"/>
      <c r="W618" s="202"/>
      <c r="X618" s="319"/>
      <c r="Y618" s="320"/>
      <c r="Z618" s="320"/>
      <c r="AA618" s="320"/>
      <c r="AB618" s="320"/>
      <c r="AC618" s="211" t="s">
        <v>4735</v>
      </c>
      <c r="AD618" s="210"/>
      <c r="AE618" s="210"/>
      <c r="AF618" s="176"/>
      <c r="AG618" s="176"/>
      <c r="AH618" s="176"/>
      <c r="AI618" s="176"/>
      <c r="AJ618" s="176"/>
      <c r="AK618" s="176"/>
      <c r="AL618" s="105" t="s">
        <v>4574</v>
      </c>
      <c r="AM618" s="321">
        <f>AM615</f>
        <v>0.5</v>
      </c>
      <c r="AN618" s="321"/>
      <c r="AO618" s="213"/>
      <c r="AP618" s="213"/>
      <c r="AQ618" s="213"/>
      <c r="AR618" s="212"/>
      <c r="AS618" s="7"/>
      <c r="AT618" s="123"/>
      <c r="AU618" s="136"/>
      <c r="AV618" s="145"/>
      <c r="AW618" s="106">
        <f>ROUND(ROUND(ROUND(H611*P618,0)*V588,0)*AM618,0)-AS616</f>
        <v>159</v>
      </c>
      <c r="AX618" s="12"/>
    </row>
    <row r="619" spans="1:50" ht="17.2" customHeight="1" x14ac:dyDescent="0.3">
      <c r="A619" s="9">
        <v>43</v>
      </c>
      <c r="B619" s="10" t="s">
        <v>2698</v>
      </c>
      <c r="C619" s="53" t="s">
        <v>9202</v>
      </c>
      <c r="D619" s="166"/>
      <c r="E619" s="193"/>
      <c r="F619" s="126"/>
      <c r="G619" s="126"/>
      <c r="H619" s="45"/>
      <c r="I619" s="1"/>
      <c r="J619" s="1"/>
      <c r="K619" s="44"/>
      <c r="L619" s="196"/>
      <c r="M619" s="195"/>
      <c r="N619" s="195"/>
      <c r="O619" s="55"/>
      <c r="P619" s="56"/>
      <c r="Q619" s="56"/>
      <c r="R619" s="168"/>
      <c r="S619" s="141"/>
      <c r="T619" s="142"/>
      <c r="U619" s="130"/>
      <c r="V619" s="64"/>
      <c r="W619" s="202"/>
      <c r="X619" s="8"/>
      <c r="Y619" s="6"/>
      <c r="Z619" s="59"/>
      <c r="AA619" s="59"/>
      <c r="AB619" s="6"/>
      <c r="AC619" s="203"/>
      <c r="AD619" s="6"/>
      <c r="AE619" s="6"/>
      <c r="AF619" s="6"/>
      <c r="AG619" s="6"/>
      <c r="AH619" s="6"/>
      <c r="AI619" s="6"/>
      <c r="AJ619" s="6"/>
      <c r="AK619" s="6"/>
      <c r="AL619" s="59"/>
      <c r="AM619" s="137"/>
      <c r="AN619" s="137"/>
      <c r="AO619" s="216" t="s">
        <v>4753</v>
      </c>
      <c r="AP619" s="251"/>
      <c r="AQ619" s="251"/>
      <c r="AR619" s="252"/>
      <c r="AS619" s="49"/>
      <c r="AT619" s="36"/>
      <c r="AU619" s="36"/>
      <c r="AV619" s="51"/>
      <c r="AW619" s="89">
        <f>ROUND(ROUND(H611*V588,0)*AQ622,0)</f>
        <v>323</v>
      </c>
      <c r="AX619" s="12"/>
    </row>
    <row r="620" spans="1:50" ht="17.2" customHeight="1" x14ac:dyDescent="0.3">
      <c r="A620" s="101">
        <v>43</v>
      </c>
      <c r="B620" s="102" t="s">
        <v>2697</v>
      </c>
      <c r="C620" s="103" t="s">
        <v>9201</v>
      </c>
      <c r="D620" s="166"/>
      <c r="E620" s="193"/>
      <c r="F620" s="126"/>
      <c r="G620" s="126"/>
      <c r="H620" s="45"/>
      <c r="I620" s="1"/>
      <c r="J620" s="1"/>
      <c r="K620" s="44"/>
      <c r="L620" s="175"/>
      <c r="M620" s="194"/>
      <c r="N620" s="194"/>
      <c r="O620" s="132"/>
      <c r="P620" s="141"/>
      <c r="Q620" s="141"/>
      <c r="R620" s="168"/>
      <c r="S620" s="141"/>
      <c r="T620" s="142"/>
      <c r="U620" s="130"/>
      <c r="V620" s="64"/>
      <c r="W620" s="202"/>
      <c r="X620" s="317" t="s">
        <v>4712</v>
      </c>
      <c r="Y620" s="318"/>
      <c r="Z620" s="318"/>
      <c r="AA620" s="318"/>
      <c r="AB620" s="318"/>
      <c r="AC620" s="211" t="s">
        <v>4711</v>
      </c>
      <c r="AD620" s="210"/>
      <c r="AE620" s="210"/>
      <c r="AF620" s="176"/>
      <c r="AG620" s="176"/>
      <c r="AH620" s="176"/>
      <c r="AI620" s="176"/>
      <c r="AJ620" s="176"/>
      <c r="AK620" s="176"/>
      <c r="AL620" s="105" t="s">
        <v>4574</v>
      </c>
      <c r="AM620" s="321">
        <f>AM617</f>
        <v>0.7</v>
      </c>
      <c r="AN620" s="321"/>
      <c r="AO620" s="228"/>
      <c r="AP620" s="229"/>
      <c r="AQ620" s="229"/>
      <c r="AR620" s="230"/>
      <c r="AS620" s="45"/>
      <c r="AT620" s="1"/>
      <c r="AU620" s="1"/>
      <c r="AV620" s="44"/>
      <c r="AW620" s="106">
        <f>ROUND(ROUND(ROUND(H611*V588,0)*AM620,0)*AQ622,0)</f>
        <v>226</v>
      </c>
      <c r="AX620" s="12"/>
    </row>
    <row r="621" spans="1:50" ht="17.2" customHeight="1" x14ac:dyDescent="0.3">
      <c r="A621" s="101">
        <v>43</v>
      </c>
      <c r="B621" s="102" t="s">
        <v>2696</v>
      </c>
      <c r="C621" s="103" t="s">
        <v>9200</v>
      </c>
      <c r="D621" s="166"/>
      <c r="E621" s="193"/>
      <c r="F621" s="126"/>
      <c r="G621" s="126"/>
      <c r="H621" s="45"/>
      <c r="I621" s="1"/>
      <c r="J621" s="1"/>
      <c r="K621" s="44"/>
      <c r="L621" s="191"/>
      <c r="M621" s="172"/>
      <c r="N621" s="172"/>
      <c r="O621" s="123"/>
      <c r="P621" s="138"/>
      <c r="Q621" s="138"/>
      <c r="R621" s="168"/>
      <c r="S621" s="141"/>
      <c r="T621" s="142"/>
      <c r="U621" s="130"/>
      <c r="V621" s="64"/>
      <c r="W621" s="202"/>
      <c r="X621" s="319"/>
      <c r="Y621" s="320"/>
      <c r="Z621" s="320"/>
      <c r="AA621" s="320"/>
      <c r="AB621" s="320"/>
      <c r="AC621" s="211" t="s">
        <v>4735</v>
      </c>
      <c r="AD621" s="210"/>
      <c r="AE621" s="210"/>
      <c r="AF621" s="176"/>
      <c r="AG621" s="176"/>
      <c r="AH621" s="176"/>
      <c r="AI621" s="176"/>
      <c r="AJ621" s="176"/>
      <c r="AK621" s="176"/>
      <c r="AL621" s="105" t="s">
        <v>4574</v>
      </c>
      <c r="AM621" s="321">
        <f>AM618</f>
        <v>0.5</v>
      </c>
      <c r="AN621" s="321"/>
      <c r="AO621" s="45"/>
      <c r="AP621" s="1"/>
      <c r="AQ621" s="1"/>
      <c r="AR621" s="44"/>
      <c r="AS621" s="45"/>
      <c r="AT621" s="1"/>
      <c r="AU621" s="1"/>
      <c r="AV621" s="44"/>
      <c r="AW621" s="106">
        <f>ROUND(ROUND(ROUND(H611*V588,0)*AM621,0)*AQ622,0)</f>
        <v>162</v>
      </c>
      <c r="AX621" s="12"/>
    </row>
    <row r="622" spans="1:50" ht="17.2" customHeight="1" x14ac:dyDescent="0.3">
      <c r="A622" s="9">
        <v>43</v>
      </c>
      <c r="B622" s="10" t="s">
        <v>2695</v>
      </c>
      <c r="C622" s="53" t="s">
        <v>9199</v>
      </c>
      <c r="D622" s="166"/>
      <c r="E622" s="193"/>
      <c r="F622" s="126"/>
      <c r="G622" s="126"/>
      <c r="H622" s="45"/>
      <c r="I622" s="1"/>
      <c r="J622" s="1"/>
      <c r="K622" s="44"/>
      <c r="L622" s="231" t="s">
        <v>4714</v>
      </c>
      <c r="M622" s="232"/>
      <c r="N622" s="232"/>
      <c r="O622" s="232"/>
      <c r="P622" s="232"/>
      <c r="Q622" s="232"/>
      <c r="R622" s="175"/>
      <c r="S622" s="194"/>
      <c r="T622" s="173"/>
      <c r="U622" s="130"/>
      <c r="V622" s="64"/>
      <c r="W622" s="202"/>
      <c r="X622" s="8"/>
      <c r="Y622" s="6"/>
      <c r="Z622" s="59"/>
      <c r="AA622" s="59"/>
      <c r="AB622" s="6"/>
      <c r="AC622" s="203"/>
      <c r="AD622" s="6"/>
      <c r="AE622" s="6"/>
      <c r="AF622" s="6"/>
      <c r="AG622" s="6"/>
      <c r="AH622" s="6"/>
      <c r="AI622" s="6"/>
      <c r="AJ622" s="6"/>
      <c r="AK622" s="6"/>
      <c r="AL622" s="59"/>
      <c r="AM622" s="235"/>
      <c r="AN622" s="235"/>
      <c r="AO622" s="45"/>
      <c r="AP622" s="132" t="s">
        <v>4574</v>
      </c>
      <c r="AQ622" s="247">
        <f>AQ598</f>
        <v>0.95</v>
      </c>
      <c r="AR622" s="248"/>
      <c r="AS622" s="45"/>
      <c r="AT622" s="1"/>
      <c r="AU622" s="1"/>
      <c r="AV622" s="44"/>
      <c r="AW622" s="89">
        <f>ROUND(ROUND(ROUND(H611*P624,0)*V588,0)*AQ622,0)</f>
        <v>312</v>
      </c>
      <c r="AX622" s="12"/>
    </row>
    <row r="623" spans="1:50" ht="17.2" customHeight="1" x14ac:dyDescent="0.3">
      <c r="A623" s="101">
        <v>43</v>
      </c>
      <c r="B623" s="102" t="s">
        <v>2694</v>
      </c>
      <c r="C623" s="103" t="s">
        <v>9198</v>
      </c>
      <c r="D623" s="166"/>
      <c r="E623" s="193"/>
      <c r="F623" s="126"/>
      <c r="G623" s="126"/>
      <c r="H623" s="45"/>
      <c r="I623" s="1"/>
      <c r="J623" s="1"/>
      <c r="K623" s="44"/>
      <c r="L623" s="267"/>
      <c r="M623" s="268"/>
      <c r="N623" s="268"/>
      <c r="O623" s="268"/>
      <c r="P623" s="268"/>
      <c r="Q623" s="268"/>
      <c r="R623" s="175"/>
      <c r="S623" s="194"/>
      <c r="T623" s="173"/>
      <c r="U623" s="130"/>
      <c r="V623" s="64"/>
      <c r="W623" s="202"/>
      <c r="X623" s="317" t="s">
        <v>4712</v>
      </c>
      <c r="Y623" s="318"/>
      <c r="Z623" s="318"/>
      <c r="AA623" s="318"/>
      <c r="AB623" s="318"/>
      <c r="AC623" s="211" t="s">
        <v>4711</v>
      </c>
      <c r="AD623" s="210"/>
      <c r="AE623" s="210"/>
      <c r="AF623" s="176"/>
      <c r="AG623" s="176"/>
      <c r="AH623" s="176"/>
      <c r="AI623" s="176"/>
      <c r="AJ623" s="176"/>
      <c r="AK623" s="176"/>
      <c r="AL623" s="105" t="s">
        <v>4574</v>
      </c>
      <c r="AM623" s="321">
        <f>AM608</f>
        <v>0.7</v>
      </c>
      <c r="AN623" s="322"/>
      <c r="AO623" s="45"/>
      <c r="AP623" s="1"/>
      <c r="AQ623" s="1"/>
      <c r="AR623" s="44"/>
      <c r="AS623" s="45"/>
      <c r="AT623" s="1"/>
      <c r="AU623" s="1"/>
      <c r="AV623" s="44"/>
      <c r="AW623" s="106">
        <f>ROUND(ROUND(ROUND(ROUND(H611*P624,0)*V588,0)*AM623,0)*AQ622,0)</f>
        <v>219</v>
      </c>
      <c r="AX623" s="12"/>
    </row>
    <row r="624" spans="1:50" ht="17.2" customHeight="1" x14ac:dyDescent="0.3">
      <c r="A624" s="101">
        <v>43</v>
      </c>
      <c r="B624" s="102" t="s">
        <v>2693</v>
      </c>
      <c r="C624" s="103" t="s">
        <v>9197</v>
      </c>
      <c r="D624" s="166"/>
      <c r="E624" s="193"/>
      <c r="F624" s="126"/>
      <c r="G624" s="126"/>
      <c r="H624" s="45"/>
      <c r="I624" s="1"/>
      <c r="J624" s="1"/>
      <c r="K624" s="44"/>
      <c r="L624" s="191"/>
      <c r="M624" s="172"/>
      <c r="N624" s="172"/>
      <c r="O624" s="123" t="s">
        <v>4574</v>
      </c>
      <c r="P624" s="249">
        <f>P618</f>
        <v>0.96499999999999997</v>
      </c>
      <c r="Q624" s="249"/>
      <c r="R624" s="168"/>
      <c r="S624" s="141"/>
      <c r="T624" s="142"/>
      <c r="U624" s="130"/>
      <c r="V624" s="64"/>
      <c r="W624" s="202"/>
      <c r="X624" s="319"/>
      <c r="Y624" s="320"/>
      <c r="Z624" s="320"/>
      <c r="AA624" s="320"/>
      <c r="AB624" s="320"/>
      <c r="AC624" s="211" t="s">
        <v>4735</v>
      </c>
      <c r="AD624" s="210"/>
      <c r="AE624" s="210"/>
      <c r="AF624" s="176"/>
      <c r="AG624" s="176"/>
      <c r="AH624" s="176"/>
      <c r="AI624" s="176"/>
      <c r="AJ624" s="176"/>
      <c r="AK624" s="176"/>
      <c r="AL624" s="105" t="s">
        <v>4574</v>
      </c>
      <c r="AM624" s="321">
        <f>AM609</f>
        <v>0.5</v>
      </c>
      <c r="AN624" s="322"/>
      <c r="AO624" s="45"/>
      <c r="AP624" s="1"/>
      <c r="AQ624" s="1"/>
      <c r="AR624" s="44"/>
      <c r="AS624" s="43"/>
      <c r="AT624" s="7"/>
      <c r="AU624" s="7"/>
      <c r="AV624" s="21"/>
      <c r="AW624" s="106">
        <f>ROUND(ROUND(ROUND(ROUND(H611*P624,0)*V588,0)*AM624,0)*AQ622,0)</f>
        <v>156</v>
      </c>
      <c r="AX624" s="12"/>
    </row>
    <row r="625" spans="1:50" ht="17.2" customHeight="1" x14ac:dyDescent="0.3">
      <c r="A625" s="9">
        <v>43</v>
      </c>
      <c r="B625" s="10" t="s">
        <v>2692</v>
      </c>
      <c r="C625" s="53" t="s">
        <v>9196</v>
      </c>
      <c r="D625" s="166"/>
      <c r="E625" s="193"/>
      <c r="F625" s="126"/>
      <c r="G625" s="126"/>
      <c r="H625" s="45"/>
      <c r="I625" s="1"/>
      <c r="J625" s="1"/>
      <c r="K625" s="44"/>
      <c r="L625" s="196"/>
      <c r="M625" s="195"/>
      <c r="N625" s="195"/>
      <c r="O625" s="55"/>
      <c r="P625" s="56"/>
      <c r="Q625" s="56"/>
      <c r="R625" s="168"/>
      <c r="S625" s="141"/>
      <c r="T625" s="142"/>
      <c r="U625" s="130"/>
      <c r="V625" s="64"/>
      <c r="W625" s="202"/>
      <c r="X625" s="8"/>
      <c r="Y625" s="6"/>
      <c r="Z625" s="59"/>
      <c r="AA625" s="59"/>
      <c r="AB625" s="6"/>
      <c r="AC625" s="203"/>
      <c r="AD625" s="6"/>
      <c r="AE625" s="6"/>
      <c r="AF625" s="6"/>
      <c r="AG625" s="6"/>
      <c r="AH625" s="6"/>
      <c r="AI625" s="6"/>
      <c r="AJ625" s="6"/>
      <c r="AK625" s="6"/>
      <c r="AL625" s="59"/>
      <c r="AM625" s="137"/>
      <c r="AN625" s="137"/>
      <c r="AO625" s="146"/>
      <c r="AP625" s="143"/>
      <c r="AQ625" s="143"/>
      <c r="AR625" s="44"/>
      <c r="AS625" s="242" t="s">
        <v>4580</v>
      </c>
      <c r="AT625" s="242"/>
      <c r="AU625" s="242"/>
      <c r="AV625" s="243"/>
      <c r="AW625" s="89">
        <f>ROUND(ROUND(H611*V588,0)*AQ622,0)-AS628</f>
        <v>318</v>
      </c>
      <c r="AX625" s="12"/>
    </row>
    <row r="626" spans="1:50" ht="17.2" customHeight="1" x14ac:dyDescent="0.3">
      <c r="A626" s="101">
        <v>43</v>
      </c>
      <c r="B626" s="102" t="s">
        <v>2691</v>
      </c>
      <c r="C626" s="103" t="s">
        <v>9195</v>
      </c>
      <c r="D626" s="166"/>
      <c r="E626" s="193"/>
      <c r="F626" s="126"/>
      <c r="G626" s="126"/>
      <c r="H626" s="45"/>
      <c r="I626" s="1"/>
      <c r="J626" s="1"/>
      <c r="K626" s="44"/>
      <c r="L626" s="175"/>
      <c r="M626" s="194"/>
      <c r="N626" s="194"/>
      <c r="O626" s="132"/>
      <c r="P626" s="141"/>
      <c r="Q626" s="141"/>
      <c r="R626" s="168"/>
      <c r="S626" s="141"/>
      <c r="T626" s="142"/>
      <c r="U626" s="130"/>
      <c r="V626" s="64"/>
      <c r="W626" s="202"/>
      <c r="X626" s="317" t="s">
        <v>4712</v>
      </c>
      <c r="Y626" s="318"/>
      <c r="Z626" s="318"/>
      <c r="AA626" s="318"/>
      <c r="AB626" s="318"/>
      <c r="AC626" s="211" t="s">
        <v>4711</v>
      </c>
      <c r="AD626" s="210"/>
      <c r="AE626" s="210"/>
      <c r="AF626" s="176"/>
      <c r="AG626" s="176"/>
      <c r="AH626" s="176"/>
      <c r="AI626" s="176"/>
      <c r="AJ626" s="176"/>
      <c r="AK626" s="176"/>
      <c r="AL626" s="105" t="s">
        <v>4574</v>
      </c>
      <c r="AM626" s="321">
        <f>AM623</f>
        <v>0.7</v>
      </c>
      <c r="AN626" s="321"/>
      <c r="AO626" s="146"/>
      <c r="AP626" s="143"/>
      <c r="AQ626" s="143"/>
      <c r="AR626" s="44"/>
      <c r="AS626" s="244"/>
      <c r="AT626" s="244"/>
      <c r="AU626" s="244"/>
      <c r="AV626" s="245"/>
      <c r="AW626" s="106">
        <f>ROUND(ROUND(ROUND(H611*V588,0)*AM626,0)*AQ622,0)-AS628</f>
        <v>221</v>
      </c>
      <c r="AX626" s="12"/>
    </row>
    <row r="627" spans="1:50" ht="17.2" customHeight="1" x14ac:dyDescent="0.3">
      <c r="A627" s="101">
        <v>43</v>
      </c>
      <c r="B627" s="102" t="s">
        <v>2690</v>
      </c>
      <c r="C627" s="103" t="s">
        <v>9194</v>
      </c>
      <c r="D627" s="166"/>
      <c r="E627" s="193"/>
      <c r="F627" s="126"/>
      <c r="G627" s="126"/>
      <c r="H627" s="45"/>
      <c r="I627" s="1"/>
      <c r="J627" s="1"/>
      <c r="K627" s="44"/>
      <c r="L627" s="191"/>
      <c r="M627" s="172"/>
      <c r="N627" s="172"/>
      <c r="O627" s="123"/>
      <c r="P627" s="138"/>
      <c r="Q627" s="138"/>
      <c r="R627" s="168"/>
      <c r="S627" s="141"/>
      <c r="T627" s="142"/>
      <c r="U627" s="130"/>
      <c r="V627" s="64"/>
      <c r="W627" s="202"/>
      <c r="X627" s="319"/>
      <c r="Y627" s="320"/>
      <c r="Z627" s="320"/>
      <c r="AA627" s="320"/>
      <c r="AB627" s="320"/>
      <c r="AC627" s="211" t="s">
        <v>4735</v>
      </c>
      <c r="AD627" s="210"/>
      <c r="AE627" s="210"/>
      <c r="AF627" s="176"/>
      <c r="AG627" s="176"/>
      <c r="AH627" s="176"/>
      <c r="AI627" s="176"/>
      <c r="AJ627" s="176"/>
      <c r="AK627" s="176"/>
      <c r="AL627" s="105" t="s">
        <v>4574</v>
      </c>
      <c r="AM627" s="321">
        <f>AM624</f>
        <v>0.5</v>
      </c>
      <c r="AN627" s="321"/>
      <c r="AO627" s="146"/>
      <c r="AP627" s="143"/>
      <c r="AQ627" s="143"/>
      <c r="AR627" s="44"/>
      <c r="AS627" s="244"/>
      <c r="AT627" s="244"/>
      <c r="AU627" s="244"/>
      <c r="AV627" s="245"/>
      <c r="AW627" s="106">
        <f>ROUND(ROUND(ROUND(H611*V588,0)*AM627,0)*AQ622,0)-AS628</f>
        <v>157</v>
      </c>
      <c r="AX627" s="12"/>
    </row>
    <row r="628" spans="1:50" ht="17.2" customHeight="1" x14ac:dyDescent="0.3">
      <c r="A628" s="9">
        <v>43</v>
      </c>
      <c r="B628" s="10" t="s">
        <v>2689</v>
      </c>
      <c r="C628" s="53" t="s">
        <v>9193</v>
      </c>
      <c r="D628" s="166"/>
      <c r="E628" s="193"/>
      <c r="F628" s="126"/>
      <c r="G628" s="126"/>
      <c r="H628" s="45"/>
      <c r="I628" s="1"/>
      <c r="J628" s="1"/>
      <c r="K628" s="44"/>
      <c r="L628" s="231" t="s">
        <v>4714</v>
      </c>
      <c r="M628" s="232"/>
      <c r="N628" s="232"/>
      <c r="O628" s="232"/>
      <c r="P628" s="232"/>
      <c r="Q628" s="232"/>
      <c r="R628" s="175"/>
      <c r="S628" s="194"/>
      <c r="T628" s="173"/>
      <c r="U628" s="130"/>
      <c r="V628" s="64"/>
      <c r="W628" s="202"/>
      <c r="X628" s="8"/>
      <c r="Y628" s="6"/>
      <c r="Z628" s="59"/>
      <c r="AA628" s="59"/>
      <c r="AB628" s="6"/>
      <c r="AC628" s="203"/>
      <c r="AD628" s="6"/>
      <c r="AE628" s="6"/>
      <c r="AF628" s="6"/>
      <c r="AG628" s="6"/>
      <c r="AH628" s="6"/>
      <c r="AI628" s="6"/>
      <c r="AJ628" s="6"/>
      <c r="AK628" s="6"/>
      <c r="AL628" s="59"/>
      <c r="AM628" s="137"/>
      <c r="AN628" s="137"/>
      <c r="AO628" s="146"/>
      <c r="AP628" s="143"/>
      <c r="AQ628" s="143"/>
      <c r="AR628" s="44"/>
      <c r="AS628" s="38">
        <f>AS616</f>
        <v>5</v>
      </c>
      <c r="AT628" s="62" t="s">
        <v>4579</v>
      </c>
      <c r="AU628" s="143"/>
      <c r="AV628" s="147"/>
      <c r="AW628" s="89">
        <f>ROUND(ROUND(ROUND(H611*P630,0)*V588,0)*AQ622,0)-AS628</f>
        <v>307</v>
      </c>
      <c r="AX628" s="12"/>
    </row>
    <row r="629" spans="1:50" ht="17.2" customHeight="1" x14ac:dyDescent="0.3">
      <c r="A629" s="101">
        <v>43</v>
      </c>
      <c r="B629" s="102" t="s">
        <v>2688</v>
      </c>
      <c r="C629" s="103" t="s">
        <v>9192</v>
      </c>
      <c r="D629" s="166"/>
      <c r="E629" s="193"/>
      <c r="F629" s="126"/>
      <c r="G629" s="126"/>
      <c r="H629" s="45"/>
      <c r="I629" s="1"/>
      <c r="J629" s="1"/>
      <c r="K629" s="44"/>
      <c r="L629" s="267"/>
      <c r="M629" s="268"/>
      <c r="N629" s="268"/>
      <c r="O629" s="268"/>
      <c r="P629" s="268"/>
      <c r="Q629" s="268"/>
      <c r="R629" s="175"/>
      <c r="S629" s="194"/>
      <c r="T629" s="173"/>
      <c r="U629" s="130"/>
      <c r="V629" s="64"/>
      <c r="W629" s="202"/>
      <c r="X629" s="317" t="s">
        <v>4712</v>
      </c>
      <c r="Y629" s="318"/>
      <c r="Z629" s="318"/>
      <c r="AA629" s="318"/>
      <c r="AB629" s="318"/>
      <c r="AC629" s="211" t="s">
        <v>4711</v>
      </c>
      <c r="AD629" s="210"/>
      <c r="AE629" s="210"/>
      <c r="AF629" s="176"/>
      <c r="AG629" s="176"/>
      <c r="AH629" s="176"/>
      <c r="AI629" s="176"/>
      <c r="AJ629" s="176"/>
      <c r="AK629" s="176"/>
      <c r="AL629" s="105" t="s">
        <v>4574</v>
      </c>
      <c r="AM629" s="321">
        <f>AM626</f>
        <v>0.7</v>
      </c>
      <c r="AN629" s="321"/>
      <c r="AO629" s="146"/>
      <c r="AP629" s="143"/>
      <c r="AQ629" s="143"/>
      <c r="AR629" s="44"/>
      <c r="AS629" s="1"/>
      <c r="AT629" s="132"/>
      <c r="AU629" s="143"/>
      <c r="AV629" s="147"/>
      <c r="AW629" s="106">
        <f>ROUND(ROUND(ROUND(ROUND(H611*P630,0)*V588,0)*AM629,0)*AQ622,0)-AS628</f>
        <v>214</v>
      </c>
      <c r="AX629" s="12"/>
    </row>
    <row r="630" spans="1:50" ht="17.2" customHeight="1" x14ac:dyDescent="0.3">
      <c r="A630" s="101">
        <v>43</v>
      </c>
      <c r="B630" s="102" t="s">
        <v>2687</v>
      </c>
      <c r="C630" s="103" t="s">
        <v>9191</v>
      </c>
      <c r="D630" s="166"/>
      <c r="E630" s="193"/>
      <c r="F630" s="126"/>
      <c r="G630" s="126"/>
      <c r="H630" s="43"/>
      <c r="I630" s="7"/>
      <c r="J630" s="7"/>
      <c r="K630" s="21"/>
      <c r="L630" s="191"/>
      <c r="M630" s="172"/>
      <c r="N630" s="172"/>
      <c r="O630" s="123" t="s">
        <v>4574</v>
      </c>
      <c r="P630" s="249">
        <f>P624</f>
        <v>0.96499999999999997</v>
      </c>
      <c r="Q630" s="249"/>
      <c r="R630" s="168"/>
      <c r="S630" s="141"/>
      <c r="T630" s="141"/>
      <c r="U630" s="88"/>
      <c r="V630" s="86"/>
      <c r="W630" s="87"/>
      <c r="X630" s="320"/>
      <c r="Y630" s="320"/>
      <c r="Z630" s="320"/>
      <c r="AA630" s="320"/>
      <c r="AB630" s="320"/>
      <c r="AC630" s="211" t="s">
        <v>4735</v>
      </c>
      <c r="AD630" s="210"/>
      <c r="AE630" s="210"/>
      <c r="AF630" s="176"/>
      <c r="AG630" s="176"/>
      <c r="AH630" s="176"/>
      <c r="AI630" s="176"/>
      <c r="AJ630" s="176"/>
      <c r="AK630" s="176"/>
      <c r="AL630" s="105" t="s">
        <v>4574</v>
      </c>
      <c r="AM630" s="321">
        <f>AM627</f>
        <v>0.5</v>
      </c>
      <c r="AN630" s="321"/>
      <c r="AO630" s="190"/>
      <c r="AP630" s="136"/>
      <c r="AQ630" s="136"/>
      <c r="AR630" s="21"/>
      <c r="AS630" s="7"/>
      <c r="AT630" s="123"/>
      <c r="AU630" s="136"/>
      <c r="AV630" s="145"/>
      <c r="AW630" s="106">
        <f>ROUND(ROUND(ROUND(ROUND(H611*P630,0)*V588,0)*AM630,0)*AQ622,0)-AS628</f>
        <v>151</v>
      </c>
      <c r="AX630" s="12"/>
    </row>
    <row r="631" spans="1:50" ht="17.2" customHeight="1" x14ac:dyDescent="0.3">
      <c r="A631" s="9">
        <v>43</v>
      </c>
      <c r="B631" s="10" t="s">
        <v>2686</v>
      </c>
      <c r="C631" s="53" t="s">
        <v>9190</v>
      </c>
      <c r="D631" s="166"/>
      <c r="E631" s="193"/>
      <c r="F631" s="126"/>
      <c r="G631" s="126"/>
      <c r="H631" s="217" t="s">
        <v>4766</v>
      </c>
      <c r="I631" s="218"/>
      <c r="J631" s="218"/>
      <c r="K631" s="219"/>
      <c r="L631" s="196"/>
      <c r="M631" s="195"/>
      <c r="N631" s="195"/>
      <c r="O631" s="55"/>
      <c r="P631" s="56"/>
      <c r="Q631" s="56"/>
      <c r="R631" s="168"/>
      <c r="S631" s="141"/>
      <c r="T631" s="141"/>
      <c r="U631" s="88"/>
      <c r="V631" s="86"/>
      <c r="W631" s="87"/>
      <c r="X631" s="6"/>
      <c r="Y631" s="6"/>
      <c r="Z631" s="59"/>
      <c r="AA631" s="59"/>
      <c r="AB631" s="6"/>
      <c r="AC631" s="203"/>
      <c r="AD631" s="6"/>
      <c r="AE631" s="6"/>
      <c r="AF631" s="6"/>
      <c r="AG631" s="6"/>
      <c r="AH631" s="6"/>
      <c r="AI631" s="6"/>
      <c r="AJ631" s="6"/>
      <c r="AK631" s="6"/>
      <c r="AL631" s="59"/>
      <c r="AM631" s="137"/>
      <c r="AN631" s="137"/>
      <c r="AO631" s="7"/>
      <c r="AP631" s="7"/>
      <c r="AQ631" s="7"/>
      <c r="AR631" s="7"/>
      <c r="AS631" s="7"/>
      <c r="AT631" s="123"/>
      <c r="AU631" s="136"/>
      <c r="AV631" s="145"/>
      <c r="AW631" s="100">
        <f>ROUND(H635*V588,0)</f>
        <v>291</v>
      </c>
      <c r="AX631" s="12"/>
    </row>
    <row r="632" spans="1:50" ht="17.2" customHeight="1" x14ac:dyDescent="0.3">
      <c r="A632" s="101">
        <v>43</v>
      </c>
      <c r="B632" s="102" t="s">
        <v>2685</v>
      </c>
      <c r="C632" s="103" t="s">
        <v>9189</v>
      </c>
      <c r="D632" s="166"/>
      <c r="E632" s="193"/>
      <c r="F632" s="126"/>
      <c r="G632" s="126"/>
      <c r="H632" s="220"/>
      <c r="I632" s="221"/>
      <c r="J632" s="221"/>
      <c r="K632" s="222"/>
      <c r="L632" s="175"/>
      <c r="M632" s="194"/>
      <c r="N632" s="194"/>
      <c r="O632" s="132"/>
      <c r="P632" s="141"/>
      <c r="Q632" s="141"/>
      <c r="R632" s="168"/>
      <c r="S632" s="141"/>
      <c r="T632" s="141"/>
      <c r="U632" s="88"/>
      <c r="V632" s="86"/>
      <c r="W632" s="87"/>
      <c r="X632" s="318" t="s">
        <v>4712</v>
      </c>
      <c r="Y632" s="318"/>
      <c r="Z632" s="318"/>
      <c r="AA632" s="318"/>
      <c r="AB632" s="318"/>
      <c r="AC632" s="211" t="s">
        <v>4711</v>
      </c>
      <c r="AD632" s="210"/>
      <c r="AE632" s="210"/>
      <c r="AF632" s="176"/>
      <c r="AG632" s="176"/>
      <c r="AH632" s="176"/>
      <c r="AI632" s="176"/>
      <c r="AJ632" s="176"/>
      <c r="AK632" s="176"/>
      <c r="AL632" s="105" t="s">
        <v>4574</v>
      </c>
      <c r="AM632" s="321">
        <f>AM629</f>
        <v>0.7</v>
      </c>
      <c r="AN632" s="321"/>
      <c r="AO632" s="176"/>
      <c r="AP632" s="176"/>
      <c r="AQ632" s="176"/>
      <c r="AR632" s="176"/>
      <c r="AS632" s="176"/>
      <c r="AT632" s="105"/>
      <c r="AU632" s="150"/>
      <c r="AV632" s="151"/>
      <c r="AW632" s="106">
        <f>ROUND(ROUND(H635*V588,0)*AM632,0)</f>
        <v>204</v>
      </c>
      <c r="AX632" s="12"/>
    </row>
    <row r="633" spans="1:50" ht="17.2" customHeight="1" x14ac:dyDescent="0.3">
      <c r="A633" s="101">
        <v>43</v>
      </c>
      <c r="B633" s="102" t="s">
        <v>2684</v>
      </c>
      <c r="C633" s="103" t="s">
        <v>9188</v>
      </c>
      <c r="D633" s="166"/>
      <c r="E633" s="193"/>
      <c r="F633" s="126"/>
      <c r="G633" s="126"/>
      <c r="H633" s="220"/>
      <c r="I633" s="221"/>
      <c r="J633" s="221"/>
      <c r="K633" s="222"/>
      <c r="L633" s="191"/>
      <c r="M633" s="172"/>
      <c r="N633" s="172"/>
      <c r="O633" s="123"/>
      <c r="P633" s="138"/>
      <c r="Q633" s="138"/>
      <c r="R633" s="168"/>
      <c r="S633" s="141"/>
      <c r="T633" s="141"/>
      <c r="U633" s="88"/>
      <c r="V633" s="86"/>
      <c r="W633" s="87"/>
      <c r="X633" s="320"/>
      <c r="Y633" s="320"/>
      <c r="Z633" s="320"/>
      <c r="AA633" s="320"/>
      <c r="AB633" s="320"/>
      <c r="AC633" s="211" t="s">
        <v>4735</v>
      </c>
      <c r="AD633" s="210"/>
      <c r="AE633" s="210"/>
      <c r="AF633" s="176"/>
      <c r="AG633" s="176"/>
      <c r="AH633" s="176"/>
      <c r="AI633" s="176"/>
      <c r="AJ633" s="176"/>
      <c r="AK633" s="176"/>
      <c r="AL633" s="105" t="s">
        <v>4574</v>
      </c>
      <c r="AM633" s="321">
        <f>AM630</f>
        <v>0.5</v>
      </c>
      <c r="AN633" s="321"/>
      <c r="AO633" s="176"/>
      <c r="AP633" s="176"/>
      <c r="AQ633" s="176"/>
      <c r="AR633" s="176"/>
      <c r="AS633" s="176"/>
      <c r="AT633" s="105"/>
      <c r="AU633" s="150"/>
      <c r="AV633" s="151"/>
      <c r="AW633" s="106">
        <f>ROUND(ROUND(H635*V588,0)*AM633,0)</f>
        <v>146</v>
      </c>
      <c r="AX633" s="12"/>
    </row>
    <row r="634" spans="1:50" ht="17.2" customHeight="1" x14ac:dyDescent="0.3">
      <c r="A634" s="9">
        <v>43</v>
      </c>
      <c r="B634" s="10" t="s">
        <v>2683</v>
      </c>
      <c r="C634" s="53" t="s">
        <v>9187</v>
      </c>
      <c r="D634" s="166"/>
      <c r="E634" s="193"/>
      <c r="F634" s="126"/>
      <c r="G634" s="126"/>
      <c r="H634" s="220"/>
      <c r="I634" s="221"/>
      <c r="J634" s="221"/>
      <c r="K634" s="222"/>
      <c r="L634" s="231" t="s">
        <v>4714</v>
      </c>
      <c r="M634" s="232"/>
      <c r="N634" s="232"/>
      <c r="O634" s="232"/>
      <c r="P634" s="232"/>
      <c r="Q634" s="232"/>
      <c r="R634" s="175"/>
      <c r="S634" s="194"/>
      <c r="T634" s="194"/>
      <c r="U634" s="88"/>
      <c r="V634" s="86"/>
      <c r="W634" s="87"/>
      <c r="X634" s="6"/>
      <c r="Y634" s="6"/>
      <c r="Z634" s="59"/>
      <c r="AA634" s="59"/>
      <c r="AB634" s="6"/>
      <c r="AC634" s="203"/>
      <c r="AD634" s="6"/>
      <c r="AE634" s="6"/>
      <c r="AF634" s="6"/>
      <c r="AG634" s="6"/>
      <c r="AH634" s="6"/>
      <c r="AI634" s="6"/>
      <c r="AJ634" s="6"/>
      <c r="AK634" s="6"/>
      <c r="AL634" s="59"/>
      <c r="AM634" s="137"/>
      <c r="AN634" s="137"/>
      <c r="AO634" s="6"/>
      <c r="AP634" s="6"/>
      <c r="AQ634" s="7"/>
      <c r="AR634" s="7"/>
      <c r="AS634" s="7"/>
      <c r="AT634" s="123"/>
      <c r="AU634" s="136"/>
      <c r="AV634" s="145"/>
      <c r="AW634" s="89">
        <f>ROUND(ROUND(H635*P636,0)*V588,0)</f>
        <v>281</v>
      </c>
      <c r="AX634" s="12"/>
    </row>
    <row r="635" spans="1:50" ht="17.2" customHeight="1" x14ac:dyDescent="0.3">
      <c r="A635" s="101">
        <v>43</v>
      </c>
      <c r="B635" s="102" t="s">
        <v>2682</v>
      </c>
      <c r="C635" s="103" t="s">
        <v>9186</v>
      </c>
      <c r="D635" s="166"/>
      <c r="E635" s="193"/>
      <c r="F635" s="126"/>
      <c r="G635" s="126"/>
      <c r="H635" s="253">
        <f>'15就労移行支援(基本)'!K636</f>
        <v>416</v>
      </c>
      <c r="I635" s="254"/>
      <c r="J635" s="1" t="s">
        <v>4202</v>
      </c>
      <c r="K635" s="68"/>
      <c r="L635" s="267"/>
      <c r="M635" s="268"/>
      <c r="N635" s="268"/>
      <c r="O635" s="268"/>
      <c r="P635" s="268"/>
      <c r="Q635" s="268"/>
      <c r="R635" s="175"/>
      <c r="S635" s="194"/>
      <c r="T635" s="194"/>
      <c r="U635" s="88"/>
      <c r="V635" s="86"/>
      <c r="W635" s="87"/>
      <c r="X635" s="318" t="s">
        <v>4712</v>
      </c>
      <c r="Y635" s="318"/>
      <c r="Z635" s="318"/>
      <c r="AA635" s="318"/>
      <c r="AB635" s="318"/>
      <c r="AC635" s="211" t="s">
        <v>4711</v>
      </c>
      <c r="AD635" s="210"/>
      <c r="AE635" s="210"/>
      <c r="AF635" s="176"/>
      <c r="AG635" s="176"/>
      <c r="AH635" s="176"/>
      <c r="AI635" s="176"/>
      <c r="AJ635" s="176"/>
      <c r="AK635" s="176"/>
      <c r="AL635" s="105" t="s">
        <v>4574</v>
      </c>
      <c r="AM635" s="321">
        <f>AM632</f>
        <v>0.7</v>
      </c>
      <c r="AN635" s="321"/>
      <c r="AO635" s="174"/>
      <c r="AP635" s="174"/>
      <c r="AQ635" s="174"/>
      <c r="AR635" s="174"/>
      <c r="AS635" s="174"/>
      <c r="AT635" s="104"/>
      <c r="AU635" s="148"/>
      <c r="AV635" s="149"/>
      <c r="AW635" s="106">
        <f>ROUND(ROUND(ROUND(H635*P636,0)*V588,0)*AM635,0)</f>
        <v>197</v>
      </c>
      <c r="AX635" s="12"/>
    </row>
    <row r="636" spans="1:50" ht="17.2" customHeight="1" x14ac:dyDescent="0.3">
      <c r="A636" s="101">
        <v>43</v>
      </c>
      <c r="B636" s="102" t="s">
        <v>2681</v>
      </c>
      <c r="C636" s="103" t="s">
        <v>9185</v>
      </c>
      <c r="D636" s="166"/>
      <c r="E636" s="193"/>
      <c r="F636" s="126"/>
      <c r="G636" s="126"/>
      <c r="H636" s="175"/>
      <c r="I636" s="194"/>
      <c r="J636" s="194"/>
      <c r="K636" s="173"/>
      <c r="L636" s="191"/>
      <c r="M636" s="172"/>
      <c r="N636" s="172"/>
      <c r="O636" s="123" t="s">
        <v>4574</v>
      </c>
      <c r="P636" s="249">
        <f>P630</f>
        <v>0.96499999999999997</v>
      </c>
      <c r="Q636" s="249"/>
      <c r="R636" s="168"/>
      <c r="S636" s="141"/>
      <c r="T636" s="141"/>
      <c r="U636" s="88"/>
      <c r="V636" s="86"/>
      <c r="W636" s="87"/>
      <c r="X636" s="320"/>
      <c r="Y636" s="320"/>
      <c r="Z636" s="320"/>
      <c r="AA636" s="320"/>
      <c r="AB636" s="320"/>
      <c r="AC636" s="211" t="s">
        <v>4735</v>
      </c>
      <c r="AD636" s="210"/>
      <c r="AE636" s="210"/>
      <c r="AF636" s="176"/>
      <c r="AG636" s="176"/>
      <c r="AH636" s="176"/>
      <c r="AI636" s="176"/>
      <c r="AJ636" s="176"/>
      <c r="AK636" s="176"/>
      <c r="AL636" s="105" t="s">
        <v>4574</v>
      </c>
      <c r="AM636" s="321">
        <f>AM633</f>
        <v>0.5</v>
      </c>
      <c r="AN636" s="321"/>
      <c r="AO636" s="174"/>
      <c r="AP636" s="174"/>
      <c r="AQ636" s="174"/>
      <c r="AR636" s="174"/>
      <c r="AS636" s="174"/>
      <c r="AT636" s="104"/>
      <c r="AU636" s="148"/>
      <c r="AV636" s="149"/>
      <c r="AW636" s="106">
        <f>ROUND(ROUND(ROUND(H635*P636,0)*V588,0)*AM636,0)</f>
        <v>141</v>
      </c>
      <c r="AX636" s="12"/>
    </row>
    <row r="637" spans="1:50" ht="17.2" customHeight="1" x14ac:dyDescent="0.3">
      <c r="A637" s="9">
        <v>43</v>
      </c>
      <c r="B637" s="10" t="s">
        <v>2680</v>
      </c>
      <c r="C637" s="53" t="s">
        <v>9184</v>
      </c>
      <c r="D637" s="166"/>
      <c r="E637" s="193"/>
      <c r="F637" s="126"/>
      <c r="G637" s="126"/>
      <c r="H637" s="175"/>
      <c r="I637" s="194"/>
      <c r="J637" s="194"/>
      <c r="K637" s="173"/>
      <c r="L637" s="196"/>
      <c r="M637" s="195"/>
      <c r="N637" s="195"/>
      <c r="O637" s="55"/>
      <c r="P637" s="56"/>
      <c r="Q637" s="56"/>
      <c r="R637" s="168"/>
      <c r="S637" s="141"/>
      <c r="T637" s="142"/>
      <c r="U637" s="130"/>
      <c r="V637" s="64"/>
      <c r="W637" s="202"/>
      <c r="X637" s="8"/>
      <c r="Y637" s="6"/>
      <c r="Z637" s="59"/>
      <c r="AA637" s="59"/>
      <c r="AB637" s="6"/>
      <c r="AC637" s="203"/>
      <c r="AD637" s="6"/>
      <c r="AE637" s="6"/>
      <c r="AF637" s="6"/>
      <c r="AG637" s="6"/>
      <c r="AH637" s="6"/>
      <c r="AI637" s="6"/>
      <c r="AJ637" s="6"/>
      <c r="AK637" s="6"/>
      <c r="AL637" s="59"/>
      <c r="AM637" s="137"/>
      <c r="AN637" s="137"/>
      <c r="AO637" s="177"/>
      <c r="AP637" s="81"/>
      <c r="AQ637" s="81"/>
      <c r="AR637" s="82"/>
      <c r="AS637" s="242" t="s">
        <v>4580</v>
      </c>
      <c r="AT637" s="242"/>
      <c r="AU637" s="242"/>
      <c r="AV637" s="243"/>
      <c r="AW637" s="89">
        <f>ROUND(H635*V588,0)-AS640</f>
        <v>286</v>
      </c>
      <c r="AX637" s="12"/>
    </row>
    <row r="638" spans="1:50" ht="17.2" customHeight="1" x14ac:dyDescent="0.3">
      <c r="A638" s="101">
        <v>43</v>
      </c>
      <c r="B638" s="102" t="s">
        <v>2679</v>
      </c>
      <c r="C638" s="103" t="s">
        <v>9183</v>
      </c>
      <c r="D638" s="166"/>
      <c r="E638" s="193"/>
      <c r="F638" s="126"/>
      <c r="G638" s="126"/>
      <c r="H638" s="175"/>
      <c r="I638" s="194"/>
      <c r="J638" s="194"/>
      <c r="K638" s="173"/>
      <c r="L638" s="175"/>
      <c r="M638" s="194"/>
      <c r="N638" s="194"/>
      <c r="O638" s="132"/>
      <c r="P638" s="141"/>
      <c r="Q638" s="141"/>
      <c r="R638" s="168"/>
      <c r="S638" s="141"/>
      <c r="T638" s="142"/>
      <c r="U638" s="130"/>
      <c r="V638" s="64"/>
      <c r="W638" s="202"/>
      <c r="X638" s="317" t="s">
        <v>4712</v>
      </c>
      <c r="Y638" s="318"/>
      <c r="Z638" s="318"/>
      <c r="AA638" s="318"/>
      <c r="AB638" s="318"/>
      <c r="AC638" s="211" t="s">
        <v>4711</v>
      </c>
      <c r="AD638" s="210"/>
      <c r="AE638" s="210"/>
      <c r="AF638" s="176"/>
      <c r="AG638" s="176"/>
      <c r="AH638" s="176"/>
      <c r="AI638" s="176"/>
      <c r="AJ638" s="176"/>
      <c r="AK638" s="176"/>
      <c r="AL638" s="105" t="s">
        <v>4574</v>
      </c>
      <c r="AM638" s="321">
        <f>AM635</f>
        <v>0.7</v>
      </c>
      <c r="AN638" s="321"/>
      <c r="AO638" s="215"/>
      <c r="AP638" s="215"/>
      <c r="AQ638" s="215"/>
      <c r="AR638" s="214"/>
      <c r="AS638" s="244"/>
      <c r="AT638" s="244"/>
      <c r="AU638" s="244"/>
      <c r="AV638" s="245"/>
      <c r="AW638" s="106">
        <f>ROUND(ROUND(H635*V588,0)*AM638,0)-AS640</f>
        <v>199</v>
      </c>
      <c r="AX638" s="12"/>
    </row>
    <row r="639" spans="1:50" ht="17.2" customHeight="1" x14ac:dyDescent="0.3">
      <c r="A639" s="101">
        <v>43</v>
      </c>
      <c r="B639" s="102" t="s">
        <v>2678</v>
      </c>
      <c r="C639" s="103" t="s">
        <v>9182</v>
      </c>
      <c r="D639" s="166"/>
      <c r="E639" s="193"/>
      <c r="F639" s="126"/>
      <c r="G639" s="126"/>
      <c r="H639" s="175"/>
      <c r="I639" s="194"/>
      <c r="J639" s="194"/>
      <c r="K639" s="173"/>
      <c r="L639" s="191"/>
      <c r="M639" s="172"/>
      <c r="N639" s="172"/>
      <c r="O639" s="123"/>
      <c r="P639" s="138"/>
      <c r="Q639" s="138"/>
      <c r="R639" s="168"/>
      <c r="S639" s="141"/>
      <c r="T639" s="142"/>
      <c r="U639" s="130"/>
      <c r="V639" s="64"/>
      <c r="W639" s="202"/>
      <c r="X639" s="319"/>
      <c r="Y639" s="320"/>
      <c r="Z639" s="320"/>
      <c r="AA639" s="320"/>
      <c r="AB639" s="320"/>
      <c r="AC639" s="211" t="s">
        <v>4735</v>
      </c>
      <c r="AD639" s="210"/>
      <c r="AE639" s="210"/>
      <c r="AF639" s="176"/>
      <c r="AG639" s="176"/>
      <c r="AH639" s="176"/>
      <c r="AI639" s="176"/>
      <c r="AJ639" s="176"/>
      <c r="AK639" s="176"/>
      <c r="AL639" s="105" t="s">
        <v>4574</v>
      </c>
      <c r="AM639" s="321">
        <f>AM636</f>
        <v>0.5</v>
      </c>
      <c r="AN639" s="321"/>
      <c r="AO639" s="213"/>
      <c r="AP639" s="213"/>
      <c r="AQ639" s="213"/>
      <c r="AR639" s="212"/>
      <c r="AS639" s="244"/>
      <c r="AT639" s="244"/>
      <c r="AU639" s="244"/>
      <c r="AV639" s="245"/>
      <c r="AW639" s="106">
        <f>ROUND(ROUND(H635*V588,0)*AM639,0)-AS640</f>
        <v>141</v>
      </c>
      <c r="AX639" s="12"/>
    </row>
    <row r="640" spans="1:50" ht="17.2" customHeight="1" x14ac:dyDescent="0.3">
      <c r="A640" s="9">
        <v>43</v>
      </c>
      <c r="B640" s="10" t="s">
        <v>2677</v>
      </c>
      <c r="C640" s="53" t="s">
        <v>9181</v>
      </c>
      <c r="D640" s="166"/>
      <c r="E640" s="193"/>
      <c r="F640" s="126"/>
      <c r="G640" s="126"/>
      <c r="H640" s="175"/>
      <c r="I640" s="194"/>
      <c r="J640" s="194"/>
      <c r="K640" s="173"/>
      <c r="L640" s="231" t="s">
        <v>4714</v>
      </c>
      <c r="M640" s="232"/>
      <c r="N640" s="232"/>
      <c r="O640" s="232"/>
      <c r="P640" s="232"/>
      <c r="Q640" s="232"/>
      <c r="R640" s="175"/>
      <c r="S640" s="194"/>
      <c r="T640" s="173"/>
      <c r="U640" s="130"/>
      <c r="V640" s="64"/>
      <c r="W640" s="202"/>
      <c r="X640" s="8"/>
      <c r="Y640" s="6"/>
      <c r="Z640" s="59"/>
      <c r="AA640" s="59"/>
      <c r="AB640" s="6"/>
      <c r="AC640" s="203"/>
      <c r="AD640" s="6"/>
      <c r="AE640" s="6"/>
      <c r="AF640" s="6"/>
      <c r="AG640" s="6"/>
      <c r="AH640" s="6"/>
      <c r="AI640" s="6"/>
      <c r="AJ640" s="6"/>
      <c r="AK640" s="6"/>
      <c r="AL640" s="59"/>
      <c r="AM640" s="137"/>
      <c r="AN640" s="137"/>
      <c r="AO640" s="198"/>
      <c r="AP640" s="198"/>
      <c r="AQ640" s="198"/>
      <c r="AR640" s="197"/>
      <c r="AS640" s="38">
        <f>AS628</f>
        <v>5</v>
      </c>
      <c r="AT640" s="62" t="s">
        <v>4579</v>
      </c>
      <c r="AU640" s="143"/>
      <c r="AV640" s="147"/>
      <c r="AW640" s="89">
        <f>ROUND(ROUND(H635*P642,0)*V588,0)-AS640</f>
        <v>276</v>
      </c>
      <c r="AX640" s="12"/>
    </row>
    <row r="641" spans="1:50" ht="17.2" customHeight="1" x14ac:dyDescent="0.3">
      <c r="A641" s="101">
        <v>43</v>
      </c>
      <c r="B641" s="102" t="s">
        <v>2676</v>
      </c>
      <c r="C641" s="103" t="s">
        <v>9180</v>
      </c>
      <c r="D641" s="166"/>
      <c r="E641" s="193"/>
      <c r="F641" s="126"/>
      <c r="G641" s="126"/>
      <c r="H641" s="175"/>
      <c r="I641" s="194"/>
      <c r="J641" s="194"/>
      <c r="K641" s="173"/>
      <c r="L641" s="267"/>
      <c r="M641" s="268"/>
      <c r="N641" s="268"/>
      <c r="O641" s="268"/>
      <c r="P641" s="268"/>
      <c r="Q641" s="268"/>
      <c r="R641" s="175"/>
      <c r="S641" s="194"/>
      <c r="T641" s="173"/>
      <c r="U641" s="130"/>
      <c r="V641" s="64"/>
      <c r="W641" s="202"/>
      <c r="X641" s="317" t="s">
        <v>4712</v>
      </c>
      <c r="Y641" s="318"/>
      <c r="Z641" s="318"/>
      <c r="AA641" s="318"/>
      <c r="AB641" s="318"/>
      <c r="AC641" s="211" t="s">
        <v>4711</v>
      </c>
      <c r="AD641" s="210"/>
      <c r="AE641" s="210"/>
      <c r="AF641" s="176"/>
      <c r="AG641" s="176"/>
      <c r="AH641" s="176"/>
      <c r="AI641" s="176"/>
      <c r="AJ641" s="176"/>
      <c r="AK641" s="176"/>
      <c r="AL641" s="105" t="s">
        <v>4574</v>
      </c>
      <c r="AM641" s="321">
        <f>AM638</f>
        <v>0.7</v>
      </c>
      <c r="AN641" s="321"/>
      <c r="AO641" s="213"/>
      <c r="AP641" s="213"/>
      <c r="AQ641" s="213"/>
      <c r="AR641" s="212"/>
      <c r="AS641" s="1"/>
      <c r="AT641" s="132"/>
      <c r="AU641" s="143"/>
      <c r="AV641" s="147"/>
      <c r="AW641" s="106">
        <f>ROUND(ROUND(ROUND(H635*P642,0)*V588,0)*AM641,0)-AS640</f>
        <v>192</v>
      </c>
      <c r="AX641" s="12"/>
    </row>
    <row r="642" spans="1:50" ht="17.2" customHeight="1" x14ac:dyDescent="0.3">
      <c r="A642" s="101">
        <v>43</v>
      </c>
      <c r="B642" s="102" t="s">
        <v>2675</v>
      </c>
      <c r="C642" s="103" t="s">
        <v>9179</v>
      </c>
      <c r="D642" s="166"/>
      <c r="E642" s="193"/>
      <c r="F642" s="126"/>
      <c r="G642" s="126"/>
      <c r="H642" s="175"/>
      <c r="I642" s="194"/>
      <c r="J642" s="194"/>
      <c r="K642" s="173"/>
      <c r="L642" s="191"/>
      <c r="M642" s="172"/>
      <c r="N642" s="172"/>
      <c r="O642" s="123" t="s">
        <v>4574</v>
      </c>
      <c r="P642" s="249">
        <f>P636</f>
        <v>0.96499999999999997</v>
      </c>
      <c r="Q642" s="249"/>
      <c r="R642" s="168"/>
      <c r="S642" s="141"/>
      <c r="T642" s="142"/>
      <c r="U642" s="130"/>
      <c r="V642" s="64"/>
      <c r="W642" s="202"/>
      <c r="X642" s="319"/>
      <c r="Y642" s="320"/>
      <c r="Z642" s="320"/>
      <c r="AA642" s="320"/>
      <c r="AB642" s="320"/>
      <c r="AC642" s="211" t="s">
        <v>4735</v>
      </c>
      <c r="AD642" s="210"/>
      <c r="AE642" s="210"/>
      <c r="AF642" s="176"/>
      <c r="AG642" s="176"/>
      <c r="AH642" s="176"/>
      <c r="AI642" s="176"/>
      <c r="AJ642" s="176"/>
      <c r="AK642" s="176"/>
      <c r="AL642" s="105" t="s">
        <v>4574</v>
      </c>
      <c r="AM642" s="321">
        <f>AM639</f>
        <v>0.5</v>
      </c>
      <c r="AN642" s="321"/>
      <c r="AO642" s="213"/>
      <c r="AP642" s="213"/>
      <c r="AQ642" s="213"/>
      <c r="AR642" s="212"/>
      <c r="AS642" s="7"/>
      <c r="AT642" s="123"/>
      <c r="AU642" s="136"/>
      <c r="AV642" s="145"/>
      <c r="AW642" s="106">
        <f>ROUND(ROUND(ROUND(H635*P642,0)*V588,0)*AM642,0)-AS640</f>
        <v>136</v>
      </c>
      <c r="AX642" s="12"/>
    </row>
    <row r="643" spans="1:50" ht="17.2" customHeight="1" x14ac:dyDescent="0.3">
      <c r="A643" s="9">
        <v>43</v>
      </c>
      <c r="B643" s="10" t="s">
        <v>2674</v>
      </c>
      <c r="C643" s="53" t="s">
        <v>9178</v>
      </c>
      <c r="D643" s="166"/>
      <c r="E643" s="193"/>
      <c r="F643" s="126"/>
      <c r="G643" s="126"/>
      <c r="H643" s="45"/>
      <c r="I643" s="1"/>
      <c r="J643" s="1"/>
      <c r="K643" s="44"/>
      <c r="L643" s="196"/>
      <c r="M643" s="195"/>
      <c r="N643" s="195"/>
      <c r="O643" s="55"/>
      <c r="P643" s="56"/>
      <c r="Q643" s="56"/>
      <c r="R643" s="168"/>
      <c r="S643" s="141"/>
      <c r="T643" s="142"/>
      <c r="U643" s="130"/>
      <c r="V643" s="64"/>
      <c r="W643" s="202"/>
      <c r="X643" s="8"/>
      <c r="Y643" s="6"/>
      <c r="Z643" s="59"/>
      <c r="AA643" s="59"/>
      <c r="AB643" s="6"/>
      <c r="AC643" s="203"/>
      <c r="AD643" s="6"/>
      <c r="AE643" s="6"/>
      <c r="AF643" s="6"/>
      <c r="AG643" s="6"/>
      <c r="AH643" s="6"/>
      <c r="AI643" s="6"/>
      <c r="AJ643" s="6"/>
      <c r="AK643" s="6"/>
      <c r="AL643" s="59"/>
      <c r="AM643" s="137"/>
      <c r="AN643" s="137"/>
      <c r="AO643" s="216" t="s">
        <v>4753</v>
      </c>
      <c r="AP643" s="251"/>
      <c r="AQ643" s="251"/>
      <c r="AR643" s="252"/>
      <c r="AS643" s="49"/>
      <c r="AT643" s="36"/>
      <c r="AU643" s="36"/>
      <c r="AV643" s="51"/>
      <c r="AW643" s="35">
        <f>ROUND(ROUND(H635*V588,0)*AQ646,0)</f>
        <v>276</v>
      </c>
      <c r="AX643" s="12"/>
    </row>
    <row r="644" spans="1:50" ht="17.2" customHeight="1" x14ac:dyDescent="0.3">
      <c r="A644" s="101">
        <v>43</v>
      </c>
      <c r="B644" s="102" t="s">
        <v>2673</v>
      </c>
      <c r="C644" s="103" t="s">
        <v>9177</v>
      </c>
      <c r="D644" s="166"/>
      <c r="E644" s="193"/>
      <c r="F644" s="126"/>
      <c r="G644" s="126"/>
      <c r="H644" s="45"/>
      <c r="I644" s="1"/>
      <c r="J644" s="1"/>
      <c r="K644" s="44"/>
      <c r="L644" s="175"/>
      <c r="M644" s="194"/>
      <c r="N644" s="194"/>
      <c r="O644" s="132"/>
      <c r="P644" s="141"/>
      <c r="Q644" s="141"/>
      <c r="R644" s="168"/>
      <c r="S644" s="141"/>
      <c r="T644" s="142"/>
      <c r="U644" s="130"/>
      <c r="V644" s="64"/>
      <c r="W644" s="202"/>
      <c r="X644" s="317" t="s">
        <v>4712</v>
      </c>
      <c r="Y644" s="318"/>
      <c r="Z644" s="318"/>
      <c r="AA644" s="318"/>
      <c r="AB644" s="318"/>
      <c r="AC644" s="211" t="s">
        <v>4711</v>
      </c>
      <c r="AD644" s="210"/>
      <c r="AE644" s="210"/>
      <c r="AF644" s="176"/>
      <c r="AG644" s="176"/>
      <c r="AH644" s="176"/>
      <c r="AI644" s="176"/>
      <c r="AJ644" s="176"/>
      <c r="AK644" s="176"/>
      <c r="AL644" s="105" t="s">
        <v>4574</v>
      </c>
      <c r="AM644" s="321">
        <f>AM641</f>
        <v>0.7</v>
      </c>
      <c r="AN644" s="321"/>
      <c r="AO644" s="228"/>
      <c r="AP644" s="229"/>
      <c r="AQ644" s="229"/>
      <c r="AR644" s="230"/>
      <c r="AS644" s="45"/>
      <c r="AT644" s="1"/>
      <c r="AU644" s="1"/>
      <c r="AV644" s="44"/>
      <c r="AW644" s="106">
        <f>ROUND(ROUND(ROUND(H635*V588,0)*AM644,0)*AQ646,0)</f>
        <v>194</v>
      </c>
      <c r="AX644" s="12"/>
    </row>
    <row r="645" spans="1:50" ht="17.2" customHeight="1" x14ac:dyDescent="0.3">
      <c r="A645" s="101">
        <v>43</v>
      </c>
      <c r="B645" s="102" t="s">
        <v>2672</v>
      </c>
      <c r="C645" s="103" t="s">
        <v>9176</v>
      </c>
      <c r="D645" s="166"/>
      <c r="E645" s="193"/>
      <c r="F645" s="126"/>
      <c r="G645" s="126"/>
      <c r="H645" s="45"/>
      <c r="I645" s="1"/>
      <c r="J645" s="1"/>
      <c r="K645" s="44"/>
      <c r="L645" s="191"/>
      <c r="M645" s="172"/>
      <c r="N645" s="172"/>
      <c r="O645" s="123"/>
      <c r="P645" s="138"/>
      <c r="Q645" s="138"/>
      <c r="R645" s="168"/>
      <c r="S645" s="141"/>
      <c r="T645" s="142"/>
      <c r="U645" s="130"/>
      <c r="V645" s="64"/>
      <c r="W645" s="202"/>
      <c r="X645" s="319"/>
      <c r="Y645" s="320"/>
      <c r="Z645" s="320"/>
      <c r="AA645" s="320"/>
      <c r="AB645" s="320"/>
      <c r="AC645" s="211" t="s">
        <v>4735</v>
      </c>
      <c r="AD645" s="210"/>
      <c r="AE645" s="210"/>
      <c r="AF645" s="176"/>
      <c r="AG645" s="176"/>
      <c r="AH645" s="176"/>
      <c r="AI645" s="176"/>
      <c r="AJ645" s="176"/>
      <c r="AK645" s="176"/>
      <c r="AL645" s="105" t="s">
        <v>4574</v>
      </c>
      <c r="AM645" s="321">
        <f>AM642</f>
        <v>0.5</v>
      </c>
      <c r="AN645" s="321"/>
      <c r="AO645" s="45"/>
      <c r="AP645" s="1"/>
      <c r="AQ645" s="1"/>
      <c r="AR645" s="44"/>
      <c r="AS645" s="45"/>
      <c r="AT645" s="1"/>
      <c r="AU645" s="1"/>
      <c r="AV645" s="44"/>
      <c r="AW645" s="106">
        <f>ROUND(ROUND(ROUND(H635*V588,0)*AM645,0)*AQ646,0)</f>
        <v>139</v>
      </c>
      <c r="AX645" s="12"/>
    </row>
    <row r="646" spans="1:50" ht="17.2" customHeight="1" x14ac:dyDescent="0.3">
      <c r="A646" s="9">
        <v>43</v>
      </c>
      <c r="B646" s="10" t="s">
        <v>2671</v>
      </c>
      <c r="C646" s="53" t="s">
        <v>9175</v>
      </c>
      <c r="D646" s="166"/>
      <c r="E646" s="193"/>
      <c r="F646" s="126"/>
      <c r="G646" s="126"/>
      <c r="H646" s="45"/>
      <c r="I646" s="1"/>
      <c r="J646" s="1"/>
      <c r="K646" s="44"/>
      <c r="L646" s="231" t="s">
        <v>4714</v>
      </c>
      <c r="M646" s="232"/>
      <c r="N646" s="232"/>
      <c r="O646" s="232"/>
      <c r="P646" s="232"/>
      <c r="Q646" s="232"/>
      <c r="R646" s="175"/>
      <c r="S646" s="194"/>
      <c r="T646" s="173"/>
      <c r="U646" s="130"/>
      <c r="V646" s="64"/>
      <c r="W646" s="202"/>
      <c r="X646" s="8"/>
      <c r="Y646" s="6"/>
      <c r="Z646" s="59"/>
      <c r="AA646" s="59"/>
      <c r="AB646" s="6"/>
      <c r="AC646" s="203"/>
      <c r="AD646" s="6"/>
      <c r="AE646" s="6"/>
      <c r="AF646" s="6"/>
      <c r="AG646" s="6"/>
      <c r="AH646" s="6"/>
      <c r="AI646" s="6"/>
      <c r="AJ646" s="6"/>
      <c r="AK646" s="6"/>
      <c r="AL646" s="59"/>
      <c r="AM646" s="137"/>
      <c r="AN646" s="137"/>
      <c r="AO646" s="45"/>
      <c r="AP646" s="132" t="s">
        <v>4574</v>
      </c>
      <c r="AQ646" s="247">
        <f>AQ622</f>
        <v>0.95</v>
      </c>
      <c r="AR646" s="248"/>
      <c r="AS646" s="45"/>
      <c r="AT646" s="1"/>
      <c r="AU646" s="1"/>
      <c r="AV646" s="44"/>
      <c r="AW646" s="89">
        <f>ROUND(ROUND(ROUND(H635*P648,0)*V588,0)*AQ646,0)</f>
        <v>267</v>
      </c>
      <c r="AX646" s="12"/>
    </row>
    <row r="647" spans="1:50" ht="17.2" customHeight="1" x14ac:dyDescent="0.3">
      <c r="A647" s="101">
        <v>43</v>
      </c>
      <c r="B647" s="102" t="s">
        <v>2670</v>
      </c>
      <c r="C647" s="103" t="s">
        <v>9174</v>
      </c>
      <c r="D647" s="166"/>
      <c r="E647" s="193"/>
      <c r="F647" s="126"/>
      <c r="G647" s="126"/>
      <c r="H647" s="45"/>
      <c r="I647" s="1"/>
      <c r="J647" s="1"/>
      <c r="K647" s="44"/>
      <c r="L647" s="267"/>
      <c r="M647" s="268"/>
      <c r="N647" s="268"/>
      <c r="O647" s="268"/>
      <c r="P647" s="268"/>
      <c r="Q647" s="268"/>
      <c r="R647" s="175"/>
      <c r="S647" s="194"/>
      <c r="T647" s="173"/>
      <c r="U647" s="130"/>
      <c r="V647" s="64"/>
      <c r="W647" s="202"/>
      <c r="X647" s="317" t="s">
        <v>4712</v>
      </c>
      <c r="Y647" s="318"/>
      <c r="Z647" s="318"/>
      <c r="AA647" s="318"/>
      <c r="AB647" s="318"/>
      <c r="AC647" s="211" t="s">
        <v>4711</v>
      </c>
      <c r="AD647" s="210"/>
      <c r="AE647" s="210"/>
      <c r="AF647" s="176"/>
      <c r="AG647" s="176"/>
      <c r="AH647" s="176"/>
      <c r="AI647" s="176"/>
      <c r="AJ647" s="176"/>
      <c r="AK647" s="176"/>
      <c r="AL647" s="105" t="s">
        <v>4574</v>
      </c>
      <c r="AM647" s="321">
        <f>AM644</f>
        <v>0.7</v>
      </c>
      <c r="AN647" s="321"/>
      <c r="AO647" s="45"/>
      <c r="AP647" s="1"/>
      <c r="AQ647" s="1"/>
      <c r="AR647" s="44"/>
      <c r="AS647" s="45"/>
      <c r="AT647" s="1"/>
      <c r="AU647" s="1"/>
      <c r="AV647" s="44"/>
      <c r="AW647" s="106">
        <f>ROUND(ROUND(ROUND(ROUND(H635*P648,0)*V588,0)*AM647,0)*AQ646,0)</f>
        <v>187</v>
      </c>
      <c r="AX647" s="12"/>
    </row>
    <row r="648" spans="1:50" ht="17.2" customHeight="1" x14ac:dyDescent="0.3">
      <c r="A648" s="101">
        <v>43</v>
      </c>
      <c r="B648" s="102" t="s">
        <v>2669</v>
      </c>
      <c r="C648" s="103" t="s">
        <v>9173</v>
      </c>
      <c r="D648" s="166"/>
      <c r="E648" s="193"/>
      <c r="F648" s="126"/>
      <c r="G648" s="126"/>
      <c r="H648" s="45"/>
      <c r="I648" s="1"/>
      <c r="J648" s="1"/>
      <c r="K648" s="44"/>
      <c r="L648" s="191"/>
      <c r="M648" s="172"/>
      <c r="N648" s="172"/>
      <c r="O648" s="123" t="s">
        <v>4574</v>
      </c>
      <c r="P648" s="249">
        <f>P642</f>
        <v>0.96499999999999997</v>
      </c>
      <c r="Q648" s="249"/>
      <c r="R648" s="168"/>
      <c r="S648" s="141"/>
      <c r="T648" s="142"/>
      <c r="U648" s="130"/>
      <c r="V648" s="64"/>
      <c r="W648" s="202"/>
      <c r="X648" s="319"/>
      <c r="Y648" s="320"/>
      <c r="Z648" s="320"/>
      <c r="AA648" s="320"/>
      <c r="AB648" s="320"/>
      <c r="AC648" s="211" t="s">
        <v>4735</v>
      </c>
      <c r="AD648" s="210"/>
      <c r="AE648" s="210"/>
      <c r="AF648" s="176"/>
      <c r="AG648" s="176"/>
      <c r="AH648" s="176"/>
      <c r="AI648" s="176"/>
      <c r="AJ648" s="176"/>
      <c r="AK648" s="176"/>
      <c r="AL648" s="105" t="s">
        <v>4574</v>
      </c>
      <c r="AM648" s="321">
        <f>AM645</f>
        <v>0.5</v>
      </c>
      <c r="AN648" s="321"/>
      <c r="AO648" s="45"/>
      <c r="AP648" s="1"/>
      <c r="AQ648" s="1"/>
      <c r="AR648" s="44"/>
      <c r="AS648" s="43"/>
      <c r="AT648" s="7"/>
      <c r="AU648" s="7"/>
      <c r="AV648" s="21"/>
      <c r="AW648" s="106">
        <f>ROUND(ROUND(ROUND(ROUND(H635*P648,0)*V588,0)*AM648,0)*AQ646,0)</f>
        <v>134</v>
      </c>
      <c r="AX648" s="12"/>
    </row>
    <row r="649" spans="1:50" ht="17.2" customHeight="1" x14ac:dyDescent="0.3">
      <c r="A649" s="9">
        <v>43</v>
      </c>
      <c r="B649" s="10" t="s">
        <v>2668</v>
      </c>
      <c r="C649" s="53" t="s">
        <v>9172</v>
      </c>
      <c r="D649" s="166"/>
      <c r="E649" s="193"/>
      <c r="F649" s="126"/>
      <c r="G649" s="126"/>
      <c r="H649" s="45"/>
      <c r="I649" s="1"/>
      <c r="J649" s="1"/>
      <c r="K649" s="44"/>
      <c r="L649" s="196"/>
      <c r="M649" s="195"/>
      <c r="N649" s="195"/>
      <c r="O649" s="55"/>
      <c r="P649" s="56"/>
      <c r="Q649" s="56"/>
      <c r="R649" s="168"/>
      <c r="S649" s="141"/>
      <c r="T649" s="142"/>
      <c r="U649" s="130"/>
      <c r="V649" s="64"/>
      <c r="W649" s="202"/>
      <c r="X649" s="8"/>
      <c r="Y649" s="6"/>
      <c r="Z649" s="59"/>
      <c r="AA649" s="59"/>
      <c r="AB649" s="6"/>
      <c r="AC649" s="203"/>
      <c r="AD649" s="6"/>
      <c r="AE649" s="6"/>
      <c r="AF649" s="6"/>
      <c r="AG649" s="6"/>
      <c r="AH649" s="6"/>
      <c r="AI649" s="6"/>
      <c r="AJ649" s="6"/>
      <c r="AK649" s="6"/>
      <c r="AL649" s="59"/>
      <c r="AM649" s="137"/>
      <c r="AN649" s="137"/>
      <c r="AO649" s="146"/>
      <c r="AP649" s="143"/>
      <c r="AQ649" s="143"/>
      <c r="AR649" s="44"/>
      <c r="AS649" s="242" t="s">
        <v>4580</v>
      </c>
      <c r="AT649" s="242"/>
      <c r="AU649" s="242"/>
      <c r="AV649" s="243"/>
      <c r="AW649" s="35">
        <f>ROUND(ROUND(H635*V588,0)*AQ646,0)-AS652</f>
        <v>271</v>
      </c>
      <c r="AX649" s="12"/>
    </row>
    <row r="650" spans="1:50" ht="17.2" customHeight="1" x14ac:dyDescent="0.3">
      <c r="A650" s="101">
        <v>43</v>
      </c>
      <c r="B650" s="102" t="s">
        <v>2667</v>
      </c>
      <c r="C650" s="103" t="s">
        <v>9171</v>
      </c>
      <c r="D650" s="166"/>
      <c r="E650" s="193"/>
      <c r="F650" s="126"/>
      <c r="G650" s="126"/>
      <c r="H650" s="45"/>
      <c r="I650" s="1"/>
      <c r="J650" s="1"/>
      <c r="K650" s="44"/>
      <c r="L650" s="175"/>
      <c r="M650" s="194"/>
      <c r="N650" s="194"/>
      <c r="O650" s="132"/>
      <c r="P650" s="141"/>
      <c r="Q650" s="141"/>
      <c r="R650" s="168"/>
      <c r="S650" s="141"/>
      <c r="T650" s="142"/>
      <c r="U650" s="130"/>
      <c r="V650" s="64"/>
      <c r="W650" s="202"/>
      <c r="X650" s="317" t="s">
        <v>4712</v>
      </c>
      <c r="Y650" s="318"/>
      <c r="Z650" s="318"/>
      <c r="AA650" s="318"/>
      <c r="AB650" s="318"/>
      <c r="AC650" s="211" t="s">
        <v>4711</v>
      </c>
      <c r="AD650" s="210"/>
      <c r="AE650" s="210"/>
      <c r="AF650" s="176"/>
      <c r="AG650" s="176"/>
      <c r="AH650" s="176"/>
      <c r="AI650" s="176"/>
      <c r="AJ650" s="176"/>
      <c r="AK650" s="176"/>
      <c r="AL650" s="105" t="s">
        <v>4574</v>
      </c>
      <c r="AM650" s="321">
        <f>AM647</f>
        <v>0.7</v>
      </c>
      <c r="AN650" s="321"/>
      <c r="AO650" s="146"/>
      <c r="AP650" s="143"/>
      <c r="AQ650" s="143"/>
      <c r="AR650" s="44"/>
      <c r="AS650" s="244"/>
      <c r="AT650" s="244"/>
      <c r="AU650" s="244"/>
      <c r="AV650" s="245"/>
      <c r="AW650" s="106">
        <f>ROUND(ROUND(ROUND(H635*V588,0)*AM650,0)*AQ646,0)-AS652</f>
        <v>189</v>
      </c>
      <c r="AX650" s="12"/>
    </row>
    <row r="651" spans="1:50" ht="17.2" customHeight="1" x14ac:dyDescent="0.3">
      <c r="A651" s="101">
        <v>43</v>
      </c>
      <c r="B651" s="102" t="s">
        <v>2666</v>
      </c>
      <c r="C651" s="103" t="s">
        <v>9170</v>
      </c>
      <c r="D651" s="166"/>
      <c r="E651" s="193"/>
      <c r="F651" s="126"/>
      <c r="G651" s="126"/>
      <c r="H651" s="45"/>
      <c r="I651" s="1"/>
      <c r="J651" s="1"/>
      <c r="K651" s="44"/>
      <c r="L651" s="191"/>
      <c r="M651" s="172"/>
      <c r="N651" s="172"/>
      <c r="O651" s="123"/>
      <c r="P651" s="138"/>
      <c r="Q651" s="138"/>
      <c r="R651" s="168"/>
      <c r="S651" s="141"/>
      <c r="T651" s="142"/>
      <c r="U651" s="130"/>
      <c r="V651" s="64"/>
      <c r="W651" s="202"/>
      <c r="X651" s="319"/>
      <c r="Y651" s="320"/>
      <c r="Z651" s="320"/>
      <c r="AA651" s="320"/>
      <c r="AB651" s="320"/>
      <c r="AC651" s="211" t="s">
        <v>4735</v>
      </c>
      <c r="AD651" s="210"/>
      <c r="AE651" s="210"/>
      <c r="AF651" s="176"/>
      <c r="AG651" s="176"/>
      <c r="AH651" s="176"/>
      <c r="AI651" s="176"/>
      <c r="AJ651" s="176"/>
      <c r="AK651" s="176"/>
      <c r="AL651" s="105" t="s">
        <v>4574</v>
      </c>
      <c r="AM651" s="321">
        <f>AM648</f>
        <v>0.5</v>
      </c>
      <c r="AN651" s="321"/>
      <c r="AO651" s="146"/>
      <c r="AP651" s="143"/>
      <c r="AQ651" s="143"/>
      <c r="AR651" s="44"/>
      <c r="AS651" s="244"/>
      <c r="AT651" s="244"/>
      <c r="AU651" s="244"/>
      <c r="AV651" s="245"/>
      <c r="AW651" s="106">
        <f>ROUND(ROUND(ROUND(H635*V588,0)*AM651,0)*AQ646,0)-AS652</f>
        <v>134</v>
      </c>
      <c r="AX651" s="12"/>
    </row>
    <row r="652" spans="1:50" ht="17.2" customHeight="1" x14ac:dyDescent="0.3">
      <c r="A652" s="9">
        <v>43</v>
      </c>
      <c r="B652" s="10" t="s">
        <v>2665</v>
      </c>
      <c r="C652" s="53" t="s">
        <v>9169</v>
      </c>
      <c r="D652" s="166"/>
      <c r="E652" s="193"/>
      <c r="F652" s="126"/>
      <c r="G652" s="126"/>
      <c r="H652" s="45"/>
      <c r="I652" s="1"/>
      <c r="J652" s="1"/>
      <c r="K652" s="44"/>
      <c r="L652" s="231" t="s">
        <v>4714</v>
      </c>
      <c r="M652" s="232"/>
      <c r="N652" s="232"/>
      <c r="O652" s="232"/>
      <c r="P652" s="232"/>
      <c r="Q652" s="232"/>
      <c r="R652" s="175"/>
      <c r="S652" s="194"/>
      <c r="T652" s="173"/>
      <c r="U652" s="130"/>
      <c r="V652" s="64"/>
      <c r="W652" s="202"/>
      <c r="X652" s="8"/>
      <c r="Y652" s="6"/>
      <c r="Z652" s="59"/>
      <c r="AA652" s="59"/>
      <c r="AB652" s="6"/>
      <c r="AC652" s="203"/>
      <c r="AD652" s="6"/>
      <c r="AE652" s="6"/>
      <c r="AF652" s="6"/>
      <c r="AG652" s="6"/>
      <c r="AH652" s="6"/>
      <c r="AI652" s="6"/>
      <c r="AJ652" s="6"/>
      <c r="AK652" s="6"/>
      <c r="AL652" s="59"/>
      <c r="AM652" s="137"/>
      <c r="AN652" s="137"/>
      <c r="AO652" s="146"/>
      <c r="AP652" s="143"/>
      <c r="AQ652" s="143"/>
      <c r="AR652" s="44"/>
      <c r="AS652" s="38">
        <f>AS640</f>
        <v>5</v>
      </c>
      <c r="AT652" s="62" t="s">
        <v>4579</v>
      </c>
      <c r="AU652" s="143"/>
      <c r="AV652" s="147"/>
      <c r="AW652" s="89">
        <f>ROUND(ROUND(ROUND(H635*P654,0)*V588,0)*AQ646,0)-AS652</f>
        <v>262</v>
      </c>
      <c r="AX652" s="12"/>
    </row>
    <row r="653" spans="1:50" ht="17.2" customHeight="1" x14ac:dyDescent="0.3">
      <c r="A653" s="101">
        <v>43</v>
      </c>
      <c r="B653" s="102" t="s">
        <v>2664</v>
      </c>
      <c r="C653" s="103" t="s">
        <v>9168</v>
      </c>
      <c r="D653" s="166"/>
      <c r="E653" s="193"/>
      <c r="F653" s="126"/>
      <c r="G653" s="126"/>
      <c r="H653" s="45"/>
      <c r="I653" s="1"/>
      <c r="J653" s="1"/>
      <c r="K653" s="44"/>
      <c r="L653" s="267"/>
      <c r="M653" s="268"/>
      <c r="N653" s="268"/>
      <c r="O653" s="268"/>
      <c r="P653" s="268"/>
      <c r="Q653" s="268"/>
      <c r="R653" s="175"/>
      <c r="S653" s="194"/>
      <c r="T653" s="173"/>
      <c r="U653" s="130"/>
      <c r="V653" s="64"/>
      <c r="W653" s="202"/>
      <c r="X653" s="317" t="s">
        <v>4712</v>
      </c>
      <c r="Y653" s="318"/>
      <c r="Z653" s="318"/>
      <c r="AA653" s="318"/>
      <c r="AB653" s="318"/>
      <c r="AC653" s="211" t="s">
        <v>4711</v>
      </c>
      <c r="AD653" s="210"/>
      <c r="AE653" s="210"/>
      <c r="AF653" s="176"/>
      <c r="AG653" s="176"/>
      <c r="AH653" s="176"/>
      <c r="AI653" s="176"/>
      <c r="AJ653" s="176"/>
      <c r="AK653" s="176"/>
      <c r="AL653" s="105" t="s">
        <v>4574</v>
      </c>
      <c r="AM653" s="321">
        <f>AM650</f>
        <v>0.7</v>
      </c>
      <c r="AN653" s="321"/>
      <c r="AO653" s="146"/>
      <c r="AP653" s="143"/>
      <c r="AQ653" s="143"/>
      <c r="AR653" s="44"/>
      <c r="AS653" s="1"/>
      <c r="AT653" s="132"/>
      <c r="AU653" s="143"/>
      <c r="AV653" s="147"/>
      <c r="AW653" s="106">
        <f>ROUND(ROUND(ROUND(ROUND(H635*P654,0)*V588,0)*AM653,0)*AQ646,0)-AS652</f>
        <v>182</v>
      </c>
      <c r="AX653" s="12"/>
    </row>
    <row r="654" spans="1:50" ht="17.2" customHeight="1" x14ac:dyDescent="0.3">
      <c r="A654" s="101">
        <v>43</v>
      </c>
      <c r="B654" s="102" t="s">
        <v>2663</v>
      </c>
      <c r="C654" s="103" t="s">
        <v>9167</v>
      </c>
      <c r="D654" s="162"/>
      <c r="E654" s="192"/>
      <c r="F654" s="128"/>
      <c r="G654" s="128"/>
      <c r="H654" s="43"/>
      <c r="I654" s="7"/>
      <c r="J654" s="7"/>
      <c r="K654" s="21"/>
      <c r="L654" s="191"/>
      <c r="M654" s="172"/>
      <c r="N654" s="172"/>
      <c r="O654" s="123" t="s">
        <v>4574</v>
      </c>
      <c r="P654" s="249">
        <f>P648</f>
        <v>0.96499999999999997</v>
      </c>
      <c r="Q654" s="249"/>
      <c r="R654" s="201"/>
      <c r="S654" s="138"/>
      <c r="T654" s="139"/>
      <c r="U654" s="78"/>
      <c r="V654" s="79"/>
      <c r="W654" s="200"/>
      <c r="X654" s="319"/>
      <c r="Y654" s="320"/>
      <c r="Z654" s="320"/>
      <c r="AA654" s="320"/>
      <c r="AB654" s="320"/>
      <c r="AC654" s="211" t="s">
        <v>4735</v>
      </c>
      <c r="AD654" s="210"/>
      <c r="AE654" s="210"/>
      <c r="AF654" s="176"/>
      <c r="AG654" s="176"/>
      <c r="AH654" s="176"/>
      <c r="AI654" s="176"/>
      <c r="AJ654" s="176"/>
      <c r="AK654" s="176"/>
      <c r="AL654" s="105" t="s">
        <v>4574</v>
      </c>
      <c r="AM654" s="321">
        <f>AM651</f>
        <v>0.5</v>
      </c>
      <c r="AN654" s="321"/>
      <c r="AO654" s="190"/>
      <c r="AP654" s="136"/>
      <c r="AQ654" s="136"/>
      <c r="AR654" s="21"/>
      <c r="AS654" s="7"/>
      <c r="AT654" s="123"/>
      <c r="AU654" s="136"/>
      <c r="AV654" s="145"/>
      <c r="AW654" s="107">
        <f>ROUND(ROUND(ROUND(ROUND(H635*P654,0)*V588,0)*AM654,0)*AQ646,0)-AS652</f>
        <v>129</v>
      </c>
      <c r="AX654" s="16"/>
    </row>
    <row r="655" spans="1:50" ht="17.2" customHeight="1" x14ac:dyDescent="0.3">
      <c r="A655" s="9">
        <v>43</v>
      </c>
      <c r="B655" s="10" t="s">
        <v>2662</v>
      </c>
      <c r="C655" s="53" t="s">
        <v>9166</v>
      </c>
      <c r="D655" s="217" t="s">
        <v>4740</v>
      </c>
      <c r="E655" s="219"/>
      <c r="F655" s="217" t="s">
        <v>4916</v>
      </c>
      <c r="G655" s="252"/>
      <c r="H655" s="217" t="s">
        <v>4738</v>
      </c>
      <c r="I655" s="218"/>
      <c r="J655" s="218"/>
      <c r="K655" s="219"/>
      <c r="L655" s="196"/>
      <c r="M655" s="195"/>
      <c r="N655" s="195"/>
      <c r="O655" s="55"/>
      <c r="P655" s="56"/>
      <c r="Q655" s="56"/>
      <c r="R655" s="303" t="s">
        <v>8152</v>
      </c>
      <c r="S655" s="304"/>
      <c r="T655" s="305"/>
      <c r="U655" s="309" t="s">
        <v>8997</v>
      </c>
      <c r="V655" s="309"/>
      <c r="W655" s="310"/>
      <c r="X655" s="8"/>
      <c r="Y655" s="6"/>
      <c r="Z655" s="59"/>
      <c r="AA655" s="59"/>
      <c r="AB655" s="6"/>
      <c r="AC655" s="203"/>
      <c r="AD655" s="6"/>
      <c r="AE655" s="6"/>
      <c r="AF655" s="6"/>
      <c r="AG655" s="6"/>
      <c r="AH655" s="6"/>
      <c r="AI655" s="6"/>
      <c r="AJ655" s="6"/>
      <c r="AK655" s="6"/>
      <c r="AL655" s="59"/>
      <c r="AM655" s="137"/>
      <c r="AN655" s="137"/>
      <c r="AO655" s="7"/>
      <c r="AP655" s="7"/>
      <c r="AQ655" s="7"/>
      <c r="AR655" s="7"/>
      <c r="AS655" s="7"/>
      <c r="AT655" s="123"/>
      <c r="AU655" s="136"/>
      <c r="AV655" s="145"/>
      <c r="AW655" s="100">
        <f>ROUND(H659*V660,0)</f>
        <v>277</v>
      </c>
      <c r="AX655" s="19" t="s">
        <v>4205</v>
      </c>
    </row>
    <row r="656" spans="1:50" ht="17.2" customHeight="1" x14ac:dyDescent="0.3">
      <c r="A656" s="101">
        <v>43</v>
      </c>
      <c r="B656" s="102" t="s">
        <v>2661</v>
      </c>
      <c r="C656" s="103" t="s">
        <v>9165</v>
      </c>
      <c r="D656" s="220"/>
      <c r="E656" s="222"/>
      <c r="F656" s="228"/>
      <c r="G656" s="230"/>
      <c r="H656" s="220"/>
      <c r="I656" s="221"/>
      <c r="J656" s="221"/>
      <c r="K656" s="222"/>
      <c r="L656" s="175"/>
      <c r="M656" s="194"/>
      <c r="N656" s="194"/>
      <c r="O656" s="132"/>
      <c r="P656" s="141"/>
      <c r="Q656" s="141"/>
      <c r="R656" s="306"/>
      <c r="S656" s="307"/>
      <c r="T656" s="308"/>
      <c r="U656" s="311"/>
      <c r="V656" s="312"/>
      <c r="W656" s="313"/>
      <c r="X656" s="317" t="s">
        <v>4712</v>
      </c>
      <c r="Y656" s="318"/>
      <c r="Z656" s="318"/>
      <c r="AA656" s="318"/>
      <c r="AB656" s="318"/>
      <c r="AC656" s="211" t="s">
        <v>4711</v>
      </c>
      <c r="AD656" s="210"/>
      <c r="AE656" s="210"/>
      <c r="AF656" s="176"/>
      <c r="AG656" s="176"/>
      <c r="AH656" s="176"/>
      <c r="AI656" s="176"/>
      <c r="AJ656" s="176"/>
      <c r="AK656" s="176"/>
      <c r="AL656" s="105" t="s">
        <v>4574</v>
      </c>
      <c r="AM656" s="321">
        <f>AM653</f>
        <v>0.7</v>
      </c>
      <c r="AN656" s="321"/>
      <c r="AO656" s="176"/>
      <c r="AP656" s="176"/>
      <c r="AQ656" s="176"/>
      <c r="AR656" s="176"/>
      <c r="AS656" s="176"/>
      <c r="AT656" s="105"/>
      <c r="AU656" s="150"/>
      <c r="AV656" s="151"/>
      <c r="AW656" s="106">
        <f>ROUND(ROUND(H659*V660,0)*AM656,0)</f>
        <v>194</v>
      </c>
      <c r="AX656" s="12"/>
    </row>
    <row r="657" spans="1:50" ht="17.2" customHeight="1" x14ac:dyDescent="0.3">
      <c r="A657" s="101">
        <v>43</v>
      </c>
      <c r="B657" s="102" t="s">
        <v>2660</v>
      </c>
      <c r="C657" s="103" t="s">
        <v>9164</v>
      </c>
      <c r="D657" s="220"/>
      <c r="E657" s="222"/>
      <c r="F657" s="228"/>
      <c r="G657" s="230"/>
      <c r="H657" s="220"/>
      <c r="I657" s="221"/>
      <c r="J657" s="221"/>
      <c r="K657" s="222"/>
      <c r="L657" s="191"/>
      <c r="M657" s="172"/>
      <c r="N657" s="172"/>
      <c r="O657" s="123"/>
      <c r="P657" s="138"/>
      <c r="Q657" s="138"/>
      <c r="R657" s="306"/>
      <c r="S657" s="307"/>
      <c r="T657" s="308"/>
      <c r="U657" s="311"/>
      <c r="V657" s="312"/>
      <c r="W657" s="313"/>
      <c r="X657" s="319"/>
      <c r="Y657" s="320"/>
      <c r="Z657" s="320"/>
      <c r="AA657" s="320"/>
      <c r="AB657" s="320"/>
      <c r="AC657" s="211" t="s">
        <v>4735</v>
      </c>
      <c r="AD657" s="210"/>
      <c r="AE657" s="210"/>
      <c r="AF657" s="176"/>
      <c r="AG657" s="176"/>
      <c r="AH657" s="176"/>
      <c r="AI657" s="176"/>
      <c r="AJ657" s="176"/>
      <c r="AK657" s="176"/>
      <c r="AL657" s="105" t="s">
        <v>4574</v>
      </c>
      <c r="AM657" s="321">
        <f>AM654</f>
        <v>0.5</v>
      </c>
      <c r="AN657" s="321"/>
      <c r="AO657" s="176"/>
      <c r="AP657" s="176"/>
      <c r="AQ657" s="176"/>
      <c r="AR657" s="176"/>
      <c r="AS657" s="176"/>
      <c r="AT657" s="105"/>
      <c r="AU657" s="150"/>
      <c r="AV657" s="151"/>
      <c r="AW657" s="106">
        <f>ROUND(ROUND(H659*V660,0)*AM657,0)</f>
        <v>139</v>
      </c>
      <c r="AX657" s="12"/>
    </row>
    <row r="658" spans="1:50" ht="17.2" customHeight="1" x14ac:dyDescent="0.3">
      <c r="A658" s="9">
        <v>43</v>
      </c>
      <c r="B658" s="10" t="s">
        <v>2659</v>
      </c>
      <c r="C658" s="53" t="s">
        <v>9163</v>
      </c>
      <c r="D658" s="238"/>
      <c r="E658" s="240"/>
      <c r="F658" s="238"/>
      <c r="G658" s="240"/>
      <c r="H658" s="220"/>
      <c r="I658" s="221"/>
      <c r="J658" s="221"/>
      <c r="K658" s="222"/>
      <c r="L658" s="231" t="s">
        <v>4714</v>
      </c>
      <c r="M658" s="232"/>
      <c r="N658" s="232"/>
      <c r="O658" s="232"/>
      <c r="P658" s="232"/>
      <c r="Q658" s="232"/>
      <c r="R658" s="306"/>
      <c r="S658" s="307"/>
      <c r="T658" s="308"/>
      <c r="U658" s="130"/>
      <c r="V658" s="64"/>
      <c r="W658" s="202"/>
      <c r="X658" s="8"/>
      <c r="Y658" s="6"/>
      <c r="Z658" s="59"/>
      <c r="AA658" s="59"/>
      <c r="AB658" s="6"/>
      <c r="AC658" s="203"/>
      <c r="AD658" s="6"/>
      <c r="AE658" s="6"/>
      <c r="AF658" s="6"/>
      <c r="AG658" s="6"/>
      <c r="AH658" s="6"/>
      <c r="AI658" s="6"/>
      <c r="AJ658" s="6"/>
      <c r="AK658" s="6"/>
      <c r="AL658" s="59"/>
      <c r="AM658" s="137"/>
      <c r="AN658" s="137"/>
      <c r="AO658" s="6"/>
      <c r="AP658" s="6"/>
      <c r="AQ658" s="7"/>
      <c r="AR658" s="7"/>
      <c r="AS658" s="7"/>
      <c r="AT658" s="123"/>
      <c r="AU658" s="136"/>
      <c r="AV658" s="145"/>
      <c r="AW658" s="89">
        <f>ROUND(ROUND(H659*P660,0)*V660,0)</f>
        <v>267</v>
      </c>
      <c r="AX658" s="12"/>
    </row>
    <row r="659" spans="1:50" ht="17.2" customHeight="1" x14ac:dyDescent="0.3">
      <c r="A659" s="101">
        <v>43</v>
      </c>
      <c r="B659" s="102" t="s">
        <v>2658</v>
      </c>
      <c r="C659" s="103" t="s">
        <v>9162</v>
      </c>
      <c r="D659" s="238"/>
      <c r="E659" s="240"/>
      <c r="F659" s="238"/>
      <c r="G659" s="240"/>
      <c r="H659" s="253">
        <f>'15就労移行支援(基本)'!K660</f>
        <v>396</v>
      </c>
      <c r="I659" s="254"/>
      <c r="J659" s="1" t="s">
        <v>4202</v>
      </c>
      <c r="K659" s="68"/>
      <c r="L659" s="267"/>
      <c r="M659" s="268"/>
      <c r="N659" s="268"/>
      <c r="O659" s="268"/>
      <c r="P659" s="268"/>
      <c r="Q659" s="268"/>
      <c r="R659" s="306"/>
      <c r="S659" s="307"/>
      <c r="T659" s="308"/>
      <c r="U659" s="130"/>
      <c r="V659" s="64"/>
      <c r="W659" s="202"/>
      <c r="X659" s="317" t="s">
        <v>4712</v>
      </c>
      <c r="Y659" s="318"/>
      <c r="Z659" s="318"/>
      <c r="AA659" s="318"/>
      <c r="AB659" s="318"/>
      <c r="AC659" s="211" t="s">
        <v>4711</v>
      </c>
      <c r="AD659" s="210"/>
      <c r="AE659" s="210"/>
      <c r="AF659" s="176"/>
      <c r="AG659" s="176"/>
      <c r="AH659" s="176"/>
      <c r="AI659" s="176"/>
      <c r="AJ659" s="176"/>
      <c r="AK659" s="176"/>
      <c r="AL659" s="105" t="s">
        <v>4574</v>
      </c>
      <c r="AM659" s="321">
        <f>AM656</f>
        <v>0.7</v>
      </c>
      <c r="AN659" s="321"/>
      <c r="AO659" s="174"/>
      <c r="AP659" s="174"/>
      <c r="AQ659" s="174"/>
      <c r="AR659" s="174"/>
      <c r="AS659" s="174"/>
      <c r="AT659" s="104"/>
      <c r="AU659" s="148"/>
      <c r="AV659" s="149"/>
      <c r="AW659" s="106">
        <f>ROUND(ROUND(ROUND(H659*P660,0)*V660,0)*AM659,0)</f>
        <v>187</v>
      </c>
      <c r="AX659" s="12"/>
    </row>
    <row r="660" spans="1:50" ht="17.2" customHeight="1" x14ac:dyDescent="0.3">
      <c r="A660" s="101">
        <v>43</v>
      </c>
      <c r="B660" s="102" t="s">
        <v>2657</v>
      </c>
      <c r="C660" s="103" t="s">
        <v>9161</v>
      </c>
      <c r="D660" s="238"/>
      <c r="E660" s="240"/>
      <c r="F660" s="238"/>
      <c r="G660" s="240"/>
      <c r="H660" s="175"/>
      <c r="I660" s="194"/>
      <c r="J660" s="194"/>
      <c r="K660" s="173"/>
      <c r="L660" s="191"/>
      <c r="M660" s="172"/>
      <c r="N660" s="172"/>
      <c r="O660" s="123" t="s">
        <v>4574</v>
      </c>
      <c r="P660" s="249">
        <f>P654</f>
        <v>0.96499999999999997</v>
      </c>
      <c r="Q660" s="249"/>
      <c r="R660" s="238"/>
      <c r="S660" s="239"/>
      <c r="T660" s="240"/>
      <c r="U660" s="132" t="s">
        <v>4574</v>
      </c>
      <c r="V660" s="247">
        <f>V588</f>
        <v>0.7</v>
      </c>
      <c r="W660" s="248"/>
      <c r="X660" s="319"/>
      <c r="Y660" s="320"/>
      <c r="Z660" s="320"/>
      <c r="AA660" s="320"/>
      <c r="AB660" s="320"/>
      <c r="AC660" s="211" t="s">
        <v>4735</v>
      </c>
      <c r="AD660" s="210"/>
      <c r="AE660" s="210"/>
      <c r="AF660" s="176"/>
      <c r="AG660" s="176"/>
      <c r="AH660" s="176"/>
      <c r="AI660" s="176"/>
      <c r="AJ660" s="176"/>
      <c r="AK660" s="176"/>
      <c r="AL660" s="105" t="s">
        <v>4574</v>
      </c>
      <c r="AM660" s="321">
        <f>AM657</f>
        <v>0.5</v>
      </c>
      <c r="AN660" s="321"/>
      <c r="AO660" s="174"/>
      <c r="AP660" s="174"/>
      <c r="AQ660" s="174"/>
      <c r="AR660" s="174"/>
      <c r="AS660" s="174"/>
      <c r="AT660" s="104"/>
      <c r="AU660" s="148"/>
      <c r="AV660" s="149"/>
      <c r="AW660" s="106">
        <f>ROUND(ROUND(ROUND(H659*P660,0)*V660,0)*AM660,0)</f>
        <v>134</v>
      </c>
      <c r="AX660" s="12"/>
    </row>
    <row r="661" spans="1:50" ht="17.2" customHeight="1" x14ac:dyDescent="0.3">
      <c r="A661" s="9">
        <v>43</v>
      </c>
      <c r="B661" s="10" t="s">
        <v>2656</v>
      </c>
      <c r="C661" s="53" t="s">
        <v>9160</v>
      </c>
      <c r="D661" s="166"/>
      <c r="E661" s="193"/>
      <c r="F661" s="126"/>
      <c r="G661" s="126"/>
      <c r="H661" s="175"/>
      <c r="I661" s="194"/>
      <c r="J661" s="194"/>
      <c r="K661" s="173"/>
      <c r="L661" s="196"/>
      <c r="M661" s="195"/>
      <c r="N661" s="195"/>
      <c r="O661" s="55"/>
      <c r="P661" s="56"/>
      <c r="Q661" s="56"/>
      <c r="R661" s="168"/>
      <c r="S661" s="141"/>
      <c r="T661" s="142"/>
      <c r="U661" s="130"/>
      <c r="V661" s="64"/>
      <c r="W661" s="202"/>
      <c r="X661" s="8"/>
      <c r="Y661" s="6"/>
      <c r="Z661" s="59"/>
      <c r="AA661" s="59"/>
      <c r="AB661" s="6"/>
      <c r="AC661" s="203"/>
      <c r="AD661" s="6"/>
      <c r="AE661" s="6"/>
      <c r="AF661" s="6"/>
      <c r="AG661" s="6"/>
      <c r="AH661" s="6"/>
      <c r="AI661" s="6"/>
      <c r="AJ661" s="6"/>
      <c r="AK661" s="6"/>
      <c r="AL661" s="59"/>
      <c r="AM661" s="137"/>
      <c r="AN661" s="137"/>
      <c r="AO661" s="177"/>
      <c r="AP661" s="81"/>
      <c r="AQ661" s="81"/>
      <c r="AR661" s="82"/>
      <c r="AS661" s="242" t="s">
        <v>4580</v>
      </c>
      <c r="AT661" s="242"/>
      <c r="AU661" s="242"/>
      <c r="AV661" s="243"/>
      <c r="AW661" s="89">
        <f>ROUND(H659*V660,0)-AS664</f>
        <v>272</v>
      </c>
      <c r="AX661" s="12"/>
    </row>
    <row r="662" spans="1:50" ht="17.2" customHeight="1" x14ac:dyDescent="0.3">
      <c r="A662" s="101">
        <v>43</v>
      </c>
      <c r="B662" s="102" t="s">
        <v>2655</v>
      </c>
      <c r="C662" s="103" t="s">
        <v>9159</v>
      </c>
      <c r="D662" s="166"/>
      <c r="E662" s="193"/>
      <c r="F662" s="126"/>
      <c r="G662" s="126"/>
      <c r="H662" s="175"/>
      <c r="I662" s="194"/>
      <c r="J662" s="194"/>
      <c r="K662" s="173"/>
      <c r="L662" s="175"/>
      <c r="M662" s="194"/>
      <c r="N662" s="194"/>
      <c r="O662" s="132"/>
      <c r="P662" s="141"/>
      <c r="Q662" s="141"/>
      <c r="R662" s="168"/>
      <c r="S662" s="141"/>
      <c r="T662" s="142"/>
      <c r="U662" s="130"/>
      <c r="V662" s="64"/>
      <c r="W662" s="202"/>
      <c r="X662" s="317" t="s">
        <v>4712</v>
      </c>
      <c r="Y662" s="318"/>
      <c r="Z662" s="318"/>
      <c r="AA662" s="318"/>
      <c r="AB662" s="318"/>
      <c r="AC662" s="211" t="s">
        <v>4711</v>
      </c>
      <c r="AD662" s="210"/>
      <c r="AE662" s="210"/>
      <c r="AF662" s="176"/>
      <c r="AG662" s="176"/>
      <c r="AH662" s="176"/>
      <c r="AI662" s="176"/>
      <c r="AJ662" s="176"/>
      <c r="AK662" s="176"/>
      <c r="AL662" s="105" t="s">
        <v>4574</v>
      </c>
      <c r="AM662" s="321">
        <f>AM659</f>
        <v>0.7</v>
      </c>
      <c r="AN662" s="321"/>
      <c r="AO662" s="215"/>
      <c r="AP662" s="215"/>
      <c r="AQ662" s="215"/>
      <c r="AR662" s="214"/>
      <c r="AS662" s="244"/>
      <c r="AT662" s="244"/>
      <c r="AU662" s="244"/>
      <c r="AV662" s="245"/>
      <c r="AW662" s="106">
        <f>ROUND(ROUND(H659*V660,0)*AM662,0)-AS664</f>
        <v>189</v>
      </c>
      <c r="AX662" s="12"/>
    </row>
    <row r="663" spans="1:50" ht="17.2" customHeight="1" x14ac:dyDescent="0.3">
      <c r="A663" s="101">
        <v>43</v>
      </c>
      <c r="B663" s="102" t="s">
        <v>2654</v>
      </c>
      <c r="C663" s="103" t="s">
        <v>9158</v>
      </c>
      <c r="D663" s="166"/>
      <c r="E663" s="193"/>
      <c r="F663" s="126"/>
      <c r="G663" s="126"/>
      <c r="H663" s="175"/>
      <c r="I663" s="194"/>
      <c r="J663" s="194"/>
      <c r="K663" s="173"/>
      <c r="L663" s="191"/>
      <c r="M663" s="172"/>
      <c r="N663" s="172"/>
      <c r="O663" s="123"/>
      <c r="P663" s="138"/>
      <c r="Q663" s="138"/>
      <c r="R663" s="168"/>
      <c r="S663" s="141"/>
      <c r="T663" s="142"/>
      <c r="U663" s="130"/>
      <c r="V663" s="64"/>
      <c r="W663" s="202"/>
      <c r="X663" s="319"/>
      <c r="Y663" s="320"/>
      <c r="Z663" s="320"/>
      <c r="AA663" s="320"/>
      <c r="AB663" s="320"/>
      <c r="AC663" s="211" t="s">
        <v>4735</v>
      </c>
      <c r="AD663" s="210"/>
      <c r="AE663" s="210"/>
      <c r="AF663" s="176"/>
      <c r="AG663" s="176"/>
      <c r="AH663" s="176"/>
      <c r="AI663" s="176"/>
      <c r="AJ663" s="176"/>
      <c r="AK663" s="176"/>
      <c r="AL663" s="105" t="s">
        <v>4574</v>
      </c>
      <c r="AM663" s="321">
        <f>AM660</f>
        <v>0.5</v>
      </c>
      <c r="AN663" s="321"/>
      <c r="AO663" s="213"/>
      <c r="AP663" s="213"/>
      <c r="AQ663" s="213"/>
      <c r="AR663" s="212"/>
      <c r="AS663" s="244"/>
      <c r="AT663" s="244"/>
      <c r="AU663" s="244"/>
      <c r="AV663" s="245"/>
      <c r="AW663" s="106">
        <f>ROUND(ROUND(H659*V660,0)*AM663,0)-AS664</f>
        <v>134</v>
      </c>
      <c r="AX663" s="12"/>
    </row>
    <row r="664" spans="1:50" ht="17.2" customHeight="1" x14ac:dyDescent="0.3">
      <c r="A664" s="9">
        <v>43</v>
      </c>
      <c r="B664" s="10" t="s">
        <v>2653</v>
      </c>
      <c r="C664" s="53" t="s">
        <v>9157</v>
      </c>
      <c r="D664" s="166"/>
      <c r="E664" s="193"/>
      <c r="F664" s="126"/>
      <c r="G664" s="126"/>
      <c r="H664" s="175"/>
      <c r="I664" s="194"/>
      <c r="J664" s="194"/>
      <c r="K664" s="173"/>
      <c r="L664" s="231" t="s">
        <v>4714</v>
      </c>
      <c r="M664" s="232"/>
      <c r="N664" s="232"/>
      <c r="O664" s="232"/>
      <c r="P664" s="232"/>
      <c r="Q664" s="232"/>
      <c r="R664" s="175"/>
      <c r="S664" s="194"/>
      <c r="T664" s="173"/>
      <c r="U664" s="130"/>
      <c r="V664" s="64"/>
      <c r="W664" s="202"/>
      <c r="X664" s="8"/>
      <c r="Y664" s="6"/>
      <c r="Z664" s="59"/>
      <c r="AA664" s="59"/>
      <c r="AB664" s="6"/>
      <c r="AC664" s="203"/>
      <c r="AD664" s="6"/>
      <c r="AE664" s="6"/>
      <c r="AF664" s="6"/>
      <c r="AG664" s="6"/>
      <c r="AH664" s="6"/>
      <c r="AI664" s="6"/>
      <c r="AJ664" s="6"/>
      <c r="AK664" s="6"/>
      <c r="AL664" s="59"/>
      <c r="AM664" s="137"/>
      <c r="AN664" s="137"/>
      <c r="AO664" s="198"/>
      <c r="AP664" s="198"/>
      <c r="AQ664" s="198"/>
      <c r="AR664" s="197"/>
      <c r="AS664" s="38">
        <f>AS652</f>
        <v>5</v>
      </c>
      <c r="AT664" s="62" t="s">
        <v>4579</v>
      </c>
      <c r="AU664" s="143"/>
      <c r="AV664" s="147"/>
      <c r="AW664" s="89">
        <f>ROUND(ROUND(H659*P666,0)*V660,0)-AS664</f>
        <v>262</v>
      </c>
      <c r="AX664" s="12"/>
    </row>
    <row r="665" spans="1:50" ht="17.2" customHeight="1" x14ac:dyDescent="0.3">
      <c r="A665" s="101">
        <v>43</v>
      </c>
      <c r="B665" s="102" t="s">
        <v>2652</v>
      </c>
      <c r="C665" s="103" t="s">
        <v>9156</v>
      </c>
      <c r="D665" s="166"/>
      <c r="E665" s="193"/>
      <c r="F665" s="126"/>
      <c r="G665" s="126"/>
      <c r="H665" s="175"/>
      <c r="I665" s="194"/>
      <c r="J665" s="194"/>
      <c r="K665" s="173"/>
      <c r="L665" s="267"/>
      <c r="M665" s="268"/>
      <c r="N665" s="268"/>
      <c r="O665" s="268"/>
      <c r="P665" s="268"/>
      <c r="Q665" s="268"/>
      <c r="R665" s="175"/>
      <c r="S665" s="194"/>
      <c r="T665" s="173"/>
      <c r="U665" s="130"/>
      <c r="V665" s="64"/>
      <c r="W665" s="202"/>
      <c r="X665" s="317" t="s">
        <v>4712</v>
      </c>
      <c r="Y665" s="318"/>
      <c r="Z665" s="318"/>
      <c r="AA665" s="318"/>
      <c r="AB665" s="318"/>
      <c r="AC665" s="211" t="s">
        <v>4711</v>
      </c>
      <c r="AD665" s="210"/>
      <c r="AE665" s="210"/>
      <c r="AF665" s="176"/>
      <c r="AG665" s="176"/>
      <c r="AH665" s="176"/>
      <c r="AI665" s="176"/>
      <c r="AJ665" s="176"/>
      <c r="AK665" s="176"/>
      <c r="AL665" s="105" t="s">
        <v>4574</v>
      </c>
      <c r="AM665" s="321">
        <f>AM662</f>
        <v>0.7</v>
      </c>
      <c r="AN665" s="321"/>
      <c r="AO665" s="213"/>
      <c r="AP665" s="213"/>
      <c r="AQ665" s="213"/>
      <c r="AR665" s="212"/>
      <c r="AS665" s="1"/>
      <c r="AT665" s="132"/>
      <c r="AU665" s="143"/>
      <c r="AV665" s="147"/>
      <c r="AW665" s="106">
        <f>ROUND(ROUND(ROUND(H659*P666,0)*V660,0)*AM665,0)-AS664</f>
        <v>182</v>
      </c>
      <c r="AX665" s="12"/>
    </row>
    <row r="666" spans="1:50" ht="17.2" customHeight="1" x14ac:dyDescent="0.3">
      <c r="A666" s="101">
        <v>43</v>
      </c>
      <c r="B666" s="102" t="s">
        <v>2651</v>
      </c>
      <c r="C666" s="103" t="s">
        <v>9155</v>
      </c>
      <c r="D666" s="166"/>
      <c r="E666" s="193"/>
      <c r="F666" s="126"/>
      <c r="G666" s="126"/>
      <c r="H666" s="175"/>
      <c r="I666" s="194"/>
      <c r="J666" s="194"/>
      <c r="K666" s="173"/>
      <c r="L666" s="191"/>
      <c r="M666" s="172"/>
      <c r="N666" s="172"/>
      <c r="O666" s="123" t="s">
        <v>4574</v>
      </c>
      <c r="P666" s="249">
        <f>P660</f>
        <v>0.96499999999999997</v>
      </c>
      <c r="Q666" s="249"/>
      <c r="R666" s="168"/>
      <c r="S666" s="141"/>
      <c r="T666" s="142"/>
      <c r="U666" s="130"/>
      <c r="V666" s="64"/>
      <c r="W666" s="202"/>
      <c r="X666" s="319"/>
      <c r="Y666" s="320"/>
      <c r="Z666" s="320"/>
      <c r="AA666" s="320"/>
      <c r="AB666" s="320"/>
      <c r="AC666" s="211" t="s">
        <v>4735</v>
      </c>
      <c r="AD666" s="210"/>
      <c r="AE666" s="210"/>
      <c r="AF666" s="176"/>
      <c r="AG666" s="176"/>
      <c r="AH666" s="176"/>
      <c r="AI666" s="176"/>
      <c r="AJ666" s="176"/>
      <c r="AK666" s="176"/>
      <c r="AL666" s="105" t="s">
        <v>4574</v>
      </c>
      <c r="AM666" s="321">
        <f>AM663</f>
        <v>0.5</v>
      </c>
      <c r="AN666" s="321"/>
      <c r="AO666" s="213"/>
      <c r="AP666" s="213"/>
      <c r="AQ666" s="213"/>
      <c r="AR666" s="212"/>
      <c r="AS666" s="7"/>
      <c r="AT666" s="123"/>
      <c r="AU666" s="136"/>
      <c r="AV666" s="145"/>
      <c r="AW666" s="106">
        <f>ROUND(ROUND(ROUND(H659*P666,0)*V660,0)*AM666,0)-AS664</f>
        <v>129</v>
      </c>
      <c r="AX666" s="12"/>
    </row>
    <row r="667" spans="1:50" ht="17.2" customHeight="1" x14ac:dyDescent="0.3">
      <c r="A667" s="9">
        <v>43</v>
      </c>
      <c r="B667" s="10" t="s">
        <v>3348</v>
      </c>
      <c r="C667" s="53" t="s">
        <v>9154</v>
      </c>
      <c r="D667" s="166"/>
      <c r="E667" s="193"/>
      <c r="F667" s="126"/>
      <c r="G667" s="126"/>
      <c r="H667" s="45"/>
      <c r="I667" s="1"/>
      <c r="J667" s="1"/>
      <c r="K667" s="44"/>
      <c r="L667" s="196"/>
      <c r="M667" s="195"/>
      <c r="N667" s="195"/>
      <c r="O667" s="55"/>
      <c r="P667" s="56"/>
      <c r="Q667" s="56"/>
      <c r="R667" s="168"/>
      <c r="S667" s="141"/>
      <c r="T667" s="142"/>
      <c r="U667" s="130"/>
      <c r="V667" s="64"/>
      <c r="W667" s="202"/>
      <c r="X667" s="8"/>
      <c r="Y667" s="6"/>
      <c r="Z667" s="59"/>
      <c r="AA667" s="59"/>
      <c r="AB667" s="6"/>
      <c r="AC667" s="203"/>
      <c r="AD667" s="6"/>
      <c r="AE667" s="6"/>
      <c r="AF667" s="6"/>
      <c r="AG667" s="6"/>
      <c r="AH667" s="6"/>
      <c r="AI667" s="6"/>
      <c r="AJ667" s="6"/>
      <c r="AK667" s="6"/>
      <c r="AL667" s="59"/>
      <c r="AM667" s="137"/>
      <c r="AN667" s="137"/>
      <c r="AO667" s="216" t="s">
        <v>4753</v>
      </c>
      <c r="AP667" s="251"/>
      <c r="AQ667" s="251"/>
      <c r="AR667" s="252"/>
      <c r="AS667" s="49"/>
      <c r="AT667" s="36"/>
      <c r="AU667" s="36"/>
      <c r="AV667" s="51"/>
      <c r="AW667" s="89">
        <f>ROUND(ROUND(H659*V660,0)*AQ670,0)</f>
        <v>263</v>
      </c>
      <c r="AX667" s="12"/>
    </row>
    <row r="668" spans="1:50" ht="17.2" customHeight="1" x14ac:dyDescent="0.3">
      <c r="A668" s="101">
        <v>43</v>
      </c>
      <c r="B668" s="102" t="s">
        <v>3347</v>
      </c>
      <c r="C668" s="103" t="s">
        <v>9153</v>
      </c>
      <c r="D668" s="166"/>
      <c r="E668" s="193"/>
      <c r="F668" s="126"/>
      <c r="G668" s="126"/>
      <c r="H668" s="45"/>
      <c r="I668" s="1"/>
      <c r="J668" s="1"/>
      <c r="K668" s="44"/>
      <c r="L668" s="175"/>
      <c r="M668" s="194"/>
      <c r="N668" s="194"/>
      <c r="O668" s="132"/>
      <c r="P668" s="141"/>
      <c r="Q668" s="141"/>
      <c r="R668" s="168"/>
      <c r="S668" s="141"/>
      <c r="T668" s="142"/>
      <c r="U668" s="130"/>
      <c r="V668" s="64"/>
      <c r="W668" s="202"/>
      <c r="X668" s="317" t="s">
        <v>4712</v>
      </c>
      <c r="Y668" s="318"/>
      <c r="Z668" s="318"/>
      <c r="AA668" s="318"/>
      <c r="AB668" s="318"/>
      <c r="AC668" s="211" t="s">
        <v>4711</v>
      </c>
      <c r="AD668" s="210"/>
      <c r="AE668" s="210"/>
      <c r="AF668" s="176"/>
      <c r="AG668" s="176"/>
      <c r="AH668" s="176"/>
      <c r="AI668" s="176"/>
      <c r="AJ668" s="176"/>
      <c r="AK668" s="176"/>
      <c r="AL668" s="105" t="s">
        <v>4574</v>
      </c>
      <c r="AM668" s="321">
        <f>AM665</f>
        <v>0.7</v>
      </c>
      <c r="AN668" s="321"/>
      <c r="AO668" s="228"/>
      <c r="AP668" s="229"/>
      <c r="AQ668" s="229"/>
      <c r="AR668" s="230"/>
      <c r="AS668" s="45"/>
      <c r="AT668" s="1"/>
      <c r="AU668" s="1"/>
      <c r="AV668" s="44"/>
      <c r="AW668" s="106">
        <f>ROUND(ROUND(ROUND(H659*V660,0)*AM668,0)*AQ670,0)</f>
        <v>184</v>
      </c>
      <c r="AX668" s="12"/>
    </row>
    <row r="669" spans="1:50" ht="17.2" customHeight="1" x14ac:dyDescent="0.3">
      <c r="A669" s="101">
        <v>43</v>
      </c>
      <c r="B669" s="102" t="s">
        <v>3346</v>
      </c>
      <c r="C669" s="103" t="s">
        <v>9152</v>
      </c>
      <c r="D669" s="166"/>
      <c r="E669" s="193"/>
      <c r="F669" s="126"/>
      <c r="G669" s="126"/>
      <c r="H669" s="45"/>
      <c r="I669" s="1"/>
      <c r="J669" s="1"/>
      <c r="K669" s="44"/>
      <c r="L669" s="191"/>
      <c r="M669" s="172"/>
      <c r="N669" s="172"/>
      <c r="O669" s="123"/>
      <c r="P669" s="138"/>
      <c r="Q669" s="138"/>
      <c r="R669" s="168"/>
      <c r="S669" s="141"/>
      <c r="T669" s="142"/>
      <c r="U669" s="130"/>
      <c r="V669" s="64"/>
      <c r="W669" s="202"/>
      <c r="X669" s="319"/>
      <c r="Y669" s="320"/>
      <c r="Z669" s="320"/>
      <c r="AA669" s="320"/>
      <c r="AB669" s="320"/>
      <c r="AC669" s="211" t="s">
        <v>4735</v>
      </c>
      <c r="AD669" s="210"/>
      <c r="AE669" s="210"/>
      <c r="AF669" s="176"/>
      <c r="AG669" s="176"/>
      <c r="AH669" s="176"/>
      <c r="AI669" s="176"/>
      <c r="AJ669" s="176"/>
      <c r="AK669" s="176"/>
      <c r="AL669" s="105" t="s">
        <v>4574</v>
      </c>
      <c r="AM669" s="321">
        <f>AM666</f>
        <v>0.5</v>
      </c>
      <c r="AN669" s="321"/>
      <c r="AO669" s="45"/>
      <c r="AP669" s="1"/>
      <c r="AQ669" s="1"/>
      <c r="AR669" s="44"/>
      <c r="AS669" s="45"/>
      <c r="AT669" s="1"/>
      <c r="AU669" s="1"/>
      <c r="AV669" s="44"/>
      <c r="AW669" s="106">
        <f>ROUND(ROUND(ROUND(H659*V660,0)*AM669,0)*AQ670,0)</f>
        <v>132</v>
      </c>
      <c r="AX669" s="12"/>
    </row>
    <row r="670" spans="1:50" ht="17.2" customHeight="1" x14ac:dyDescent="0.3">
      <c r="A670" s="9">
        <v>43</v>
      </c>
      <c r="B670" s="10" t="s">
        <v>3345</v>
      </c>
      <c r="C670" s="53" t="s">
        <v>9151</v>
      </c>
      <c r="D670" s="166"/>
      <c r="E670" s="193"/>
      <c r="F670" s="126"/>
      <c r="G670" s="126"/>
      <c r="H670" s="45"/>
      <c r="I670" s="1"/>
      <c r="J670" s="1"/>
      <c r="K670" s="44"/>
      <c r="L670" s="231" t="s">
        <v>4714</v>
      </c>
      <c r="M670" s="232"/>
      <c r="N670" s="232"/>
      <c r="O670" s="232"/>
      <c r="P670" s="232"/>
      <c r="Q670" s="232"/>
      <c r="R670" s="175"/>
      <c r="S670" s="194"/>
      <c r="T670" s="173"/>
      <c r="U670" s="130"/>
      <c r="V670" s="64"/>
      <c r="W670" s="202"/>
      <c r="X670" s="8"/>
      <c r="Y670" s="6"/>
      <c r="Z670" s="59"/>
      <c r="AA670" s="59"/>
      <c r="AB670" s="6"/>
      <c r="AC670" s="203"/>
      <c r="AD670" s="6"/>
      <c r="AE670" s="6"/>
      <c r="AF670" s="6"/>
      <c r="AG670" s="6"/>
      <c r="AH670" s="6"/>
      <c r="AI670" s="6"/>
      <c r="AJ670" s="6"/>
      <c r="AK670" s="6"/>
      <c r="AL670" s="59"/>
      <c r="AM670" s="137"/>
      <c r="AN670" s="137"/>
      <c r="AO670" s="45"/>
      <c r="AP670" s="132" t="s">
        <v>4574</v>
      </c>
      <c r="AQ670" s="247">
        <f>AQ646</f>
        <v>0.95</v>
      </c>
      <c r="AR670" s="248"/>
      <c r="AS670" s="45"/>
      <c r="AT670" s="1"/>
      <c r="AU670" s="1"/>
      <c r="AV670" s="44"/>
      <c r="AW670" s="89">
        <f>ROUND(ROUND(ROUND(H659*P672,0)*V660,0)*AQ670,0)</f>
        <v>254</v>
      </c>
      <c r="AX670" s="12"/>
    </row>
    <row r="671" spans="1:50" ht="17.2" customHeight="1" x14ac:dyDescent="0.3">
      <c r="A671" s="101">
        <v>43</v>
      </c>
      <c r="B671" s="102" t="s">
        <v>3344</v>
      </c>
      <c r="C671" s="103" t="s">
        <v>9150</v>
      </c>
      <c r="D671" s="166"/>
      <c r="E671" s="193"/>
      <c r="F671" s="126"/>
      <c r="G671" s="126"/>
      <c r="H671" s="45"/>
      <c r="I671" s="1"/>
      <c r="J671" s="1"/>
      <c r="K671" s="44"/>
      <c r="L671" s="267"/>
      <c r="M671" s="268"/>
      <c r="N671" s="268"/>
      <c r="O671" s="268"/>
      <c r="P671" s="268"/>
      <c r="Q671" s="268"/>
      <c r="R671" s="175"/>
      <c r="S671" s="194"/>
      <c r="T671" s="173"/>
      <c r="U671" s="130"/>
      <c r="V671" s="64"/>
      <c r="W671" s="202"/>
      <c r="X671" s="317" t="s">
        <v>4712</v>
      </c>
      <c r="Y671" s="318"/>
      <c r="Z671" s="318"/>
      <c r="AA671" s="318"/>
      <c r="AB671" s="318"/>
      <c r="AC671" s="211" t="s">
        <v>4711</v>
      </c>
      <c r="AD671" s="210"/>
      <c r="AE671" s="210"/>
      <c r="AF671" s="176"/>
      <c r="AG671" s="176"/>
      <c r="AH671" s="176"/>
      <c r="AI671" s="176"/>
      <c r="AJ671" s="176"/>
      <c r="AK671" s="176"/>
      <c r="AL671" s="105" t="s">
        <v>4574</v>
      </c>
      <c r="AM671" s="321">
        <f>AM668</f>
        <v>0.7</v>
      </c>
      <c r="AN671" s="321"/>
      <c r="AO671" s="45"/>
      <c r="AP671" s="1"/>
      <c r="AQ671" s="1"/>
      <c r="AR671" s="44"/>
      <c r="AS671" s="45"/>
      <c r="AT671" s="1"/>
      <c r="AU671" s="1"/>
      <c r="AV671" s="44"/>
      <c r="AW671" s="106">
        <f>ROUND(ROUND(ROUND(ROUND(H659*P672,0)*V660,0)*AM671,0)*AQ670,0)</f>
        <v>178</v>
      </c>
      <c r="AX671" s="12"/>
    </row>
    <row r="672" spans="1:50" ht="17.2" customHeight="1" x14ac:dyDescent="0.3">
      <c r="A672" s="101">
        <v>43</v>
      </c>
      <c r="B672" s="102" t="s">
        <v>3343</v>
      </c>
      <c r="C672" s="103" t="s">
        <v>9149</v>
      </c>
      <c r="D672" s="166"/>
      <c r="E672" s="193"/>
      <c r="F672" s="126"/>
      <c r="G672" s="126"/>
      <c r="H672" s="45"/>
      <c r="I672" s="1"/>
      <c r="J672" s="1"/>
      <c r="K672" s="44"/>
      <c r="L672" s="191"/>
      <c r="M672" s="172"/>
      <c r="N672" s="172"/>
      <c r="O672" s="123" t="s">
        <v>4574</v>
      </c>
      <c r="P672" s="249">
        <f>P666</f>
        <v>0.96499999999999997</v>
      </c>
      <c r="Q672" s="249"/>
      <c r="R672" s="168"/>
      <c r="S672" s="141"/>
      <c r="T672" s="142"/>
      <c r="U672" s="130"/>
      <c r="V672" s="64"/>
      <c r="W672" s="202"/>
      <c r="X672" s="319"/>
      <c r="Y672" s="320"/>
      <c r="Z672" s="320"/>
      <c r="AA672" s="320"/>
      <c r="AB672" s="320"/>
      <c r="AC672" s="211" t="s">
        <v>4735</v>
      </c>
      <c r="AD672" s="210"/>
      <c r="AE672" s="210"/>
      <c r="AF672" s="176"/>
      <c r="AG672" s="176"/>
      <c r="AH672" s="176"/>
      <c r="AI672" s="176"/>
      <c r="AJ672" s="176"/>
      <c r="AK672" s="176"/>
      <c r="AL672" s="105" t="s">
        <v>4574</v>
      </c>
      <c r="AM672" s="321">
        <f>AM669</f>
        <v>0.5</v>
      </c>
      <c r="AN672" s="321"/>
      <c r="AO672" s="45"/>
      <c r="AP672" s="1"/>
      <c r="AQ672" s="1"/>
      <c r="AR672" s="44"/>
      <c r="AS672" s="43"/>
      <c r="AT672" s="7"/>
      <c r="AU672" s="7"/>
      <c r="AV672" s="21"/>
      <c r="AW672" s="106">
        <f>ROUND(ROUND(ROUND(ROUND(H659*P672,0)*V660,0)*AM672,0)*AQ670,0)</f>
        <v>127</v>
      </c>
      <c r="AX672" s="12"/>
    </row>
    <row r="673" spans="1:50" ht="17.2" customHeight="1" x14ac:dyDescent="0.3">
      <c r="A673" s="9">
        <v>43</v>
      </c>
      <c r="B673" s="10" t="s">
        <v>3342</v>
      </c>
      <c r="C673" s="53" t="s">
        <v>9148</v>
      </c>
      <c r="D673" s="166"/>
      <c r="E673" s="193"/>
      <c r="F673" s="126"/>
      <c r="G673" s="126"/>
      <c r="H673" s="45"/>
      <c r="I673" s="1"/>
      <c r="J673" s="1"/>
      <c r="K673" s="44"/>
      <c r="L673" s="196"/>
      <c r="M673" s="195"/>
      <c r="N673" s="195"/>
      <c r="O673" s="55"/>
      <c r="P673" s="56"/>
      <c r="Q673" s="56"/>
      <c r="R673" s="168"/>
      <c r="S673" s="141"/>
      <c r="T673" s="142"/>
      <c r="U673" s="130"/>
      <c r="V673" s="64"/>
      <c r="W673" s="202"/>
      <c r="X673" s="8"/>
      <c r="Y673" s="6"/>
      <c r="Z673" s="59"/>
      <c r="AA673" s="59"/>
      <c r="AB673" s="6"/>
      <c r="AC673" s="203"/>
      <c r="AD673" s="6"/>
      <c r="AE673" s="6"/>
      <c r="AF673" s="6"/>
      <c r="AG673" s="6"/>
      <c r="AH673" s="6"/>
      <c r="AI673" s="6"/>
      <c r="AJ673" s="6"/>
      <c r="AK673" s="6"/>
      <c r="AL673" s="59"/>
      <c r="AM673" s="137"/>
      <c r="AN673" s="137"/>
      <c r="AO673" s="146"/>
      <c r="AP673" s="143"/>
      <c r="AQ673" s="143"/>
      <c r="AR673" s="44"/>
      <c r="AS673" s="242" t="s">
        <v>4580</v>
      </c>
      <c r="AT673" s="242"/>
      <c r="AU673" s="242"/>
      <c r="AV673" s="243"/>
      <c r="AW673" s="89">
        <f>ROUND(ROUND(H659*V660,0)*AQ670,0)-AS676</f>
        <v>258</v>
      </c>
      <c r="AX673" s="12"/>
    </row>
    <row r="674" spans="1:50" ht="17.2" customHeight="1" x14ac:dyDescent="0.3">
      <c r="A674" s="101">
        <v>43</v>
      </c>
      <c r="B674" s="102" t="s">
        <v>3341</v>
      </c>
      <c r="C674" s="103" t="s">
        <v>9147</v>
      </c>
      <c r="D674" s="166"/>
      <c r="E674" s="193"/>
      <c r="F674" s="126"/>
      <c r="G674" s="126"/>
      <c r="H674" s="45"/>
      <c r="I674" s="1"/>
      <c r="J674" s="1"/>
      <c r="K674" s="44"/>
      <c r="L674" s="175"/>
      <c r="M674" s="194"/>
      <c r="N674" s="194"/>
      <c r="O674" s="132"/>
      <c r="P674" s="141"/>
      <c r="Q674" s="141"/>
      <c r="R674" s="168"/>
      <c r="S674" s="141"/>
      <c r="T674" s="142"/>
      <c r="U674" s="130"/>
      <c r="V674" s="64"/>
      <c r="W674" s="202"/>
      <c r="X674" s="317" t="s">
        <v>4712</v>
      </c>
      <c r="Y674" s="318"/>
      <c r="Z674" s="318"/>
      <c r="AA674" s="318"/>
      <c r="AB674" s="318"/>
      <c r="AC674" s="211" t="s">
        <v>4711</v>
      </c>
      <c r="AD674" s="210"/>
      <c r="AE674" s="210"/>
      <c r="AF674" s="176"/>
      <c r="AG674" s="176"/>
      <c r="AH674" s="176"/>
      <c r="AI674" s="176"/>
      <c r="AJ674" s="176"/>
      <c r="AK674" s="176"/>
      <c r="AL674" s="105" t="s">
        <v>4574</v>
      </c>
      <c r="AM674" s="321">
        <f>AM671</f>
        <v>0.7</v>
      </c>
      <c r="AN674" s="321"/>
      <c r="AO674" s="146"/>
      <c r="AP674" s="143"/>
      <c r="AQ674" s="143"/>
      <c r="AR674" s="44"/>
      <c r="AS674" s="244"/>
      <c r="AT674" s="244"/>
      <c r="AU674" s="244"/>
      <c r="AV674" s="245"/>
      <c r="AW674" s="106">
        <f>ROUND(ROUND(ROUND(H659*V660,0)*AM674,0)*AQ670,0)-AS676</f>
        <v>179</v>
      </c>
      <c r="AX674" s="12"/>
    </row>
    <row r="675" spans="1:50" ht="17.2" customHeight="1" x14ac:dyDescent="0.3">
      <c r="A675" s="101">
        <v>43</v>
      </c>
      <c r="B675" s="102" t="s">
        <v>3340</v>
      </c>
      <c r="C675" s="103" t="s">
        <v>9146</v>
      </c>
      <c r="D675" s="166"/>
      <c r="E675" s="193"/>
      <c r="F675" s="126"/>
      <c r="G675" s="126"/>
      <c r="H675" s="45"/>
      <c r="I675" s="1"/>
      <c r="J675" s="1"/>
      <c r="K675" s="44"/>
      <c r="L675" s="191"/>
      <c r="M675" s="172"/>
      <c r="N675" s="172"/>
      <c r="O675" s="123"/>
      <c r="P675" s="138"/>
      <c r="Q675" s="138"/>
      <c r="R675" s="168"/>
      <c r="S675" s="141"/>
      <c r="T675" s="142"/>
      <c r="U675" s="130"/>
      <c r="V675" s="64"/>
      <c r="W675" s="202"/>
      <c r="X675" s="319"/>
      <c r="Y675" s="320"/>
      <c r="Z675" s="320"/>
      <c r="AA675" s="320"/>
      <c r="AB675" s="320"/>
      <c r="AC675" s="211" t="s">
        <v>4735</v>
      </c>
      <c r="AD675" s="210"/>
      <c r="AE675" s="210"/>
      <c r="AF675" s="176"/>
      <c r="AG675" s="176"/>
      <c r="AH675" s="176"/>
      <c r="AI675" s="176"/>
      <c r="AJ675" s="176"/>
      <c r="AK675" s="176"/>
      <c r="AL675" s="105" t="s">
        <v>4574</v>
      </c>
      <c r="AM675" s="321">
        <f>AM672</f>
        <v>0.5</v>
      </c>
      <c r="AN675" s="321"/>
      <c r="AO675" s="146"/>
      <c r="AP675" s="143"/>
      <c r="AQ675" s="143"/>
      <c r="AR675" s="44"/>
      <c r="AS675" s="244"/>
      <c r="AT675" s="244"/>
      <c r="AU675" s="244"/>
      <c r="AV675" s="245"/>
      <c r="AW675" s="106">
        <f>ROUND(ROUND(ROUND(H659*V660,0)*AM675,0)*AQ670,0)-AS676</f>
        <v>127</v>
      </c>
      <c r="AX675" s="12"/>
    </row>
    <row r="676" spans="1:50" ht="17.2" customHeight="1" x14ac:dyDescent="0.3">
      <c r="A676" s="9">
        <v>43</v>
      </c>
      <c r="B676" s="10" t="s">
        <v>3339</v>
      </c>
      <c r="C676" s="53" t="s">
        <v>9145</v>
      </c>
      <c r="D676" s="166"/>
      <c r="E676" s="193"/>
      <c r="F676" s="126"/>
      <c r="G676" s="126"/>
      <c r="H676" s="45"/>
      <c r="I676" s="1"/>
      <c r="J676" s="1"/>
      <c r="K676" s="44"/>
      <c r="L676" s="231" t="s">
        <v>4714</v>
      </c>
      <c r="M676" s="232"/>
      <c r="N676" s="232"/>
      <c r="O676" s="232"/>
      <c r="P676" s="232"/>
      <c r="Q676" s="232"/>
      <c r="R676" s="175"/>
      <c r="S676" s="194"/>
      <c r="T676" s="173"/>
      <c r="U676" s="130"/>
      <c r="V676" s="64"/>
      <c r="W676" s="202"/>
      <c r="X676" s="8"/>
      <c r="Y676" s="6"/>
      <c r="Z676" s="59"/>
      <c r="AA676" s="59"/>
      <c r="AB676" s="6"/>
      <c r="AC676" s="203"/>
      <c r="AD676" s="6"/>
      <c r="AE676" s="6"/>
      <c r="AF676" s="6"/>
      <c r="AG676" s="6"/>
      <c r="AH676" s="6"/>
      <c r="AI676" s="6"/>
      <c r="AJ676" s="6"/>
      <c r="AK676" s="6"/>
      <c r="AL676" s="59"/>
      <c r="AM676" s="137"/>
      <c r="AN676" s="137"/>
      <c r="AO676" s="146"/>
      <c r="AP676" s="143"/>
      <c r="AQ676" s="143"/>
      <c r="AR676" s="44"/>
      <c r="AS676" s="38">
        <f>AS664</f>
        <v>5</v>
      </c>
      <c r="AT676" s="62" t="s">
        <v>4579</v>
      </c>
      <c r="AU676" s="143"/>
      <c r="AV676" s="147"/>
      <c r="AW676" s="89">
        <f>ROUND(ROUND(ROUND(H659*P678,0)*V660,0)*AQ670,0)-AS676</f>
        <v>249</v>
      </c>
      <c r="AX676" s="12"/>
    </row>
    <row r="677" spans="1:50" ht="17.2" customHeight="1" x14ac:dyDescent="0.3">
      <c r="A677" s="101">
        <v>43</v>
      </c>
      <c r="B677" s="102" t="s">
        <v>3338</v>
      </c>
      <c r="C677" s="103" t="s">
        <v>9144</v>
      </c>
      <c r="D677" s="166"/>
      <c r="E677" s="193"/>
      <c r="F677" s="126"/>
      <c r="G677" s="126"/>
      <c r="H677" s="45"/>
      <c r="I677" s="1"/>
      <c r="J677" s="1"/>
      <c r="K677" s="44"/>
      <c r="L677" s="267"/>
      <c r="M677" s="268"/>
      <c r="N677" s="268"/>
      <c r="O677" s="268"/>
      <c r="P677" s="268"/>
      <c r="Q677" s="268"/>
      <c r="R677" s="175"/>
      <c r="S677" s="194"/>
      <c r="T677" s="173"/>
      <c r="U677" s="130"/>
      <c r="V677" s="64"/>
      <c r="W677" s="202"/>
      <c r="X677" s="317" t="s">
        <v>4712</v>
      </c>
      <c r="Y677" s="318"/>
      <c r="Z677" s="318"/>
      <c r="AA677" s="318"/>
      <c r="AB677" s="318"/>
      <c r="AC677" s="211" t="s">
        <v>4711</v>
      </c>
      <c r="AD677" s="210"/>
      <c r="AE677" s="210"/>
      <c r="AF677" s="176"/>
      <c r="AG677" s="176"/>
      <c r="AH677" s="176"/>
      <c r="AI677" s="176"/>
      <c r="AJ677" s="176"/>
      <c r="AK677" s="176"/>
      <c r="AL677" s="105" t="s">
        <v>4574</v>
      </c>
      <c r="AM677" s="321">
        <f>AM674</f>
        <v>0.7</v>
      </c>
      <c r="AN677" s="321"/>
      <c r="AO677" s="146"/>
      <c r="AP677" s="143"/>
      <c r="AQ677" s="143"/>
      <c r="AR677" s="44"/>
      <c r="AS677" s="1"/>
      <c r="AT677" s="132"/>
      <c r="AU677" s="143"/>
      <c r="AV677" s="147"/>
      <c r="AW677" s="106">
        <f>ROUND(ROUND(ROUND(ROUND(H659*P678,0)*V660,0)*AM677,0)*AQ670,0)-AS676</f>
        <v>173</v>
      </c>
      <c r="AX677" s="12"/>
    </row>
    <row r="678" spans="1:50" ht="17.2" customHeight="1" x14ac:dyDescent="0.3">
      <c r="A678" s="101">
        <v>43</v>
      </c>
      <c r="B678" s="102" t="s">
        <v>3337</v>
      </c>
      <c r="C678" s="103" t="s">
        <v>9143</v>
      </c>
      <c r="D678" s="162"/>
      <c r="E678" s="192"/>
      <c r="F678" s="128"/>
      <c r="G678" s="128"/>
      <c r="H678" s="43"/>
      <c r="I678" s="7"/>
      <c r="J678" s="7"/>
      <c r="K678" s="21"/>
      <c r="L678" s="191"/>
      <c r="M678" s="172"/>
      <c r="N678" s="172"/>
      <c r="O678" s="123" t="s">
        <v>4574</v>
      </c>
      <c r="P678" s="249">
        <f>P672</f>
        <v>0.96499999999999997</v>
      </c>
      <c r="Q678" s="249"/>
      <c r="R678" s="201"/>
      <c r="S678" s="138"/>
      <c r="T678" s="139"/>
      <c r="U678" s="78"/>
      <c r="V678" s="79"/>
      <c r="W678" s="200"/>
      <c r="X678" s="319"/>
      <c r="Y678" s="320"/>
      <c r="Z678" s="320"/>
      <c r="AA678" s="320"/>
      <c r="AB678" s="320"/>
      <c r="AC678" s="211" t="s">
        <v>4735</v>
      </c>
      <c r="AD678" s="210"/>
      <c r="AE678" s="210"/>
      <c r="AF678" s="176"/>
      <c r="AG678" s="176"/>
      <c r="AH678" s="176"/>
      <c r="AI678" s="176"/>
      <c r="AJ678" s="176"/>
      <c r="AK678" s="176"/>
      <c r="AL678" s="105" t="s">
        <v>4574</v>
      </c>
      <c r="AM678" s="321">
        <f>AM675</f>
        <v>0.5</v>
      </c>
      <c r="AN678" s="321"/>
      <c r="AO678" s="190"/>
      <c r="AP678" s="136"/>
      <c r="AQ678" s="136"/>
      <c r="AR678" s="21"/>
      <c r="AS678" s="7"/>
      <c r="AT678" s="123"/>
      <c r="AU678" s="136"/>
      <c r="AV678" s="145"/>
      <c r="AW678" s="107">
        <f>ROUND(ROUND(ROUND(ROUND(H659*P678,0)*V660,0)*AM678,0)*AQ670,0)-AS676</f>
        <v>122</v>
      </c>
      <c r="AX678" s="16"/>
    </row>
    <row r="679" spans="1:50" ht="17.2" customHeight="1" x14ac:dyDescent="0.3">
      <c r="A679" s="9">
        <v>43</v>
      </c>
      <c r="B679" s="10" t="s">
        <v>3336</v>
      </c>
      <c r="C679" s="53" t="s">
        <v>9142</v>
      </c>
      <c r="D679" s="217" t="s">
        <v>4740</v>
      </c>
      <c r="E679" s="219"/>
      <c r="F679" s="217" t="s">
        <v>4739</v>
      </c>
      <c r="G679" s="252"/>
      <c r="H679" s="217" t="s">
        <v>4891</v>
      </c>
      <c r="I679" s="218"/>
      <c r="J679" s="218"/>
      <c r="K679" s="219"/>
      <c r="L679" s="196"/>
      <c r="M679" s="195"/>
      <c r="N679" s="195"/>
      <c r="O679" s="55"/>
      <c r="P679" s="56"/>
      <c r="Q679" s="56"/>
      <c r="R679" s="303" t="s">
        <v>8152</v>
      </c>
      <c r="S679" s="304"/>
      <c r="T679" s="305"/>
      <c r="U679" s="309" t="s">
        <v>8997</v>
      </c>
      <c r="V679" s="309"/>
      <c r="W679" s="310"/>
      <c r="X679" s="8"/>
      <c r="Y679" s="6"/>
      <c r="Z679" s="59"/>
      <c r="AA679" s="59"/>
      <c r="AB679" s="6"/>
      <c r="AC679" s="203"/>
      <c r="AD679" s="6"/>
      <c r="AE679" s="6"/>
      <c r="AF679" s="6"/>
      <c r="AG679" s="6"/>
      <c r="AH679" s="6"/>
      <c r="AI679" s="6"/>
      <c r="AJ679" s="6"/>
      <c r="AK679" s="6"/>
      <c r="AL679" s="59"/>
      <c r="AM679" s="137"/>
      <c r="AN679" s="137"/>
      <c r="AO679" s="7"/>
      <c r="AP679" s="7"/>
      <c r="AQ679" s="7"/>
      <c r="AR679" s="7"/>
      <c r="AS679" s="7"/>
      <c r="AT679" s="123"/>
      <c r="AU679" s="136"/>
      <c r="AV679" s="145"/>
      <c r="AW679" s="100">
        <f>ROUND(H683*V684,0)</f>
        <v>621</v>
      </c>
      <c r="AX679" s="19" t="s">
        <v>4205</v>
      </c>
    </row>
    <row r="680" spans="1:50" ht="17.2" customHeight="1" x14ac:dyDescent="0.3">
      <c r="A680" s="101">
        <v>43</v>
      </c>
      <c r="B680" s="102" t="s">
        <v>3335</v>
      </c>
      <c r="C680" s="103" t="s">
        <v>9141</v>
      </c>
      <c r="D680" s="220"/>
      <c r="E680" s="222"/>
      <c r="F680" s="228"/>
      <c r="G680" s="230"/>
      <c r="H680" s="220"/>
      <c r="I680" s="221"/>
      <c r="J680" s="221"/>
      <c r="K680" s="222"/>
      <c r="L680" s="175"/>
      <c r="M680" s="194"/>
      <c r="N680" s="194"/>
      <c r="O680" s="132"/>
      <c r="P680" s="141"/>
      <c r="Q680" s="141"/>
      <c r="R680" s="306"/>
      <c r="S680" s="307"/>
      <c r="T680" s="308"/>
      <c r="U680" s="311"/>
      <c r="V680" s="312"/>
      <c r="W680" s="313"/>
      <c r="X680" s="317" t="s">
        <v>4712</v>
      </c>
      <c r="Y680" s="318"/>
      <c r="Z680" s="318"/>
      <c r="AA680" s="318"/>
      <c r="AB680" s="318"/>
      <c r="AC680" s="211" t="s">
        <v>4711</v>
      </c>
      <c r="AD680" s="210"/>
      <c r="AE680" s="210"/>
      <c r="AF680" s="176"/>
      <c r="AG680" s="176"/>
      <c r="AH680" s="176"/>
      <c r="AI680" s="176"/>
      <c r="AJ680" s="176"/>
      <c r="AK680" s="176"/>
      <c r="AL680" s="105" t="s">
        <v>4574</v>
      </c>
      <c r="AM680" s="321">
        <f>AM677</f>
        <v>0.7</v>
      </c>
      <c r="AN680" s="321"/>
      <c r="AO680" s="176"/>
      <c r="AP680" s="176"/>
      <c r="AQ680" s="176"/>
      <c r="AR680" s="176"/>
      <c r="AS680" s="176"/>
      <c r="AT680" s="105"/>
      <c r="AU680" s="150"/>
      <c r="AV680" s="151"/>
      <c r="AW680" s="106">
        <f>ROUND(ROUND(H683*V684,0)*AM680,0)</f>
        <v>435</v>
      </c>
      <c r="AX680" s="67"/>
    </row>
    <row r="681" spans="1:50" ht="17.2" customHeight="1" x14ac:dyDescent="0.3">
      <c r="A681" s="101">
        <v>43</v>
      </c>
      <c r="B681" s="102" t="s">
        <v>3334</v>
      </c>
      <c r="C681" s="103" t="s">
        <v>9140</v>
      </c>
      <c r="D681" s="220"/>
      <c r="E681" s="222"/>
      <c r="F681" s="228"/>
      <c r="G681" s="230"/>
      <c r="H681" s="220"/>
      <c r="I681" s="221"/>
      <c r="J681" s="221"/>
      <c r="K681" s="222"/>
      <c r="L681" s="191"/>
      <c r="M681" s="172"/>
      <c r="N681" s="172"/>
      <c r="O681" s="123"/>
      <c r="P681" s="138"/>
      <c r="Q681" s="138"/>
      <c r="R681" s="306"/>
      <c r="S681" s="307"/>
      <c r="T681" s="308"/>
      <c r="U681" s="311"/>
      <c r="V681" s="312"/>
      <c r="W681" s="313"/>
      <c r="X681" s="319"/>
      <c r="Y681" s="320"/>
      <c r="Z681" s="320"/>
      <c r="AA681" s="320"/>
      <c r="AB681" s="320"/>
      <c r="AC681" s="211" t="s">
        <v>4735</v>
      </c>
      <c r="AD681" s="210"/>
      <c r="AE681" s="210"/>
      <c r="AF681" s="176"/>
      <c r="AG681" s="176"/>
      <c r="AH681" s="176"/>
      <c r="AI681" s="176"/>
      <c r="AJ681" s="176"/>
      <c r="AK681" s="176"/>
      <c r="AL681" s="105" t="s">
        <v>4574</v>
      </c>
      <c r="AM681" s="321">
        <f>AM678</f>
        <v>0.5</v>
      </c>
      <c r="AN681" s="321"/>
      <c r="AO681" s="176"/>
      <c r="AP681" s="176"/>
      <c r="AQ681" s="176"/>
      <c r="AR681" s="176"/>
      <c r="AS681" s="176"/>
      <c r="AT681" s="105"/>
      <c r="AU681" s="150"/>
      <c r="AV681" s="151"/>
      <c r="AW681" s="106">
        <f>ROUND(ROUND(H683*V684,0)*AM681,0)</f>
        <v>311</v>
      </c>
      <c r="AX681" s="67"/>
    </row>
    <row r="682" spans="1:50" ht="17.2" customHeight="1" x14ac:dyDescent="0.3">
      <c r="A682" s="9">
        <v>43</v>
      </c>
      <c r="B682" s="10" t="s">
        <v>3333</v>
      </c>
      <c r="C682" s="53" t="s">
        <v>9139</v>
      </c>
      <c r="D682" s="238"/>
      <c r="E682" s="240"/>
      <c r="F682" s="238"/>
      <c r="G682" s="240"/>
      <c r="H682" s="220"/>
      <c r="I682" s="221"/>
      <c r="J682" s="221"/>
      <c r="K682" s="222"/>
      <c r="L682" s="231" t="s">
        <v>4714</v>
      </c>
      <c r="M682" s="232"/>
      <c r="N682" s="232"/>
      <c r="O682" s="232"/>
      <c r="P682" s="232"/>
      <c r="Q682" s="232"/>
      <c r="R682" s="306"/>
      <c r="S682" s="307"/>
      <c r="T682" s="308"/>
      <c r="U682" s="130"/>
      <c r="V682" s="64"/>
      <c r="W682" s="202"/>
      <c r="X682" s="8"/>
      <c r="Y682" s="6"/>
      <c r="Z682" s="59"/>
      <c r="AA682" s="59"/>
      <c r="AB682" s="6"/>
      <c r="AC682" s="203"/>
      <c r="AD682" s="6"/>
      <c r="AE682" s="6"/>
      <c r="AF682" s="6"/>
      <c r="AG682" s="6"/>
      <c r="AH682" s="6"/>
      <c r="AI682" s="6"/>
      <c r="AJ682" s="6"/>
      <c r="AK682" s="6"/>
      <c r="AL682" s="59"/>
      <c r="AM682" s="137"/>
      <c r="AN682" s="137"/>
      <c r="AO682" s="6"/>
      <c r="AP682" s="6"/>
      <c r="AQ682" s="7"/>
      <c r="AR682" s="7"/>
      <c r="AS682" s="7"/>
      <c r="AT682" s="123"/>
      <c r="AU682" s="136"/>
      <c r="AV682" s="145"/>
      <c r="AW682" s="89">
        <f>ROUND(ROUND(H683*P684,0)*V684,0)</f>
        <v>599</v>
      </c>
      <c r="AX682" s="67"/>
    </row>
    <row r="683" spans="1:50" ht="17.2" customHeight="1" x14ac:dyDescent="0.3">
      <c r="A683" s="101">
        <v>43</v>
      </c>
      <c r="B683" s="102" t="s">
        <v>3332</v>
      </c>
      <c r="C683" s="103" t="s">
        <v>9138</v>
      </c>
      <c r="D683" s="238"/>
      <c r="E683" s="240"/>
      <c r="F683" s="238"/>
      <c r="G683" s="240"/>
      <c r="H683" s="253">
        <f>'15就労移行支援(基本)'!K684</f>
        <v>887</v>
      </c>
      <c r="I683" s="254"/>
      <c r="J683" s="1" t="s">
        <v>4202</v>
      </c>
      <c r="K683" s="68"/>
      <c r="L683" s="267"/>
      <c r="M683" s="268"/>
      <c r="N683" s="268"/>
      <c r="O683" s="268"/>
      <c r="P683" s="268"/>
      <c r="Q683" s="268"/>
      <c r="R683" s="306"/>
      <c r="S683" s="307"/>
      <c r="T683" s="308"/>
      <c r="U683" s="130"/>
      <c r="V683" s="64"/>
      <c r="W683" s="202"/>
      <c r="X683" s="317" t="s">
        <v>4712</v>
      </c>
      <c r="Y683" s="318"/>
      <c r="Z683" s="318"/>
      <c r="AA683" s="318"/>
      <c r="AB683" s="318"/>
      <c r="AC683" s="211" t="s">
        <v>4711</v>
      </c>
      <c r="AD683" s="210"/>
      <c r="AE683" s="210"/>
      <c r="AF683" s="176"/>
      <c r="AG683" s="176"/>
      <c r="AH683" s="176"/>
      <c r="AI683" s="176"/>
      <c r="AJ683" s="176"/>
      <c r="AK683" s="176"/>
      <c r="AL683" s="105" t="s">
        <v>4574</v>
      </c>
      <c r="AM683" s="321">
        <f>AM680</f>
        <v>0.7</v>
      </c>
      <c r="AN683" s="321"/>
      <c r="AO683" s="174"/>
      <c r="AP683" s="174"/>
      <c r="AQ683" s="174"/>
      <c r="AR683" s="174"/>
      <c r="AS683" s="174"/>
      <c r="AT683" s="104"/>
      <c r="AU683" s="148"/>
      <c r="AV683" s="149"/>
      <c r="AW683" s="106">
        <f>ROUND(ROUND(ROUND(H683*P684,0)*V684,0)*AM683,0)</f>
        <v>419</v>
      </c>
      <c r="AX683" s="67"/>
    </row>
    <row r="684" spans="1:50" ht="17.2" customHeight="1" x14ac:dyDescent="0.3">
      <c r="A684" s="101">
        <v>43</v>
      </c>
      <c r="B684" s="102" t="s">
        <v>3331</v>
      </c>
      <c r="C684" s="103" t="s">
        <v>9137</v>
      </c>
      <c r="D684" s="238"/>
      <c r="E684" s="240"/>
      <c r="F684" s="238"/>
      <c r="G684" s="240"/>
      <c r="H684" s="175"/>
      <c r="I684" s="194"/>
      <c r="J684" s="194"/>
      <c r="K684" s="173"/>
      <c r="L684" s="191"/>
      <c r="M684" s="172"/>
      <c r="N684" s="172"/>
      <c r="O684" s="123" t="s">
        <v>4574</v>
      </c>
      <c r="P684" s="249">
        <f>P678</f>
        <v>0.96499999999999997</v>
      </c>
      <c r="Q684" s="249"/>
      <c r="R684" s="238"/>
      <c r="S684" s="239"/>
      <c r="T684" s="240"/>
      <c r="U684" s="132" t="s">
        <v>4574</v>
      </c>
      <c r="V684" s="247">
        <f>V660</f>
        <v>0.7</v>
      </c>
      <c r="W684" s="248"/>
      <c r="X684" s="319"/>
      <c r="Y684" s="320"/>
      <c r="Z684" s="320"/>
      <c r="AA684" s="320"/>
      <c r="AB684" s="320"/>
      <c r="AC684" s="211" t="s">
        <v>4735</v>
      </c>
      <c r="AD684" s="210"/>
      <c r="AE684" s="210"/>
      <c r="AF684" s="176"/>
      <c r="AG684" s="176"/>
      <c r="AH684" s="176"/>
      <c r="AI684" s="176"/>
      <c r="AJ684" s="176"/>
      <c r="AK684" s="176"/>
      <c r="AL684" s="105" t="s">
        <v>4574</v>
      </c>
      <c r="AM684" s="321">
        <f>AM681</f>
        <v>0.5</v>
      </c>
      <c r="AN684" s="321"/>
      <c r="AO684" s="174"/>
      <c r="AP684" s="174"/>
      <c r="AQ684" s="174"/>
      <c r="AR684" s="174"/>
      <c r="AS684" s="174"/>
      <c r="AT684" s="104"/>
      <c r="AU684" s="148"/>
      <c r="AV684" s="149"/>
      <c r="AW684" s="106">
        <f>ROUND(ROUND(ROUND(H683*P684,0)*V684,0)*AM684,0)</f>
        <v>300</v>
      </c>
      <c r="AX684" s="67"/>
    </row>
    <row r="685" spans="1:50" ht="17.2" customHeight="1" x14ac:dyDescent="0.3">
      <c r="A685" s="9">
        <v>43</v>
      </c>
      <c r="B685" s="10" t="s">
        <v>3330</v>
      </c>
      <c r="C685" s="53" t="s">
        <v>9136</v>
      </c>
      <c r="D685" s="166"/>
      <c r="E685" s="193"/>
      <c r="F685" s="126"/>
      <c r="G685" s="1"/>
      <c r="H685" s="175"/>
      <c r="I685" s="194"/>
      <c r="J685" s="194"/>
      <c r="K685" s="173"/>
      <c r="L685" s="196"/>
      <c r="M685" s="195"/>
      <c r="N685" s="195"/>
      <c r="O685" s="55"/>
      <c r="P685" s="56"/>
      <c r="Q685" s="56"/>
      <c r="R685" s="168"/>
      <c r="S685" s="141"/>
      <c r="T685" s="142"/>
      <c r="U685" s="130"/>
      <c r="V685" s="64"/>
      <c r="W685" s="202"/>
      <c r="X685" s="8"/>
      <c r="Y685" s="6"/>
      <c r="Z685" s="59"/>
      <c r="AA685" s="59"/>
      <c r="AB685" s="6"/>
      <c r="AC685" s="203"/>
      <c r="AD685" s="6"/>
      <c r="AE685" s="6"/>
      <c r="AF685" s="6"/>
      <c r="AG685" s="6"/>
      <c r="AH685" s="6"/>
      <c r="AI685" s="6"/>
      <c r="AJ685" s="6"/>
      <c r="AK685" s="6"/>
      <c r="AL685" s="59"/>
      <c r="AM685" s="137"/>
      <c r="AN685" s="137"/>
      <c r="AO685" s="177"/>
      <c r="AP685" s="81"/>
      <c r="AQ685" s="81"/>
      <c r="AR685" s="82"/>
      <c r="AS685" s="242" t="s">
        <v>4580</v>
      </c>
      <c r="AT685" s="242"/>
      <c r="AU685" s="242"/>
      <c r="AV685" s="243"/>
      <c r="AW685" s="89">
        <f>ROUND(H683*V684,0)-AS688</f>
        <v>616</v>
      </c>
      <c r="AX685" s="67"/>
    </row>
    <row r="686" spans="1:50" ht="17.2" customHeight="1" x14ac:dyDescent="0.3">
      <c r="A686" s="101">
        <v>43</v>
      </c>
      <c r="B686" s="102" t="s">
        <v>3329</v>
      </c>
      <c r="C686" s="103" t="s">
        <v>9135</v>
      </c>
      <c r="D686" s="166"/>
      <c r="E686" s="193"/>
      <c r="F686" s="126"/>
      <c r="G686" s="1"/>
      <c r="H686" s="175"/>
      <c r="I686" s="194"/>
      <c r="J686" s="194"/>
      <c r="K686" s="173"/>
      <c r="L686" s="175"/>
      <c r="M686" s="194"/>
      <c r="N686" s="194"/>
      <c r="O686" s="132"/>
      <c r="P686" s="141"/>
      <c r="Q686" s="141"/>
      <c r="R686" s="168"/>
      <c r="S686" s="141"/>
      <c r="T686" s="142"/>
      <c r="U686" s="130"/>
      <c r="V686" s="64"/>
      <c r="W686" s="202"/>
      <c r="X686" s="317" t="s">
        <v>4712</v>
      </c>
      <c r="Y686" s="318"/>
      <c r="Z686" s="318"/>
      <c r="AA686" s="318"/>
      <c r="AB686" s="318"/>
      <c r="AC686" s="211" t="s">
        <v>4711</v>
      </c>
      <c r="AD686" s="210"/>
      <c r="AE686" s="210"/>
      <c r="AF686" s="176"/>
      <c r="AG686" s="176"/>
      <c r="AH686" s="176"/>
      <c r="AI686" s="176"/>
      <c r="AJ686" s="176"/>
      <c r="AK686" s="176"/>
      <c r="AL686" s="105" t="s">
        <v>4574</v>
      </c>
      <c r="AM686" s="321">
        <f>AM683</f>
        <v>0.7</v>
      </c>
      <c r="AN686" s="321"/>
      <c r="AO686" s="215"/>
      <c r="AP686" s="215"/>
      <c r="AQ686" s="215"/>
      <c r="AR686" s="214"/>
      <c r="AS686" s="244"/>
      <c r="AT686" s="244"/>
      <c r="AU686" s="244"/>
      <c r="AV686" s="245"/>
      <c r="AW686" s="106">
        <f>ROUND(ROUND(H683*V684,0)*AM686,0)-AS688</f>
        <v>430</v>
      </c>
      <c r="AX686" s="67"/>
    </row>
    <row r="687" spans="1:50" ht="17.2" customHeight="1" x14ac:dyDescent="0.3">
      <c r="A687" s="101">
        <v>43</v>
      </c>
      <c r="B687" s="102" t="s">
        <v>3328</v>
      </c>
      <c r="C687" s="103" t="s">
        <v>9134</v>
      </c>
      <c r="D687" s="166"/>
      <c r="E687" s="193"/>
      <c r="F687" s="126"/>
      <c r="G687" s="1"/>
      <c r="H687" s="175"/>
      <c r="I687" s="194"/>
      <c r="J687" s="194"/>
      <c r="K687" s="173"/>
      <c r="L687" s="191"/>
      <c r="M687" s="172"/>
      <c r="N687" s="172"/>
      <c r="O687" s="123"/>
      <c r="P687" s="138"/>
      <c r="Q687" s="138"/>
      <c r="R687" s="168"/>
      <c r="S687" s="141"/>
      <c r="T687" s="142"/>
      <c r="U687" s="130"/>
      <c r="V687" s="64"/>
      <c r="W687" s="202"/>
      <c r="X687" s="319"/>
      <c r="Y687" s="320"/>
      <c r="Z687" s="320"/>
      <c r="AA687" s="320"/>
      <c r="AB687" s="320"/>
      <c r="AC687" s="211" t="s">
        <v>4735</v>
      </c>
      <c r="AD687" s="210"/>
      <c r="AE687" s="210"/>
      <c r="AF687" s="176"/>
      <c r="AG687" s="176"/>
      <c r="AH687" s="176"/>
      <c r="AI687" s="176"/>
      <c r="AJ687" s="176"/>
      <c r="AK687" s="176"/>
      <c r="AL687" s="105" t="s">
        <v>4574</v>
      </c>
      <c r="AM687" s="321">
        <f>AM684</f>
        <v>0.5</v>
      </c>
      <c r="AN687" s="321"/>
      <c r="AO687" s="213"/>
      <c r="AP687" s="213"/>
      <c r="AQ687" s="213"/>
      <c r="AR687" s="212"/>
      <c r="AS687" s="244"/>
      <c r="AT687" s="244"/>
      <c r="AU687" s="244"/>
      <c r="AV687" s="245"/>
      <c r="AW687" s="106">
        <f>ROUND(ROUND(H683*V684,0)*AM687,0)-AS688</f>
        <v>306</v>
      </c>
      <c r="AX687" s="67"/>
    </row>
    <row r="688" spans="1:50" ht="17.2" customHeight="1" x14ac:dyDescent="0.3">
      <c r="A688" s="9">
        <v>43</v>
      </c>
      <c r="B688" s="10" t="s">
        <v>3327</v>
      </c>
      <c r="C688" s="53" t="s">
        <v>9133</v>
      </c>
      <c r="D688" s="166"/>
      <c r="E688" s="193"/>
      <c r="F688" s="126"/>
      <c r="G688" s="1"/>
      <c r="H688" s="175"/>
      <c r="I688" s="194"/>
      <c r="J688" s="194"/>
      <c r="K688" s="173"/>
      <c r="L688" s="231" t="s">
        <v>4714</v>
      </c>
      <c r="M688" s="232"/>
      <c r="N688" s="232"/>
      <c r="O688" s="232"/>
      <c r="P688" s="232"/>
      <c r="Q688" s="232"/>
      <c r="R688" s="175"/>
      <c r="S688" s="194"/>
      <c r="T688" s="173"/>
      <c r="U688" s="130"/>
      <c r="V688" s="64"/>
      <c r="W688" s="202"/>
      <c r="X688" s="8"/>
      <c r="Y688" s="6"/>
      <c r="Z688" s="59"/>
      <c r="AA688" s="59"/>
      <c r="AB688" s="6"/>
      <c r="AC688" s="203"/>
      <c r="AD688" s="6"/>
      <c r="AE688" s="6"/>
      <c r="AF688" s="6"/>
      <c r="AG688" s="6"/>
      <c r="AH688" s="6"/>
      <c r="AI688" s="6"/>
      <c r="AJ688" s="6"/>
      <c r="AK688" s="6"/>
      <c r="AL688" s="59"/>
      <c r="AM688" s="137"/>
      <c r="AN688" s="137"/>
      <c r="AO688" s="198"/>
      <c r="AP688" s="198"/>
      <c r="AQ688" s="198"/>
      <c r="AR688" s="197"/>
      <c r="AS688" s="38">
        <f>AS676</f>
        <v>5</v>
      </c>
      <c r="AT688" s="62" t="s">
        <v>4579</v>
      </c>
      <c r="AU688" s="143"/>
      <c r="AV688" s="147"/>
      <c r="AW688" s="89">
        <f>ROUND(ROUND(H683*P690,0)*V684,0)-AS688</f>
        <v>594</v>
      </c>
      <c r="AX688" s="67"/>
    </row>
    <row r="689" spans="1:50" ht="17.2" customHeight="1" x14ac:dyDescent="0.3">
      <c r="A689" s="101">
        <v>43</v>
      </c>
      <c r="B689" s="102" t="s">
        <v>3326</v>
      </c>
      <c r="C689" s="103" t="s">
        <v>9132</v>
      </c>
      <c r="D689" s="166"/>
      <c r="E689" s="193"/>
      <c r="F689" s="126"/>
      <c r="G689" s="1"/>
      <c r="H689" s="175"/>
      <c r="I689" s="194"/>
      <c r="J689" s="194"/>
      <c r="K689" s="173"/>
      <c r="L689" s="267"/>
      <c r="M689" s="268"/>
      <c r="N689" s="268"/>
      <c r="O689" s="268"/>
      <c r="P689" s="268"/>
      <c r="Q689" s="268"/>
      <c r="R689" s="175"/>
      <c r="S689" s="194"/>
      <c r="T689" s="173"/>
      <c r="U689" s="130"/>
      <c r="V689" s="64"/>
      <c r="W689" s="202"/>
      <c r="X689" s="317" t="s">
        <v>4712</v>
      </c>
      <c r="Y689" s="318"/>
      <c r="Z689" s="318"/>
      <c r="AA689" s="318"/>
      <c r="AB689" s="318"/>
      <c r="AC689" s="211" t="s">
        <v>4711</v>
      </c>
      <c r="AD689" s="210"/>
      <c r="AE689" s="210"/>
      <c r="AF689" s="176"/>
      <c r="AG689" s="176"/>
      <c r="AH689" s="176"/>
      <c r="AI689" s="176"/>
      <c r="AJ689" s="176"/>
      <c r="AK689" s="176"/>
      <c r="AL689" s="105" t="s">
        <v>4574</v>
      </c>
      <c r="AM689" s="321">
        <f>AM686</f>
        <v>0.7</v>
      </c>
      <c r="AN689" s="321"/>
      <c r="AO689" s="213"/>
      <c r="AP689" s="213"/>
      <c r="AQ689" s="213"/>
      <c r="AR689" s="212"/>
      <c r="AS689" s="1"/>
      <c r="AT689" s="132"/>
      <c r="AU689" s="143"/>
      <c r="AV689" s="147"/>
      <c r="AW689" s="106">
        <f>ROUND(ROUND(ROUND(H683*P690,0)*V684,0)*AM689,0)-AS688</f>
        <v>414</v>
      </c>
      <c r="AX689" s="67"/>
    </row>
    <row r="690" spans="1:50" ht="17.2" customHeight="1" x14ac:dyDescent="0.3">
      <c r="A690" s="101">
        <v>43</v>
      </c>
      <c r="B690" s="102" t="s">
        <v>3325</v>
      </c>
      <c r="C690" s="103" t="s">
        <v>9131</v>
      </c>
      <c r="D690" s="166"/>
      <c r="E690" s="193"/>
      <c r="F690" s="126"/>
      <c r="G690" s="1"/>
      <c r="H690" s="175"/>
      <c r="I690" s="194"/>
      <c r="J690" s="194"/>
      <c r="K690" s="173"/>
      <c r="L690" s="191"/>
      <c r="M690" s="172"/>
      <c r="N690" s="172"/>
      <c r="O690" s="123" t="s">
        <v>4574</v>
      </c>
      <c r="P690" s="249">
        <f>P684</f>
        <v>0.96499999999999997</v>
      </c>
      <c r="Q690" s="249"/>
      <c r="R690" s="168"/>
      <c r="S690" s="141"/>
      <c r="T690" s="142"/>
      <c r="U690" s="130"/>
      <c r="V690" s="64"/>
      <c r="W690" s="202"/>
      <c r="X690" s="319"/>
      <c r="Y690" s="320"/>
      <c r="Z690" s="320"/>
      <c r="AA690" s="320"/>
      <c r="AB690" s="320"/>
      <c r="AC690" s="211" t="s">
        <v>4735</v>
      </c>
      <c r="AD690" s="210"/>
      <c r="AE690" s="210"/>
      <c r="AF690" s="176"/>
      <c r="AG690" s="176"/>
      <c r="AH690" s="176"/>
      <c r="AI690" s="176"/>
      <c r="AJ690" s="176"/>
      <c r="AK690" s="176"/>
      <c r="AL690" s="105" t="s">
        <v>4574</v>
      </c>
      <c r="AM690" s="321">
        <f>AM687</f>
        <v>0.5</v>
      </c>
      <c r="AN690" s="321"/>
      <c r="AO690" s="213"/>
      <c r="AP690" s="213"/>
      <c r="AQ690" s="213"/>
      <c r="AR690" s="212"/>
      <c r="AS690" s="7"/>
      <c r="AT690" s="123"/>
      <c r="AU690" s="136"/>
      <c r="AV690" s="145"/>
      <c r="AW690" s="106">
        <f>ROUND(ROUND(ROUND(H683*P690,0)*V684,0)*AM690,0)-AS688</f>
        <v>295</v>
      </c>
      <c r="AX690" s="67"/>
    </row>
    <row r="691" spans="1:50" ht="17.2" customHeight="1" x14ac:dyDescent="0.3">
      <c r="A691" s="9">
        <v>43</v>
      </c>
      <c r="B691" s="10" t="s">
        <v>3324</v>
      </c>
      <c r="C691" s="53" t="s">
        <v>9130</v>
      </c>
      <c r="D691" s="166"/>
      <c r="E691" s="193"/>
      <c r="F691" s="126"/>
      <c r="G691" s="126"/>
      <c r="H691" s="45"/>
      <c r="I691" s="1"/>
      <c r="J691" s="1"/>
      <c r="K691" s="44"/>
      <c r="L691" s="196"/>
      <c r="M691" s="195"/>
      <c r="N691" s="195"/>
      <c r="O691" s="55"/>
      <c r="P691" s="56"/>
      <c r="Q691" s="56"/>
      <c r="R691" s="168"/>
      <c r="S691" s="141"/>
      <c r="T691" s="142"/>
      <c r="U691" s="130"/>
      <c r="V691" s="64"/>
      <c r="W691" s="202"/>
      <c r="X691" s="8"/>
      <c r="Y691" s="6"/>
      <c r="Z691" s="59"/>
      <c r="AA691" s="59"/>
      <c r="AB691" s="6"/>
      <c r="AC691" s="203"/>
      <c r="AD691" s="6"/>
      <c r="AE691" s="6"/>
      <c r="AF691" s="6"/>
      <c r="AG691" s="6"/>
      <c r="AH691" s="6"/>
      <c r="AI691" s="6"/>
      <c r="AJ691" s="6"/>
      <c r="AK691" s="6"/>
      <c r="AL691" s="59"/>
      <c r="AM691" s="137"/>
      <c r="AN691" s="137"/>
      <c r="AO691" s="216" t="s">
        <v>4753</v>
      </c>
      <c r="AP691" s="251"/>
      <c r="AQ691" s="251"/>
      <c r="AR691" s="252"/>
      <c r="AS691" s="49"/>
      <c r="AT691" s="36"/>
      <c r="AU691" s="36"/>
      <c r="AV691" s="51"/>
      <c r="AW691" s="89">
        <f>ROUND(ROUND(H683*V684,0)*AQ694,0)</f>
        <v>590</v>
      </c>
      <c r="AX691" s="12"/>
    </row>
    <row r="692" spans="1:50" ht="17.2" customHeight="1" x14ac:dyDescent="0.3">
      <c r="A692" s="101">
        <v>43</v>
      </c>
      <c r="B692" s="102" t="s">
        <v>3323</v>
      </c>
      <c r="C692" s="103" t="s">
        <v>9129</v>
      </c>
      <c r="D692" s="166"/>
      <c r="E692" s="193"/>
      <c r="F692" s="126"/>
      <c r="G692" s="126"/>
      <c r="H692" s="45"/>
      <c r="I692" s="1"/>
      <c r="J692" s="1"/>
      <c r="K692" s="44"/>
      <c r="L692" s="175"/>
      <c r="M692" s="194"/>
      <c r="N692" s="194"/>
      <c r="O692" s="132"/>
      <c r="P692" s="141"/>
      <c r="Q692" s="141"/>
      <c r="R692" s="168"/>
      <c r="S692" s="141"/>
      <c r="T692" s="142"/>
      <c r="U692" s="130"/>
      <c r="V692" s="64"/>
      <c r="W692" s="202"/>
      <c r="X692" s="317" t="s">
        <v>4712</v>
      </c>
      <c r="Y692" s="318"/>
      <c r="Z692" s="318"/>
      <c r="AA692" s="318"/>
      <c r="AB692" s="318"/>
      <c r="AC692" s="211" t="s">
        <v>4711</v>
      </c>
      <c r="AD692" s="210"/>
      <c r="AE692" s="210"/>
      <c r="AF692" s="176"/>
      <c r="AG692" s="176"/>
      <c r="AH692" s="176"/>
      <c r="AI692" s="176"/>
      <c r="AJ692" s="176"/>
      <c r="AK692" s="176"/>
      <c r="AL692" s="105" t="s">
        <v>4574</v>
      </c>
      <c r="AM692" s="321">
        <f>AM689</f>
        <v>0.7</v>
      </c>
      <c r="AN692" s="321"/>
      <c r="AO692" s="228"/>
      <c r="AP692" s="229"/>
      <c r="AQ692" s="229"/>
      <c r="AR692" s="230"/>
      <c r="AS692" s="45"/>
      <c r="AT692" s="1"/>
      <c r="AU692" s="1"/>
      <c r="AV692" s="44"/>
      <c r="AW692" s="106">
        <f>ROUND(ROUND(ROUND(H683*V684,0)*AM692,0)*AQ694,0)</f>
        <v>413</v>
      </c>
      <c r="AX692" s="12"/>
    </row>
    <row r="693" spans="1:50" ht="17.2" customHeight="1" x14ac:dyDescent="0.3">
      <c r="A693" s="101">
        <v>43</v>
      </c>
      <c r="B693" s="102" t="s">
        <v>3322</v>
      </c>
      <c r="C693" s="103" t="s">
        <v>9128</v>
      </c>
      <c r="D693" s="166"/>
      <c r="E693" s="193"/>
      <c r="F693" s="126"/>
      <c r="G693" s="126"/>
      <c r="H693" s="45"/>
      <c r="I693" s="1"/>
      <c r="J693" s="1"/>
      <c r="K693" s="44"/>
      <c r="L693" s="191"/>
      <c r="M693" s="172"/>
      <c r="N693" s="172"/>
      <c r="O693" s="123"/>
      <c r="P693" s="138"/>
      <c r="Q693" s="138"/>
      <c r="R693" s="168"/>
      <c r="S693" s="141"/>
      <c r="T693" s="142"/>
      <c r="U693" s="130"/>
      <c r="V693" s="64"/>
      <c r="W693" s="202"/>
      <c r="X693" s="319"/>
      <c r="Y693" s="320"/>
      <c r="Z693" s="320"/>
      <c r="AA693" s="320"/>
      <c r="AB693" s="320"/>
      <c r="AC693" s="211" t="s">
        <v>4735</v>
      </c>
      <c r="AD693" s="210"/>
      <c r="AE693" s="210"/>
      <c r="AF693" s="176"/>
      <c r="AG693" s="176"/>
      <c r="AH693" s="176"/>
      <c r="AI693" s="176"/>
      <c r="AJ693" s="176"/>
      <c r="AK693" s="176"/>
      <c r="AL693" s="105" t="s">
        <v>4574</v>
      </c>
      <c r="AM693" s="321">
        <f>AM690</f>
        <v>0.5</v>
      </c>
      <c r="AN693" s="321"/>
      <c r="AO693" s="45"/>
      <c r="AP693" s="1"/>
      <c r="AQ693" s="1"/>
      <c r="AR693" s="44"/>
      <c r="AS693" s="45"/>
      <c r="AT693" s="1"/>
      <c r="AU693" s="1"/>
      <c r="AV693" s="44"/>
      <c r="AW693" s="106">
        <f>ROUND(ROUND(ROUND(H683*V684,0)*AM693,0)*AQ694,0)</f>
        <v>295</v>
      </c>
      <c r="AX693" s="12"/>
    </row>
    <row r="694" spans="1:50" ht="17.2" customHeight="1" x14ac:dyDescent="0.3">
      <c r="A694" s="9">
        <v>43</v>
      </c>
      <c r="B694" s="10" t="s">
        <v>3321</v>
      </c>
      <c r="C694" s="53" t="s">
        <v>9127</v>
      </c>
      <c r="D694" s="166"/>
      <c r="E694" s="193"/>
      <c r="F694" s="126"/>
      <c r="G694" s="126"/>
      <c r="H694" s="45"/>
      <c r="I694" s="1"/>
      <c r="J694" s="1"/>
      <c r="K694" s="44"/>
      <c r="L694" s="231" t="s">
        <v>4714</v>
      </c>
      <c r="M694" s="232"/>
      <c r="N694" s="232"/>
      <c r="O694" s="232"/>
      <c r="P694" s="232"/>
      <c r="Q694" s="232"/>
      <c r="R694" s="175"/>
      <c r="S694" s="194"/>
      <c r="T694" s="173"/>
      <c r="U694" s="130"/>
      <c r="V694" s="64"/>
      <c r="W694" s="202"/>
      <c r="X694" s="8"/>
      <c r="Y694" s="6"/>
      <c r="Z694" s="59"/>
      <c r="AA694" s="59"/>
      <c r="AB694" s="6"/>
      <c r="AC694" s="203"/>
      <c r="AD694" s="6"/>
      <c r="AE694" s="6"/>
      <c r="AF694" s="6"/>
      <c r="AG694" s="6"/>
      <c r="AH694" s="6"/>
      <c r="AI694" s="6"/>
      <c r="AJ694" s="6"/>
      <c r="AK694" s="6"/>
      <c r="AL694" s="59"/>
      <c r="AM694" s="137"/>
      <c r="AN694" s="137"/>
      <c r="AO694" s="45"/>
      <c r="AP694" s="132" t="s">
        <v>4574</v>
      </c>
      <c r="AQ694" s="247">
        <f>AQ670</f>
        <v>0.95</v>
      </c>
      <c r="AR694" s="248"/>
      <c r="AS694" s="45"/>
      <c r="AT694" s="1"/>
      <c r="AU694" s="1"/>
      <c r="AV694" s="44"/>
      <c r="AW694" s="89">
        <f>ROUND(ROUND(ROUND(H683*P696,0)*V684,0)*AQ694,0)</f>
        <v>569</v>
      </c>
      <c r="AX694" s="12"/>
    </row>
    <row r="695" spans="1:50" ht="17.2" customHeight="1" x14ac:dyDescent="0.3">
      <c r="A695" s="101">
        <v>43</v>
      </c>
      <c r="B695" s="102" t="s">
        <v>3320</v>
      </c>
      <c r="C695" s="103" t="s">
        <v>9126</v>
      </c>
      <c r="D695" s="166"/>
      <c r="E695" s="193"/>
      <c r="F695" s="126"/>
      <c r="G695" s="126"/>
      <c r="H695" s="45"/>
      <c r="I695" s="1"/>
      <c r="J695" s="1"/>
      <c r="K695" s="44"/>
      <c r="L695" s="267"/>
      <c r="M695" s="268"/>
      <c r="N695" s="268"/>
      <c r="O695" s="268"/>
      <c r="P695" s="268"/>
      <c r="Q695" s="268"/>
      <c r="R695" s="175"/>
      <c r="S695" s="194"/>
      <c r="T695" s="173"/>
      <c r="U695" s="130"/>
      <c r="V695" s="64"/>
      <c r="W695" s="202"/>
      <c r="X695" s="317" t="s">
        <v>4712</v>
      </c>
      <c r="Y695" s="318"/>
      <c r="Z695" s="318"/>
      <c r="AA695" s="318"/>
      <c r="AB695" s="318"/>
      <c r="AC695" s="211" t="s">
        <v>4711</v>
      </c>
      <c r="AD695" s="210"/>
      <c r="AE695" s="210"/>
      <c r="AF695" s="176"/>
      <c r="AG695" s="176"/>
      <c r="AH695" s="176"/>
      <c r="AI695" s="176"/>
      <c r="AJ695" s="176"/>
      <c r="AK695" s="176"/>
      <c r="AL695" s="105" t="s">
        <v>4574</v>
      </c>
      <c r="AM695" s="321">
        <f>AM692</f>
        <v>0.7</v>
      </c>
      <c r="AN695" s="321"/>
      <c r="AO695" s="45"/>
      <c r="AP695" s="1"/>
      <c r="AQ695" s="1"/>
      <c r="AR695" s="44"/>
      <c r="AS695" s="45"/>
      <c r="AT695" s="1"/>
      <c r="AU695" s="1"/>
      <c r="AV695" s="44"/>
      <c r="AW695" s="106">
        <f>ROUND(ROUND(ROUND(ROUND(H683*P696,0)*V684,0)*AM695,0)*AQ694,0)</f>
        <v>398</v>
      </c>
      <c r="AX695" s="12"/>
    </row>
    <row r="696" spans="1:50" ht="17.2" customHeight="1" x14ac:dyDescent="0.3">
      <c r="A696" s="101">
        <v>43</v>
      </c>
      <c r="B696" s="102" t="s">
        <v>3319</v>
      </c>
      <c r="C696" s="103" t="s">
        <v>9125</v>
      </c>
      <c r="D696" s="166"/>
      <c r="E696" s="193"/>
      <c r="F696" s="126"/>
      <c r="G696" s="126"/>
      <c r="H696" s="45"/>
      <c r="I696" s="1"/>
      <c r="J696" s="1"/>
      <c r="K696" s="44"/>
      <c r="L696" s="191"/>
      <c r="M696" s="172"/>
      <c r="N696" s="172"/>
      <c r="O696" s="123" t="s">
        <v>4574</v>
      </c>
      <c r="P696" s="249">
        <f>P690</f>
        <v>0.96499999999999997</v>
      </c>
      <c r="Q696" s="249"/>
      <c r="R696" s="168"/>
      <c r="S696" s="141"/>
      <c r="T696" s="142"/>
      <c r="U696" s="130"/>
      <c r="V696" s="64"/>
      <c r="W696" s="202"/>
      <c r="X696" s="319"/>
      <c r="Y696" s="320"/>
      <c r="Z696" s="320"/>
      <c r="AA696" s="320"/>
      <c r="AB696" s="320"/>
      <c r="AC696" s="211" t="s">
        <v>4735</v>
      </c>
      <c r="AD696" s="210"/>
      <c r="AE696" s="210"/>
      <c r="AF696" s="176"/>
      <c r="AG696" s="176"/>
      <c r="AH696" s="176"/>
      <c r="AI696" s="176"/>
      <c r="AJ696" s="176"/>
      <c r="AK696" s="176"/>
      <c r="AL696" s="105" t="s">
        <v>4574</v>
      </c>
      <c r="AM696" s="321">
        <f>AM693</f>
        <v>0.5</v>
      </c>
      <c r="AN696" s="321"/>
      <c r="AO696" s="45"/>
      <c r="AP696" s="1"/>
      <c r="AQ696" s="1"/>
      <c r="AR696" s="44"/>
      <c r="AS696" s="43"/>
      <c r="AT696" s="7"/>
      <c r="AU696" s="7"/>
      <c r="AV696" s="21"/>
      <c r="AW696" s="106">
        <f>ROUND(ROUND(ROUND(ROUND(H683*P696,0)*V684,0)*AM696,0)*AQ694,0)</f>
        <v>285</v>
      </c>
      <c r="AX696" s="12"/>
    </row>
    <row r="697" spans="1:50" ht="17.2" customHeight="1" x14ac:dyDescent="0.3">
      <c r="A697" s="9">
        <v>43</v>
      </c>
      <c r="B697" s="10" t="s">
        <v>3318</v>
      </c>
      <c r="C697" s="53" t="s">
        <v>9124</v>
      </c>
      <c r="D697" s="166"/>
      <c r="E697" s="193"/>
      <c r="F697" s="126"/>
      <c r="G697" s="126"/>
      <c r="H697" s="45"/>
      <c r="I697" s="1"/>
      <c r="J697" s="1"/>
      <c r="K697" s="44"/>
      <c r="L697" s="196"/>
      <c r="M697" s="195"/>
      <c r="N697" s="195"/>
      <c r="O697" s="55"/>
      <c r="P697" s="56"/>
      <c r="Q697" s="56"/>
      <c r="R697" s="168"/>
      <c r="S697" s="141"/>
      <c r="T697" s="142"/>
      <c r="U697" s="130"/>
      <c r="V697" s="64"/>
      <c r="W697" s="202"/>
      <c r="X697" s="8"/>
      <c r="Y697" s="6"/>
      <c r="Z697" s="59"/>
      <c r="AA697" s="59"/>
      <c r="AB697" s="6"/>
      <c r="AC697" s="203"/>
      <c r="AD697" s="6"/>
      <c r="AE697" s="6"/>
      <c r="AF697" s="6"/>
      <c r="AG697" s="6"/>
      <c r="AH697" s="6"/>
      <c r="AI697" s="6"/>
      <c r="AJ697" s="6"/>
      <c r="AK697" s="6"/>
      <c r="AL697" s="59"/>
      <c r="AM697" s="137"/>
      <c r="AN697" s="137"/>
      <c r="AO697" s="146"/>
      <c r="AP697" s="143"/>
      <c r="AQ697" s="143"/>
      <c r="AR697" s="44"/>
      <c r="AS697" s="242" t="s">
        <v>4580</v>
      </c>
      <c r="AT697" s="242"/>
      <c r="AU697" s="242"/>
      <c r="AV697" s="243"/>
      <c r="AW697" s="89">
        <f>ROUND(ROUND(H683*V684,0)*AQ694,0)-AS700</f>
        <v>585</v>
      </c>
      <c r="AX697" s="12"/>
    </row>
    <row r="698" spans="1:50" ht="17.2" customHeight="1" x14ac:dyDescent="0.3">
      <c r="A698" s="101">
        <v>43</v>
      </c>
      <c r="B698" s="102" t="s">
        <v>3317</v>
      </c>
      <c r="C698" s="103" t="s">
        <v>9123</v>
      </c>
      <c r="D698" s="166"/>
      <c r="E698" s="193"/>
      <c r="F698" s="126"/>
      <c r="G698" s="126"/>
      <c r="H698" s="45"/>
      <c r="I698" s="1"/>
      <c r="J698" s="1"/>
      <c r="K698" s="44"/>
      <c r="L698" s="175"/>
      <c r="M698" s="194"/>
      <c r="N698" s="194"/>
      <c r="O698" s="132"/>
      <c r="P698" s="141"/>
      <c r="Q698" s="141"/>
      <c r="R698" s="168"/>
      <c r="S698" s="141"/>
      <c r="T698" s="142"/>
      <c r="U698" s="130"/>
      <c r="V698" s="64"/>
      <c r="W698" s="202"/>
      <c r="X698" s="317" t="s">
        <v>4712</v>
      </c>
      <c r="Y698" s="318"/>
      <c r="Z698" s="318"/>
      <c r="AA698" s="318"/>
      <c r="AB698" s="318"/>
      <c r="AC698" s="211" t="s">
        <v>4711</v>
      </c>
      <c r="AD698" s="210"/>
      <c r="AE698" s="210"/>
      <c r="AF698" s="176"/>
      <c r="AG698" s="176"/>
      <c r="AH698" s="176"/>
      <c r="AI698" s="176"/>
      <c r="AJ698" s="176"/>
      <c r="AK698" s="176"/>
      <c r="AL698" s="105" t="s">
        <v>4574</v>
      </c>
      <c r="AM698" s="321">
        <f>AM695</f>
        <v>0.7</v>
      </c>
      <c r="AN698" s="321"/>
      <c r="AO698" s="146"/>
      <c r="AP698" s="143"/>
      <c r="AQ698" s="143"/>
      <c r="AR698" s="44"/>
      <c r="AS698" s="244"/>
      <c r="AT698" s="244"/>
      <c r="AU698" s="244"/>
      <c r="AV698" s="245"/>
      <c r="AW698" s="106">
        <f>ROUND(ROUND(ROUND(H683*V684,0)*AM698,0)*AQ694,0)-AS700</f>
        <v>408</v>
      </c>
      <c r="AX698" s="12"/>
    </row>
    <row r="699" spans="1:50" ht="17.2" customHeight="1" x14ac:dyDescent="0.3">
      <c r="A699" s="101">
        <v>43</v>
      </c>
      <c r="B699" s="102" t="s">
        <v>3316</v>
      </c>
      <c r="C699" s="103" t="s">
        <v>9122</v>
      </c>
      <c r="D699" s="166"/>
      <c r="E699" s="193"/>
      <c r="F699" s="126"/>
      <c r="G699" s="126"/>
      <c r="H699" s="45"/>
      <c r="I699" s="1"/>
      <c r="J699" s="1"/>
      <c r="K699" s="44"/>
      <c r="L699" s="191"/>
      <c r="M699" s="172"/>
      <c r="N699" s="172"/>
      <c r="O699" s="123"/>
      <c r="P699" s="138"/>
      <c r="Q699" s="138"/>
      <c r="R699" s="168"/>
      <c r="S699" s="141"/>
      <c r="T699" s="142"/>
      <c r="U699" s="130"/>
      <c r="V699" s="64"/>
      <c r="W699" s="202"/>
      <c r="X699" s="319"/>
      <c r="Y699" s="320"/>
      <c r="Z699" s="320"/>
      <c r="AA699" s="320"/>
      <c r="AB699" s="320"/>
      <c r="AC699" s="211" t="s">
        <v>4735</v>
      </c>
      <c r="AD699" s="210"/>
      <c r="AE699" s="210"/>
      <c r="AF699" s="176"/>
      <c r="AG699" s="176"/>
      <c r="AH699" s="176"/>
      <c r="AI699" s="176"/>
      <c r="AJ699" s="176"/>
      <c r="AK699" s="176"/>
      <c r="AL699" s="105" t="s">
        <v>4574</v>
      </c>
      <c r="AM699" s="321">
        <f>AM696</f>
        <v>0.5</v>
      </c>
      <c r="AN699" s="321"/>
      <c r="AO699" s="146"/>
      <c r="AP699" s="143"/>
      <c r="AQ699" s="143"/>
      <c r="AR699" s="44"/>
      <c r="AS699" s="244"/>
      <c r="AT699" s="244"/>
      <c r="AU699" s="244"/>
      <c r="AV699" s="245"/>
      <c r="AW699" s="106">
        <f>ROUND(ROUND(ROUND(H683*V684,0)*AM699,0)*AQ694,0)-AS700</f>
        <v>290</v>
      </c>
      <c r="AX699" s="12"/>
    </row>
    <row r="700" spans="1:50" ht="17.2" customHeight="1" x14ac:dyDescent="0.3">
      <c r="A700" s="9">
        <v>43</v>
      </c>
      <c r="B700" s="10" t="s">
        <v>3315</v>
      </c>
      <c r="C700" s="53" t="s">
        <v>9121</v>
      </c>
      <c r="D700" s="166"/>
      <c r="E700" s="193"/>
      <c r="F700" s="126"/>
      <c r="G700" s="126"/>
      <c r="H700" s="45"/>
      <c r="I700" s="1"/>
      <c r="J700" s="1"/>
      <c r="K700" s="44"/>
      <c r="L700" s="231" t="s">
        <v>4714</v>
      </c>
      <c r="M700" s="232"/>
      <c r="N700" s="232"/>
      <c r="O700" s="232"/>
      <c r="P700" s="232"/>
      <c r="Q700" s="232"/>
      <c r="R700" s="175"/>
      <c r="S700" s="194"/>
      <c r="T700" s="173"/>
      <c r="U700" s="130"/>
      <c r="V700" s="64"/>
      <c r="W700" s="202"/>
      <c r="X700" s="8"/>
      <c r="Y700" s="6"/>
      <c r="Z700" s="59"/>
      <c r="AA700" s="59"/>
      <c r="AB700" s="6"/>
      <c r="AC700" s="203"/>
      <c r="AD700" s="6"/>
      <c r="AE700" s="6"/>
      <c r="AF700" s="6"/>
      <c r="AG700" s="6"/>
      <c r="AH700" s="6"/>
      <c r="AI700" s="6"/>
      <c r="AJ700" s="6"/>
      <c r="AK700" s="6"/>
      <c r="AL700" s="59"/>
      <c r="AM700" s="137"/>
      <c r="AN700" s="137"/>
      <c r="AO700" s="146"/>
      <c r="AP700" s="143"/>
      <c r="AQ700" s="143"/>
      <c r="AR700" s="44"/>
      <c r="AS700" s="38">
        <f>AS688</f>
        <v>5</v>
      </c>
      <c r="AT700" s="62" t="s">
        <v>4579</v>
      </c>
      <c r="AU700" s="143"/>
      <c r="AV700" s="147"/>
      <c r="AW700" s="89">
        <f>ROUND(ROUND(ROUND(H683*P702,0)*V684,0)*AQ694,0)-AS700</f>
        <v>564</v>
      </c>
      <c r="AX700" s="12"/>
    </row>
    <row r="701" spans="1:50" ht="17.2" customHeight="1" x14ac:dyDescent="0.3">
      <c r="A701" s="101">
        <v>43</v>
      </c>
      <c r="B701" s="102" t="s">
        <v>3314</v>
      </c>
      <c r="C701" s="103" t="s">
        <v>9120</v>
      </c>
      <c r="D701" s="166"/>
      <c r="E701" s="193"/>
      <c r="F701" s="126"/>
      <c r="G701" s="126"/>
      <c r="H701" s="45"/>
      <c r="I701" s="1"/>
      <c r="J701" s="1"/>
      <c r="K701" s="44"/>
      <c r="L701" s="267"/>
      <c r="M701" s="268"/>
      <c r="N701" s="268"/>
      <c r="O701" s="268"/>
      <c r="P701" s="268"/>
      <c r="Q701" s="268"/>
      <c r="R701" s="175"/>
      <c r="S701" s="194"/>
      <c r="T701" s="173"/>
      <c r="U701" s="130"/>
      <c r="V701" s="64"/>
      <c r="W701" s="202"/>
      <c r="X701" s="317" t="s">
        <v>4712</v>
      </c>
      <c r="Y701" s="318"/>
      <c r="Z701" s="318"/>
      <c r="AA701" s="318"/>
      <c r="AB701" s="318"/>
      <c r="AC701" s="211" t="s">
        <v>4711</v>
      </c>
      <c r="AD701" s="210"/>
      <c r="AE701" s="210"/>
      <c r="AF701" s="176"/>
      <c r="AG701" s="176"/>
      <c r="AH701" s="176"/>
      <c r="AI701" s="176"/>
      <c r="AJ701" s="176"/>
      <c r="AK701" s="176"/>
      <c r="AL701" s="105" t="s">
        <v>4574</v>
      </c>
      <c r="AM701" s="321">
        <f>AM698</f>
        <v>0.7</v>
      </c>
      <c r="AN701" s="321"/>
      <c r="AO701" s="146"/>
      <c r="AP701" s="143"/>
      <c r="AQ701" s="143"/>
      <c r="AR701" s="44"/>
      <c r="AS701" s="1"/>
      <c r="AT701" s="132"/>
      <c r="AU701" s="143"/>
      <c r="AV701" s="147"/>
      <c r="AW701" s="106">
        <f>ROUND(ROUND(ROUND(ROUND(H683*P702,0)*V684,0)*AM701,0)*AQ694,0)-AS700</f>
        <v>393</v>
      </c>
      <c r="AX701" s="12"/>
    </row>
    <row r="702" spans="1:50" ht="17.2" customHeight="1" x14ac:dyDescent="0.3">
      <c r="A702" s="101">
        <v>43</v>
      </c>
      <c r="B702" s="102" t="s">
        <v>3313</v>
      </c>
      <c r="C702" s="103" t="s">
        <v>9119</v>
      </c>
      <c r="D702" s="166"/>
      <c r="E702" s="193"/>
      <c r="F702" s="126"/>
      <c r="G702" s="126"/>
      <c r="H702" s="43"/>
      <c r="I702" s="7"/>
      <c r="J702" s="7"/>
      <c r="K702" s="21"/>
      <c r="L702" s="191"/>
      <c r="M702" s="172"/>
      <c r="N702" s="172"/>
      <c r="O702" s="123" t="s">
        <v>4574</v>
      </c>
      <c r="P702" s="249">
        <f>P696</f>
        <v>0.96499999999999997</v>
      </c>
      <c r="Q702" s="249"/>
      <c r="R702" s="168"/>
      <c r="S702" s="141"/>
      <c r="T702" s="141"/>
      <c r="U702" s="88"/>
      <c r="V702" s="86"/>
      <c r="W702" s="87"/>
      <c r="X702" s="320"/>
      <c r="Y702" s="320"/>
      <c r="Z702" s="320"/>
      <c r="AA702" s="320"/>
      <c r="AB702" s="320"/>
      <c r="AC702" s="211" t="s">
        <v>4735</v>
      </c>
      <c r="AD702" s="210"/>
      <c r="AE702" s="210"/>
      <c r="AF702" s="176"/>
      <c r="AG702" s="176"/>
      <c r="AH702" s="176"/>
      <c r="AI702" s="176"/>
      <c r="AJ702" s="176"/>
      <c r="AK702" s="176"/>
      <c r="AL702" s="105" t="s">
        <v>4574</v>
      </c>
      <c r="AM702" s="321">
        <f>AM699</f>
        <v>0.5</v>
      </c>
      <c r="AN702" s="321"/>
      <c r="AO702" s="190"/>
      <c r="AP702" s="136"/>
      <c r="AQ702" s="136"/>
      <c r="AR702" s="21"/>
      <c r="AS702" s="7"/>
      <c r="AT702" s="123"/>
      <c r="AU702" s="136"/>
      <c r="AV702" s="145"/>
      <c r="AW702" s="106">
        <f>ROUND(ROUND(ROUND(ROUND(H683*P702,0)*V684,0)*AM702,0)*AQ694,0)-AS700</f>
        <v>280</v>
      </c>
      <c r="AX702" s="12"/>
    </row>
    <row r="703" spans="1:50" ht="17.2" customHeight="1" x14ac:dyDescent="0.3">
      <c r="A703" s="9">
        <v>43</v>
      </c>
      <c r="B703" s="10" t="s">
        <v>3312</v>
      </c>
      <c r="C703" s="53" t="s">
        <v>9118</v>
      </c>
      <c r="D703" s="166"/>
      <c r="E703" s="193"/>
      <c r="F703" s="125"/>
      <c r="G703" s="126"/>
      <c r="H703" s="217" t="s">
        <v>4866</v>
      </c>
      <c r="I703" s="218"/>
      <c r="J703" s="218"/>
      <c r="K703" s="219"/>
      <c r="L703" s="196"/>
      <c r="M703" s="195"/>
      <c r="N703" s="195"/>
      <c r="O703" s="55"/>
      <c r="P703" s="56"/>
      <c r="Q703" s="56"/>
      <c r="R703" s="168"/>
      <c r="S703" s="141"/>
      <c r="T703" s="141"/>
      <c r="U703" s="88"/>
      <c r="V703" s="86"/>
      <c r="W703" s="87"/>
      <c r="X703" s="6"/>
      <c r="Y703" s="6"/>
      <c r="Z703" s="59"/>
      <c r="AA703" s="59"/>
      <c r="AB703" s="6"/>
      <c r="AC703" s="203"/>
      <c r="AD703" s="6"/>
      <c r="AE703" s="6"/>
      <c r="AF703" s="6"/>
      <c r="AG703" s="6"/>
      <c r="AH703" s="6"/>
      <c r="AI703" s="6"/>
      <c r="AJ703" s="6"/>
      <c r="AK703" s="6"/>
      <c r="AL703" s="59"/>
      <c r="AM703" s="137"/>
      <c r="AN703" s="137"/>
      <c r="AO703" s="7"/>
      <c r="AP703" s="7"/>
      <c r="AQ703" s="7"/>
      <c r="AR703" s="7"/>
      <c r="AS703" s="7"/>
      <c r="AT703" s="123"/>
      <c r="AU703" s="136"/>
      <c r="AV703" s="145"/>
      <c r="AW703" s="100">
        <f>ROUND(H707*V684,0)</f>
        <v>521</v>
      </c>
      <c r="AX703" s="12"/>
    </row>
    <row r="704" spans="1:50" ht="17.2" customHeight="1" x14ac:dyDescent="0.3">
      <c r="A704" s="101">
        <v>43</v>
      </c>
      <c r="B704" s="102" t="s">
        <v>3311</v>
      </c>
      <c r="C704" s="103" t="s">
        <v>9117</v>
      </c>
      <c r="D704" s="166"/>
      <c r="E704" s="193"/>
      <c r="F704" s="125"/>
      <c r="G704" s="126"/>
      <c r="H704" s="220"/>
      <c r="I704" s="221"/>
      <c r="J704" s="221"/>
      <c r="K704" s="222"/>
      <c r="L704" s="175"/>
      <c r="M704" s="194"/>
      <c r="N704" s="194"/>
      <c r="O704" s="132"/>
      <c r="P704" s="141"/>
      <c r="Q704" s="141"/>
      <c r="R704" s="168"/>
      <c r="S704" s="141"/>
      <c r="T704" s="141"/>
      <c r="U704" s="88"/>
      <c r="V704" s="86"/>
      <c r="W704" s="87"/>
      <c r="X704" s="318" t="s">
        <v>4712</v>
      </c>
      <c r="Y704" s="318"/>
      <c r="Z704" s="318"/>
      <c r="AA704" s="318"/>
      <c r="AB704" s="318"/>
      <c r="AC704" s="211" t="s">
        <v>4711</v>
      </c>
      <c r="AD704" s="210"/>
      <c r="AE704" s="210"/>
      <c r="AF704" s="176"/>
      <c r="AG704" s="176"/>
      <c r="AH704" s="176"/>
      <c r="AI704" s="176"/>
      <c r="AJ704" s="176"/>
      <c r="AK704" s="176"/>
      <c r="AL704" s="105" t="s">
        <v>4574</v>
      </c>
      <c r="AM704" s="321">
        <f>AM701</f>
        <v>0.7</v>
      </c>
      <c r="AN704" s="321"/>
      <c r="AO704" s="176"/>
      <c r="AP704" s="176"/>
      <c r="AQ704" s="176"/>
      <c r="AR704" s="176"/>
      <c r="AS704" s="176"/>
      <c r="AT704" s="105"/>
      <c r="AU704" s="150"/>
      <c r="AV704" s="151"/>
      <c r="AW704" s="106">
        <f>ROUND(ROUND(H707*V684,0)*AM704,0)</f>
        <v>365</v>
      </c>
      <c r="AX704" s="12"/>
    </row>
    <row r="705" spans="1:50" ht="17.2" customHeight="1" x14ac:dyDescent="0.3">
      <c r="A705" s="101">
        <v>43</v>
      </c>
      <c r="B705" s="102" t="s">
        <v>3310</v>
      </c>
      <c r="C705" s="103" t="s">
        <v>9116</v>
      </c>
      <c r="D705" s="166"/>
      <c r="E705" s="193"/>
      <c r="F705" s="125"/>
      <c r="G705" s="126"/>
      <c r="H705" s="220"/>
      <c r="I705" s="221"/>
      <c r="J705" s="221"/>
      <c r="K705" s="222"/>
      <c r="L705" s="191"/>
      <c r="M705" s="172"/>
      <c r="N705" s="172"/>
      <c r="O705" s="123"/>
      <c r="P705" s="138"/>
      <c r="Q705" s="138"/>
      <c r="R705" s="168"/>
      <c r="S705" s="141"/>
      <c r="T705" s="141"/>
      <c r="U705" s="88"/>
      <c r="V705" s="86"/>
      <c r="W705" s="87"/>
      <c r="X705" s="320"/>
      <c r="Y705" s="320"/>
      <c r="Z705" s="320"/>
      <c r="AA705" s="320"/>
      <c r="AB705" s="320"/>
      <c r="AC705" s="211" t="s">
        <v>4735</v>
      </c>
      <c r="AD705" s="210"/>
      <c r="AE705" s="210"/>
      <c r="AF705" s="176"/>
      <c r="AG705" s="176"/>
      <c r="AH705" s="176"/>
      <c r="AI705" s="176"/>
      <c r="AJ705" s="176"/>
      <c r="AK705" s="176"/>
      <c r="AL705" s="105" t="s">
        <v>4574</v>
      </c>
      <c r="AM705" s="321">
        <f>AM702</f>
        <v>0.5</v>
      </c>
      <c r="AN705" s="321"/>
      <c r="AO705" s="176"/>
      <c r="AP705" s="176"/>
      <c r="AQ705" s="176"/>
      <c r="AR705" s="176"/>
      <c r="AS705" s="176"/>
      <c r="AT705" s="105"/>
      <c r="AU705" s="150"/>
      <c r="AV705" s="151"/>
      <c r="AW705" s="106">
        <f>ROUND(ROUND(H707*V684,0)*AM705,0)</f>
        <v>261</v>
      </c>
      <c r="AX705" s="12"/>
    </row>
    <row r="706" spans="1:50" ht="17.2" customHeight="1" x14ac:dyDescent="0.3">
      <c r="A706" s="9">
        <v>43</v>
      </c>
      <c r="B706" s="10" t="s">
        <v>3309</v>
      </c>
      <c r="C706" s="53" t="s">
        <v>9115</v>
      </c>
      <c r="D706" s="166"/>
      <c r="E706" s="193"/>
      <c r="F706" s="125"/>
      <c r="G706" s="126"/>
      <c r="H706" s="220"/>
      <c r="I706" s="221"/>
      <c r="J706" s="221"/>
      <c r="K706" s="222"/>
      <c r="L706" s="231" t="s">
        <v>4714</v>
      </c>
      <c r="M706" s="232"/>
      <c r="N706" s="232"/>
      <c r="O706" s="232"/>
      <c r="P706" s="232"/>
      <c r="Q706" s="232"/>
      <c r="R706" s="175"/>
      <c r="S706" s="194"/>
      <c r="T706" s="194"/>
      <c r="U706" s="88"/>
      <c r="V706" s="86"/>
      <c r="W706" s="87"/>
      <c r="X706" s="6"/>
      <c r="Y706" s="6"/>
      <c r="Z706" s="59"/>
      <c r="AA706" s="59"/>
      <c r="AB706" s="6"/>
      <c r="AC706" s="203"/>
      <c r="AD706" s="6"/>
      <c r="AE706" s="6"/>
      <c r="AF706" s="6"/>
      <c r="AG706" s="6"/>
      <c r="AH706" s="6"/>
      <c r="AI706" s="6"/>
      <c r="AJ706" s="6"/>
      <c r="AK706" s="6"/>
      <c r="AL706" s="59"/>
      <c r="AM706" s="137"/>
      <c r="AN706" s="137"/>
      <c r="AO706" s="6"/>
      <c r="AP706" s="6"/>
      <c r="AQ706" s="7"/>
      <c r="AR706" s="7"/>
      <c r="AS706" s="7"/>
      <c r="AT706" s="123"/>
      <c r="AU706" s="136"/>
      <c r="AV706" s="145"/>
      <c r="AW706" s="89">
        <f>ROUND(ROUND(H707*P708,0)*V684,0)</f>
        <v>503</v>
      </c>
      <c r="AX706" s="12"/>
    </row>
    <row r="707" spans="1:50" ht="17.2" customHeight="1" x14ac:dyDescent="0.3">
      <c r="A707" s="101">
        <v>43</v>
      </c>
      <c r="B707" s="102" t="s">
        <v>3308</v>
      </c>
      <c r="C707" s="103" t="s">
        <v>9114</v>
      </c>
      <c r="D707" s="166"/>
      <c r="E707" s="193"/>
      <c r="F707" s="125"/>
      <c r="G707" s="126"/>
      <c r="H707" s="253">
        <f>'15就労移行支援(基本)'!K708</f>
        <v>744</v>
      </c>
      <c r="I707" s="254"/>
      <c r="J707" s="1" t="s">
        <v>4202</v>
      </c>
      <c r="K707" s="68"/>
      <c r="L707" s="267"/>
      <c r="M707" s="268"/>
      <c r="N707" s="268"/>
      <c r="O707" s="268"/>
      <c r="P707" s="268"/>
      <c r="Q707" s="268"/>
      <c r="R707" s="175"/>
      <c r="S707" s="194"/>
      <c r="T707" s="194"/>
      <c r="U707" s="88"/>
      <c r="V707" s="86"/>
      <c r="W707" s="87"/>
      <c r="X707" s="318" t="s">
        <v>4712</v>
      </c>
      <c r="Y707" s="318"/>
      <c r="Z707" s="318"/>
      <c r="AA707" s="318"/>
      <c r="AB707" s="318"/>
      <c r="AC707" s="211" t="s">
        <v>4711</v>
      </c>
      <c r="AD707" s="210"/>
      <c r="AE707" s="210"/>
      <c r="AF707" s="176"/>
      <c r="AG707" s="176"/>
      <c r="AH707" s="176"/>
      <c r="AI707" s="176"/>
      <c r="AJ707" s="176"/>
      <c r="AK707" s="176"/>
      <c r="AL707" s="105" t="s">
        <v>4574</v>
      </c>
      <c r="AM707" s="321">
        <f>AM704</f>
        <v>0.7</v>
      </c>
      <c r="AN707" s="321"/>
      <c r="AO707" s="174"/>
      <c r="AP707" s="174"/>
      <c r="AQ707" s="174"/>
      <c r="AR707" s="174"/>
      <c r="AS707" s="174"/>
      <c r="AT707" s="104"/>
      <c r="AU707" s="148"/>
      <c r="AV707" s="149"/>
      <c r="AW707" s="106">
        <f>ROUND(ROUND(ROUND(H707*P708,0)*V684,0)*AM707,0)</f>
        <v>352</v>
      </c>
      <c r="AX707" s="12"/>
    </row>
    <row r="708" spans="1:50" ht="17.2" customHeight="1" x14ac:dyDescent="0.3">
      <c r="A708" s="101">
        <v>43</v>
      </c>
      <c r="B708" s="102" t="s">
        <v>3307</v>
      </c>
      <c r="C708" s="103" t="s">
        <v>9113</v>
      </c>
      <c r="D708" s="166"/>
      <c r="E708" s="193"/>
      <c r="F708" s="125"/>
      <c r="G708" s="126"/>
      <c r="H708" s="175"/>
      <c r="I708" s="194"/>
      <c r="J708" s="194"/>
      <c r="K708" s="173"/>
      <c r="L708" s="191"/>
      <c r="M708" s="172"/>
      <c r="N708" s="172"/>
      <c r="O708" s="123" t="s">
        <v>4574</v>
      </c>
      <c r="P708" s="249">
        <f>P702</f>
        <v>0.96499999999999997</v>
      </c>
      <c r="Q708" s="249"/>
      <c r="R708" s="168"/>
      <c r="S708" s="141"/>
      <c r="T708" s="141"/>
      <c r="U708" s="88"/>
      <c r="V708" s="86"/>
      <c r="W708" s="87"/>
      <c r="X708" s="320"/>
      <c r="Y708" s="320"/>
      <c r="Z708" s="320"/>
      <c r="AA708" s="320"/>
      <c r="AB708" s="320"/>
      <c r="AC708" s="211" t="s">
        <v>4735</v>
      </c>
      <c r="AD708" s="210"/>
      <c r="AE708" s="210"/>
      <c r="AF708" s="176"/>
      <c r="AG708" s="176"/>
      <c r="AH708" s="176"/>
      <c r="AI708" s="176"/>
      <c r="AJ708" s="176"/>
      <c r="AK708" s="176"/>
      <c r="AL708" s="105" t="s">
        <v>4574</v>
      </c>
      <c r="AM708" s="321">
        <f>AM705</f>
        <v>0.5</v>
      </c>
      <c r="AN708" s="321"/>
      <c r="AO708" s="174"/>
      <c r="AP708" s="174"/>
      <c r="AQ708" s="174"/>
      <c r="AR708" s="174"/>
      <c r="AS708" s="174"/>
      <c r="AT708" s="104"/>
      <c r="AU708" s="148"/>
      <c r="AV708" s="149"/>
      <c r="AW708" s="106">
        <f>ROUND(ROUND(ROUND(H707*P708,0)*V684,0)*AM708,0)</f>
        <v>252</v>
      </c>
      <c r="AX708" s="12"/>
    </row>
    <row r="709" spans="1:50" ht="17.2" customHeight="1" x14ac:dyDescent="0.3">
      <c r="A709" s="9">
        <v>43</v>
      </c>
      <c r="B709" s="10" t="s">
        <v>3306</v>
      </c>
      <c r="C709" s="53" t="s">
        <v>9112</v>
      </c>
      <c r="D709" s="166"/>
      <c r="E709" s="193"/>
      <c r="F709" s="125"/>
      <c r="G709" s="126"/>
      <c r="H709" s="175"/>
      <c r="I709" s="194"/>
      <c r="J709" s="194"/>
      <c r="K709" s="173"/>
      <c r="L709" s="196"/>
      <c r="M709" s="195"/>
      <c r="N709" s="195"/>
      <c r="O709" s="55"/>
      <c r="P709" s="56"/>
      <c r="Q709" s="56"/>
      <c r="R709" s="168"/>
      <c r="S709" s="141"/>
      <c r="T709" s="142"/>
      <c r="U709" s="130"/>
      <c r="V709" s="64"/>
      <c r="W709" s="202"/>
      <c r="X709" s="8"/>
      <c r="Y709" s="6"/>
      <c r="Z709" s="59"/>
      <c r="AA709" s="59"/>
      <c r="AB709" s="6"/>
      <c r="AC709" s="203"/>
      <c r="AD709" s="6"/>
      <c r="AE709" s="6"/>
      <c r="AF709" s="6"/>
      <c r="AG709" s="6"/>
      <c r="AH709" s="6"/>
      <c r="AI709" s="6"/>
      <c r="AJ709" s="6"/>
      <c r="AK709" s="6"/>
      <c r="AL709" s="59"/>
      <c r="AM709" s="137"/>
      <c r="AN709" s="137"/>
      <c r="AO709" s="177"/>
      <c r="AP709" s="81"/>
      <c r="AQ709" s="81"/>
      <c r="AR709" s="82"/>
      <c r="AS709" s="242" t="s">
        <v>4580</v>
      </c>
      <c r="AT709" s="242"/>
      <c r="AU709" s="242"/>
      <c r="AV709" s="243"/>
      <c r="AW709" s="89">
        <f>ROUND(H707*V684,0)-AS712</f>
        <v>516</v>
      </c>
      <c r="AX709" s="12"/>
    </row>
    <row r="710" spans="1:50" ht="17.2" customHeight="1" x14ac:dyDescent="0.3">
      <c r="A710" s="101">
        <v>43</v>
      </c>
      <c r="B710" s="102" t="s">
        <v>3305</v>
      </c>
      <c r="C710" s="103" t="s">
        <v>9111</v>
      </c>
      <c r="D710" s="166"/>
      <c r="E710" s="193"/>
      <c r="F710" s="125"/>
      <c r="G710" s="126"/>
      <c r="H710" s="175"/>
      <c r="I710" s="194"/>
      <c r="J710" s="194"/>
      <c r="K710" s="173"/>
      <c r="L710" s="175"/>
      <c r="M710" s="194"/>
      <c r="N710" s="194"/>
      <c r="O710" s="132"/>
      <c r="P710" s="141"/>
      <c r="Q710" s="141"/>
      <c r="R710" s="168"/>
      <c r="S710" s="141"/>
      <c r="T710" s="142"/>
      <c r="U710" s="130"/>
      <c r="V710" s="64"/>
      <c r="W710" s="202"/>
      <c r="X710" s="317" t="s">
        <v>4712</v>
      </c>
      <c r="Y710" s="318"/>
      <c r="Z710" s="318"/>
      <c r="AA710" s="318"/>
      <c r="AB710" s="318"/>
      <c r="AC710" s="211" t="s">
        <v>4711</v>
      </c>
      <c r="AD710" s="210"/>
      <c r="AE710" s="210"/>
      <c r="AF710" s="176"/>
      <c r="AG710" s="176"/>
      <c r="AH710" s="176"/>
      <c r="AI710" s="176"/>
      <c r="AJ710" s="176"/>
      <c r="AK710" s="176"/>
      <c r="AL710" s="105" t="s">
        <v>4574</v>
      </c>
      <c r="AM710" s="321">
        <f>AM707</f>
        <v>0.7</v>
      </c>
      <c r="AN710" s="321"/>
      <c r="AO710" s="215"/>
      <c r="AP710" s="215"/>
      <c r="AQ710" s="215"/>
      <c r="AR710" s="214"/>
      <c r="AS710" s="244"/>
      <c r="AT710" s="244"/>
      <c r="AU710" s="244"/>
      <c r="AV710" s="245"/>
      <c r="AW710" s="106">
        <f>ROUND(ROUND(H707*V684,0)*AM710,0)-AS712</f>
        <v>360</v>
      </c>
      <c r="AX710" s="12"/>
    </row>
    <row r="711" spans="1:50" ht="17.2" customHeight="1" x14ac:dyDescent="0.3">
      <c r="A711" s="101">
        <v>43</v>
      </c>
      <c r="B711" s="102" t="s">
        <v>3304</v>
      </c>
      <c r="C711" s="103" t="s">
        <v>9110</v>
      </c>
      <c r="D711" s="166"/>
      <c r="E711" s="193"/>
      <c r="F711" s="125"/>
      <c r="G711" s="126"/>
      <c r="H711" s="175"/>
      <c r="I711" s="194"/>
      <c r="J711" s="194"/>
      <c r="K711" s="173"/>
      <c r="L711" s="191"/>
      <c r="M711" s="172"/>
      <c r="N711" s="172"/>
      <c r="O711" s="123"/>
      <c r="P711" s="138"/>
      <c r="Q711" s="138"/>
      <c r="R711" s="168"/>
      <c r="S711" s="141"/>
      <c r="T711" s="142"/>
      <c r="U711" s="130"/>
      <c r="V711" s="64"/>
      <c r="W711" s="202"/>
      <c r="X711" s="319"/>
      <c r="Y711" s="320"/>
      <c r="Z711" s="320"/>
      <c r="AA711" s="320"/>
      <c r="AB711" s="320"/>
      <c r="AC711" s="211" t="s">
        <v>4735</v>
      </c>
      <c r="AD711" s="210"/>
      <c r="AE711" s="210"/>
      <c r="AF711" s="176"/>
      <c r="AG711" s="176"/>
      <c r="AH711" s="176"/>
      <c r="AI711" s="176"/>
      <c r="AJ711" s="176"/>
      <c r="AK711" s="176"/>
      <c r="AL711" s="105" t="s">
        <v>4574</v>
      </c>
      <c r="AM711" s="321">
        <f>AM708</f>
        <v>0.5</v>
      </c>
      <c r="AN711" s="321"/>
      <c r="AO711" s="213"/>
      <c r="AP711" s="213"/>
      <c r="AQ711" s="213"/>
      <c r="AR711" s="212"/>
      <c r="AS711" s="244"/>
      <c r="AT711" s="244"/>
      <c r="AU711" s="244"/>
      <c r="AV711" s="245"/>
      <c r="AW711" s="106">
        <f>ROUND(ROUND(H707*V684,0)*AM711,0)-AS712</f>
        <v>256</v>
      </c>
      <c r="AX711" s="12"/>
    </row>
    <row r="712" spans="1:50" ht="17.2" customHeight="1" x14ac:dyDescent="0.3">
      <c r="A712" s="9">
        <v>43</v>
      </c>
      <c r="B712" s="10" t="s">
        <v>3303</v>
      </c>
      <c r="C712" s="53" t="s">
        <v>9109</v>
      </c>
      <c r="D712" s="166"/>
      <c r="E712" s="193"/>
      <c r="F712" s="125"/>
      <c r="G712" s="126"/>
      <c r="H712" s="175"/>
      <c r="I712" s="194"/>
      <c r="J712" s="194"/>
      <c r="K712" s="173"/>
      <c r="L712" s="231" t="s">
        <v>4714</v>
      </c>
      <c r="M712" s="232"/>
      <c r="N712" s="232"/>
      <c r="O712" s="232"/>
      <c r="P712" s="232"/>
      <c r="Q712" s="232"/>
      <c r="R712" s="175"/>
      <c r="S712" s="194"/>
      <c r="T712" s="173"/>
      <c r="U712" s="130"/>
      <c r="V712" s="64"/>
      <c r="W712" s="202"/>
      <c r="X712" s="8"/>
      <c r="Y712" s="6"/>
      <c r="Z712" s="59"/>
      <c r="AA712" s="59"/>
      <c r="AB712" s="6"/>
      <c r="AC712" s="203"/>
      <c r="AD712" s="6"/>
      <c r="AE712" s="6"/>
      <c r="AF712" s="6"/>
      <c r="AG712" s="6"/>
      <c r="AH712" s="6"/>
      <c r="AI712" s="6"/>
      <c r="AJ712" s="6"/>
      <c r="AK712" s="6"/>
      <c r="AL712" s="59"/>
      <c r="AM712" s="137"/>
      <c r="AN712" s="137"/>
      <c r="AO712" s="198"/>
      <c r="AP712" s="198"/>
      <c r="AQ712" s="198"/>
      <c r="AR712" s="197"/>
      <c r="AS712" s="38">
        <f>AS700</f>
        <v>5</v>
      </c>
      <c r="AT712" s="62" t="s">
        <v>4579</v>
      </c>
      <c r="AU712" s="143"/>
      <c r="AV712" s="147"/>
      <c r="AW712" s="89">
        <f>ROUND(ROUND(H707*P714,0)*V684,0)-AS712</f>
        <v>498</v>
      </c>
      <c r="AX712" s="12"/>
    </row>
    <row r="713" spans="1:50" ht="17.2" customHeight="1" x14ac:dyDescent="0.3">
      <c r="A713" s="101">
        <v>43</v>
      </c>
      <c r="B713" s="102" t="s">
        <v>3302</v>
      </c>
      <c r="C713" s="103" t="s">
        <v>9108</v>
      </c>
      <c r="D713" s="166"/>
      <c r="E713" s="193"/>
      <c r="F713" s="125"/>
      <c r="G713" s="126"/>
      <c r="H713" s="175"/>
      <c r="I713" s="194"/>
      <c r="J713" s="194"/>
      <c r="K713" s="173"/>
      <c r="L713" s="267"/>
      <c r="M713" s="268"/>
      <c r="N713" s="268"/>
      <c r="O713" s="268"/>
      <c r="P713" s="268"/>
      <c r="Q713" s="268"/>
      <c r="R713" s="175"/>
      <c r="S713" s="194"/>
      <c r="T713" s="173"/>
      <c r="U713" s="130"/>
      <c r="V713" s="64"/>
      <c r="W713" s="202"/>
      <c r="X713" s="317" t="s">
        <v>4712</v>
      </c>
      <c r="Y713" s="318"/>
      <c r="Z713" s="318"/>
      <c r="AA713" s="318"/>
      <c r="AB713" s="318"/>
      <c r="AC713" s="211" t="s">
        <v>4711</v>
      </c>
      <c r="AD713" s="210"/>
      <c r="AE713" s="210"/>
      <c r="AF713" s="176"/>
      <c r="AG713" s="176"/>
      <c r="AH713" s="176"/>
      <c r="AI713" s="176"/>
      <c r="AJ713" s="176"/>
      <c r="AK713" s="176"/>
      <c r="AL713" s="105" t="s">
        <v>4574</v>
      </c>
      <c r="AM713" s="321">
        <f>AM710</f>
        <v>0.7</v>
      </c>
      <c r="AN713" s="321"/>
      <c r="AO713" s="213"/>
      <c r="AP713" s="213"/>
      <c r="AQ713" s="213"/>
      <c r="AR713" s="212"/>
      <c r="AS713" s="1"/>
      <c r="AT713" s="132"/>
      <c r="AU713" s="143"/>
      <c r="AV713" s="147"/>
      <c r="AW713" s="106">
        <f>ROUND(ROUND(ROUND(H707*P714,0)*V684,0)*AM713,0)-AS712</f>
        <v>347</v>
      </c>
      <c r="AX713" s="12"/>
    </row>
    <row r="714" spans="1:50" ht="17.2" customHeight="1" x14ac:dyDescent="0.3">
      <c r="A714" s="101">
        <v>43</v>
      </c>
      <c r="B714" s="102" t="s">
        <v>3301</v>
      </c>
      <c r="C714" s="103" t="s">
        <v>9107</v>
      </c>
      <c r="D714" s="166"/>
      <c r="E714" s="193"/>
      <c r="F714" s="125"/>
      <c r="G714" s="126"/>
      <c r="H714" s="175"/>
      <c r="I714" s="194"/>
      <c r="J714" s="194"/>
      <c r="K714" s="173"/>
      <c r="L714" s="191"/>
      <c r="M714" s="172"/>
      <c r="N714" s="172"/>
      <c r="O714" s="123" t="s">
        <v>4574</v>
      </c>
      <c r="P714" s="249">
        <f>P708</f>
        <v>0.96499999999999997</v>
      </c>
      <c r="Q714" s="249"/>
      <c r="R714" s="168"/>
      <c r="S714" s="141"/>
      <c r="T714" s="142"/>
      <c r="U714" s="130"/>
      <c r="V714" s="64"/>
      <c r="W714" s="202"/>
      <c r="X714" s="319"/>
      <c r="Y714" s="320"/>
      <c r="Z714" s="320"/>
      <c r="AA714" s="320"/>
      <c r="AB714" s="320"/>
      <c r="AC714" s="211" t="s">
        <v>4735</v>
      </c>
      <c r="AD714" s="210"/>
      <c r="AE714" s="210"/>
      <c r="AF714" s="176"/>
      <c r="AG714" s="176"/>
      <c r="AH714" s="176"/>
      <c r="AI714" s="176"/>
      <c r="AJ714" s="176"/>
      <c r="AK714" s="176"/>
      <c r="AL714" s="105" t="s">
        <v>4574</v>
      </c>
      <c r="AM714" s="321">
        <f>AM711</f>
        <v>0.5</v>
      </c>
      <c r="AN714" s="321"/>
      <c r="AO714" s="213"/>
      <c r="AP714" s="213"/>
      <c r="AQ714" s="213"/>
      <c r="AR714" s="212"/>
      <c r="AS714" s="7"/>
      <c r="AT714" s="123"/>
      <c r="AU714" s="136"/>
      <c r="AV714" s="145"/>
      <c r="AW714" s="106">
        <f>ROUND(ROUND(ROUND(H707*P714,0)*V684,0)*AM714,0)-AS712</f>
        <v>247</v>
      </c>
      <c r="AX714" s="12"/>
    </row>
    <row r="715" spans="1:50" ht="17.2" customHeight="1" x14ac:dyDescent="0.3">
      <c r="A715" s="9">
        <v>43</v>
      </c>
      <c r="B715" s="10" t="s">
        <v>3300</v>
      </c>
      <c r="C715" s="53" t="s">
        <v>9106</v>
      </c>
      <c r="D715" s="166"/>
      <c r="E715" s="193"/>
      <c r="F715" s="125"/>
      <c r="G715" s="126"/>
      <c r="H715" s="45"/>
      <c r="I715" s="1"/>
      <c r="J715" s="1"/>
      <c r="K715" s="44"/>
      <c r="L715" s="196"/>
      <c r="M715" s="195"/>
      <c r="N715" s="195"/>
      <c r="O715" s="55"/>
      <c r="P715" s="56"/>
      <c r="Q715" s="56"/>
      <c r="R715" s="168"/>
      <c r="S715" s="141"/>
      <c r="T715" s="142"/>
      <c r="U715" s="130"/>
      <c r="V715" s="64"/>
      <c r="W715" s="202"/>
      <c r="X715" s="8"/>
      <c r="Y715" s="6"/>
      <c r="Z715" s="59"/>
      <c r="AA715" s="59"/>
      <c r="AB715" s="6"/>
      <c r="AC715" s="203"/>
      <c r="AD715" s="6"/>
      <c r="AE715" s="6"/>
      <c r="AF715" s="6"/>
      <c r="AG715" s="6"/>
      <c r="AH715" s="6"/>
      <c r="AI715" s="6"/>
      <c r="AJ715" s="6"/>
      <c r="AK715" s="6"/>
      <c r="AL715" s="59"/>
      <c r="AM715" s="137"/>
      <c r="AN715" s="137"/>
      <c r="AO715" s="216" t="s">
        <v>4753</v>
      </c>
      <c r="AP715" s="251"/>
      <c r="AQ715" s="251"/>
      <c r="AR715" s="252"/>
      <c r="AS715" s="49"/>
      <c r="AT715" s="36"/>
      <c r="AU715" s="36"/>
      <c r="AV715" s="51"/>
      <c r="AW715" s="89">
        <f>ROUND(ROUND(H707*V684,0)*AQ718,0)</f>
        <v>495</v>
      </c>
      <c r="AX715" s="12"/>
    </row>
    <row r="716" spans="1:50" ht="17.2" customHeight="1" x14ac:dyDescent="0.3">
      <c r="A716" s="101">
        <v>43</v>
      </c>
      <c r="B716" s="102" t="s">
        <v>3299</v>
      </c>
      <c r="C716" s="103" t="s">
        <v>9105</v>
      </c>
      <c r="D716" s="166"/>
      <c r="E716" s="193"/>
      <c r="F716" s="125"/>
      <c r="G716" s="126"/>
      <c r="H716" s="45"/>
      <c r="I716" s="1"/>
      <c r="J716" s="1"/>
      <c r="K716" s="44"/>
      <c r="L716" s="175"/>
      <c r="M716" s="194"/>
      <c r="N716" s="194"/>
      <c r="O716" s="132"/>
      <c r="P716" s="141"/>
      <c r="Q716" s="141"/>
      <c r="R716" s="168"/>
      <c r="S716" s="141"/>
      <c r="T716" s="142"/>
      <c r="U716" s="130"/>
      <c r="V716" s="64"/>
      <c r="W716" s="202"/>
      <c r="X716" s="317" t="s">
        <v>4712</v>
      </c>
      <c r="Y716" s="318"/>
      <c r="Z716" s="318"/>
      <c r="AA716" s="318"/>
      <c r="AB716" s="318"/>
      <c r="AC716" s="211" t="s">
        <v>4711</v>
      </c>
      <c r="AD716" s="210"/>
      <c r="AE716" s="210"/>
      <c r="AF716" s="176"/>
      <c r="AG716" s="176"/>
      <c r="AH716" s="176"/>
      <c r="AI716" s="176"/>
      <c r="AJ716" s="176"/>
      <c r="AK716" s="176"/>
      <c r="AL716" s="105" t="s">
        <v>4574</v>
      </c>
      <c r="AM716" s="321">
        <f>AM713</f>
        <v>0.7</v>
      </c>
      <c r="AN716" s="321"/>
      <c r="AO716" s="228"/>
      <c r="AP716" s="229"/>
      <c r="AQ716" s="229"/>
      <c r="AR716" s="230"/>
      <c r="AS716" s="45"/>
      <c r="AT716" s="1"/>
      <c r="AU716" s="1"/>
      <c r="AV716" s="44"/>
      <c r="AW716" s="106">
        <f>ROUND(ROUND(ROUND(H707*V684,0)*AM716,0)*AQ718,0)</f>
        <v>347</v>
      </c>
      <c r="AX716" s="12"/>
    </row>
    <row r="717" spans="1:50" ht="17.2" customHeight="1" x14ac:dyDescent="0.3">
      <c r="A717" s="101">
        <v>43</v>
      </c>
      <c r="B717" s="102" t="s">
        <v>3298</v>
      </c>
      <c r="C717" s="103" t="s">
        <v>9104</v>
      </c>
      <c r="D717" s="166"/>
      <c r="E717" s="193"/>
      <c r="F717" s="125"/>
      <c r="G717" s="126"/>
      <c r="H717" s="45"/>
      <c r="I717" s="1"/>
      <c r="J717" s="1"/>
      <c r="K717" s="44"/>
      <c r="L717" s="191"/>
      <c r="M717" s="172"/>
      <c r="N717" s="172"/>
      <c r="O717" s="123"/>
      <c r="P717" s="138"/>
      <c r="Q717" s="138"/>
      <c r="R717" s="168"/>
      <c r="S717" s="141"/>
      <c r="T717" s="142"/>
      <c r="U717" s="130"/>
      <c r="V717" s="64"/>
      <c r="W717" s="202"/>
      <c r="X717" s="319"/>
      <c r="Y717" s="320"/>
      <c r="Z717" s="320"/>
      <c r="AA717" s="320"/>
      <c r="AB717" s="320"/>
      <c r="AC717" s="211" t="s">
        <v>4735</v>
      </c>
      <c r="AD717" s="210"/>
      <c r="AE717" s="210"/>
      <c r="AF717" s="176"/>
      <c r="AG717" s="176"/>
      <c r="AH717" s="176"/>
      <c r="AI717" s="176"/>
      <c r="AJ717" s="176"/>
      <c r="AK717" s="176"/>
      <c r="AL717" s="105" t="s">
        <v>4574</v>
      </c>
      <c r="AM717" s="321">
        <f>AM714</f>
        <v>0.5</v>
      </c>
      <c r="AN717" s="321"/>
      <c r="AO717" s="45"/>
      <c r="AP717" s="1"/>
      <c r="AQ717" s="1"/>
      <c r="AR717" s="44"/>
      <c r="AS717" s="45"/>
      <c r="AT717" s="1"/>
      <c r="AU717" s="1"/>
      <c r="AV717" s="44"/>
      <c r="AW717" s="106">
        <f>ROUND(ROUND(ROUND(H707*V684,0)*AM717,0)*AQ718,0)</f>
        <v>248</v>
      </c>
      <c r="AX717" s="12"/>
    </row>
    <row r="718" spans="1:50" ht="17.2" customHeight="1" x14ac:dyDescent="0.3">
      <c r="A718" s="9">
        <v>43</v>
      </c>
      <c r="B718" s="10" t="s">
        <v>3297</v>
      </c>
      <c r="C718" s="53" t="s">
        <v>9103</v>
      </c>
      <c r="D718" s="166"/>
      <c r="E718" s="193"/>
      <c r="F718" s="125"/>
      <c r="G718" s="126"/>
      <c r="H718" s="45"/>
      <c r="I718" s="1"/>
      <c r="J718" s="1"/>
      <c r="K718" s="44"/>
      <c r="L718" s="231" t="s">
        <v>4714</v>
      </c>
      <c r="M718" s="232"/>
      <c r="N718" s="232"/>
      <c r="O718" s="232"/>
      <c r="P718" s="232"/>
      <c r="Q718" s="232"/>
      <c r="R718" s="175"/>
      <c r="S718" s="194"/>
      <c r="T718" s="173"/>
      <c r="U718" s="130"/>
      <c r="V718" s="64"/>
      <c r="W718" s="202"/>
      <c r="X718" s="8"/>
      <c r="Y718" s="6"/>
      <c r="Z718" s="59"/>
      <c r="AA718" s="59"/>
      <c r="AB718" s="6"/>
      <c r="AC718" s="203"/>
      <c r="AD718" s="6"/>
      <c r="AE718" s="6"/>
      <c r="AF718" s="6"/>
      <c r="AG718" s="6"/>
      <c r="AH718" s="6"/>
      <c r="AI718" s="6"/>
      <c r="AJ718" s="6"/>
      <c r="AK718" s="6"/>
      <c r="AL718" s="59"/>
      <c r="AM718" s="137"/>
      <c r="AN718" s="137"/>
      <c r="AO718" s="45"/>
      <c r="AP718" s="132" t="s">
        <v>4574</v>
      </c>
      <c r="AQ718" s="247">
        <f>AQ694</f>
        <v>0.95</v>
      </c>
      <c r="AR718" s="248"/>
      <c r="AS718" s="45"/>
      <c r="AT718" s="1"/>
      <c r="AU718" s="1"/>
      <c r="AV718" s="44"/>
      <c r="AW718" s="89">
        <f>ROUND(ROUND(ROUND(H707*P720,0)*V684,0)*AQ718,0)</f>
        <v>478</v>
      </c>
      <c r="AX718" s="12"/>
    </row>
    <row r="719" spans="1:50" ht="17.2" customHeight="1" x14ac:dyDescent="0.3">
      <c r="A719" s="101">
        <v>43</v>
      </c>
      <c r="B719" s="102" t="s">
        <v>3296</v>
      </c>
      <c r="C719" s="103" t="s">
        <v>9102</v>
      </c>
      <c r="D719" s="166"/>
      <c r="E719" s="193"/>
      <c r="F719" s="125"/>
      <c r="G719" s="126"/>
      <c r="H719" s="45"/>
      <c r="I719" s="1"/>
      <c r="J719" s="1"/>
      <c r="K719" s="44"/>
      <c r="L719" s="267"/>
      <c r="M719" s="268"/>
      <c r="N719" s="268"/>
      <c r="O719" s="268"/>
      <c r="P719" s="268"/>
      <c r="Q719" s="268"/>
      <c r="R719" s="175"/>
      <c r="S719" s="194"/>
      <c r="T719" s="173"/>
      <c r="U719" s="130"/>
      <c r="V719" s="64"/>
      <c r="W719" s="202"/>
      <c r="X719" s="317" t="s">
        <v>4712</v>
      </c>
      <c r="Y719" s="318"/>
      <c r="Z719" s="318"/>
      <c r="AA719" s="318"/>
      <c r="AB719" s="318"/>
      <c r="AC719" s="211" t="s">
        <v>4711</v>
      </c>
      <c r="AD719" s="210"/>
      <c r="AE719" s="210"/>
      <c r="AF719" s="176"/>
      <c r="AG719" s="176"/>
      <c r="AH719" s="176"/>
      <c r="AI719" s="176"/>
      <c r="AJ719" s="176"/>
      <c r="AK719" s="176"/>
      <c r="AL719" s="105" t="s">
        <v>4574</v>
      </c>
      <c r="AM719" s="321">
        <f>AM716</f>
        <v>0.7</v>
      </c>
      <c r="AN719" s="321"/>
      <c r="AO719" s="45"/>
      <c r="AP719" s="1"/>
      <c r="AQ719" s="1"/>
      <c r="AR719" s="44"/>
      <c r="AS719" s="45"/>
      <c r="AT719" s="1"/>
      <c r="AU719" s="1"/>
      <c r="AV719" s="44"/>
      <c r="AW719" s="106">
        <f>ROUND(ROUND(ROUND(ROUND(H707*P720,0)*V684,0)*AM719,0)*AQ718,0)</f>
        <v>334</v>
      </c>
      <c r="AX719" s="12"/>
    </row>
    <row r="720" spans="1:50" ht="17.2" customHeight="1" x14ac:dyDescent="0.3">
      <c r="A720" s="101">
        <v>43</v>
      </c>
      <c r="B720" s="102" t="s">
        <v>3295</v>
      </c>
      <c r="C720" s="103" t="s">
        <v>9101</v>
      </c>
      <c r="D720" s="166"/>
      <c r="E720" s="193"/>
      <c r="F720" s="125"/>
      <c r="G720" s="126"/>
      <c r="H720" s="45"/>
      <c r="I720" s="1"/>
      <c r="J720" s="1"/>
      <c r="K720" s="44"/>
      <c r="L720" s="191"/>
      <c r="M720" s="172"/>
      <c r="N720" s="172"/>
      <c r="O720" s="123" t="s">
        <v>4574</v>
      </c>
      <c r="P720" s="249">
        <f>P714</f>
        <v>0.96499999999999997</v>
      </c>
      <c r="Q720" s="249"/>
      <c r="R720" s="168"/>
      <c r="S720" s="141"/>
      <c r="T720" s="142"/>
      <c r="U720" s="130"/>
      <c r="V720" s="64"/>
      <c r="W720" s="202"/>
      <c r="X720" s="319"/>
      <c r="Y720" s="320"/>
      <c r="Z720" s="320"/>
      <c r="AA720" s="320"/>
      <c r="AB720" s="320"/>
      <c r="AC720" s="211" t="s">
        <v>4735</v>
      </c>
      <c r="AD720" s="210"/>
      <c r="AE720" s="210"/>
      <c r="AF720" s="176"/>
      <c r="AG720" s="176"/>
      <c r="AH720" s="176"/>
      <c r="AI720" s="176"/>
      <c r="AJ720" s="176"/>
      <c r="AK720" s="176"/>
      <c r="AL720" s="105" t="s">
        <v>4574</v>
      </c>
      <c r="AM720" s="321">
        <f>AM717</f>
        <v>0.5</v>
      </c>
      <c r="AN720" s="321"/>
      <c r="AO720" s="45"/>
      <c r="AP720" s="1"/>
      <c r="AQ720" s="1"/>
      <c r="AR720" s="44"/>
      <c r="AS720" s="43"/>
      <c r="AT720" s="7"/>
      <c r="AU720" s="7"/>
      <c r="AV720" s="21"/>
      <c r="AW720" s="106">
        <f>ROUND(ROUND(ROUND(ROUND(H707*P720,0)*V684,0)*AM720,0)*AQ718,0)</f>
        <v>239</v>
      </c>
      <c r="AX720" s="12"/>
    </row>
    <row r="721" spans="1:50" ht="17.2" customHeight="1" x14ac:dyDescent="0.3">
      <c r="A721" s="9">
        <v>43</v>
      </c>
      <c r="B721" s="10" t="s">
        <v>3294</v>
      </c>
      <c r="C721" s="53" t="s">
        <v>9100</v>
      </c>
      <c r="D721" s="166"/>
      <c r="E721" s="193"/>
      <c r="F721" s="125"/>
      <c r="G721" s="126"/>
      <c r="H721" s="45"/>
      <c r="I721" s="1"/>
      <c r="J721" s="1"/>
      <c r="K721" s="44"/>
      <c r="L721" s="196"/>
      <c r="M721" s="195"/>
      <c r="N721" s="195"/>
      <c r="O721" s="55"/>
      <c r="P721" s="56"/>
      <c r="Q721" s="56"/>
      <c r="R721" s="168"/>
      <c r="S721" s="141"/>
      <c r="T721" s="142"/>
      <c r="U721" s="130"/>
      <c r="V721" s="64"/>
      <c r="W721" s="202"/>
      <c r="X721" s="8"/>
      <c r="Y721" s="6"/>
      <c r="Z721" s="59"/>
      <c r="AA721" s="59"/>
      <c r="AB721" s="6"/>
      <c r="AC721" s="203"/>
      <c r="AD721" s="6"/>
      <c r="AE721" s="6"/>
      <c r="AF721" s="6"/>
      <c r="AG721" s="6"/>
      <c r="AH721" s="6"/>
      <c r="AI721" s="6"/>
      <c r="AJ721" s="6"/>
      <c r="AK721" s="6"/>
      <c r="AL721" s="59"/>
      <c r="AM721" s="137"/>
      <c r="AN721" s="137"/>
      <c r="AO721" s="146"/>
      <c r="AP721" s="143"/>
      <c r="AQ721" s="143"/>
      <c r="AR721" s="44"/>
      <c r="AS721" s="242" t="s">
        <v>4580</v>
      </c>
      <c r="AT721" s="242"/>
      <c r="AU721" s="242"/>
      <c r="AV721" s="243"/>
      <c r="AW721" s="89">
        <f>ROUND(ROUND(H707*V684,0)*AQ718,0)-AS724</f>
        <v>490</v>
      </c>
      <c r="AX721" s="12"/>
    </row>
    <row r="722" spans="1:50" ht="17.2" customHeight="1" x14ac:dyDescent="0.3">
      <c r="A722" s="101">
        <v>43</v>
      </c>
      <c r="B722" s="102" t="s">
        <v>3293</v>
      </c>
      <c r="C722" s="103" t="s">
        <v>9099</v>
      </c>
      <c r="D722" s="166"/>
      <c r="E722" s="193"/>
      <c r="F722" s="125"/>
      <c r="G722" s="126"/>
      <c r="H722" s="45"/>
      <c r="I722" s="1"/>
      <c r="J722" s="1"/>
      <c r="K722" s="44"/>
      <c r="L722" s="175"/>
      <c r="M722" s="194"/>
      <c r="N722" s="194"/>
      <c r="O722" s="132"/>
      <c r="P722" s="141"/>
      <c r="Q722" s="141"/>
      <c r="R722" s="168"/>
      <c r="S722" s="141"/>
      <c r="T722" s="142"/>
      <c r="U722" s="130"/>
      <c r="V722" s="64"/>
      <c r="W722" s="202"/>
      <c r="X722" s="317" t="s">
        <v>4712</v>
      </c>
      <c r="Y722" s="318"/>
      <c r="Z722" s="318"/>
      <c r="AA722" s="318"/>
      <c r="AB722" s="318"/>
      <c r="AC722" s="211" t="s">
        <v>4711</v>
      </c>
      <c r="AD722" s="210"/>
      <c r="AE722" s="210"/>
      <c r="AF722" s="176"/>
      <c r="AG722" s="176"/>
      <c r="AH722" s="176"/>
      <c r="AI722" s="176"/>
      <c r="AJ722" s="176"/>
      <c r="AK722" s="176"/>
      <c r="AL722" s="105" t="s">
        <v>4574</v>
      </c>
      <c r="AM722" s="321">
        <f>AM719</f>
        <v>0.7</v>
      </c>
      <c r="AN722" s="321"/>
      <c r="AO722" s="146"/>
      <c r="AP722" s="143"/>
      <c r="AQ722" s="143"/>
      <c r="AR722" s="44"/>
      <c r="AS722" s="244"/>
      <c r="AT722" s="244"/>
      <c r="AU722" s="244"/>
      <c r="AV722" s="245"/>
      <c r="AW722" s="106">
        <f>ROUND(ROUND(ROUND(H707*V684,0)*AM722,0)*AQ718,0)-AS724</f>
        <v>342</v>
      </c>
      <c r="AX722" s="12"/>
    </row>
    <row r="723" spans="1:50" ht="17.2" customHeight="1" x14ac:dyDescent="0.3">
      <c r="A723" s="101">
        <v>43</v>
      </c>
      <c r="B723" s="102" t="s">
        <v>3292</v>
      </c>
      <c r="C723" s="103" t="s">
        <v>9098</v>
      </c>
      <c r="D723" s="166"/>
      <c r="E723" s="193"/>
      <c r="F723" s="125"/>
      <c r="G723" s="126"/>
      <c r="H723" s="45"/>
      <c r="I723" s="1"/>
      <c r="J723" s="1"/>
      <c r="K723" s="44"/>
      <c r="L723" s="191"/>
      <c r="M723" s="172"/>
      <c r="N723" s="172"/>
      <c r="O723" s="123"/>
      <c r="P723" s="138"/>
      <c r="Q723" s="138"/>
      <c r="R723" s="168"/>
      <c r="S723" s="141"/>
      <c r="T723" s="142"/>
      <c r="U723" s="130"/>
      <c r="V723" s="64"/>
      <c r="W723" s="202"/>
      <c r="X723" s="319"/>
      <c r="Y723" s="320"/>
      <c r="Z723" s="320"/>
      <c r="AA723" s="320"/>
      <c r="AB723" s="320"/>
      <c r="AC723" s="211" t="s">
        <v>4735</v>
      </c>
      <c r="AD723" s="210"/>
      <c r="AE723" s="210"/>
      <c r="AF723" s="176"/>
      <c r="AG723" s="176"/>
      <c r="AH723" s="176"/>
      <c r="AI723" s="176"/>
      <c r="AJ723" s="176"/>
      <c r="AK723" s="176"/>
      <c r="AL723" s="105" t="s">
        <v>4574</v>
      </c>
      <c r="AM723" s="321">
        <f>AM720</f>
        <v>0.5</v>
      </c>
      <c r="AN723" s="321"/>
      <c r="AO723" s="146"/>
      <c r="AP723" s="143"/>
      <c r="AQ723" s="143"/>
      <c r="AR723" s="44"/>
      <c r="AS723" s="244"/>
      <c r="AT723" s="244"/>
      <c r="AU723" s="244"/>
      <c r="AV723" s="245"/>
      <c r="AW723" s="106">
        <f>ROUND(ROUND(ROUND(H707*V684,0)*AM723,0)*AQ718,0)-AS724</f>
        <v>243</v>
      </c>
      <c r="AX723" s="12"/>
    </row>
    <row r="724" spans="1:50" ht="17.2" customHeight="1" x14ac:dyDescent="0.3">
      <c r="A724" s="9">
        <v>43</v>
      </c>
      <c r="B724" s="10" t="s">
        <v>3291</v>
      </c>
      <c r="C724" s="53" t="s">
        <v>9097</v>
      </c>
      <c r="D724" s="166"/>
      <c r="E724" s="193"/>
      <c r="F724" s="125"/>
      <c r="G724" s="126"/>
      <c r="H724" s="45"/>
      <c r="I724" s="1"/>
      <c r="J724" s="1"/>
      <c r="K724" s="44"/>
      <c r="L724" s="231" t="s">
        <v>4714</v>
      </c>
      <c r="M724" s="232"/>
      <c r="N724" s="232"/>
      <c r="O724" s="232"/>
      <c r="P724" s="232"/>
      <c r="Q724" s="232"/>
      <c r="R724" s="175"/>
      <c r="S724" s="194"/>
      <c r="T724" s="173"/>
      <c r="U724" s="130"/>
      <c r="V724" s="64"/>
      <c r="W724" s="202"/>
      <c r="X724" s="8"/>
      <c r="Y724" s="6"/>
      <c r="Z724" s="59"/>
      <c r="AA724" s="59"/>
      <c r="AB724" s="6"/>
      <c r="AC724" s="203"/>
      <c r="AD724" s="6"/>
      <c r="AE724" s="6"/>
      <c r="AF724" s="6"/>
      <c r="AG724" s="6"/>
      <c r="AH724" s="6"/>
      <c r="AI724" s="6"/>
      <c r="AJ724" s="6"/>
      <c r="AK724" s="6"/>
      <c r="AL724" s="59"/>
      <c r="AM724" s="137"/>
      <c r="AN724" s="137"/>
      <c r="AO724" s="146"/>
      <c r="AP724" s="143"/>
      <c r="AQ724" s="143"/>
      <c r="AR724" s="44"/>
      <c r="AS724" s="38">
        <f>AS712</f>
        <v>5</v>
      </c>
      <c r="AT724" s="62" t="s">
        <v>4579</v>
      </c>
      <c r="AU724" s="143"/>
      <c r="AV724" s="147"/>
      <c r="AW724" s="89">
        <f>ROUND(ROUND(ROUND(H707*P726,0)*V684,0)*AQ718,0)-AS724</f>
        <v>473</v>
      </c>
      <c r="AX724" s="12"/>
    </row>
    <row r="725" spans="1:50" ht="17.2" customHeight="1" x14ac:dyDescent="0.3">
      <c r="A725" s="101">
        <v>43</v>
      </c>
      <c r="B725" s="102" t="s">
        <v>3290</v>
      </c>
      <c r="C725" s="103" t="s">
        <v>9096</v>
      </c>
      <c r="D725" s="166"/>
      <c r="E725" s="193"/>
      <c r="F725" s="125"/>
      <c r="G725" s="126"/>
      <c r="H725" s="45"/>
      <c r="I725" s="1"/>
      <c r="J725" s="1"/>
      <c r="K725" s="44"/>
      <c r="L725" s="267"/>
      <c r="M725" s="268"/>
      <c r="N725" s="268"/>
      <c r="O725" s="268"/>
      <c r="P725" s="268"/>
      <c r="Q725" s="268"/>
      <c r="R725" s="175"/>
      <c r="S725" s="194"/>
      <c r="T725" s="173"/>
      <c r="U725" s="130"/>
      <c r="V725" s="64"/>
      <c r="W725" s="202"/>
      <c r="X725" s="317" t="s">
        <v>4712</v>
      </c>
      <c r="Y725" s="318"/>
      <c r="Z725" s="318"/>
      <c r="AA725" s="318"/>
      <c r="AB725" s="318"/>
      <c r="AC725" s="211" t="s">
        <v>4711</v>
      </c>
      <c r="AD725" s="210"/>
      <c r="AE725" s="210"/>
      <c r="AF725" s="176"/>
      <c r="AG725" s="176"/>
      <c r="AH725" s="176"/>
      <c r="AI725" s="176"/>
      <c r="AJ725" s="176"/>
      <c r="AK725" s="176"/>
      <c r="AL725" s="105" t="s">
        <v>4574</v>
      </c>
      <c r="AM725" s="321">
        <f>AM722</f>
        <v>0.7</v>
      </c>
      <c r="AN725" s="321"/>
      <c r="AO725" s="146"/>
      <c r="AP725" s="143"/>
      <c r="AQ725" s="143"/>
      <c r="AR725" s="44"/>
      <c r="AS725" s="1"/>
      <c r="AT725" s="132"/>
      <c r="AU725" s="143"/>
      <c r="AV725" s="147"/>
      <c r="AW725" s="106">
        <f>ROUND(ROUND(ROUND(ROUND(H707*P726,0)*V684,0)*AM725,0)*AQ718,0)-AS724</f>
        <v>329</v>
      </c>
      <c r="AX725" s="12"/>
    </row>
    <row r="726" spans="1:50" ht="17.2" customHeight="1" x14ac:dyDescent="0.3">
      <c r="A726" s="101">
        <v>43</v>
      </c>
      <c r="B726" s="102" t="s">
        <v>3289</v>
      </c>
      <c r="C726" s="103" t="s">
        <v>9095</v>
      </c>
      <c r="D726" s="166"/>
      <c r="E726" s="193"/>
      <c r="F726" s="125"/>
      <c r="G726" s="126"/>
      <c r="H726" s="43"/>
      <c r="I726" s="7"/>
      <c r="J726" s="7"/>
      <c r="K726" s="21"/>
      <c r="L726" s="191"/>
      <c r="M726" s="172"/>
      <c r="N726" s="172"/>
      <c r="O726" s="123" t="s">
        <v>4574</v>
      </c>
      <c r="P726" s="249">
        <f>P720</f>
        <v>0.96499999999999997</v>
      </c>
      <c r="Q726" s="249"/>
      <c r="R726" s="168"/>
      <c r="S726" s="141"/>
      <c r="T726" s="141"/>
      <c r="U726" s="88"/>
      <c r="V726" s="86"/>
      <c r="W726" s="87"/>
      <c r="X726" s="320"/>
      <c r="Y726" s="320"/>
      <c r="Z726" s="320"/>
      <c r="AA726" s="320"/>
      <c r="AB726" s="320"/>
      <c r="AC726" s="211" t="s">
        <v>4735</v>
      </c>
      <c r="AD726" s="210"/>
      <c r="AE726" s="210"/>
      <c r="AF726" s="176"/>
      <c r="AG726" s="176"/>
      <c r="AH726" s="176"/>
      <c r="AI726" s="176"/>
      <c r="AJ726" s="176"/>
      <c r="AK726" s="176"/>
      <c r="AL726" s="105" t="s">
        <v>4574</v>
      </c>
      <c r="AM726" s="321">
        <f>AM723</f>
        <v>0.5</v>
      </c>
      <c r="AN726" s="321"/>
      <c r="AO726" s="190"/>
      <c r="AP726" s="136"/>
      <c r="AQ726" s="136"/>
      <c r="AR726" s="21"/>
      <c r="AS726" s="7"/>
      <c r="AT726" s="123"/>
      <c r="AU726" s="136"/>
      <c r="AV726" s="145"/>
      <c r="AW726" s="106">
        <f>ROUND(ROUND(ROUND(ROUND(H707*P726,0)*V684,0)*AM726,0)*AQ718,0)-AS724</f>
        <v>234</v>
      </c>
      <c r="AX726" s="12"/>
    </row>
    <row r="727" spans="1:50" ht="17.2" customHeight="1" x14ac:dyDescent="0.3">
      <c r="A727" s="9">
        <v>43</v>
      </c>
      <c r="B727" s="10" t="s">
        <v>3288</v>
      </c>
      <c r="C727" s="53" t="s">
        <v>9094</v>
      </c>
      <c r="D727" s="166"/>
      <c r="E727" s="193"/>
      <c r="F727" s="125"/>
      <c r="G727" s="126"/>
      <c r="H727" s="217" t="s">
        <v>4841</v>
      </c>
      <c r="I727" s="218"/>
      <c r="J727" s="218"/>
      <c r="K727" s="219"/>
      <c r="L727" s="196"/>
      <c r="M727" s="195"/>
      <c r="N727" s="195"/>
      <c r="O727" s="55"/>
      <c r="P727" s="56"/>
      <c r="Q727" s="56"/>
      <c r="R727" s="168"/>
      <c r="S727" s="141"/>
      <c r="T727" s="141"/>
      <c r="U727" s="88"/>
      <c r="V727" s="86"/>
      <c r="W727" s="87"/>
      <c r="X727" s="6"/>
      <c r="Y727" s="6"/>
      <c r="Z727" s="59"/>
      <c r="AA727" s="59"/>
      <c r="AB727" s="6"/>
      <c r="AC727" s="203"/>
      <c r="AD727" s="6"/>
      <c r="AE727" s="6"/>
      <c r="AF727" s="6"/>
      <c r="AG727" s="6"/>
      <c r="AH727" s="6"/>
      <c r="AI727" s="6"/>
      <c r="AJ727" s="6"/>
      <c r="AK727" s="6"/>
      <c r="AL727" s="59"/>
      <c r="AM727" s="137"/>
      <c r="AN727" s="137"/>
      <c r="AO727" s="7"/>
      <c r="AP727" s="7"/>
      <c r="AQ727" s="7"/>
      <c r="AR727" s="7"/>
      <c r="AS727" s="7"/>
      <c r="AT727" s="123"/>
      <c r="AU727" s="136"/>
      <c r="AV727" s="145"/>
      <c r="AW727" s="100">
        <f>ROUND(H731*V684,0)</f>
        <v>420</v>
      </c>
      <c r="AX727" s="12"/>
    </row>
    <row r="728" spans="1:50" ht="17.2" customHeight="1" x14ac:dyDescent="0.3">
      <c r="A728" s="101">
        <v>43</v>
      </c>
      <c r="B728" s="102" t="s">
        <v>3287</v>
      </c>
      <c r="C728" s="103" t="s">
        <v>9093</v>
      </c>
      <c r="D728" s="166"/>
      <c r="E728" s="193"/>
      <c r="F728" s="126"/>
      <c r="G728" s="126"/>
      <c r="H728" s="220"/>
      <c r="I728" s="221"/>
      <c r="J728" s="221"/>
      <c r="K728" s="222"/>
      <c r="L728" s="175"/>
      <c r="M728" s="194"/>
      <c r="N728" s="194"/>
      <c r="O728" s="132"/>
      <c r="P728" s="141"/>
      <c r="Q728" s="141"/>
      <c r="R728" s="168"/>
      <c r="S728" s="141"/>
      <c r="T728" s="141"/>
      <c r="U728" s="88"/>
      <c r="V728" s="86"/>
      <c r="W728" s="87"/>
      <c r="X728" s="318" t="s">
        <v>4712</v>
      </c>
      <c r="Y728" s="318"/>
      <c r="Z728" s="318"/>
      <c r="AA728" s="318"/>
      <c r="AB728" s="318"/>
      <c r="AC728" s="211" t="s">
        <v>4711</v>
      </c>
      <c r="AD728" s="210"/>
      <c r="AE728" s="210"/>
      <c r="AF728" s="176"/>
      <c r="AG728" s="176"/>
      <c r="AH728" s="176"/>
      <c r="AI728" s="176"/>
      <c r="AJ728" s="176"/>
      <c r="AK728" s="176"/>
      <c r="AL728" s="105" t="s">
        <v>4574</v>
      </c>
      <c r="AM728" s="321">
        <f>AM725</f>
        <v>0.7</v>
      </c>
      <c r="AN728" s="321"/>
      <c r="AO728" s="176"/>
      <c r="AP728" s="176"/>
      <c r="AQ728" s="176"/>
      <c r="AR728" s="176"/>
      <c r="AS728" s="176"/>
      <c r="AT728" s="105"/>
      <c r="AU728" s="150"/>
      <c r="AV728" s="151"/>
      <c r="AW728" s="106">
        <f>ROUND(ROUND(H731*V684,0)*AM728,0)</f>
        <v>294</v>
      </c>
      <c r="AX728" s="12"/>
    </row>
    <row r="729" spans="1:50" ht="17.2" customHeight="1" x14ac:dyDescent="0.3">
      <c r="A729" s="101">
        <v>43</v>
      </c>
      <c r="B729" s="102" t="s">
        <v>3286</v>
      </c>
      <c r="C729" s="103" t="s">
        <v>9092</v>
      </c>
      <c r="D729" s="166"/>
      <c r="E729" s="193"/>
      <c r="F729" s="126"/>
      <c r="G729" s="126"/>
      <c r="H729" s="220"/>
      <c r="I729" s="221"/>
      <c r="J729" s="221"/>
      <c r="K729" s="222"/>
      <c r="L729" s="191"/>
      <c r="M729" s="172"/>
      <c r="N729" s="172"/>
      <c r="O729" s="123"/>
      <c r="P729" s="138"/>
      <c r="Q729" s="138"/>
      <c r="R729" s="168"/>
      <c r="S729" s="141"/>
      <c r="T729" s="141"/>
      <c r="U729" s="88"/>
      <c r="V729" s="86"/>
      <c r="W729" s="87"/>
      <c r="X729" s="320"/>
      <c r="Y729" s="320"/>
      <c r="Z729" s="320"/>
      <c r="AA729" s="320"/>
      <c r="AB729" s="320"/>
      <c r="AC729" s="211" t="s">
        <v>4735</v>
      </c>
      <c r="AD729" s="210"/>
      <c r="AE729" s="210"/>
      <c r="AF729" s="176"/>
      <c r="AG729" s="176"/>
      <c r="AH729" s="176"/>
      <c r="AI729" s="176"/>
      <c r="AJ729" s="176"/>
      <c r="AK729" s="176"/>
      <c r="AL729" s="105" t="s">
        <v>4574</v>
      </c>
      <c r="AM729" s="321">
        <f>AM726</f>
        <v>0.5</v>
      </c>
      <c r="AN729" s="321"/>
      <c r="AO729" s="176"/>
      <c r="AP729" s="176"/>
      <c r="AQ729" s="176"/>
      <c r="AR729" s="176"/>
      <c r="AS729" s="176"/>
      <c r="AT729" s="105"/>
      <c r="AU729" s="150"/>
      <c r="AV729" s="151"/>
      <c r="AW729" s="106">
        <f>ROUND(ROUND(H731*V684,0)*AM729,0)</f>
        <v>210</v>
      </c>
      <c r="AX729" s="12"/>
    </row>
    <row r="730" spans="1:50" ht="17.2" customHeight="1" x14ac:dyDescent="0.3">
      <c r="A730" s="9">
        <v>43</v>
      </c>
      <c r="B730" s="10" t="s">
        <v>3285</v>
      </c>
      <c r="C730" s="53" t="s">
        <v>9091</v>
      </c>
      <c r="D730" s="166"/>
      <c r="E730" s="193"/>
      <c r="F730" s="126"/>
      <c r="G730" s="126"/>
      <c r="H730" s="220"/>
      <c r="I730" s="221"/>
      <c r="J730" s="221"/>
      <c r="K730" s="222"/>
      <c r="L730" s="231" t="s">
        <v>4714</v>
      </c>
      <c r="M730" s="232"/>
      <c r="N730" s="232"/>
      <c r="O730" s="232"/>
      <c r="P730" s="232"/>
      <c r="Q730" s="232"/>
      <c r="R730" s="175"/>
      <c r="S730" s="194"/>
      <c r="T730" s="194"/>
      <c r="U730" s="88"/>
      <c r="V730" s="86"/>
      <c r="W730" s="87"/>
      <c r="X730" s="6"/>
      <c r="Y730" s="6"/>
      <c r="Z730" s="59"/>
      <c r="AA730" s="59"/>
      <c r="AB730" s="6"/>
      <c r="AC730" s="203"/>
      <c r="AD730" s="6"/>
      <c r="AE730" s="6"/>
      <c r="AF730" s="6"/>
      <c r="AG730" s="6"/>
      <c r="AH730" s="6"/>
      <c r="AI730" s="6"/>
      <c r="AJ730" s="6"/>
      <c r="AK730" s="6"/>
      <c r="AL730" s="59"/>
      <c r="AM730" s="137"/>
      <c r="AN730" s="137"/>
      <c r="AO730" s="6"/>
      <c r="AP730" s="6"/>
      <c r="AQ730" s="7"/>
      <c r="AR730" s="7"/>
      <c r="AS730" s="7"/>
      <c r="AT730" s="123"/>
      <c r="AU730" s="136"/>
      <c r="AV730" s="145"/>
      <c r="AW730" s="89">
        <f>ROUND(ROUND(H731*P732,0)*V684,0)</f>
        <v>405</v>
      </c>
      <c r="AX730" s="12"/>
    </row>
    <row r="731" spans="1:50" ht="17.2" customHeight="1" x14ac:dyDescent="0.3">
      <c r="A731" s="101">
        <v>43</v>
      </c>
      <c r="B731" s="102" t="s">
        <v>3284</v>
      </c>
      <c r="C731" s="103" t="s">
        <v>9090</v>
      </c>
      <c r="D731" s="166"/>
      <c r="E731" s="193"/>
      <c r="F731" s="126"/>
      <c r="G731" s="126"/>
      <c r="H731" s="253">
        <f>'15就労移行支援(基本)'!K732</f>
        <v>600</v>
      </c>
      <c r="I731" s="254"/>
      <c r="J731" s="1" t="s">
        <v>4202</v>
      </c>
      <c r="K731" s="68"/>
      <c r="L731" s="267"/>
      <c r="M731" s="268"/>
      <c r="N731" s="268"/>
      <c r="O731" s="268"/>
      <c r="P731" s="268"/>
      <c r="Q731" s="268"/>
      <c r="R731" s="175"/>
      <c r="S731" s="194"/>
      <c r="T731" s="194"/>
      <c r="U731" s="88"/>
      <c r="V731" s="86"/>
      <c r="W731" s="87"/>
      <c r="X731" s="318" t="s">
        <v>4712</v>
      </c>
      <c r="Y731" s="318"/>
      <c r="Z731" s="318"/>
      <c r="AA731" s="318"/>
      <c r="AB731" s="318"/>
      <c r="AC731" s="211" t="s">
        <v>4711</v>
      </c>
      <c r="AD731" s="210"/>
      <c r="AE731" s="210"/>
      <c r="AF731" s="176"/>
      <c r="AG731" s="176"/>
      <c r="AH731" s="176"/>
      <c r="AI731" s="176"/>
      <c r="AJ731" s="176"/>
      <c r="AK731" s="176"/>
      <c r="AL731" s="105" t="s">
        <v>4574</v>
      </c>
      <c r="AM731" s="321">
        <f>AM728</f>
        <v>0.7</v>
      </c>
      <c r="AN731" s="321"/>
      <c r="AO731" s="174"/>
      <c r="AP731" s="174"/>
      <c r="AQ731" s="174"/>
      <c r="AR731" s="174"/>
      <c r="AS731" s="174"/>
      <c r="AT731" s="104"/>
      <c r="AU731" s="148"/>
      <c r="AV731" s="149"/>
      <c r="AW731" s="106">
        <f>ROUND(ROUND(ROUND(H731*P732,0)*V684,0)*AM731,0)</f>
        <v>284</v>
      </c>
      <c r="AX731" s="12"/>
    </row>
    <row r="732" spans="1:50" ht="17.2" customHeight="1" x14ac:dyDescent="0.3">
      <c r="A732" s="101">
        <v>43</v>
      </c>
      <c r="B732" s="102" t="s">
        <v>3283</v>
      </c>
      <c r="C732" s="103" t="s">
        <v>9089</v>
      </c>
      <c r="D732" s="166"/>
      <c r="E732" s="193"/>
      <c r="F732" s="126"/>
      <c r="G732" s="126"/>
      <c r="H732" s="175"/>
      <c r="I732" s="194"/>
      <c r="J732" s="194"/>
      <c r="K732" s="173"/>
      <c r="L732" s="191"/>
      <c r="M732" s="172"/>
      <c r="N732" s="172"/>
      <c r="O732" s="123" t="s">
        <v>4574</v>
      </c>
      <c r="P732" s="249">
        <f>P726</f>
        <v>0.96499999999999997</v>
      </c>
      <c r="Q732" s="249"/>
      <c r="R732" s="168"/>
      <c r="S732" s="141"/>
      <c r="T732" s="141"/>
      <c r="U732" s="88"/>
      <c r="V732" s="86"/>
      <c r="W732" s="87"/>
      <c r="X732" s="320"/>
      <c r="Y732" s="320"/>
      <c r="Z732" s="320"/>
      <c r="AA732" s="320"/>
      <c r="AB732" s="320"/>
      <c r="AC732" s="211" t="s">
        <v>4735</v>
      </c>
      <c r="AD732" s="210"/>
      <c r="AE732" s="210"/>
      <c r="AF732" s="176"/>
      <c r="AG732" s="176"/>
      <c r="AH732" s="176"/>
      <c r="AI732" s="176"/>
      <c r="AJ732" s="176"/>
      <c r="AK732" s="176"/>
      <c r="AL732" s="105" t="s">
        <v>4574</v>
      </c>
      <c r="AM732" s="321">
        <f>AM729</f>
        <v>0.5</v>
      </c>
      <c r="AN732" s="321"/>
      <c r="AO732" s="174"/>
      <c r="AP732" s="174"/>
      <c r="AQ732" s="174"/>
      <c r="AR732" s="174"/>
      <c r="AS732" s="174"/>
      <c r="AT732" s="104"/>
      <c r="AU732" s="148"/>
      <c r="AV732" s="149"/>
      <c r="AW732" s="106">
        <f>ROUND(ROUND(ROUND(H731*P732,0)*V684,0)*AM732,0)</f>
        <v>203</v>
      </c>
      <c r="AX732" s="12"/>
    </row>
    <row r="733" spans="1:50" ht="17.2" customHeight="1" x14ac:dyDescent="0.3">
      <c r="A733" s="9">
        <v>43</v>
      </c>
      <c r="B733" s="10" t="s">
        <v>3282</v>
      </c>
      <c r="C733" s="53" t="s">
        <v>9088</v>
      </c>
      <c r="D733" s="166"/>
      <c r="E733" s="193"/>
      <c r="F733" s="126"/>
      <c r="G733" s="126"/>
      <c r="H733" s="175"/>
      <c r="I733" s="194"/>
      <c r="J733" s="194"/>
      <c r="K733" s="173"/>
      <c r="L733" s="196"/>
      <c r="M733" s="195"/>
      <c r="N733" s="195"/>
      <c r="O733" s="55"/>
      <c r="P733" s="56"/>
      <c r="Q733" s="56"/>
      <c r="R733" s="168"/>
      <c r="S733" s="141"/>
      <c r="T733" s="142"/>
      <c r="U733" s="130"/>
      <c r="V733" s="64"/>
      <c r="W733" s="202"/>
      <c r="X733" s="8"/>
      <c r="Y733" s="6"/>
      <c r="Z733" s="59"/>
      <c r="AA733" s="59"/>
      <c r="AB733" s="6"/>
      <c r="AC733" s="203"/>
      <c r="AD733" s="6"/>
      <c r="AE733" s="6"/>
      <c r="AF733" s="6"/>
      <c r="AG733" s="6"/>
      <c r="AH733" s="6"/>
      <c r="AI733" s="6"/>
      <c r="AJ733" s="6"/>
      <c r="AK733" s="6"/>
      <c r="AL733" s="59"/>
      <c r="AM733" s="137"/>
      <c r="AN733" s="137"/>
      <c r="AO733" s="177"/>
      <c r="AP733" s="81"/>
      <c r="AQ733" s="81"/>
      <c r="AR733" s="82"/>
      <c r="AS733" s="242" t="s">
        <v>4580</v>
      </c>
      <c r="AT733" s="242"/>
      <c r="AU733" s="242"/>
      <c r="AV733" s="243"/>
      <c r="AW733" s="89">
        <f>ROUND(H731*V684,0)-AS736</f>
        <v>415</v>
      </c>
      <c r="AX733" s="12"/>
    </row>
    <row r="734" spans="1:50" ht="17.2" customHeight="1" x14ac:dyDescent="0.3">
      <c r="A734" s="101">
        <v>43</v>
      </c>
      <c r="B734" s="102" t="s">
        <v>3281</v>
      </c>
      <c r="C734" s="103" t="s">
        <v>9087</v>
      </c>
      <c r="D734" s="166"/>
      <c r="E734" s="193"/>
      <c r="F734" s="126"/>
      <c r="G734" s="126"/>
      <c r="H734" s="175"/>
      <c r="I734" s="194"/>
      <c r="J734" s="194"/>
      <c r="K734" s="173"/>
      <c r="L734" s="175"/>
      <c r="M734" s="194"/>
      <c r="N734" s="194"/>
      <c r="O734" s="132"/>
      <c r="P734" s="141"/>
      <c r="Q734" s="141"/>
      <c r="R734" s="168"/>
      <c r="S734" s="141"/>
      <c r="T734" s="142"/>
      <c r="U734" s="130"/>
      <c r="V734" s="64"/>
      <c r="W734" s="202"/>
      <c r="X734" s="317" t="s">
        <v>4712</v>
      </c>
      <c r="Y734" s="318"/>
      <c r="Z734" s="318"/>
      <c r="AA734" s="318"/>
      <c r="AB734" s="318"/>
      <c r="AC734" s="211" t="s">
        <v>4711</v>
      </c>
      <c r="AD734" s="210"/>
      <c r="AE734" s="210"/>
      <c r="AF734" s="176"/>
      <c r="AG734" s="176"/>
      <c r="AH734" s="176"/>
      <c r="AI734" s="176"/>
      <c r="AJ734" s="176"/>
      <c r="AK734" s="176"/>
      <c r="AL734" s="105" t="s">
        <v>4574</v>
      </c>
      <c r="AM734" s="321">
        <f>AM731</f>
        <v>0.7</v>
      </c>
      <c r="AN734" s="321"/>
      <c r="AO734" s="215"/>
      <c r="AP734" s="215"/>
      <c r="AQ734" s="215"/>
      <c r="AR734" s="214"/>
      <c r="AS734" s="244"/>
      <c r="AT734" s="244"/>
      <c r="AU734" s="244"/>
      <c r="AV734" s="245"/>
      <c r="AW734" s="106">
        <f>ROUND(ROUND(H731*V684,0)*AM734,0)-AS736</f>
        <v>289</v>
      </c>
      <c r="AX734" s="12"/>
    </row>
    <row r="735" spans="1:50" ht="17.2" customHeight="1" x14ac:dyDescent="0.3">
      <c r="A735" s="101">
        <v>43</v>
      </c>
      <c r="B735" s="102" t="s">
        <v>3280</v>
      </c>
      <c r="C735" s="103" t="s">
        <v>9086</v>
      </c>
      <c r="D735" s="166"/>
      <c r="E735" s="193"/>
      <c r="F735" s="126"/>
      <c r="G735" s="126"/>
      <c r="H735" s="175"/>
      <c r="I735" s="194"/>
      <c r="J735" s="194"/>
      <c r="K735" s="173"/>
      <c r="L735" s="191"/>
      <c r="M735" s="172"/>
      <c r="N735" s="172"/>
      <c r="O735" s="123"/>
      <c r="P735" s="138"/>
      <c r="Q735" s="138"/>
      <c r="R735" s="168"/>
      <c r="S735" s="141"/>
      <c r="T735" s="142"/>
      <c r="U735" s="130"/>
      <c r="V735" s="64"/>
      <c r="W735" s="202"/>
      <c r="X735" s="319"/>
      <c r="Y735" s="320"/>
      <c r="Z735" s="320"/>
      <c r="AA735" s="320"/>
      <c r="AB735" s="320"/>
      <c r="AC735" s="211" t="s">
        <v>4735</v>
      </c>
      <c r="AD735" s="210"/>
      <c r="AE735" s="210"/>
      <c r="AF735" s="176"/>
      <c r="AG735" s="176"/>
      <c r="AH735" s="176"/>
      <c r="AI735" s="176"/>
      <c r="AJ735" s="176"/>
      <c r="AK735" s="176"/>
      <c r="AL735" s="105" t="s">
        <v>4574</v>
      </c>
      <c r="AM735" s="321">
        <f>AM732</f>
        <v>0.5</v>
      </c>
      <c r="AN735" s="321"/>
      <c r="AO735" s="213"/>
      <c r="AP735" s="213"/>
      <c r="AQ735" s="213"/>
      <c r="AR735" s="212"/>
      <c r="AS735" s="244"/>
      <c r="AT735" s="244"/>
      <c r="AU735" s="244"/>
      <c r="AV735" s="245"/>
      <c r="AW735" s="106">
        <f>ROUND(ROUND(H731*V684,0)*AM735,0)-AS736</f>
        <v>205</v>
      </c>
      <c r="AX735" s="12"/>
    </row>
    <row r="736" spans="1:50" ht="17.2" customHeight="1" x14ac:dyDescent="0.3">
      <c r="A736" s="9">
        <v>43</v>
      </c>
      <c r="B736" s="10" t="s">
        <v>3279</v>
      </c>
      <c r="C736" s="53" t="s">
        <v>9085</v>
      </c>
      <c r="D736" s="166"/>
      <c r="E736" s="193"/>
      <c r="F736" s="126"/>
      <c r="G736" s="126"/>
      <c r="H736" s="175"/>
      <c r="I736" s="194"/>
      <c r="J736" s="194"/>
      <c r="K736" s="173"/>
      <c r="L736" s="231" t="s">
        <v>4714</v>
      </c>
      <c r="M736" s="232"/>
      <c r="N736" s="232"/>
      <c r="O736" s="232"/>
      <c r="P736" s="232"/>
      <c r="Q736" s="232"/>
      <c r="R736" s="175"/>
      <c r="S736" s="194"/>
      <c r="T736" s="173"/>
      <c r="U736" s="130"/>
      <c r="V736" s="64"/>
      <c r="W736" s="202"/>
      <c r="X736" s="8"/>
      <c r="Y736" s="6"/>
      <c r="Z736" s="59"/>
      <c r="AA736" s="59"/>
      <c r="AB736" s="6"/>
      <c r="AC736" s="203"/>
      <c r="AD736" s="6"/>
      <c r="AE736" s="6"/>
      <c r="AF736" s="6"/>
      <c r="AG736" s="6"/>
      <c r="AH736" s="6"/>
      <c r="AI736" s="6"/>
      <c r="AJ736" s="6"/>
      <c r="AK736" s="6"/>
      <c r="AL736" s="59"/>
      <c r="AM736" s="137"/>
      <c r="AN736" s="137"/>
      <c r="AO736" s="198"/>
      <c r="AP736" s="198"/>
      <c r="AQ736" s="198"/>
      <c r="AR736" s="197"/>
      <c r="AS736" s="38">
        <f>AS724</f>
        <v>5</v>
      </c>
      <c r="AT736" s="62" t="s">
        <v>4579</v>
      </c>
      <c r="AU736" s="143"/>
      <c r="AV736" s="147"/>
      <c r="AW736" s="89">
        <f>ROUND(ROUND(H731*P738,0)*V684,0)-AS736</f>
        <v>400</v>
      </c>
      <c r="AX736" s="12"/>
    </row>
    <row r="737" spans="1:50" ht="17.2" customHeight="1" x14ac:dyDescent="0.3">
      <c r="A737" s="101">
        <v>43</v>
      </c>
      <c r="B737" s="102" t="s">
        <v>3278</v>
      </c>
      <c r="C737" s="103" t="s">
        <v>9084</v>
      </c>
      <c r="D737" s="166"/>
      <c r="E737" s="193"/>
      <c r="F737" s="126"/>
      <c r="G737" s="126"/>
      <c r="H737" s="175"/>
      <c r="I737" s="194"/>
      <c r="J737" s="194"/>
      <c r="K737" s="173"/>
      <c r="L737" s="267"/>
      <c r="M737" s="268"/>
      <c r="N737" s="268"/>
      <c r="O737" s="268"/>
      <c r="P737" s="268"/>
      <c r="Q737" s="268"/>
      <c r="R737" s="175"/>
      <c r="S737" s="194"/>
      <c r="T737" s="173"/>
      <c r="U737" s="130"/>
      <c r="V737" s="64"/>
      <c r="W737" s="202"/>
      <c r="X737" s="317" t="s">
        <v>4712</v>
      </c>
      <c r="Y737" s="318"/>
      <c r="Z737" s="318"/>
      <c r="AA737" s="318"/>
      <c r="AB737" s="318"/>
      <c r="AC737" s="211" t="s">
        <v>4711</v>
      </c>
      <c r="AD737" s="210"/>
      <c r="AE737" s="210"/>
      <c r="AF737" s="176"/>
      <c r="AG737" s="176"/>
      <c r="AH737" s="176"/>
      <c r="AI737" s="176"/>
      <c r="AJ737" s="176"/>
      <c r="AK737" s="176"/>
      <c r="AL737" s="105" t="s">
        <v>4574</v>
      </c>
      <c r="AM737" s="321">
        <f>AM734</f>
        <v>0.7</v>
      </c>
      <c r="AN737" s="321"/>
      <c r="AO737" s="213"/>
      <c r="AP737" s="213"/>
      <c r="AQ737" s="213"/>
      <c r="AR737" s="212"/>
      <c r="AS737" s="1"/>
      <c r="AT737" s="132"/>
      <c r="AU737" s="143"/>
      <c r="AV737" s="147"/>
      <c r="AW737" s="106">
        <f>ROUND(ROUND(ROUND(H731*P738,0)*V684,0)*AM737,0)-AS736</f>
        <v>279</v>
      </c>
      <c r="AX737" s="12"/>
    </row>
    <row r="738" spans="1:50" ht="17.2" customHeight="1" x14ac:dyDescent="0.3">
      <c r="A738" s="101">
        <v>43</v>
      </c>
      <c r="B738" s="102" t="s">
        <v>3277</v>
      </c>
      <c r="C738" s="103" t="s">
        <v>9083</v>
      </c>
      <c r="D738" s="166"/>
      <c r="E738" s="193"/>
      <c r="F738" s="126"/>
      <c r="G738" s="126"/>
      <c r="H738" s="175"/>
      <c r="I738" s="194"/>
      <c r="J738" s="194"/>
      <c r="K738" s="173"/>
      <c r="L738" s="191"/>
      <c r="M738" s="172"/>
      <c r="N738" s="172"/>
      <c r="O738" s="123" t="s">
        <v>4574</v>
      </c>
      <c r="P738" s="249">
        <f>P732</f>
        <v>0.96499999999999997</v>
      </c>
      <c r="Q738" s="249"/>
      <c r="R738" s="168"/>
      <c r="S738" s="141"/>
      <c r="T738" s="142"/>
      <c r="U738" s="130"/>
      <c r="V738" s="64"/>
      <c r="W738" s="202"/>
      <c r="X738" s="319"/>
      <c r="Y738" s="320"/>
      <c r="Z738" s="320"/>
      <c r="AA738" s="320"/>
      <c r="AB738" s="320"/>
      <c r="AC738" s="211" t="s">
        <v>4735</v>
      </c>
      <c r="AD738" s="210"/>
      <c r="AE738" s="210"/>
      <c r="AF738" s="176"/>
      <c r="AG738" s="176"/>
      <c r="AH738" s="176"/>
      <c r="AI738" s="176"/>
      <c r="AJ738" s="176"/>
      <c r="AK738" s="176"/>
      <c r="AL738" s="105" t="s">
        <v>4574</v>
      </c>
      <c r="AM738" s="321">
        <f>AM735</f>
        <v>0.5</v>
      </c>
      <c r="AN738" s="321"/>
      <c r="AO738" s="213"/>
      <c r="AP738" s="213"/>
      <c r="AQ738" s="213"/>
      <c r="AR738" s="212"/>
      <c r="AS738" s="7"/>
      <c r="AT738" s="123"/>
      <c r="AU738" s="136"/>
      <c r="AV738" s="145"/>
      <c r="AW738" s="106">
        <f>ROUND(ROUND(ROUND(H731*P738,0)*V684,0)*AM738,0)-AS736</f>
        <v>198</v>
      </c>
      <c r="AX738" s="12"/>
    </row>
    <row r="739" spans="1:50" ht="17.2" customHeight="1" x14ac:dyDescent="0.3">
      <c r="A739" s="9">
        <v>43</v>
      </c>
      <c r="B739" s="10" t="s">
        <v>3276</v>
      </c>
      <c r="C739" s="53" t="s">
        <v>9082</v>
      </c>
      <c r="D739" s="166"/>
      <c r="E739" s="193"/>
      <c r="F739" s="126"/>
      <c r="G739" s="126"/>
      <c r="H739" s="45"/>
      <c r="I739" s="1"/>
      <c r="J739" s="1"/>
      <c r="K739" s="44"/>
      <c r="L739" s="196"/>
      <c r="M739" s="195"/>
      <c r="N739" s="195"/>
      <c r="O739" s="55"/>
      <c r="P739" s="56"/>
      <c r="Q739" s="56"/>
      <c r="R739" s="168"/>
      <c r="S739" s="141"/>
      <c r="T739" s="142"/>
      <c r="U739" s="130"/>
      <c r="V739" s="64"/>
      <c r="W739" s="202"/>
      <c r="X739" s="8"/>
      <c r="Y739" s="6"/>
      <c r="Z739" s="59"/>
      <c r="AA739" s="59"/>
      <c r="AB739" s="6"/>
      <c r="AC739" s="203"/>
      <c r="AD739" s="6"/>
      <c r="AE739" s="6"/>
      <c r="AF739" s="6"/>
      <c r="AG739" s="6"/>
      <c r="AH739" s="6"/>
      <c r="AI739" s="6"/>
      <c r="AJ739" s="6"/>
      <c r="AK739" s="6"/>
      <c r="AL739" s="59"/>
      <c r="AM739" s="137"/>
      <c r="AN739" s="137"/>
      <c r="AO739" s="216" t="s">
        <v>4753</v>
      </c>
      <c r="AP739" s="251"/>
      <c r="AQ739" s="251"/>
      <c r="AR739" s="252"/>
      <c r="AS739" s="49"/>
      <c r="AT739" s="36"/>
      <c r="AU739" s="36"/>
      <c r="AV739" s="51"/>
      <c r="AW739" s="89">
        <f>ROUND(ROUND(H731*V684,0)*AQ742,0)</f>
        <v>399</v>
      </c>
      <c r="AX739" s="12"/>
    </row>
    <row r="740" spans="1:50" ht="17.2" customHeight="1" x14ac:dyDescent="0.3">
      <c r="A740" s="101">
        <v>43</v>
      </c>
      <c r="B740" s="102" t="s">
        <v>3275</v>
      </c>
      <c r="C740" s="103" t="s">
        <v>9081</v>
      </c>
      <c r="D740" s="166"/>
      <c r="E740" s="193"/>
      <c r="F740" s="126"/>
      <c r="G740" s="126"/>
      <c r="H740" s="45"/>
      <c r="I740" s="1"/>
      <c r="J740" s="1"/>
      <c r="K740" s="44"/>
      <c r="L740" s="175"/>
      <c r="M740" s="194"/>
      <c r="N740" s="194"/>
      <c r="O740" s="132"/>
      <c r="P740" s="141"/>
      <c r="Q740" s="141"/>
      <c r="R740" s="168"/>
      <c r="S740" s="141"/>
      <c r="T740" s="142"/>
      <c r="U740" s="130"/>
      <c r="V740" s="64"/>
      <c r="W740" s="202"/>
      <c r="X740" s="317" t="s">
        <v>4712</v>
      </c>
      <c r="Y740" s="318"/>
      <c r="Z740" s="318"/>
      <c r="AA740" s="318"/>
      <c r="AB740" s="318"/>
      <c r="AC740" s="211" t="s">
        <v>4711</v>
      </c>
      <c r="AD740" s="210"/>
      <c r="AE740" s="210"/>
      <c r="AF740" s="176"/>
      <c r="AG740" s="176"/>
      <c r="AH740" s="176"/>
      <c r="AI740" s="176"/>
      <c r="AJ740" s="176"/>
      <c r="AK740" s="176"/>
      <c r="AL740" s="105" t="s">
        <v>4574</v>
      </c>
      <c r="AM740" s="321">
        <f>AM737</f>
        <v>0.7</v>
      </c>
      <c r="AN740" s="321"/>
      <c r="AO740" s="228"/>
      <c r="AP740" s="229"/>
      <c r="AQ740" s="229"/>
      <c r="AR740" s="230"/>
      <c r="AS740" s="45"/>
      <c r="AT740" s="1"/>
      <c r="AU740" s="1"/>
      <c r="AV740" s="44"/>
      <c r="AW740" s="106">
        <f>ROUND(ROUND(ROUND(H731*V684,0)*AM740,0)*AQ742,0)</f>
        <v>279</v>
      </c>
      <c r="AX740" s="12"/>
    </row>
    <row r="741" spans="1:50" ht="17.2" customHeight="1" x14ac:dyDescent="0.3">
      <c r="A741" s="101">
        <v>43</v>
      </c>
      <c r="B741" s="102" t="s">
        <v>3274</v>
      </c>
      <c r="C741" s="103" t="s">
        <v>9080</v>
      </c>
      <c r="D741" s="166"/>
      <c r="E741" s="193"/>
      <c r="F741" s="126"/>
      <c r="G741" s="126"/>
      <c r="H741" s="45"/>
      <c r="I741" s="1"/>
      <c r="J741" s="1"/>
      <c r="K741" s="44"/>
      <c r="L741" s="191"/>
      <c r="M741" s="172"/>
      <c r="N741" s="172"/>
      <c r="O741" s="123"/>
      <c r="P741" s="138"/>
      <c r="Q741" s="138"/>
      <c r="R741" s="168"/>
      <c r="S741" s="141"/>
      <c r="T741" s="142"/>
      <c r="U741" s="130"/>
      <c r="V741" s="64"/>
      <c r="W741" s="202"/>
      <c r="X741" s="319"/>
      <c r="Y741" s="320"/>
      <c r="Z741" s="320"/>
      <c r="AA741" s="320"/>
      <c r="AB741" s="320"/>
      <c r="AC741" s="211" t="s">
        <v>4735</v>
      </c>
      <c r="AD741" s="210"/>
      <c r="AE741" s="210"/>
      <c r="AF741" s="176"/>
      <c r="AG741" s="176"/>
      <c r="AH741" s="176"/>
      <c r="AI741" s="176"/>
      <c r="AJ741" s="176"/>
      <c r="AK741" s="176"/>
      <c r="AL741" s="105" t="s">
        <v>4574</v>
      </c>
      <c r="AM741" s="321">
        <f>AM738</f>
        <v>0.5</v>
      </c>
      <c r="AN741" s="321"/>
      <c r="AO741" s="45"/>
      <c r="AP741" s="1"/>
      <c r="AQ741" s="1"/>
      <c r="AR741" s="44"/>
      <c r="AS741" s="45"/>
      <c r="AT741" s="1"/>
      <c r="AU741" s="1"/>
      <c r="AV741" s="44"/>
      <c r="AW741" s="106">
        <f>ROUND(ROUND(ROUND(H731*V684,0)*AM741,0)*AQ742,0)</f>
        <v>200</v>
      </c>
      <c r="AX741" s="12"/>
    </row>
    <row r="742" spans="1:50" ht="17.2" customHeight="1" x14ac:dyDescent="0.3">
      <c r="A742" s="9">
        <v>43</v>
      </c>
      <c r="B742" s="10" t="s">
        <v>3273</v>
      </c>
      <c r="C742" s="53" t="s">
        <v>9079</v>
      </c>
      <c r="D742" s="166"/>
      <c r="E742" s="193"/>
      <c r="F742" s="126"/>
      <c r="G742" s="126"/>
      <c r="H742" s="45"/>
      <c r="I742" s="1"/>
      <c r="J742" s="1"/>
      <c r="K742" s="44"/>
      <c r="L742" s="231" t="s">
        <v>4714</v>
      </c>
      <c r="M742" s="232"/>
      <c r="N742" s="232"/>
      <c r="O742" s="232"/>
      <c r="P742" s="232"/>
      <c r="Q742" s="232"/>
      <c r="R742" s="175"/>
      <c r="S742" s="194"/>
      <c r="T742" s="173"/>
      <c r="U742" s="130"/>
      <c r="V742" s="64"/>
      <c r="W742" s="202"/>
      <c r="X742" s="8"/>
      <c r="Y742" s="6"/>
      <c r="Z742" s="59"/>
      <c r="AA742" s="59"/>
      <c r="AB742" s="6"/>
      <c r="AC742" s="203"/>
      <c r="AD742" s="6"/>
      <c r="AE742" s="6"/>
      <c r="AF742" s="6"/>
      <c r="AG742" s="6"/>
      <c r="AH742" s="6"/>
      <c r="AI742" s="6"/>
      <c r="AJ742" s="6"/>
      <c r="AK742" s="6"/>
      <c r="AL742" s="59"/>
      <c r="AM742" s="137"/>
      <c r="AN742" s="137"/>
      <c r="AO742" s="45"/>
      <c r="AP742" s="132" t="s">
        <v>4574</v>
      </c>
      <c r="AQ742" s="247">
        <f>AQ718</f>
        <v>0.95</v>
      </c>
      <c r="AR742" s="248"/>
      <c r="AS742" s="45"/>
      <c r="AT742" s="1"/>
      <c r="AU742" s="1"/>
      <c r="AV742" s="44"/>
      <c r="AW742" s="89">
        <f>ROUND(ROUND(ROUND(H731*P744,0)*V684,0)*AQ742,0)</f>
        <v>385</v>
      </c>
      <c r="AX742" s="12"/>
    </row>
    <row r="743" spans="1:50" ht="17.2" customHeight="1" x14ac:dyDescent="0.3">
      <c r="A743" s="101">
        <v>43</v>
      </c>
      <c r="B743" s="102" t="s">
        <v>3272</v>
      </c>
      <c r="C743" s="103" t="s">
        <v>9078</v>
      </c>
      <c r="D743" s="166"/>
      <c r="E743" s="193"/>
      <c r="F743" s="126"/>
      <c r="G743" s="126"/>
      <c r="H743" s="45"/>
      <c r="I743" s="1"/>
      <c r="J743" s="1"/>
      <c r="K743" s="44"/>
      <c r="L743" s="267"/>
      <c r="M743" s="268"/>
      <c r="N743" s="268"/>
      <c r="O743" s="268"/>
      <c r="P743" s="268"/>
      <c r="Q743" s="268"/>
      <c r="R743" s="175"/>
      <c r="S743" s="194"/>
      <c r="T743" s="173"/>
      <c r="U743" s="130"/>
      <c r="V743" s="64"/>
      <c r="W743" s="202"/>
      <c r="X743" s="317" t="s">
        <v>4712</v>
      </c>
      <c r="Y743" s="318"/>
      <c r="Z743" s="318"/>
      <c r="AA743" s="318"/>
      <c r="AB743" s="318"/>
      <c r="AC743" s="211" t="s">
        <v>4711</v>
      </c>
      <c r="AD743" s="210"/>
      <c r="AE743" s="210"/>
      <c r="AF743" s="176"/>
      <c r="AG743" s="176"/>
      <c r="AH743" s="176"/>
      <c r="AI743" s="176"/>
      <c r="AJ743" s="176"/>
      <c r="AK743" s="176"/>
      <c r="AL743" s="105" t="s">
        <v>4574</v>
      </c>
      <c r="AM743" s="321">
        <f>AM740</f>
        <v>0.7</v>
      </c>
      <c r="AN743" s="321"/>
      <c r="AO743" s="45"/>
      <c r="AP743" s="1"/>
      <c r="AQ743" s="1"/>
      <c r="AR743" s="44"/>
      <c r="AS743" s="45"/>
      <c r="AT743" s="1"/>
      <c r="AU743" s="1"/>
      <c r="AV743" s="44"/>
      <c r="AW743" s="106">
        <f>ROUND(ROUND(ROUND(ROUND(H731*P744,0)*V684,0)*AM743,0)*AQ742,0)</f>
        <v>270</v>
      </c>
      <c r="AX743" s="12"/>
    </row>
    <row r="744" spans="1:50" ht="17.2" customHeight="1" x14ac:dyDescent="0.3">
      <c r="A744" s="101">
        <v>43</v>
      </c>
      <c r="B744" s="102" t="s">
        <v>3271</v>
      </c>
      <c r="C744" s="103" t="s">
        <v>9077</v>
      </c>
      <c r="D744" s="166"/>
      <c r="E744" s="193"/>
      <c r="F744" s="126"/>
      <c r="G744" s="126"/>
      <c r="H744" s="45"/>
      <c r="I744" s="1"/>
      <c r="J744" s="1"/>
      <c r="K744" s="44"/>
      <c r="L744" s="191"/>
      <c r="M744" s="172"/>
      <c r="N744" s="172"/>
      <c r="O744" s="123" t="s">
        <v>4574</v>
      </c>
      <c r="P744" s="249">
        <f>P738</f>
        <v>0.96499999999999997</v>
      </c>
      <c r="Q744" s="249"/>
      <c r="R744" s="168"/>
      <c r="S744" s="141"/>
      <c r="T744" s="142"/>
      <c r="U744" s="130"/>
      <c r="V744" s="64"/>
      <c r="W744" s="202"/>
      <c r="X744" s="319"/>
      <c r="Y744" s="320"/>
      <c r="Z744" s="320"/>
      <c r="AA744" s="320"/>
      <c r="AB744" s="320"/>
      <c r="AC744" s="211" t="s">
        <v>4735</v>
      </c>
      <c r="AD744" s="210"/>
      <c r="AE744" s="210"/>
      <c r="AF744" s="176"/>
      <c r="AG744" s="176"/>
      <c r="AH744" s="176"/>
      <c r="AI744" s="176"/>
      <c r="AJ744" s="176"/>
      <c r="AK744" s="176"/>
      <c r="AL744" s="105" t="s">
        <v>4574</v>
      </c>
      <c r="AM744" s="321">
        <f>AM741</f>
        <v>0.5</v>
      </c>
      <c r="AN744" s="321"/>
      <c r="AO744" s="45"/>
      <c r="AP744" s="1"/>
      <c r="AQ744" s="1"/>
      <c r="AR744" s="44"/>
      <c r="AS744" s="43"/>
      <c r="AT744" s="7"/>
      <c r="AU744" s="7"/>
      <c r="AV744" s="21"/>
      <c r="AW744" s="106">
        <f>ROUND(ROUND(ROUND(ROUND(H731*P744,0)*V684,0)*AM744,0)*AQ742,0)</f>
        <v>193</v>
      </c>
      <c r="AX744" s="12"/>
    </row>
    <row r="745" spans="1:50" ht="17.2" customHeight="1" x14ac:dyDescent="0.3">
      <c r="A745" s="9">
        <v>43</v>
      </c>
      <c r="B745" s="10" t="s">
        <v>3270</v>
      </c>
      <c r="C745" s="53" t="s">
        <v>9076</v>
      </c>
      <c r="D745" s="166"/>
      <c r="E745" s="193"/>
      <c r="F745" s="126"/>
      <c r="G745" s="126"/>
      <c r="H745" s="45"/>
      <c r="I745" s="1"/>
      <c r="J745" s="1"/>
      <c r="K745" s="44"/>
      <c r="L745" s="196"/>
      <c r="M745" s="195"/>
      <c r="N745" s="195"/>
      <c r="O745" s="55"/>
      <c r="P745" s="56"/>
      <c r="Q745" s="56"/>
      <c r="R745" s="168"/>
      <c r="S745" s="141"/>
      <c r="T745" s="142"/>
      <c r="U745" s="130"/>
      <c r="V745" s="64"/>
      <c r="W745" s="202"/>
      <c r="X745" s="8"/>
      <c r="Y745" s="6"/>
      <c r="Z745" s="59"/>
      <c r="AA745" s="59"/>
      <c r="AB745" s="6"/>
      <c r="AC745" s="203"/>
      <c r="AD745" s="6"/>
      <c r="AE745" s="6"/>
      <c r="AF745" s="6"/>
      <c r="AG745" s="6"/>
      <c r="AH745" s="6"/>
      <c r="AI745" s="6"/>
      <c r="AJ745" s="6"/>
      <c r="AK745" s="6"/>
      <c r="AL745" s="59"/>
      <c r="AM745" s="137"/>
      <c r="AN745" s="137"/>
      <c r="AO745" s="146"/>
      <c r="AP745" s="143"/>
      <c r="AQ745" s="143"/>
      <c r="AR745" s="44"/>
      <c r="AS745" s="242" t="s">
        <v>4580</v>
      </c>
      <c r="AT745" s="242"/>
      <c r="AU745" s="242"/>
      <c r="AV745" s="243"/>
      <c r="AW745" s="89">
        <f>ROUND(ROUND(H731*V684,0)*AQ742,0)-AS748</f>
        <v>394</v>
      </c>
      <c r="AX745" s="12"/>
    </row>
    <row r="746" spans="1:50" ht="17.2" customHeight="1" x14ac:dyDescent="0.3">
      <c r="A746" s="101">
        <v>43</v>
      </c>
      <c r="B746" s="102" t="s">
        <v>3269</v>
      </c>
      <c r="C746" s="103" t="s">
        <v>9075</v>
      </c>
      <c r="D746" s="166"/>
      <c r="E746" s="193"/>
      <c r="F746" s="126"/>
      <c r="G746" s="126"/>
      <c r="H746" s="45"/>
      <c r="I746" s="1"/>
      <c r="J746" s="1"/>
      <c r="K746" s="44"/>
      <c r="L746" s="175"/>
      <c r="M746" s="194"/>
      <c r="N746" s="194"/>
      <c r="O746" s="132"/>
      <c r="P746" s="141"/>
      <c r="Q746" s="141"/>
      <c r="R746" s="168"/>
      <c r="S746" s="141"/>
      <c r="T746" s="142"/>
      <c r="U746" s="130"/>
      <c r="V746" s="64"/>
      <c r="W746" s="202"/>
      <c r="X746" s="317" t="s">
        <v>4712</v>
      </c>
      <c r="Y746" s="318"/>
      <c r="Z746" s="318"/>
      <c r="AA746" s="318"/>
      <c r="AB746" s="318"/>
      <c r="AC746" s="211" t="s">
        <v>4711</v>
      </c>
      <c r="AD746" s="210"/>
      <c r="AE746" s="210"/>
      <c r="AF746" s="176"/>
      <c r="AG746" s="176"/>
      <c r="AH746" s="176"/>
      <c r="AI746" s="176"/>
      <c r="AJ746" s="176"/>
      <c r="AK746" s="176"/>
      <c r="AL746" s="105" t="s">
        <v>4574</v>
      </c>
      <c r="AM746" s="321">
        <f>AM743</f>
        <v>0.7</v>
      </c>
      <c r="AN746" s="321"/>
      <c r="AO746" s="146"/>
      <c r="AP746" s="143"/>
      <c r="AQ746" s="143"/>
      <c r="AR746" s="44"/>
      <c r="AS746" s="244"/>
      <c r="AT746" s="244"/>
      <c r="AU746" s="244"/>
      <c r="AV746" s="245"/>
      <c r="AW746" s="106">
        <f>ROUND(ROUND(ROUND(H731*V684,0)*AM746,0)*AQ742,0)-AS748</f>
        <v>274</v>
      </c>
      <c r="AX746" s="12"/>
    </row>
    <row r="747" spans="1:50" ht="17.2" customHeight="1" x14ac:dyDescent="0.3">
      <c r="A747" s="101">
        <v>43</v>
      </c>
      <c r="B747" s="102" t="s">
        <v>3268</v>
      </c>
      <c r="C747" s="103" t="s">
        <v>9074</v>
      </c>
      <c r="D747" s="166"/>
      <c r="E747" s="193"/>
      <c r="F747" s="126"/>
      <c r="G747" s="126"/>
      <c r="H747" s="45"/>
      <c r="I747" s="1"/>
      <c r="J747" s="1"/>
      <c r="K747" s="44"/>
      <c r="L747" s="191"/>
      <c r="M747" s="172"/>
      <c r="N747" s="172"/>
      <c r="O747" s="123"/>
      <c r="P747" s="138"/>
      <c r="Q747" s="138"/>
      <c r="R747" s="168"/>
      <c r="S747" s="141"/>
      <c r="T747" s="142"/>
      <c r="U747" s="130"/>
      <c r="V747" s="64"/>
      <c r="W747" s="202"/>
      <c r="X747" s="319"/>
      <c r="Y747" s="320"/>
      <c r="Z747" s="320"/>
      <c r="AA747" s="320"/>
      <c r="AB747" s="320"/>
      <c r="AC747" s="211" t="s">
        <v>4735</v>
      </c>
      <c r="AD747" s="210"/>
      <c r="AE747" s="210"/>
      <c r="AF747" s="176"/>
      <c r="AG747" s="176"/>
      <c r="AH747" s="176"/>
      <c r="AI747" s="176"/>
      <c r="AJ747" s="176"/>
      <c r="AK747" s="176"/>
      <c r="AL747" s="105" t="s">
        <v>4574</v>
      </c>
      <c r="AM747" s="321">
        <f>AM744</f>
        <v>0.5</v>
      </c>
      <c r="AN747" s="321"/>
      <c r="AO747" s="146"/>
      <c r="AP747" s="143"/>
      <c r="AQ747" s="143"/>
      <c r="AR747" s="44"/>
      <c r="AS747" s="244"/>
      <c r="AT747" s="244"/>
      <c r="AU747" s="244"/>
      <c r="AV747" s="245"/>
      <c r="AW747" s="106">
        <f>ROUND(ROUND(ROUND(H731*V684,0)*AM747,0)*AQ742,0)-AS748</f>
        <v>195</v>
      </c>
      <c r="AX747" s="12"/>
    </row>
    <row r="748" spans="1:50" ht="17.2" customHeight="1" x14ac:dyDescent="0.3">
      <c r="A748" s="9">
        <v>43</v>
      </c>
      <c r="B748" s="10" t="s">
        <v>3267</v>
      </c>
      <c r="C748" s="53" t="s">
        <v>9073</v>
      </c>
      <c r="D748" s="166"/>
      <c r="E748" s="193"/>
      <c r="F748" s="126"/>
      <c r="G748" s="126"/>
      <c r="H748" s="45"/>
      <c r="I748" s="1"/>
      <c r="J748" s="1"/>
      <c r="K748" s="44"/>
      <c r="L748" s="231" t="s">
        <v>4714</v>
      </c>
      <c r="M748" s="232"/>
      <c r="N748" s="232"/>
      <c r="O748" s="232"/>
      <c r="P748" s="232"/>
      <c r="Q748" s="232"/>
      <c r="R748" s="175"/>
      <c r="S748" s="194"/>
      <c r="T748" s="173"/>
      <c r="U748" s="130"/>
      <c r="V748" s="64"/>
      <c r="W748" s="202"/>
      <c r="X748" s="8"/>
      <c r="Y748" s="6"/>
      <c r="Z748" s="59"/>
      <c r="AA748" s="59"/>
      <c r="AB748" s="6"/>
      <c r="AC748" s="203"/>
      <c r="AD748" s="6"/>
      <c r="AE748" s="6"/>
      <c r="AF748" s="6"/>
      <c r="AG748" s="6"/>
      <c r="AH748" s="6"/>
      <c r="AI748" s="6"/>
      <c r="AJ748" s="6"/>
      <c r="AK748" s="6"/>
      <c r="AL748" s="59"/>
      <c r="AM748" s="137"/>
      <c r="AN748" s="137"/>
      <c r="AO748" s="146"/>
      <c r="AP748" s="143"/>
      <c r="AQ748" s="143"/>
      <c r="AR748" s="44"/>
      <c r="AS748" s="38">
        <f>AS736</f>
        <v>5</v>
      </c>
      <c r="AT748" s="62" t="s">
        <v>4579</v>
      </c>
      <c r="AU748" s="143"/>
      <c r="AV748" s="147"/>
      <c r="AW748" s="89">
        <f>ROUND(ROUND(ROUND(H731*P750,0)*V684,0)*AQ742,0)-AS748</f>
        <v>380</v>
      </c>
      <c r="AX748" s="12"/>
    </row>
    <row r="749" spans="1:50" ht="17.2" customHeight="1" x14ac:dyDescent="0.3">
      <c r="A749" s="101">
        <v>43</v>
      </c>
      <c r="B749" s="102" t="s">
        <v>3266</v>
      </c>
      <c r="C749" s="103" t="s">
        <v>9072</v>
      </c>
      <c r="D749" s="166"/>
      <c r="E749" s="193"/>
      <c r="F749" s="126"/>
      <c r="G749" s="126"/>
      <c r="H749" s="45"/>
      <c r="I749" s="1"/>
      <c r="J749" s="1"/>
      <c r="K749" s="44"/>
      <c r="L749" s="267"/>
      <c r="M749" s="268"/>
      <c r="N749" s="268"/>
      <c r="O749" s="268"/>
      <c r="P749" s="268"/>
      <c r="Q749" s="268"/>
      <c r="R749" s="175"/>
      <c r="S749" s="194"/>
      <c r="T749" s="173"/>
      <c r="U749" s="130"/>
      <c r="V749" s="64"/>
      <c r="W749" s="202"/>
      <c r="X749" s="317" t="s">
        <v>4712</v>
      </c>
      <c r="Y749" s="318"/>
      <c r="Z749" s="318"/>
      <c r="AA749" s="318"/>
      <c r="AB749" s="318"/>
      <c r="AC749" s="211" t="s">
        <v>4711</v>
      </c>
      <c r="AD749" s="210"/>
      <c r="AE749" s="210"/>
      <c r="AF749" s="176"/>
      <c r="AG749" s="176"/>
      <c r="AH749" s="176"/>
      <c r="AI749" s="176"/>
      <c r="AJ749" s="176"/>
      <c r="AK749" s="176"/>
      <c r="AL749" s="105" t="s">
        <v>4574</v>
      </c>
      <c r="AM749" s="321">
        <f>AM746</f>
        <v>0.7</v>
      </c>
      <c r="AN749" s="321"/>
      <c r="AO749" s="146"/>
      <c r="AP749" s="143"/>
      <c r="AQ749" s="143"/>
      <c r="AR749" s="44"/>
      <c r="AS749" s="1"/>
      <c r="AT749" s="132"/>
      <c r="AU749" s="143"/>
      <c r="AV749" s="147"/>
      <c r="AW749" s="106">
        <f>ROUND(ROUND(ROUND(ROUND(H731*P750,0)*V684,0)*AM749,0)*AQ742,0)-AS748</f>
        <v>265</v>
      </c>
      <c r="AX749" s="12"/>
    </row>
    <row r="750" spans="1:50" ht="17.2" customHeight="1" x14ac:dyDescent="0.3">
      <c r="A750" s="101">
        <v>43</v>
      </c>
      <c r="B750" s="102" t="s">
        <v>3265</v>
      </c>
      <c r="C750" s="103" t="s">
        <v>9071</v>
      </c>
      <c r="D750" s="162"/>
      <c r="E750" s="192"/>
      <c r="F750" s="128"/>
      <c r="G750" s="128"/>
      <c r="H750" s="43"/>
      <c r="I750" s="7"/>
      <c r="J750" s="7"/>
      <c r="K750" s="21"/>
      <c r="L750" s="191"/>
      <c r="M750" s="172"/>
      <c r="N750" s="172"/>
      <c r="O750" s="123" t="s">
        <v>4574</v>
      </c>
      <c r="P750" s="249">
        <f>P744</f>
        <v>0.96499999999999997</v>
      </c>
      <c r="Q750" s="249"/>
      <c r="R750" s="201"/>
      <c r="S750" s="138"/>
      <c r="T750" s="139"/>
      <c r="U750" s="78"/>
      <c r="V750" s="79"/>
      <c r="W750" s="200"/>
      <c r="X750" s="319"/>
      <c r="Y750" s="320"/>
      <c r="Z750" s="320"/>
      <c r="AA750" s="320"/>
      <c r="AB750" s="320"/>
      <c r="AC750" s="211" t="s">
        <v>4735</v>
      </c>
      <c r="AD750" s="210"/>
      <c r="AE750" s="210"/>
      <c r="AF750" s="176"/>
      <c r="AG750" s="176"/>
      <c r="AH750" s="176"/>
      <c r="AI750" s="176"/>
      <c r="AJ750" s="176"/>
      <c r="AK750" s="176"/>
      <c r="AL750" s="105" t="s">
        <v>4574</v>
      </c>
      <c r="AM750" s="321">
        <f>AM747</f>
        <v>0.5</v>
      </c>
      <c r="AN750" s="321"/>
      <c r="AO750" s="190"/>
      <c r="AP750" s="136"/>
      <c r="AQ750" s="136"/>
      <c r="AR750" s="21"/>
      <c r="AS750" s="7"/>
      <c r="AT750" s="123"/>
      <c r="AU750" s="136"/>
      <c r="AV750" s="145"/>
      <c r="AW750" s="107">
        <f>ROUND(ROUND(ROUND(ROUND(H731*P750,0)*V684,0)*AM750,0)*AQ742,0)-AS748</f>
        <v>188</v>
      </c>
      <c r="AX750" s="16"/>
    </row>
    <row r="751" spans="1:50" ht="17.2" customHeight="1" x14ac:dyDescent="0.3">
      <c r="A751" s="9">
        <v>43</v>
      </c>
      <c r="B751" s="10" t="s">
        <v>3264</v>
      </c>
      <c r="C751" s="53" t="s">
        <v>9070</v>
      </c>
      <c r="D751" s="217" t="s">
        <v>4740</v>
      </c>
      <c r="E751" s="219"/>
      <c r="F751" s="217" t="s">
        <v>4739</v>
      </c>
      <c r="G751" s="252"/>
      <c r="H751" s="217" t="s">
        <v>4816</v>
      </c>
      <c r="I751" s="218"/>
      <c r="J751" s="218"/>
      <c r="K751" s="219"/>
      <c r="L751" s="196"/>
      <c r="M751" s="195"/>
      <c r="N751" s="195"/>
      <c r="O751" s="55"/>
      <c r="P751" s="56"/>
      <c r="Q751" s="56"/>
      <c r="R751" s="303" t="s">
        <v>8152</v>
      </c>
      <c r="S751" s="304"/>
      <c r="T751" s="305"/>
      <c r="U751" s="309" t="s">
        <v>8997</v>
      </c>
      <c r="V751" s="309"/>
      <c r="W751" s="310"/>
      <c r="X751" s="8"/>
      <c r="Y751" s="6"/>
      <c r="Z751" s="59"/>
      <c r="AA751" s="59"/>
      <c r="AB751" s="6"/>
      <c r="AC751" s="203"/>
      <c r="AD751" s="6"/>
      <c r="AE751" s="6"/>
      <c r="AF751" s="6"/>
      <c r="AG751" s="6"/>
      <c r="AH751" s="6"/>
      <c r="AI751" s="6"/>
      <c r="AJ751" s="6"/>
      <c r="AK751" s="6"/>
      <c r="AL751" s="59"/>
      <c r="AM751" s="137"/>
      <c r="AN751" s="137"/>
      <c r="AO751" s="7"/>
      <c r="AP751" s="7"/>
      <c r="AQ751" s="7"/>
      <c r="AR751" s="7"/>
      <c r="AS751" s="7"/>
      <c r="AT751" s="123"/>
      <c r="AU751" s="136"/>
      <c r="AV751" s="145"/>
      <c r="AW751" s="100">
        <f>ROUND(H755*V756,0)</f>
        <v>348</v>
      </c>
      <c r="AX751" s="19" t="s">
        <v>4205</v>
      </c>
    </row>
    <row r="752" spans="1:50" ht="17.2" customHeight="1" x14ac:dyDescent="0.3">
      <c r="A752" s="101">
        <v>43</v>
      </c>
      <c r="B752" s="102" t="s">
        <v>3263</v>
      </c>
      <c r="C752" s="103" t="s">
        <v>9069</v>
      </c>
      <c r="D752" s="220"/>
      <c r="E752" s="222"/>
      <c r="F752" s="228"/>
      <c r="G752" s="230"/>
      <c r="H752" s="220"/>
      <c r="I752" s="221"/>
      <c r="J752" s="221"/>
      <c r="K752" s="222"/>
      <c r="L752" s="175"/>
      <c r="M752" s="194"/>
      <c r="N752" s="194"/>
      <c r="O752" s="132"/>
      <c r="P752" s="141"/>
      <c r="Q752" s="141"/>
      <c r="R752" s="306"/>
      <c r="S752" s="307"/>
      <c r="T752" s="308"/>
      <c r="U752" s="311"/>
      <c r="V752" s="312"/>
      <c r="W752" s="313"/>
      <c r="X752" s="317" t="s">
        <v>4712</v>
      </c>
      <c r="Y752" s="318"/>
      <c r="Z752" s="318"/>
      <c r="AA752" s="318"/>
      <c r="AB752" s="318"/>
      <c r="AC752" s="211" t="s">
        <v>4711</v>
      </c>
      <c r="AD752" s="210"/>
      <c r="AE752" s="210"/>
      <c r="AF752" s="176"/>
      <c r="AG752" s="176"/>
      <c r="AH752" s="176"/>
      <c r="AI752" s="176"/>
      <c r="AJ752" s="176"/>
      <c r="AK752" s="176"/>
      <c r="AL752" s="105" t="s">
        <v>4574</v>
      </c>
      <c r="AM752" s="321">
        <f>AM749</f>
        <v>0.7</v>
      </c>
      <c r="AN752" s="321"/>
      <c r="AO752" s="176"/>
      <c r="AP752" s="176"/>
      <c r="AQ752" s="176"/>
      <c r="AR752" s="176"/>
      <c r="AS752" s="176"/>
      <c r="AT752" s="105"/>
      <c r="AU752" s="150"/>
      <c r="AV752" s="151"/>
      <c r="AW752" s="106">
        <f>ROUND(ROUND(H755*V756,0)*AM752,0)</f>
        <v>244</v>
      </c>
      <c r="AX752" s="12"/>
    </row>
    <row r="753" spans="1:50" ht="17.2" customHeight="1" x14ac:dyDescent="0.3">
      <c r="A753" s="101">
        <v>43</v>
      </c>
      <c r="B753" s="102" t="s">
        <v>3262</v>
      </c>
      <c r="C753" s="103" t="s">
        <v>9068</v>
      </c>
      <c r="D753" s="220"/>
      <c r="E753" s="222"/>
      <c r="F753" s="228"/>
      <c r="G753" s="230"/>
      <c r="H753" s="220"/>
      <c r="I753" s="221"/>
      <c r="J753" s="221"/>
      <c r="K753" s="222"/>
      <c r="L753" s="191"/>
      <c r="M753" s="172"/>
      <c r="N753" s="172"/>
      <c r="O753" s="123"/>
      <c r="P753" s="138"/>
      <c r="Q753" s="138"/>
      <c r="R753" s="306"/>
      <c r="S753" s="307"/>
      <c r="T753" s="308"/>
      <c r="U753" s="311"/>
      <c r="V753" s="312"/>
      <c r="W753" s="313"/>
      <c r="X753" s="319"/>
      <c r="Y753" s="320"/>
      <c r="Z753" s="320"/>
      <c r="AA753" s="320"/>
      <c r="AB753" s="320"/>
      <c r="AC753" s="211" t="s">
        <v>4735</v>
      </c>
      <c r="AD753" s="210"/>
      <c r="AE753" s="210"/>
      <c r="AF753" s="176"/>
      <c r="AG753" s="176"/>
      <c r="AH753" s="176"/>
      <c r="AI753" s="176"/>
      <c r="AJ753" s="176"/>
      <c r="AK753" s="176"/>
      <c r="AL753" s="105" t="s">
        <v>4574</v>
      </c>
      <c r="AM753" s="321">
        <f>AM750</f>
        <v>0.5</v>
      </c>
      <c r="AN753" s="321"/>
      <c r="AO753" s="176"/>
      <c r="AP753" s="176"/>
      <c r="AQ753" s="176"/>
      <c r="AR753" s="176"/>
      <c r="AS753" s="176"/>
      <c r="AT753" s="105"/>
      <c r="AU753" s="150"/>
      <c r="AV753" s="151"/>
      <c r="AW753" s="106">
        <f>ROUND(ROUND(H755*V756,0)*AM753,0)</f>
        <v>174</v>
      </c>
      <c r="AX753" s="12"/>
    </row>
    <row r="754" spans="1:50" ht="17.2" customHeight="1" x14ac:dyDescent="0.3">
      <c r="A754" s="9">
        <v>43</v>
      </c>
      <c r="B754" s="10" t="s">
        <v>3261</v>
      </c>
      <c r="C754" s="53" t="s">
        <v>9067</v>
      </c>
      <c r="D754" s="238"/>
      <c r="E754" s="240"/>
      <c r="F754" s="238"/>
      <c r="G754" s="240"/>
      <c r="H754" s="220"/>
      <c r="I754" s="221"/>
      <c r="J754" s="221"/>
      <c r="K754" s="222"/>
      <c r="L754" s="231" t="s">
        <v>4714</v>
      </c>
      <c r="M754" s="232"/>
      <c r="N754" s="232"/>
      <c r="O754" s="232"/>
      <c r="P754" s="232"/>
      <c r="Q754" s="232"/>
      <c r="R754" s="306"/>
      <c r="S754" s="307"/>
      <c r="T754" s="308"/>
      <c r="U754" s="130"/>
      <c r="V754" s="64"/>
      <c r="W754" s="202"/>
      <c r="X754" s="8"/>
      <c r="Y754" s="6"/>
      <c r="Z754" s="59"/>
      <c r="AA754" s="59"/>
      <c r="AB754" s="6"/>
      <c r="AC754" s="203"/>
      <c r="AD754" s="6"/>
      <c r="AE754" s="6"/>
      <c r="AF754" s="6"/>
      <c r="AG754" s="6"/>
      <c r="AH754" s="6"/>
      <c r="AI754" s="6"/>
      <c r="AJ754" s="6"/>
      <c r="AK754" s="6"/>
      <c r="AL754" s="59"/>
      <c r="AM754" s="137"/>
      <c r="AN754" s="137"/>
      <c r="AO754" s="6"/>
      <c r="AP754" s="6"/>
      <c r="AQ754" s="7"/>
      <c r="AR754" s="7"/>
      <c r="AS754" s="7"/>
      <c r="AT754" s="123"/>
      <c r="AU754" s="136"/>
      <c r="AV754" s="145"/>
      <c r="AW754" s="89">
        <f>ROUND(ROUND(H755*P756,0)*V756,0)</f>
        <v>336</v>
      </c>
      <c r="AX754" s="12"/>
    </row>
    <row r="755" spans="1:50" ht="17.2" customHeight="1" x14ac:dyDescent="0.3">
      <c r="A755" s="101">
        <v>43</v>
      </c>
      <c r="B755" s="102" t="s">
        <v>3260</v>
      </c>
      <c r="C755" s="103" t="s">
        <v>9066</v>
      </c>
      <c r="D755" s="238"/>
      <c r="E755" s="240"/>
      <c r="F755" s="238"/>
      <c r="G755" s="240"/>
      <c r="H755" s="253">
        <f>'15就労移行支援(基本)'!K756</f>
        <v>497</v>
      </c>
      <c r="I755" s="254"/>
      <c r="J755" s="1" t="s">
        <v>4202</v>
      </c>
      <c r="K755" s="68"/>
      <c r="L755" s="267"/>
      <c r="M755" s="268"/>
      <c r="N755" s="268"/>
      <c r="O755" s="268"/>
      <c r="P755" s="268"/>
      <c r="Q755" s="268"/>
      <c r="R755" s="306"/>
      <c r="S755" s="307"/>
      <c r="T755" s="308"/>
      <c r="U755" s="130"/>
      <c r="V755" s="64"/>
      <c r="W755" s="202"/>
      <c r="X755" s="317" t="s">
        <v>4712</v>
      </c>
      <c r="Y755" s="318"/>
      <c r="Z755" s="318"/>
      <c r="AA755" s="318"/>
      <c r="AB755" s="318"/>
      <c r="AC755" s="211" t="s">
        <v>4711</v>
      </c>
      <c r="AD755" s="210"/>
      <c r="AE755" s="210"/>
      <c r="AF755" s="176"/>
      <c r="AG755" s="176"/>
      <c r="AH755" s="176"/>
      <c r="AI755" s="176"/>
      <c r="AJ755" s="176"/>
      <c r="AK755" s="176"/>
      <c r="AL755" s="105" t="s">
        <v>4574</v>
      </c>
      <c r="AM755" s="321">
        <f>AM752</f>
        <v>0.7</v>
      </c>
      <c r="AN755" s="321"/>
      <c r="AO755" s="174"/>
      <c r="AP755" s="174"/>
      <c r="AQ755" s="174"/>
      <c r="AR755" s="174"/>
      <c r="AS755" s="174"/>
      <c r="AT755" s="104"/>
      <c r="AU755" s="148"/>
      <c r="AV755" s="149"/>
      <c r="AW755" s="106">
        <f>ROUND(ROUND(ROUND(H755*P756,0)*V756,0)*AM755,0)</f>
        <v>235</v>
      </c>
      <c r="AX755" s="12"/>
    </row>
    <row r="756" spans="1:50" ht="17.2" customHeight="1" x14ac:dyDescent="0.3">
      <c r="A756" s="101">
        <v>43</v>
      </c>
      <c r="B756" s="102" t="s">
        <v>3259</v>
      </c>
      <c r="C756" s="103" t="s">
        <v>9065</v>
      </c>
      <c r="D756" s="238"/>
      <c r="E756" s="240"/>
      <c r="F756" s="238"/>
      <c r="G756" s="240"/>
      <c r="H756" s="175"/>
      <c r="I756" s="194"/>
      <c r="J756" s="194"/>
      <c r="K756" s="173"/>
      <c r="L756" s="191"/>
      <c r="M756" s="172"/>
      <c r="N756" s="172"/>
      <c r="O756" s="123" t="s">
        <v>4574</v>
      </c>
      <c r="P756" s="249">
        <f>P750</f>
        <v>0.96499999999999997</v>
      </c>
      <c r="Q756" s="249"/>
      <c r="R756" s="238"/>
      <c r="S756" s="239"/>
      <c r="T756" s="240"/>
      <c r="U756" s="132" t="s">
        <v>4574</v>
      </c>
      <c r="V756" s="247">
        <f>V684</f>
        <v>0.7</v>
      </c>
      <c r="W756" s="248"/>
      <c r="X756" s="319"/>
      <c r="Y756" s="320"/>
      <c r="Z756" s="320"/>
      <c r="AA756" s="320"/>
      <c r="AB756" s="320"/>
      <c r="AC756" s="211" t="s">
        <v>4735</v>
      </c>
      <c r="AD756" s="210"/>
      <c r="AE756" s="210"/>
      <c r="AF756" s="176"/>
      <c r="AG756" s="176"/>
      <c r="AH756" s="176"/>
      <c r="AI756" s="176"/>
      <c r="AJ756" s="176"/>
      <c r="AK756" s="176"/>
      <c r="AL756" s="105" t="s">
        <v>4574</v>
      </c>
      <c r="AM756" s="321">
        <f>AM753</f>
        <v>0.5</v>
      </c>
      <c r="AN756" s="321"/>
      <c r="AO756" s="174"/>
      <c r="AP756" s="174"/>
      <c r="AQ756" s="174"/>
      <c r="AR756" s="174"/>
      <c r="AS756" s="174"/>
      <c r="AT756" s="104"/>
      <c r="AU756" s="148"/>
      <c r="AV756" s="149"/>
      <c r="AW756" s="106">
        <f>ROUND(ROUND(ROUND(H755*P756,0)*V756,0)*AM756,0)</f>
        <v>168</v>
      </c>
      <c r="AX756" s="12"/>
    </row>
    <row r="757" spans="1:50" ht="17.2" customHeight="1" x14ac:dyDescent="0.3">
      <c r="A757" s="9">
        <v>43</v>
      </c>
      <c r="B757" s="10" t="s">
        <v>3258</v>
      </c>
      <c r="C757" s="53" t="s">
        <v>9064</v>
      </c>
      <c r="D757" s="166"/>
      <c r="E757" s="193"/>
      <c r="F757" s="126"/>
      <c r="G757" s="126"/>
      <c r="H757" s="175"/>
      <c r="I757" s="194"/>
      <c r="J757" s="194"/>
      <c r="K757" s="173"/>
      <c r="L757" s="196"/>
      <c r="M757" s="195"/>
      <c r="N757" s="195"/>
      <c r="O757" s="55"/>
      <c r="P757" s="56"/>
      <c r="Q757" s="56"/>
      <c r="R757" s="168"/>
      <c r="S757" s="141"/>
      <c r="T757" s="142"/>
      <c r="U757" s="130"/>
      <c r="V757" s="64"/>
      <c r="W757" s="202"/>
      <c r="X757" s="8"/>
      <c r="Y757" s="6"/>
      <c r="Z757" s="59"/>
      <c r="AA757" s="59"/>
      <c r="AB757" s="6"/>
      <c r="AC757" s="203"/>
      <c r="AD757" s="6"/>
      <c r="AE757" s="6"/>
      <c r="AF757" s="6"/>
      <c r="AG757" s="6"/>
      <c r="AH757" s="6"/>
      <c r="AI757" s="6"/>
      <c r="AJ757" s="6"/>
      <c r="AK757" s="6"/>
      <c r="AL757" s="59"/>
      <c r="AM757" s="137"/>
      <c r="AN757" s="137"/>
      <c r="AO757" s="177"/>
      <c r="AP757" s="81"/>
      <c r="AQ757" s="81"/>
      <c r="AR757" s="82"/>
      <c r="AS757" s="242" t="s">
        <v>4580</v>
      </c>
      <c r="AT757" s="242"/>
      <c r="AU757" s="242"/>
      <c r="AV757" s="243"/>
      <c r="AW757" s="89">
        <f>ROUND(H755*V756,0)-AS760</f>
        <v>343</v>
      </c>
      <c r="AX757" s="12"/>
    </row>
    <row r="758" spans="1:50" ht="17.2" customHeight="1" x14ac:dyDescent="0.3">
      <c r="A758" s="101">
        <v>43</v>
      </c>
      <c r="B758" s="102" t="s">
        <v>3257</v>
      </c>
      <c r="C758" s="103" t="s">
        <v>9063</v>
      </c>
      <c r="D758" s="166"/>
      <c r="E758" s="193"/>
      <c r="F758" s="126"/>
      <c r="G758" s="126"/>
      <c r="H758" s="175"/>
      <c r="I758" s="194"/>
      <c r="J758" s="194"/>
      <c r="K758" s="173"/>
      <c r="L758" s="175"/>
      <c r="M758" s="194"/>
      <c r="N758" s="194"/>
      <c r="O758" s="132"/>
      <c r="P758" s="141"/>
      <c r="Q758" s="141"/>
      <c r="R758" s="168"/>
      <c r="S758" s="141"/>
      <c r="T758" s="142"/>
      <c r="U758" s="130"/>
      <c r="V758" s="64"/>
      <c r="W758" s="202"/>
      <c r="X758" s="317" t="s">
        <v>4712</v>
      </c>
      <c r="Y758" s="318"/>
      <c r="Z758" s="318"/>
      <c r="AA758" s="318"/>
      <c r="AB758" s="318"/>
      <c r="AC758" s="211" t="s">
        <v>4711</v>
      </c>
      <c r="AD758" s="210"/>
      <c r="AE758" s="210"/>
      <c r="AF758" s="176"/>
      <c r="AG758" s="176"/>
      <c r="AH758" s="176"/>
      <c r="AI758" s="176"/>
      <c r="AJ758" s="176"/>
      <c r="AK758" s="176"/>
      <c r="AL758" s="105" t="s">
        <v>4574</v>
      </c>
      <c r="AM758" s="321">
        <f>AM755</f>
        <v>0.7</v>
      </c>
      <c r="AN758" s="321"/>
      <c r="AO758" s="215"/>
      <c r="AP758" s="215"/>
      <c r="AQ758" s="215"/>
      <c r="AR758" s="214"/>
      <c r="AS758" s="244"/>
      <c r="AT758" s="244"/>
      <c r="AU758" s="244"/>
      <c r="AV758" s="245"/>
      <c r="AW758" s="106">
        <f>ROUND(ROUND(H755*V756,0)*AM758,0)-AS760</f>
        <v>239</v>
      </c>
      <c r="AX758" s="12"/>
    </row>
    <row r="759" spans="1:50" ht="17.2" customHeight="1" x14ac:dyDescent="0.3">
      <c r="A759" s="101">
        <v>43</v>
      </c>
      <c r="B759" s="102" t="s">
        <v>3256</v>
      </c>
      <c r="C759" s="103" t="s">
        <v>9062</v>
      </c>
      <c r="D759" s="166"/>
      <c r="E759" s="193"/>
      <c r="F759" s="126"/>
      <c r="G759" s="126"/>
      <c r="H759" s="175"/>
      <c r="I759" s="194"/>
      <c r="J759" s="194"/>
      <c r="K759" s="173"/>
      <c r="L759" s="191"/>
      <c r="M759" s="172"/>
      <c r="N759" s="172"/>
      <c r="O759" s="123"/>
      <c r="P759" s="138"/>
      <c r="Q759" s="138"/>
      <c r="R759" s="168"/>
      <c r="S759" s="141"/>
      <c r="T759" s="142"/>
      <c r="U759" s="130"/>
      <c r="V759" s="64"/>
      <c r="W759" s="202"/>
      <c r="X759" s="319"/>
      <c r="Y759" s="320"/>
      <c r="Z759" s="320"/>
      <c r="AA759" s="320"/>
      <c r="AB759" s="320"/>
      <c r="AC759" s="211" t="s">
        <v>4735</v>
      </c>
      <c r="AD759" s="210"/>
      <c r="AE759" s="210"/>
      <c r="AF759" s="176"/>
      <c r="AG759" s="176"/>
      <c r="AH759" s="176"/>
      <c r="AI759" s="176"/>
      <c r="AJ759" s="176"/>
      <c r="AK759" s="176"/>
      <c r="AL759" s="105" t="s">
        <v>4574</v>
      </c>
      <c r="AM759" s="321">
        <f>AM756</f>
        <v>0.5</v>
      </c>
      <c r="AN759" s="321"/>
      <c r="AO759" s="213"/>
      <c r="AP759" s="213"/>
      <c r="AQ759" s="213"/>
      <c r="AR759" s="212"/>
      <c r="AS759" s="244"/>
      <c r="AT759" s="244"/>
      <c r="AU759" s="244"/>
      <c r="AV759" s="245"/>
      <c r="AW759" s="106">
        <f>ROUND(ROUND(H755*V756,0)*AM759,0)-AS760</f>
        <v>169</v>
      </c>
      <c r="AX759" s="12"/>
    </row>
    <row r="760" spans="1:50" ht="17.2" customHeight="1" x14ac:dyDescent="0.3">
      <c r="A760" s="9">
        <v>43</v>
      </c>
      <c r="B760" s="10" t="s">
        <v>3255</v>
      </c>
      <c r="C760" s="53" t="s">
        <v>9061</v>
      </c>
      <c r="D760" s="166"/>
      <c r="E760" s="193"/>
      <c r="F760" s="126"/>
      <c r="G760" s="126"/>
      <c r="H760" s="175"/>
      <c r="I760" s="194"/>
      <c r="J760" s="194"/>
      <c r="K760" s="173"/>
      <c r="L760" s="231" t="s">
        <v>4714</v>
      </c>
      <c r="M760" s="232"/>
      <c r="N760" s="232"/>
      <c r="O760" s="232"/>
      <c r="P760" s="232"/>
      <c r="Q760" s="232"/>
      <c r="R760" s="175"/>
      <c r="S760" s="194"/>
      <c r="T760" s="173"/>
      <c r="U760" s="130"/>
      <c r="V760" s="64"/>
      <c r="W760" s="202"/>
      <c r="X760" s="8"/>
      <c r="Y760" s="6"/>
      <c r="Z760" s="59"/>
      <c r="AA760" s="59"/>
      <c r="AB760" s="6"/>
      <c r="AC760" s="203"/>
      <c r="AD760" s="6"/>
      <c r="AE760" s="6"/>
      <c r="AF760" s="6"/>
      <c r="AG760" s="6"/>
      <c r="AH760" s="6"/>
      <c r="AI760" s="6"/>
      <c r="AJ760" s="6"/>
      <c r="AK760" s="6"/>
      <c r="AL760" s="59"/>
      <c r="AM760" s="137"/>
      <c r="AN760" s="137"/>
      <c r="AO760" s="198"/>
      <c r="AP760" s="198"/>
      <c r="AQ760" s="198"/>
      <c r="AR760" s="197"/>
      <c r="AS760" s="38">
        <f>AS748</f>
        <v>5</v>
      </c>
      <c r="AT760" s="62" t="s">
        <v>4579</v>
      </c>
      <c r="AU760" s="143"/>
      <c r="AV760" s="147"/>
      <c r="AW760" s="89">
        <f>ROUND(ROUND(H755*P762,0)*V756,0)-AS760</f>
        <v>331</v>
      </c>
      <c r="AX760" s="12"/>
    </row>
    <row r="761" spans="1:50" ht="17.2" customHeight="1" x14ac:dyDescent="0.3">
      <c r="A761" s="101">
        <v>43</v>
      </c>
      <c r="B761" s="102" t="s">
        <v>3254</v>
      </c>
      <c r="C761" s="103" t="s">
        <v>9060</v>
      </c>
      <c r="D761" s="166"/>
      <c r="E761" s="193"/>
      <c r="F761" s="126"/>
      <c r="G761" s="126"/>
      <c r="H761" s="175"/>
      <c r="I761" s="194"/>
      <c r="J761" s="194"/>
      <c r="K761" s="173"/>
      <c r="L761" s="267"/>
      <c r="M761" s="268"/>
      <c r="N761" s="268"/>
      <c r="O761" s="268"/>
      <c r="P761" s="268"/>
      <c r="Q761" s="268"/>
      <c r="R761" s="175"/>
      <c r="S761" s="194"/>
      <c r="T761" s="173"/>
      <c r="U761" s="130"/>
      <c r="V761" s="64"/>
      <c r="W761" s="202"/>
      <c r="X761" s="317" t="s">
        <v>4712</v>
      </c>
      <c r="Y761" s="318"/>
      <c r="Z761" s="318"/>
      <c r="AA761" s="318"/>
      <c r="AB761" s="318"/>
      <c r="AC761" s="211" t="s">
        <v>4711</v>
      </c>
      <c r="AD761" s="210"/>
      <c r="AE761" s="210"/>
      <c r="AF761" s="176"/>
      <c r="AG761" s="176"/>
      <c r="AH761" s="176"/>
      <c r="AI761" s="176"/>
      <c r="AJ761" s="176"/>
      <c r="AK761" s="176"/>
      <c r="AL761" s="105" t="s">
        <v>4574</v>
      </c>
      <c r="AM761" s="321">
        <f>AM758</f>
        <v>0.7</v>
      </c>
      <c r="AN761" s="321"/>
      <c r="AO761" s="213"/>
      <c r="AP761" s="213"/>
      <c r="AQ761" s="213"/>
      <c r="AR761" s="212"/>
      <c r="AS761" s="1"/>
      <c r="AT761" s="132"/>
      <c r="AU761" s="143"/>
      <c r="AV761" s="147"/>
      <c r="AW761" s="106">
        <f>ROUND(ROUND(ROUND(H755*P762,0)*V756,0)*AM761,0)-AS760</f>
        <v>230</v>
      </c>
      <c r="AX761" s="12"/>
    </row>
    <row r="762" spans="1:50" ht="17.2" customHeight="1" x14ac:dyDescent="0.3">
      <c r="A762" s="101">
        <v>43</v>
      </c>
      <c r="B762" s="102" t="s">
        <v>3253</v>
      </c>
      <c r="C762" s="103" t="s">
        <v>9059</v>
      </c>
      <c r="D762" s="166"/>
      <c r="E762" s="193"/>
      <c r="F762" s="126"/>
      <c r="G762" s="126"/>
      <c r="H762" s="175"/>
      <c r="I762" s="194"/>
      <c r="J762" s="194"/>
      <c r="K762" s="173"/>
      <c r="L762" s="191"/>
      <c r="M762" s="172"/>
      <c r="N762" s="172"/>
      <c r="O762" s="123" t="s">
        <v>4574</v>
      </c>
      <c r="P762" s="249">
        <f>P756</f>
        <v>0.96499999999999997</v>
      </c>
      <c r="Q762" s="249"/>
      <c r="R762" s="168"/>
      <c r="S762" s="141"/>
      <c r="T762" s="142"/>
      <c r="U762" s="130"/>
      <c r="V762" s="64"/>
      <c r="W762" s="202"/>
      <c r="X762" s="319"/>
      <c r="Y762" s="320"/>
      <c r="Z762" s="320"/>
      <c r="AA762" s="320"/>
      <c r="AB762" s="320"/>
      <c r="AC762" s="211" t="s">
        <v>4735</v>
      </c>
      <c r="AD762" s="210"/>
      <c r="AE762" s="210"/>
      <c r="AF762" s="176"/>
      <c r="AG762" s="176"/>
      <c r="AH762" s="176"/>
      <c r="AI762" s="176"/>
      <c r="AJ762" s="176"/>
      <c r="AK762" s="176"/>
      <c r="AL762" s="105" t="s">
        <v>4574</v>
      </c>
      <c r="AM762" s="321">
        <f>AM759</f>
        <v>0.5</v>
      </c>
      <c r="AN762" s="321"/>
      <c r="AO762" s="213"/>
      <c r="AP762" s="213"/>
      <c r="AQ762" s="213"/>
      <c r="AR762" s="212"/>
      <c r="AS762" s="7"/>
      <c r="AT762" s="123"/>
      <c r="AU762" s="136"/>
      <c r="AV762" s="145"/>
      <c r="AW762" s="106">
        <f>ROUND(ROUND(ROUND(H755*P762,0)*V756,0)*AM762,0)-AS760</f>
        <v>163</v>
      </c>
      <c r="AX762" s="12"/>
    </row>
    <row r="763" spans="1:50" ht="17.2" customHeight="1" x14ac:dyDescent="0.3">
      <c r="A763" s="9">
        <v>43</v>
      </c>
      <c r="B763" s="10" t="s">
        <v>3252</v>
      </c>
      <c r="C763" s="53" t="s">
        <v>9058</v>
      </c>
      <c r="D763" s="166"/>
      <c r="E763" s="193"/>
      <c r="F763" s="126"/>
      <c r="G763" s="126"/>
      <c r="H763" s="45"/>
      <c r="I763" s="1"/>
      <c r="J763" s="1"/>
      <c r="K763" s="44"/>
      <c r="L763" s="196"/>
      <c r="M763" s="195"/>
      <c r="N763" s="195"/>
      <c r="O763" s="55"/>
      <c r="P763" s="56"/>
      <c r="Q763" s="56"/>
      <c r="R763" s="168"/>
      <c r="S763" s="141"/>
      <c r="T763" s="142"/>
      <c r="U763" s="130"/>
      <c r="V763" s="64"/>
      <c r="W763" s="202"/>
      <c r="X763" s="8"/>
      <c r="Y763" s="6"/>
      <c r="Z763" s="59"/>
      <c r="AA763" s="59"/>
      <c r="AB763" s="6"/>
      <c r="AC763" s="203"/>
      <c r="AD763" s="6"/>
      <c r="AE763" s="6"/>
      <c r="AF763" s="6"/>
      <c r="AG763" s="6"/>
      <c r="AH763" s="6"/>
      <c r="AI763" s="6"/>
      <c r="AJ763" s="6"/>
      <c r="AK763" s="6"/>
      <c r="AL763" s="59"/>
      <c r="AM763" s="137"/>
      <c r="AN763" s="137"/>
      <c r="AO763" s="216" t="s">
        <v>4753</v>
      </c>
      <c r="AP763" s="251"/>
      <c r="AQ763" s="251"/>
      <c r="AR763" s="252"/>
      <c r="AS763" s="49"/>
      <c r="AT763" s="36"/>
      <c r="AU763" s="36"/>
      <c r="AV763" s="51"/>
      <c r="AW763" s="89">
        <f>ROUND(ROUND(H755*V756,0)*AQ766,0)</f>
        <v>331</v>
      </c>
      <c r="AX763" s="12"/>
    </row>
    <row r="764" spans="1:50" ht="17.2" customHeight="1" x14ac:dyDescent="0.3">
      <c r="A764" s="101">
        <v>43</v>
      </c>
      <c r="B764" s="102" t="s">
        <v>3251</v>
      </c>
      <c r="C764" s="103" t="s">
        <v>9057</v>
      </c>
      <c r="D764" s="166"/>
      <c r="E764" s="193"/>
      <c r="F764" s="126"/>
      <c r="G764" s="126"/>
      <c r="H764" s="45"/>
      <c r="I764" s="1"/>
      <c r="J764" s="1"/>
      <c r="K764" s="44"/>
      <c r="L764" s="175"/>
      <c r="M764" s="194"/>
      <c r="N764" s="194"/>
      <c r="O764" s="132"/>
      <c r="P764" s="141"/>
      <c r="Q764" s="141"/>
      <c r="R764" s="168"/>
      <c r="S764" s="141"/>
      <c r="T764" s="142"/>
      <c r="U764" s="130"/>
      <c r="V764" s="64"/>
      <c r="W764" s="202"/>
      <c r="X764" s="317" t="s">
        <v>4712</v>
      </c>
      <c r="Y764" s="318"/>
      <c r="Z764" s="318"/>
      <c r="AA764" s="318"/>
      <c r="AB764" s="318"/>
      <c r="AC764" s="211" t="s">
        <v>4711</v>
      </c>
      <c r="AD764" s="210"/>
      <c r="AE764" s="210"/>
      <c r="AF764" s="176"/>
      <c r="AG764" s="176"/>
      <c r="AH764" s="176"/>
      <c r="AI764" s="176"/>
      <c r="AJ764" s="176"/>
      <c r="AK764" s="176"/>
      <c r="AL764" s="105" t="s">
        <v>4574</v>
      </c>
      <c r="AM764" s="321">
        <f>AM761</f>
        <v>0.7</v>
      </c>
      <c r="AN764" s="321"/>
      <c r="AO764" s="228"/>
      <c r="AP764" s="229"/>
      <c r="AQ764" s="229"/>
      <c r="AR764" s="230"/>
      <c r="AS764" s="45"/>
      <c r="AT764" s="1"/>
      <c r="AU764" s="1"/>
      <c r="AV764" s="44"/>
      <c r="AW764" s="106">
        <f>ROUND(ROUND(ROUND(H755*V756,0)*AM764,0)*AQ766,0)</f>
        <v>232</v>
      </c>
      <c r="AX764" s="12"/>
    </row>
    <row r="765" spans="1:50" ht="17.2" customHeight="1" x14ac:dyDescent="0.3">
      <c r="A765" s="101">
        <v>43</v>
      </c>
      <c r="B765" s="102" t="s">
        <v>3250</v>
      </c>
      <c r="C765" s="103" t="s">
        <v>9056</v>
      </c>
      <c r="D765" s="166"/>
      <c r="E765" s="193"/>
      <c r="F765" s="126"/>
      <c r="G765" s="126"/>
      <c r="H765" s="45"/>
      <c r="I765" s="1"/>
      <c r="J765" s="1"/>
      <c r="K765" s="44"/>
      <c r="L765" s="191"/>
      <c r="M765" s="172"/>
      <c r="N765" s="172"/>
      <c r="O765" s="123"/>
      <c r="P765" s="138"/>
      <c r="Q765" s="138"/>
      <c r="R765" s="168"/>
      <c r="S765" s="141"/>
      <c r="T765" s="142"/>
      <c r="U765" s="130"/>
      <c r="V765" s="64"/>
      <c r="W765" s="202"/>
      <c r="X765" s="319"/>
      <c r="Y765" s="320"/>
      <c r="Z765" s="320"/>
      <c r="AA765" s="320"/>
      <c r="AB765" s="320"/>
      <c r="AC765" s="211" t="s">
        <v>4735</v>
      </c>
      <c r="AD765" s="210"/>
      <c r="AE765" s="210"/>
      <c r="AF765" s="176"/>
      <c r="AG765" s="176"/>
      <c r="AH765" s="176"/>
      <c r="AI765" s="176"/>
      <c r="AJ765" s="176"/>
      <c r="AK765" s="176"/>
      <c r="AL765" s="105" t="s">
        <v>4574</v>
      </c>
      <c r="AM765" s="321">
        <f>AM762</f>
        <v>0.5</v>
      </c>
      <c r="AN765" s="321"/>
      <c r="AO765" s="45"/>
      <c r="AP765" s="1"/>
      <c r="AQ765" s="1"/>
      <c r="AR765" s="44"/>
      <c r="AS765" s="45"/>
      <c r="AT765" s="1"/>
      <c r="AU765" s="1"/>
      <c r="AV765" s="44"/>
      <c r="AW765" s="106">
        <f>ROUND(ROUND(ROUND(H755*V756,0)*AM765,0)*AQ766,0)</f>
        <v>165</v>
      </c>
      <c r="AX765" s="12"/>
    </row>
    <row r="766" spans="1:50" ht="17.2" customHeight="1" x14ac:dyDescent="0.3">
      <c r="A766" s="9">
        <v>43</v>
      </c>
      <c r="B766" s="10" t="s">
        <v>3249</v>
      </c>
      <c r="C766" s="53" t="s">
        <v>9055</v>
      </c>
      <c r="D766" s="166"/>
      <c r="E766" s="193"/>
      <c r="F766" s="126"/>
      <c r="G766" s="126"/>
      <c r="H766" s="45"/>
      <c r="I766" s="1"/>
      <c r="J766" s="1"/>
      <c r="K766" s="44"/>
      <c r="L766" s="231" t="s">
        <v>4714</v>
      </c>
      <c r="M766" s="232"/>
      <c r="N766" s="232"/>
      <c r="O766" s="232"/>
      <c r="P766" s="232"/>
      <c r="Q766" s="232"/>
      <c r="R766" s="175"/>
      <c r="S766" s="194"/>
      <c r="T766" s="173"/>
      <c r="U766" s="130"/>
      <c r="V766" s="64"/>
      <c r="W766" s="202"/>
      <c r="X766" s="8"/>
      <c r="Y766" s="6"/>
      <c r="Z766" s="59"/>
      <c r="AA766" s="59"/>
      <c r="AB766" s="6"/>
      <c r="AC766" s="203"/>
      <c r="AD766" s="6"/>
      <c r="AE766" s="6"/>
      <c r="AF766" s="6"/>
      <c r="AG766" s="6"/>
      <c r="AH766" s="6"/>
      <c r="AI766" s="6"/>
      <c r="AJ766" s="6"/>
      <c r="AK766" s="6"/>
      <c r="AL766" s="59"/>
      <c r="AM766" s="137"/>
      <c r="AN766" s="137"/>
      <c r="AO766" s="45"/>
      <c r="AP766" s="132" t="s">
        <v>4574</v>
      </c>
      <c r="AQ766" s="247">
        <f>AQ742</f>
        <v>0.95</v>
      </c>
      <c r="AR766" s="248"/>
      <c r="AS766" s="45"/>
      <c r="AT766" s="1"/>
      <c r="AU766" s="1"/>
      <c r="AV766" s="44"/>
      <c r="AW766" s="89">
        <f>ROUND(ROUND(ROUND(H755*P768,0)*V756,0)*AQ766,0)</f>
        <v>319</v>
      </c>
      <c r="AX766" s="12"/>
    </row>
    <row r="767" spans="1:50" ht="17.2" customHeight="1" x14ac:dyDescent="0.3">
      <c r="A767" s="101">
        <v>43</v>
      </c>
      <c r="B767" s="102" t="s">
        <v>3248</v>
      </c>
      <c r="C767" s="103" t="s">
        <v>9054</v>
      </c>
      <c r="D767" s="166"/>
      <c r="E767" s="193"/>
      <c r="F767" s="126"/>
      <c r="G767" s="126"/>
      <c r="H767" s="45"/>
      <c r="I767" s="1"/>
      <c r="J767" s="1"/>
      <c r="K767" s="44"/>
      <c r="L767" s="267"/>
      <c r="M767" s="268"/>
      <c r="N767" s="268"/>
      <c r="O767" s="268"/>
      <c r="P767" s="268"/>
      <c r="Q767" s="268"/>
      <c r="R767" s="175"/>
      <c r="S767" s="194"/>
      <c r="T767" s="173"/>
      <c r="U767" s="130"/>
      <c r="V767" s="64"/>
      <c r="W767" s="202"/>
      <c r="X767" s="317" t="s">
        <v>4712</v>
      </c>
      <c r="Y767" s="318"/>
      <c r="Z767" s="318"/>
      <c r="AA767" s="318"/>
      <c r="AB767" s="318"/>
      <c r="AC767" s="211" t="s">
        <v>4711</v>
      </c>
      <c r="AD767" s="210"/>
      <c r="AE767" s="210"/>
      <c r="AF767" s="176"/>
      <c r="AG767" s="176"/>
      <c r="AH767" s="176"/>
      <c r="AI767" s="176"/>
      <c r="AJ767" s="176"/>
      <c r="AK767" s="176"/>
      <c r="AL767" s="105" t="s">
        <v>4574</v>
      </c>
      <c r="AM767" s="321">
        <f>AM764</f>
        <v>0.7</v>
      </c>
      <c r="AN767" s="321"/>
      <c r="AO767" s="45"/>
      <c r="AP767" s="1"/>
      <c r="AQ767" s="1"/>
      <c r="AR767" s="44"/>
      <c r="AS767" s="45"/>
      <c r="AT767" s="1"/>
      <c r="AU767" s="1"/>
      <c r="AV767" s="44"/>
      <c r="AW767" s="106">
        <f>ROUND(ROUND(ROUND(ROUND(H755*P768,0)*V756,0)*AM767,0)*AQ766,0)</f>
        <v>223</v>
      </c>
      <c r="AX767" s="12"/>
    </row>
    <row r="768" spans="1:50" ht="17.2" customHeight="1" x14ac:dyDescent="0.3">
      <c r="A768" s="101">
        <v>43</v>
      </c>
      <c r="B768" s="102" t="s">
        <v>3247</v>
      </c>
      <c r="C768" s="103" t="s">
        <v>9053</v>
      </c>
      <c r="D768" s="166"/>
      <c r="E768" s="193"/>
      <c r="F768" s="126"/>
      <c r="G768" s="126"/>
      <c r="H768" s="45"/>
      <c r="I768" s="1"/>
      <c r="J768" s="1"/>
      <c r="K768" s="44"/>
      <c r="L768" s="191"/>
      <c r="M768" s="172"/>
      <c r="N768" s="172"/>
      <c r="O768" s="123" t="s">
        <v>4574</v>
      </c>
      <c r="P768" s="249">
        <f>P762</f>
        <v>0.96499999999999997</v>
      </c>
      <c r="Q768" s="249"/>
      <c r="R768" s="168"/>
      <c r="S768" s="141"/>
      <c r="T768" s="142"/>
      <c r="U768" s="130"/>
      <c r="V768" s="64"/>
      <c r="W768" s="202"/>
      <c r="X768" s="319"/>
      <c r="Y768" s="320"/>
      <c r="Z768" s="320"/>
      <c r="AA768" s="320"/>
      <c r="AB768" s="320"/>
      <c r="AC768" s="211" t="s">
        <v>4735</v>
      </c>
      <c r="AD768" s="210"/>
      <c r="AE768" s="210"/>
      <c r="AF768" s="176"/>
      <c r="AG768" s="176"/>
      <c r="AH768" s="176"/>
      <c r="AI768" s="176"/>
      <c r="AJ768" s="176"/>
      <c r="AK768" s="176"/>
      <c r="AL768" s="105" t="s">
        <v>4574</v>
      </c>
      <c r="AM768" s="321">
        <f>AM765</f>
        <v>0.5</v>
      </c>
      <c r="AN768" s="321"/>
      <c r="AO768" s="45"/>
      <c r="AP768" s="1"/>
      <c r="AQ768" s="1"/>
      <c r="AR768" s="44"/>
      <c r="AS768" s="43"/>
      <c r="AT768" s="7"/>
      <c r="AU768" s="7"/>
      <c r="AV768" s="21"/>
      <c r="AW768" s="106">
        <f>ROUND(ROUND(ROUND(ROUND(H755*P768,0)*V756,0)*AM768,0)*AQ766,0)</f>
        <v>160</v>
      </c>
      <c r="AX768" s="12"/>
    </row>
    <row r="769" spans="1:50" ht="17.2" customHeight="1" x14ac:dyDescent="0.3">
      <c r="A769" s="9">
        <v>43</v>
      </c>
      <c r="B769" s="10" t="s">
        <v>3246</v>
      </c>
      <c r="C769" s="53" t="s">
        <v>9052</v>
      </c>
      <c r="D769" s="166"/>
      <c r="E769" s="193"/>
      <c r="F769" s="126"/>
      <c r="G769" s="126"/>
      <c r="H769" s="45"/>
      <c r="I769" s="1"/>
      <c r="J769" s="1"/>
      <c r="K769" s="44"/>
      <c r="L769" s="196"/>
      <c r="M769" s="195"/>
      <c r="N769" s="195"/>
      <c r="O769" s="55"/>
      <c r="P769" s="56"/>
      <c r="Q769" s="56"/>
      <c r="R769" s="168"/>
      <c r="S769" s="141"/>
      <c r="T769" s="142"/>
      <c r="U769" s="130"/>
      <c r="V769" s="64"/>
      <c r="W769" s="202"/>
      <c r="X769" s="8"/>
      <c r="Y769" s="6"/>
      <c r="Z769" s="59"/>
      <c r="AA769" s="59"/>
      <c r="AB769" s="6"/>
      <c r="AC769" s="203"/>
      <c r="AD769" s="6"/>
      <c r="AE769" s="6"/>
      <c r="AF769" s="6"/>
      <c r="AG769" s="6"/>
      <c r="AH769" s="6"/>
      <c r="AI769" s="6"/>
      <c r="AJ769" s="6"/>
      <c r="AK769" s="6"/>
      <c r="AL769" s="59"/>
      <c r="AM769" s="137"/>
      <c r="AN769" s="137"/>
      <c r="AO769" s="146"/>
      <c r="AP769" s="143"/>
      <c r="AQ769" s="143"/>
      <c r="AR769" s="44"/>
      <c r="AS769" s="242" t="s">
        <v>4580</v>
      </c>
      <c r="AT769" s="242"/>
      <c r="AU769" s="242"/>
      <c r="AV769" s="243"/>
      <c r="AW769" s="89">
        <f>ROUND(ROUND(H755*V756,0)*AQ766,0)-AS772</f>
        <v>326</v>
      </c>
      <c r="AX769" s="12"/>
    </row>
    <row r="770" spans="1:50" ht="17.2" customHeight="1" x14ac:dyDescent="0.3">
      <c r="A770" s="101">
        <v>43</v>
      </c>
      <c r="B770" s="102" t="s">
        <v>3245</v>
      </c>
      <c r="C770" s="103" t="s">
        <v>9051</v>
      </c>
      <c r="D770" s="166"/>
      <c r="E770" s="193"/>
      <c r="F770" s="126"/>
      <c r="G770" s="126"/>
      <c r="H770" s="45"/>
      <c r="I770" s="1"/>
      <c r="J770" s="1"/>
      <c r="K770" s="44"/>
      <c r="L770" s="175"/>
      <c r="M770" s="194"/>
      <c r="N770" s="194"/>
      <c r="O770" s="132"/>
      <c r="P770" s="141"/>
      <c r="Q770" s="141"/>
      <c r="R770" s="168"/>
      <c r="S770" s="141"/>
      <c r="T770" s="142"/>
      <c r="U770" s="130"/>
      <c r="V770" s="64"/>
      <c r="W770" s="202"/>
      <c r="X770" s="317" t="s">
        <v>4712</v>
      </c>
      <c r="Y770" s="318"/>
      <c r="Z770" s="318"/>
      <c r="AA770" s="318"/>
      <c r="AB770" s="318"/>
      <c r="AC770" s="211" t="s">
        <v>4711</v>
      </c>
      <c r="AD770" s="210"/>
      <c r="AE770" s="210"/>
      <c r="AF770" s="176"/>
      <c r="AG770" s="176"/>
      <c r="AH770" s="176"/>
      <c r="AI770" s="176"/>
      <c r="AJ770" s="176"/>
      <c r="AK770" s="176"/>
      <c r="AL770" s="105" t="s">
        <v>4574</v>
      </c>
      <c r="AM770" s="321">
        <f>AM767</f>
        <v>0.7</v>
      </c>
      <c r="AN770" s="321"/>
      <c r="AO770" s="146"/>
      <c r="AP770" s="143"/>
      <c r="AQ770" s="143"/>
      <c r="AR770" s="44"/>
      <c r="AS770" s="244"/>
      <c r="AT770" s="244"/>
      <c r="AU770" s="244"/>
      <c r="AV770" s="245"/>
      <c r="AW770" s="106">
        <f>ROUND(ROUND(ROUND(H755*V756,0)*AM770,0)*AQ766,0)-AS772</f>
        <v>227</v>
      </c>
      <c r="AX770" s="12"/>
    </row>
    <row r="771" spans="1:50" ht="17.2" customHeight="1" x14ac:dyDescent="0.3">
      <c r="A771" s="101">
        <v>43</v>
      </c>
      <c r="B771" s="102" t="s">
        <v>3244</v>
      </c>
      <c r="C771" s="103" t="s">
        <v>9050</v>
      </c>
      <c r="D771" s="166"/>
      <c r="E771" s="193"/>
      <c r="F771" s="126"/>
      <c r="G771" s="126"/>
      <c r="H771" s="45"/>
      <c r="I771" s="1"/>
      <c r="J771" s="1"/>
      <c r="K771" s="44"/>
      <c r="L771" s="191"/>
      <c r="M771" s="172"/>
      <c r="N771" s="172"/>
      <c r="O771" s="123"/>
      <c r="P771" s="138"/>
      <c r="Q771" s="138"/>
      <c r="R771" s="168"/>
      <c r="S771" s="141"/>
      <c r="T771" s="142"/>
      <c r="U771" s="130"/>
      <c r="V771" s="64"/>
      <c r="W771" s="202"/>
      <c r="X771" s="319"/>
      <c r="Y771" s="320"/>
      <c r="Z771" s="320"/>
      <c r="AA771" s="320"/>
      <c r="AB771" s="320"/>
      <c r="AC771" s="211" t="s">
        <v>4735</v>
      </c>
      <c r="AD771" s="210"/>
      <c r="AE771" s="210"/>
      <c r="AF771" s="176"/>
      <c r="AG771" s="176"/>
      <c r="AH771" s="176"/>
      <c r="AI771" s="176"/>
      <c r="AJ771" s="176"/>
      <c r="AK771" s="176"/>
      <c r="AL771" s="105" t="s">
        <v>4574</v>
      </c>
      <c r="AM771" s="321">
        <f>AM768</f>
        <v>0.5</v>
      </c>
      <c r="AN771" s="321"/>
      <c r="AO771" s="146"/>
      <c r="AP771" s="143"/>
      <c r="AQ771" s="143"/>
      <c r="AR771" s="44"/>
      <c r="AS771" s="244"/>
      <c r="AT771" s="244"/>
      <c r="AU771" s="244"/>
      <c r="AV771" s="245"/>
      <c r="AW771" s="106">
        <f>ROUND(ROUND(ROUND(H755*V756,0)*AM771,0)*AQ766,0)-AS772</f>
        <v>160</v>
      </c>
      <c r="AX771" s="12"/>
    </row>
    <row r="772" spans="1:50" ht="17.2" customHeight="1" x14ac:dyDescent="0.3">
      <c r="A772" s="9">
        <v>43</v>
      </c>
      <c r="B772" s="10" t="s">
        <v>3243</v>
      </c>
      <c r="C772" s="53" t="s">
        <v>9049</v>
      </c>
      <c r="D772" s="166"/>
      <c r="E772" s="193"/>
      <c r="F772" s="126"/>
      <c r="G772" s="126"/>
      <c r="H772" s="45"/>
      <c r="I772" s="1"/>
      <c r="J772" s="1"/>
      <c r="K772" s="44"/>
      <c r="L772" s="231" t="s">
        <v>4714</v>
      </c>
      <c r="M772" s="232"/>
      <c r="N772" s="232"/>
      <c r="O772" s="232"/>
      <c r="P772" s="232"/>
      <c r="Q772" s="232"/>
      <c r="R772" s="175"/>
      <c r="S772" s="194"/>
      <c r="T772" s="173"/>
      <c r="U772" s="130"/>
      <c r="V772" s="64"/>
      <c r="W772" s="202"/>
      <c r="X772" s="8"/>
      <c r="Y772" s="6"/>
      <c r="Z772" s="59"/>
      <c r="AA772" s="59"/>
      <c r="AB772" s="6"/>
      <c r="AC772" s="203"/>
      <c r="AD772" s="6"/>
      <c r="AE772" s="6"/>
      <c r="AF772" s="6"/>
      <c r="AG772" s="6"/>
      <c r="AH772" s="6"/>
      <c r="AI772" s="6"/>
      <c r="AJ772" s="6"/>
      <c r="AK772" s="6"/>
      <c r="AL772" s="59"/>
      <c r="AM772" s="137"/>
      <c r="AN772" s="137"/>
      <c r="AO772" s="146"/>
      <c r="AP772" s="143"/>
      <c r="AQ772" s="143"/>
      <c r="AR772" s="44"/>
      <c r="AS772" s="38">
        <f>AS760</f>
        <v>5</v>
      </c>
      <c r="AT772" s="62" t="s">
        <v>4579</v>
      </c>
      <c r="AU772" s="143"/>
      <c r="AV772" s="147"/>
      <c r="AW772" s="89">
        <f>ROUND(ROUND(ROUND(H755*P774,0)*V756,0)*AQ766,0)-AS772</f>
        <v>314</v>
      </c>
      <c r="AX772" s="12"/>
    </row>
    <row r="773" spans="1:50" ht="17.2" customHeight="1" x14ac:dyDescent="0.3">
      <c r="A773" s="101">
        <v>43</v>
      </c>
      <c r="B773" s="102" t="s">
        <v>3242</v>
      </c>
      <c r="C773" s="103" t="s">
        <v>9048</v>
      </c>
      <c r="D773" s="166"/>
      <c r="E773" s="193"/>
      <c r="F773" s="126"/>
      <c r="G773" s="126"/>
      <c r="H773" s="45"/>
      <c r="I773" s="1"/>
      <c r="J773" s="1"/>
      <c r="K773" s="44"/>
      <c r="L773" s="267"/>
      <c r="M773" s="268"/>
      <c r="N773" s="268"/>
      <c r="O773" s="268"/>
      <c r="P773" s="268"/>
      <c r="Q773" s="268"/>
      <c r="R773" s="175"/>
      <c r="S773" s="194"/>
      <c r="T773" s="173"/>
      <c r="U773" s="130"/>
      <c r="V773" s="64"/>
      <c r="W773" s="202"/>
      <c r="X773" s="317" t="s">
        <v>4712</v>
      </c>
      <c r="Y773" s="318"/>
      <c r="Z773" s="318"/>
      <c r="AA773" s="318"/>
      <c r="AB773" s="318"/>
      <c r="AC773" s="211" t="s">
        <v>4711</v>
      </c>
      <c r="AD773" s="210"/>
      <c r="AE773" s="210"/>
      <c r="AF773" s="176"/>
      <c r="AG773" s="176"/>
      <c r="AH773" s="176"/>
      <c r="AI773" s="176"/>
      <c r="AJ773" s="176"/>
      <c r="AK773" s="176"/>
      <c r="AL773" s="105" t="s">
        <v>4574</v>
      </c>
      <c r="AM773" s="321">
        <f>AM770</f>
        <v>0.7</v>
      </c>
      <c r="AN773" s="321"/>
      <c r="AO773" s="146"/>
      <c r="AP773" s="143"/>
      <c r="AQ773" s="143"/>
      <c r="AR773" s="44"/>
      <c r="AS773" s="1"/>
      <c r="AT773" s="132"/>
      <c r="AU773" s="143"/>
      <c r="AV773" s="147"/>
      <c r="AW773" s="106">
        <f>ROUND(ROUND(ROUND(ROUND(H755*P774,0)*V756,0)*AM773,0)*AQ766,0)-AS772</f>
        <v>218</v>
      </c>
      <c r="AX773" s="12"/>
    </row>
    <row r="774" spans="1:50" ht="17.2" customHeight="1" x14ac:dyDescent="0.3">
      <c r="A774" s="101">
        <v>43</v>
      </c>
      <c r="B774" s="102" t="s">
        <v>3241</v>
      </c>
      <c r="C774" s="103" t="s">
        <v>9047</v>
      </c>
      <c r="D774" s="166"/>
      <c r="E774" s="193"/>
      <c r="F774" s="126"/>
      <c r="G774" s="126"/>
      <c r="H774" s="43"/>
      <c r="I774" s="7"/>
      <c r="J774" s="7"/>
      <c r="K774" s="21"/>
      <c r="L774" s="191"/>
      <c r="M774" s="172"/>
      <c r="N774" s="172"/>
      <c r="O774" s="123" t="s">
        <v>4574</v>
      </c>
      <c r="P774" s="249">
        <f>P768</f>
        <v>0.96499999999999997</v>
      </c>
      <c r="Q774" s="249"/>
      <c r="R774" s="168"/>
      <c r="S774" s="141"/>
      <c r="T774" s="141"/>
      <c r="U774" s="88"/>
      <c r="V774" s="86"/>
      <c r="W774" s="87"/>
      <c r="X774" s="320"/>
      <c r="Y774" s="320"/>
      <c r="Z774" s="320"/>
      <c r="AA774" s="320"/>
      <c r="AB774" s="320"/>
      <c r="AC774" s="211" t="s">
        <v>4735</v>
      </c>
      <c r="AD774" s="210"/>
      <c r="AE774" s="210"/>
      <c r="AF774" s="176"/>
      <c r="AG774" s="176"/>
      <c r="AH774" s="176"/>
      <c r="AI774" s="176"/>
      <c r="AJ774" s="176"/>
      <c r="AK774" s="176"/>
      <c r="AL774" s="105" t="s">
        <v>4574</v>
      </c>
      <c r="AM774" s="321">
        <f>AM771</f>
        <v>0.5</v>
      </c>
      <c r="AN774" s="321"/>
      <c r="AO774" s="190"/>
      <c r="AP774" s="136"/>
      <c r="AQ774" s="136"/>
      <c r="AR774" s="21"/>
      <c r="AS774" s="7"/>
      <c r="AT774" s="123"/>
      <c r="AU774" s="136"/>
      <c r="AV774" s="145"/>
      <c r="AW774" s="106">
        <f>ROUND(ROUND(ROUND(ROUND(H755*P774,0)*V756,0)*AM774,0)*AQ766,0)-AS772</f>
        <v>155</v>
      </c>
      <c r="AX774" s="12"/>
    </row>
    <row r="775" spans="1:50" ht="17.2" customHeight="1" x14ac:dyDescent="0.3">
      <c r="A775" s="9">
        <v>43</v>
      </c>
      <c r="B775" s="10" t="s">
        <v>3240</v>
      </c>
      <c r="C775" s="53" t="s">
        <v>9046</v>
      </c>
      <c r="D775" s="166"/>
      <c r="E775" s="193"/>
      <c r="F775" s="126"/>
      <c r="G775" s="126"/>
      <c r="H775" s="217" t="s">
        <v>4791</v>
      </c>
      <c r="I775" s="218"/>
      <c r="J775" s="218"/>
      <c r="K775" s="219"/>
      <c r="L775" s="196"/>
      <c r="M775" s="195"/>
      <c r="N775" s="195"/>
      <c r="O775" s="55"/>
      <c r="P775" s="56"/>
      <c r="Q775" s="56"/>
      <c r="R775" s="168"/>
      <c r="S775" s="141"/>
      <c r="T775" s="141"/>
      <c r="U775" s="88"/>
      <c r="V775" s="86"/>
      <c r="W775" s="87"/>
      <c r="X775" s="6"/>
      <c r="Y775" s="6"/>
      <c r="Z775" s="59"/>
      <c r="AA775" s="59"/>
      <c r="AB775" s="6"/>
      <c r="AC775" s="203"/>
      <c r="AD775" s="6"/>
      <c r="AE775" s="6"/>
      <c r="AF775" s="6"/>
      <c r="AG775" s="6"/>
      <c r="AH775" s="6"/>
      <c r="AI775" s="6"/>
      <c r="AJ775" s="6"/>
      <c r="AK775" s="6"/>
      <c r="AL775" s="59"/>
      <c r="AM775" s="137"/>
      <c r="AN775" s="137"/>
      <c r="AO775" s="7"/>
      <c r="AP775" s="7"/>
      <c r="AQ775" s="7"/>
      <c r="AR775" s="7"/>
      <c r="AS775" s="7"/>
      <c r="AT775" s="123"/>
      <c r="AU775" s="136"/>
      <c r="AV775" s="145"/>
      <c r="AW775" s="100">
        <f>ROUND(H779*V756,0)</f>
        <v>328</v>
      </c>
      <c r="AX775" s="12"/>
    </row>
    <row r="776" spans="1:50" ht="17.2" customHeight="1" x14ac:dyDescent="0.3">
      <c r="A776" s="101">
        <v>43</v>
      </c>
      <c r="B776" s="102" t="s">
        <v>3239</v>
      </c>
      <c r="C776" s="103" t="s">
        <v>9045</v>
      </c>
      <c r="D776" s="166"/>
      <c r="E776" s="193"/>
      <c r="F776" s="126"/>
      <c r="G776" s="126"/>
      <c r="H776" s="220"/>
      <c r="I776" s="221"/>
      <c r="J776" s="221"/>
      <c r="K776" s="222"/>
      <c r="L776" s="175"/>
      <c r="M776" s="194"/>
      <c r="N776" s="194"/>
      <c r="O776" s="132"/>
      <c r="P776" s="141"/>
      <c r="Q776" s="141"/>
      <c r="R776" s="168"/>
      <c r="S776" s="141"/>
      <c r="T776" s="141"/>
      <c r="U776" s="88"/>
      <c r="V776" s="86"/>
      <c r="W776" s="87"/>
      <c r="X776" s="318" t="s">
        <v>4712</v>
      </c>
      <c r="Y776" s="318"/>
      <c r="Z776" s="318"/>
      <c r="AA776" s="318"/>
      <c r="AB776" s="318"/>
      <c r="AC776" s="211" t="s">
        <v>4711</v>
      </c>
      <c r="AD776" s="210"/>
      <c r="AE776" s="210"/>
      <c r="AF776" s="176"/>
      <c r="AG776" s="176"/>
      <c r="AH776" s="176"/>
      <c r="AI776" s="176"/>
      <c r="AJ776" s="176"/>
      <c r="AK776" s="176"/>
      <c r="AL776" s="105" t="s">
        <v>4574</v>
      </c>
      <c r="AM776" s="321">
        <f>AM773</f>
        <v>0.7</v>
      </c>
      <c r="AN776" s="321"/>
      <c r="AO776" s="176"/>
      <c r="AP776" s="176"/>
      <c r="AQ776" s="176"/>
      <c r="AR776" s="176"/>
      <c r="AS776" s="176"/>
      <c r="AT776" s="105"/>
      <c r="AU776" s="150"/>
      <c r="AV776" s="151"/>
      <c r="AW776" s="106">
        <f>ROUND(ROUND(H779*V756,0)*AM776,0)</f>
        <v>230</v>
      </c>
      <c r="AX776" s="12"/>
    </row>
    <row r="777" spans="1:50" ht="17.2" customHeight="1" x14ac:dyDescent="0.3">
      <c r="A777" s="101">
        <v>43</v>
      </c>
      <c r="B777" s="102" t="s">
        <v>3238</v>
      </c>
      <c r="C777" s="103" t="s">
        <v>9044</v>
      </c>
      <c r="D777" s="166"/>
      <c r="E777" s="193"/>
      <c r="F777" s="126"/>
      <c r="G777" s="126"/>
      <c r="H777" s="220"/>
      <c r="I777" s="221"/>
      <c r="J777" s="221"/>
      <c r="K777" s="222"/>
      <c r="L777" s="191"/>
      <c r="M777" s="172"/>
      <c r="N777" s="172"/>
      <c r="O777" s="123"/>
      <c r="P777" s="138"/>
      <c r="Q777" s="138"/>
      <c r="R777" s="168"/>
      <c r="S777" s="141"/>
      <c r="T777" s="141"/>
      <c r="U777" s="88"/>
      <c r="V777" s="86"/>
      <c r="W777" s="87"/>
      <c r="X777" s="320"/>
      <c r="Y777" s="320"/>
      <c r="Z777" s="320"/>
      <c r="AA777" s="320"/>
      <c r="AB777" s="320"/>
      <c r="AC777" s="211" t="s">
        <v>4735</v>
      </c>
      <c r="AD777" s="210"/>
      <c r="AE777" s="210"/>
      <c r="AF777" s="176"/>
      <c r="AG777" s="176"/>
      <c r="AH777" s="176"/>
      <c r="AI777" s="176"/>
      <c r="AJ777" s="176"/>
      <c r="AK777" s="176"/>
      <c r="AL777" s="105" t="s">
        <v>4574</v>
      </c>
      <c r="AM777" s="321">
        <f>AM774</f>
        <v>0.5</v>
      </c>
      <c r="AN777" s="321"/>
      <c r="AO777" s="176"/>
      <c r="AP777" s="176"/>
      <c r="AQ777" s="176"/>
      <c r="AR777" s="176"/>
      <c r="AS777" s="176"/>
      <c r="AT777" s="105"/>
      <c r="AU777" s="150"/>
      <c r="AV777" s="151"/>
      <c r="AW777" s="106">
        <f>ROUND(ROUND(H779*V756,0)*AM777,0)</f>
        <v>164</v>
      </c>
      <c r="AX777" s="12"/>
    </row>
    <row r="778" spans="1:50" ht="17.2" customHeight="1" x14ac:dyDescent="0.3">
      <c r="A778" s="9">
        <v>43</v>
      </c>
      <c r="B778" s="10" t="s">
        <v>3237</v>
      </c>
      <c r="C778" s="53" t="s">
        <v>9043</v>
      </c>
      <c r="D778" s="166"/>
      <c r="E778" s="193"/>
      <c r="F778" s="126"/>
      <c r="G778" s="126"/>
      <c r="H778" s="220"/>
      <c r="I778" s="221"/>
      <c r="J778" s="221"/>
      <c r="K778" s="222"/>
      <c r="L778" s="231" t="s">
        <v>4714</v>
      </c>
      <c r="M778" s="232"/>
      <c r="N778" s="232"/>
      <c r="O778" s="232"/>
      <c r="P778" s="232"/>
      <c r="Q778" s="232"/>
      <c r="R778" s="175"/>
      <c r="S778" s="194"/>
      <c r="T778" s="194"/>
      <c r="U778" s="88"/>
      <c r="V778" s="86"/>
      <c r="W778" s="87"/>
      <c r="X778" s="6"/>
      <c r="Y778" s="6"/>
      <c r="Z778" s="59"/>
      <c r="AA778" s="59"/>
      <c r="AB778" s="6"/>
      <c r="AC778" s="203"/>
      <c r="AD778" s="6"/>
      <c r="AE778" s="6"/>
      <c r="AF778" s="6"/>
      <c r="AG778" s="6"/>
      <c r="AH778" s="6"/>
      <c r="AI778" s="6"/>
      <c r="AJ778" s="6"/>
      <c r="AK778" s="6"/>
      <c r="AL778" s="59"/>
      <c r="AM778" s="137"/>
      <c r="AN778" s="137"/>
      <c r="AO778" s="6"/>
      <c r="AP778" s="6"/>
      <c r="AQ778" s="7"/>
      <c r="AR778" s="7"/>
      <c r="AS778" s="7"/>
      <c r="AT778" s="123"/>
      <c r="AU778" s="136"/>
      <c r="AV778" s="145"/>
      <c r="AW778" s="89">
        <f>ROUND(ROUND(H779*P780,0)*V756,0)</f>
        <v>316</v>
      </c>
      <c r="AX778" s="12"/>
    </row>
    <row r="779" spans="1:50" ht="17.2" customHeight="1" x14ac:dyDescent="0.3">
      <c r="A779" s="101">
        <v>43</v>
      </c>
      <c r="B779" s="102" t="s">
        <v>3236</v>
      </c>
      <c r="C779" s="103" t="s">
        <v>9042</v>
      </c>
      <c r="D779" s="166"/>
      <c r="E779" s="193"/>
      <c r="F779" s="126"/>
      <c r="G779" s="126"/>
      <c r="H779" s="253">
        <f>'15就労移行支援(基本)'!K780</f>
        <v>468</v>
      </c>
      <c r="I779" s="254"/>
      <c r="J779" s="1" t="s">
        <v>4202</v>
      </c>
      <c r="K779" s="68"/>
      <c r="L779" s="267"/>
      <c r="M779" s="268"/>
      <c r="N779" s="268"/>
      <c r="O779" s="268"/>
      <c r="P779" s="268"/>
      <c r="Q779" s="268"/>
      <c r="R779" s="175"/>
      <c r="S779" s="194"/>
      <c r="T779" s="194"/>
      <c r="U779" s="88"/>
      <c r="V779" s="86"/>
      <c r="W779" s="87"/>
      <c r="X779" s="318" t="s">
        <v>4712</v>
      </c>
      <c r="Y779" s="318"/>
      <c r="Z779" s="318"/>
      <c r="AA779" s="318"/>
      <c r="AB779" s="318"/>
      <c r="AC779" s="211" t="s">
        <v>4711</v>
      </c>
      <c r="AD779" s="210"/>
      <c r="AE779" s="210"/>
      <c r="AF779" s="176"/>
      <c r="AG779" s="176"/>
      <c r="AH779" s="176"/>
      <c r="AI779" s="176"/>
      <c r="AJ779" s="176"/>
      <c r="AK779" s="176"/>
      <c r="AL779" s="105" t="s">
        <v>4574</v>
      </c>
      <c r="AM779" s="321">
        <f>AM776</f>
        <v>0.7</v>
      </c>
      <c r="AN779" s="321"/>
      <c r="AO779" s="174"/>
      <c r="AP779" s="174"/>
      <c r="AQ779" s="174"/>
      <c r="AR779" s="174"/>
      <c r="AS779" s="174"/>
      <c r="AT779" s="104"/>
      <c r="AU779" s="148"/>
      <c r="AV779" s="149"/>
      <c r="AW779" s="106">
        <f>ROUND(ROUND(ROUND(H779*P780,0)*V756,0)*AM779,0)</f>
        <v>221</v>
      </c>
      <c r="AX779" s="12"/>
    </row>
    <row r="780" spans="1:50" ht="17.2" customHeight="1" x14ac:dyDescent="0.3">
      <c r="A780" s="101">
        <v>43</v>
      </c>
      <c r="B780" s="102" t="s">
        <v>3235</v>
      </c>
      <c r="C780" s="103" t="s">
        <v>9041</v>
      </c>
      <c r="D780" s="166"/>
      <c r="E780" s="193"/>
      <c r="F780" s="126"/>
      <c r="G780" s="126"/>
      <c r="H780" s="175"/>
      <c r="I780" s="194"/>
      <c r="J780" s="194"/>
      <c r="K780" s="173"/>
      <c r="L780" s="191"/>
      <c r="M780" s="172"/>
      <c r="N780" s="172"/>
      <c r="O780" s="123" t="s">
        <v>4574</v>
      </c>
      <c r="P780" s="249">
        <f>P774</f>
        <v>0.96499999999999997</v>
      </c>
      <c r="Q780" s="249"/>
      <c r="R780" s="168"/>
      <c r="S780" s="141"/>
      <c r="T780" s="141"/>
      <c r="U780" s="88"/>
      <c r="V780" s="86"/>
      <c r="W780" s="87"/>
      <c r="X780" s="320"/>
      <c r="Y780" s="320"/>
      <c r="Z780" s="320"/>
      <c r="AA780" s="320"/>
      <c r="AB780" s="320"/>
      <c r="AC780" s="211" t="s">
        <v>4735</v>
      </c>
      <c r="AD780" s="210"/>
      <c r="AE780" s="210"/>
      <c r="AF780" s="176"/>
      <c r="AG780" s="176"/>
      <c r="AH780" s="176"/>
      <c r="AI780" s="176"/>
      <c r="AJ780" s="176"/>
      <c r="AK780" s="176"/>
      <c r="AL780" s="105" t="s">
        <v>4574</v>
      </c>
      <c r="AM780" s="321">
        <f>AM777</f>
        <v>0.5</v>
      </c>
      <c r="AN780" s="321"/>
      <c r="AO780" s="174"/>
      <c r="AP780" s="174"/>
      <c r="AQ780" s="174"/>
      <c r="AR780" s="174"/>
      <c r="AS780" s="174"/>
      <c r="AT780" s="104"/>
      <c r="AU780" s="148"/>
      <c r="AV780" s="149"/>
      <c r="AW780" s="106">
        <f>ROUND(ROUND(ROUND(H779*P780,0)*V756,0)*AM780,0)</f>
        <v>158</v>
      </c>
      <c r="AX780" s="12"/>
    </row>
    <row r="781" spans="1:50" ht="17.2" customHeight="1" x14ac:dyDescent="0.3">
      <c r="A781" s="9">
        <v>43</v>
      </c>
      <c r="B781" s="10" t="s">
        <v>3234</v>
      </c>
      <c r="C781" s="53" t="s">
        <v>9040</v>
      </c>
      <c r="D781" s="166"/>
      <c r="E781" s="193"/>
      <c r="F781" s="126"/>
      <c r="G781" s="126"/>
      <c r="H781" s="175"/>
      <c r="I781" s="194"/>
      <c r="J781" s="194"/>
      <c r="K781" s="173"/>
      <c r="L781" s="196"/>
      <c r="M781" s="195"/>
      <c r="N781" s="195"/>
      <c r="O781" s="55"/>
      <c r="P781" s="56"/>
      <c r="Q781" s="56"/>
      <c r="R781" s="168"/>
      <c r="S781" s="141"/>
      <c r="T781" s="142"/>
      <c r="U781" s="130"/>
      <c r="V781" s="64"/>
      <c r="W781" s="202"/>
      <c r="X781" s="8"/>
      <c r="Y781" s="6"/>
      <c r="Z781" s="59"/>
      <c r="AA781" s="59"/>
      <c r="AB781" s="6"/>
      <c r="AC781" s="203"/>
      <c r="AD781" s="6"/>
      <c r="AE781" s="6"/>
      <c r="AF781" s="6"/>
      <c r="AG781" s="6"/>
      <c r="AH781" s="6"/>
      <c r="AI781" s="6"/>
      <c r="AJ781" s="6"/>
      <c r="AK781" s="6"/>
      <c r="AL781" s="59"/>
      <c r="AM781" s="137"/>
      <c r="AN781" s="137"/>
      <c r="AO781" s="177"/>
      <c r="AP781" s="81"/>
      <c r="AQ781" s="81"/>
      <c r="AR781" s="82"/>
      <c r="AS781" s="242" t="s">
        <v>4580</v>
      </c>
      <c r="AT781" s="242"/>
      <c r="AU781" s="242"/>
      <c r="AV781" s="243"/>
      <c r="AW781" s="89">
        <f>ROUND(H779*V756,0)-AS784</f>
        <v>323</v>
      </c>
      <c r="AX781" s="12"/>
    </row>
    <row r="782" spans="1:50" ht="17.2" customHeight="1" x14ac:dyDescent="0.3">
      <c r="A782" s="101">
        <v>43</v>
      </c>
      <c r="B782" s="102" t="s">
        <v>3233</v>
      </c>
      <c r="C782" s="103" t="s">
        <v>9039</v>
      </c>
      <c r="D782" s="166"/>
      <c r="E782" s="193"/>
      <c r="F782" s="126"/>
      <c r="G782" s="126"/>
      <c r="H782" s="175"/>
      <c r="I782" s="194"/>
      <c r="J782" s="194"/>
      <c r="K782" s="173"/>
      <c r="L782" s="175"/>
      <c r="M782" s="194"/>
      <c r="N782" s="194"/>
      <c r="O782" s="132"/>
      <c r="P782" s="141"/>
      <c r="Q782" s="141"/>
      <c r="R782" s="168"/>
      <c r="S782" s="141"/>
      <c r="T782" s="142"/>
      <c r="U782" s="130"/>
      <c r="V782" s="64"/>
      <c r="W782" s="202"/>
      <c r="X782" s="317" t="s">
        <v>4712</v>
      </c>
      <c r="Y782" s="318"/>
      <c r="Z782" s="318"/>
      <c r="AA782" s="318"/>
      <c r="AB782" s="318"/>
      <c r="AC782" s="211" t="s">
        <v>4711</v>
      </c>
      <c r="AD782" s="210"/>
      <c r="AE782" s="210"/>
      <c r="AF782" s="176"/>
      <c r="AG782" s="176"/>
      <c r="AH782" s="176"/>
      <c r="AI782" s="176"/>
      <c r="AJ782" s="176"/>
      <c r="AK782" s="176"/>
      <c r="AL782" s="105" t="s">
        <v>4574</v>
      </c>
      <c r="AM782" s="321">
        <f>AM779</f>
        <v>0.7</v>
      </c>
      <c r="AN782" s="321"/>
      <c r="AO782" s="215"/>
      <c r="AP782" s="215"/>
      <c r="AQ782" s="215"/>
      <c r="AR782" s="214"/>
      <c r="AS782" s="244"/>
      <c r="AT782" s="244"/>
      <c r="AU782" s="244"/>
      <c r="AV782" s="245"/>
      <c r="AW782" s="106">
        <f>ROUND(ROUND(H779*V756,0)*AM782,0)-AS784</f>
        <v>225</v>
      </c>
      <c r="AX782" s="12"/>
    </row>
    <row r="783" spans="1:50" ht="17.2" customHeight="1" x14ac:dyDescent="0.3">
      <c r="A783" s="101">
        <v>43</v>
      </c>
      <c r="B783" s="102" t="s">
        <v>3232</v>
      </c>
      <c r="C783" s="103" t="s">
        <v>9038</v>
      </c>
      <c r="D783" s="166"/>
      <c r="E783" s="193"/>
      <c r="F783" s="126"/>
      <c r="G783" s="126"/>
      <c r="H783" s="175"/>
      <c r="I783" s="194"/>
      <c r="J783" s="194"/>
      <c r="K783" s="173"/>
      <c r="L783" s="191"/>
      <c r="M783" s="172"/>
      <c r="N783" s="172"/>
      <c r="O783" s="123"/>
      <c r="P783" s="138"/>
      <c r="Q783" s="138"/>
      <c r="R783" s="168"/>
      <c r="S783" s="141"/>
      <c r="T783" s="142"/>
      <c r="U783" s="130"/>
      <c r="V783" s="64"/>
      <c r="W783" s="202"/>
      <c r="X783" s="319"/>
      <c r="Y783" s="320"/>
      <c r="Z783" s="320"/>
      <c r="AA783" s="320"/>
      <c r="AB783" s="320"/>
      <c r="AC783" s="211" t="s">
        <v>4735</v>
      </c>
      <c r="AD783" s="210"/>
      <c r="AE783" s="210"/>
      <c r="AF783" s="176"/>
      <c r="AG783" s="176"/>
      <c r="AH783" s="176"/>
      <c r="AI783" s="176"/>
      <c r="AJ783" s="176"/>
      <c r="AK783" s="176"/>
      <c r="AL783" s="105" t="s">
        <v>4574</v>
      </c>
      <c r="AM783" s="321">
        <f>AM780</f>
        <v>0.5</v>
      </c>
      <c r="AN783" s="321"/>
      <c r="AO783" s="213"/>
      <c r="AP783" s="213"/>
      <c r="AQ783" s="213"/>
      <c r="AR783" s="212"/>
      <c r="AS783" s="244"/>
      <c r="AT783" s="244"/>
      <c r="AU783" s="244"/>
      <c r="AV783" s="245"/>
      <c r="AW783" s="106">
        <f>ROUND(ROUND(H779*V756,0)*AM783,0)-AS784</f>
        <v>159</v>
      </c>
      <c r="AX783" s="12"/>
    </row>
    <row r="784" spans="1:50" ht="17.2" customHeight="1" x14ac:dyDescent="0.3">
      <c r="A784" s="9">
        <v>43</v>
      </c>
      <c r="B784" s="10" t="s">
        <v>3231</v>
      </c>
      <c r="C784" s="53" t="s">
        <v>9037</v>
      </c>
      <c r="D784" s="166"/>
      <c r="E784" s="193"/>
      <c r="F784" s="126"/>
      <c r="G784" s="126"/>
      <c r="H784" s="175"/>
      <c r="I784" s="194"/>
      <c r="J784" s="194"/>
      <c r="K784" s="173"/>
      <c r="L784" s="231" t="s">
        <v>4714</v>
      </c>
      <c r="M784" s="232"/>
      <c r="N784" s="232"/>
      <c r="O784" s="232"/>
      <c r="P784" s="232"/>
      <c r="Q784" s="232"/>
      <c r="R784" s="175"/>
      <c r="S784" s="194"/>
      <c r="T784" s="173"/>
      <c r="U784" s="130"/>
      <c r="V784" s="64"/>
      <c r="W784" s="202"/>
      <c r="X784" s="8"/>
      <c r="Y784" s="6"/>
      <c r="Z784" s="59"/>
      <c r="AA784" s="59"/>
      <c r="AB784" s="6"/>
      <c r="AC784" s="203"/>
      <c r="AD784" s="6"/>
      <c r="AE784" s="6"/>
      <c r="AF784" s="6"/>
      <c r="AG784" s="6"/>
      <c r="AH784" s="6"/>
      <c r="AI784" s="6"/>
      <c r="AJ784" s="6"/>
      <c r="AK784" s="6"/>
      <c r="AL784" s="59"/>
      <c r="AM784" s="137"/>
      <c r="AN784" s="137"/>
      <c r="AO784" s="198"/>
      <c r="AP784" s="198"/>
      <c r="AQ784" s="198"/>
      <c r="AR784" s="197"/>
      <c r="AS784" s="38">
        <f>AS772</f>
        <v>5</v>
      </c>
      <c r="AT784" s="62" t="s">
        <v>4579</v>
      </c>
      <c r="AU784" s="143"/>
      <c r="AV784" s="147"/>
      <c r="AW784" s="89">
        <f>ROUND(ROUND(H779*P786,0)*V756,0)-AS784</f>
        <v>311</v>
      </c>
      <c r="AX784" s="12"/>
    </row>
    <row r="785" spans="1:50" ht="17.2" customHeight="1" x14ac:dyDescent="0.3">
      <c r="A785" s="101">
        <v>43</v>
      </c>
      <c r="B785" s="102" t="s">
        <v>3230</v>
      </c>
      <c r="C785" s="103" t="s">
        <v>9036</v>
      </c>
      <c r="D785" s="166"/>
      <c r="E785" s="193"/>
      <c r="F785" s="126"/>
      <c r="G785" s="126"/>
      <c r="H785" s="175"/>
      <c r="I785" s="194"/>
      <c r="J785" s="194"/>
      <c r="K785" s="173"/>
      <c r="L785" s="267"/>
      <c r="M785" s="268"/>
      <c r="N785" s="268"/>
      <c r="O785" s="268"/>
      <c r="P785" s="268"/>
      <c r="Q785" s="268"/>
      <c r="R785" s="175"/>
      <c r="S785" s="194"/>
      <c r="T785" s="173"/>
      <c r="U785" s="130"/>
      <c r="V785" s="64"/>
      <c r="W785" s="202"/>
      <c r="X785" s="317" t="s">
        <v>4712</v>
      </c>
      <c r="Y785" s="318"/>
      <c r="Z785" s="318"/>
      <c r="AA785" s="318"/>
      <c r="AB785" s="318"/>
      <c r="AC785" s="211" t="s">
        <v>4711</v>
      </c>
      <c r="AD785" s="210"/>
      <c r="AE785" s="210"/>
      <c r="AF785" s="176"/>
      <c r="AG785" s="176"/>
      <c r="AH785" s="176"/>
      <c r="AI785" s="176"/>
      <c r="AJ785" s="176"/>
      <c r="AK785" s="176"/>
      <c r="AL785" s="105" t="s">
        <v>4574</v>
      </c>
      <c r="AM785" s="321">
        <f>AM782</f>
        <v>0.7</v>
      </c>
      <c r="AN785" s="321"/>
      <c r="AO785" s="213"/>
      <c r="AP785" s="213"/>
      <c r="AQ785" s="213"/>
      <c r="AR785" s="212"/>
      <c r="AS785" s="1"/>
      <c r="AT785" s="132"/>
      <c r="AU785" s="143"/>
      <c r="AV785" s="147"/>
      <c r="AW785" s="106">
        <f>ROUND(ROUND(ROUND(H779*P786,0)*V756,0)*AM785,0)-AS784</f>
        <v>216</v>
      </c>
      <c r="AX785" s="12"/>
    </row>
    <row r="786" spans="1:50" ht="17.2" customHeight="1" x14ac:dyDescent="0.3">
      <c r="A786" s="101">
        <v>43</v>
      </c>
      <c r="B786" s="102" t="s">
        <v>3229</v>
      </c>
      <c r="C786" s="103" t="s">
        <v>9035</v>
      </c>
      <c r="D786" s="166"/>
      <c r="E786" s="193"/>
      <c r="F786" s="126"/>
      <c r="G786" s="126"/>
      <c r="H786" s="175"/>
      <c r="I786" s="194"/>
      <c r="J786" s="194"/>
      <c r="K786" s="173"/>
      <c r="L786" s="191"/>
      <c r="M786" s="172"/>
      <c r="N786" s="172"/>
      <c r="O786" s="123" t="s">
        <v>4574</v>
      </c>
      <c r="P786" s="249">
        <f>P780</f>
        <v>0.96499999999999997</v>
      </c>
      <c r="Q786" s="249"/>
      <c r="R786" s="168"/>
      <c r="S786" s="141"/>
      <c r="T786" s="142"/>
      <c r="U786" s="130"/>
      <c r="V786" s="64"/>
      <c r="W786" s="202"/>
      <c r="X786" s="319"/>
      <c r="Y786" s="320"/>
      <c r="Z786" s="320"/>
      <c r="AA786" s="320"/>
      <c r="AB786" s="320"/>
      <c r="AC786" s="211" t="s">
        <v>4735</v>
      </c>
      <c r="AD786" s="210"/>
      <c r="AE786" s="210"/>
      <c r="AF786" s="176"/>
      <c r="AG786" s="176"/>
      <c r="AH786" s="176"/>
      <c r="AI786" s="176"/>
      <c r="AJ786" s="176"/>
      <c r="AK786" s="176"/>
      <c r="AL786" s="105" t="s">
        <v>4574</v>
      </c>
      <c r="AM786" s="321">
        <f>AM783</f>
        <v>0.5</v>
      </c>
      <c r="AN786" s="321"/>
      <c r="AO786" s="213"/>
      <c r="AP786" s="213"/>
      <c r="AQ786" s="213"/>
      <c r="AR786" s="212"/>
      <c r="AS786" s="7"/>
      <c r="AT786" s="123"/>
      <c r="AU786" s="136"/>
      <c r="AV786" s="145"/>
      <c r="AW786" s="106">
        <f>ROUND(ROUND(ROUND(H779*P786,0)*V756,0)*AM786,0)-AS784</f>
        <v>153</v>
      </c>
      <c r="AX786" s="12"/>
    </row>
    <row r="787" spans="1:50" ht="17.2" customHeight="1" x14ac:dyDescent="0.3">
      <c r="A787" s="9">
        <v>43</v>
      </c>
      <c r="B787" s="10" t="s">
        <v>3228</v>
      </c>
      <c r="C787" s="53" t="s">
        <v>9034</v>
      </c>
      <c r="D787" s="166"/>
      <c r="E787" s="193"/>
      <c r="F787" s="126"/>
      <c r="G787" s="126"/>
      <c r="H787" s="45"/>
      <c r="I787" s="1"/>
      <c r="J787" s="1"/>
      <c r="K787" s="44"/>
      <c r="L787" s="196"/>
      <c r="M787" s="195"/>
      <c r="N787" s="195"/>
      <c r="O787" s="55"/>
      <c r="P787" s="56"/>
      <c r="Q787" s="56"/>
      <c r="R787" s="168"/>
      <c r="S787" s="141"/>
      <c r="T787" s="142"/>
      <c r="U787" s="130"/>
      <c r="V787" s="64"/>
      <c r="W787" s="202"/>
      <c r="X787" s="8"/>
      <c r="Y787" s="6"/>
      <c r="Z787" s="59"/>
      <c r="AA787" s="59"/>
      <c r="AB787" s="6"/>
      <c r="AC787" s="203"/>
      <c r="AD787" s="6"/>
      <c r="AE787" s="6"/>
      <c r="AF787" s="6"/>
      <c r="AG787" s="6"/>
      <c r="AH787" s="6"/>
      <c r="AI787" s="6"/>
      <c r="AJ787" s="6"/>
      <c r="AK787" s="6"/>
      <c r="AL787" s="59"/>
      <c r="AM787" s="137"/>
      <c r="AN787" s="137"/>
      <c r="AO787" s="216" t="s">
        <v>4753</v>
      </c>
      <c r="AP787" s="251"/>
      <c r="AQ787" s="251"/>
      <c r="AR787" s="252"/>
      <c r="AS787" s="49"/>
      <c r="AT787" s="36"/>
      <c r="AU787" s="36"/>
      <c r="AV787" s="51"/>
      <c r="AW787" s="89">
        <f>ROUND(ROUND(H779*V756,0)*AQ790,0)</f>
        <v>312</v>
      </c>
      <c r="AX787" s="12"/>
    </row>
    <row r="788" spans="1:50" ht="17.2" customHeight="1" x14ac:dyDescent="0.3">
      <c r="A788" s="101">
        <v>43</v>
      </c>
      <c r="B788" s="102" t="s">
        <v>3227</v>
      </c>
      <c r="C788" s="103" t="s">
        <v>9033</v>
      </c>
      <c r="D788" s="166"/>
      <c r="E788" s="193"/>
      <c r="F788" s="126"/>
      <c r="G788" s="126"/>
      <c r="H788" s="45"/>
      <c r="I788" s="1"/>
      <c r="J788" s="1"/>
      <c r="K788" s="44"/>
      <c r="L788" s="175"/>
      <c r="M788" s="194"/>
      <c r="N788" s="194"/>
      <c r="O788" s="132"/>
      <c r="P788" s="141"/>
      <c r="Q788" s="141"/>
      <c r="R788" s="168"/>
      <c r="S788" s="141"/>
      <c r="T788" s="142"/>
      <c r="U788" s="130"/>
      <c r="V788" s="64"/>
      <c r="W788" s="202"/>
      <c r="X788" s="317" t="s">
        <v>4712</v>
      </c>
      <c r="Y788" s="318"/>
      <c r="Z788" s="318"/>
      <c r="AA788" s="318"/>
      <c r="AB788" s="318"/>
      <c r="AC788" s="211" t="s">
        <v>4711</v>
      </c>
      <c r="AD788" s="210"/>
      <c r="AE788" s="210"/>
      <c r="AF788" s="176"/>
      <c r="AG788" s="176"/>
      <c r="AH788" s="176"/>
      <c r="AI788" s="176"/>
      <c r="AJ788" s="176"/>
      <c r="AK788" s="176"/>
      <c r="AL788" s="105" t="s">
        <v>4574</v>
      </c>
      <c r="AM788" s="321">
        <f>AM785</f>
        <v>0.7</v>
      </c>
      <c r="AN788" s="321"/>
      <c r="AO788" s="228"/>
      <c r="AP788" s="229"/>
      <c r="AQ788" s="229"/>
      <c r="AR788" s="230"/>
      <c r="AS788" s="45"/>
      <c r="AT788" s="1"/>
      <c r="AU788" s="1"/>
      <c r="AV788" s="44"/>
      <c r="AW788" s="106">
        <f>ROUND(ROUND(ROUND(H779*V756,0)*AM788,0)*AQ790,0)</f>
        <v>219</v>
      </c>
      <c r="AX788" s="12"/>
    </row>
    <row r="789" spans="1:50" ht="17.2" customHeight="1" x14ac:dyDescent="0.3">
      <c r="A789" s="101">
        <v>43</v>
      </c>
      <c r="B789" s="102" t="s">
        <v>3226</v>
      </c>
      <c r="C789" s="103" t="s">
        <v>9032</v>
      </c>
      <c r="D789" s="166"/>
      <c r="E789" s="193"/>
      <c r="F789" s="126"/>
      <c r="G789" s="126"/>
      <c r="H789" s="45"/>
      <c r="I789" s="1"/>
      <c r="J789" s="1"/>
      <c r="K789" s="44"/>
      <c r="L789" s="191"/>
      <c r="M789" s="172"/>
      <c r="N789" s="172"/>
      <c r="O789" s="123"/>
      <c r="P789" s="138"/>
      <c r="Q789" s="138"/>
      <c r="R789" s="168"/>
      <c r="S789" s="141"/>
      <c r="T789" s="142"/>
      <c r="U789" s="130"/>
      <c r="V789" s="64"/>
      <c r="W789" s="202"/>
      <c r="X789" s="319"/>
      <c r="Y789" s="320"/>
      <c r="Z789" s="320"/>
      <c r="AA789" s="320"/>
      <c r="AB789" s="320"/>
      <c r="AC789" s="211" t="s">
        <v>4735</v>
      </c>
      <c r="AD789" s="210"/>
      <c r="AE789" s="210"/>
      <c r="AF789" s="176"/>
      <c r="AG789" s="176"/>
      <c r="AH789" s="176"/>
      <c r="AI789" s="176"/>
      <c r="AJ789" s="176"/>
      <c r="AK789" s="176"/>
      <c r="AL789" s="105" t="s">
        <v>4574</v>
      </c>
      <c r="AM789" s="321">
        <f>AM786</f>
        <v>0.5</v>
      </c>
      <c r="AN789" s="321"/>
      <c r="AO789" s="45"/>
      <c r="AP789" s="1"/>
      <c r="AQ789" s="1"/>
      <c r="AR789" s="44"/>
      <c r="AS789" s="45"/>
      <c r="AT789" s="1"/>
      <c r="AU789" s="1"/>
      <c r="AV789" s="44"/>
      <c r="AW789" s="106">
        <f>ROUND(ROUND(ROUND(H779*V756,0)*AM789,0)*AQ790,0)</f>
        <v>156</v>
      </c>
      <c r="AX789" s="12"/>
    </row>
    <row r="790" spans="1:50" ht="17.2" customHeight="1" x14ac:dyDescent="0.3">
      <c r="A790" s="9">
        <v>43</v>
      </c>
      <c r="B790" s="10" t="s">
        <v>3225</v>
      </c>
      <c r="C790" s="53" t="s">
        <v>9031</v>
      </c>
      <c r="D790" s="166"/>
      <c r="E790" s="193"/>
      <c r="F790" s="126"/>
      <c r="G790" s="126"/>
      <c r="H790" s="45"/>
      <c r="I790" s="1"/>
      <c r="J790" s="1"/>
      <c r="K790" s="44"/>
      <c r="L790" s="231" t="s">
        <v>4714</v>
      </c>
      <c r="M790" s="232"/>
      <c r="N790" s="232"/>
      <c r="O790" s="232"/>
      <c r="P790" s="232"/>
      <c r="Q790" s="232"/>
      <c r="R790" s="175"/>
      <c r="S790" s="194"/>
      <c r="T790" s="173"/>
      <c r="U790" s="130"/>
      <c r="V790" s="64"/>
      <c r="W790" s="202"/>
      <c r="X790" s="8"/>
      <c r="Y790" s="6"/>
      <c r="Z790" s="59"/>
      <c r="AA790" s="59"/>
      <c r="AB790" s="6"/>
      <c r="AC790" s="203"/>
      <c r="AD790" s="6"/>
      <c r="AE790" s="6"/>
      <c r="AF790" s="6"/>
      <c r="AG790" s="6"/>
      <c r="AH790" s="6"/>
      <c r="AI790" s="6"/>
      <c r="AJ790" s="6"/>
      <c r="AK790" s="6"/>
      <c r="AL790" s="59"/>
      <c r="AM790" s="137"/>
      <c r="AN790" s="137"/>
      <c r="AO790" s="45"/>
      <c r="AP790" s="132" t="s">
        <v>4574</v>
      </c>
      <c r="AQ790" s="247">
        <f>AQ766</f>
        <v>0.95</v>
      </c>
      <c r="AR790" s="248"/>
      <c r="AS790" s="45"/>
      <c r="AT790" s="1"/>
      <c r="AU790" s="1"/>
      <c r="AV790" s="44"/>
      <c r="AW790" s="89">
        <f>ROUND(ROUND(ROUND(H779*P792,0)*V756,0)*AQ790,0)</f>
        <v>300</v>
      </c>
      <c r="AX790" s="12"/>
    </row>
    <row r="791" spans="1:50" ht="17.2" customHeight="1" x14ac:dyDescent="0.3">
      <c r="A791" s="101">
        <v>43</v>
      </c>
      <c r="B791" s="102" t="s">
        <v>3224</v>
      </c>
      <c r="C791" s="103" t="s">
        <v>9030</v>
      </c>
      <c r="D791" s="166"/>
      <c r="E791" s="193"/>
      <c r="F791" s="126"/>
      <c r="G791" s="126"/>
      <c r="H791" s="45"/>
      <c r="I791" s="1"/>
      <c r="J791" s="1"/>
      <c r="K791" s="44"/>
      <c r="L791" s="267"/>
      <c r="M791" s="268"/>
      <c r="N791" s="268"/>
      <c r="O791" s="268"/>
      <c r="P791" s="268"/>
      <c r="Q791" s="268"/>
      <c r="R791" s="175"/>
      <c r="S791" s="194"/>
      <c r="T791" s="173"/>
      <c r="U791" s="130"/>
      <c r="V791" s="64"/>
      <c r="W791" s="202"/>
      <c r="X791" s="317" t="s">
        <v>4712</v>
      </c>
      <c r="Y791" s="318"/>
      <c r="Z791" s="318"/>
      <c r="AA791" s="318"/>
      <c r="AB791" s="318"/>
      <c r="AC791" s="211" t="s">
        <v>4711</v>
      </c>
      <c r="AD791" s="210"/>
      <c r="AE791" s="210"/>
      <c r="AF791" s="176"/>
      <c r="AG791" s="176"/>
      <c r="AH791" s="176"/>
      <c r="AI791" s="176"/>
      <c r="AJ791" s="176"/>
      <c r="AK791" s="176"/>
      <c r="AL791" s="105" t="s">
        <v>4574</v>
      </c>
      <c r="AM791" s="321">
        <f>AM788</f>
        <v>0.7</v>
      </c>
      <c r="AN791" s="321"/>
      <c r="AO791" s="45"/>
      <c r="AP791" s="1"/>
      <c r="AQ791" s="1"/>
      <c r="AR791" s="44"/>
      <c r="AS791" s="45"/>
      <c r="AT791" s="1"/>
      <c r="AU791" s="1"/>
      <c r="AV791" s="44"/>
      <c r="AW791" s="106">
        <f>ROUND(ROUND(ROUND(ROUND(H779*P792,0)*V756,0)*AM791,0)*AQ790,0)</f>
        <v>210</v>
      </c>
      <c r="AX791" s="12"/>
    </row>
    <row r="792" spans="1:50" ht="17.2" customHeight="1" x14ac:dyDescent="0.3">
      <c r="A792" s="101">
        <v>43</v>
      </c>
      <c r="B792" s="102" t="s">
        <v>3223</v>
      </c>
      <c r="C792" s="103" t="s">
        <v>9029</v>
      </c>
      <c r="D792" s="166"/>
      <c r="E792" s="193"/>
      <c r="F792" s="126"/>
      <c r="G792" s="126"/>
      <c r="H792" s="45"/>
      <c r="I792" s="1"/>
      <c r="J792" s="1"/>
      <c r="K792" s="44"/>
      <c r="L792" s="191"/>
      <c r="M792" s="172"/>
      <c r="N792" s="172"/>
      <c r="O792" s="123" t="s">
        <v>4574</v>
      </c>
      <c r="P792" s="249">
        <f>P786</f>
        <v>0.96499999999999997</v>
      </c>
      <c r="Q792" s="249"/>
      <c r="R792" s="168"/>
      <c r="S792" s="141"/>
      <c r="T792" s="142"/>
      <c r="U792" s="130"/>
      <c r="V792" s="64"/>
      <c r="W792" s="202"/>
      <c r="X792" s="319"/>
      <c r="Y792" s="320"/>
      <c r="Z792" s="320"/>
      <c r="AA792" s="320"/>
      <c r="AB792" s="320"/>
      <c r="AC792" s="211" t="s">
        <v>4735</v>
      </c>
      <c r="AD792" s="210"/>
      <c r="AE792" s="210"/>
      <c r="AF792" s="176"/>
      <c r="AG792" s="176"/>
      <c r="AH792" s="176"/>
      <c r="AI792" s="176"/>
      <c r="AJ792" s="176"/>
      <c r="AK792" s="176"/>
      <c r="AL792" s="105" t="s">
        <v>4574</v>
      </c>
      <c r="AM792" s="321">
        <f>AM789</f>
        <v>0.5</v>
      </c>
      <c r="AN792" s="321"/>
      <c r="AO792" s="45"/>
      <c r="AP792" s="1"/>
      <c r="AQ792" s="1"/>
      <c r="AR792" s="44"/>
      <c r="AS792" s="43"/>
      <c r="AT792" s="7"/>
      <c r="AU792" s="7"/>
      <c r="AV792" s="21"/>
      <c r="AW792" s="106">
        <f>ROUND(ROUND(ROUND(ROUND(H779*P792,0)*V756,0)*AM792,0)*AQ790,0)</f>
        <v>150</v>
      </c>
      <c r="AX792" s="12"/>
    </row>
    <row r="793" spans="1:50" ht="17.2" customHeight="1" x14ac:dyDescent="0.3">
      <c r="A793" s="9">
        <v>43</v>
      </c>
      <c r="B793" s="10" t="s">
        <v>3222</v>
      </c>
      <c r="C793" s="53" t="s">
        <v>9028</v>
      </c>
      <c r="D793" s="166"/>
      <c r="E793" s="193"/>
      <c r="F793" s="126"/>
      <c r="G793" s="126"/>
      <c r="H793" s="45"/>
      <c r="I793" s="1"/>
      <c r="J793" s="1"/>
      <c r="K793" s="44"/>
      <c r="L793" s="196"/>
      <c r="M793" s="195"/>
      <c r="N793" s="195"/>
      <c r="O793" s="55"/>
      <c r="P793" s="56"/>
      <c r="Q793" s="56"/>
      <c r="R793" s="168"/>
      <c r="S793" s="141"/>
      <c r="T793" s="142"/>
      <c r="U793" s="130"/>
      <c r="V793" s="64"/>
      <c r="W793" s="202"/>
      <c r="X793" s="8"/>
      <c r="Y793" s="6"/>
      <c r="Z793" s="59"/>
      <c r="AA793" s="59"/>
      <c r="AB793" s="6"/>
      <c r="AC793" s="203"/>
      <c r="AD793" s="6"/>
      <c r="AE793" s="6"/>
      <c r="AF793" s="6"/>
      <c r="AG793" s="6"/>
      <c r="AH793" s="6"/>
      <c r="AI793" s="6"/>
      <c r="AJ793" s="6"/>
      <c r="AK793" s="6"/>
      <c r="AL793" s="59"/>
      <c r="AM793" s="137"/>
      <c r="AN793" s="137"/>
      <c r="AO793" s="146"/>
      <c r="AP793" s="143"/>
      <c r="AQ793" s="143"/>
      <c r="AR793" s="44"/>
      <c r="AS793" s="242" t="s">
        <v>4580</v>
      </c>
      <c r="AT793" s="242"/>
      <c r="AU793" s="242"/>
      <c r="AV793" s="243"/>
      <c r="AW793" s="89">
        <f>ROUND(ROUND(H779*V756,0)*AQ790,0)-AS796</f>
        <v>307</v>
      </c>
      <c r="AX793" s="12"/>
    </row>
    <row r="794" spans="1:50" ht="17.2" customHeight="1" x14ac:dyDescent="0.3">
      <c r="A794" s="101">
        <v>43</v>
      </c>
      <c r="B794" s="102" t="s">
        <v>3221</v>
      </c>
      <c r="C794" s="103" t="s">
        <v>9027</v>
      </c>
      <c r="D794" s="166"/>
      <c r="E794" s="193"/>
      <c r="F794" s="126"/>
      <c r="G794" s="126"/>
      <c r="H794" s="45"/>
      <c r="I794" s="1"/>
      <c r="J794" s="1"/>
      <c r="K794" s="44"/>
      <c r="L794" s="175"/>
      <c r="M794" s="194"/>
      <c r="N794" s="194"/>
      <c r="O794" s="132"/>
      <c r="P794" s="141"/>
      <c r="Q794" s="141"/>
      <c r="R794" s="168"/>
      <c r="S794" s="141"/>
      <c r="T794" s="142"/>
      <c r="U794" s="130"/>
      <c r="V794" s="64"/>
      <c r="W794" s="202"/>
      <c r="X794" s="317" t="s">
        <v>4712</v>
      </c>
      <c r="Y794" s="318"/>
      <c r="Z794" s="318"/>
      <c r="AA794" s="318"/>
      <c r="AB794" s="318"/>
      <c r="AC794" s="211" t="s">
        <v>4711</v>
      </c>
      <c r="AD794" s="210"/>
      <c r="AE794" s="210"/>
      <c r="AF794" s="176"/>
      <c r="AG794" s="176"/>
      <c r="AH794" s="176"/>
      <c r="AI794" s="176"/>
      <c r="AJ794" s="176"/>
      <c r="AK794" s="176"/>
      <c r="AL794" s="105" t="s">
        <v>4574</v>
      </c>
      <c r="AM794" s="321">
        <f>AM791</f>
        <v>0.7</v>
      </c>
      <c r="AN794" s="321"/>
      <c r="AO794" s="146"/>
      <c r="AP794" s="143"/>
      <c r="AQ794" s="143"/>
      <c r="AR794" s="44"/>
      <c r="AS794" s="244"/>
      <c r="AT794" s="244"/>
      <c r="AU794" s="244"/>
      <c r="AV794" s="245"/>
      <c r="AW794" s="106">
        <f>ROUND(ROUND(ROUND(H779*V756,0)*AM794,0)*AQ790,0)-AS796</f>
        <v>214</v>
      </c>
      <c r="AX794" s="12"/>
    </row>
    <row r="795" spans="1:50" ht="17.2" customHeight="1" x14ac:dyDescent="0.3">
      <c r="A795" s="101">
        <v>43</v>
      </c>
      <c r="B795" s="102" t="s">
        <v>3220</v>
      </c>
      <c r="C795" s="103" t="s">
        <v>9026</v>
      </c>
      <c r="D795" s="166"/>
      <c r="E795" s="193"/>
      <c r="F795" s="126"/>
      <c r="G795" s="126"/>
      <c r="H795" s="45"/>
      <c r="I795" s="1"/>
      <c r="J795" s="1"/>
      <c r="K795" s="44"/>
      <c r="L795" s="191"/>
      <c r="M795" s="172"/>
      <c r="N795" s="172"/>
      <c r="O795" s="123"/>
      <c r="P795" s="138"/>
      <c r="Q795" s="138"/>
      <c r="R795" s="168"/>
      <c r="S795" s="141"/>
      <c r="T795" s="142"/>
      <c r="U795" s="130"/>
      <c r="V795" s="64"/>
      <c r="W795" s="202"/>
      <c r="X795" s="319"/>
      <c r="Y795" s="320"/>
      <c r="Z795" s="320"/>
      <c r="AA795" s="320"/>
      <c r="AB795" s="320"/>
      <c r="AC795" s="211" t="s">
        <v>4735</v>
      </c>
      <c r="AD795" s="210"/>
      <c r="AE795" s="210"/>
      <c r="AF795" s="176"/>
      <c r="AG795" s="176"/>
      <c r="AH795" s="176"/>
      <c r="AI795" s="176"/>
      <c r="AJ795" s="176"/>
      <c r="AK795" s="176"/>
      <c r="AL795" s="105" t="s">
        <v>4574</v>
      </c>
      <c r="AM795" s="321">
        <f>AM792</f>
        <v>0.5</v>
      </c>
      <c r="AN795" s="321"/>
      <c r="AO795" s="146"/>
      <c r="AP795" s="143"/>
      <c r="AQ795" s="143"/>
      <c r="AR795" s="44"/>
      <c r="AS795" s="244"/>
      <c r="AT795" s="244"/>
      <c r="AU795" s="244"/>
      <c r="AV795" s="245"/>
      <c r="AW795" s="106">
        <f>ROUND(ROUND(ROUND(H779*V756,0)*AM795,0)*AQ790,0)-AS796</f>
        <v>151</v>
      </c>
      <c r="AX795" s="12"/>
    </row>
    <row r="796" spans="1:50" ht="17.2" customHeight="1" x14ac:dyDescent="0.3">
      <c r="A796" s="9">
        <v>43</v>
      </c>
      <c r="B796" s="10" t="s">
        <v>3219</v>
      </c>
      <c r="C796" s="53" t="s">
        <v>9025</v>
      </c>
      <c r="D796" s="166"/>
      <c r="E796" s="193"/>
      <c r="F796" s="126"/>
      <c r="G796" s="126"/>
      <c r="H796" s="45"/>
      <c r="I796" s="1"/>
      <c r="J796" s="1"/>
      <c r="K796" s="44"/>
      <c r="L796" s="231" t="s">
        <v>4714</v>
      </c>
      <c r="M796" s="232"/>
      <c r="N796" s="232"/>
      <c r="O796" s="232"/>
      <c r="P796" s="232"/>
      <c r="Q796" s="232"/>
      <c r="R796" s="175"/>
      <c r="S796" s="194"/>
      <c r="T796" s="173"/>
      <c r="U796" s="130"/>
      <c r="V796" s="64"/>
      <c r="W796" s="202"/>
      <c r="X796" s="8"/>
      <c r="Y796" s="6"/>
      <c r="Z796" s="59"/>
      <c r="AA796" s="59"/>
      <c r="AB796" s="6"/>
      <c r="AC796" s="203"/>
      <c r="AD796" s="6"/>
      <c r="AE796" s="6"/>
      <c r="AF796" s="6"/>
      <c r="AG796" s="6"/>
      <c r="AH796" s="6"/>
      <c r="AI796" s="6"/>
      <c r="AJ796" s="6"/>
      <c r="AK796" s="6"/>
      <c r="AL796" s="59"/>
      <c r="AM796" s="137"/>
      <c r="AN796" s="137"/>
      <c r="AO796" s="146"/>
      <c r="AP796" s="143"/>
      <c r="AQ796" s="143"/>
      <c r="AR796" s="44"/>
      <c r="AS796" s="38">
        <f>AS784</f>
        <v>5</v>
      </c>
      <c r="AT796" s="62" t="s">
        <v>4579</v>
      </c>
      <c r="AU796" s="143"/>
      <c r="AV796" s="147"/>
      <c r="AW796" s="89">
        <f>ROUND(ROUND(ROUND(H779*P798,0)*V756,0)*AQ790,0)-AS796</f>
        <v>295</v>
      </c>
      <c r="AX796" s="12"/>
    </row>
    <row r="797" spans="1:50" ht="17.2" customHeight="1" x14ac:dyDescent="0.3">
      <c r="A797" s="101">
        <v>43</v>
      </c>
      <c r="B797" s="102" t="s">
        <v>3218</v>
      </c>
      <c r="C797" s="103" t="s">
        <v>9024</v>
      </c>
      <c r="D797" s="166"/>
      <c r="E797" s="193"/>
      <c r="F797" s="126"/>
      <c r="G797" s="126"/>
      <c r="H797" s="45"/>
      <c r="I797" s="1"/>
      <c r="J797" s="1"/>
      <c r="K797" s="44"/>
      <c r="L797" s="267"/>
      <c r="M797" s="268"/>
      <c r="N797" s="268"/>
      <c r="O797" s="268"/>
      <c r="P797" s="268"/>
      <c r="Q797" s="268"/>
      <c r="R797" s="175"/>
      <c r="S797" s="194"/>
      <c r="T797" s="173"/>
      <c r="U797" s="130"/>
      <c r="V797" s="64"/>
      <c r="W797" s="202"/>
      <c r="X797" s="317" t="s">
        <v>4712</v>
      </c>
      <c r="Y797" s="318"/>
      <c r="Z797" s="318"/>
      <c r="AA797" s="318"/>
      <c r="AB797" s="318"/>
      <c r="AC797" s="211" t="s">
        <v>4711</v>
      </c>
      <c r="AD797" s="210"/>
      <c r="AE797" s="210"/>
      <c r="AF797" s="176"/>
      <c r="AG797" s="176"/>
      <c r="AH797" s="176"/>
      <c r="AI797" s="176"/>
      <c r="AJ797" s="176"/>
      <c r="AK797" s="176"/>
      <c r="AL797" s="105" t="s">
        <v>4574</v>
      </c>
      <c r="AM797" s="321">
        <f>AM794</f>
        <v>0.7</v>
      </c>
      <c r="AN797" s="321"/>
      <c r="AO797" s="146"/>
      <c r="AP797" s="143"/>
      <c r="AQ797" s="143"/>
      <c r="AR797" s="44"/>
      <c r="AS797" s="1"/>
      <c r="AT797" s="132"/>
      <c r="AU797" s="143"/>
      <c r="AV797" s="147"/>
      <c r="AW797" s="106">
        <f>ROUND(ROUND(ROUND(ROUND(H779*P798,0)*V756,0)*AM797,0)*AQ790,0)-AS796</f>
        <v>205</v>
      </c>
      <c r="AX797" s="12"/>
    </row>
    <row r="798" spans="1:50" ht="17.2" customHeight="1" x14ac:dyDescent="0.3">
      <c r="A798" s="101">
        <v>43</v>
      </c>
      <c r="B798" s="102" t="s">
        <v>3217</v>
      </c>
      <c r="C798" s="103" t="s">
        <v>9023</v>
      </c>
      <c r="D798" s="166"/>
      <c r="E798" s="193"/>
      <c r="F798" s="126"/>
      <c r="G798" s="126"/>
      <c r="H798" s="43"/>
      <c r="I798" s="7"/>
      <c r="J798" s="7"/>
      <c r="K798" s="21"/>
      <c r="L798" s="191"/>
      <c r="M798" s="172"/>
      <c r="N798" s="172"/>
      <c r="O798" s="123" t="s">
        <v>4574</v>
      </c>
      <c r="P798" s="249">
        <f>P792</f>
        <v>0.96499999999999997</v>
      </c>
      <c r="Q798" s="249"/>
      <c r="R798" s="168"/>
      <c r="S798" s="141"/>
      <c r="T798" s="141"/>
      <c r="U798" s="88"/>
      <c r="V798" s="86"/>
      <c r="W798" s="87"/>
      <c r="X798" s="320"/>
      <c r="Y798" s="320"/>
      <c r="Z798" s="320"/>
      <c r="AA798" s="320"/>
      <c r="AB798" s="320"/>
      <c r="AC798" s="211" t="s">
        <v>4735</v>
      </c>
      <c r="AD798" s="210"/>
      <c r="AE798" s="210"/>
      <c r="AF798" s="176"/>
      <c r="AG798" s="176"/>
      <c r="AH798" s="176"/>
      <c r="AI798" s="176"/>
      <c r="AJ798" s="176"/>
      <c r="AK798" s="176"/>
      <c r="AL798" s="105" t="s">
        <v>4574</v>
      </c>
      <c r="AM798" s="321">
        <f>AM795</f>
        <v>0.5</v>
      </c>
      <c r="AN798" s="321"/>
      <c r="AO798" s="190"/>
      <c r="AP798" s="136"/>
      <c r="AQ798" s="136"/>
      <c r="AR798" s="21"/>
      <c r="AS798" s="7"/>
      <c r="AT798" s="123"/>
      <c r="AU798" s="136"/>
      <c r="AV798" s="145"/>
      <c r="AW798" s="106">
        <f>ROUND(ROUND(ROUND(ROUND(H779*P798,0)*V756,0)*AM798,0)*AQ790,0)-AS796</f>
        <v>145</v>
      </c>
      <c r="AX798" s="12"/>
    </row>
    <row r="799" spans="1:50" ht="17.2" customHeight="1" x14ac:dyDescent="0.3">
      <c r="A799" s="9">
        <v>43</v>
      </c>
      <c r="B799" s="10" t="s">
        <v>3216</v>
      </c>
      <c r="C799" s="53" t="s">
        <v>9022</v>
      </c>
      <c r="D799" s="166"/>
      <c r="E799" s="193"/>
      <c r="F799" s="126"/>
      <c r="G799" s="126"/>
      <c r="H799" s="217" t="s">
        <v>4766</v>
      </c>
      <c r="I799" s="218"/>
      <c r="J799" s="218"/>
      <c r="K799" s="219"/>
      <c r="L799" s="196"/>
      <c r="M799" s="195"/>
      <c r="N799" s="195"/>
      <c r="O799" s="55"/>
      <c r="P799" s="56"/>
      <c r="Q799" s="56"/>
      <c r="R799" s="168"/>
      <c r="S799" s="141"/>
      <c r="T799" s="141"/>
      <c r="U799" s="88"/>
      <c r="V799" s="86"/>
      <c r="W799" s="87"/>
      <c r="X799" s="6"/>
      <c r="Y799" s="6"/>
      <c r="Z799" s="59"/>
      <c r="AA799" s="59"/>
      <c r="AB799" s="6"/>
      <c r="AC799" s="203"/>
      <c r="AD799" s="6"/>
      <c r="AE799" s="6"/>
      <c r="AF799" s="6"/>
      <c r="AG799" s="6"/>
      <c r="AH799" s="6"/>
      <c r="AI799" s="6"/>
      <c r="AJ799" s="6"/>
      <c r="AK799" s="6"/>
      <c r="AL799" s="59"/>
      <c r="AM799" s="137"/>
      <c r="AN799" s="137"/>
      <c r="AO799" s="7"/>
      <c r="AP799" s="7"/>
      <c r="AQ799" s="7"/>
      <c r="AR799" s="7"/>
      <c r="AS799" s="7"/>
      <c r="AT799" s="123"/>
      <c r="AU799" s="136"/>
      <c r="AV799" s="145"/>
      <c r="AW799" s="100">
        <f>ROUND(H803*V756,0)</f>
        <v>272</v>
      </c>
      <c r="AX799" s="12"/>
    </row>
    <row r="800" spans="1:50" ht="17.2" customHeight="1" x14ac:dyDescent="0.3">
      <c r="A800" s="101">
        <v>43</v>
      </c>
      <c r="B800" s="102" t="s">
        <v>3215</v>
      </c>
      <c r="C800" s="103" t="s">
        <v>9021</v>
      </c>
      <c r="D800" s="166"/>
      <c r="E800" s="193"/>
      <c r="F800" s="126"/>
      <c r="G800" s="126"/>
      <c r="H800" s="220"/>
      <c r="I800" s="221"/>
      <c r="J800" s="221"/>
      <c r="K800" s="222"/>
      <c r="L800" s="175"/>
      <c r="M800" s="194"/>
      <c r="N800" s="194"/>
      <c r="O800" s="132"/>
      <c r="P800" s="141"/>
      <c r="Q800" s="141"/>
      <c r="R800" s="168"/>
      <c r="S800" s="141"/>
      <c r="T800" s="141"/>
      <c r="U800" s="88"/>
      <c r="V800" s="86"/>
      <c r="W800" s="87"/>
      <c r="X800" s="318" t="s">
        <v>4712</v>
      </c>
      <c r="Y800" s="318"/>
      <c r="Z800" s="318"/>
      <c r="AA800" s="318"/>
      <c r="AB800" s="318"/>
      <c r="AC800" s="211" t="s">
        <v>4711</v>
      </c>
      <c r="AD800" s="210"/>
      <c r="AE800" s="210"/>
      <c r="AF800" s="176"/>
      <c r="AG800" s="176"/>
      <c r="AH800" s="176"/>
      <c r="AI800" s="176"/>
      <c r="AJ800" s="176"/>
      <c r="AK800" s="176"/>
      <c r="AL800" s="105" t="s">
        <v>4574</v>
      </c>
      <c r="AM800" s="321">
        <f>AM797</f>
        <v>0.7</v>
      </c>
      <c r="AN800" s="321"/>
      <c r="AO800" s="176"/>
      <c r="AP800" s="176"/>
      <c r="AQ800" s="176"/>
      <c r="AR800" s="176"/>
      <c r="AS800" s="176"/>
      <c r="AT800" s="105"/>
      <c r="AU800" s="150"/>
      <c r="AV800" s="151"/>
      <c r="AW800" s="106">
        <f>ROUND(ROUND(H803*V756,0)*AM800,0)</f>
        <v>190</v>
      </c>
      <c r="AX800" s="12"/>
    </row>
    <row r="801" spans="1:50" ht="17.2" customHeight="1" x14ac:dyDescent="0.3">
      <c r="A801" s="101">
        <v>43</v>
      </c>
      <c r="B801" s="102" t="s">
        <v>3214</v>
      </c>
      <c r="C801" s="103" t="s">
        <v>9020</v>
      </c>
      <c r="D801" s="166"/>
      <c r="E801" s="193"/>
      <c r="F801" s="126"/>
      <c r="G801" s="126"/>
      <c r="H801" s="220"/>
      <c r="I801" s="221"/>
      <c r="J801" s="221"/>
      <c r="K801" s="222"/>
      <c r="L801" s="191"/>
      <c r="M801" s="172"/>
      <c r="N801" s="172"/>
      <c r="O801" s="123"/>
      <c r="P801" s="138"/>
      <c r="Q801" s="138"/>
      <c r="R801" s="168"/>
      <c r="S801" s="141"/>
      <c r="T801" s="141"/>
      <c r="U801" s="88"/>
      <c r="V801" s="86"/>
      <c r="W801" s="87"/>
      <c r="X801" s="320"/>
      <c r="Y801" s="320"/>
      <c r="Z801" s="320"/>
      <c r="AA801" s="320"/>
      <c r="AB801" s="320"/>
      <c r="AC801" s="211" t="s">
        <v>4735</v>
      </c>
      <c r="AD801" s="210"/>
      <c r="AE801" s="210"/>
      <c r="AF801" s="176"/>
      <c r="AG801" s="176"/>
      <c r="AH801" s="176"/>
      <c r="AI801" s="176"/>
      <c r="AJ801" s="176"/>
      <c r="AK801" s="176"/>
      <c r="AL801" s="105" t="s">
        <v>4574</v>
      </c>
      <c r="AM801" s="321">
        <f>AM798</f>
        <v>0.5</v>
      </c>
      <c r="AN801" s="321"/>
      <c r="AO801" s="176"/>
      <c r="AP801" s="176"/>
      <c r="AQ801" s="176"/>
      <c r="AR801" s="176"/>
      <c r="AS801" s="176"/>
      <c r="AT801" s="105"/>
      <c r="AU801" s="150"/>
      <c r="AV801" s="151"/>
      <c r="AW801" s="106">
        <f>ROUND(ROUND(H803*V756,0)*AM801,0)</f>
        <v>136</v>
      </c>
      <c r="AX801" s="12"/>
    </row>
    <row r="802" spans="1:50" ht="17.2" customHeight="1" x14ac:dyDescent="0.3">
      <c r="A802" s="9">
        <v>43</v>
      </c>
      <c r="B802" s="10" t="s">
        <v>3213</v>
      </c>
      <c r="C802" s="53" t="s">
        <v>9019</v>
      </c>
      <c r="D802" s="166"/>
      <c r="E802" s="193"/>
      <c r="F802" s="126"/>
      <c r="G802" s="126"/>
      <c r="H802" s="220"/>
      <c r="I802" s="221"/>
      <c r="J802" s="221"/>
      <c r="K802" s="222"/>
      <c r="L802" s="231" t="s">
        <v>4714</v>
      </c>
      <c r="M802" s="232"/>
      <c r="N802" s="232"/>
      <c r="O802" s="232"/>
      <c r="P802" s="232"/>
      <c r="Q802" s="232"/>
      <c r="R802" s="175"/>
      <c r="S802" s="194"/>
      <c r="T802" s="194"/>
      <c r="U802" s="88"/>
      <c r="V802" s="86"/>
      <c r="W802" s="87"/>
      <c r="X802" s="6"/>
      <c r="Y802" s="6"/>
      <c r="Z802" s="59"/>
      <c r="AA802" s="59"/>
      <c r="AB802" s="6"/>
      <c r="AC802" s="203"/>
      <c r="AD802" s="6"/>
      <c r="AE802" s="6"/>
      <c r="AF802" s="6"/>
      <c r="AG802" s="6"/>
      <c r="AH802" s="6"/>
      <c r="AI802" s="6"/>
      <c r="AJ802" s="6"/>
      <c r="AK802" s="6"/>
      <c r="AL802" s="59"/>
      <c r="AM802" s="137"/>
      <c r="AN802" s="137"/>
      <c r="AO802" s="6"/>
      <c r="AP802" s="6"/>
      <c r="AQ802" s="7"/>
      <c r="AR802" s="7"/>
      <c r="AS802" s="7"/>
      <c r="AT802" s="123"/>
      <c r="AU802" s="136"/>
      <c r="AV802" s="145"/>
      <c r="AW802" s="89">
        <f>ROUND(ROUND(H803*P804,0)*V756,0)</f>
        <v>263</v>
      </c>
      <c r="AX802" s="12"/>
    </row>
    <row r="803" spans="1:50" ht="17.2" customHeight="1" x14ac:dyDescent="0.3">
      <c r="A803" s="101">
        <v>43</v>
      </c>
      <c r="B803" s="102" t="s">
        <v>3212</v>
      </c>
      <c r="C803" s="103" t="s">
        <v>9018</v>
      </c>
      <c r="D803" s="166"/>
      <c r="E803" s="193"/>
      <c r="F803" s="126"/>
      <c r="G803" s="126"/>
      <c r="H803" s="253">
        <f>'15就労移行支援(基本)'!K804</f>
        <v>389</v>
      </c>
      <c r="I803" s="254"/>
      <c r="J803" s="1" t="s">
        <v>4202</v>
      </c>
      <c r="K803" s="68"/>
      <c r="L803" s="267"/>
      <c r="M803" s="268"/>
      <c r="N803" s="268"/>
      <c r="O803" s="268"/>
      <c r="P803" s="268"/>
      <c r="Q803" s="268"/>
      <c r="R803" s="175"/>
      <c r="S803" s="194"/>
      <c r="T803" s="194"/>
      <c r="U803" s="88"/>
      <c r="V803" s="86"/>
      <c r="W803" s="87"/>
      <c r="X803" s="318" t="s">
        <v>4712</v>
      </c>
      <c r="Y803" s="318"/>
      <c r="Z803" s="318"/>
      <c r="AA803" s="318"/>
      <c r="AB803" s="318"/>
      <c r="AC803" s="211" t="s">
        <v>4711</v>
      </c>
      <c r="AD803" s="210"/>
      <c r="AE803" s="210"/>
      <c r="AF803" s="176"/>
      <c r="AG803" s="176"/>
      <c r="AH803" s="176"/>
      <c r="AI803" s="176"/>
      <c r="AJ803" s="176"/>
      <c r="AK803" s="176"/>
      <c r="AL803" s="105" t="s">
        <v>4574</v>
      </c>
      <c r="AM803" s="321">
        <f>AM800</f>
        <v>0.7</v>
      </c>
      <c r="AN803" s="321"/>
      <c r="AO803" s="174"/>
      <c r="AP803" s="174"/>
      <c r="AQ803" s="174"/>
      <c r="AR803" s="174"/>
      <c r="AS803" s="174"/>
      <c r="AT803" s="104"/>
      <c r="AU803" s="148"/>
      <c r="AV803" s="149"/>
      <c r="AW803" s="106">
        <f>ROUND(ROUND(ROUND(H803*P804,0)*V756,0)*AM803,0)</f>
        <v>184</v>
      </c>
      <c r="AX803" s="12"/>
    </row>
    <row r="804" spans="1:50" ht="17.2" customHeight="1" x14ac:dyDescent="0.3">
      <c r="A804" s="101">
        <v>43</v>
      </c>
      <c r="B804" s="102" t="s">
        <v>3211</v>
      </c>
      <c r="C804" s="103" t="s">
        <v>9017</v>
      </c>
      <c r="D804" s="166"/>
      <c r="E804" s="193"/>
      <c r="F804" s="126"/>
      <c r="G804" s="126"/>
      <c r="H804" s="175"/>
      <c r="I804" s="194"/>
      <c r="J804" s="194"/>
      <c r="K804" s="173"/>
      <c r="L804" s="191"/>
      <c r="M804" s="172"/>
      <c r="N804" s="172"/>
      <c r="O804" s="123" t="s">
        <v>4574</v>
      </c>
      <c r="P804" s="249">
        <f>P798</f>
        <v>0.96499999999999997</v>
      </c>
      <c r="Q804" s="249"/>
      <c r="R804" s="168"/>
      <c r="S804" s="141"/>
      <c r="T804" s="141"/>
      <c r="U804" s="88"/>
      <c r="V804" s="86"/>
      <c r="W804" s="87"/>
      <c r="X804" s="320"/>
      <c r="Y804" s="320"/>
      <c r="Z804" s="320"/>
      <c r="AA804" s="320"/>
      <c r="AB804" s="320"/>
      <c r="AC804" s="211" t="s">
        <v>4735</v>
      </c>
      <c r="AD804" s="210"/>
      <c r="AE804" s="210"/>
      <c r="AF804" s="176"/>
      <c r="AG804" s="176"/>
      <c r="AH804" s="176"/>
      <c r="AI804" s="176"/>
      <c r="AJ804" s="176"/>
      <c r="AK804" s="176"/>
      <c r="AL804" s="105" t="s">
        <v>4574</v>
      </c>
      <c r="AM804" s="321">
        <f>AM801</f>
        <v>0.5</v>
      </c>
      <c r="AN804" s="321"/>
      <c r="AO804" s="174"/>
      <c r="AP804" s="174"/>
      <c r="AQ804" s="174"/>
      <c r="AR804" s="174"/>
      <c r="AS804" s="174"/>
      <c r="AT804" s="104"/>
      <c r="AU804" s="148"/>
      <c r="AV804" s="149"/>
      <c r="AW804" s="106">
        <f>ROUND(ROUND(ROUND(H803*P804,0)*V756,0)*AM804,0)</f>
        <v>132</v>
      </c>
      <c r="AX804" s="12"/>
    </row>
    <row r="805" spans="1:50" ht="17.2" customHeight="1" x14ac:dyDescent="0.3">
      <c r="A805" s="9">
        <v>43</v>
      </c>
      <c r="B805" s="10" t="s">
        <v>3210</v>
      </c>
      <c r="C805" s="53" t="s">
        <v>9016</v>
      </c>
      <c r="D805" s="166"/>
      <c r="E805" s="193"/>
      <c r="F805" s="126"/>
      <c r="G805" s="126"/>
      <c r="H805" s="175"/>
      <c r="I805" s="194"/>
      <c r="J805" s="194"/>
      <c r="K805" s="173"/>
      <c r="L805" s="196"/>
      <c r="M805" s="195"/>
      <c r="N805" s="195"/>
      <c r="O805" s="55"/>
      <c r="P805" s="56"/>
      <c r="Q805" s="56"/>
      <c r="R805" s="168"/>
      <c r="S805" s="141"/>
      <c r="T805" s="142"/>
      <c r="U805" s="130"/>
      <c r="V805" s="64"/>
      <c r="W805" s="202"/>
      <c r="X805" s="8"/>
      <c r="Y805" s="6"/>
      <c r="Z805" s="59"/>
      <c r="AA805" s="59"/>
      <c r="AB805" s="6"/>
      <c r="AC805" s="203"/>
      <c r="AD805" s="6"/>
      <c r="AE805" s="6"/>
      <c r="AF805" s="6"/>
      <c r="AG805" s="6"/>
      <c r="AH805" s="6"/>
      <c r="AI805" s="6"/>
      <c r="AJ805" s="6"/>
      <c r="AK805" s="6"/>
      <c r="AL805" s="59"/>
      <c r="AM805" s="137"/>
      <c r="AN805" s="137"/>
      <c r="AO805" s="177"/>
      <c r="AP805" s="81"/>
      <c r="AQ805" s="81"/>
      <c r="AR805" s="82"/>
      <c r="AS805" s="242" t="s">
        <v>4580</v>
      </c>
      <c r="AT805" s="242"/>
      <c r="AU805" s="242"/>
      <c r="AV805" s="243"/>
      <c r="AW805" s="89">
        <f>ROUND(H803*V756,0)-AS808</f>
        <v>267</v>
      </c>
      <c r="AX805" s="12"/>
    </row>
    <row r="806" spans="1:50" ht="17.2" customHeight="1" x14ac:dyDescent="0.3">
      <c r="A806" s="101">
        <v>43</v>
      </c>
      <c r="B806" s="102" t="s">
        <v>3209</v>
      </c>
      <c r="C806" s="103" t="s">
        <v>9015</v>
      </c>
      <c r="D806" s="166"/>
      <c r="E806" s="193"/>
      <c r="F806" s="126"/>
      <c r="G806" s="126"/>
      <c r="H806" s="175"/>
      <c r="I806" s="194"/>
      <c r="J806" s="194"/>
      <c r="K806" s="173"/>
      <c r="L806" s="175"/>
      <c r="M806" s="194"/>
      <c r="N806" s="194"/>
      <c r="O806" s="132"/>
      <c r="P806" s="141"/>
      <c r="Q806" s="141"/>
      <c r="R806" s="168"/>
      <c r="S806" s="141"/>
      <c r="T806" s="142"/>
      <c r="U806" s="130"/>
      <c r="V806" s="64"/>
      <c r="W806" s="202"/>
      <c r="X806" s="317" t="s">
        <v>4712</v>
      </c>
      <c r="Y806" s="318"/>
      <c r="Z806" s="318"/>
      <c r="AA806" s="318"/>
      <c r="AB806" s="318"/>
      <c r="AC806" s="211" t="s">
        <v>4711</v>
      </c>
      <c r="AD806" s="210"/>
      <c r="AE806" s="210"/>
      <c r="AF806" s="176"/>
      <c r="AG806" s="176"/>
      <c r="AH806" s="176"/>
      <c r="AI806" s="176"/>
      <c r="AJ806" s="176"/>
      <c r="AK806" s="176"/>
      <c r="AL806" s="105" t="s">
        <v>4574</v>
      </c>
      <c r="AM806" s="321">
        <f>AM803</f>
        <v>0.7</v>
      </c>
      <c r="AN806" s="321"/>
      <c r="AO806" s="215"/>
      <c r="AP806" s="215"/>
      <c r="AQ806" s="215"/>
      <c r="AR806" s="214"/>
      <c r="AS806" s="244"/>
      <c r="AT806" s="244"/>
      <c r="AU806" s="244"/>
      <c r="AV806" s="245"/>
      <c r="AW806" s="106">
        <f>ROUND(ROUND(H803*V756,0)*AM806,0)-AS808</f>
        <v>185</v>
      </c>
      <c r="AX806" s="12"/>
    </row>
    <row r="807" spans="1:50" ht="17.2" customHeight="1" x14ac:dyDescent="0.3">
      <c r="A807" s="101">
        <v>43</v>
      </c>
      <c r="B807" s="102" t="s">
        <v>3208</v>
      </c>
      <c r="C807" s="103" t="s">
        <v>9014</v>
      </c>
      <c r="D807" s="166"/>
      <c r="E807" s="193"/>
      <c r="F807" s="126"/>
      <c r="G807" s="126"/>
      <c r="H807" s="175"/>
      <c r="I807" s="194"/>
      <c r="J807" s="194"/>
      <c r="K807" s="173"/>
      <c r="L807" s="191"/>
      <c r="M807" s="172"/>
      <c r="N807" s="172"/>
      <c r="O807" s="123"/>
      <c r="P807" s="138"/>
      <c r="Q807" s="138"/>
      <c r="R807" s="168"/>
      <c r="S807" s="141"/>
      <c r="T807" s="142"/>
      <c r="U807" s="130"/>
      <c r="V807" s="64"/>
      <c r="W807" s="202"/>
      <c r="X807" s="319"/>
      <c r="Y807" s="320"/>
      <c r="Z807" s="320"/>
      <c r="AA807" s="320"/>
      <c r="AB807" s="320"/>
      <c r="AC807" s="211" t="s">
        <v>4735</v>
      </c>
      <c r="AD807" s="210"/>
      <c r="AE807" s="210"/>
      <c r="AF807" s="176"/>
      <c r="AG807" s="176"/>
      <c r="AH807" s="176"/>
      <c r="AI807" s="176"/>
      <c r="AJ807" s="176"/>
      <c r="AK807" s="176"/>
      <c r="AL807" s="105" t="s">
        <v>4574</v>
      </c>
      <c r="AM807" s="321">
        <f>AM804</f>
        <v>0.5</v>
      </c>
      <c r="AN807" s="321"/>
      <c r="AO807" s="213"/>
      <c r="AP807" s="213"/>
      <c r="AQ807" s="213"/>
      <c r="AR807" s="212"/>
      <c r="AS807" s="244"/>
      <c r="AT807" s="244"/>
      <c r="AU807" s="244"/>
      <c r="AV807" s="245"/>
      <c r="AW807" s="106">
        <f>ROUND(ROUND(H803*V756,0)*AM807,0)-AS808</f>
        <v>131</v>
      </c>
      <c r="AX807" s="12"/>
    </row>
    <row r="808" spans="1:50" ht="17.2" customHeight="1" x14ac:dyDescent="0.3">
      <c r="A808" s="9">
        <v>43</v>
      </c>
      <c r="B808" s="10" t="s">
        <v>3207</v>
      </c>
      <c r="C808" s="53" t="s">
        <v>9013</v>
      </c>
      <c r="D808" s="166"/>
      <c r="E808" s="193"/>
      <c r="F808" s="126"/>
      <c r="G808" s="126"/>
      <c r="H808" s="175"/>
      <c r="I808" s="194"/>
      <c r="J808" s="194"/>
      <c r="K808" s="173"/>
      <c r="L808" s="231" t="s">
        <v>4714</v>
      </c>
      <c r="M808" s="232"/>
      <c r="N808" s="232"/>
      <c r="O808" s="232"/>
      <c r="P808" s="232"/>
      <c r="Q808" s="232"/>
      <c r="R808" s="175"/>
      <c r="S808" s="194"/>
      <c r="T808" s="173"/>
      <c r="U808" s="130"/>
      <c r="V808" s="64"/>
      <c r="W808" s="202"/>
      <c r="X808" s="8"/>
      <c r="Y808" s="6"/>
      <c r="Z808" s="59"/>
      <c r="AA808" s="59"/>
      <c r="AB808" s="6"/>
      <c r="AC808" s="203"/>
      <c r="AD808" s="6"/>
      <c r="AE808" s="6"/>
      <c r="AF808" s="6"/>
      <c r="AG808" s="6"/>
      <c r="AH808" s="6"/>
      <c r="AI808" s="6"/>
      <c r="AJ808" s="6"/>
      <c r="AK808" s="6"/>
      <c r="AL808" s="59"/>
      <c r="AM808" s="137"/>
      <c r="AN808" s="137"/>
      <c r="AO808" s="198"/>
      <c r="AP808" s="198"/>
      <c r="AQ808" s="198"/>
      <c r="AR808" s="197"/>
      <c r="AS808" s="38">
        <f>AS796</f>
        <v>5</v>
      </c>
      <c r="AT808" s="62" t="s">
        <v>4579</v>
      </c>
      <c r="AU808" s="143"/>
      <c r="AV808" s="147"/>
      <c r="AW808" s="89">
        <f>ROUND(ROUND(H803*P810,0)*V756,0)-AS808</f>
        <v>258</v>
      </c>
      <c r="AX808" s="12"/>
    </row>
    <row r="809" spans="1:50" ht="17.2" customHeight="1" x14ac:dyDescent="0.3">
      <c r="A809" s="101">
        <v>43</v>
      </c>
      <c r="B809" s="102" t="s">
        <v>3206</v>
      </c>
      <c r="C809" s="103" t="s">
        <v>9012</v>
      </c>
      <c r="D809" s="166"/>
      <c r="E809" s="193"/>
      <c r="F809" s="126"/>
      <c r="G809" s="126"/>
      <c r="H809" s="175"/>
      <c r="I809" s="194"/>
      <c r="J809" s="194"/>
      <c r="K809" s="173"/>
      <c r="L809" s="267"/>
      <c r="M809" s="268"/>
      <c r="N809" s="268"/>
      <c r="O809" s="268"/>
      <c r="P809" s="268"/>
      <c r="Q809" s="268"/>
      <c r="R809" s="175"/>
      <c r="S809" s="194"/>
      <c r="T809" s="173"/>
      <c r="U809" s="130"/>
      <c r="V809" s="64"/>
      <c r="W809" s="202"/>
      <c r="X809" s="317" t="s">
        <v>4712</v>
      </c>
      <c r="Y809" s="318"/>
      <c r="Z809" s="318"/>
      <c r="AA809" s="318"/>
      <c r="AB809" s="318"/>
      <c r="AC809" s="211" t="s">
        <v>4711</v>
      </c>
      <c r="AD809" s="210"/>
      <c r="AE809" s="210"/>
      <c r="AF809" s="176"/>
      <c r="AG809" s="176"/>
      <c r="AH809" s="176"/>
      <c r="AI809" s="176"/>
      <c r="AJ809" s="176"/>
      <c r="AK809" s="176"/>
      <c r="AL809" s="105" t="s">
        <v>4574</v>
      </c>
      <c r="AM809" s="321">
        <f>AM806</f>
        <v>0.7</v>
      </c>
      <c r="AN809" s="321"/>
      <c r="AO809" s="213"/>
      <c r="AP809" s="213"/>
      <c r="AQ809" s="213"/>
      <c r="AR809" s="212"/>
      <c r="AS809" s="1"/>
      <c r="AT809" s="132"/>
      <c r="AU809" s="143"/>
      <c r="AV809" s="147"/>
      <c r="AW809" s="106">
        <f>ROUND(ROUND(ROUND(H803*P810,0)*V756,0)*AM809,0)-AS808</f>
        <v>179</v>
      </c>
      <c r="AX809" s="12"/>
    </row>
    <row r="810" spans="1:50" ht="17.2" customHeight="1" x14ac:dyDescent="0.3">
      <c r="A810" s="101">
        <v>43</v>
      </c>
      <c r="B810" s="102" t="s">
        <v>3205</v>
      </c>
      <c r="C810" s="103" t="s">
        <v>9011</v>
      </c>
      <c r="D810" s="166"/>
      <c r="E810" s="193"/>
      <c r="F810" s="126"/>
      <c r="G810" s="126"/>
      <c r="H810" s="175"/>
      <c r="I810" s="194"/>
      <c r="J810" s="194"/>
      <c r="K810" s="173"/>
      <c r="L810" s="191"/>
      <c r="M810" s="172"/>
      <c r="N810" s="172"/>
      <c r="O810" s="123" t="s">
        <v>4574</v>
      </c>
      <c r="P810" s="249">
        <f>P804</f>
        <v>0.96499999999999997</v>
      </c>
      <c r="Q810" s="249"/>
      <c r="R810" s="168"/>
      <c r="S810" s="141"/>
      <c r="T810" s="142"/>
      <c r="U810" s="130"/>
      <c r="V810" s="64"/>
      <c r="W810" s="202"/>
      <c r="X810" s="319"/>
      <c r="Y810" s="320"/>
      <c r="Z810" s="320"/>
      <c r="AA810" s="320"/>
      <c r="AB810" s="320"/>
      <c r="AC810" s="211" t="s">
        <v>4735</v>
      </c>
      <c r="AD810" s="210"/>
      <c r="AE810" s="210"/>
      <c r="AF810" s="176"/>
      <c r="AG810" s="176"/>
      <c r="AH810" s="176"/>
      <c r="AI810" s="176"/>
      <c r="AJ810" s="176"/>
      <c r="AK810" s="176"/>
      <c r="AL810" s="105" t="s">
        <v>4574</v>
      </c>
      <c r="AM810" s="321">
        <f>AM807</f>
        <v>0.5</v>
      </c>
      <c r="AN810" s="321"/>
      <c r="AO810" s="213"/>
      <c r="AP810" s="213"/>
      <c r="AQ810" s="213"/>
      <c r="AR810" s="212"/>
      <c r="AS810" s="7"/>
      <c r="AT810" s="123"/>
      <c r="AU810" s="136"/>
      <c r="AV810" s="145"/>
      <c r="AW810" s="106">
        <f>ROUND(ROUND(ROUND(H803*P810,0)*V756,0)*AM810,0)-AS808</f>
        <v>127</v>
      </c>
      <c r="AX810" s="12"/>
    </row>
    <row r="811" spans="1:50" ht="17.2" customHeight="1" x14ac:dyDescent="0.3">
      <c r="A811" s="9">
        <v>43</v>
      </c>
      <c r="B811" s="10" t="s">
        <v>3204</v>
      </c>
      <c r="C811" s="53" t="s">
        <v>9010</v>
      </c>
      <c r="D811" s="166"/>
      <c r="E811" s="193"/>
      <c r="F811" s="126"/>
      <c r="G811" s="126"/>
      <c r="H811" s="45"/>
      <c r="I811" s="1"/>
      <c r="J811" s="1"/>
      <c r="K811" s="44"/>
      <c r="L811" s="196"/>
      <c r="M811" s="195"/>
      <c r="N811" s="195"/>
      <c r="O811" s="55"/>
      <c r="P811" s="56"/>
      <c r="Q811" s="56"/>
      <c r="R811" s="168"/>
      <c r="S811" s="141"/>
      <c r="T811" s="142"/>
      <c r="U811" s="130"/>
      <c r="V811" s="64"/>
      <c r="W811" s="202"/>
      <c r="X811" s="8"/>
      <c r="Y811" s="6"/>
      <c r="Z811" s="59"/>
      <c r="AA811" s="59"/>
      <c r="AB811" s="6"/>
      <c r="AC811" s="203"/>
      <c r="AD811" s="6"/>
      <c r="AE811" s="6"/>
      <c r="AF811" s="6"/>
      <c r="AG811" s="6"/>
      <c r="AH811" s="6"/>
      <c r="AI811" s="6"/>
      <c r="AJ811" s="6"/>
      <c r="AK811" s="6"/>
      <c r="AL811" s="59"/>
      <c r="AM811" s="137"/>
      <c r="AN811" s="137"/>
      <c r="AO811" s="216" t="s">
        <v>4753</v>
      </c>
      <c r="AP811" s="251"/>
      <c r="AQ811" s="251"/>
      <c r="AR811" s="252"/>
      <c r="AS811" s="49"/>
      <c r="AT811" s="36"/>
      <c r="AU811" s="36"/>
      <c r="AV811" s="51"/>
      <c r="AW811" s="89">
        <f>ROUND(ROUND(H803*V756,0)*AQ814,0)</f>
        <v>258</v>
      </c>
      <c r="AX811" s="12"/>
    </row>
    <row r="812" spans="1:50" ht="17.2" customHeight="1" x14ac:dyDescent="0.3">
      <c r="A812" s="101">
        <v>43</v>
      </c>
      <c r="B812" s="102" t="s">
        <v>3203</v>
      </c>
      <c r="C812" s="103" t="s">
        <v>9009</v>
      </c>
      <c r="D812" s="166"/>
      <c r="E812" s="193"/>
      <c r="F812" s="126"/>
      <c r="G812" s="126"/>
      <c r="H812" s="45"/>
      <c r="I812" s="1"/>
      <c r="J812" s="1"/>
      <c r="K812" s="44"/>
      <c r="L812" s="175"/>
      <c r="M812" s="194"/>
      <c r="N812" s="194"/>
      <c r="O812" s="132"/>
      <c r="P812" s="141"/>
      <c r="Q812" s="141"/>
      <c r="R812" s="168"/>
      <c r="S812" s="141"/>
      <c r="T812" s="142"/>
      <c r="U812" s="130"/>
      <c r="V812" s="64"/>
      <c r="W812" s="202"/>
      <c r="X812" s="317" t="s">
        <v>4712</v>
      </c>
      <c r="Y812" s="318"/>
      <c r="Z812" s="318"/>
      <c r="AA812" s="318"/>
      <c r="AB812" s="318"/>
      <c r="AC812" s="211" t="s">
        <v>4711</v>
      </c>
      <c r="AD812" s="210"/>
      <c r="AE812" s="210"/>
      <c r="AF812" s="176"/>
      <c r="AG812" s="176"/>
      <c r="AH812" s="176"/>
      <c r="AI812" s="176"/>
      <c r="AJ812" s="176"/>
      <c r="AK812" s="176"/>
      <c r="AL812" s="105" t="s">
        <v>4574</v>
      </c>
      <c r="AM812" s="321">
        <f>AM809</f>
        <v>0.7</v>
      </c>
      <c r="AN812" s="321"/>
      <c r="AO812" s="228"/>
      <c r="AP812" s="229"/>
      <c r="AQ812" s="229"/>
      <c r="AR812" s="230"/>
      <c r="AS812" s="45"/>
      <c r="AT812" s="1"/>
      <c r="AU812" s="1"/>
      <c r="AV812" s="44"/>
      <c r="AW812" s="106">
        <f>ROUND(ROUND(ROUND(H803*V756,0)*AM812,0)*AQ814,0)</f>
        <v>181</v>
      </c>
      <c r="AX812" s="12"/>
    </row>
    <row r="813" spans="1:50" ht="17.2" customHeight="1" x14ac:dyDescent="0.3">
      <c r="A813" s="101">
        <v>43</v>
      </c>
      <c r="B813" s="102" t="s">
        <v>3202</v>
      </c>
      <c r="C813" s="103" t="s">
        <v>9008</v>
      </c>
      <c r="D813" s="166"/>
      <c r="E813" s="193"/>
      <c r="F813" s="126"/>
      <c r="G813" s="126"/>
      <c r="H813" s="45"/>
      <c r="I813" s="1"/>
      <c r="J813" s="1"/>
      <c r="K813" s="44"/>
      <c r="L813" s="191"/>
      <c r="M813" s="172"/>
      <c r="N813" s="172"/>
      <c r="O813" s="123"/>
      <c r="P813" s="138"/>
      <c r="Q813" s="138"/>
      <c r="R813" s="168"/>
      <c r="S813" s="141"/>
      <c r="T813" s="142"/>
      <c r="U813" s="130"/>
      <c r="V813" s="64"/>
      <c r="W813" s="202"/>
      <c r="X813" s="319"/>
      <c r="Y813" s="320"/>
      <c r="Z813" s="320"/>
      <c r="AA813" s="320"/>
      <c r="AB813" s="320"/>
      <c r="AC813" s="211" t="s">
        <v>4735</v>
      </c>
      <c r="AD813" s="210"/>
      <c r="AE813" s="210"/>
      <c r="AF813" s="176"/>
      <c r="AG813" s="176"/>
      <c r="AH813" s="176"/>
      <c r="AI813" s="176"/>
      <c r="AJ813" s="176"/>
      <c r="AK813" s="176"/>
      <c r="AL813" s="105" t="s">
        <v>4574</v>
      </c>
      <c r="AM813" s="321">
        <f>AM810</f>
        <v>0.5</v>
      </c>
      <c r="AN813" s="321"/>
      <c r="AO813" s="45"/>
      <c r="AP813" s="1"/>
      <c r="AQ813" s="1"/>
      <c r="AR813" s="44"/>
      <c r="AS813" s="45"/>
      <c r="AT813" s="1"/>
      <c r="AU813" s="1"/>
      <c r="AV813" s="44"/>
      <c r="AW813" s="106">
        <f>ROUND(ROUND(ROUND(H803*V756,0)*AM813,0)*AQ814,0)</f>
        <v>129</v>
      </c>
      <c r="AX813" s="12"/>
    </row>
    <row r="814" spans="1:50" ht="17.2" customHeight="1" x14ac:dyDescent="0.3">
      <c r="A814" s="9">
        <v>43</v>
      </c>
      <c r="B814" s="10" t="s">
        <v>3201</v>
      </c>
      <c r="C814" s="53" t="s">
        <v>9007</v>
      </c>
      <c r="D814" s="166"/>
      <c r="E814" s="193"/>
      <c r="F814" s="126"/>
      <c r="G814" s="126"/>
      <c r="H814" s="45"/>
      <c r="I814" s="1"/>
      <c r="J814" s="1"/>
      <c r="K814" s="44"/>
      <c r="L814" s="231" t="s">
        <v>4714</v>
      </c>
      <c r="M814" s="232"/>
      <c r="N814" s="232"/>
      <c r="O814" s="232"/>
      <c r="P814" s="232"/>
      <c r="Q814" s="232"/>
      <c r="R814" s="175"/>
      <c r="S814" s="194"/>
      <c r="T814" s="173"/>
      <c r="U814" s="130"/>
      <c r="V814" s="64"/>
      <c r="W814" s="202"/>
      <c r="X814" s="8"/>
      <c r="Y814" s="6"/>
      <c r="Z814" s="59"/>
      <c r="AA814" s="59"/>
      <c r="AB814" s="6"/>
      <c r="AC814" s="203"/>
      <c r="AD814" s="6"/>
      <c r="AE814" s="6"/>
      <c r="AF814" s="6"/>
      <c r="AG814" s="6"/>
      <c r="AH814" s="6"/>
      <c r="AI814" s="6"/>
      <c r="AJ814" s="6"/>
      <c r="AK814" s="6"/>
      <c r="AL814" s="59"/>
      <c r="AM814" s="137"/>
      <c r="AN814" s="137"/>
      <c r="AO814" s="45"/>
      <c r="AP814" s="132" t="s">
        <v>4574</v>
      </c>
      <c r="AQ814" s="247">
        <f>AQ790</f>
        <v>0.95</v>
      </c>
      <c r="AR814" s="248"/>
      <c r="AS814" s="45"/>
      <c r="AT814" s="1"/>
      <c r="AU814" s="1"/>
      <c r="AV814" s="44"/>
      <c r="AW814" s="89">
        <f>ROUND(ROUND(ROUND(H803*P816,0)*V756,0)*AQ814,0)</f>
        <v>250</v>
      </c>
      <c r="AX814" s="12"/>
    </row>
    <row r="815" spans="1:50" ht="17.2" customHeight="1" x14ac:dyDescent="0.3">
      <c r="A815" s="101">
        <v>43</v>
      </c>
      <c r="B815" s="102" t="s">
        <v>3200</v>
      </c>
      <c r="C815" s="103" t="s">
        <v>9006</v>
      </c>
      <c r="D815" s="166"/>
      <c r="E815" s="193"/>
      <c r="F815" s="126"/>
      <c r="G815" s="126"/>
      <c r="H815" s="45"/>
      <c r="I815" s="1"/>
      <c r="J815" s="1"/>
      <c r="K815" s="44"/>
      <c r="L815" s="267"/>
      <c r="M815" s="268"/>
      <c r="N815" s="268"/>
      <c r="O815" s="268"/>
      <c r="P815" s="268"/>
      <c r="Q815" s="268"/>
      <c r="R815" s="175"/>
      <c r="S815" s="194"/>
      <c r="T815" s="173"/>
      <c r="U815" s="130"/>
      <c r="V815" s="64"/>
      <c r="W815" s="202"/>
      <c r="X815" s="317" t="s">
        <v>4712</v>
      </c>
      <c r="Y815" s="318"/>
      <c r="Z815" s="318"/>
      <c r="AA815" s="318"/>
      <c r="AB815" s="318"/>
      <c r="AC815" s="211" t="s">
        <v>4711</v>
      </c>
      <c r="AD815" s="210"/>
      <c r="AE815" s="210"/>
      <c r="AF815" s="176"/>
      <c r="AG815" s="176"/>
      <c r="AH815" s="176"/>
      <c r="AI815" s="176"/>
      <c r="AJ815" s="176"/>
      <c r="AK815" s="176"/>
      <c r="AL815" s="105" t="s">
        <v>4574</v>
      </c>
      <c r="AM815" s="321">
        <f>AM812</f>
        <v>0.7</v>
      </c>
      <c r="AN815" s="321"/>
      <c r="AO815" s="45"/>
      <c r="AP815" s="1"/>
      <c r="AQ815" s="1"/>
      <c r="AR815" s="44"/>
      <c r="AS815" s="45"/>
      <c r="AT815" s="1"/>
      <c r="AU815" s="1"/>
      <c r="AV815" s="44"/>
      <c r="AW815" s="106">
        <f>ROUND(ROUND(ROUND(ROUND(H803*P816,0)*V756,0)*AM815,0)*AQ814,0)</f>
        <v>175</v>
      </c>
      <c r="AX815" s="12"/>
    </row>
    <row r="816" spans="1:50" ht="17.2" customHeight="1" x14ac:dyDescent="0.3">
      <c r="A816" s="101">
        <v>43</v>
      </c>
      <c r="B816" s="102" t="s">
        <v>3199</v>
      </c>
      <c r="C816" s="103" t="s">
        <v>9005</v>
      </c>
      <c r="D816" s="166"/>
      <c r="E816" s="193"/>
      <c r="F816" s="126"/>
      <c r="G816" s="126"/>
      <c r="H816" s="45"/>
      <c r="I816" s="1"/>
      <c r="J816" s="1"/>
      <c r="K816" s="44"/>
      <c r="L816" s="191"/>
      <c r="M816" s="172"/>
      <c r="N816" s="172"/>
      <c r="O816" s="123" t="s">
        <v>4574</v>
      </c>
      <c r="P816" s="249">
        <f>P810</f>
        <v>0.96499999999999997</v>
      </c>
      <c r="Q816" s="249"/>
      <c r="R816" s="168"/>
      <c r="S816" s="141"/>
      <c r="T816" s="142"/>
      <c r="U816" s="130"/>
      <c r="V816" s="64"/>
      <c r="W816" s="202"/>
      <c r="X816" s="319"/>
      <c r="Y816" s="320"/>
      <c r="Z816" s="320"/>
      <c r="AA816" s="320"/>
      <c r="AB816" s="320"/>
      <c r="AC816" s="211" t="s">
        <v>4735</v>
      </c>
      <c r="AD816" s="210"/>
      <c r="AE816" s="210"/>
      <c r="AF816" s="176"/>
      <c r="AG816" s="176"/>
      <c r="AH816" s="176"/>
      <c r="AI816" s="176"/>
      <c r="AJ816" s="176"/>
      <c r="AK816" s="176"/>
      <c r="AL816" s="105" t="s">
        <v>4574</v>
      </c>
      <c r="AM816" s="321">
        <f>AM813</f>
        <v>0.5</v>
      </c>
      <c r="AN816" s="321"/>
      <c r="AO816" s="45"/>
      <c r="AP816" s="1"/>
      <c r="AQ816" s="1"/>
      <c r="AR816" s="44"/>
      <c r="AS816" s="43"/>
      <c r="AT816" s="7"/>
      <c r="AU816" s="7"/>
      <c r="AV816" s="21"/>
      <c r="AW816" s="106">
        <f>ROUND(ROUND(ROUND(ROUND(H803*P816,0)*V756,0)*AM816,0)*AQ814,0)</f>
        <v>125</v>
      </c>
      <c r="AX816" s="12"/>
    </row>
    <row r="817" spans="1:50" ht="17.2" customHeight="1" x14ac:dyDescent="0.3">
      <c r="A817" s="9">
        <v>43</v>
      </c>
      <c r="B817" s="10" t="s">
        <v>3198</v>
      </c>
      <c r="C817" s="53" t="s">
        <v>9004</v>
      </c>
      <c r="D817" s="166"/>
      <c r="E817" s="193"/>
      <c r="F817" s="126"/>
      <c r="G817" s="126"/>
      <c r="H817" s="45"/>
      <c r="I817" s="1"/>
      <c r="J817" s="1"/>
      <c r="K817" s="44"/>
      <c r="L817" s="196"/>
      <c r="M817" s="195"/>
      <c r="N817" s="195"/>
      <c r="O817" s="55"/>
      <c r="P817" s="56"/>
      <c r="Q817" s="56"/>
      <c r="R817" s="168"/>
      <c r="S817" s="141"/>
      <c r="T817" s="142"/>
      <c r="U817" s="130"/>
      <c r="V817" s="64"/>
      <c r="W817" s="202"/>
      <c r="X817" s="8"/>
      <c r="Y817" s="6"/>
      <c r="Z817" s="59"/>
      <c r="AA817" s="59"/>
      <c r="AB817" s="6"/>
      <c r="AC817" s="203"/>
      <c r="AD817" s="6"/>
      <c r="AE817" s="6"/>
      <c r="AF817" s="6"/>
      <c r="AG817" s="6"/>
      <c r="AH817" s="6"/>
      <c r="AI817" s="6"/>
      <c r="AJ817" s="6"/>
      <c r="AK817" s="6"/>
      <c r="AL817" s="59"/>
      <c r="AM817" s="137"/>
      <c r="AN817" s="137"/>
      <c r="AO817" s="146"/>
      <c r="AP817" s="143"/>
      <c r="AQ817" s="143"/>
      <c r="AR817" s="44"/>
      <c r="AS817" s="242" t="s">
        <v>4580</v>
      </c>
      <c r="AT817" s="242"/>
      <c r="AU817" s="242"/>
      <c r="AV817" s="243"/>
      <c r="AW817" s="89">
        <f>ROUND(ROUND(H803*V756,0)*AQ814,0)-AS820</f>
        <v>253</v>
      </c>
      <c r="AX817" s="12"/>
    </row>
    <row r="818" spans="1:50" ht="17.2" customHeight="1" x14ac:dyDescent="0.3">
      <c r="A818" s="101">
        <v>43</v>
      </c>
      <c r="B818" s="102" t="s">
        <v>3197</v>
      </c>
      <c r="C818" s="103" t="s">
        <v>9003</v>
      </c>
      <c r="D818" s="166"/>
      <c r="E818" s="193"/>
      <c r="F818" s="126"/>
      <c r="G818" s="126"/>
      <c r="H818" s="45"/>
      <c r="I818" s="1"/>
      <c r="J818" s="1"/>
      <c r="K818" s="44"/>
      <c r="L818" s="175"/>
      <c r="M818" s="194"/>
      <c r="N818" s="194"/>
      <c r="O818" s="132"/>
      <c r="P818" s="141"/>
      <c r="Q818" s="141"/>
      <c r="R818" s="168"/>
      <c r="S818" s="141"/>
      <c r="T818" s="142"/>
      <c r="U818" s="130"/>
      <c r="V818" s="64"/>
      <c r="W818" s="202"/>
      <c r="X818" s="317" t="s">
        <v>4712</v>
      </c>
      <c r="Y818" s="318"/>
      <c r="Z818" s="318"/>
      <c r="AA818" s="318"/>
      <c r="AB818" s="318"/>
      <c r="AC818" s="211" t="s">
        <v>4711</v>
      </c>
      <c r="AD818" s="210"/>
      <c r="AE818" s="210"/>
      <c r="AF818" s="176"/>
      <c r="AG818" s="176"/>
      <c r="AH818" s="176"/>
      <c r="AI818" s="176"/>
      <c r="AJ818" s="176"/>
      <c r="AK818" s="176"/>
      <c r="AL818" s="105" t="s">
        <v>4574</v>
      </c>
      <c r="AM818" s="321">
        <f>AM815</f>
        <v>0.7</v>
      </c>
      <c r="AN818" s="321"/>
      <c r="AO818" s="146"/>
      <c r="AP818" s="143"/>
      <c r="AQ818" s="143"/>
      <c r="AR818" s="44"/>
      <c r="AS818" s="244"/>
      <c r="AT818" s="244"/>
      <c r="AU818" s="244"/>
      <c r="AV818" s="245"/>
      <c r="AW818" s="106">
        <f>ROUND(ROUND(ROUND(H803*V756,0)*AM818,0)*AQ814,0)-AS820</f>
        <v>176</v>
      </c>
      <c r="AX818" s="12"/>
    </row>
    <row r="819" spans="1:50" ht="17.2" customHeight="1" x14ac:dyDescent="0.3">
      <c r="A819" s="101">
        <v>43</v>
      </c>
      <c r="B819" s="102" t="s">
        <v>3196</v>
      </c>
      <c r="C819" s="103" t="s">
        <v>9002</v>
      </c>
      <c r="D819" s="166"/>
      <c r="E819" s="193"/>
      <c r="F819" s="126"/>
      <c r="G819" s="126"/>
      <c r="H819" s="45"/>
      <c r="I819" s="1"/>
      <c r="J819" s="1"/>
      <c r="K819" s="44"/>
      <c r="L819" s="191"/>
      <c r="M819" s="172"/>
      <c r="N819" s="172"/>
      <c r="O819" s="123"/>
      <c r="P819" s="138"/>
      <c r="Q819" s="138"/>
      <c r="R819" s="168"/>
      <c r="S819" s="141"/>
      <c r="T819" s="142"/>
      <c r="U819" s="130"/>
      <c r="V819" s="64"/>
      <c r="W819" s="202"/>
      <c r="X819" s="319"/>
      <c r="Y819" s="320"/>
      <c r="Z819" s="320"/>
      <c r="AA819" s="320"/>
      <c r="AB819" s="320"/>
      <c r="AC819" s="211" t="s">
        <v>4735</v>
      </c>
      <c r="AD819" s="210"/>
      <c r="AE819" s="210"/>
      <c r="AF819" s="176"/>
      <c r="AG819" s="176"/>
      <c r="AH819" s="176"/>
      <c r="AI819" s="176"/>
      <c r="AJ819" s="176"/>
      <c r="AK819" s="176"/>
      <c r="AL819" s="105" t="s">
        <v>4574</v>
      </c>
      <c r="AM819" s="321">
        <f>AM816</f>
        <v>0.5</v>
      </c>
      <c r="AN819" s="321"/>
      <c r="AO819" s="146"/>
      <c r="AP819" s="143"/>
      <c r="AQ819" s="143"/>
      <c r="AR819" s="44"/>
      <c r="AS819" s="244"/>
      <c r="AT819" s="244"/>
      <c r="AU819" s="244"/>
      <c r="AV819" s="245"/>
      <c r="AW819" s="106">
        <f>ROUND(ROUND(ROUND(H803*V756,0)*AM819,0)*AQ814,0)-AS820</f>
        <v>124</v>
      </c>
      <c r="AX819" s="12"/>
    </row>
    <row r="820" spans="1:50" ht="17.2" customHeight="1" x14ac:dyDescent="0.3">
      <c r="A820" s="9">
        <v>43</v>
      </c>
      <c r="B820" s="10" t="s">
        <v>3195</v>
      </c>
      <c r="C820" s="53" t="s">
        <v>9001</v>
      </c>
      <c r="D820" s="166"/>
      <c r="E820" s="193"/>
      <c r="F820" s="126"/>
      <c r="G820" s="126"/>
      <c r="H820" s="45"/>
      <c r="I820" s="1"/>
      <c r="J820" s="1"/>
      <c r="K820" s="44"/>
      <c r="L820" s="231" t="s">
        <v>4714</v>
      </c>
      <c r="M820" s="232"/>
      <c r="N820" s="232"/>
      <c r="O820" s="232"/>
      <c r="P820" s="232"/>
      <c r="Q820" s="232"/>
      <c r="R820" s="175"/>
      <c r="S820" s="194"/>
      <c r="T820" s="173"/>
      <c r="U820" s="130"/>
      <c r="V820" s="64"/>
      <c r="W820" s="202"/>
      <c r="X820" s="8"/>
      <c r="Y820" s="6"/>
      <c r="Z820" s="59"/>
      <c r="AA820" s="59"/>
      <c r="AB820" s="6"/>
      <c r="AC820" s="203"/>
      <c r="AD820" s="6"/>
      <c r="AE820" s="6"/>
      <c r="AF820" s="6"/>
      <c r="AG820" s="6"/>
      <c r="AH820" s="6"/>
      <c r="AI820" s="6"/>
      <c r="AJ820" s="6"/>
      <c r="AK820" s="6"/>
      <c r="AL820" s="59"/>
      <c r="AM820" s="137"/>
      <c r="AN820" s="137"/>
      <c r="AO820" s="146"/>
      <c r="AP820" s="143"/>
      <c r="AQ820" s="143"/>
      <c r="AR820" s="44"/>
      <c r="AS820" s="38">
        <f>AS808</f>
        <v>5</v>
      </c>
      <c r="AT820" s="62" t="s">
        <v>4579</v>
      </c>
      <c r="AU820" s="143"/>
      <c r="AV820" s="147"/>
      <c r="AW820" s="89">
        <f>ROUND(ROUND(ROUND(H803*P822,0)*V756,0)*AQ814,0)-AS820</f>
        <v>245</v>
      </c>
      <c r="AX820" s="12"/>
    </row>
    <row r="821" spans="1:50" ht="17.2" customHeight="1" x14ac:dyDescent="0.3">
      <c r="A821" s="101">
        <v>43</v>
      </c>
      <c r="B821" s="102" t="s">
        <v>3194</v>
      </c>
      <c r="C821" s="103" t="s">
        <v>9000</v>
      </c>
      <c r="D821" s="166"/>
      <c r="E821" s="193"/>
      <c r="F821" s="126"/>
      <c r="G821" s="126"/>
      <c r="H821" s="45"/>
      <c r="I821" s="1"/>
      <c r="J821" s="1"/>
      <c r="K821" s="44"/>
      <c r="L821" s="267"/>
      <c r="M821" s="268"/>
      <c r="N821" s="268"/>
      <c r="O821" s="268"/>
      <c r="P821" s="268"/>
      <c r="Q821" s="268"/>
      <c r="R821" s="175"/>
      <c r="S821" s="194"/>
      <c r="T821" s="173"/>
      <c r="U821" s="130"/>
      <c r="V821" s="64"/>
      <c r="W821" s="202"/>
      <c r="X821" s="317" t="s">
        <v>4712</v>
      </c>
      <c r="Y821" s="318"/>
      <c r="Z821" s="318"/>
      <c r="AA821" s="318"/>
      <c r="AB821" s="318"/>
      <c r="AC821" s="211" t="s">
        <v>4711</v>
      </c>
      <c r="AD821" s="210"/>
      <c r="AE821" s="210"/>
      <c r="AF821" s="176"/>
      <c r="AG821" s="176"/>
      <c r="AH821" s="176"/>
      <c r="AI821" s="176"/>
      <c r="AJ821" s="176"/>
      <c r="AK821" s="176"/>
      <c r="AL821" s="105" t="s">
        <v>4574</v>
      </c>
      <c r="AM821" s="321">
        <f>AM818</f>
        <v>0.7</v>
      </c>
      <c r="AN821" s="321"/>
      <c r="AO821" s="146"/>
      <c r="AP821" s="143"/>
      <c r="AQ821" s="143"/>
      <c r="AR821" s="44"/>
      <c r="AS821" s="1"/>
      <c r="AT821" s="132"/>
      <c r="AU821" s="143"/>
      <c r="AV821" s="147"/>
      <c r="AW821" s="106">
        <f>ROUND(ROUND(ROUND(ROUND(H803*P822,0)*V756,0)*AM821,0)*AQ814,0)-AS820</f>
        <v>170</v>
      </c>
      <c r="AX821" s="12"/>
    </row>
    <row r="822" spans="1:50" ht="17.2" customHeight="1" x14ac:dyDescent="0.3">
      <c r="A822" s="101">
        <v>43</v>
      </c>
      <c r="B822" s="102" t="s">
        <v>3193</v>
      </c>
      <c r="C822" s="103" t="s">
        <v>8999</v>
      </c>
      <c r="D822" s="162"/>
      <c r="E822" s="192"/>
      <c r="F822" s="128"/>
      <c r="G822" s="128"/>
      <c r="H822" s="43"/>
      <c r="I822" s="7"/>
      <c r="J822" s="7"/>
      <c r="K822" s="21"/>
      <c r="L822" s="191"/>
      <c r="M822" s="172"/>
      <c r="N822" s="172"/>
      <c r="O822" s="123" t="s">
        <v>4574</v>
      </c>
      <c r="P822" s="249">
        <f>P816</f>
        <v>0.96499999999999997</v>
      </c>
      <c r="Q822" s="249"/>
      <c r="R822" s="201"/>
      <c r="S822" s="138"/>
      <c r="T822" s="139"/>
      <c r="U822" s="78"/>
      <c r="V822" s="79"/>
      <c r="W822" s="200"/>
      <c r="X822" s="319"/>
      <c r="Y822" s="320"/>
      <c r="Z822" s="320"/>
      <c r="AA822" s="320"/>
      <c r="AB822" s="320"/>
      <c r="AC822" s="211" t="s">
        <v>4735</v>
      </c>
      <c r="AD822" s="210"/>
      <c r="AE822" s="210"/>
      <c r="AF822" s="176"/>
      <c r="AG822" s="176"/>
      <c r="AH822" s="176"/>
      <c r="AI822" s="176"/>
      <c r="AJ822" s="176"/>
      <c r="AK822" s="176"/>
      <c r="AL822" s="105" t="s">
        <v>4574</v>
      </c>
      <c r="AM822" s="321">
        <f>AM819</f>
        <v>0.5</v>
      </c>
      <c r="AN822" s="321"/>
      <c r="AO822" s="190"/>
      <c r="AP822" s="136"/>
      <c r="AQ822" s="136"/>
      <c r="AR822" s="21"/>
      <c r="AS822" s="7"/>
      <c r="AT822" s="123"/>
      <c r="AU822" s="136"/>
      <c r="AV822" s="145"/>
      <c r="AW822" s="107">
        <f>ROUND(ROUND(ROUND(ROUND(H803*P822,0)*V756,0)*AM822,0)*AQ814,0)-AS820</f>
        <v>120</v>
      </c>
      <c r="AX822" s="16"/>
    </row>
    <row r="823" spans="1:50" ht="17.2" customHeight="1" x14ac:dyDescent="0.3">
      <c r="A823" s="9">
        <v>43</v>
      </c>
      <c r="B823" s="10" t="s">
        <v>3192</v>
      </c>
      <c r="C823" s="53" t="s">
        <v>8998</v>
      </c>
      <c r="D823" s="217" t="s">
        <v>4740</v>
      </c>
      <c r="E823" s="219"/>
      <c r="F823" s="217" t="s">
        <v>4739</v>
      </c>
      <c r="G823" s="252"/>
      <c r="H823" s="217" t="s">
        <v>4738</v>
      </c>
      <c r="I823" s="218"/>
      <c r="J823" s="218"/>
      <c r="K823" s="219"/>
      <c r="L823" s="196"/>
      <c r="M823" s="195"/>
      <c r="N823" s="195"/>
      <c r="O823" s="55"/>
      <c r="P823" s="56"/>
      <c r="Q823" s="56"/>
      <c r="R823" s="303" t="s">
        <v>8152</v>
      </c>
      <c r="S823" s="304"/>
      <c r="T823" s="305"/>
      <c r="U823" s="309" t="s">
        <v>8997</v>
      </c>
      <c r="V823" s="309"/>
      <c r="W823" s="310"/>
      <c r="X823" s="8"/>
      <c r="Y823" s="6"/>
      <c r="Z823" s="59"/>
      <c r="AA823" s="59"/>
      <c r="AB823" s="6"/>
      <c r="AC823" s="203"/>
      <c r="AD823" s="6"/>
      <c r="AE823" s="6"/>
      <c r="AF823" s="6"/>
      <c r="AG823" s="6"/>
      <c r="AH823" s="6"/>
      <c r="AI823" s="6"/>
      <c r="AJ823" s="6"/>
      <c r="AK823" s="6"/>
      <c r="AL823" s="59"/>
      <c r="AM823" s="137"/>
      <c r="AN823" s="137"/>
      <c r="AO823" s="7"/>
      <c r="AP823" s="7"/>
      <c r="AQ823" s="7"/>
      <c r="AR823" s="7"/>
      <c r="AS823" s="7"/>
      <c r="AT823" s="123"/>
      <c r="AU823" s="136"/>
      <c r="AV823" s="145"/>
      <c r="AW823" s="100">
        <f>ROUND(H827*V828,0)</f>
        <v>260</v>
      </c>
      <c r="AX823" s="19" t="s">
        <v>4205</v>
      </c>
    </row>
    <row r="824" spans="1:50" ht="17.2" customHeight="1" x14ac:dyDescent="0.3">
      <c r="A824" s="101">
        <v>43</v>
      </c>
      <c r="B824" s="102" t="s">
        <v>3191</v>
      </c>
      <c r="C824" s="103" t="s">
        <v>8996</v>
      </c>
      <c r="D824" s="220"/>
      <c r="E824" s="222"/>
      <c r="F824" s="228"/>
      <c r="G824" s="230"/>
      <c r="H824" s="220"/>
      <c r="I824" s="221"/>
      <c r="J824" s="221"/>
      <c r="K824" s="222"/>
      <c r="L824" s="175"/>
      <c r="M824" s="194"/>
      <c r="N824" s="194"/>
      <c r="O824" s="132"/>
      <c r="P824" s="141"/>
      <c r="Q824" s="141"/>
      <c r="R824" s="306"/>
      <c r="S824" s="307"/>
      <c r="T824" s="308"/>
      <c r="U824" s="311"/>
      <c r="V824" s="312"/>
      <c r="W824" s="313"/>
      <c r="X824" s="317" t="s">
        <v>4712</v>
      </c>
      <c r="Y824" s="318"/>
      <c r="Z824" s="318"/>
      <c r="AA824" s="318"/>
      <c r="AB824" s="318"/>
      <c r="AC824" s="211" t="s">
        <v>4711</v>
      </c>
      <c r="AD824" s="210"/>
      <c r="AE824" s="210"/>
      <c r="AF824" s="176"/>
      <c r="AG824" s="176"/>
      <c r="AH824" s="176"/>
      <c r="AI824" s="176"/>
      <c r="AJ824" s="176"/>
      <c r="AK824" s="176"/>
      <c r="AL824" s="105" t="s">
        <v>4574</v>
      </c>
      <c r="AM824" s="321">
        <f>AM821</f>
        <v>0.7</v>
      </c>
      <c r="AN824" s="321"/>
      <c r="AO824" s="176"/>
      <c r="AP824" s="176"/>
      <c r="AQ824" s="176"/>
      <c r="AR824" s="176"/>
      <c r="AS824" s="176"/>
      <c r="AT824" s="105"/>
      <c r="AU824" s="150"/>
      <c r="AV824" s="151"/>
      <c r="AW824" s="106">
        <f>ROUND(ROUND(H827*V828,0)*AM824,0)</f>
        <v>182</v>
      </c>
      <c r="AX824" s="12"/>
    </row>
    <row r="825" spans="1:50" ht="17.2" customHeight="1" x14ac:dyDescent="0.3">
      <c r="A825" s="101">
        <v>43</v>
      </c>
      <c r="B825" s="102" t="s">
        <v>3190</v>
      </c>
      <c r="C825" s="103" t="s">
        <v>8995</v>
      </c>
      <c r="D825" s="220"/>
      <c r="E825" s="222"/>
      <c r="F825" s="228"/>
      <c r="G825" s="230"/>
      <c r="H825" s="220"/>
      <c r="I825" s="221"/>
      <c r="J825" s="221"/>
      <c r="K825" s="222"/>
      <c r="L825" s="191"/>
      <c r="M825" s="172"/>
      <c r="N825" s="172"/>
      <c r="O825" s="123"/>
      <c r="P825" s="138"/>
      <c r="Q825" s="138"/>
      <c r="R825" s="306"/>
      <c r="S825" s="307"/>
      <c r="T825" s="308"/>
      <c r="U825" s="311"/>
      <c r="V825" s="312"/>
      <c r="W825" s="313"/>
      <c r="X825" s="319"/>
      <c r="Y825" s="320"/>
      <c r="Z825" s="320"/>
      <c r="AA825" s="320"/>
      <c r="AB825" s="320"/>
      <c r="AC825" s="211" t="s">
        <v>4735</v>
      </c>
      <c r="AD825" s="210"/>
      <c r="AE825" s="210"/>
      <c r="AF825" s="176"/>
      <c r="AG825" s="176"/>
      <c r="AH825" s="176"/>
      <c r="AI825" s="176"/>
      <c r="AJ825" s="176"/>
      <c r="AK825" s="176"/>
      <c r="AL825" s="105" t="s">
        <v>4574</v>
      </c>
      <c r="AM825" s="321">
        <f>AM822</f>
        <v>0.5</v>
      </c>
      <c r="AN825" s="321"/>
      <c r="AO825" s="176"/>
      <c r="AP825" s="176"/>
      <c r="AQ825" s="176"/>
      <c r="AR825" s="176"/>
      <c r="AS825" s="176"/>
      <c r="AT825" s="105"/>
      <c r="AU825" s="150"/>
      <c r="AV825" s="151"/>
      <c r="AW825" s="106">
        <f>ROUND(ROUND(H827*V828,0)*AM825,0)</f>
        <v>130</v>
      </c>
      <c r="AX825" s="12"/>
    </row>
    <row r="826" spans="1:50" ht="17.2" customHeight="1" x14ac:dyDescent="0.3">
      <c r="A826" s="9">
        <v>43</v>
      </c>
      <c r="B826" s="10" t="s">
        <v>3189</v>
      </c>
      <c r="C826" s="53" t="s">
        <v>8994</v>
      </c>
      <c r="D826" s="238"/>
      <c r="E826" s="240"/>
      <c r="F826" s="238"/>
      <c r="G826" s="240"/>
      <c r="H826" s="220"/>
      <c r="I826" s="221"/>
      <c r="J826" s="221"/>
      <c r="K826" s="222"/>
      <c r="L826" s="231" t="s">
        <v>4714</v>
      </c>
      <c r="M826" s="232"/>
      <c r="N826" s="232"/>
      <c r="O826" s="232"/>
      <c r="P826" s="232"/>
      <c r="Q826" s="232"/>
      <c r="R826" s="306"/>
      <c r="S826" s="307"/>
      <c r="T826" s="308"/>
      <c r="U826" s="130"/>
      <c r="V826" s="64"/>
      <c r="W826" s="202"/>
      <c r="X826" s="8"/>
      <c r="Y826" s="6"/>
      <c r="Z826" s="59"/>
      <c r="AA826" s="59"/>
      <c r="AB826" s="6"/>
      <c r="AC826" s="203"/>
      <c r="AD826" s="6"/>
      <c r="AE826" s="6"/>
      <c r="AF826" s="6"/>
      <c r="AG826" s="6"/>
      <c r="AH826" s="6"/>
      <c r="AI826" s="6"/>
      <c r="AJ826" s="6"/>
      <c r="AK826" s="6"/>
      <c r="AL826" s="59"/>
      <c r="AM826" s="137"/>
      <c r="AN826" s="137"/>
      <c r="AO826" s="6"/>
      <c r="AP826" s="6"/>
      <c r="AQ826" s="7"/>
      <c r="AR826" s="7"/>
      <c r="AS826" s="7"/>
      <c r="AT826" s="123"/>
      <c r="AU826" s="136"/>
      <c r="AV826" s="145"/>
      <c r="AW826" s="89">
        <f>ROUND(ROUND(H827*P828,0)*V828,0)</f>
        <v>251</v>
      </c>
      <c r="AX826" s="12"/>
    </row>
    <row r="827" spans="1:50" ht="17.2" customHeight="1" x14ac:dyDescent="0.3">
      <c r="A827" s="101">
        <v>43</v>
      </c>
      <c r="B827" s="102" t="s">
        <v>3188</v>
      </c>
      <c r="C827" s="103" t="s">
        <v>8993</v>
      </c>
      <c r="D827" s="238"/>
      <c r="E827" s="240"/>
      <c r="F827" s="238"/>
      <c r="G827" s="240"/>
      <c r="H827" s="253">
        <f>'15就労移行支援(基本)'!K828</f>
        <v>371</v>
      </c>
      <c r="I827" s="254"/>
      <c r="J827" s="1" t="s">
        <v>4202</v>
      </c>
      <c r="K827" s="68"/>
      <c r="L827" s="267"/>
      <c r="M827" s="268"/>
      <c r="N827" s="268"/>
      <c r="O827" s="268"/>
      <c r="P827" s="268"/>
      <c r="Q827" s="268"/>
      <c r="R827" s="306"/>
      <c r="S827" s="307"/>
      <c r="T827" s="308"/>
      <c r="U827" s="130"/>
      <c r="V827" s="64"/>
      <c r="W827" s="202"/>
      <c r="X827" s="317" t="s">
        <v>4712</v>
      </c>
      <c r="Y827" s="318"/>
      <c r="Z827" s="318"/>
      <c r="AA827" s="318"/>
      <c r="AB827" s="318"/>
      <c r="AC827" s="211" t="s">
        <v>4711</v>
      </c>
      <c r="AD827" s="210"/>
      <c r="AE827" s="210"/>
      <c r="AF827" s="176"/>
      <c r="AG827" s="176"/>
      <c r="AH827" s="176"/>
      <c r="AI827" s="176"/>
      <c r="AJ827" s="176"/>
      <c r="AK827" s="176"/>
      <c r="AL827" s="105" t="s">
        <v>4574</v>
      </c>
      <c r="AM827" s="321">
        <f>AM824</f>
        <v>0.7</v>
      </c>
      <c r="AN827" s="321"/>
      <c r="AO827" s="174"/>
      <c r="AP827" s="174"/>
      <c r="AQ827" s="174"/>
      <c r="AR827" s="174"/>
      <c r="AS827" s="174"/>
      <c r="AT827" s="104"/>
      <c r="AU827" s="148"/>
      <c r="AV827" s="149"/>
      <c r="AW827" s="106">
        <f>ROUND(ROUND(ROUND(H827*P828,0)*V828,0)*AM827,0)</f>
        <v>176</v>
      </c>
      <c r="AX827" s="12"/>
    </row>
    <row r="828" spans="1:50" ht="17.2" customHeight="1" x14ac:dyDescent="0.3">
      <c r="A828" s="101">
        <v>43</v>
      </c>
      <c r="B828" s="102" t="s">
        <v>3187</v>
      </c>
      <c r="C828" s="103" t="s">
        <v>8992</v>
      </c>
      <c r="D828" s="238"/>
      <c r="E828" s="240"/>
      <c r="F828" s="238"/>
      <c r="G828" s="240"/>
      <c r="H828" s="175"/>
      <c r="I828" s="194"/>
      <c r="J828" s="194"/>
      <c r="K828" s="173"/>
      <c r="L828" s="191"/>
      <c r="M828" s="172"/>
      <c r="N828" s="172"/>
      <c r="O828" s="123" t="s">
        <v>4574</v>
      </c>
      <c r="P828" s="249">
        <f>P822</f>
        <v>0.96499999999999997</v>
      </c>
      <c r="Q828" s="249"/>
      <c r="R828" s="238"/>
      <c r="S828" s="239"/>
      <c r="T828" s="240"/>
      <c r="U828" s="132" t="s">
        <v>4574</v>
      </c>
      <c r="V828" s="247">
        <f>V756</f>
        <v>0.7</v>
      </c>
      <c r="W828" s="248"/>
      <c r="X828" s="319"/>
      <c r="Y828" s="320"/>
      <c r="Z828" s="320"/>
      <c r="AA828" s="320"/>
      <c r="AB828" s="320"/>
      <c r="AC828" s="211" t="s">
        <v>4735</v>
      </c>
      <c r="AD828" s="210"/>
      <c r="AE828" s="210"/>
      <c r="AF828" s="176"/>
      <c r="AG828" s="176"/>
      <c r="AH828" s="176"/>
      <c r="AI828" s="176"/>
      <c r="AJ828" s="176"/>
      <c r="AK828" s="176"/>
      <c r="AL828" s="105" t="s">
        <v>4574</v>
      </c>
      <c r="AM828" s="321">
        <f>AM825</f>
        <v>0.5</v>
      </c>
      <c r="AN828" s="321"/>
      <c r="AO828" s="174"/>
      <c r="AP828" s="174"/>
      <c r="AQ828" s="174"/>
      <c r="AR828" s="174"/>
      <c r="AS828" s="174"/>
      <c r="AT828" s="104"/>
      <c r="AU828" s="148"/>
      <c r="AV828" s="149"/>
      <c r="AW828" s="106">
        <f>ROUND(ROUND(ROUND(H827*P828,0)*V828,0)*AM828,0)</f>
        <v>126</v>
      </c>
      <c r="AX828" s="12"/>
    </row>
    <row r="829" spans="1:50" ht="17.2" customHeight="1" x14ac:dyDescent="0.3">
      <c r="A829" s="9">
        <v>43</v>
      </c>
      <c r="B829" s="10" t="s">
        <v>3186</v>
      </c>
      <c r="C829" s="53" t="s">
        <v>8991</v>
      </c>
      <c r="D829" s="166"/>
      <c r="E829" s="193"/>
      <c r="F829" s="126"/>
      <c r="G829" s="126"/>
      <c r="H829" s="175"/>
      <c r="I829" s="194"/>
      <c r="J829" s="194"/>
      <c r="K829" s="173"/>
      <c r="L829" s="196"/>
      <c r="M829" s="195"/>
      <c r="N829" s="195"/>
      <c r="O829" s="55"/>
      <c r="P829" s="56"/>
      <c r="Q829" s="56"/>
      <c r="R829" s="168"/>
      <c r="S829" s="141"/>
      <c r="T829" s="142"/>
      <c r="U829" s="130"/>
      <c r="V829" s="64"/>
      <c r="W829" s="202"/>
      <c r="X829" s="8"/>
      <c r="Y829" s="6"/>
      <c r="Z829" s="59"/>
      <c r="AA829" s="59"/>
      <c r="AB829" s="6"/>
      <c r="AC829" s="203"/>
      <c r="AD829" s="6"/>
      <c r="AE829" s="6"/>
      <c r="AF829" s="6"/>
      <c r="AG829" s="6"/>
      <c r="AH829" s="6"/>
      <c r="AI829" s="6"/>
      <c r="AJ829" s="6"/>
      <c r="AK829" s="6"/>
      <c r="AL829" s="59"/>
      <c r="AM829" s="137"/>
      <c r="AN829" s="137"/>
      <c r="AO829" s="177"/>
      <c r="AP829" s="81"/>
      <c r="AQ829" s="81"/>
      <c r="AR829" s="82"/>
      <c r="AS829" s="242" t="s">
        <v>4580</v>
      </c>
      <c r="AT829" s="242"/>
      <c r="AU829" s="242"/>
      <c r="AV829" s="243"/>
      <c r="AW829" s="89">
        <f>ROUND(H827*V828,0)-AS832</f>
        <v>255</v>
      </c>
      <c r="AX829" s="12"/>
    </row>
    <row r="830" spans="1:50" ht="17.2" customHeight="1" x14ac:dyDescent="0.3">
      <c r="A830" s="101">
        <v>43</v>
      </c>
      <c r="B830" s="102" t="s">
        <v>3185</v>
      </c>
      <c r="C830" s="103" t="s">
        <v>8990</v>
      </c>
      <c r="D830" s="166"/>
      <c r="E830" s="193"/>
      <c r="F830" s="126"/>
      <c r="G830" s="126"/>
      <c r="H830" s="175"/>
      <c r="I830" s="194"/>
      <c r="J830" s="194"/>
      <c r="K830" s="173"/>
      <c r="L830" s="175"/>
      <c r="M830" s="194"/>
      <c r="N830" s="194"/>
      <c r="O830" s="132"/>
      <c r="P830" s="141"/>
      <c r="Q830" s="141"/>
      <c r="R830" s="168"/>
      <c r="S830" s="141"/>
      <c r="T830" s="142"/>
      <c r="U830" s="130"/>
      <c r="V830" s="64"/>
      <c r="W830" s="202"/>
      <c r="X830" s="317" t="s">
        <v>4712</v>
      </c>
      <c r="Y830" s="318"/>
      <c r="Z830" s="318"/>
      <c r="AA830" s="318"/>
      <c r="AB830" s="318"/>
      <c r="AC830" s="211" t="s">
        <v>4711</v>
      </c>
      <c r="AD830" s="210"/>
      <c r="AE830" s="210"/>
      <c r="AF830" s="176"/>
      <c r="AG830" s="176"/>
      <c r="AH830" s="176"/>
      <c r="AI830" s="176"/>
      <c r="AJ830" s="176"/>
      <c r="AK830" s="176"/>
      <c r="AL830" s="105" t="s">
        <v>4574</v>
      </c>
      <c r="AM830" s="321">
        <f>AM827</f>
        <v>0.7</v>
      </c>
      <c r="AN830" s="321"/>
      <c r="AO830" s="215"/>
      <c r="AP830" s="215"/>
      <c r="AQ830" s="215"/>
      <c r="AR830" s="214"/>
      <c r="AS830" s="244"/>
      <c r="AT830" s="244"/>
      <c r="AU830" s="244"/>
      <c r="AV830" s="245"/>
      <c r="AW830" s="106">
        <f>ROUND(ROUND(H827*V828,0)*AM830,0)-AS832</f>
        <v>177</v>
      </c>
      <c r="AX830" s="12"/>
    </row>
    <row r="831" spans="1:50" ht="17.2" customHeight="1" x14ac:dyDescent="0.3">
      <c r="A831" s="101">
        <v>43</v>
      </c>
      <c r="B831" s="102" t="s">
        <v>3184</v>
      </c>
      <c r="C831" s="103" t="s">
        <v>8989</v>
      </c>
      <c r="D831" s="166"/>
      <c r="E831" s="193"/>
      <c r="F831" s="126"/>
      <c r="G831" s="126"/>
      <c r="H831" s="175"/>
      <c r="I831" s="194"/>
      <c r="J831" s="194"/>
      <c r="K831" s="173"/>
      <c r="L831" s="191"/>
      <c r="M831" s="172"/>
      <c r="N831" s="172"/>
      <c r="O831" s="123"/>
      <c r="P831" s="138"/>
      <c r="Q831" s="138"/>
      <c r="R831" s="168"/>
      <c r="S831" s="141"/>
      <c r="T831" s="142"/>
      <c r="U831" s="130"/>
      <c r="V831" s="64"/>
      <c r="W831" s="202"/>
      <c r="X831" s="319"/>
      <c r="Y831" s="320"/>
      <c r="Z831" s="320"/>
      <c r="AA831" s="320"/>
      <c r="AB831" s="320"/>
      <c r="AC831" s="211" t="s">
        <v>4735</v>
      </c>
      <c r="AD831" s="210"/>
      <c r="AE831" s="210"/>
      <c r="AF831" s="176"/>
      <c r="AG831" s="176"/>
      <c r="AH831" s="176"/>
      <c r="AI831" s="176"/>
      <c r="AJ831" s="176"/>
      <c r="AK831" s="176"/>
      <c r="AL831" s="105" t="s">
        <v>4574</v>
      </c>
      <c r="AM831" s="321">
        <f>AM828</f>
        <v>0.5</v>
      </c>
      <c r="AN831" s="321"/>
      <c r="AO831" s="213"/>
      <c r="AP831" s="213"/>
      <c r="AQ831" s="213"/>
      <c r="AR831" s="212"/>
      <c r="AS831" s="244"/>
      <c r="AT831" s="244"/>
      <c r="AU831" s="244"/>
      <c r="AV831" s="245"/>
      <c r="AW831" s="106">
        <f>ROUND(ROUND(H827*V828,0)*AM831,0)-AS832</f>
        <v>125</v>
      </c>
      <c r="AX831" s="12"/>
    </row>
    <row r="832" spans="1:50" ht="17.2" customHeight="1" x14ac:dyDescent="0.3">
      <c r="A832" s="9">
        <v>43</v>
      </c>
      <c r="B832" s="10" t="s">
        <v>3183</v>
      </c>
      <c r="C832" s="53" t="s">
        <v>8988</v>
      </c>
      <c r="D832" s="166"/>
      <c r="E832" s="193"/>
      <c r="F832" s="126"/>
      <c r="G832" s="126"/>
      <c r="H832" s="175"/>
      <c r="I832" s="194"/>
      <c r="J832" s="194"/>
      <c r="K832" s="173"/>
      <c r="L832" s="231" t="s">
        <v>4714</v>
      </c>
      <c r="M832" s="232"/>
      <c r="N832" s="232"/>
      <c r="O832" s="232"/>
      <c r="P832" s="232"/>
      <c r="Q832" s="232"/>
      <c r="R832" s="175"/>
      <c r="S832" s="194"/>
      <c r="T832" s="173"/>
      <c r="U832" s="130"/>
      <c r="V832" s="64"/>
      <c r="W832" s="202"/>
      <c r="X832" s="8"/>
      <c r="Y832" s="6"/>
      <c r="Z832" s="59"/>
      <c r="AA832" s="59"/>
      <c r="AB832" s="6"/>
      <c r="AC832" s="203"/>
      <c r="AD832" s="6"/>
      <c r="AE832" s="6"/>
      <c r="AF832" s="6"/>
      <c r="AG832" s="6"/>
      <c r="AH832" s="6"/>
      <c r="AI832" s="6"/>
      <c r="AJ832" s="6"/>
      <c r="AK832" s="6"/>
      <c r="AL832" s="59"/>
      <c r="AM832" s="137"/>
      <c r="AN832" s="137"/>
      <c r="AO832" s="198"/>
      <c r="AP832" s="198"/>
      <c r="AQ832" s="198"/>
      <c r="AR832" s="197"/>
      <c r="AS832" s="38">
        <f>AS820</f>
        <v>5</v>
      </c>
      <c r="AT832" s="62" t="s">
        <v>4579</v>
      </c>
      <c r="AU832" s="143"/>
      <c r="AV832" s="147"/>
      <c r="AW832" s="89">
        <f>ROUND(ROUND(H827*P834,0)*V828,0)-AS832</f>
        <v>246</v>
      </c>
      <c r="AX832" s="12"/>
    </row>
    <row r="833" spans="1:50" ht="17.2" customHeight="1" x14ac:dyDescent="0.3">
      <c r="A833" s="101">
        <v>43</v>
      </c>
      <c r="B833" s="102" t="s">
        <v>3182</v>
      </c>
      <c r="C833" s="103" t="s">
        <v>8987</v>
      </c>
      <c r="D833" s="166"/>
      <c r="E833" s="193"/>
      <c r="F833" s="126"/>
      <c r="G833" s="126"/>
      <c r="H833" s="175"/>
      <c r="I833" s="194"/>
      <c r="J833" s="194"/>
      <c r="K833" s="173"/>
      <c r="L833" s="267"/>
      <c r="M833" s="268"/>
      <c r="N833" s="268"/>
      <c r="O833" s="268"/>
      <c r="P833" s="268"/>
      <c r="Q833" s="268"/>
      <c r="R833" s="175"/>
      <c r="S833" s="194"/>
      <c r="T833" s="173"/>
      <c r="U833" s="130"/>
      <c r="V833" s="64"/>
      <c r="W833" s="202"/>
      <c r="X833" s="317" t="s">
        <v>4712</v>
      </c>
      <c r="Y833" s="318"/>
      <c r="Z833" s="318"/>
      <c r="AA833" s="318"/>
      <c r="AB833" s="318"/>
      <c r="AC833" s="211" t="s">
        <v>4711</v>
      </c>
      <c r="AD833" s="210"/>
      <c r="AE833" s="210"/>
      <c r="AF833" s="176"/>
      <c r="AG833" s="176"/>
      <c r="AH833" s="176"/>
      <c r="AI833" s="176"/>
      <c r="AJ833" s="176"/>
      <c r="AK833" s="176"/>
      <c r="AL833" s="105" t="s">
        <v>4574</v>
      </c>
      <c r="AM833" s="321">
        <f>AM830</f>
        <v>0.7</v>
      </c>
      <c r="AN833" s="321"/>
      <c r="AO833" s="213"/>
      <c r="AP833" s="213"/>
      <c r="AQ833" s="213"/>
      <c r="AR833" s="212"/>
      <c r="AS833" s="1"/>
      <c r="AT833" s="132"/>
      <c r="AU833" s="143"/>
      <c r="AV833" s="147"/>
      <c r="AW833" s="106">
        <f>ROUND(ROUND(ROUND(H827*P834,0)*V828,0)*AM833,0)-AS832</f>
        <v>171</v>
      </c>
      <c r="AX833" s="12"/>
    </row>
    <row r="834" spans="1:50" ht="17.2" customHeight="1" x14ac:dyDescent="0.3">
      <c r="A834" s="101">
        <v>43</v>
      </c>
      <c r="B834" s="102" t="s">
        <v>3181</v>
      </c>
      <c r="C834" s="103" t="s">
        <v>8986</v>
      </c>
      <c r="D834" s="166"/>
      <c r="E834" s="193"/>
      <c r="F834" s="126"/>
      <c r="G834" s="126"/>
      <c r="H834" s="175"/>
      <c r="I834" s="194"/>
      <c r="J834" s="194"/>
      <c r="K834" s="173"/>
      <c r="L834" s="191"/>
      <c r="M834" s="172"/>
      <c r="N834" s="172"/>
      <c r="O834" s="123" t="s">
        <v>4574</v>
      </c>
      <c r="P834" s="249">
        <f>P828</f>
        <v>0.96499999999999997</v>
      </c>
      <c r="Q834" s="249"/>
      <c r="R834" s="168"/>
      <c r="S834" s="141"/>
      <c r="T834" s="142"/>
      <c r="U834" s="130"/>
      <c r="V834" s="64"/>
      <c r="W834" s="202"/>
      <c r="X834" s="319"/>
      <c r="Y834" s="320"/>
      <c r="Z834" s="320"/>
      <c r="AA834" s="320"/>
      <c r="AB834" s="320"/>
      <c r="AC834" s="211" t="s">
        <v>4735</v>
      </c>
      <c r="AD834" s="210"/>
      <c r="AE834" s="210"/>
      <c r="AF834" s="176"/>
      <c r="AG834" s="176"/>
      <c r="AH834" s="176"/>
      <c r="AI834" s="176"/>
      <c r="AJ834" s="176"/>
      <c r="AK834" s="176"/>
      <c r="AL834" s="105" t="s">
        <v>4574</v>
      </c>
      <c r="AM834" s="321">
        <f>AM831</f>
        <v>0.5</v>
      </c>
      <c r="AN834" s="321"/>
      <c r="AO834" s="213"/>
      <c r="AP834" s="213"/>
      <c r="AQ834" s="213"/>
      <c r="AR834" s="212"/>
      <c r="AS834" s="7"/>
      <c r="AT834" s="123"/>
      <c r="AU834" s="136"/>
      <c r="AV834" s="145"/>
      <c r="AW834" s="106">
        <f>ROUND(ROUND(ROUND(H827*P834,0)*V828,0)*AM834,0)-AS832</f>
        <v>121</v>
      </c>
      <c r="AX834" s="12"/>
    </row>
    <row r="835" spans="1:50" ht="17.2" customHeight="1" x14ac:dyDescent="0.3">
      <c r="A835" s="9">
        <v>43</v>
      </c>
      <c r="B835" s="10" t="s">
        <v>3180</v>
      </c>
      <c r="C835" s="53" t="s">
        <v>8985</v>
      </c>
      <c r="D835" s="166"/>
      <c r="E835" s="193"/>
      <c r="F835" s="126"/>
      <c r="G835" s="126"/>
      <c r="H835" s="45"/>
      <c r="I835" s="1"/>
      <c r="J835" s="1"/>
      <c r="K835" s="44"/>
      <c r="L835" s="196"/>
      <c r="M835" s="195"/>
      <c r="N835" s="195"/>
      <c r="O835" s="55"/>
      <c r="P835" s="56"/>
      <c r="Q835" s="56"/>
      <c r="R835" s="168"/>
      <c r="S835" s="141"/>
      <c r="T835" s="142"/>
      <c r="U835" s="130"/>
      <c r="V835" s="64"/>
      <c r="W835" s="202"/>
      <c r="X835" s="8"/>
      <c r="Y835" s="6"/>
      <c r="Z835" s="59"/>
      <c r="AA835" s="59"/>
      <c r="AB835" s="6"/>
      <c r="AC835" s="203"/>
      <c r="AD835" s="6"/>
      <c r="AE835" s="6"/>
      <c r="AF835" s="6"/>
      <c r="AG835" s="6"/>
      <c r="AH835" s="6"/>
      <c r="AI835" s="6"/>
      <c r="AJ835" s="6"/>
      <c r="AK835" s="6"/>
      <c r="AL835" s="59"/>
      <c r="AM835" s="137"/>
      <c r="AN835" s="137"/>
      <c r="AO835" s="216" t="s">
        <v>4753</v>
      </c>
      <c r="AP835" s="251"/>
      <c r="AQ835" s="251"/>
      <c r="AR835" s="252"/>
      <c r="AS835" s="49"/>
      <c r="AT835" s="36"/>
      <c r="AU835" s="36"/>
      <c r="AV835" s="51"/>
      <c r="AW835" s="89">
        <f>ROUND(ROUND(H827*V828,0)*AQ838,0)</f>
        <v>247</v>
      </c>
      <c r="AX835" s="12"/>
    </row>
    <row r="836" spans="1:50" ht="17.2" customHeight="1" x14ac:dyDescent="0.3">
      <c r="A836" s="101">
        <v>43</v>
      </c>
      <c r="B836" s="102" t="s">
        <v>3179</v>
      </c>
      <c r="C836" s="103" t="s">
        <v>8984</v>
      </c>
      <c r="D836" s="166"/>
      <c r="E836" s="193"/>
      <c r="F836" s="126"/>
      <c r="G836" s="126"/>
      <c r="H836" s="45"/>
      <c r="I836" s="1"/>
      <c r="J836" s="1"/>
      <c r="K836" s="44"/>
      <c r="L836" s="175"/>
      <c r="M836" s="194"/>
      <c r="N836" s="194"/>
      <c r="O836" s="132"/>
      <c r="P836" s="141"/>
      <c r="Q836" s="141"/>
      <c r="R836" s="168"/>
      <c r="S836" s="141"/>
      <c r="T836" s="142"/>
      <c r="U836" s="130"/>
      <c r="V836" s="64"/>
      <c r="W836" s="202"/>
      <c r="X836" s="317" t="s">
        <v>4712</v>
      </c>
      <c r="Y836" s="318"/>
      <c r="Z836" s="318"/>
      <c r="AA836" s="318"/>
      <c r="AB836" s="318"/>
      <c r="AC836" s="211" t="s">
        <v>4711</v>
      </c>
      <c r="AD836" s="210"/>
      <c r="AE836" s="210"/>
      <c r="AF836" s="176"/>
      <c r="AG836" s="176"/>
      <c r="AH836" s="176"/>
      <c r="AI836" s="176"/>
      <c r="AJ836" s="176"/>
      <c r="AK836" s="176"/>
      <c r="AL836" s="105" t="s">
        <v>4574</v>
      </c>
      <c r="AM836" s="321">
        <f>AM833</f>
        <v>0.7</v>
      </c>
      <c r="AN836" s="321"/>
      <c r="AO836" s="228"/>
      <c r="AP836" s="229"/>
      <c r="AQ836" s="229"/>
      <c r="AR836" s="230"/>
      <c r="AS836" s="45"/>
      <c r="AT836" s="1"/>
      <c r="AU836" s="1"/>
      <c r="AV836" s="44"/>
      <c r="AW836" s="106">
        <f>ROUND(ROUND(ROUND(H827*V828,0)*AM836,0)*AQ838,0)</f>
        <v>173</v>
      </c>
      <c r="AX836" s="12"/>
    </row>
    <row r="837" spans="1:50" ht="17.2" customHeight="1" x14ac:dyDescent="0.3">
      <c r="A837" s="101">
        <v>43</v>
      </c>
      <c r="B837" s="102" t="s">
        <v>3178</v>
      </c>
      <c r="C837" s="103" t="s">
        <v>8983</v>
      </c>
      <c r="D837" s="166"/>
      <c r="E837" s="193"/>
      <c r="F837" s="126"/>
      <c r="G837" s="126"/>
      <c r="H837" s="45"/>
      <c r="I837" s="1"/>
      <c r="J837" s="1"/>
      <c r="K837" s="44"/>
      <c r="L837" s="191"/>
      <c r="M837" s="172"/>
      <c r="N837" s="172"/>
      <c r="O837" s="123"/>
      <c r="P837" s="138"/>
      <c r="Q837" s="138"/>
      <c r="R837" s="168"/>
      <c r="S837" s="141"/>
      <c r="T837" s="142"/>
      <c r="U837" s="130"/>
      <c r="V837" s="64"/>
      <c r="W837" s="202"/>
      <c r="X837" s="319"/>
      <c r="Y837" s="320"/>
      <c r="Z837" s="320"/>
      <c r="AA837" s="320"/>
      <c r="AB837" s="320"/>
      <c r="AC837" s="211" t="s">
        <v>4735</v>
      </c>
      <c r="AD837" s="210"/>
      <c r="AE837" s="210"/>
      <c r="AF837" s="176"/>
      <c r="AG837" s="176"/>
      <c r="AH837" s="176"/>
      <c r="AI837" s="176"/>
      <c r="AJ837" s="176"/>
      <c r="AK837" s="176"/>
      <c r="AL837" s="105" t="s">
        <v>4574</v>
      </c>
      <c r="AM837" s="321">
        <f>AM834</f>
        <v>0.5</v>
      </c>
      <c r="AN837" s="321"/>
      <c r="AO837" s="45"/>
      <c r="AP837" s="1"/>
      <c r="AQ837" s="1"/>
      <c r="AR837" s="44"/>
      <c r="AS837" s="45"/>
      <c r="AT837" s="1"/>
      <c r="AU837" s="1"/>
      <c r="AV837" s="44"/>
      <c r="AW837" s="106">
        <f>ROUND(ROUND(ROUND(H827*V828,0)*AM837,0)*AQ838,0)</f>
        <v>124</v>
      </c>
      <c r="AX837" s="12"/>
    </row>
    <row r="838" spans="1:50" ht="17.2" customHeight="1" x14ac:dyDescent="0.3">
      <c r="A838" s="9">
        <v>43</v>
      </c>
      <c r="B838" s="10" t="s">
        <v>3177</v>
      </c>
      <c r="C838" s="53" t="s">
        <v>8982</v>
      </c>
      <c r="D838" s="166"/>
      <c r="E838" s="193"/>
      <c r="F838" s="126"/>
      <c r="G838" s="126"/>
      <c r="H838" s="45"/>
      <c r="I838" s="1"/>
      <c r="J838" s="1"/>
      <c r="K838" s="44"/>
      <c r="L838" s="231" t="s">
        <v>4714</v>
      </c>
      <c r="M838" s="232"/>
      <c r="N838" s="232"/>
      <c r="O838" s="232"/>
      <c r="P838" s="232"/>
      <c r="Q838" s="232"/>
      <c r="R838" s="175"/>
      <c r="S838" s="194"/>
      <c r="T838" s="173"/>
      <c r="U838" s="130"/>
      <c r="V838" s="64"/>
      <c r="W838" s="202"/>
      <c r="X838" s="8"/>
      <c r="Y838" s="6"/>
      <c r="Z838" s="59"/>
      <c r="AA838" s="59"/>
      <c r="AB838" s="6"/>
      <c r="AC838" s="203"/>
      <c r="AD838" s="6"/>
      <c r="AE838" s="6"/>
      <c r="AF838" s="6"/>
      <c r="AG838" s="6"/>
      <c r="AH838" s="6"/>
      <c r="AI838" s="6"/>
      <c r="AJ838" s="6"/>
      <c r="AK838" s="6"/>
      <c r="AL838" s="59"/>
      <c r="AM838" s="137"/>
      <c r="AN838" s="137"/>
      <c r="AO838" s="45"/>
      <c r="AP838" s="132" t="s">
        <v>4574</v>
      </c>
      <c r="AQ838" s="247">
        <f>AQ814</f>
        <v>0.95</v>
      </c>
      <c r="AR838" s="248"/>
      <c r="AS838" s="45"/>
      <c r="AT838" s="1"/>
      <c r="AU838" s="1"/>
      <c r="AV838" s="44"/>
      <c r="AW838" s="89">
        <f>ROUND(ROUND(ROUND(H827*P840,0)*V828,0)*AQ838,0)</f>
        <v>238</v>
      </c>
      <c r="AX838" s="12"/>
    </row>
    <row r="839" spans="1:50" ht="17.2" customHeight="1" x14ac:dyDescent="0.3">
      <c r="A839" s="101">
        <v>43</v>
      </c>
      <c r="B839" s="102" t="s">
        <v>3176</v>
      </c>
      <c r="C839" s="103" t="s">
        <v>8981</v>
      </c>
      <c r="D839" s="166"/>
      <c r="E839" s="193"/>
      <c r="F839" s="126"/>
      <c r="G839" s="126"/>
      <c r="H839" s="45"/>
      <c r="I839" s="1"/>
      <c r="J839" s="1"/>
      <c r="K839" s="44"/>
      <c r="L839" s="267"/>
      <c r="M839" s="268"/>
      <c r="N839" s="268"/>
      <c r="O839" s="268"/>
      <c r="P839" s="268"/>
      <c r="Q839" s="268"/>
      <c r="R839" s="175"/>
      <c r="S839" s="194"/>
      <c r="T839" s="173"/>
      <c r="U839" s="130"/>
      <c r="V839" s="64"/>
      <c r="W839" s="202"/>
      <c r="X839" s="317" t="s">
        <v>4712</v>
      </c>
      <c r="Y839" s="318"/>
      <c r="Z839" s="318"/>
      <c r="AA839" s="318"/>
      <c r="AB839" s="318"/>
      <c r="AC839" s="211" t="s">
        <v>4711</v>
      </c>
      <c r="AD839" s="210"/>
      <c r="AE839" s="210"/>
      <c r="AF839" s="176"/>
      <c r="AG839" s="176"/>
      <c r="AH839" s="176"/>
      <c r="AI839" s="176"/>
      <c r="AJ839" s="176"/>
      <c r="AK839" s="176"/>
      <c r="AL839" s="105" t="s">
        <v>4574</v>
      </c>
      <c r="AM839" s="321">
        <f>AM836</f>
        <v>0.7</v>
      </c>
      <c r="AN839" s="321"/>
      <c r="AO839" s="45"/>
      <c r="AP839" s="1"/>
      <c r="AQ839" s="1"/>
      <c r="AR839" s="44"/>
      <c r="AS839" s="45"/>
      <c r="AT839" s="1"/>
      <c r="AU839" s="1"/>
      <c r="AV839" s="44"/>
      <c r="AW839" s="106">
        <f>ROUND(ROUND(ROUND(ROUND(H827*P840,0)*V828,0)*AM839,0)*AQ838,0)</f>
        <v>167</v>
      </c>
      <c r="AX839" s="12"/>
    </row>
    <row r="840" spans="1:50" ht="17.2" customHeight="1" x14ac:dyDescent="0.3">
      <c r="A840" s="101">
        <v>43</v>
      </c>
      <c r="B840" s="102" t="s">
        <v>3175</v>
      </c>
      <c r="C840" s="103" t="s">
        <v>8980</v>
      </c>
      <c r="D840" s="166"/>
      <c r="E840" s="193"/>
      <c r="F840" s="126"/>
      <c r="G840" s="126"/>
      <c r="H840" s="45"/>
      <c r="I840" s="1"/>
      <c r="J840" s="1"/>
      <c r="K840" s="44"/>
      <c r="L840" s="191"/>
      <c r="M840" s="172"/>
      <c r="N840" s="172"/>
      <c r="O840" s="123" t="s">
        <v>4574</v>
      </c>
      <c r="P840" s="249">
        <f>P834</f>
        <v>0.96499999999999997</v>
      </c>
      <c r="Q840" s="249"/>
      <c r="R840" s="168"/>
      <c r="S840" s="141"/>
      <c r="T840" s="142"/>
      <c r="U840" s="130"/>
      <c r="V840" s="64"/>
      <c r="W840" s="202"/>
      <c r="X840" s="319"/>
      <c r="Y840" s="320"/>
      <c r="Z840" s="320"/>
      <c r="AA840" s="320"/>
      <c r="AB840" s="320"/>
      <c r="AC840" s="211" t="s">
        <v>4735</v>
      </c>
      <c r="AD840" s="210"/>
      <c r="AE840" s="210"/>
      <c r="AF840" s="176"/>
      <c r="AG840" s="176"/>
      <c r="AH840" s="176"/>
      <c r="AI840" s="176"/>
      <c r="AJ840" s="176"/>
      <c r="AK840" s="176"/>
      <c r="AL840" s="105" t="s">
        <v>4574</v>
      </c>
      <c r="AM840" s="321">
        <f>AM837</f>
        <v>0.5</v>
      </c>
      <c r="AN840" s="321"/>
      <c r="AO840" s="45"/>
      <c r="AP840" s="1"/>
      <c r="AQ840" s="1"/>
      <c r="AR840" s="44"/>
      <c r="AS840" s="43"/>
      <c r="AT840" s="7"/>
      <c r="AU840" s="7"/>
      <c r="AV840" s="21"/>
      <c r="AW840" s="106">
        <f>ROUND(ROUND(ROUND(ROUND(H827*P840,0)*V828,0)*AM840,0)*AQ838,0)</f>
        <v>120</v>
      </c>
      <c r="AX840" s="12"/>
    </row>
    <row r="841" spans="1:50" ht="17.2" customHeight="1" x14ac:dyDescent="0.3">
      <c r="A841" s="9">
        <v>43</v>
      </c>
      <c r="B841" s="10" t="s">
        <v>3174</v>
      </c>
      <c r="C841" s="53" t="s">
        <v>8979</v>
      </c>
      <c r="D841" s="166"/>
      <c r="E841" s="193"/>
      <c r="F841" s="126"/>
      <c r="G841" s="126"/>
      <c r="H841" s="45"/>
      <c r="I841" s="1"/>
      <c r="J841" s="1"/>
      <c r="K841" s="44"/>
      <c r="L841" s="196"/>
      <c r="M841" s="195"/>
      <c r="N841" s="195"/>
      <c r="O841" s="55"/>
      <c r="P841" s="56"/>
      <c r="Q841" s="56"/>
      <c r="R841" s="168"/>
      <c r="S841" s="141"/>
      <c r="T841" s="142"/>
      <c r="U841" s="130"/>
      <c r="V841" s="64"/>
      <c r="W841" s="202"/>
      <c r="X841" s="8"/>
      <c r="Y841" s="6"/>
      <c r="Z841" s="59"/>
      <c r="AA841" s="59"/>
      <c r="AB841" s="6"/>
      <c r="AC841" s="203"/>
      <c r="AD841" s="6"/>
      <c r="AE841" s="6"/>
      <c r="AF841" s="6"/>
      <c r="AG841" s="6"/>
      <c r="AH841" s="6"/>
      <c r="AI841" s="6"/>
      <c r="AJ841" s="6"/>
      <c r="AK841" s="6"/>
      <c r="AL841" s="59"/>
      <c r="AM841" s="137"/>
      <c r="AN841" s="137"/>
      <c r="AO841" s="146"/>
      <c r="AP841" s="143"/>
      <c r="AQ841" s="143"/>
      <c r="AR841" s="44"/>
      <c r="AS841" s="242" t="s">
        <v>4580</v>
      </c>
      <c r="AT841" s="242"/>
      <c r="AU841" s="242"/>
      <c r="AV841" s="243"/>
      <c r="AW841" s="89">
        <f>ROUND(ROUND(H827*V828,0)*AQ838,0)-AS844</f>
        <v>242</v>
      </c>
      <c r="AX841" s="12"/>
    </row>
    <row r="842" spans="1:50" ht="17.2" customHeight="1" x14ac:dyDescent="0.3">
      <c r="A842" s="101">
        <v>43</v>
      </c>
      <c r="B842" s="102" t="s">
        <v>3173</v>
      </c>
      <c r="C842" s="103" t="s">
        <v>8978</v>
      </c>
      <c r="D842" s="166"/>
      <c r="E842" s="193"/>
      <c r="F842" s="126"/>
      <c r="G842" s="126"/>
      <c r="H842" s="45"/>
      <c r="I842" s="1"/>
      <c r="J842" s="1"/>
      <c r="K842" s="44"/>
      <c r="L842" s="175"/>
      <c r="M842" s="194"/>
      <c r="N842" s="194"/>
      <c r="O842" s="132"/>
      <c r="P842" s="141"/>
      <c r="Q842" s="141"/>
      <c r="R842" s="168"/>
      <c r="S842" s="141"/>
      <c r="T842" s="142"/>
      <c r="U842" s="130"/>
      <c r="V842" s="64"/>
      <c r="W842" s="202"/>
      <c r="X842" s="317" t="s">
        <v>4712</v>
      </c>
      <c r="Y842" s="318"/>
      <c r="Z842" s="318"/>
      <c r="AA842" s="318"/>
      <c r="AB842" s="318"/>
      <c r="AC842" s="211" t="s">
        <v>4711</v>
      </c>
      <c r="AD842" s="210"/>
      <c r="AE842" s="210"/>
      <c r="AF842" s="176"/>
      <c r="AG842" s="176"/>
      <c r="AH842" s="176"/>
      <c r="AI842" s="176"/>
      <c r="AJ842" s="176"/>
      <c r="AK842" s="176"/>
      <c r="AL842" s="105" t="s">
        <v>4574</v>
      </c>
      <c r="AM842" s="321">
        <f>AM839</f>
        <v>0.7</v>
      </c>
      <c r="AN842" s="321"/>
      <c r="AO842" s="146"/>
      <c r="AP842" s="143"/>
      <c r="AQ842" s="143"/>
      <c r="AR842" s="44"/>
      <c r="AS842" s="244"/>
      <c r="AT842" s="244"/>
      <c r="AU842" s="244"/>
      <c r="AV842" s="245"/>
      <c r="AW842" s="106">
        <f>ROUND(ROUND(ROUND(H827*V828,0)*AM842,0)*AQ838,0)-AS844</f>
        <v>168</v>
      </c>
      <c r="AX842" s="12"/>
    </row>
    <row r="843" spans="1:50" ht="17.2" customHeight="1" x14ac:dyDescent="0.3">
      <c r="A843" s="101">
        <v>43</v>
      </c>
      <c r="B843" s="102" t="s">
        <v>3172</v>
      </c>
      <c r="C843" s="103" t="s">
        <v>8977</v>
      </c>
      <c r="D843" s="166"/>
      <c r="E843" s="193"/>
      <c r="F843" s="126"/>
      <c r="G843" s="126"/>
      <c r="H843" s="45"/>
      <c r="I843" s="1"/>
      <c r="J843" s="1"/>
      <c r="K843" s="44"/>
      <c r="L843" s="191"/>
      <c r="M843" s="172"/>
      <c r="N843" s="172"/>
      <c r="O843" s="123"/>
      <c r="P843" s="138"/>
      <c r="Q843" s="138"/>
      <c r="R843" s="168"/>
      <c r="S843" s="141"/>
      <c r="T843" s="142"/>
      <c r="U843" s="130"/>
      <c r="V843" s="64"/>
      <c r="W843" s="202"/>
      <c r="X843" s="319"/>
      <c r="Y843" s="320"/>
      <c r="Z843" s="320"/>
      <c r="AA843" s="320"/>
      <c r="AB843" s="320"/>
      <c r="AC843" s="211" t="s">
        <v>4735</v>
      </c>
      <c r="AD843" s="210"/>
      <c r="AE843" s="210"/>
      <c r="AF843" s="176"/>
      <c r="AG843" s="176"/>
      <c r="AH843" s="176"/>
      <c r="AI843" s="176"/>
      <c r="AJ843" s="176"/>
      <c r="AK843" s="176"/>
      <c r="AL843" s="105" t="s">
        <v>4574</v>
      </c>
      <c r="AM843" s="321">
        <f>AM840</f>
        <v>0.5</v>
      </c>
      <c r="AN843" s="321"/>
      <c r="AO843" s="146"/>
      <c r="AP843" s="143"/>
      <c r="AQ843" s="143"/>
      <c r="AR843" s="44"/>
      <c r="AS843" s="244"/>
      <c r="AT843" s="244"/>
      <c r="AU843" s="244"/>
      <c r="AV843" s="245"/>
      <c r="AW843" s="106">
        <f>ROUND(ROUND(ROUND(H827*V828,0)*AM843,0)*AQ838,0)-AS844</f>
        <v>119</v>
      </c>
      <c r="AX843" s="12"/>
    </row>
    <row r="844" spans="1:50" ht="17.2" customHeight="1" x14ac:dyDescent="0.3">
      <c r="A844" s="9">
        <v>43</v>
      </c>
      <c r="B844" s="10" t="s">
        <v>3171</v>
      </c>
      <c r="C844" s="53" t="s">
        <v>8976</v>
      </c>
      <c r="D844" s="166"/>
      <c r="E844" s="193"/>
      <c r="F844" s="126"/>
      <c r="G844" s="126"/>
      <c r="H844" s="45"/>
      <c r="I844" s="1"/>
      <c r="J844" s="1"/>
      <c r="K844" s="44"/>
      <c r="L844" s="231" t="s">
        <v>4714</v>
      </c>
      <c r="M844" s="232"/>
      <c r="N844" s="232"/>
      <c r="O844" s="232"/>
      <c r="P844" s="232"/>
      <c r="Q844" s="232"/>
      <c r="R844" s="175"/>
      <c r="S844" s="194"/>
      <c r="T844" s="173"/>
      <c r="U844" s="130"/>
      <c r="V844" s="64"/>
      <c r="W844" s="202"/>
      <c r="X844" s="8"/>
      <c r="Y844" s="6"/>
      <c r="Z844" s="59"/>
      <c r="AA844" s="59"/>
      <c r="AB844" s="6"/>
      <c r="AC844" s="203"/>
      <c r="AD844" s="6"/>
      <c r="AE844" s="6"/>
      <c r="AF844" s="6"/>
      <c r="AG844" s="6"/>
      <c r="AH844" s="6"/>
      <c r="AI844" s="6"/>
      <c r="AJ844" s="6"/>
      <c r="AK844" s="6"/>
      <c r="AL844" s="59"/>
      <c r="AM844" s="137"/>
      <c r="AN844" s="137"/>
      <c r="AO844" s="146"/>
      <c r="AP844" s="143"/>
      <c r="AQ844" s="143"/>
      <c r="AR844" s="44"/>
      <c r="AS844" s="38">
        <f>AS832</f>
        <v>5</v>
      </c>
      <c r="AT844" s="62" t="s">
        <v>4579</v>
      </c>
      <c r="AU844" s="143"/>
      <c r="AV844" s="147"/>
      <c r="AW844" s="89">
        <f>ROUND(ROUND(ROUND(H827*P846,0)*V828,0)*AQ838,0)-AS844</f>
        <v>233</v>
      </c>
      <c r="AX844" s="12"/>
    </row>
    <row r="845" spans="1:50" ht="17.2" customHeight="1" x14ac:dyDescent="0.3">
      <c r="A845" s="101">
        <v>43</v>
      </c>
      <c r="B845" s="102" t="s">
        <v>8975</v>
      </c>
      <c r="C845" s="103" t="s">
        <v>8974</v>
      </c>
      <c r="D845" s="166"/>
      <c r="E845" s="193"/>
      <c r="F845" s="126"/>
      <c r="G845" s="126"/>
      <c r="H845" s="45"/>
      <c r="I845" s="1"/>
      <c r="J845" s="1"/>
      <c r="K845" s="44"/>
      <c r="L845" s="267"/>
      <c r="M845" s="268"/>
      <c r="N845" s="268"/>
      <c r="O845" s="268"/>
      <c r="P845" s="268"/>
      <c r="Q845" s="268"/>
      <c r="R845" s="175"/>
      <c r="S845" s="194"/>
      <c r="T845" s="173"/>
      <c r="U845" s="130"/>
      <c r="V845" s="64"/>
      <c r="W845" s="202"/>
      <c r="X845" s="317" t="s">
        <v>4712</v>
      </c>
      <c r="Y845" s="318"/>
      <c r="Z845" s="318"/>
      <c r="AA845" s="318"/>
      <c r="AB845" s="318"/>
      <c r="AC845" s="211" t="s">
        <v>4711</v>
      </c>
      <c r="AD845" s="210"/>
      <c r="AE845" s="210"/>
      <c r="AF845" s="176"/>
      <c r="AG845" s="176"/>
      <c r="AH845" s="176"/>
      <c r="AI845" s="176"/>
      <c r="AJ845" s="176"/>
      <c r="AK845" s="176"/>
      <c r="AL845" s="105" t="s">
        <v>4574</v>
      </c>
      <c r="AM845" s="321">
        <f>AM842</f>
        <v>0.7</v>
      </c>
      <c r="AN845" s="321"/>
      <c r="AO845" s="146"/>
      <c r="AP845" s="143"/>
      <c r="AQ845" s="143"/>
      <c r="AR845" s="44"/>
      <c r="AS845" s="1"/>
      <c r="AT845" s="132"/>
      <c r="AU845" s="143"/>
      <c r="AV845" s="147"/>
      <c r="AW845" s="106">
        <f>ROUND(ROUND(ROUND(ROUND(H827*P846,0)*V828,0)*AM845,0)*AQ838,0)-AS844</f>
        <v>162</v>
      </c>
      <c r="AX845" s="12"/>
    </row>
    <row r="846" spans="1:50" ht="17.2" customHeight="1" x14ac:dyDescent="0.3">
      <c r="A846" s="101">
        <v>43</v>
      </c>
      <c r="B846" s="102" t="s">
        <v>8973</v>
      </c>
      <c r="C846" s="103" t="s">
        <v>8972</v>
      </c>
      <c r="D846" s="162"/>
      <c r="E846" s="192"/>
      <c r="F846" s="128"/>
      <c r="G846" s="128"/>
      <c r="H846" s="43"/>
      <c r="I846" s="7"/>
      <c r="J846" s="7"/>
      <c r="K846" s="21"/>
      <c r="L846" s="191"/>
      <c r="M846" s="172"/>
      <c r="N846" s="172"/>
      <c r="O846" s="123" t="s">
        <v>4574</v>
      </c>
      <c r="P846" s="249">
        <f>P840</f>
        <v>0.96499999999999997</v>
      </c>
      <c r="Q846" s="249"/>
      <c r="R846" s="201"/>
      <c r="S846" s="138"/>
      <c r="T846" s="139"/>
      <c r="U846" s="78"/>
      <c r="V846" s="79"/>
      <c r="W846" s="200"/>
      <c r="X846" s="319"/>
      <c r="Y846" s="320"/>
      <c r="Z846" s="320"/>
      <c r="AA846" s="320"/>
      <c r="AB846" s="320"/>
      <c r="AC846" s="211" t="s">
        <v>4735</v>
      </c>
      <c r="AD846" s="210"/>
      <c r="AE846" s="210"/>
      <c r="AF846" s="176"/>
      <c r="AG846" s="176"/>
      <c r="AH846" s="176"/>
      <c r="AI846" s="176"/>
      <c r="AJ846" s="176"/>
      <c r="AK846" s="176"/>
      <c r="AL846" s="105" t="s">
        <v>4574</v>
      </c>
      <c r="AM846" s="321">
        <f>AM843</f>
        <v>0.5</v>
      </c>
      <c r="AN846" s="321"/>
      <c r="AO846" s="190"/>
      <c r="AP846" s="136"/>
      <c r="AQ846" s="136"/>
      <c r="AR846" s="21"/>
      <c r="AS846" s="7"/>
      <c r="AT846" s="123"/>
      <c r="AU846" s="136"/>
      <c r="AV846" s="145"/>
      <c r="AW846" s="107">
        <f>ROUND(ROUND(ROUND(ROUND(H827*P846,0)*V828,0)*AM846,0)*AQ838,0)-AS844</f>
        <v>115</v>
      </c>
      <c r="AX846" s="16"/>
    </row>
    <row r="847" spans="1:50" ht="17.2" customHeight="1" x14ac:dyDescent="0.3">
      <c r="A847" s="9">
        <v>43</v>
      </c>
      <c r="B847" s="10" t="s">
        <v>3648</v>
      </c>
      <c r="C847" s="53" t="s">
        <v>8971</v>
      </c>
      <c r="D847" s="217" t="s">
        <v>4740</v>
      </c>
      <c r="E847" s="219"/>
      <c r="F847" s="217" t="s">
        <v>5423</v>
      </c>
      <c r="G847" s="252"/>
      <c r="H847" s="217" t="s">
        <v>4891</v>
      </c>
      <c r="I847" s="218"/>
      <c r="J847" s="218"/>
      <c r="K847" s="219"/>
      <c r="L847" s="196"/>
      <c r="M847" s="195"/>
      <c r="N847" s="195"/>
      <c r="O847" s="55"/>
      <c r="P847" s="56"/>
      <c r="Q847" s="56"/>
      <c r="R847" s="303" t="s">
        <v>8152</v>
      </c>
      <c r="S847" s="304"/>
      <c r="T847" s="305"/>
      <c r="U847" s="314" t="s">
        <v>8151</v>
      </c>
      <c r="V847" s="309"/>
      <c r="W847" s="310"/>
      <c r="X847" s="8"/>
      <c r="Y847" s="6"/>
      <c r="Z847" s="59"/>
      <c r="AA847" s="59"/>
      <c r="AB847" s="6"/>
      <c r="AC847" s="6"/>
      <c r="AD847" s="6"/>
      <c r="AE847" s="6"/>
      <c r="AF847" s="6"/>
      <c r="AG847" s="6"/>
      <c r="AH847" s="6"/>
      <c r="AI847" s="6"/>
      <c r="AJ847" s="6"/>
      <c r="AK847" s="6"/>
      <c r="AL847" s="59"/>
      <c r="AM847" s="137"/>
      <c r="AN847" s="137"/>
      <c r="AO847" s="6"/>
      <c r="AP847" s="6"/>
      <c r="AQ847" s="6"/>
      <c r="AR847" s="6"/>
      <c r="AS847" s="6"/>
      <c r="AT847" s="59"/>
      <c r="AU847" s="137"/>
      <c r="AV847" s="140"/>
      <c r="AW847" s="100">
        <f>ROUND(H851*V852,0)</f>
        <v>547</v>
      </c>
      <c r="AX847" s="19" t="s">
        <v>4205</v>
      </c>
    </row>
    <row r="848" spans="1:50" ht="17.2" customHeight="1" x14ac:dyDescent="0.3">
      <c r="A848" s="101">
        <v>43</v>
      </c>
      <c r="B848" s="102" t="s">
        <v>3647</v>
      </c>
      <c r="C848" s="103" t="s">
        <v>8970</v>
      </c>
      <c r="D848" s="220"/>
      <c r="E848" s="222"/>
      <c r="F848" s="228"/>
      <c r="G848" s="230"/>
      <c r="H848" s="220"/>
      <c r="I848" s="221"/>
      <c r="J848" s="221"/>
      <c r="K848" s="222"/>
      <c r="L848" s="175"/>
      <c r="M848" s="194"/>
      <c r="N848" s="194"/>
      <c r="O848" s="132"/>
      <c r="P848" s="141"/>
      <c r="Q848" s="141"/>
      <c r="R848" s="306"/>
      <c r="S848" s="307"/>
      <c r="T848" s="308"/>
      <c r="U848" s="315"/>
      <c r="V848" s="311"/>
      <c r="W848" s="313"/>
      <c r="X848" s="317" t="s">
        <v>4712</v>
      </c>
      <c r="Y848" s="318"/>
      <c r="Z848" s="318"/>
      <c r="AA848" s="318"/>
      <c r="AB848" s="318"/>
      <c r="AC848" s="211" t="s">
        <v>4711</v>
      </c>
      <c r="AD848" s="210"/>
      <c r="AE848" s="210"/>
      <c r="AF848" s="176"/>
      <c r="AG848" s="176"/>
      <c r="AH848" s="176"/>
      <c r="AI848" s="176"/>
      <c r="AJ848" s="176"/>
      <c r="AK848" s="176"/>
      <c r="AL848" s="105" t="s">
        <v>4574</v>
      </c>
      <c r="AM848" s="321">
        <f>AM845</f>
        <v>0.7</v>
      </c>
      <c r="AN848" s="321"/>
      <c r="AO848" s="176"/>
      <c r="AP848" s="176"/>
      <c r="AQ848" s="176"/>
      <c r="AR848" s="176"/>
      <c r="AS848" s="176"/>
      <c r="AT848" s="105"/>
      <c r="AU848" s="150"/>
      <c r="AV848" s="151"/>
      <c r="AW848" s="106">
        <f>ROUND(ROUND(H851*V852,0)*AM848,0)</f>
        <v>383</v>
      </c>
      <c r="AX848" s="67"/>
    </row>
    <row r="849" spans="1:50" ht="17.2" customHeight="1" x14ac:dyDescent="0.3">
      <c r="A849" s="101">
        <v>43</v>
      </c>
      <c r="B849" s="102" t="s">
        <v>3646</v>
      </c>
      <c r="C849" s="103" t="s">
        <v>8969</v>
      </c>
      <c r="D849" s="220"/>
      <c r="E849" s="222"/>
      <c r="F849" s="228"/>
      <c r="G849" s="230"/>
      <c r="H849" s="220"/>
      <c r="I849" s="221"/>
      <c r="J849" s="221"/>
      <c r="K849" s="222"/>
      <c r="L849" s="191"/>
      <c r="M849" s="172"/>
      <c r="N849" s="172"/>
      <c r="O849" s="123"/>
      <c r="P849" s="138"/>
      <c r="Q849" s="138"/>
      <c r="R849" s="306"/>
      <c r="S849" s="307"/>
      <c r="T849" s="308"/>
      <c r="U849" s="315"/>
      <c r="V849" s="311"/>
      <c r="W849" s="313"/>
      <c r="X849" s="319"/>
      <c r="Y849" s="320"/>
      <c r="Z849" s="320"/>
      <c r="AA849" s="320"/>
      <c r="AB849" s="320"/>
      <c r="AC849" s="211" t="s">
        <v>4735</v>
      </c>
      <c r="AD849" s="210"/>
      <c r="AE849" s="210"/>
      <c r="AF849" s="176"/>
      <c r="AG849" s="176"/>
      <c r="AH849" s="176"/>
      <c r="AI849" s="176"/>
      <c r="AJ849" s="176"/>
      <c r="AK849" s="176"/>
      <c r="AL849" s="105" t="s">
        <v>4574</v>
      </c>
      <c r="AM849" s="321">
        <f>AM846</f>
        <v>0.5</v>
      </c>
      <c r="AN849" s="321"/>
      <c r="AO849" s="176"/>
      <c r="AP849" s="176"/>
      <c r="AQ849" s="176"/>
      <c r="AR849" s="176"/>
      <c r="AS849" s="176"/>
      <c r="AT849" s="105"/>
      <c r="AU849" s="150"/>
      <c r="AV849" s="151"/>
      <c r="AW849" s="106">
        <f>ROUND(ROUND(H851*V852,0)*AM849,0)</f>
        <v>274</v>
      </c>
      <c r="AX849" s="67"/>
    </row>
    <row r="850" spans="1:50" ht="17.2" customHeight="1" x14ac:dyDescent="0.3">
      <c r="A850" s="9">
        <v>43</v>
      </c>
      <c r="B850" s="10" t="s">
        <v>3645</v>
      </c>
      <c r="C850" s="53" t="s">
        <v>8968</v>
      </c>
      <c r="D850" s="238"/>
      <c r="E850" s="240"/>
      <c r="F850" s="238"/>
      <c r="G850" s="240"/>
      <c r="H850" s="220"/>
      <c r="I850" s="221"/>
      <c r="J850" s="221"/>
      <c r="K850" s="222"/>
      <c r="L850" s="231" t="s">
        <v>4714</v>
      </c>
      <c r="M850" s="232"/>
      <c r="N850" s="232"/>
      <c r="O850" s="232"/>
      <c r="P850" s="232"/>
      <c r="Q850" s="232"/>
      <c r="R850" s="306"/>
      <c r="S850" s="307"/>
      <c r="T850" s="308"/>
      <c r="U850" s="315"/>
      <c r="V850" s="311"/>
      <c r="W850" s="313"/>
      <c r="X850" s="8"/>
      <c r="Y850" s="6"/>
      <c r="Z850" s="59"/>
      <c r="AA850" s="59"/>
      <c r="AB850" s="6"/>
      <c r="AC850" s="203"/>
      <c r="AD850" s="6"/>
      <c r="AE850" s="6"/>
      <c r="AF850" s="6"/>
      <c r="AG850" s="6"/>
      <c r="AH850" s="6"/>
      <c r="AI850" s="6"/>
      <c r="AJ850" s="6"/>
      <c r="AK850" s="6"/>
      <c r="AL850" s="59"/>
      <c r="AM850" s="137"/>
      <c r="AN850" s="137"/>
      <c r="AO850" s="6"/>
      <c r="AP850" s="6"/>
      <c r="AQ850" s="7"/>
      <c r="AR850" s="7"/>
      <c r="AS850" s="7"/>
      <c r="AT850" s="123"/>
      <c r="AU850" s="136"/>
      <c r="AV850" s="145"/>
      <c r="AW850" s="89">
        <f>ROUND(ROUND(H851*P852,0)*V852,0)</f>
        <v>528</v>
      </c>
      <c r="AX850" s="67"/>
    </row>
    <row r="851" spans="1:50" ht="17.2" customHeight="1" x14ac:dyDescent="0.3">
      <c r="A851" s="101">
        <v>43</v>
      </c>
      <c r="B851" s="102" t="s">
        <v>3644</v>
      </c>
      <c r="C851" s="103" t="s">
        <v>8967</v>
      </c>
      <c r="D851" s="238"/>
      <c r="E851" s="240"/>
      <c r="F851" s="238"/>
      <c r="G851" s="240"/>
      <c r="H851" s="253">
        <f>'15就労移行支援(基本)'!K12</f>
        <v>1094</v>
      </c>
      <c r="I851" s="254"/>
      <c r="J851" s="1" t="s">
        <v>4202</v>
      </c>
      <c r="K851" s="68"/>
      <c r="L851" s="267"/>
      <c r="M851" s="268"/>
      <c r="N851" s="268"/>
      <c r="O851" s="268"/>
      <c r="P851" s="268"/>
      <c r="Q851" s="268"/>
      <c r="R851" s="306"/>
      <c r="S851" s="307"/>
      <c r="T851" s="308"/>
      <c r="U851" s="130"/>
      <c r="V851" s="64"/>
      <c r="W851" s="202"/>
      <c r="X851" s="317" t="s">
        <v>4712</v>
      </c>
      <c r="Y851" s="318"/>
      <c r="Z851" s="318"/>
      <c r="AA851" s="318"/>
      <c r="AB851" s="318"/>
      <c r="AC851" s="211" t="s">
        <v>4711</v>
      </c>
      <c r="AD851" s="210"/>
      <c r="AE851" s="210"/>
      <c r="AF851" s="176"/>
      <c r="AG851" s="176"/>
      <c r="AH851" s="176"/>
      <c r="AI851" s="176"/>
      <c r="AJ851" s="176"/>
      <c r="AK851" s="176"/>
      <c r="AL851" s="105" t="s">
        <v>4574</v>
      </c>
      <c r="AM851" s="321">
        <f>AM848</f>
        <v>0.7</v>
      </c>
      <c r="AN851" s="321"/>
      <c r="AO851" s="174"/>
      <c r="AP851" s="174"/>
      <c r="AQ851" s="174"/>
      <c r="AR851" s="174"/>
      <c r="AS851" s="174"/>
      <c r="AT851" s="104"/>
      <c r="AU851" s="148"/>
      <c r="AV851" s="149"/>
      <c r="AW851" s="106">
        <f>ROUND(ROUND(ROUND(H851*P852,0)*V852,0)*AM851,0)</f>
        <v>370</v>
      </c>
      <c r="AX851" s="67"/>
    </row>
    <row r="852" spans="1:50" ht="17.2" customHeight="1" x14ac:dyDescent="0.3">
      <c r="A852" s="101">
        <v>43</v>
      </c>
      <c r="B852" s="102" t="s">
        <v>3643</v>
      </c>
      <c r="C852" s="103" t="s">
        <v>8966</v>
      </c>
      <c r="D852" s="238"/>
      <c r="E852" s="240"/>
      <c r="F852" s="238"/>
      <c r="G852" s="240"/>
      <c r="H852" s="175"/>
      <c r="I852" s="194"/>
      <c r="J852" s="194"/>
      <c r="K852" s="173"/>
      <c r="L852" s="191"/>
      <c r="M852" s="172"/>
      <c r="N852" s="172"/>
      <c r="O852" s="123" t="s">
        <v>4574</v>
      </c>
      <c r="P852" s="249">
        <f>P846</f>
        <v>0.96499999999999997</v>
      </c>
      <c r="Q852" s="249"/>
      <c r="R852" s="238"/>
      <c r="S852" s="239"/>
      <c r="T852" s="240"/>
      <c r="U852" s="132" t="s">
        <v>4574</v>
      </c>
      <c r="V852" s="247">
        <v>0.5</v>
      </c>
      <c r="W852" s="248"/>
      <c r="X852" s="319"/>
      <c r="Y852" s="320"/>
      <c r="Z852" s="320"/>
      <c r="AA852" s="320"/>
      <c r="AB852" s="320"/>
      <c r="AC852" s="211" t="s">
        <v>4735</v>
      </c>
      <c r="AD852" s="210"/>
      <c r="AE852" s="210"/>
      <c r="AF852" s="176"/>
      <c r="AG852" s="176"/>
      <c r="AH852" s="176"/>
      <c r="AI852" s="176"/>
      <c r="AJ852" s="176"/>
      <c r="AK852" s="176"/>
      <c r="AL852" s="105" t="s">
        <v>4574</v>
      </c>
      <c r="AM852" s="321">
        <f>AM849</f>
        <v>0.5</v>
      </c>
      <c r="AN852" s="321"/>
      <c r="AO852" s="174"/>
      <c r="AP852" s="174"/>
      <c r="AQ852" s="174"/>
      <c r="AR852" s="174"/>
      <c r="AS852" s="174"/>
      <c r="AT852" s="104"/>
      <c r="AU852" s="148"/>
      <c r="AV852" s="149"/>
      <c r="AW852" s="106">
        <f>ROUND(ROUND(ROUND(H851*P852,0)*V852,0)*AM852,0)</f>
        <v>264</v>
      </c>
      <c r="AX852" s="67"/>
    </row>
    <row r="853" spans="1:50" ht="17.2" customHeight="1" x14ac:dyDescent="0.3">
      <c r="A853" s="9">
        <v>43</v>
      </c>
      <c r="B853" s="10" t="s">
        <v>3642</v>
      </c>
      <c r="C853" s="53" t="s">
        <v>8965</v>
      </c>
      <c r="D853" s="166"/>
      <c r="E853" s="193"/>
      <c r="F853" s="126"/>
      <c r="G853" s="1"/>
      <c r="H853" s="175"/>
      <c r="I853" s="194"/>
      <c r="J853" s="194"/>
      <c r="K853" s="173"/>
      <c r="L853" s="196"/>
      <c r="M853" s="195"/>
      <c r="N853" s="195"/>
      <c r="O853" s="55"/>
      <c r="P853" s="56"/>
      <c r="Q853" s="56"/>
      <c r="R853" s="168"/>
      <c r="S853" s="141"/>
      <c r="T853" s="142"/>
      <c r="U853" s="130"/>
      <c r="V853" s="64"/>
      <c r="W853" s="202"/>
      <c r="X853" s="8"/>
      <c r="Y853" s="6"/>
      <c r="Z853" s="59"/>
      <c r="AA853" s="59"/>
      <c r="AB853" s="6"/>
      <c r="AC853" s="203"/>
      <c r="AD853" s="6"/>
      <c r="AE853" s="6"/>
      <c r="AF853" s="6"/>
      <c r="AG853" s="6"/>
      <c r="AH853" s="6"/>
      <c r="AI853" s="6"/>
      <c r="AJ853" s="6"/>
      <c r="AK853" s="6"/>
      <c r="AL853" s="59"/>
      <c r="AM853" s="137"/>
      <c r="AN853" s="137"/>
      <c r="AO853" s="177"/>
      <c r="AP853" s="81"/>
      <c r="AQ853" s="81"/>
      <c r="AR853" s="82"/>
      <c r="AS853" s="242" t="s">
        <v>4580</v>
      </c>
      <c r="AT853" s="242"/>
      <c r="AU853" s="242"/>
      <c r="AV853" s="243"/>
      <c r="AW853" s="89">
        <f>ROUND(H851*V852,0)-AS856</f>
        <v>542</v>
      </c>
      <c r="AX853" s="67"/>
    </row>
    <row r="854" spans="1:50" ht="17.2" customHeight="1" x14ac:dyDescent="0.3">
      <c r="A854" s="101">
        <v>43</v>
      </c>
      <c r="B854" s="102" t="s">
        <v>3641</v>
      </c>
      <c r="C854" s="103" t="s">
        <v>8964</v>
      </c>
      <c r="D854" s="166"/>
      <c r="E854" s="193"/>
      <c r="F854" s="126"/>
      <c r="G854" s="1"/>
      <c r="H854" s="175"/>
      <c r="I854" s="194"/>
      <c r="J854" s="194"/>
      <c r="K854" s="173"/>
      <c r="L854" s="175"/>
      <c r="M854" s="194"/>
      <c r="N854" s="194"/>
      <c r="O854" s="132"/>
      <c r="P854" s="141"/>
      <c r="Q854" s="141"/>
      <c r="R854" s="168"/>
      <c r="S854" s="141"/>
      <c r="T854" s="142"/>
      <c r="U854" s="130"/>
      <c r="V854" s="64"/>
      <c r="W854" s="202"/>
      <c r="X854" s="317" t="s">
        <v>4712</v>
      </c>
      <c r="Y854" s="318"/>
      <c r="Z854" s="318"/>
      <c r="AA854" s="318"/>
      <c r="AB854" s="318"/>
      <c r="AC854" s="211" t="s">
        <v>4711</v>
      </c>
      <c r="AD854" s="210"/>
      <c r="AE854" s="210"/>
      <c r="AF854" s="176"/>
      <c r="AG854" s="176"/>
      <c r="AH854" s="176"/>
      <c r="AI854" s="176"/>
      <c r="AJ854" s="176"/>
      <c r="AK854" s="176"/>
      <c r="AL854" s="105" t="s">
        <v>4574</v>
      </c>
      <c r="AM854" s="321">
        <f>AM851</f>
        <v>0.7</v>
      </c>
      <c r="AN854" s="321"/>
      <c r="AO854" s="215"/>
      <c r="AP854" s="215"/>
      <c r="AQ854" s="215"/>
      <c r="AR854" s="214"/>
      <c r="AS854" s="244"/>
      <c r="AT854" s="244"/>
      <c r="AU854" s="244"/>
      <c r="AV854" s="245"/>
      <c r="AW854" s="106">
        <f>ROUND(ROUND(H851*V852,0)*AM854,0)-AS856</f>
        <v>378</v>
      </c>
      <c r="AX854" s="67"/>
    </row>
    <row r="855" spans="1:50" ht="17.2" customHeight="1" x14ac:dyDescent="0.3">
      <c r="A855" s="101">
        <v>43</v>
      </c>
      <c r="B855" s="102" t="s">
        <v>3640</v>
      </c>
      <c r="C855" s="103" t="s">
        <v>8963</v>
      </c>
      <c r="D855" s="166"/>
      <c r="E855" s="193"/>
      <c r="F855" s="126"/>
      <c r="G855" s="1"/>
      <c r="H855" s="175"/>
      <c r="I855" s="194"/>
      <c r="J855" s="194"/>
      <c r="K855" s="173"/>
      <c r="L855" s="191"/>
      <c r="M855" s="172"/>
      <c r="N855" s="172"/>
      <c r="O855" s="123"/>
      <c r="P855" s="138"/>
      <c r="Q855" s="138"/>
      <c r="R855" s="168"/>
      <c r="S855" s="141"/>
      <c r="T855" s="142"/>
      <c r="U855" s="130"/>
      <c r="V855" s="64"/>
      <c r="W855" s="202"/>
      <c r="X855" s="319"/>
      <c r="Y855" s="320"/>
      <c r="Z855" s="320"/>
      <c r="AA855" s="320"/>
      <c r="AB855" s="320"/>
      <c r="AC855" s="211" t="s">
        <v>4735</v>
      </c>
      <c r="AD855" s="210"/>
      <c r="AE855" s="210"/>
      <c r="AF855" s="176"/>
      <c r="AG855" s="176"/>
      <c r="AH855" s="176"/>
      <c r="AI855" s="176"/>
      <c r="AJ855" s="176"/>
      <c r="AK855" s="176"/>
      <c r="AL855" s="105" t="s">
        <v>4574</v>
      </c>
      <c r="AM855" s="321">
        <f>AM852</f>
        <v>0.5</v>
      </c>
      <c r="AN855" s="321"/>
      <c r="AO855" s="213"/>
      <c r="AP855" s="213"/>
      <c r="AQ855" s="213"/>
      <c r="AR855" s="212"/>
      <c r="AS855" s="244"/>
      <c r="AT855" s="244"/>
      <c r="AU855" s="244"/>
      <c r="AV855" s="245"/>
      <c r="AW855" s="106">
        <f>ROUND(ROUND(H851*V852,0)*AM855,0)-AS856</f>
        <v>269</v>
      </c>
      <c r="AX855" s="67"/>
    </row>
    <row r="856" spans="1:50" ht="17.2" customHeight="1" x14ac:dyDescent="0.3">
      <c r="A856" s="9">
        <v>43</v>
      </c>
      <c r="B856" s="10" t="s">
        <v>3639</v>
      </c>
      <c r="C856" s="53" t="s">
        <v>8962</v>
      </c>
      <c r="D856" s="166"/>
      <c r="E856" s="193"/>
      <c r="F856" s="126"/>
      <c r="G856" s="1"/>
      <c r="H856" s="175"/>
      <c r="I856" s="194"/>
      <c r="J856" s="194"/>
      <c r="K856" s="173"/>
      <c r="L856" s="231" t="s">
        <v>4714</v>
      </c>
      <c r="M856" s="232"/>
      <c r="N856" s="232"/>
      <c r="O856" s="232"/>
      <c r="P856" s="232"/>
      <c r="Q856" s="232"/>
      <c r="R856" s="175"/>
      <c r="S856" s="194"/>
      <c r="T856" s="173"/>
      <c r="U856" s="130"/>
      <c r="V856" s="64"/>
      <c r="W856" s="202"/>
      <c r="X856" s="8"/>
      <c r="Y856" s="6"/>
      <c r="Z856" s="59"/>
      <c r="AA856" s="59"/>
      <c r="AB856" s="6"/>
      <c r="AC856" s="203"/>
      <c r="AD856" s="6"/>
      <c r="AE856" s="6"/>
      <c r="AF856" s="6"/>
      <c r="AG856" s="6"/>
      <c r="AH856" s="6"/>
      <c r="AI856" s="6"/>
      <c r="AJ856" s="6"/>
      <c r="AK856" s="6"/>
      <c r="AL856" s="59"/>
      <c r="AM856" s="137"/>
      <c r="AN856" s="137"/>
      <c r="AO856" s="198"/>
      <c r="AP856" s="198"/>
      <c r="AQ856" s="198"/>
      <c r="AR856" s="197"/>
      <c r="AS856" s="38">
        <f>AS844</f>
        <v>5</v>
      </c>
      <c r="AT856" s="62" t="s">
        <v>4579</v>
      </c>
      <c r="AU856" s="143"/>
      <c r="AV856" s="147"/>
      <c r="AW856" s="89">
        <f>ROUND(ROUND(H851*P858,0)*V852,0)-AS856</f>
        <v>523</v>
      </c>
      <c r="AX856" s="67"/>
    </row>
    <row r="857" spans="1:50" ht="17.2" customHeight="1" x14ac:dyDescent="0.3">
      <c r="A857" s="101">
        <v>43</v>
      </c>
      <c r="B857" s="102" t="s">
        <v>3638</v>
      </c>
      <c r="C857" s="103" t="s">
        <v>8961</v>
      </c>
      <c r="D857" s="166"/>
      <c r="E857" s="193"/>
      <c r="F857" s="126"/>
      <c r="G857" s="1"/>
      <c r="H857" s="175"/>
      <c r="I857" s="194"/>
      <c r="J857" s="194"/>
      <c r="K857" s="173"/>
      <c r="L857" s="267"/>
      <c r="M857" s="268"/>
      <c r="N857" s="268"/>
      <c r="O857" s="268"/>
      <c r="P857" s="268"/>
      <c r="Q857" s="268"/>
      <c r="R857" s="175"/>
      <c r="S857" s="194"/>
      <c r="T857" s="173"/>
      <c r="U857" s="130"/>
      <c r="V857" s="64"/>
      <c r="W857" s="202"/>
      <c r="X857" s="317" t="s">
        <v>4712</v>
      </c>
      <c r="Y857" s="318"/>
      <c r="Z857" s="318"/>
      <c r="AA857" s="318"/>
      <c r="AB857" s="318"/>
      <c r="AC857" s="211" t="s">
        <v>4711</v>
      </c>
      <c r="AD857" s="210"/>
      <c r="AE857" s="210"/>
      <c r="AF857" s="176"/>
      <c r="AG857" s="176"/>
      <c r="AH857" s="176"/>
      <c r="AI857" s="176"/>
      <c r="AJ857" s="176"/>
      <c r="AK857" s="176"/>
      <c r="AL857" s="105" t="s">
        <v>4574</v>
      </c>
      <c r="AM857" s="321">
        <f>AM854</f>
        <v>0.7</v>
      </c>
      <c r="AN857" s="321"/>
      <c r="AO857" s="213"/>
      <c r="AP857" s="213"/>
      <c r="AQ857" s="213"/>
      <c r="AR857" s="212"/>
      <c r="AS857" s="1"/>
      <c r="AT857" s="132"/>
      <c r="AU857" s="143"/>
      <c r="AV857" s="147"/>
      <c r="AW857" s="106">
        <f>ROUND(ROUND(ROUND(H851*P858,0)*V852,0)*AM857,0)-AS856</f>
        <v>365</v>
      </c>
      <c r="AX857" s="67"/>
    </row>
    <row r="858" spans="1:50" ht="17.2" customHeight="1" x14ac:dyDescent="0.3">
      <c r="A858" s="101">
        <v>43</v>
      </c>
      <c r="B858" s="102" t="s">
        <v>3637</v>
      </c>
      <c r="C858" s="103" t="s">
        <v>8960</v>
      </c>
      <c r="D858" s="166"/>
      <c r="E858" s="193"/>
      <c r="F858" s="126"/>
      <c r="G858" s="1"/>
      <c r="H858" s="175"/>
      <c r="I858" s="194"/>
      <c r="J858" s="194"/>
      <c r="K858" s="173"/>
      <c r="L858" s="191"/>
      <c r="M858" s="172"/>
      <c r="N858" s="172"/>
      <c r="O858" s="123" t="s">
        <v>4574</v>
      </c>
      <c r="P858" s="249">
        <f>P852</f>
        <v>0.96499999999999997</v>
      </c>
      <c r="Q858" s="249"/>
      <c r="R858" s="168"/>
      <c r="S858" s="141"/>
      <c r="T858" s="142"/>
      <c r="U858" s="130"/>
      <c r="V858" s="64"/>
      <c r="W858" s="202"/>
      <c r="X858" s="319"/>
      <c r="Y858" s="320"/>
      <c r="Z858" s="320"/>
      <c r="AA858" s="320"/>
      <c r="AB858" s="320"/>
      <c r="AC858" s="211" t="s">
        <v>4735</v>
      </c>
      <c r="AD858" s="210"/>
      <c r="AE858" s="210"/>
      <c r="AF858" s="176"/>
      <c r="AG858" s="176"/>
      <c r="AH858" s="176"/>
      <c r="AI858" s="176"/>
      <c r="AJ858" s="176"/>
      <c r="AK858" s="176"/>
      <c r="AL858" s="105" t="s">
        <v>4574</v>
      </c>
      <c r="AM858" s="321">
        <f>AM855</f>
        <v>0.5</v>
      </c>
      <c r="AN858" s="321"/>
      <c r="AO858" s="213"/>
      <c r="AP858" s="213"/>
      <c r="AQ858" s="213"/>
      <c r="AR858" s="212"/>
      <c r="AS858" s="7"/>
      <c r="AT858" s="123"/>
      <c r="AU858" s="136"/>
      <c r="AV858" s="145"/>
      <c r="AW858" s="106">
        <f>ROUND(ROUND(ROUND(H851*P858,0)*V852,0)*AM858,0)-AS856</f>
        <v>259</v>
      </c>
      <c r="AX858" s="67"/>
    </row>
    <row r="859" spans="1:50" ht="17.2" customHeight="1" x14ac:dyDescent="0.3">
      <c r="A859" s="9">
        <v>43</v>
      </c>
      <c r="B859" s="10" t="s">
        <v>3636</v>
      </c>
      <c r="C859" s="53" t="s">
        <v>8959</v>
      </c>
      <c r="D859" s="166"/>
      <c r="E859" s="193"/>
      <c r="F859" s="126"/>
      <c r="G859" s="126"/>
      <c r="H859" s="45"/>
      <c r="I859" s="1"/>
      <c r="J859" s="1"/>
      <c r="K859" s="44"/>
      <c r="L859" s="196"/>
      <c r="M859" s="195"/>
      <c r="N859" s="195"/>
      <c r="O859" s="55"/>
      <c r="P859" s="56"/>
      <c r="Q859" s="56"/>
      <c r="R859" s="168"/>
      <c r="S859" s="141"/>
      <c r="T859" s="142"/>
      <c r="U859" s="130"/>
      <c r="V859" s="64"/>
      <c r="W859" s="202"/>
      <c r="X859" s="8"/>
      <c r="Y859" s="6"/>
      <c r="Z859" s="59"/>
      <c r="AA859" s="59"/>
      <c r="AB859" s="6"/>
      <c r="AC859" s="203"/>
      <c r="AD859" s="6"/>
      <c r="AE859" s="6"/>
      <c r="AF859" s="6"/>
      <c r="AG859" s="6"/>
      <c r="AH859" s="6"/>
      <c r="AI859" s="6"/>
      <c r="AJ859" s="6"/>
      <c r="AK859" s="6"/>
      <c r="AL859" s="59"/>
      <c r="AM859" s="137"/>
      <c r="AN859" s="137"/>
      <c r="AO859" s="216" t="s">
        <v>4753</v>
      </c>
      <c r="AP859" s="251"/>
      <c r="AQ859" s="251"/>
      <c r="AR859" s="252"/>
      <c r="AS859" s="49"/>
      <c r="AT859" s="36"/>
      <c r="AU859" s="36"/>
      <c r="AV859" s="51"/>
      <c r="AW859" s="89">
        <f>ROUND(ROUND(H851*V852,0)*AQ862,0)</f>
        <v>520</v>
      </c>
      <c r="AX859" s="12"/>
    </row>
    <row r="860" spans="1:50" ht="17.2" customHeight="1" x14ac:dyDescent="0.3">
      <c r="A860" s="101">
        <v>43</v>
      </c>
      <c r="B860" s="102" t="s">
        <v>3635</v>
      </c>
      <c r="C860" s="103" t="s">
        <v>8958</v>
      </c>
      <c r="D860" s="166"/>
      <c r="E860" s="193"/>
      <c r="F860" s="126"/>
      <c r="G860" s="126"/>
      <c r="H860" s="45"/>
      <c r="I860" s="1"/>
      <c r="J860" s="1"/>
      <c r="K860" s="44"/>
      <c r="L860" s="175"/>
      <c r="M860" s="194"/>
      <c r="N860" s="194"/>
      <c r="O860" s="132"/>
      <c r="P860" s="141"/>
      <c r="Q860" s="141"/>
      <c r="R860" s="168"/>
      <c r="S860" s="141"/>
      <c r="T860" s="142"/>
      <c r="U860" s="130"/>
      <c r="V860" s="64"/>
      <c r="W860" s="202"/>
      <c r="X860" s="317" t="s">
        <v>4712</v>
      </c>
      <c r="Y860" s="318"/>
      <c r="Z860" s="318"/>
      <c r="AA860" s="318"/>
      <c r="AB860" s="318"/>
      <c r="AC860" s="211" t="s">
        <v>4711</v>
      </c>
      <c r="AD860" s="210"/>
      <c r="AE860" s="210"/>
      <c r="AF860" s="176"/>
      <c r="AG860" s="176"/>
      <c r="AH860" s="176"/>
      <c r="AI860" s="176"/>
      <c r="AJ860" s="176"/>
      <c r="AK860" s="176"/>
      <c r="AL860" s="105" t="s">
        <v>4574</v>
      </c>
      <c r="AM860" s="321">
        <f>AM857</f>
        <v>0.7</v>
      </c>
      <c r="AN860" s="321"/>
      <c r="AO860" s="228"/>
      <c r="AP860" s="229"/>
      <c r="AQ860" s="229"/>
      <c r="AR860" s="230"/>
      <c r="AS860" s="45"/>
      <c r="AT860" s="1"/>
      <c r="AU860" s="1"/>
      <c r="AV860" s="44"/>
      <c r="AW860" s="106">
        <f>ROUND(ROUND(ROUND(H851*V852,0)*AM860,0)*AQ862,0)</f>
        <v>364</v>
      </c>
      <c r="AX860" s="12"/>
    </row>
    <row r="861" spans="1:50" ht="17.2" customHeight="1" x14ac:dyDescent="0.3">
      <c r="A861" s="101">
        <v>43</v>
      </c>
      <c r="B861" s="102" t="s">
        <v>3634</v>
      </c>
      <c r="C861" s="103" t="s">
        <v>8957</v>
      </c>
      <c r="D861" s="166"/>
      <c r="E861" s="193"/>
      <c r="F861" s="126"/>
      <c r="G861" s="126"/>
      <c r="H861" s="45"/>
      <c r="I861" s="1"/>
      <c r="J861" s="1"/>
      <c r="K861" s="44"/>
      <c r="L861" s="191"/>
      <c r="M861" s="172"/>
      <c r="N861" s="172"/>
      <c r="O861" s="123"/>
      <c r="P861" s="138"/>
      <c r="Q861" s="138"/>
      <c r="R861" s="168"/>
      <c r="S861" s="141"/>
      <c r="T861" s="142"/>
      <c r="U861" s="130"/>
      <c r="V861" s="64"/>
      <c r="W861" s="202"/>
      <c r="X861" s="319"/>
      <c r="Y861" s="320"/>
      <c r="Z861" s="320"/>
      <c r="AA861" s="320"/>
      <c r="AB861" s="320"/>
      <c r="AC861" s="211" t="s">
        <v>4735</v>
      </c>
      <c r="AD861" s="210"/>
      <c r="AE861" s="210"/>
      <c r="AF861" s="176"/>
      <c r="AG861" s="176"/>
      <c r="AH861" s="176"/>
      <c r="AI861" s="176"/>
      <c r="AJ861" s="176"/>
      <c r="AK861" s="176"/>
      <c r="AL861" s="105" t="s">
        <v>4574</v>
      </c>
      <c r="AM861" s="321">
        <f>AM858</f>
        <v>0.5</v>
      </c>
      <c r="AN861" s="321"/>
      <c r="AO861" s="45"/>
      <c r="AP861" s="1"/>
      <c r="AQ861" s="1"/>
      <c r="AR861" s="44"/>
      <c r="AS861" s="45"/>
      <c r="AT861" s="1"/>
      <c r="AU861" s="1"/>
      <c r="AV861" s="44"/>
      <c r="AW861" s="106">
        <f>ROUND(ROUND(ROUND(H851*V852,0)*AM861,0)*AQ862,0)</f>
        <v>260</v>
      </c>
      <c r="AX861" s="12"/>
    </row>
    <row r="862" spans="1:50" ht="17.2" customHeight="1" x14ac:dyDescent="0.3">
      <c r="A862" s="9">
        <v>43</v>
      </c>
      <c r="B862" s="10" t="s">
        <v>3633</v>
      </c>
      <c r="C862" s="53" t="s">
        <v>8956</v>
      </c>
      <c r="D862" s="166"/>
      <c r="E862" s="193"/>
      <c r="F862" s="126"/>
      <c r="G862" s="126"/>
      <c r="H862" s="45"/>
      <c r="I862" s="1"/>
      <c r="J862" s="1"/>
      <c r="K862" s="44"/>
      <c r="L862" s="231" t="s">
        <v>4714</v>
      </c>
      <c r="M862" s="232"/>
      <c r="N862" s="232"/>
      <c r="O862" s="232"/>
      <c r="P862" s="232"/>
      <c r="Q862" s="232"/>
      <c r="R862" s="175"/>
      <c r="S862" s="194"/>
      <c r="T862" s="173"/>
      <c r="U862" s="130"/>
      <c r="V862" s="64"/>
      <c r="W862" s="202"/>
      <c r="X862" s="8"/>
      <c r="Y862" s="6"/>
      <c r="Z862" s="59"/>
      <c r="AA862" s="59"/>
      <c r="AB862" s="6"/>
      <c r="AC862" s="203"/>
      <c r="AD862" s="6"/>
      <c r="AE862" s="6"/>
      <c r="AF862" s="6"/>
      <c r="AG862" s="6"/>
      <c r="AH862" s="6"/>
      <c r="AI862" s="6"/>
      <c r="AJ862" s="6"/>
      <c r="AK862" s="6"/>
      <c r="AL862" s="59"/>
      <c r="AM862" s="137"/>
      <c r="AN862" s="137"/>
      <c r="AO862" s="45"/>
      <c r="AP862" s="132" t="s">
        <v>4574</v>
      </c>
      <c r="AQ862" s="247">
        <f>AQ838</f>
        <v>0.95</v>
      </c>
      <c r="AR862" s="248"/>
      <c r="AS862" s="45"/>
      <c r="AT862" s="1"/>
      <c r="AU862" s="1"/>
      <c r="AV862" s="44"/>
      <c r="AW862" s="89">
        <f>ROUND(ROUND(ROUND(H851*P864,0)*V852,0)*AQ862,0)</f>
        <v>502</v>
      </c>
      <c r="AX862" s="12"/>
    </row>
    <row r="863" spans="1:50" ht="17.2" customHeight="1" x14ac:dyDescent="0.3">
      <c r="A863" s="101">
        <v>43</v>
      </c>
      <c r="B863" s="102" t="s">
        <v>3632</v>
      </c>
      <c r="C863" s="103" t="s">
        <v>8955</v>
      </c>
      <c r="D863" s="166"/>
      <c r="E863" s="193"/>
      <c r="F863" s="126"/>
      <c r="G863" s="126"/>
      <c r="H863" s="45"/>
      <c r="I863" s="1"/>
      <c r="J863" s="1"/>
      <c r="K863" s="44"/>
      <c r="L863" s="267"/>
      <c r="M863" s="268"/>
      <c r="N863" s="268"/>
      <c r="O863" s="268"/>
      <c r="P863" s="268"/>
      <c r="Q863" s="268"/>
      <c r="R863" s="175"/>
      <c r="S863" s="194"/>
      <c r="T863" s="173"/>
      <c r="U863" s="130"/>
      <c r="V863" s="64"/>
      <c r="W863" s="202"/>
      <c r="X863" s="317" t="s">
        <v>4712</v>
      </c>
      <c r="Y863" s="318"/>
      <c r="Z863" s="318"/>
      <c r="AA863" s="318"/>
      <c r="AB863" s="318"/>
      <c r="AC863" s="211" t="s">
        <v>4711</v>
      </c>
      <c r="AD863" s="210"/>
      <c r="AE863" s="210"/>
      <c r="AF863" s="176"/>
      <c r="AG863" s="176"/>
      <c r="AH863" s="176"/>
      <c r="AI863" s="176"/>
      <c r="AJ863" s="176"/>
      <c r="AK863" s="176"/>
      <c r="AL863" s="105" t="s">
        <v>4574</v>
      </c>
      <c r="AM863" s="321">
        <f>AM860</f>
        <v>0.7</v>
      </c>
      <c r="AN863" s="321"/>
      <c r="AO863" s="45"/>
      <c r="AP863" s="1"/>
      <c r="AQ863" s="1"/>
      <c r="AR863" s="44"/>
      <c r="AS863" s="45"/>
      <c r="AT863" s="1"/>
      <c r="AU863" s="1"/>
      <c r="AV863" s="44"/>
      <c r="AW863" s="106">
        <f>ROUND(ROUND(ROUND(ROUND(H851*P864,0)*V852,0)*AM863,0)*AQ862,0)</f>
        <v>352</v>
      </c>
      <c r="AX863" s="12"/>
    </row>
    <row r="864" spans="1:50" ht="17.2" customHeight="1" x14ac:dyDescent="0.3">
      <c r="A864" s="101">
        <v>43</v>
      </c>
      <c r="B864" s="102" t="s">
        <v>3631</v>
      </c>
      <c r="C864" s="103" t="s">
        <v>8954</v>
      </c>
      <c r="D864" s="166"/>
      <c r="E864" s="193"/>
      <c r="F864" s="126"/>
      <c r="G864" s="126"/>
      <c r="H864" s="45"/>
      <c r="I864" s="1"/>
      <c r="J864" s="1"/>
      <c r="K864" s="44"/>
      <c r="L864" s="191"/>
      <c r="M864" s="172"/>
      <c r="N864" s="172"/>
      <c r="O864" s="123" t="s">
        <v>4574</v>
      </c>
      <c r="P864" s="249">
        <f>P858</f>
        <v>0.96499999999999997</v>
      </c>
      <c r="Q864" s="249"/>
      <c r="R864" s="168"/>
      <c r="S864" s="141"/>
      <c r="T864" s="142"/>
      <c r="U864" s="130"/>
      <c r="V864" s="64"/>
      <c r="W864" s="202"/>
      <c r="X864" s="319"/>
      <c r="Y864" s="320"/>
      <c r="Z864" s="320"/>
      <c r="AA864" s="320"/>
      <c r="AB864" s="320"/>
      <c r="AC864" s="211" t="s">
        <v>4735</v>
      </c>
      <c r="AD864" s="210"/>
      <c r="AE864" s="210"/>
      <c r="AF864" s="176"/>
      <c r="AG864" s="176"/>
      <c r="AH864" s="176"/>
      <c r="AI864" s="176"/>
      <c r="AJ864" s="176"/>
      <c r="AK864" s="176"/>
      <c r="AL864" s="105" t="s">
        <v>4574</v>
      </c>
      <c r="AM864" s="321">
        <f>AM861</f>
        <v>0.5</v>
      </c>
      <c r="AN864" s="321"/>
      <c r="AO864" s="45"/>
      <c r="AP864" s="1"/>
      <c r="AQ864" s="1"/>
      <c r="AR864" s="44"/>
      <c r="AS864" s="43"/>
      <c r="AT864" s="7"/>
      <c r="AU864" s="7"/>
      <c r="AV864" s="21"/>
      <c r="AW864" s="106">
        <f>ROUND(ROUND(ROUND(ROUND(H851*P864,0)*V852,0)*AM864,0)*AQ862,0)</f>
        <v>251</v>
      </c>
      <c r="AX864" s="12"/>
    </row>
    <row r="865" spans="1:50" ht="17.2" customHeight="1" x14ac:dyDescent="0.3">
      <c r="A865" s="9">
        <v>43</v>
      </c>
      <c r="B865" s="10" t="s">
        <v>3630</v>
      </c>
      <c r="C865" s="53" t="s">
        <v>8953</v>
      </c>
      <c r="D865" s="166"/>
      <c r="E865" s="193"/>
      <c r="F865" s="126"/>
      <c r="G865" s="126"/>
      <c r="H865" s="45"/>
      <c r="I865" s="1"/>
      <c r="J865" s="1"/>
      <c r="K865" s="44"/>
      <c r="L865" s="196"/>
      <c r="M865" s="195"/>
      <c r="N865" s="195"/>
      <c r="O865" s="55"/>
      <c r="P865" s="56"/>
      <c r="Q865" s="56"/>
      <c r="R865" s="168"/>
      <c r="S865" s="141"/>
      <c r="T865" s="142"/>
      <c r="U865" s="130"/>
      <c r="V865" s="64"/>
      <c r="W865" s="202"/>
      <c r="X865" s="8"/>
      <c r="Y865" s="6"/>
      <c r="Z865" s="59"/>
      <c r="AA865" s="59"/>
      <c r="AB865" s="6"/>
      <c r="AC865" s="203"/>
      <c r="AD865" s="6"/>
      <c r="AE865" s="6"/>
      <c r="AF865" s="6"/>
      <c r="AG865" s="6"/>
      <c r="AH865" s="6"/>
      <c r="AI865" s="6"/>
      <c r="AJ865" s="6"/>
      <c r="AK865" s="6"/>
      <c r="AL865" s="59"/>
      <c r="AM865" s="137"/>
      <c r="AN865" s="137"/>
      <c r="AO865" s="146"/>
      <c r="AP865" s="143"/>
      <c r="AQ865" s="143"/>
      <c r="AR865" s="44"/>
      <c r="AS865" s="242" t="s">
        <v>4580</v>
      </c>
      <c r="AT865" s="242"/>
      <c r="AU865" s="242"/>
      <c r="AV865" s="243"/>
      <c r="AW865" s="89">
        <f>ROUND(ROUND(H851*V852,0)*AQ862,0)-AS868</f>
        <v>515</v>
      </c>
      <c r="AX865" s="12"/>
    </row>
    <row r="866" spans="1:50" ht="17.2" customHeight="1" x14ac:dyDescent="0.3">
      <c r="A866" s="101">
        <v>43</v>
      </c>
      <c r="B866" s="102" t="s">
        <v>3629</v>
      </c>
      <c r="C866" s="103" t="s">
        <v>8952</v>
      </c>
      <c r="D866" s="166"/>
      <c r="E866" s="193"/>
      <c r="F866" s="126"/>
      <c r="G866" s="126"/>
      <c r="H866" s="45"/>
      <c r="I866" s="1"/>
      <c r="J866" s="1"/>
      <c r="K866" s="44"/>
      <c r="L866" s="175"/>
      <c r="M866" s="194"/>
      <c r="N866" s="194"/>
      <c r="O866" s="132"/>
      <c r="P866" s="141"/>
      <c r="Q866" s="141"/>
      <c r="R866" s="168"/>
      <c r="S866" s="141"/>
      <c r="T866" s="142"/>
      <c r="U866" s="130"/>
      <c r="V866" s="64"/>
      <c r="W866" s="202"/>
      <c r="X866" s="317" t="s">
        <v>4712</v>
      </c>
      <c r="Y866" s="318"/>
      <c r="Z866" s="318"/>
      <c r="AA866" s="318"/>
      <c r="AB866" s="318"/>
      <c r="AC866" s="211" t="s">
        <v>4711</v>
      </c>
      <c r="AD866" s="210"/>
      <c r="AE866" s="210"/>
      <c r="AF866" s="176"/>
      <c r="AG866" s="176"/>
      <c r="AH866" s="176"/>
      <c r="AI866" s="176"/>
      <c r="AJ866" s="176"/>
      <c r="AK866" s="176"/>
      <c r="AL866" s="105" t="s">
        <v>4574</v>
      </c>
      <c r="AM866" s="321">
        <f>AM863</f>
        <v>0.7</v>
      </c>
      <c r="AN866" s="321"/>
      <c r="AO866" s="146"/>
      <c r="AP866" s="143"/>
      <c r="AQ866" s="143"/>
      <c r="AR866" s="44"/>
      <c r="AS866" s="244"/>
      <c r="AT866" s="244"/>
      <c r="AU866" s="244"/>
      <c r="AV866" s="245"/>
      <c r="AW866" s="106">
        <f>ROUND(ROUND(ROUND(H851*V852,0)*AM866,0)*AQ862,0)-AS868</f>
        <v>359</v>
      </c>
      <c r="AX866" s="12"/>
    </row>
    <row r="867" spans="1:50" ht="17.2" customHeight="1" x14ac:dyDescent="0.3">
      <c r="A867" s="101">
        <v>43</v>
      </c>
      <c r="B867" s="102" t="s">
        <v>3628</v>
      </c>
      <c r="C867" s="103" t="s">
        <v>8951</v>
      </c>
      <c r="D867" s="166"/>
      <c r="E867" s="193"/>
      <c r="F867" s="126"/>
      <c r="G867" s="126"/>
      <c r="H867" s="45"/>
      <c r="I867" s="1"/>
      <c r="J867" s="1"/>
      <c r="K867" s="44"/>
      <c r="L867" s="191"/>
      <c r="M867" s="172"/>
      <c r="N867" s="172"/>
      <c r="O867" s="123"/>
      <c r="P867" s="138"/>
      <c r="Q867" s="138"/>
      <c r="R867" s="168"/>
      <c r="S867" s="141"/>
      <c r="T867" s="142"/>
      <c r="U867" s="130"/>
      <c r="V867" s="64"/>
      <c r="W867" s="202"/>
      <c r="X867" s="319"/>
      <c r="Y867" s="320"/>
      <c r="Z867" s="320"/>
      <c r="AA867" s="320"/>
      <c r="AB867" s="320"/>
      <c r="AC867" s="211" t="s">
        <v>4735</v>
      </c>
      <c r="AD867" s="210"/>
      <c r="AE867" s="210"/>
      <c r="AF867" s="176"/>
      <c r="AG867" s="176"/>
      <c r="AH867" s="176"/>
      <c r="AI867" s="176"/>
      <c r="AJ867" s="176"/>
      <c r="AK867" s="176"/>
      <c r="AL867" s="105" t="s">
        <v>4574</v>
      </c>
      <c r="AM867" s="321">
        <f>AM864</f>
        <v>0.5</v>
      </c>
      <c r="AN867" s="321"/>
      <c r="AO867" s="146"/>
      <c r="AP867" s="143"/>
      <c r="AQ867" s="143"/>
      <c r="AR867" s="44"/>
      <c r="AS867" s="244"/>
      <c r="AT867" s="244"/>
      <c r="AU867" s="244"/>
      <c r="AV867" s="245"/>
      <c r="AW867" s="106">
        <f>ROUND(ROUND(ROUND(H851*V852,0)*AM867,0)*AQ862,0)-AS868</f>
        <v>255</v>
      </c>
      <c r="AX867" s="12"/>
    </row>
    <row r="868" spans="1:50" ht="17.2" customHeight="1" x14ac:dyDescent="0.3">
      <c r="A868" s="9">
        <v>43</v>
      </c>
      <c r="B868" s="10" t="s">
        <v>3627</v>
      </c>
      <c r="C868" s="53" t="s">
        <v>8950</v>
      </c>
      <c r="D868" s="166"/>
      <c r="E868" s="193"/>
      <c r="F868" s="126"/>
      <c r="G868" s="126"/>
      <c r="H868" s="45"/>
      <c r="I868" s="1"/>
      <c r="J868" s="1"/>
      <c r="K868" s="44"/>
      <c r="L868" s="231" t="s">
        <v>4714</v>
      </c>
      <c r="M868" s="232"/>
      <c r="N868" s="232"/>
      <c r="O868" s="232"/>
      <c r="P868" s="232"/>
      <c r="Q868" s="232"/>
      <c r="R868" s="175"/>
      <c r="S868" s="194"/>
      <c r="T868" s="173"/>
      <c r="U868" s="130"/>
      <c r="V868" s="64"/>
      <c r="W868" s="202"/>
      <c r="X868" s="8"/>
      <c r="Y868" s="6"/>
      <c r="Z868" s="59"/>
      <c r="AA868" s="59"/>
      <c r="AB868" s="6"/>
      <c r="AC868" s="203"/>
      <c r="AD868" s="6"/>
      <c r="AE868" s="6"/>
      <c r="AF868" s="6"/>
      <c r="AG868" s="6"/>
      <c r="AH868" s="6"/>
      <c r="AI868" s="6"/>
      <c r="AJ868" s="6"/>
      <c r="AK868" s="6"/>
      <c r="AL868" s="59"/>
      <c r="AM868" s="137"/>
      <c r="AN868" s="137"/>
      <c r="AO868" s="146"/>
      <c r="AP868" s="143"/>
      <c r="AQ868" s="143"/>
      <c r="AR868" s="44"/>
      <c r="AS868" s="38">
        <f>AS856</f>
        <v>5</v>
      </c>
      <c r="AT868" s="62" t="s">
        <v>4579</v>
      </c>
      <c r="AU868" s="143"/>
      <c r="AV868" s="147"/>
      <c r="AW868" s="89">
        <f>ROUND(ROUND(ROUND(H851*P870,0)*V852,0)*AQ862,0)-AS868</f>
        <v>497</v>
      </c>
      <c r="AX868" s="12"/>
    </row>
    <row r="869" spans="1:50" ht="17.2" customHeight="1" x14ac:dyDescent="0.3">
      <c r="A869" s="101">
        <v>43</v>
      </c>
      <c r="B869" s="102" t="s">
        <v>3626</v>
      </c>
      <c r="C869" s="103" t="s">
        <v>8949</v>
      </c>
      <c r="D869" s="166"/>
      <c r="E869" s="193"/>
      <c r="F869" s="126"/>
      <c r="G869" s="126"/>
      <c r="H869" s="45"/>
      <c r="I869" s="1"/>
      <c r="J869" s="1"/>
      <c r="K869" s="44"/>
      <c r="L869" s="267"/>
      <c r="M869" s="268"/>
      <c r="N869" s="268"/>
      <c r="O869" s="268"/>
      <c r="P869" s="268"/>
      <c r="Q869" s="268"/>
      <c r="R869" s="175"/>
      <c r="S869" s="194"/>
      <c r="T869" s="173"/>
      <c r="U869" s="130"/>
      <c r="V869" s="64"/>
      <c r="W869" s="202"/>
      <c r="X869" s="317" t="s">
        <v>4712</v>
      </c>
      <c r="Y869" s="318"/>
      <c r="Z869" s="318"/>
      <c r="AA869" s="318"/>
      <c r="AB869" s="318"/>
      <c r="AC869" s="211" t="s">
        <v>4711</v>
      </c>
      <c r="AD869" s="210"/>
      <c r="AE869" s="210"/>
      <c r="AF869" s="176"/>
      <c r="AG869" s="176"/>
      <c r="AH869" s="176"/>
      <c r="AI869" s="176"/>
      <c r="AJ869" s="176"/>
      <c r="AK869" s="176"/>
      <c r="AL869" s="105" t="s">
        <v>4574</v>
      </c>
      <c r="AM869" s="321">
        <f>AM866</f>
        <v>0.7</v>
      </c>
      <c r="AN869" s="321"/>
      <c r="AO869" s="146"/>
      <c r="AP869" s="143"/>
      <c r="AQ869" s="143"/>
      <c r="AR869" s="44"/>
      <c r="AS869" s="1"/>
      <c r="AT869" s="132"/>
      <c r="AU869" s="143"/>
      <c r="AV869" s="147"/>
      <c r="AW869" s="106">
        <f>ROUND(ROUND(ROUND(ROUND(H851*P870,0)*V852,0)*AM869,0)*AQ862,0)-AS868</f>
        <v>347</v>
      </c>
      <c r="AX869" s="12"/>
    </row>
    <row r="870" spans="1:50" ht="17.2" customHeight="1" x14ac:dyDescent="0.3">
      <c r="A870" s="101">
        <v>43</v>
      </c>
      <c r="B870" s="102" t="s">
        <v>3625</v>
      </c>
      <c r="C870" s="103" t="s">
        <v>8948</v>
      </c>
      <c r="D870" s="166"/>
      <c r="E870" s="193"/>
      <c r="F870" s="126"/>
      <c r="G870" s="126"/>
      <c r="H870" s="43"/>
      <c r="I870" s="7"/>
      <c r="J870" s="7"/>
      <c r="K870" s="21"/>
      <c r="L870" s="191"/>
      <c r="M870" s="172"/>
      <c r="N870" s="172"/>
      <c r="O870" s="123" t="s">
        <v>4574</v>
      </c>
      <c r="P870" s="249">
        <f>P864</f>
        <v>0.96499999999999997</v>
      </c>
      <c r="Q870" s="249"/>
      <c r="R870" s="168"/>
      <c r="S870" s="141"/>
      <c r="T870" s="141"/>
      <c r="U870" s="88"/>
      <c r="V870" s="86"/>
      <c r="W870" s="87"/>
      <c r="X870" s="320"/>
      <c r="Y870" s="320"/>
      <c r="Z870" s="320"/>
      <c r="AA870" s="320"/>
      <c r="AB870" s="320"/>
      <c r="AC870" s="211" t="s">
        <v>4735</v>
      </c>
      <c r="AD870" s="210"/>
      <c r="AE870" s="210"/>
      <c r="AF870" s="176"/>
      <c r="AG870" s="176"/>
      <c r="AH870" s="176"/>
      <c r="AI870" s="176"/>
      <c r="AJ870" s="176"/>
      <c r="AK870" s="176"/>
      <c r="AL870" s="105" t="s">
        <v>4574</v>
      </c>
      <c r="AM870" s="321">
        <f>AM867</f>
        <v>0.5</v>
      </c>
      <c r="AN870" s="321"/>
      <c r="AO870" s="190"/>
      <c r="AP870" s="136"/>
      <c r="AQ870" s="136"/>
      <c r="AR870" s="21"/>
      <c r="AS870" s="7"/>
      <c r="AT870" s="123"/>
      <c r="AU870" s="136"/>
      <c r="AV870" s="145"/>
      <c r="AW870" s="106">
        <f>ROUND(ROUND(ROUND(ROUND(H851*P870,0)*V852,0)*AM870,0)*AQ862,0)-AS868</f>
        <v>246</v>
      </c>
      <c r="AX870" s="12"/>
    </row>
    <row r="871" spans="1:50" ht="17.2" customHeight="1" x14ac:dyDescent="0.3">
      <c r="A871" s="9">
        <v>43</v>
      </c>
      <c r="B871" s="10" t="s">
        <v>3624</v>
      </c>
      <c r="C871" s="53" t="s">
        <v>8947</v>
      </c>
      <c r="D871" s="166"/>
      <c r="E871" s="193"/>
      <c r="F871" s="125"/>
      <c r="G871" s="126"/>
      <c r="H871" s="217" t="s">
        <v>4866</v>
      </c>
      <c r="I871" s="218"/>
      <c r="J871" s="218"/>
      <c r="K871" s="219"/>
      <c r="L871" s="196"/>
      <c r="M871" s="195"/>
      <c r="N871" s="195"/>
      <c r="O871" s="55"/>
      <c r="P871" s="56"/>
      <c r="Q871" s="56"/>
      <c r="R871" s="168"/>
      <c r="S871" s="141"/>
      <c r="T871" s="141"/>
      <c r="U871" s="88"/>
      <c r="V871" s="86"/>
      <c r="W871" s="87"/>
      <c r="X871" s="6"/>
      <c r="Y871" s="6"/>
      <c r="Z871" s="59"/>
      <c r="AA871" s="59"/>
      <c r="AB871" s="6"/>
      <c r="AC871" s="203"/>
      <c r="AD871" s="6"/>
      <c r="AE871" s="6"/>
      <c r="AF871" s="6"/>
      <c r="AG871" s="6"/>
      <c r="AH871" s="6"/>
      <c r="AI871" s="6"/>
      <c r="AJ871" s="6"/>
      <c r="AK871" s="6"/>
      <c r="AL871" s="59"/>
      <c r="AM871" s="137"/>
      <c r="AN871" s="137"/>
      <c r="AO871" s="7"/>
      <c r="AP871" s="7"/>
      <c r="AQ871" s="7"/>
      <c r="AR871" s="7"/>
      <c r="AS871" s="7"/>
      <c r="AT871" s="123"/>
      <c r="AU871" s="136"/>
      <c r="AV871" s="145"/>
      <c r="AW871" s="100">
        <f>ROUND(H875*V852,0)</f>
        <v>470</v>
      </c>
      <c r="AX871" s="12"/>
    </row>
    <row r="872" spans="1:50" ht="17.2" customHeight="1" x14ac:dyDescent="0.3">
      <c r="A872" s="101">
        <v>43</v>
      </c>
      <c r="B872" s="102" t="s">
        <v>3623</v>
      </c>
      <c r="C872" s="103" t="s">
        <v>8946</v>
      </c>
      <c r="D872" s="166"/>
      <c r="E872" s="193"/>
      <c r="F872" s="125"/>
      <c r="G872" s="126"/>
      <c r="H872" s="220"/>
      <c r="I872" s="221"/>
      <c r="J872" s="221"/>
      <c r="K872" s="222"/>
      <c r="L872" s="175"/>
      <c r="M872" s="194"/>
      <c r="N872" s="194"/>
      <c r="O872" s="132"/>
      <c r="P872" s="141"/>
      <c r="Q872" s="141"/>
      <c r="R872" s="168"/>
      <c r="S872" s="141"/>
      <c r="T872" s="141"/>
      <c r="U872" s="88"/>
      <c r="V872" s="86"/>
      <c r="W872" s="87"/>
      <c r="X872" s="318" t="s">
        <v>4712</v>
      </c>
      <c r="Y872" s="318"/>
      <c r="Z872" s="318"/>
      <c r="AA872" s="318"/>
      <c r="AB872" s="318"/>
      <c r="AC872" s="211" t="s">
        <v>4711</v>
      </c>
      <c r="AD872" s="210"/>
      <c r="AE872" s="210"/>
      <c r="AF872" s="176"/>
      <c r="AG872" s="176"/>
      <c r="AH872" s="176"/>
      <c r="AI872" s="176"/>
      <c r="AJ872" s="176"/>
      <c r="AK872" s="176"/>
      <c r="AL872" s="105" t="s">
        <v>4574</v>
      </c>
      <c r="AM872" s="321">
        <f>AM869</f>
        <v>0.7</v>
      </c>
      <c r="AN872" s="321"/>
      <c r="AO872" s="176"/>
      <c r="AP872" s="176"/>
      <c r="AQ872" s="176"/>
      <c r="AR872" s="176"/>
      <c r="AS872" s="176"/>
      <c r="AT872" s="105"/>
      <c r="AU872" s="150"/>
      <c r="AV872" s="151"/>
      <c r="AW872" s="106">
        <f>ROUND(ROUND(H875*V852,0)*AM872,0)</f>
        <v>329</v>
      </c>
      <c r="AX872" s="12"/>
    </row>
    <row r="873" spans="1:50" ht="17.2" customHeight="1" x14ac:dyDescent="0.3">
      <c r="A873" s="101">
        <v>43</v>
      </c>
      <c r="B873" s="102" t="s">
        <v>3622</v>
      </c>
      <c r="C873" s="103" t="s">
        <v>8945</v>
      </c>
      <c r="D873" s="166"/>
      <c r="E873" s="193"/>
      <c r="F873" s="125"/>
      <c r="G873" s="126"/>
      <c r="H873" s="220"/>
      <c r="I873" s="221"/>
      <c r="J873" s="221"/>
      <c r="K873" s="222"/>
      <c r="L873" s="191"/>
      <c r="M873" s="172"/>
      <c r="N873" s="172"/>
      <c r="O873" s="123"/>
      <c r="P873" s="138"/>
      <c r="Q873" s="138"/>
      <c r="R873" s="168"/>
      <c r="S873" s="141"/>
      <c r="T873" s="141"/>
      <c r="U873" s="88"/>
      <c r="V873" s="86"/>
      <c r="W873" s="87"/>
      <c r="X873" s="320"/>
      <c r="Y873" s="320"/>
      <c r="Z873" s="320"/>
      <c r="AA873" s="320"/>
      <c r="AB873" s="320"/>
      <c r="AC873" s="211" t="s">
        <v>4735</v>
      </c>
      <c r="AD873" s="210"/>
      <c r="AE873" s="210"/>
      <c r="AF873" s="176"/>
      <c r="AG873" s="176"/>
      <c r="AH873" s="176"/>
      <c r="AI873" s="176"/>
      <c r="AJ873" s="176"/>
      <c r="AK873" s="176"/>
      <c r="AL873" s="105" t="s">
        <v>4574</v>
      </c>
      <c r="AM873" s="321">
        <f>AM870</f>
        <v>0.5</v>
      </c>
      <c r="AN873" s="321"/>
      <c r="AO873" s="176"/>
      <c r="AP873" s="176"/>
      <c r="AQ873" s="176"/>
      <c r="AR873" s="176"/>
      <c r="AS873" s="176"/>
      <c r="AT873" s="105"/>
      <c r="AU873" s="150"/>
      <c r="AV873" s="151"/>
      <c r="AW873" s="106">
        <f>ROUND(ROUND(H875*V852,0)*AM873,0)</f>
        <v>235</v>
      </c>
      <c r="AX873" s="12"/>
    </row>
    <row r="874" spans="1:50" ht="17.2" customHeight="1" x14ac:dyDescent="0.3">
      <c r="A874" s="9">
        <v>43</v>
      </c>
      <c r="B874" s="10" t="s">
        <v>3621</v>
      </c>
      <c r="C874" s="53" t="s">
        <v>8944</v>
      </c>
      <c r="D874" s="166"/>
      <c r="E874" s="193"/>
      <c r="F874" s="125"/>
      <c r="G874" s="126"/>
      <c r="H874" s="220"/>
      <c r="I874" s="221"/>
      <c r="J874" s="221"/>
      <c r="K874" s="222"/>
      <c r="L874" s="231" t="s">
        <v>4714</v>
      </c>
      <c r="M874" s="232"/>
      <c r="N874" s="232"/>
      <c r="O874" s="232"/>
      <c r="P874" s="232"/>
      <c r="Q874" s="232"/>
      <c r="R874" s="175"/>
      <c r="S874" s="194"/>
      <c r="T874" s="194"/>
      <c r="U874" s="88"/>
      <c r="V874" s="86"/>
      <c r="W874" s="87"/>
      <c r="X874" s="6"/>
      <c r="Y874" s="6"/>
      <c r="Z874" s="59"/>
      <c r="AA874" s="59"/>
      <c r="AB874" s="6"/>
      <c r="AC874" s="203"/>
      <c r="AD874" s="6"/>
      <c r="AE874" s="6"/>
      <c r="AF874" s="6"/>
      <c r="AG874" s="6"/>
      <c r="AH874" s="6"/>
      <c r="AI874" s="6"/>
      <c r="AJ874" s="6"/>
      <c r="AK874" s="6"/>
      <c r="AL874" s="59"/>
      <c r="AM874" s="137"/>
      <c r="AN874" s="137"/>
      <c r="AO874" s="6"/>
      <c r="AP874" s="6"/>
      <c r="AQ874" s="7"/>
      <c r="AR874" s="7"/>
      <c r="AS874" s="7"/>
      <c r="AT874" s="123"/>
      <c r="AU874" s="136"/>
      <c r="AV874" s="145"/>
      <c r="AW874" s="89">
        <f>ROUND(ROUND(H875*P876,0)*V852,0)</f>
        <v>453</v>
      </c>
      <c r="AX874" s="12"/>
    </row>
    <row r="875" spans="1:50" ht="17.2" customHeight="1" x14ac:dyDescent="0.3">
      <c r="A875" s="101">
        <v>43</v>
      </c>
      <c r="B875" s="102" t="s">
        <v>3620</v>
      </c>
      <c r="C875" s="103" t="s">
        <v>8943</v>
      </c>
      <c r="D875" s="166"/>
      <c r="E875" s="193"/>
      <c r="F875" s="125"/>
      <c r="G875" s="126"/>
      <c r="H875" s="253">
        <f>'15就労移行支援(基本)'!K36</f>
        <v>939</v>
      </c>
      <c r="I875" s="254"/>
      <c r="J875" s="1" t="s">
        <v>4202</v>
      </c>
      <c r="K875" s="68"/>
      <c r="L875" s="267"/>
      <c r="M875" s="268"/>
      <c r="N875" s="268"/>
      <c r="O875" s="268"/>
      <c r="P875" s="268"/>
      <c r="Q875" s="268"/>
      <c r="R875" s="175"/>
      <c r="S875" s="194"/>
      <c r="T875" s="194"/>
      <c r="U875" s="88"/>
      <c r="V875" s="86"/>
      <c r="W875" s="87"/>
      <c r="X875" s="318" t="s">
        <v>4712</v>
      </c>
      <c r="Y875" s="318"/>
      <c r="Z875" s="318"/>
      <c r="AA875" s="318"/>
      <c r="AB875" s="318"/>
      <c r="AC875" s="211" t="s">
        <v>4711</v>
      </c>
      <c r="AD875" s="210"/>
      <c r="AE875" s="210"/>
      <c r="AF875" s="176"/>
      <c r="AG875" s="176"/>
      <c r="AH875" s="176"/>
      <c r="AI875" s="176"/>
      <c r="AJ875" s="176"/>
      <c r="AK875" s="176"/>
      <c r="AL875" s="105" t="s">
        <v>4574</v>
      </c>
      <c r="AM875" s="321">
        <f>AM872</f>
        <v>0.7</v>
      </c>
      <c r="AN875" s="321"/>
      <c r="AO875" s="174"/>
      <c r="AP875" s="174"/>
      <c r="AQ875" s="174"/>
      <c r="AR875" s="174"/>
      <c r="AS875" s="174"/>
      <c r="AT875" s="104"/>
      <c r="AU875" s="148"/>
      <c r="AV875" s="149"/>
      <c r="AW875" s="106">
        <f>ROUND(ROUND(ROUND(H875*P876,0)*V852,0)*AM875,0)</f>
        <v>317</v>
      </c>
      <c r="AX875" s="12"/>
    </row>
    <row r="876" spans="1:50" ht="17.2" customHeight="1" x14ac:dyDescent="0.3">
      <c r="A876" s="101">
        <v>43</v>
      </c>
      <c r="B876" s="102" t="s">
        <v>3619</v>
      </c>
      <c r="C876" s="103" t="s">
        <v>8942</v>
      </c>
      <c r="D876" s="166"/>
      <c r="E876" s="193"/>
      <c r="F876" s="125"/>
      <c r="G876" s="126"/>
      <c r="H876" s="175"/>
      <c r="I876" s="194"/>
      <c r="J876" s="194"/>
      <c r="K876" s="173"/>
      <c r="L876" s="191"/>
      <c r="M876" s="172"/>
      <c r="N876" s="172"/>
      <c r="O876" s="123" t="s">
        <v>4574</v>
      </c>
      <c r="P876" s="249">
        <f>P870</f>
        <v>0.96499999999999997</v>
      </c>
      <c r="Q876" s="249"/>
      <c r="R876" s="168"/>
      <c r="S876" s="141"/>
      <c r="T876" s="141"/>
      <c r="U876" s="88"/>
      <c r="V876" s="86"/>
      <c r="W876" s="87"/>
      <c r="X876" s="320"/>
      <c r="Y876" s="320"/>
      <c r="Z876" s="320"/>
      <c r="AA876" s="320"/>
      <c r="AB876" s="320"/>
      <c r="AC876" s="211" t="s">
        <v>4735</v>
      </c>
      <c r="AD876" s="210"/>
      <c r="AE876" s="210"/>
      <c r="AF876" s="176"/>
      <c r="AG876" s="176"/>
      <c r="AH876" s="176"/>
      <c r="AI876" s="176"/>
      <c r="AJ876" s="176"/>
      <c r="AK876" s="176"/>
      <c r="AL876" s="105" t="s">
        <v>4574</v>
      </c>
      <c r="AM876" s="321">
        <f>AM873</f>
        <v>0.5</v>
      </c>
      <c r="AN876" s="321"/>
      <c r="AO876" s="174"/>
      <c r="AP876" s="174"/>
      <c r="AQ876" s="174"/>
      <c r="AR876" s="174"/>
      <c r="AS876" s="174"/>
      <c r="AT876" s="104"/>
      <c r="AU876" s="148"/>
      <c r="AV876" s="149"/>
      <c r="AW876" s="106">
        <f>ROUND(ROUND(ROUND(H875*P876,0)*V852,0)*AM876,0)</f>
        <v>227</v>
      </c>
      <c r="AX876" s="12"/>
    </row>
    <row r="877" spans="1:50" ht="17.2" customHeight="1" x14ac:dyDescent="0.3">
      <c r="A877" s="9">
        <v>43</v>
      </c>
      <c r="B877" s="10" t="s">
        <v>3618</v>
      </c>
      <c r="C877" s="53" t="s">
        <v>8941</v>
      </c>
      <c r="D877" s="166"/>
      <c r="E877" s="193"/>
      <c r="F877" s="125"/>
      <c r="G877" s="126"/>
      <c r="H877" s="175"/>
      <c r="I877" s="194"/>
      <c r="J877" s="194"/>
      <c r="K877" s="173"/>
      <c r="L877" s="196"/>
      <c r="M877" s="195"/>
      <c r="N877" s="195"/>
      <c r="O877" s="55"/>
      <c r="P877" s="56"/>
      <c r="Q877" s="56"/>
      <c r="R877" s="168"/>
      <c r="S877" s="141"/>
      <c r="T877" s="142"/>
      <c r="U877" s="130"/>
      <c r="V877" s="64"/>
      <c r="W877" s="202"/>
      <c r="X877" s="8"/>
      <c r="Y877" s="6"/>
      <c r="Z877" s="59"/>
      <c r="AA877" s="59"/>
      <c r="AB877" s="6"/>
      <c r="AC877" s="203"/>
      <c r="AD877" s="6"/>
      <c r="AE877" s="6"/>
      <c r="AF877" s="6"/>
      <c r="AG877" s="6"/>
      <c r="AH877" s="6"/>
      <c r="AI877" s="6"/>
      <c r="AJ877" s="6"/>
      <c r="AK877" s="6"/>
      <c r="AL877" s="59"/>
      <c r="AM877" s="137"/>
      <c r="AN877" s="137"/>
      <c r="AO877" s="177"/>
      <c r="AP877" s="81"/>
      <c r="AQ877" s="81"/>
      <c r="AR877" s="82"/>
      <c r="AS877" s="242" t="s">
        <v>4580</v>
      </c>
      <c r="AT877" s="242"/>
      <c r="AU877" s="242"/>
      <c r="AV877" s="243"/>
      <c r="AW877" s="89">
        <f>ROUND(H875*V852,0)-AS880</f>
        <v>465</v>
      </c>
      <c r="AX877" s="12"/>
    </row>
    <row r="878" spans="1:50" ht="17.2" customHeight="1" x14ac:dyDescent="0.3">
      <c r="A878" s="101">
        <v>43</v>
      </c>
      <c r="B878" s="102" t="s">
        <v>3617</v>
      </c>
      <c r="C878" s="103" t="s">
        <v>8940</v>
      </c>
      <c r="D878" s="166"/>
      <c r="E878" s="193"/>
      <c r="F878" s="125"/>
      <c r="G878" s="126"/>
      <c r="H878" s="175"/>
      <c r="I878" s="194"/>
      <c r="J878" s="194"/>
      <c r="K878" s="173"/>
      <c r="L878" s="175"/>
      <c r="M878" s="194"/>
      <c r="N878" s="194"/>
      <c r="O878" s="132"/>
      <c r="P878" s="141"/>
      <c r="Q878" s="141"/>
      <c r="R878" s="168"/>
      <c r="S878" s="141"/>
      <c r="T878" s="142"/>
      <c r="U878" s="130"/>
      <c r="V878" s="64"/>
      <c r="W878" s="202"/>
      <c r="X878" s="317" t="s">
        <v>4712</v>
      </c>
      <c r="Y878" s="318"/>
      <c r="Z878" s="318"/>
      <c r="AA878" s="318"/>
      <c r="AB878" s="318"/>
      <c r="AC878" s="211" t="s">
        <v>4711</v>
      </c>
      <c r="AD878" s="210"/>
      <c r="AE878" s="210"/>
      <c r="AF878" s="176"/>
      <c r="AG878" s="176"/>
      <c r="AH878" s="176"/>
      <c r="AI878" s="176"/>
      <c r="AJ878" s="176"/>
      <c r="AK878" s="176"/>
      <c r="AL878" s="105" t="s">
        <v>4574</v>
      </c>
      <c r="AM878" s="321">
        <f>AM875</f>
        <v>0.7</v>
      </c>
      <c r="AN878" s="321"/>
      <c r="AO878" s="215"/>
      <c r="AP878" s="215"/>
      <c r="AQ878" s="215"/>
      <c r="AR878" s="214"/>
      <c r="AS878" s="244"/>
      <c r="AT878" s="244"/>
      <c r="AU878" s="244"/>
      <c r="AV878" s="245"/>
      <c r="AW878" s="106">
        <f>ROUND(ROUND(H875*V852,0)*AM878,0)-AS880</f>
        <v>324</v>
      </c>
      <c r="AX878" s="12"/>
    </row>
    <row r="879" spans="1:50" ht="17.2" customHeight="1" x14ac:dyDescent="0.3">
      <c r="A879" s="101">
        <v>43</v>
      </c>
      <c r="B879" s="102" t="s">
        <v>3616</v>
      </c>
      <c r="C879" s="103" t="s">
        <v>8939</v>
      </c>
      <c r="D879" s="166"/>
      <c r="E879" s="193"/>
      <c r="F879" s="125"/>
      <c r="G879" s="126"/>
      <c r="H879" s="175"/>
      <c r="I879" s="194"/>
      <c r="J879" s="194"/>
      <c r="K879" s="173"/>
      <c r="L879" s="191"/>
      <c r="M879" s="172"/>
      <c r="N879" s="172"/>
      <c r="O879" s="123"/>
      <c r="P879" s="138"/>
      <c r="Q879" s="138"/>
      <c r="R879" s="168"/>
      <c r="S879" s="141"/>
      <c r="T879" s="142"/>
      <c r="U879" s="130"/>
      <c r="V879" s="64"/>
      <c r="W879" s="202"/>
      <c r="X879" s="319"/>
      <c r="Y879" s="320"/>
      <c r="Z879" s="320"/>
      <c r="AA879" s="320"/>
      <c r="AB879" s="320"/>
      <c r="AC879" s="211" t="s">
        <v>4735</v>
      </c>
      <c r="AD879" s="210"/>
      <c r="AE879" s="210"/>
      <c r="AF879" s="176"/>
      <c r="AG879" s="176"/>
      <c r="AH879" s="176"/>
      <c r="AI879" s="176"/>
      <c r="AJ879" s="176"/>
      <c r="AK879" s="176"/>
      <c r="AL879" s="105" t="s">
        <v>4574</v>
      </c>
      <c r="AM879" s="321">
        <f>AM876</f>
        <v>0.5</v>
      </c>
      <c r="AN879" s="321"/>
      <c r="AO879" s="213"/>
      <c r="AP879" s="213"/>
      <c r="AQ879" s="213"/>
      <c r="AR879" s="212"/>
      <c r="AS879" s="244"/>
      <c r="AT879" s="244"/>
      <c r="AU879" s="244"/>
      <c r="AV879" s="245"/>
      <c r="AW879" s="106">
        <f>ROUND(ROUND(H875*V852,0)*AM879,0)-AS880</f>
        <v>230</v>
      </c>
      <c r="AX879" s="12"/>
    </row>
    <row r="880" spans="1:50" ht="17.2" customHeight="1" x14ac:dyDescent="0.3">
      <c r="A880" s="9">
        <v>43</v>
      </c>
      <c r="B880" s="10" t="s">
        <v>3615</v>
      </c>
      <c r="C880" s="53" t="s">
        <v>8938</v>
      </c>
      <c r="D880" s="166"/>
      <c r="E880" s="193"/>
      <c r="F880" s="125"/>
      <c r="G880" s="126"/>
      <c r="H880" s="175"/>
      <c r="I880" s="194"/>
      <c r="J880" s="194"/>
      <c r="K880" s="173"/>
      <c r="L880" s="231" t="s">
        <v>4714</v>
      </c>
      <c r="M880" s="232"/>
      <c r="N880" s="232"/>
      <c r="O880" s="232"/>
      <c r="P880" s="232"/>
      <c r="Q880" s="232"/>
      <c r="R880" s="175"/>
      <c r="S880" s="194"/>
      <c r="T880" s="173"/>
      <c r="U880" s="130"/>
      <c r="V880" s="64"/>
      <c r="W880" s="202"/>
      <c r="X880" s="8"/>
      <c r="Y880" s="6"/>
      <c r="Z880" s="59"/>
      <c r="AA880" s="59"/>
      <c r="AB880" s="6"/>
      <c r="AC880" s="203"/>
      <c r="AD880" s="6"/>
      <c r="AE880" s="6"/>
      <c r="AF880" s="6"/>
      <c r="AG880" s="6"/>
      <c r="AH880" s="6"/>
      <c r="AI880" s="6"/>
      <c r="AJ880" s="6"/>
      <c r="AK880" s="6"/>
      <c r="AL880" s="59"/>
      <c r="AM880" s="137"/>
      <c r="AN880" s="137"/>
      <c r="AO880" s="198"/>
      <c r="AP880" s="198"/>
      <c r="AQ880" s="198"/>
      <c r="AR880" s="197"/>
      <c r="AS880" s="38">
        <f>AS868</f>
        <v>5</v>
      </c>
      <c r="AT880" s="62" t="s">
        <v>4579</v>
      </c>
      <c r="AU880" s="143"/>
      <c r="AV880" s="147"/>
      <c r="AW880" s="89">
        <f>ROUND(ROUND(H875*P882,0)*V852,0)-AS880</f>
        <v>448</v>
      </c>
      <c r="AX880" s="12"/>
    </row>
    <row r="881" spans="1:50" ht="17.2" customHeight="1" x14ac:dyDescent="0.3">
      <c r="A881" s="101">
        <v>43</v>
      </c>
      <c r="B881" s="102" t="s">
        <v>3614</v>
      </c>
      <c r="C881" s="103" t="s">
        <v>8937</v>
      </c>
      <c r="D881" s="166"/>
      <c r="E881" s="193"/>
      <c r="F881" s="125"/>
      <c r="G881" s="126"/>
      <c r="H881" s="175"/>
      <c r="I881" s="194"/>
      <c r="J881" s="194"/>
      <c r="K881" s="173"/>
      <c r="L881" s="267"/>
      <c r="M881" s="268"/>
      <c r="N881" s="268"/>
      <c r="O881" s="268"/>
      <c r="P881" s="268"/>
      <c r="Q881" s="268"/>
      <c r="R881" s="175"/>
      <c r="S881" s="194"/>
      <c r="T881" s="173"/>
      <c r="U881" s="130"/>
      <c r="V881" s="64"/>
      <c r="W881" s="202"/>
      <c r="X881" s="317" t="s">
        <v>4712</v>
      </c>
      <c r="Y881" s="318"/>
      <c r="Z881" s="318"/>
      <c r="AA881" s="318"/>
      <c r="AB881" s="318"/>
      <c r="AC881" s="211" t="s">
        <v>4711</v>
      </c>
      <c r="AD881" s="210"/>
      <c r="AE881" s="210"/>
      <c r="AF881" s="176"/>
      <c r="AG881" s="176"/>
      <c r="AH881" s="176"/>
      <c r="AI881" s="176"/>
      <c r="AJ881" s="176"/>
      <c r="AK881" s="176"/>
      <c r="AL881" s="105" t="s">
        <v>4574</v>
      </c>
      <c r="AM881" s="321">
        <f>AM878</f>
        <v>0.7</v>
      </c>
      <c r="AN881" s="321"/>
      <c r="AO881" s="213"/>
      <c r="AP881" s="213"/>
      <c r="AQ881" s="213"/>
      <c r="AR881" s="212"/>
      <c r="AS881" s="1"/>
      <c r="AT881" s="132"/>
      <c r="AU881" s="143"/>
      <c r="AV881" s="147"/>
      <c r="AW881" s="106">
        <f>ROUND(ROUND(ROUND(H875*P882,0)*V852,0)*AM881,0)-AS880</f>
        <v>312</v>
      </c>
      <c r="AX881" s="12"/>
    </row>
    <row r="882" spans="1:50" ht="17.2" customHeight="1" x14ac:dyDescent="0.3">
      <c r="A882" s="101">
        <v>43</v>
      </c>
      <c r="B882" s="102" t="s">
        <v>3613</v>
      </c>
      <c r="C882" s="103" t="s">
        <v>8936</v>
      </c>
      <c r="D882" s="166"/>
      <c r="E882" s="193"/>
      <c r="F882" s="125"/>
      <c r="G882" s="126"/>
      <c r="H882" s="175"/>
      <c r="I882" s="194"/>
      <c r="J882" s="194"/>
      <c r="K882" s="173"/>
      <c r="L882" s="191"/>
      <c r="M882" s="172"/>
      <c r="N882" s="172"/>
      <c r="O882" s="123" t="s">
        <v>4574</v>
      </c>
      <c r="P882" s="249">
        <f>P876</f>
        <v>0.96499999999999997</v>
      </c>
      <c r="Q882" s="249"/>
      <c r="R882" s="168"/>
      <c r="S882" s="141"/>
      <c r="T882" s="142"/>
      <c r="U882" s="130"/>
      <c r="V882" s="64"/>
      <c r="W882" s="202"/>
      <c r="X882" s="319"/>
      <c r="Y882" s="320"/>
      <c r="Z882" s="320"/>
      <c r="AA882" s="320"/>
      <c r="AB882" s="320"/>
      <c r="AC882" s="211" t="s">
        <v>4735</v>
      </c>
      <c r="AD882" s="210"/>
      <c r="AE882" s="210"/>
      <c r="AF882" s="176"/>
      <c r="AG882" s="176"/>
      <c r="AH882" s="176"/>
      <c r="AI882" s="176"/>
      <c r="AJ882" s="176"/>
      <c r="AK882" s="176"/>
      <c r="AL882" s="105" t="s">
        <v>4574</v>
      </c>
      <c r="AM882" s="321">
        <f>AM879</f>
        <v>0.5</v>
      </c>
      <c r="AN882" s="321"/>
      <c r="AO882" s="213"/>
      <c r="AP882" s="213"/>
      <c r="AQ882" s="213"/>
      <c r="AR882" s="212"/>
      <c r="AS882" s="7"/>
      <c r="AT882" s="123"/>
      <c r="AU882" s="136"/>
      <c r="AV882" s="145"/>
      <c r="AW882" s="106">
        <f>ROUND(ROUND(ROUND(H875*P882,0)*V852,0)*AM882,0)-AS880</f>
        <v>222</v>
      </c>
      <c r="AX882" s="12"/>
    </row>
    <row r="883" spans="1:50" ht="17.2" customHeight="1" x14ac:dyDescent="0.3">
      <c r="A883" s="9">
        <v>43</v>
      </c>
      <c r="B883" s="10" t="s">
        <v>3612</v>
      </c>
      <c r="C883" s="53" t="s">
        <v>8935</v>
      </c>
      <c r="D883" s="166"/>
      <c r="E883" s="193"/>
      <c r="F883" s="125"/>
      <c r="G883" s="126"/>
      <c r="H883" s="45"/>
      <c r="I883" s="1"/>
      <c r="J883" s="1"/>
      <c r="K883" s="44"/>
      <c r="L883" s="196"/>
      <c r="M883" s="195"/>
      <c r="N883" s="195"/>
      <c r="O883" s="55"/>
      <c r="P883" s="56"/>
      <c r="Q883" s="56"/>
      <c r="R883" s="168"/>
      <c r="S883" s="141"/>
      <c r="T883" s="142"/>
      <c r="U883" s="130"/>
      <c r="V883" s="64"/>
      <c r="W883" s="202"/>
      <c r="X883" s="8"/>
      <c r="Y883" s="6"/>
      <c r="Z883" s="59"/>
      <c r="AA883" s="59"/>
      <c r="AB883" s="6"/>
      <c r="AC883" s="203"/>
      <c r="AD883" s="6"/>
      <c r="AE883" s="6"/>
      <c r="AF883" s="6"/>
      <c r="AG883" s="6"/>
      <c r="AH883" s="6"/>
      <c r="AI883" s="6"/>
      <c r="AJ883" s="6"/>
      <c r="AK883" s="6"/>
      <c r="AL883" s="59"/>
      <c r="AM883" s="137"/>
      <c r="AN883" s="137"/>
      <c r="AO883" s="216" t="s">
        <v>4753</v>
      </c>
      <c r="AP883" s="251"/>
      <c r="AQ883" s="251"/>
      <c r="AR883" s="252"/>
      <c r="AS883" s="49"/>
      <c r="AT883" s="36"/>
      <c r="AU883" s="36"/>
      <c r="AV883" s="51"/>
      <c r="AW883" s="89">
        <f>ROUND(ROUND(H875*V852,0)*AQ886,0)</f>
        <v>447</v>
      </c>
      <c r="AX883" s="12"/>
    </row>
    <row r="884" spans="1:50" ht="17.2" customHeight="1" x14ac:dyDescent="0.3">
      <c r="A884" s="101">
        <v>43</v>
      </c>
      <c r="B884" s="102" t="s">
        <v>3611</v>
      </c>
      <c r="C884" s="103" t="s">
        <v>8934</v>
      </c>
      <c r="D884" s="166"/>
      <c r="E884" s="193"/>
      <c r="F884" s="125"/>
      <c r="G884" s="126"/>
      <c r="H884" s="45"/>
      <c r="I884" s="1"/>
      <c r="J884" s="1"/>
      <c r="K884" s="44"/>
      <c r="L884" s="175"/>
      <c r="M884" s="194"/>
      <c r="N884" s="194"/>
      <c r="O884" s="132"/>
      <c r="P884" s="141"/>
      <c r="Q884" s="141"/>
      <c r="R884" s="168"/>
      <c r="S884" s="141"/>
      <c r="T884" s="142"/>
      <c r="U884" s="130"/>
      <c r="V884" s="64"/>
      <c r="W884" s="202"/>
      <c r="X884" s="317" t="s">
        <v>4712</v>
      </c>
      <c r="Y884" s="318"/>
      <c r="Z884" s="318"/>
      <c r="AA884" s="318"/>
      <c r="AB884" s="318"/>
      <c r="AC884" s="211" t="s">
        <v>4711</v>
      </c>
      <c r="AD884" s="210"/>
      <c r="AE884" s="210"/>
      <c r="AF884" s="176"/>
      <c r="AG884" s="176"/>
      <c r="AH884" s="176"/>
      <c r="AI884" s="176"/>
      <c r="AJ884" s="176"/>
      <c r="AK884" s="176"/>
      <c r="AL884" s="105" t="s">
        <v>4574</v>
      </c>
      <c r="AM884" s="321">
        <f>AM881</f>
        <v>0.7</v>
      </c>
      <c r="AN884" s="321"/>
      <c r="AO884" s="228"/>
      <c r="AP884" s="229"/>
      <c r="AQ884" s="229"/>
      <c r="AR884" s="230"/>
      <c r="AS884" s="45"/>
      <c r="AT884" s="1"/>
      <c r="AU884" s="1"/>
      <c r="AV884" s="44"/>
      <c r="AW884" s="106">
        <f>ROUND(ROUND(ROUND(H875*V852,0)*AM884,0)*AQ886,0)</f>
        <v>313</v>
      </c>
      <c r="AX884" s="12"/>
    </row>
    <row r="885" spans="1:50" ht="17.2" customHeight="1" x14ac:dyDescent="0.3">
      <c r="A885" s="101">
        <v>43</v>
      </c>
      <c r="B885" s="102" t="s">
        <v>3610</v>
      </c>
      <c r="C885" s="103" t="s">
        <v>8933</v>
      </c>
      <c r="D885" s="166"/>
      <c r="E885" s="193"/>
      <c r="F885" s="125"/>
      <c r="G885" s="126"/>
      <c r="H885" s="45"/>
      <c r="I885" s="1"/>
      <c r="J885" s="1"/>
      <c r="K885" s="44"/>
      <c r="L885" s="191"/>
      <c r="M885" s="172"/>
      <c r="N885" s="172"/>
      <c r="O885" s="123"/>
      <c r="P885" s="138"/>
      <c r="Q885" s="138"/>
      <c r="R885" s="168"/>
      <c r="S885" s="141"/>
      <c r="T885" s="142"/>
      <c r="U885" s="130"/>
      <c r="V885" s="64"/>
      <c r="W885" s="202"/>
      <c r="X885" s="319"/>
      <c r="Y885" s="320"/>
      <c r="Z885" s="320"/>
      <c r="AA885" s="320"/>
      <c r="AB885" s="320"/>
      <c r="AC885" s="211" t="s">
        <v>4735</v>
      </c>
      <c r="AD885" s="210"/>
      <c r="AE885" s="210"/>
      <c r="AF885" s="176"/>
      <c r="AG885" s="176"/>
      <c r="AH885" s="176"/>
      <c r="AI885" s="176"/>
      <c r="AJ885" s="176"/>
      <c r="AK885" s="176"/>
      <c r="AL885" s="105" t="s">
        <v>4574</v>
      </c>
      <c r="AM885" s="321">
        <f>AM882</f>
        <v>0.5</v>
      </c>
      <c r="AN885" s="321"/>
      <c r="AO885" s="45"/>
      <c r="AP885" s="1"/>
      <c r="AQ885" s="1"/>
      <c r="AR885" s="44"/>
      <c r="AS885" s="45"/>
      <c r="AT885" s="1"/>
      <c r="AU885" s="1"/>
      <c r="AV885" s="44"/>
      <c r="AW885" s="106">
        <f>ROUND(ROUND(ROUND(H875*V852,0)*AM885,0)*AQ886,0)</f>
        <v>223</v>
      </c>
      <c r="AX885" s="12"/>
    </row>
    <row r="886" spans="1:50" ht="17.2" customHeight="1" x14ac:dyDescent="0.3">
      <c r="A886" s="9">
        <v>43</v>
      </c>
      <c r="B886" s="10" t="s">
        <v>3609</v>
      </c>
      <c r="C886" s="53" t="s">
        <v>8932</v>
      </c>
      <c r="D886" s="166"/>
      <c r="E886" s="193"/>
      <c r="F886" s="125"/>
      <c r="G886" s="126"/>
      <c r="H886" s="45"/>
      <c r="I886" s="1"/>
      <c r="J886" s="1"/>
      <c r="K886" s="44"/>
      <c r="L886" s="231" t="s">
        <v>4714</v>
      </c>
      <c r="M886" s="232"/>
      <c r="N886" s="232"/>
      <c r="O886" s="232"/>
      <c r="P886" s="232"/>
      <c r="Q886" s="232"/>
      <c r="R886" s="175"/>
      <c r="S886" s="194"/>
      <c r="T886" s="173"/>
      <c r="U886" s="130"/>
      <c r="V886" s="64"/>
      <c r="W886" s="202"/>
      <c r="X886" s="8"/>
      <c r="Y886" s="6"/>
      <c r="Z886" s="59"/>
      <c r="AA886" s="59"/>
      <c r="AB886" s="6"/>
      <c r="AC886" s="203"/>
      <c r="AD886" s="6"/>
      <c r="AE886" s="6"/>
      <c r="AF886" s="6"/>
      <c r="AG886" s="6"/>
      <c r="AH886" s="6"/>
      <c r="AI886" s="6"/>
      <c r="AJ886" s="6"/>
      <c r="AK886" s="6"/>
      <c r="AL886" s="59"/>
      <c r="AM886" s="137"/>
      <c r="AN886" s="137"/>
      <c r="AO886" s="45"/>
      <c r="AP886" s="132" t="s">
        <v>4574</v>
      </c>
      <c r="AQ886" s="247">
        <f>AQ862</f>
        <v>0.95</v>
      </c>
      <c r="AR886" s="248"/>
      <c r="AS886" s="45"/>
      <c r="AT886" s="1"/>
      <c r="AU886" s="1"/>
      <c r="AV886" s="44"/>
      <c r="AW886" s="89">
        <f>ROUND(ROUND(ROUND(H875*P888,0)*V852,0)*AQ886,0)</f>
        <v>430</v>
      </c>
      <c r="AX886" s="12"/>
    </row>
    <row r="887" spans="1:50" ht="17.2" customHeight="1" x14ac:dyDescent="0.3">
      <c r="A887" s="101">
        <v>43</v>
      </c>
      <c r="B887" s="102" t="s">
        <v>3608</v>
      </c>
      <c r="C887" s="103" t="s">
        <v>8931</v>
      </c>
      <c r="D887" s="166"/>
      <c r="E887" s="193"/>
      <c r="F887" s="125"/>
      <c r="G887" s="126"/>
      <c r="H887" s="45"/>
      <c r="I887" s="1"/>
      <c r="J887" s="1"/>
      <c r="K887" s="44"/>
      <c r="L887" s="267"/>
      <c r="M887" s="268"/>
      <c r="N887" s="268"/>
      <c r="O887" s="268"/>
      <c r="P887" s="268"/>
      <c r="Q887" s="268"/>
      <c r="R887" s="175"/>
      <c r="S887" s="194"/>
      <c r="T887" s="173"/>
      <c r="U887" s="130"/>
      <c r="V887" s="64"/>
      <c r="W887" s="202"/>
      <c r="X887" s="317" t="s">
        <v>4712</v>
      </c>
      <c r="Y887" s="318"/>
      <c r="Z887" s="318"/>
      <c r="AA887" s="318"/>
      <c r="AB887" s="318"/>
      <c r="AC887" s="211" t="s">
        <v>4711</v>
      </c>
      <c r="AD887" s="210"/>
      <c r="AE887" s="210"/>
      <c r="AF887" s="176"/>
      <c r="AG887" s="176"/>
      <c r="AH887" s="176"/>
      <c r="AI887" s="176"/>
      <c r="AJ887" s="176"/>
      <c r="AK887" s="176"/>
      <c r="AL887" s="105" t="s">
        <v>4574</v>
      </c>
      <c r="AM887" s="321">
        <f>AM884</f>
        <v>0.7</v>
      </c>
      <c r="AN887" s="321"/>
      <c r="AO887" s="45"/>
      <c r="AP887" s="1"/>
      <c r="AQ887" s="1"/>
      <c r="AR887" s="44"/>
      <c r="AS887" s="45"/>
      <c r="AT887" s="1"/>
      <c r="AU887" s="1"/>
      <c r="AV887" s="44"/>
      <c r="AW887" s="106">
        <f>ROUND(ROUND(ROUND(ROUND(H875*P888,0)*V852,0)*AM887,0)*AQ886,0)</f>
        <v>301</v>
      </c>
      <c r="AX887" s="12"/>
    </row>
    <row r="888" spans="1:50" ht="17.2" customHeight="1" x14ac:dyDescent="0.3">
      <c r="A888" s="101">
        <v>43</v>
      </c>
      <c r="B888" s="102" t="s">
        <v>3607</v>
      </c>
      <c r="C888" s="103" t="s">
        <v>8930</v>
      </c>
      <c r="D888" s="166"/>
      <c r="E888" s="193"/>
      <c r="F888" s="125"/>
      <c r="G888" s="126"/>
      <c r="H888" s="45"/>
      <c r="I888" s="1"/>
      <c r="J888" s="1"/>
      <c r="K888" s="44"/>
      <c r="L888" s="191"/>
      <c r="M888" s="172"/>
      <c r="N888" s="172"/>
      <c r="O888" s="123" t="s">
        <v>4574</v>
      </c>
      <c r="P888" s="249">
        <f>P882</f>
        <v>0.96499999999999997</v>
      </c>
      <c r="Q888" s="249"/>
      <c r="R888" s="168"/>
      <c r="S888" s="141"/>
      <c r="T888" s="142"/>
      <c r="U888" s="130"/>
      <c r="V888" s="64"/>
      <c r="W888" s="202"/>
      <c r="X888" s="319"/>
      <c r="Y888" s="320"/>
      <c r="Z888" s="320"/>
      <c r="AA888" s="320"/>
      <c r="AB888" s="320"/>
      <c r="AC888" s="211" t="s">
        <v>4735</v>
      </c>
      <c r="AD888" s="210"/>
      <c r="AE888" s="210"/>
      <c r="AF888" s="176"/>
      <c r="AG888" s="176"/>
      <c r="AH888" s="176"/>
      <c r="AI888" s="176"/>
      <c r="AJ888" s="176"/>
      <c r="AK888" s="176"/>
      <c r="AL888" s="105" t="s">
        <v>4574</v>
      </c>
      <c r="AM888" s="321">
        <f>AM885</f>
        <v>0.5</v>
      </c>
      <c r="AN888" s="321"/>
      <c r="AO888" s="45"/>
      <c r="AP888" s="1"/>
      <c r="AQ888" s="1"/>
      <c r="AR888" s="44"/>
      <c r="AS888" s="43"/>
      <c r="AT888" s="7"/>
      <c r="AU888" s="7"/>
      <c r="AV888" s="21"/>
      <c r="AW888" s="106">
        <f>ROUND(ROUND(ROUND(ROUND(H875*P888,0)*V852,0)*AM888,0)*AQ886,0)</f>
        <v>216</v>
      </c>
      <c r="AX888" s="12"/>
    </row>
    <row r="889" spans="1:50" ht="17.2" customHeight="1" x14ac:dyDescent="0.3">
      <c r="A889" s="9">
        <v>43</v>
      </c>
      <c r="B889" s="10" t="s">
        <v>3606</v>
      </c>
      <c r="C889" s="53" t="s">
        <v>8929</v>
      </c>
      <c r="D889" s="166"/>
      <c r="E889" s="193"/>
      <c r="F889" s="125"/>
      <c r="G889" s="126"/>
      <c r="H889" s="45"/>
      <c r="I889" s="1"/>
      <c r="J889" s="1"/>
      <c r="K889" s="44"/>
      <c r="L889" s="196"/>
      <c r="M889" s="195"/>
      <c r="N889" s="195"/>
      <c r="O889" s="55"/>
      <c r="P889" s="56"/>
      <c r="Q889" s="56"/>
      <c r="R889" s="168"/>
      <c r="S889" s="141"/>
      <c r="T889" s="142"/>
      <c r="U889" s="130"/>
      <c r="V889" s="64"/>
      <c r="W889" s="202"/>
      <c r="X889" s="8"/>
      <c r="Y889" s="6"/>
      <c r="Z889" s="59"/>
      <c r="AA889" s="59"/>
      <c r="AB889" s="6"/>
      <c r="AC889" s="203"/>
      <c r="AD889" s="6"/>
      <c r="AE889" s="6"/>
      <c r="AF889" s="6"/>
      <c r="AG889" s="6"/>
      <c r="AH889" s="6"/>
      <c r="AI889" s="6"/>
      <c r="AJ889" s="6"/>
      <c r="AK889" s="6"/>
      <c r="AL889" s="59"/>
      <c r="AM889" s="137"/>
      <c r="AN889" s="137"/>
      <c r="AO889" s="146"/>
      <c r="AP889" s="143"/>
      <c r="AQ889" s="143"/>
      <c r="AR889" s="44"/>
      <c r="AS889" s="242" t="s">
        <v>4580</v>
      </c>
      <c r="AT889" s="242"/>
      <c r="AU889" s="242"/>
      <c r="AV889" s="243"/>
      <c r="AW889" s="89">
        <f>ROUND(ROUND(H875*V852,0)*AQ886,0)-AS892</f>
        <v>442</v>
      </c>
      <c r="AX889" s="12"/>
    </row>
    <row r="890" spans="1:50" ht="17.2" customHeight="1" x14ac:dyDescent="0.3">
      <c r="A890" s="101">
        <v>43</v>
      </c>
      <c r="B890" s="102" t="s">
        <v>3605</v>
      </c>
      <c r="C890" s="103" t="s">
        <v>8928</v>
      </c>
      <c r="D890" s="166"/>
      <c r="E890" s="193"/>
      <c r="F890" s="125"/>
      <c r="G890" s="126"/>
      <c r="H890" s="45"/>
      <c r="I890" s="1"/>
      <c r="J890" s="1"/>
      <c r="K890" s="44"/>
      <c r="L890" s="175"/>
      <c r="M890" s="194"/>
      <c r="N890" s="194"/>
      <c r="O890" s="132"/>
      <c r="P890" s="141"/>
      <c r="Q890" s="141"/>
      <c r="R890" s="168"/>
      <c r="S890" s="141"/>
      <c r="T890" s="142"/>
      <c r="U890" s="130"/>
      <c r="V890" s="64"/>
      <c r="W890" s="202"/>
      <c r="X890" s="317" t="s">
        <v>4712</v>
      </c>
      <c r="Y890" s="318"/>
      <c r="Z890" s="318"/>
      <c r="AA890" s="318"/>
      <c r="AB890" s="318"/>
      <c r="AC890" s="211" t="s">
        <v>4711</v>
      </c>
      <c r="AD890" s="210"/>
      <c r="AE890" s="210"/>
      <c r="AF890" s="176"/>
      <c r="AG890" s="176"/>
      <c r="AH890" s="176"/>
      <c r="AI890" s="176"/>
      <c r="AJ890" s="176"/>
      <c r="AK890" s="176"/>
      <c r="AL890" s="105" t="s">
        <v>4574</v>
      </c>
      <c r="AM890" s="321">
        <f>AM887</f>
        <v>0.7</v>
      </c>
      <c r="AN890" s="321"/>
      <c r="AO890" s="146"/>
      <c r="AP890" s="143"/>
      <c r="AQ890" s="143"/>
      <c r="AR890" s="44"/>
      <c r="AS890" s="244"/>
      <c r="AT890" s="244"/>
      <c r="AU890" s="244"/>
      <c r="AV890" s="245"/>
      <c r="AW890" s="106">
        <f>ROUND(ROUND(ROUND(H875*V852,0)*AM890,0)*AQ886,0)-AS892</f>
        <v>308</v>
      </c>
      <c r="AX890" s="12"/>
    </row>
    <row r="891" spans="1:50" ht="17.2" customHeight="1" x14ac:dyDescent="0.3">
      <c r="A891" s="101">
        <v>43</v>
      </c>
      <c r="B891" s="102" t="s">
        <v>3604</v>
      </c>
      <c r="C891" s="103" t="s">
        <v>8927</v>
      </c>
      <c r="D891" s="166"/>
      <c r="E891" s="193"/>
      <c r="F891" s="125"/>
      <c r="G891" s="126"/>
      <c r="H891" s="45"/>
      <c r="I891" s="1"/>
      <c r="J891" s="1"/>
      <c r="K891" s="44"/>
      <c r="L891" s="191"/>
      <c r="M891" s="172"/>
      <c r="N891" s="172"/>
      <c r="O891" s="123"/>
      <c r="P891" s="138"/>
      <c r="Q891" s="138"/>
      <c r="R891" s="168"/>
      <c r="S891" s="141"/>
      <c r="T891" s="142"/>
      <c r="U891" s="130"/>
      <c r="V891" s="64"/>
      <c r="W891" s="202"/>
      <c r="X891" s="319"/>
      <c r="Y891" s="320"/>
      <c r="Z891" s="320"/>
      <c r="AA891" s="320"/>
      <c r="AB891" s="320"/>
      <c r="AC891" s="211" t="s">
        <v>4735</v>
      </c>
      <c r="AD891" s="210"/>
      <c r="AE891" s="210"/>
      <c r="AF891" s="176"/>
      <c r="AG891" s="176"/>
      <c r="AH891" s="176"/>
      <c r="AI891" s="176"/>
      <c r="AJ891" s="176"/>
      <c r="AK891" s="176"/>
      <c r="AL891" s="105" t="s">
        <v>4574</v>
      </c>
      <c r="AM891" s="321">
        <f>AM888</f>
        <v>0.5</v>
      </c>
      <c r="AN891" s="321"/>
      <c r="AO891" s="146"/>
      <c r="AP891" s="143"/>
      <c r="AQ891" s="143"/>
      <c r="AR891" s="44"/>
      <c r="AS891" s="244"/>
      <c r="AT891" s="244"/>
      <c r="AU891" s="244"/>
      <c r="AV891" s="245"/>
      <c r="AW891" s="106">
        <f>ROUND(ROUND(ROUND(H875*V852,0)*AM891,0)*AQ886,0)-AS892</f>
        <v>218</v>
      </c>
      <c r="AX891" s="12"/>
    </row>
    <row r="892" spans="1:50" ht="17.2" customHeight="1" x14ac:dyDescent="0.3">
      <c r="A892" s="9">
        <v>43</v>
      </c>
      <c r="B892" s="10" t="s">
        <v>3603</v>
      </c>
      <c r="C892" s="53" t="s">
        <v>8926</v>
      </c>
      <c r="D892" s="166"/>
      <c r="E892" s="193"/>
      <c r="F892" s="125"/>
      <c r="G892" s="126"/>
      <c r="H892" s="45"/>
      <c r="I892" s="1"/>
      <c r="J892" s="1"/>
      <c r="K892" s="44"/>
      <c r="L892" s="231" t="s">
        <v>4714</v>
      </c>
      <c r="M892" s="232"/>
      <c r="N892" s="232"/>
      <c r="O892" s="232"/>
      <c r="P892" s="232"/>
      <c r="Q892" s="232"/>
      <c r="R892" s="175"/>
      <c r="S892" s="194"/>
      <c r="T892" s="173"/>
      <c r="U892" s="130"/>
      <c r="V892" s="64"/>
      <c r="W892" s="202"/>
      <c r="X892" s="8"/>
      <c r="Y892" s="6"/>
      <c r="Z892" s="59"/>
      <c r="AA892" s="59"/>
      <c r="AB892" s="6"/>
      <c r="AC892" s="203"/>
      <c r="AD892" s="6"/>
      <c r="AE892" s="6"/>
      <c r="AF892" s="6"/>
      <c r="AG892" s="6"/>
      <c r="AH892" s="6"/>
      <c r="AI892" s="6"/>
      <c r="AJ892" s="6"/>
      <c r="AK892" s="6"/>
      <c r="AL892" s="59"/>
      <c r="AM892" s="137"/>
      <c r="AN892" s="137"/>
      <c r="AO892" s="146"/>
      <c r="AP892" s="143"/>
      <c r="AQ892" s="143"/>
      <c r="AR892" s="44"/>
      <c r="AS892" s="38">
        <f>AS880</f>
        <v>5</v>
      </c>
      <c r="AT892" s="62" t="s">
        <v>4579</v>
      </c>
      <c r="AU892" s="143"/>
      <c r="AV892" s="147"/>
      <c r="AW892" s="89">
        <f>ROUND(ROUND(ROUND(H875*P894,0)*V852,0)*AQ886,0)-AS892</f>
        <v>425</v>
      </c>
      <c r="AX892" s="12"/>
    </row>
    <row r="893" spans="1:50" ht="17.2" customHeight="1" x14ac:dyDescent="0.3">
      <c r="A893" s="101">
        <v>43</v>
      </c>
      <c r="B893" s="102" t="s">
        <v>3602</v>
      </c>
      <c r="C893" s="103" t="s">
        <v>8925</v>
      </c>
      <c r="D893" s="166"/>
      <c r="E893" s="193"/>
      <c r="F893" s="125"/>
      <c r="G893" s="126"/>
      <c r="H893" s="45"/>
      <c r="I893" s="1"/>
      <c r="J893" s="1"/>
      <c r="K893" s="44"/>
      <c r="L893" s="267"/>
      <c r="M893" s="268"/>
      <c r="N893" s="268"/>
      <c r="O893" s="268"/>
      <c r="P893" s="268"/>
      <c r="Q893" s="268"/>
      <c r="R893" s="175"/>
      <c r="S893" s="194"/>
      <c r="T893" s="173"/>
      <c r="U893" s="130"/>
      <c r="V893" s="64"/>
      <c r="W893" s="202"/>
      <c r="X893" s="317" t="s">
        <v>4712</v>
      </c>
      <c r="Y893" s="318"/>
      <c r="Z893" s="318"/>
      <c r="AA893" s="318"/>
      <c r="AB893" s="318"/>
      <c r="AC893" s="211" t="s">
        <v>4711</v>
      </c>
      <c r="AD893" s="210"/>
      <c r="AE893" s="210"/>
      <c r="AF893" s="176"/>
      <c r="AG893" s="176"/>
      <c r="AH893" s="176"/>
      <c r="AI893" s="176"/>
      <c r="AJ893" s="176"/>
      <c r="AK893" s="176"/>
      <c r="AL893" s="105" t="s">
        <v>4574</v>
      </c>
      <c r="AM893" s="321">
        <f>AM890</f>
        <v>0.7</v>
      </c>
      <c r="AN893" s="321"/>
      <c r="AO893" s="146"/>
      <c r="AP893" s="143"/>
      <c r="AQ893" s="143"/>
      <c r="AR893" s="44"/>
      <c r="AS893" s="1"/>
      <c r="AT893" s="132"/>
      <c r="AU893" s="143"/>
      <c r="AV893" s="147"/>
      <c r="AW893" s="106">
        <f>ROUND(ROUND(ROUND(ROUND(H875*P894,0)*V852,0)*AM893,0)*AQ886,0)-AS892</f>
        <v>296</v>
      </c>
      <c r="AX893" s="12"/>
    </row>
    <row r="894" spans="1:50" ht="17.2" customHeight="1" x14ac:dyDescent="0.3">
      <c r="A894" s="101">
        <v>43</v>
      </c>
      <c r="B894" s="102" t="s">
        <v>3601</v>
      </c>
      <c r="C894" s="103" t="s">
        <v>8924</v>
      </c>
      <c r="D894" s="166"/>
      <c r="E894" s="193"/>
      <c r="F894" s="125"/>
      <c r="G894" s="126"/>
      <c r="H894" s="43"/>
      <c r="I894" s="7"/>
      <c r="J894" s="7"/>
      <c r="K894" s="21"/>
      <c r="L894" s="191"/>
      <c r="M894" s="172"/>
      <c r="N894" s="172"/>
      <c r="O894" s="123" t="s">
        <v>4574</v>
      </c>
      <c r="P894" s="249">
        <f>P888</f>
        <v>0.96499999999999997</v>
      </c>
      <c r="Q894" s="249"/>
      <c r="R894" s="168"/>
      <c r="S894" s="141"/>
      <c r="T894" s="141"/>
      <c r="U894" s="88"/>
      <c r="V894" s="86"/>
      <c r="W894" s="87"/>
      <c r="X894" s="320"/>
      <c r="Y894" s="320"/>
      <c r="Z894" s="320"/>
      <c r="AA894" s="320"/>
      <c r="AB894" s="320"/>
      <c r="AC894" s="211" t="s">
        <v>4735</v>
      </c>
      <c r="AD894" s="210"/>
      <c r="AE894" s="210"/>
      <c r="AF894" s="176"/>
      <c r="AG894" s="176"/>
      <c r="AH894" s="176"/>
      <c r="AI894" s="176"/>
      <c r="AJ894" s="176"/>
      <c r="AK894" s="176"/>
      <c r="AL894" s="105" t="s">
        <v>4574</v>
      </c>
      <c r="AM894" s="321">
        <f>AM891</f>
        <v>0.5</v>
      </c>
      <c r="AN894" s="321"/>
      <c r="AO894" s="190"/>
      <c r="AP894" s="136"/>
      <c r="AQ894" s="136"/>
      <c r="AR894" s="21"/>
      <c r="AS894" s="7"/>
      <c r="AT894" s="123"/>
      <c r="AU894" s="136"/>
      <c r="AV894" s="145"/>
      <c r="AW894" s="106">
        <f>ROUND(ROUND(ROUND(ROUND(H875*P894,0)*V852,0)*AM894,0)*AQ886,0)-AS892</f>
        <v>211</v>
      </c>
      <c r="AX894" s="12"/>
    </row>
    <row r="895" spans="1:50" ht="17.2" customHeight="1" x14ac:dyDescent="0.3">
      <c r="A895" s="9">
        <v>43</v>
      </c>
      <c r="B895" s="10" t="s">
        <v>3600</v>
      </c>
      <c r="C895" s="53" t="s">
        <v>8923</v>
      </c>
      <c r="D895" s="166"/>
      <c r="E895" s="193"/>
      <c r="F895" s="125"/>
      <c r="G895" s="126"/>
      <c r="H895" s="217" t="s">
        <v>4841</v>
      </c>
      <c r="I895" s="218"/>
      <c r="J895" s="218"/>
      <c r="K895" s="219"/>
      <c r="L895" s="196"/>
      <c r="M895" s="195"/>
      <c r="N895" s="195"/>
      <c r="O895" s="55"/>
      <c r="P895" s="56"/>
      <c r="Q895" s="56"/>
      <c r="R895" s="168"/>
      <c r="S895" s="141"/>
      <c r="T895" s="141"/>
      <c r="U895" s="88"/>
      <c r="V895" s="86"/>
      <c r="W895" s="87"/>
      <c r="X895" s="6"/>
      <c r="Y895" s="6"/>
      <c r="Z895" s="59"/>
      <c r="AA895" s="59"/>
      <c r="AB895" s="6"/>
      <c r="AC895" s="203"/>
      <c r="AD895" s="6"/>
      <c r="AE895" s="6"/>
      <c r="AF895" s="6"/>
      <c r="AG895" s="6"/>
      <c r="AH895" s="6"/>
      <c r="AI895" s="6"/>
      <c r="AJ895" s="6"/>
      <c r="AK895" s="6"/>
      <c r="AL895" s="59"/>
      <c r="AM895" s="137"/>
      <c r="AN895" s="137"/>
      <c r="AO895" s="7"/>
      <c r="AP895" s="7"/>
      <c r="AQ895" s="7"/>
      <c r="AR895" s="7"/>
      <c r="AS895" s="7"/>
      <c r="AT895" s="123"/>
      <c r="AU895" s="136"/>
      <c r="AV895" s="145"/>
      <c r="AW895" s="100">
        <f>ROUND(H899*V852,0)</f>
        <v>406</v>
      </c>
      <c r="AX895" s="12"/>
    </row>
    <row r="896" spans="1:50" ht="17.2" customHeight="1" x14ac:dyDescent="0.3">
      <c r="A896" s="101">
        <v>43</v>
      </c>
      <c r="B896" s="102" t="s">
        <v>3599</v>
      </c>
      <c r="C896" s="103" t="s">
        <v>8922</v>
      </c>
      <c r="D896" s="166"/>
      <c r="E896" s="193"/>
      <c r="F896" s="126"/>
      <c r="G896" s="126"/>
      <c r="H896" s="220"/>
      <c r="I896" s="221"/>
      <c r="J896" s="221"/>
      <c r="K896" s="222"/>
      <c r="L896" s="175"/>
      <c r="M896" s="194"/>
      <c r="N896" s="194"/>
      <c r="O896" s="132"/>
      <c r="P896" s="141"/>
      <c r="Q896" s="141"/>
      <c r="R896" s="168"/>
      <c r="S896" s="141"/>
      <c r="T896" s="141"/>
      <c r="U896" s="88"/>
      <c r="V896" s="86"/>
      <c r="W896" s="87"/>
      <c r="X896" s="318" t="s">
        <v>4712</v>
      </c>
      <c r="Y896" s="318"/>
      <c r="Z896" s="318"/>
      <c r="AA896" s="318"/>
      <c r="AB896" s="318"/>
      <c r="AC896" s="211" t="s">
        <v>4711</v>
      </c>
      <c r="AD896" s="210"/>
      <c r="AE896" s="210"/>
      <c r="AF896" s="176"/>
      <c r="AG896" s="176"/>
      <c r="AH896" s="176"/>
      <c r="AI896" s="176"/>
      <c r="AJ896" s="176"/>
      <c r="AK896" s="176"/>
      <c r="AL896" s="105" t="s">
        <v>4574</v>
      </c>
      <c r="AM896" s="321">
        <f>AM893</f>
        <v>0.7</v>
      </c>
      <c r="AN896" s="321"/>
      <c r="AO896" s="176"/>
      <c r="AP896" s="176"/>
      <c r="AQ896" s="176"/>
      <c r="AR896" s="176"/>
      <c r="AS896" s="176"/>
      <c r="AT896" s="105"/>
      <c r="AU896" s="150"/>
      <c r="AV896" s="151"/>
      <c r="AW896" s="106">
        <f>ROUND(ROUND(H899*V852,0)*AM896,0)</f>
        <v>284</v>
      </c>
      <c r="AX896" s="12"/>
    </row>
    <row r="897" spans="1:50" ht="17.2" customHeight="1" x14ac:dyDescent="0.3">
      <c r="A897" s="101">
        <v>43</v>
      </c>
      <c r="B897" s="102" t="s">
        <v>3598</v>
      </c>
      <c r="C897" s="103" t="s">
        <v>8921</v>
      </c>
      <c r="D897" s="166"/>
      <c r="E897" s="193"/>
      <c r="F897" s="126"/>
      <c r="G897" s="126"/>
      <c r="H897" s="220"/>
      <c r="I897" s="221"/>
      <c r="J897" s="221"/>
      <c r="K897" s="222"/>
      <c r="L897" s="191"/>
      <c r="M897" s="172"/>
      <c r="N897" s="172"/>
      <c r="O897" s="123"/>
      <c r="P897" s="138"/>
      <c r="Q897" s="138"/>
      <c r="R897" s="168"/>
      <c r="S897" s="141"/>
      <c r="T897" s="141"/>
      <c r="U897" s="88"/>
      <c r="V897" s="86"/>
      <c r="W897" s="87"/>
      <c r="X897" s="320"/>
      <c r="Y897" s="320"/>
      <c r="Z897" s="320"/>
      <c r="AA897" s="320"/>
      <c r="AB897" s="320"/>
      <c r="AC897" s="211" t="s">
        <v>4735</v>
      </c>
      <c r="AD897" s="210"/>
      <c r="AE897" s="210"/>
      <c r="AF897" s="176"/>
      <c r="AG897" s="176"/>
      <c r="AH897" s="176"/>
      <c r="AI897" s="176"/>
      <c r="AJ897" s="176"/>
      <c r="AK897" s="176"/>
      <c r="AL897" s="105" t="s">
        <v>4574</v>
      </c>
      <c r="AM897" s="321">
        <f>AM894</f>
        <v>0.5</v>
      </c>
      <c r="AN897" s="321"/>
      <c r="AO897" s="176"/>
      <c r="AP897" s="176"/>
      <c r="AQ897" s="176"/>
      <c r="AR897" s="176"/>
      <c r="AS897" s="176"/>
      <c r="AT897" s="105"/>
      <c r="AU897" s="150"/>
      <c r="AV897" s="151"/>
      <c r="AW897" s="106">
        <f>ROUND(ROUND(H899*V852,0)*AM897,0)</f>
        <v>203</v>
      </c>
      <c r="AX897" s="12"/>
    </row>
    <row r="898" spans="1:50" ht="17.2" customHeight="1" x14ac:dyDescent="0.3">
      <c r="A898" s="9">
        <v>43</v>
      </c>
      <c r="B898" s="10" t="s">
        <v>3597</v>
      </c>
      <c r="C898" s="53" t="s">
        <v>8920</v>
      </c>
      <c r="D898" s="166"/>
      <c r="E898" s="193"/>
      <c r="F898" s="126"/>
      <c r="G898" s="126"/>
      <c r="H898" s="220"/>
      <c r="I898" s="221"/>
      <c r="J898" s="221"/>
      <c r="K898" s="222"/>
      <c r="L898" s="231" t="s">
        <v>4714</v>
      </c>
      <c r="M898" s="232"/>
      <c r="N898" s="232"/>
      <c r="O898" s="232"/>
      <c r="P898" s="232"/>
      <c r="Q898" s="232"/>
      <c r="R898" s="175"/>
      <c r="S898" s="194"/>
      <c r="T898" s="194"/>
      <c r="U898" s="88"/>
      <c r="V898" s="86"/>
      <c r="W898" s="87"/>
      <c r="X898" s="6"/>
      <c r="Y898" s="6"/>
      <c r="Z898" s="59"/>
      <c r="AA898" s="59"/>
      <c r="AB898" s="6"/>
      <c r="AC898" s="203"/>
      <c r="AD898" s="6"/>
      <c r="AE898" s="6"/>
      <c r="AF898" s="6"/>
      <c r="AG898" s="6"/>
      <c r="AH898" s="6"/>
      <c r="AI898" s="6"/>
      <c r="AJ898" s="6"/>
      <c r="AK898" s="6"/>
      <c r="AL898" s="59"/>
      <c r="AM898" s="137"/>
      <c r="AN898" s="137"/>
      <c r="AO898" s="6"/>
      <c r="AP898" s="6"/>
      <c r="AQ898" s="7"/>
      <c r="AR898" s="7"/>
      <c r="AS898" s="7"/>
      <c r="AT898" s="123"/>
      <c r="AU898" s="136"/>
      <c r="AV898" s="145"/>
      <c r="AW898" s="89">
        <f>ROUND(ROUND(H899*P900,0)*V852,0)</f>
        <v>392</v>
      </c>
      <c r="AX898" s="12"/>
    </row>
    <row r="899" spans="1:50" ht="17.2" customHeight="1" x14ac:dyDescent="0.3">
      <c r="A899" s="101">
        <v>43</v>
      </c>
      <c r="B899" s="102" t="s">
        <v>3596</v>
      </c>
      <c r="C899" s="103" t="s">
        <v>8919</v>
      </c>
      <c r="D899" s="166"/>
      <c r="E899" s="193"/>
      <c r="F899" s="126"/>
      <c r="G899" s="126"/>
      <c r="H899" s="253">
        <f>'15就労移行支援(基本)'!K60</f>
        <v>811</v>
      </c>
      <c r="I899" s="254"/>
      <c r="J899" s="1" t="s">
        <v>4202</v>
      </c>
      <c r="K899" s="68"/>
      <c r="L899" s="267"/>
      <c r="M899" s="268"/>
      <c r="N899" s="268"/>
      <c r="O899" s="268"/>
      <c r="P899" s="268"/>
      <c r="Q899" s="268"/>
      <c r="R899" s="175"/>
      <c r="S899" s="194"/>
      <c r="T899" s="194"/>
      <c r="U899" s="88"/>
      <c r="V899" s="86"/>
      <c r="W899" s="87"/>
      <c r="X899" s="318" t="s">
        <v>4712</v>
      </c>
      <c r="Y899" s="318"/>
      <c r="Z899" s="318"/>
      <c r="AA899" s="318"/>
      <c r="AB899" s="318"/>
      <c r="AC899" s="211" t="s">
        <v>4711</v>
      </c>
      <c r="AD899" s="210"/>
      <c r="AE899" s="210"/>
      <c r="AF899" s="176"/>
      <c r="AG899" s="176"/>
      <c r="AH899" s="176"/>
      <c r="AI899" s="176"/>
      <c r="AJ899" s="176"/>
      <c r="AK899" s="176"/>
      <c r="AL899" s="105" t="s">
        <v>4574</v>
      </c>
      <c r="AM899" s="321">
        <f>AM896</f>
        <v>0.7</v>
      </c>
      <c r="AN899" s="321"/>
      <c r="AO899" s="174"/>
      <c r="AP899" s="174"/>
      <c r="AQ899" s="174"/>
      <c r="AR899" s="174"/>
      <c r="AS899" s="174"/>
      <c r="AT899" s="104"/>
      <c r="AU899" s="148"/>
      <c r="AV899" s="149"/>
      <c r="AW899" s="106">
        <f>ROUND(ROUND(ROUND(H899*P900,0)*V852,0)*AM899,0)</f>
        <v>274</v>
      </c>
      <c r="AX899" s="12"/>
    </row>
    <row r="900" spans="1:50" ht="17.2" customHeight="1" x14ac:dyDescent="0.3">
      <c r="A900" s="101">
        <v>43</v>
      </c>
      <c r="B900" s="102" t="s">
        <v>3595</v>
      </c>
      <c r="C900" s="103" t="s">
        <v>8918</v>
      </c>
      <c r="D900" s="166"/>
      <c r="E900" s="193"/>
      <c r="F900" s="126"/>
      <c r="G900" s="126"/>
      <c r="H900" s="175"/>
      <c r="I900" s="194"/>
      <c r="J900" s="194"/>
      <c r="K900" s="173"/>
      <c r="L900" s="191"/>
      <c r="M900" s="172"/>
      <c r="N900" s="172"/>
      <c r="O900" s="123" t="s">
        <v>4574</v>
      </c>
      <c r="P900" s="249">
        <f>P894</f>
        <v>0.96499999999999997</v>
      </c>
      <c r="Q900" s="249"/>
      <c r="R900" s="168"/>
      <c r="S900" s="141"/>
      <c r="T900" s="141"/>
      <c r="U900" s="88"/>
      <c r="V900" s="86"/>
      <c r="W900" s="87"/>
      <c r="X900" s="320"/>
      <c r="Y900" s="320"/>
      <c r="Z900" s="320"/>
      <c r="AA900" s="320"/>
      <c r="AB900" s="320"/>
      <c r="AC900" s="211" t="s">
        <v>4735</v>
      </c>
      <c r="AD900" s="210"/>
      <c r="AE900" s="210"/>
      <c r="AF900" s="176"/>
      <c r="AG900" s="176"/>
      <c r="AH900" s="176"/>
      <c r="AI900" s="176"/>
      <c r="AJ900" s="176"/>
      <c r="AK900" s="176"/>
      <c r="AL900" s="105" t="s">
        <v>4574</v>
      </c>
      <c r="AM900" s="321">
        <f>AM897</f>
        <v>0.5</v>
      </c>
      <c r="AN900" s="321"/>
      <c r="AO900" s="174"/>
      <c r="AP900" s="174"/>
      <c r="AQ900" s="174"/>
      <c r="AR900" s="174"/>
      <c r="AS900" s="174"/>
      <c r="AT900" s="104"/>
      <c r="AU900" s="148"/>
      <c r="AV900" s="149"/>
      <c r="AW900" s="106">
        <f>ROUND(ROUND(ROUND(H899*P900,0)*V852,0)*AM900,0)</f>
        <v>196</v>
      </c>
      <c r="AX900" s="12"/>
    </row>
    <row r="901" spans="1:50" ht="17.2" customHeight="1" x14ac:dyDescent="0.3">
      <c r="A901" s="9">
        <v>43</v>
      </c>
      <c r="B901" s="10" t="s">
        <v>3594</v>
      </c>
      <c r="C901" s="53" t="s">
        <v>8917</v>
      </c>
      <c r="D901" s="166"/>
      <c r="E901" s="193"/>
      <c r="F901" s="126"/>
      <c r="G901" s="126"/>
      <c r="H901" s="175"/>
      <c r="I901" s="194"/>
      <c r="J901" s="194"/>
      <c r="K901" s="173"/>
      <c r="L901" s="196"/>
      <c r="M901" s="195"/>
      <c r="N901" s="195"/>
      <c r="O901" s="55"/>
      <c r="P901" s="56"/>
      <c r="Q901" s="56"/>
      <c r="R901" s="168"/>
      <c r="S901" s="141"/>
      <c r="T901" s="142"/>
      <c r="U901" s="130"/>
      <c r="V901" s="64"/>
      <c r="W901" s="202"/>
      <c r="X901" s="8"/>
      <c r="Y901" s="6"/>
      <c r="Z901" s="59"/>
      <c r="AA901" s="59"/>
      <c r="AB901" s="6"/>
      <c r="AC901" s="203"/>
      <c r="AD901" s="6"/>
      <c r="AE901" s="6"/>
      <c r="AF901" s="6"/>
      <c r="AG901" s="6"/>
      <c r="AH901" s="6"/>
      <c r="AI901" s="6"/>
      <c r="AJ901" s="6"/>
      <c r="AK901" s="6"/>
      <c r="AL901" s="59"/>
      <c r="AM901" s="137"/>
      <c r="AN901" s="137"/>
      <c r="AO901" s="177"/>
      <c r="AP901" s="81"/>
      <c r="AQ901" s="81"/>
      <c r="AR901" s="82"/>
      <c r="AS901" s="242" t="s">
        <v>4580</v>
      </c>
      <c r="AT901" s="242"/>
      <c r="AU901" s="242"/>
      <c r="AV901" s="243"/>
      <c r="AW901" s="89">
        <f>ROUND(H899*V852,0)-AS904</f>
        <v>401</v>
      </c>
      <c r="AX901" s="12"/>
    </row>
    <row r="902" spans="1:50" ht="17.2" customHeight="1" x14ac:dyDescent="0.3">
      <c r="A902" s="101">
        <v>43</v>
      </c>
      <c r="B902" s="102" t="s">
        <v>3593</v>
      </c>
      <c r="C902" s="103" t="s">
        <v>8916</v>
      </c>
      <c r="D902" s="166"/>
      <c r="E902" s="193"/>
      <c r="F902" s="126"/>
      <c r="G902" s="126"/>
      <c r="H902" s="175"/>
      <c r="I902" s="194"/>
      <c r="J902" s="194"/>
      <c r="K902" s="173"/>
      <c r="L902" s="175"/>
      <c r="M902" s="194"/>
      <c r="N902" s="194"/>
      <c r="O902" s="132"/>
      <c r="P902" s="141"/>
      <c r="Q902" s="141"/>
      <c r="R902" s="168"/>
      <c r="S902" s="141"/>
      <c r="T902" s="142"/>
      <c r="U902" s="130"/>
      <c r="V902" s="64"/>
      <c r="W902" s="202"/>
      <c r="X902" s="317" t="s">
        <v>4712</v>
      </c>
      <c r="Y902" s="318"/>
      <c r="Z902" s="318"/>
      <c r="AA902" s="318"/>
      <c r="AB902" s="318"/>
      <c r="AC902" s="211" t="s">
        <v>4711</v>
      </c>
      <c r="AD902" s="210"/>
      <c r="AE902" s="210"/>
      <c r="AF902" s="176"/>
      <c r="AG902" s="176"/>
      <c r="AH902" s="176"/>
      <c r="AI902" s="176"/>
      <c r="AJ902" s="176"/>
      <c r="AK902" s="176"/>
      <c r="AL902" s="105" t="s">
        <v>4574</v>
      </c>
      <c r="AM902" s="321">
        <f>AM899</f>
        <v>0.7</v>
      </c>
      <c r="AN902" s="321"/>
      <c r="AO902" s="215"/>
      <c r="AP902" s="215"/>
      <c r="AQ902" s="215"/>
      <c r="AR902" s="214"/>
      <c r="AS902" s="244"/>
      <c r="AT902" s="244"/>
      <c r="AU902" s="244"/>
      <c r="AV902" s="245"/>
      <c r="AW902" s="106">
        <f>ROUND(ROUND(H899*V852,0)*AM902,0)-AS904</f>
        <v>279</v>
      </c>
      <c r="AX902" s="12"/>
    </row>
    <row r="903" spans="1:50" ht="17.2" customHeight="1" x14ac:dyDescent="0.3">
      <c r="A903" s="101">
        <v>43</v>
      </c>
      <c r="B903" s="102" t="s">
        <v>3592</v>
      </c>
      <c r="C903" s="103" t="s">
        <v>8915</v>
      </c>
      <c r="D903" s="166"/>
      <c r="E903" s="193"/>
      <c r="F903" s="126"/>
      <c r="G903" s="126"/>
      <c r="H903" s="175"/>
      <c r="I903" s="194"/>
      <c r="J903" s="194"/>
      <c r="K903" s="173"/>
      <c r="L903" s="191"/>
      <c r="M903" s="172"/>
      <c r="N903" s="172"/>
      <c r="O903" s="123"/>
      <c r="P903" s="138"/>
      <c r="Q903" s="138"/>
      <c r="R903" s="168"/>
      <c r="S903" s="141"/>
      <c r="T903" s="142"/>
      <c r="U903" s="130"/>
      <c r="V903" s="64"/>
      <c r="W903" s="202"/>
      <c r="X903" s="319"/>
      <c r="Y903" s="320"/>
      <c r="Z903" s="320"/>
      <c r="AA903" s="320"/>
      <c r="AB903" s="320"/>
      <c r="AC903" s="211" t="s">
        <v>4735</v>
      </c>
      <c r="AD903" s="210"/>
      <c r="AE903" s="210"/>
      <c r="AF903" s="176"/>
      <c r="AG903" s="176"/>
      <c r="AH903" s="176"/>
      <c r="AI903" s="176"/>
      <c r="AJ903" s="176"/>
      <c r="AK903" s="176"/>
      <c r="AL903" s="105" t="s">
        <v>4574</v>
      </c>
      <c r="AM903" s="321">
        <f>AM900</f>
        <v>0.5</v>
      </c>
      <c r="AN903" s="321"/>
      <c r="AO903" s="213"/>
      <c r="AP903" s="213"/>
      <c r="AQ903" s="213"/>
      <c r="AR903" s="212"/>
      <c r="AS903" s="244"/>
      <c r="AT903" s="244"/>
      <c r="AU903" s="244"/>
      <c r="AV903" s="245"/>
      <c r="AW903" s="106">
        <f>ROUND(ROUND(H899*V852,0)*AM903,0)-AS904</f>
        <v>198</v>
      </c>
      <c r="AX903" s="12"/>
    </row>
    <row r="904" spans="1:50" ht="17.2" customHeight="1" x14ac:dyDescent="0.3">
      <c r="A904" s="9">
        <v>43</v>
      </c>
      <c r="B904" s="10" t="s">
        <v>3591</v>
      </c>
      <c r="C904" s="53" t="s">
        <v>8914</v>
      </c>
      <c r="D904" s="166"/>
      <c r="E904" s="193"/>
      <c r="F904" s="126"/>
      <c r="G904" s="126"/>
      <c r="H904" s="175"/>
      <c r="I904" s="194"/>
      <c r="J904" s="194"/>
      <c r="K904" s="173"/>
      <c r="L904" s="231" t="s">
        <v>4714</v>
      </c>
      <c r="M904" s="232"/>
      <c r="N904" s="232"/>
      <c r="O904" s="232"/>
      <c r="P904" s="232"/>
      <c r="Q904" s="232"/>
      <c r="R904" s="175"/>
      <c r="S904" s="194"/>
      <c r="T904" s="173"/>
      <c r="U904" s="130"/>
      <c r="V904" s="64"/>
      <c r="W904" s="202"/>
      <c r="X904" s="8"/>
      <c r="Y904" s="6"/>
      <c r="Z904" s="59"/>
      <c r="AA904" s="59"/>
      <c r="AB904" s="6"/>
      <c r="AC904" s="203"/>
      <c r="AD904" s="6"/>
      <c r="AE904" s="6"/>
      <c r="AF904" s="6"/>
      <c r="AG904" s="6"/>
      <c r="AH904" s="6"/>
      <c r="AI904" s="6"/>
      <c r="AJ904" s="6"/>
      <c r="AK904" s="6"/>
      <c r="AL904" s="59"/>
      <c r="AM904" s="137"/>
      <c r="AN904" s="137"/>
      <c r="AO904" s="198"/>
      <c r="AP904" s="198"/>
      <c r="AQ904" s="198"/>
      <c r="AR904" s="197"/>
      <c r="AS904" s="38">
        <f>AS892</f>
        <v>5</v>
      </c>
      <c r="AT904" s="62" t="s">
        <v>4579</v>
      </c>
      <c r="AU904" s="143"/>
      <c r="AV904" s="147"/>
      <c r="AW904" s="89">
        <f>ROUND(ROUND(H899*P906,0)*V852,0)-AS904</f>
        <v>387</v>
      </c>
      <c r="AX904" s="12"/>
    </row>
    <row r="905" spans="1:50" ht="17.2" customHeight="1" x14ac:dyDescent="0.3">
      <c r="A905" s="101">
        <v>43</v>
      </c>
      <c r="B905" s="102" t="s">
        <v>3590</v>
      </c>
      <c r="C905" s="103" t="s">
        <v>8913</v>
      </c>
      <c r="D905" s="166"/>
      <c r="E905" s="193"/>
      <c r="F905" s="126"/>
      <c r="G905" s="126"/>
      <c r="H905" s="175"/>
      <c r="I905" s="194"/>
      <c r="J905" s="194"/>
      <c r="K905" s="173"/>
      <c r="L905" s="267"/>
      <c r="M905" s="268"/>
      <c r="N905" s="268"/>
      <c r="O905" s="268"/>
      <c r="P905" s="268"/>
      <c r="Q905" s="268"/>
      <c r="R905" s="175"/>
      <c r="S905" s="194"/>
      <c r="T905" s="173"/>
      <c r="U905" s="130"/>
      <c r="V905" s="64"/>
      <c r="W905" s="202"/>
      <c r="X905" s="317" t="s">
        <v>4712</v>
      </c>
      <c r="Y905" s="318"/>
      <c r="Z905" s="318"/>
      <c r="AA905" s="318"/>
      <c r="AB905" s="318"/>
      <c r="AC905" s="211" t="s">
        <v>4711</v>
      </c>
      <c r="AD905" s="210"/>
      <c r="AE905" s="210"/>
      <c r="AF905" s="176"/>
      <c r="AG905" s="176"/>
      <c r="AH905" s="176"/>
      <c r="AI905" s="176"/>
      <c r="AJ905" s="176"/>
      <c r="AK905" s="176"/>
      <c r="AL905" s="105" t="s">
        <v>4574</v>
      </c>
      <c r="AM905" s="321">
        <f>AM902</f>
        <v>0.7</v>
      </c>
      <c r="AN905" s="321"/>
      <c r="AO905" s="213"/>
      <c r="AP905" s="213"/>
      <c r="AQ905" s="213"/>
      <c r="AR905" s="212"/>
      <c r="AS905" s="1"/>
      <c r="AT905" s="132"/>
      <c r="AU905" s="143"/>
      <c r="AV905" s="147"/>
      <c r="AW905" s="106">
        <f>ROUND(ROUND(ROUND(H899*P906,0)*V852,0)*AM905,0)-AS904</f>
        <v>269</v>
      </c>
      <c r="AX905" s="12"/>
    </row>
    <row r="906" spans="1:50" ht="17.2" customHeight="1" x14ac:dyDescent="0.3">
      <c r="A906" s="101">
        <v>43</v>
      </c>
      <c r="B906" s="102" t="s">
        <v>3589</v>
      </c>
      <c r="C906" s="103" t="s">
        <v>8912</v>
      </c>
      <c r="D906" s="166"/>
      <c r="E906" s="193"/>
      <c r="F906" s="126"/>
      <c r="G906" s="126"/>
      <c r="H906" s="175"/>
      <c r="I906" s="194"/>
      <c r="J906" s="194"/>
      <c r="K906" s="173"/>
      <c r="L906" s="191"/>
      <c r="M906" s="172"/>
      <c r="N906" s="172"/>
      <c r="O906" s="123" t="s">
        <v>4574</v>
      </c>
      <c r="P906" s="249">
        <f>P900</f>
        <v>0.96499999999999997</v>
      </c>
      <c r="Q906" s="249"/>
      <c r="R906" s="168"/>
      <c r="S906" s="141"/>
      <c r="T906" s="142"/>
      <c r="U906" s="130"/>
      <c r="V906" s="64"/>
      <c r="W906" s="202"/>
      <c r="X906" s="319"/>
      <c r="Y906" s="320"/>
      <c r="Z906" s="320"/>
      <c r="AA906" s="320"/>
      <c r="AB906" s="320"/>
      <c r="AC906" s="211" t="s">
        <v>4735</v>
      </c>
      <c r="AD906" s="210"/>
      <c r="AE906" s="210"/>
      <c r="AF906" s="176"/>
      <c r="AG906" s="176"/>
      <c r="AH906" s="176"/>
      <c r="AI906" s="176"/>
      <c r="AJ906" s="176"/>
      <c r="AK906" s="176"/>
      <c r="AL906" s="105" t="s">
        <v>4574</v>
      </c>
      <c r="AM906" s="321">
        <f>AM903</f>
        <v>0.5</v>
      </c>
      <c r="AN906" s="321"/>
      <c r="AO906" s="213"/>
      <c r="AP906" s="213"/>
      <c r="AQ906" s="213"/>
      <c r="AR906" s="212"/>
      <c r="AS906" s="7"/>
      <c r="AT906" s="123"/>
      <c r="AU906" s="136"/>
      <c r="AV906" s="145"/>
      <c r="AW906" s="106">
        <f>ROUND(ROUND(ROUND(H899*P906,0)*V852,0)*AM906,0)-AS904</f>
        <v>191</v>
      </c>
      <c r="AX906" s="12"/>
    </row>
    <row r="907" spans="1:50" ht="17.2" customHeight="1" x14ac:dyDescent="0.3">
      <c r="A907" s="9">
        <v>43</v>
      </c>
      <c r="B907" s="10" t="s">
        <v>3588</v>
      </c>
      <c r="C907" s="53" t="s">
        <v>8911</v>
      </c>
      <c r="D907" s="166"/>
      <c r="E907" s="193"/>
      <c r="F907" s="126"/>
      <c r="G907" s="126"/>
      <c r="H907" s="45"/>
      <c r="I907" s="1"/>
      <c r="J907" s="1"/>
      <c r="K907" s="44"/>
      <c r="L907" s="196"/>
      <c r="M907" s="195"/>
      <c r="N907" s="195"/>
      <c r="O907" s="55"/>
      <c r="P907" s="56"/>
      <c r="Q907" s="56"/>
      <c r="R907" s="168"/>
      <c r="S907" s="141"/>
      <c r="T907" s="142"/>
      <c r="U907" s="130"/>
      <c r="V907" s="64"/>
      <c r="W907" s="202"/>
      <c r="X907" s="8"/>
      <c r="Y907" s="6"/>
      <c r="Z907" s="59"/>
      <c r="AA907" s="59"/>
      <c r="AB907" s="6"/>
      <c r="AC907" s="203"/>
      <c r="AD907" s="6"/>
      <c r="AE907" s="6"/>
      <c r="AF907" s="6"/>
      <c r="AG907" s="6"/>
      <c r="AH907" s="6"/>
      <c r="AI907" s="6"/>
      <c r="AJ907" s="6"/>
      <c r="AK907" s="6"/>
      <c r="AL907" s="59"/>
      <c r="AM907" s="137"/>
      <c r="AN907" s="137"/>
      <c r="AO907" s="216" t="s">
        <v>4753</v>
      </c>
      <c r="AP907" s="251"/>
      <c r="AQ907" s="251"/>
      <c r="AR907" s="252"/>
      <c r="AS907" s="49"/>
      <c r="AT907" s="36"/>
      <c r="AU907" s="36"/>
      <c r="AV907" s="51"/>
      <c r="AW907" s="89">
        <f>ROUND(ROUND(H899*V852,0)*AQ910,0)</f>
        <v>386</v>
      </c>
      <c r="AX907" s="12"/>
    </row>
    <row r="908" spans="1:50" ht="17.2" customHeight="1" x14ac:dyDescent="0.3">
      <c r="A908" s="101">
        <v>43</v>
      </c>
      <c r="B908" s="102" t="s">
        <v>3587</v>
      </c>
      <c r="C908" s="103" t="s">
        <v>8910</v>
      </c>
      <c r="D908" s="166"/>
      <c r="E908" s="193"/>
      <c r="F908" s="126"/>
      <c r="G908" s="126"/>
      <c r="H908" s="45"/>
      <c r="I908" s="1"/>
      <c r="J908" s="1"/>
      <c r="K908" s="44"/>
      <c r="L908" s="175"/>
      <c r="M908" s="194"/>
      <c r="N908" s="194"/>
      <c r="O908" s="132"/>
      <c r="P908" s="141"/>
      <c r="Q908" s="141"/>
      <c r="R908" s="168"/>
      <c r="S908" s="141"/>
      <c r="T908" s="142"/>
      <c r="U908" s="130"/>
      <c r="V908" s="64"/>
      <c r="W908" s="202"/>
      <c r="X908" s="317" t="s">
        <v>4712</v>
      </c>
      <c r="Y908" s="318"/>
      <c r="Z908" s="318"/>
      <c r="AA908" s="318"/>
      <c r="AB908" s="318"/>
      <c r="AC908" s="211" t="s">
        <v>4711</v>
      </c>
      <c r="AD908" s="210"/>
      <c r="AE908" s="210"/>
      <c r="AF908" s="176"/>
      <c r="AG908" s="176"/>
      <c r="AH908" s="176"/>
      <c r="AI908" s="176"/>
      <c r="AJ908" s="176"/>
      <c r="AK908" s="176"/>
      <c r="AL908" s="105" t="s">
        <v>4574</v>
      </c>
      <c r="AM908" s="321">
        <f>AM905</f>
        <v>0.7</v>
      </c>
      <c r="AN908" s="321"/>
      <c r="AO908" s="228"/>
      <c r="AP908" s="229"/>
      <c r="AQ908" s="229"/>
      <c r="AR908" s="230"/>
      <c r="AS908" s="45"/>
      <c r="AT908" s="1"/>
      <c r="AU908" s="1"/>
      <c r="AV908" s="44"/>
      <c r="AW908" s="106">
        <f>ROUND(ROUND(ROUND(H899*V852,0)*AM908,0)*AQ910,0)</f>
        <v>270</v>
      </c>
      <c r="AX908" s="12"/>
    </row>
    <row r="909" spans="1:50" ht="17.2" customHeight="1" x14ac:dyDescent="0.3">
      <c r="A909" s="101">
        <v>43</v>
      </c>
      <c r="B909" s="102" t="s">
        <v>3586</v>
      </c>
      <c r="C909" s="103" t="s">
        <v>8909</v>
      </c>
      <c r="D909" s="166"/>
      <c r="E909" s="193"/>
      <c r="F909" s="126"/>
      <c r="G909" s="126"/>
      <c r="H909" s="45"/>
      <c r="I909" s="1"/>
      <c r="J909" s="1"/>
      <c r="K909" s="44"/>
      <c r="L909" s="191"/>
      <c r="M909" s="172"/>
      <c r="N909" s="172"/>
      <c r="O909" s="123"/>
      <c r="P909" s="138"/>
      <c r="Q909" s="138"/>
      <c r="R909" s="168"/>
      <c r="S909" s="141"/>
      <c r="T909" s="142"/>
      <c r="U909" s="130"/>
      <c r="V909" s="64"/>
      <c r="W909" s="202"/>
      <c r="X909" s="319"/>
      <c r="Y909" s="320"/>
      <c r="Z909" s="320"/>
      <c r="AA909" s="320"/>
      <c r="AB909" s="320"/>
      <c r="AC909" s="211" t="s">
        <v>4735</v>
      </c>
      <c r="AD909" s="210"/>
      <c r="AE909" s="210"/>
      <c r="AF909" s="176"/>
      <c r="AG909" s="176"/>
      <c r="AH909" s="176"/>
      <c r="AI909" s="176"/>
      <c r="AJ909" s="176"/>
      <c r="AK909" s="176"/>
      <c r="AL909" s="105" t="s">
        <v>4574</v>
      </c>
      <c r="AM909" s="321">
        <f>AM906</f>
        <v>0.5</v>
      </c>
      <c r="AN909" s="321"/>
      <c r="AO909" s="45"/>
      <c r="AP909" s="1"/>
      <c r="AQ909" s="1"/>
      <c r="AR909" s="44"/>
      <c r="AS909" s="45"/>
      <c r="AT909" s="1"/>
      <c r="AU909" s="1"/>
      <c r="AV909" s="44"/>
      <c r="AW909" s="106">
        <f>ROUND(ROUND(ROUND(H899*V852,0)*AM909,0)*AQ910,0)</f>
        <v>193</v>
      </c>
      <c r="AX909" s="12"/>
    </row>
    <row r="910" spans="1:50" ht="17.2" customHeight="1" x14ac:dyDescent="0.3">
      <c r="A910" s="9">
        <v>43</v>
      </c>
      <c r="B910" s="10" t="s">
        <v>3585</v>
      </c>
      <c r="C910" s="53" t="s">
        <v>8908</v>
      </c>
      <c r="D910" s="166"/>
      <c r="E910" s="193"/>
      <c r="F910" s="126"/>
      <c r="G910" s="126"/>
      <c r="H910" s="45"/>
      <c r="I910" s="1"/>
      <c r="J910" s="1"/>
      <c r="K910" s="44"/>
      <c r="L910" s="231" t="s">
        <v>4714</v>
      </c>
      <c r="M910" s="232"/>
      <c r="N910" s="232"/>
      <c r="O910" s="232"/>
      <c r="P910" s="232"/>
      <c r="Q910" s="232"/>
      <c r="R910" s="175"/>
      <c r="S910" s="194"/>
      <c r="T910" s="173"/>
      <c r="U910" s="130"/>
      <c r="V910" s="64"/>
      <c r="W910" s="202"/>
      <c r="X910" s="8"/>
      <c r="Y910" s="6"/>
      <c r="Z910" s="59"/>
      <c r="AA910" s="59"/>
      <c r="AB910" s="6"/>
      <c r="AC910" s="203"/>
      <c r="AD910" s="6"/>
      <c r="AE910" s="6"/>
      <c r="AF910" s="6"/>
      <c r="AG910" s="6"/>
      <c r="AH910" s="6"/>
      <c r="AI910" s="6"/>
      <c r="AJ910" s="6"/>
      <c r="AK910" s="6"/>
      <c r="AL910" s="59"/>
      <c r="AM910" s="137"/>
      <c r="AN910" s="137"/>
      <c r="AO910" s="45"/>
      <c r="AP910" s="132" t="s">
        <v>4574</v>
      </c>
      <c r="AQ910" s="247">
        <f>AQ886</f>
        <v>0.95</v>
      </c>
      <c r="AR910" s="248"/>
      <c r="AS910" s="45"/>
      <c r="AT910" s="1"/>
      <c r="AU910" s="1"/>
      <c r="AV910" s="44"/>
      <c r="AW910" s="89">
        <f>ROUND(ROUND(ROUND(H899*P912,0)*V852,0)*AQ910,0)</f>
        <v>372</v>
      </c>
      <c r="AX910" s="12"/>
    </row>
    <row r="911" spans="1:50" ht="17.2" customHeight="1" x14ac:dyDescent="0.3">
      <c r="A911" s="101">
        <v>43</v>
      </c>
      <c r="B911" s="102" t="s">
        <v>3584</v>
      </c>
      <c r="C911" s="103" t="s">
        <v>8907</v>
      </c>
      <c r="D911" s="166"/>
      <c r="E911" s="193"/>
      <c r="F911" s="126"/>
      <c r="G911" s="126"/>
      <c r="H911" s="45"/>
      <c r="I911" s="1"/>
      <c r="J911" s="1"/>
      <c r="K911" s="44"/>
      <c r="L911" s="267"/>
      <c r="M911" s="268"/>
      <c r="N911" s="268"/>
      <c r="O911" s="268"/>
      <c r="P911" s="268"/>
      <c r="Q911" s="268"/>
      <c r="R911" s="175"/>
      <c r="S911" s="194"/>
      <c r="T911" s="173"/>
      <c r="U911" s="130"/>
      <c r="V911" s="64"/>
      <c r="W911" s="202"/>
      <c r="X911" s="317" t="s">
        <v>4712</v>
      </c>
      <c r="Y911" s="318"/>
      <c r="Z911" s="318"/>
      <c r="AA911" s="318"/>
      <c r="AB911" s="318"/>
      <c r="AC911" s="211" t="s">
        <v>4711</v>
      </c>
      <c r="AD911" s="210"/>
      <c r="AE911" s="210"/>
      <c r="AF911" s="176"/>
      <c r="AG911" s="176"/>
      <c r="AH911" s="176"/>
      <c r="AI911" s="176"/>
      <c r="AJ911" s="176"/>
      <c r="AK911" s="176"/>
      <c r="AL911" s="105" t="s">
        <v>4574</v>
      </c>
      <c r="AM911" s="321">
        <f>AM908</f>
        <v>0.7</v>
      </c>
      <c r="AN911" s="321"/>
      <c r="AO911" s="45"/>
      <c r="AP911" s="1"/>
      <c r="AQ911" s="1"/>
      <c r="AR911" s="44"/>
      <c r="AS911" s="45"/>
      <c r="AT911" s="1"/>
      <c r="AU911" s="1"/>
      <c r="AV911" s="44"/>
      <c r="AW911" s="106">
        <f>ROUND(ROUND(ROUND(ROUND(H899*P912,0)*V852,0)*AM911,0)*AQ910,0)</f>
        <v>260</v>
      </c>
      <c r="AX911" s="12"/>
    </row>
    <row r="912" spans="1:50" ht="17.2" customHeight="1" x14ac:dyDescent="0.3">
      <c r="A912" s="101">
        <v>43</v>
      </c>
      <c r="B912" s="102" t="s">
        <v>3583</v>
      </c>
      <c r="C912" s="103" t="s">
        <v>8906</v>
      </c>
      <c r="D912" s="166"/>
      <c r="E912" s="193"/>
      <c r="F912" s="126"/>
      <c r="G912" s="126"/>
      <c r="H912" s="45"/>
      <c r="I912" s="1"/>
      <c r="J912" s="1"/>
      <c r="K912" s="44"/>
      <c r="L912" s="191"/>
      <c r="M912" s="172"/>
      <c r="N912" s="172"/>
      <c r="O912" s="123" t="s">
        <v>4574</v>
      </c>
      <c r="P912" s="249">
        <f>P906</f>
        <v>0.96499999999999997</v>
      </c>
      <c r="Q912" s="249"/>
      <c r="R912" s="168"/>
      <c r="S912" s="141"/>
      <c r="T912" s="142"/>
      <c r="U912" s="130"/>
      <c r="V912" s="64"/>
      <c r="W912" s="202"/>
      <c r="X912" s="319"/>
      <c r="Y912" s="320"/>
      <c r="Z912" s="320"/>
      <c r="AA912" s="320"/>
      <c r="AB912" s="320"/>
      <c r="AC912" s="211" t="s">
        <v>4735</v>
      </c>
      <c r="AD912" s="210"/>
      <c r="AE912" s="210"/>
      <c r="AF912" s="176"/>
      <c r="AG912" s="176"/>
      <c r="AH912" s="176"/>
      <c r="AI912" s="176"/>
      <c r="AJ912" s="176"/>
      <c r="AK912" s="176"/>
      <c r="AL912" s="105" t="s">
        <v>4574</v>
      </c>
      <c r="AM912" s="321">
        <f>AM909</f>
        <v>0.5</v>
      </c>
      <c r="AN912" s="321"/>
      <c r="AO912" s="45"/>
      <c r="AP912" s="1"/>
      <c r="AQ912" s="1"/>
      <c r="AR912" s="44"/>
      <c r="AS912" s="43"/>
      <c r="AT912" s="7"/>
      <c r="AU912" s="7"/>
      <c r="AV912" s="21"/>
      <c r="AW912" s="106">
        <f>ROUND(ROUND(ROUND(ROUND(H899*P912,0)*V852,0)*AM912,0)*AQ910,0)</f>
        <v>186</v>
      </c>
      <c r="AX912" s="12"/>
    </row>
    <row r="913" spans="1:50" ht="17.2" customHeight="1" x14ac:dyDescent="0.3">
      <c r="A913" s="9">
        <v>43</v>
      </c>
      <c r="B913" s="10" t="s">
        <v>3582</v>
      </c>
      <c r="C913" s="53" t="s">
        <v>8905</v>
      </c>
      <c r="D913" s="166"/>
      <c r="E913" s="193"/>
      <c r="F913" s="126"/>
      <c r="G913" s="126"/>
      <c r="H913" s="45"/>
      <c r="I913" s="1"/>
      <c r="J913" s="1"/>
      <c r="K913" s="44"/>
      <c r="L913" s="196"/>
      <c r="M913" s="195"/>
      <c r="N913" s="195"/>
      <c r="O913" s="55"/>
      <c r="P913" s="56"/>
      <c r="Q913" s="56"/>
      <c r="R913" s="168"/>
      <c r="S913" s="141"/>
      <c r="T913" s="142"/>
      <c r="U913" s="130"/>
      <c r="V913" s="64"/>
      <c r="W913" s="202"/>
      <c r="X913" s="8"/>
      <c r="Y913" s="6"/>
      <c r="Z913" s="59"/>
      <c r="AA913" s="59"/>
      <c r="AB913" s="6"/>
      <c r="AC913" s="203"/>
      <c r="AD913" s="6"/>
      <c r="AE913" s="6"/>
      <c r="AF913" s="6"/>
      <c r="AG913" s="6"/>
      <c r="AH913" s="6"/>
      <c r="AI913" s="6"/>
      <c r="AJ913" s="6"/>
      <c r="AK913" s="6"/>
      <c r="AL913" s="59"/>
      <c r="AM913" s="137"/>
      <c r="AN913" s="137"/>
      <c r="AO913" s="146"/>
      <c r="AP913" s="143"/>
      <c r="AQ913" s="143"/>
      <c r="AR913" s="44"/>
      <c r="AS913" s="242" t="s">
        <v>4580</v>
      </c>
      <c r="AT913" s="242"/>
      <c r="AU913" s="242"/>
      <c r="AV913" s="243"/>
      <c r="AW913" s="89">
        <f>ROUND(ROUND(H899*V852,0)*AQ910,0)-AS916</f>
        <v>381</v>
      </c>
      <c r="AX913" s="12"/>
    </row>
    <row r="914" spans="1:50" ht="17.2" customHeight="1" x14ac:dyDescent="0.3">
      <c r="A914" s="101">
        <v>43</v>
      </c>
      <c r="B914" s="102" t="s">
        <v>3581</v>
      </c>
      <c r="C914" s="103" t="s">
        <v>8904</v>
      </c>
      <c r="D914" s="166"/>
      <c r="E914" s="193"/>
      <c r="F914" s="126"/>
      <c r="G914" s="126"/>
      <c r="H914" s="45"/>
      <c r="I914" s="1"/>
      <c r="J914" s="1"/>
      <c r="K914" s="44"/>
      <c r="L914" s="175"/>
      <c r="M914" s="194"/>
      <c r="N914" s="194"/>
      <c r="O914" s="132"/>
      <c r="P914" s="141"/>
      <c r="Q914" s="141"/>
      <c r="R914" s="168"/>
      <c r="S914" s="141"/>
      <c r="T914" s="142"/>
      <c r="U914" s="130"/>
      <c r="V914" s="64"/>
      <c r="W914" s="202"/>
      <c r="X914" s="317" t="s">
        <v>4712</v>
      </c>
      <c r="Y914" s="318"/>
      <c r="Z914" s="318"/>
      <c r="AA914" s="318"/>
      <c r="AB914" s="318"/>
      <c r="AC914" s="211" t="s">
        <v>4711</v>
      </c>
      <c r="AD914" s="210"/>
      <c r="AE914" s="210"/>
      <c r="AF914" s="176"/>
      <c r="AG914" s="176"/>
      <c r="AH914" s="176"/>
      <c r="AI914" s="176"/>
      <c r="AJ914" s="176"/>
      <c r="AK914" s="176"/>
      <c r="AL914" s="105" t="s">
        <v>4574</v>
      </c>
      <c r="AM914" s="321">
        <f>AM911</f>
        <v>0.7</v>
      </c>
      <c r="AN914" s="321"/>
      <c r="AO914" s="146"/>
      <c r="AP914" s="143"/>
      <c r="AQ914" s="143"/>
      <c r="AR914" s="44"/>
      <c r="AS914" s="244"/>
      <c r="AT914" s="244"/>
      <c r="AU914" s="244"/>
      <c r="AV914" s="245"/>
      <c r="AW914" s="106">
        <f>ROUND(ROUND(ROUND(H899*V852,0)*AM914,0)*AQ910,0)-AS916</f>
        <v>265</v>
      </c>
      <c r="AX914" s="12"/>
    </row>
    <row r="915" spans="1:50" ht="17.2" customHeight="1" x14ac:dyDescent="0.3">
      <c r="A915" s="101">
        <v>43</v>
      </c>
      <c r="B915" s="102" t="s">
        <v>3580</v>
      </c>
      <c r="C915" s="103" t="s">
        <v>8903</v>
      </c>
      <c r="D915" s="166"/>
      <c r="E915" s="193"/>
      <c r="F915" s="126"/>
      <c r="G915" s="126"/>
      <c r="H915" s="45"/>
      <c r="I915" s="1"/>
      <c r="J915" s="1"/>
      <c r="K915" s="44"/>
      <c r="L915" s="191"/>
      <c r="M915" s="172"/>
      <c r="N915" s="172"/>
      <c r="O915" s="123"/>
      <c r="P915" s="138"/>
      <c r="Q915" s="138"/>
      <c r="R915" s="168"/>
      <c r="S915" s="141"/>
      <c r="T915" s="142"/>
      <c r="U915" s="130"/>
      <c r="V915" s="64"/>
      <c r="W915" s="202"/>
      <c r="X915" s="319"/>
      <c r="Y915" s="320"/>
      <c r="Z915" s="320"/>
      <c r="AA915" s="320"/>
      <c r="AB915" s="320"/>
      <c r="AC915" s="211" t="s">
        <v>4735</v>
      </c>
      <c r="AD915" s="210"/>
      <c r="AE915" s="210"/>
      <c r="AF915" s="176"/>
      <c r="AG915" s="176"/>
      <c r="AH915" s="176"/>
      <c r="AI915" s="176"/>
      <c r="AJ915" s="176"/>
      <c r="AK915" s="176"/>
      <c r="AL915" s="105" t="s">
        <v>4574</v>
      </c>
      <c r="AM915" s="321">
        <f>AM912</f>
        <v>0.5</v>
      </c>
      <c r="AN915" s="321"/>
      <c r="AO915" s="146"/>
      <c r="AP915" s="143"/>
      <c r="AQ915" s="143"/>
      <c r="AR915" s="44"/>
      <c r="AS915" s="244"/>
      <c r="AT915" s="244"/>
      <c r="AU915" s="244"/>
      <c r="AV915" s="245"/>
      <c r="AW915" s="106">
        <f>ROUND(ROUND(ROUND(H899*V852,0)*AM915,0)*AQ910,0)-AS916</f>
        <v>188</v>
      </c>
      <c r="AX915" s="12"/>
    </row>
    <row r="916" spans="1:50" ht="17.2" customHeight="1" x14ac:dyDescent="0.3">
      <c r="A916" s="9">
        <v>43</v>
      </c>
      <c r="B916" s="10" t="s">
        <v>3579</v>
      </c>
      <c r="C916" s="53" t="s">
        <v>8902</v>
      </c>
      <c r="D916" s="166"/>
      <c r="E916" s="193"/>
      <c r="F916" s="126"/>
      <c r="G916" s="126"/>
      <c r="H916" s="45"/>
      <c r="I916" s="1"/>
      <c r="J916" s="1"/>
      <c r="K916" s="44"/>
      <c r="L916" s="231" t="s">
        <v>4714</v>
      </c>
      <c r="M916" s="232"/>
      <c r="N916" s="232"/>
      <c r="O916" s="232"/>
      <c r="P916" s="232"/>
      <c r="Q916" s="232"/>
      <c r="R916" s="175"/>
      <c r="S916" s="194"/>
      <c r="T916" s="173"/>
      <c r="U916" s="130"/>
      <c r="V916" s="64"/>
      <c r="W916" s="202"/>
      <c r="X916" s="8"/>
      <c r="Y916" s="6"/>
      <c r="Z916" s="59"/>
      <c r="AA916" s="59"/>
      <c r="AB916" s="6"/>
      <c r="AC916" s="203"/>
      <c r="AD916" s="6"/>
      <c r="AE916" s="6"/>
      <c r="AF916" s="6"/>
      <c r="AG916" s="6"/>
      <c r="AH916" s="6"/>
      <c r="AI916" s="6"/>
      <c r="AJ916" s="6"/>
      <c r="AK916" s="6"/>
      <c r="AL916" s="59"/>
      <c r="AM916" s="137"/>
      <c r="AN916" s="137"/>
      <c r="AO916" s="146"/>
      <c r="AP916" s="143"/>
      <c r="AQ916" s="143"/>
      <c r="AR916" s="44"/>
      <c r="AS916" s="38">
        <f>AS904</f>
        <v>5</v>
      </c>
      <c r="AT916" s="62" t="s">
        <v>4579</v>
      </c>
      <c r="AU916" s="143"/>
      <c r="AV916" s="147"/>
      <c r="AW916" s="89">
        <f>ROUND(ROUND(ROUND(H899*P918,0)*V852,0)*AQ910,0)-AS916</f>
        <v>367</v>
      </c>
      <c r="AX916" s="12"/>
    </row>
    <row r="917" spans="1:50" ht="17.2" customHeight="1" x14ac:dyDescent="0.3">
      <c r="A917" s="101">
        <v>43</v>
      </c>
      <c r="B917" s="102" t="s">
        <v>3578</v>
      </c>
      <c r="C917" s="103" t="s">
        <v>8901</v>
      </c>
      <c r="D917" s="166"/>
      <c r="E917" s="193"/>
      <c r="F917" s="126"/>
      <c r="G917" s="126"/>
      <c r="H917" s="45"/>
      <c r="I917" s="1"/>
      <c r="J917" s="1"/>
      <c r="K917" s="44"/>
      <c r="L917" s="267"/>
      <c r="M917" s="268"/>
      <c r="N917" s="268"/>
      <c r="O917" s="268"/>
      <c r="P917" s="268"/>
      <c r="Q917" s="268"/>
      <c r="R917" s="175"/>
      <c r="S917" s="194"/>
      <c r="T917" s="173"/>
      <c r="U917" s="130"/>
      <c r="V917" s="64"/>
      <c r="W917" s="202"/>
      <c r="X917" s="317" t="s">
        <v>4712</v>
      </c>
      <c r="Y917" s="318"/>
      <c r="Z917" s="318"/>
      <c r="AA917" s="318"/>
      <c r="AB917" s="318"/>
      <c r="AC917" s="211" t="s">
        <v>4711</v>
      </c>
      <c r="AD917" s="210"/>
      <c r="AE917" s="210"/>
      <c r="AF917" s="176"/>
      <c r="AG917" s="176"/>
      <c r="AH917" s="176"/>
      <c r="AI917" s="176"/>
      <c r="AJ917" s="176"/>
      <c r="AK917" s="176"/>
      <c r="AL917" s="105" t="s">
        <v>4574</v>
      </c>
      <c r="AM917" s="321">
        <f>AM914</f>
        <v>0.7</v>
      </c>
      <c r="AN917" s="321"/>
      <c r="AO917" s="146"/>
      <c r="AP917" s="143"/>
      <c r="AQ917" s="143"/>
      <c r="AR917" s="44"/>
      <c r="AS917" s="1"/>
      <c r="AT917" s="132"/>
      <c r="AU917" s="143"/>
      <c r="AV917" s="147"/>
      <c r="AW917" s="106">
        <f>ROUND(ROUND(ROUND(ROUND(H899*P918,0)*V852,0)*AM917,0)*AQ910,0)-AS916</f>
        <v>255</v>
      </c>
      <c r="AX917" s="12"/>
    </row>
    <row r="918" spans="1:50" ht="17.2" customHeight="1" x14ac:dyDescent="0.3">
      <c r="A918" s="101">
        <v>43</v>
      </c>
      <c r="B918" s="102" t="s">
        <v>3577</v>
      </c>
      <c r="C918" s="103" t="s">
        <v>8900</v>
      </c>
      <c r="D918" s="162"/>
      <c r="E918" s="192"/>
      <c r="F918" s="128"/>
      <c r="G918" s="128"/>
      <c r="H918" s="43"/>
      <c r="I918" s="7"/>
      <c r="J918" s="7"/>
      <c r="K918" s="21"/>
      <c r="L918" s="191"/>
      <c r="M918" s="172"/>
      <c r="N918" s="172"/>
      <c r="O918" s="123" t="s">
        <v>4574</v>
      </c>
      <c r="P918" s="249">
        <f>P912</f>
        <v>0.96499999999999997</v>
      </c>
      <c r="Q918" s="249"/>
      <c r="R918" s="201"/>
      <c r="S918" s="138"/>
      <c r="T918" s="139"/>
      <c r="U918" s="78"/>
      <c r="V918" s="79"/>
      <c r="W918" s="200"/>
      <c r="X918" s="319"/>
      <c r="Y918" s="320"/>
      <c r="Z918" s="320"/>
      <c r="AA918" s="320"/>
      <c r="AB918" s="320"/>
      <c r="AC918" s="211" t="s">
        <v>4735</v>
      </c>
      <c r="AD918" s="210"/>
      <c r="AE918" s="210"/>
      <c r="AF918" s="176"/>
      <c r="AG918" s="176"/>
      <c r="AH918" s="176"/>
      <c r="AI918" s="176"/>
      <c r="AJ918" s="176"/>
      <c r="AK918" s="176"/>
      <c r="AL918" s="105" t="s">
        <v>4574</v>
      </c>
      <c r="AM918" s="321">
        <f>AM915</f>
        <v>0.5</v>
      </c>
      <c r="AN918" s="321"/>
      <c r="AO918" s="190"/>
      <c r="AP918" s="136"/>
      <c r="AQ918" s="136"/>
      <c r="AR918" s="21"/>
      <c r="AS918" s="7"/>
      <c r="AT918" s="123"/>
      <c r="AU918" s="136"/>
      <c r="AV918" s="145"/>
      <c r="AW918" s="107">
        <f>ROUND(ROUND(ROUND(ROUND(H899*P918,0)*V852,0)*AM918,0)*AQ910,0)-AS916</f>
        <v>181</v>
      </c>
      <c r="AX918" s="16"/>
    </row>
    <row r="919" spans="1:50" ht="17.2" customHeight="1" x14ac:dyDescent="0.3">
      <c r="A919" s="9">
        <v>43</v>
      </c>
      <c r="B919" s="10" t="s">
        <v>3576</v>
      </c>
      <c r="C919" s="53" t="s">
        <v>8899</v>
      </c>
      <c r="D919" s="217" t="s">
        <v>4740</v>
      </c>
      <c r="E919" s="219"/>
      <c r="F919" s="217" t="s">
        <v>5423</v>
      </c>
      <c r="G919" s="252"/>
      <c r="H919" s="217" t="s">
        <v>4816</v>
      </c>
      <c r="I919" s="218"/>
      <c r="J919" s="218"/>
      <c r="K919" s="219"/>
      <c r="L919" s="196"/>
      <c r="M919" s="195"/>
      <c r="N919" s="195"/>
      <c r="O919" s="55"/>
      <c r="P919" s="56"/>
      <c r="Q919" s="56"/>
      <c r="R919" s="303" t="s">
        <v>8152</v>
      </c>
      <c r="S919" s="304"/>
      <c r="T919" s="305"/>
      <c r="U919" s="309" t="s">
        <v>8151</v>
      </c>
      <c r="V919" s="309"/>
      <c r="W919" s="310"/>
      <c r="X919" s="8"/>
      <c r="Y919" s="6"/>
      <c r="Z919" s="59"/>
      <c r="AA919" s="59"/>
      <c r="AB919" s="6"/>
      <c r="AC919" s="203"/>
      <c r="AD919" s="6"/>
      <c r="AE919" s="6"/>
      <c r="AF919" s="6"/>
      <c r="AG919" s="6"/>
      <c r="AH919" s="6"/>
      <c r="AI919" s="6"/>
      <c r="AJ919" s="6"/>
      <c r="AK919" s="6"/>
      <c r="AL919" s="59"/>
      <c r="AM919" s="137"/>
      <c r="AN919" s="137"/>
      <c r="AO919" s="7"/>
      <c r="AP919" s="7"/>
      <c r="AQ919" s="7"/>
      <c r="AR919" s="7"/>
      <c r="AS919" s="7"/>
      <c r="AT919" s="123"/>
      <c r="AU919" s="136"/>
      <c r="AV919" s="145"/>
      <c r="AW919" s="100">
        <f>ROUND(H923*V924,0)</f>
        <v>345</v>
      </c>
      <c r="AX919" s="19" t="s">
        <v>4205</v>
      </c>
    </row>
    <row r="920" spans="1:50" ht="17.2" customHeight="1" x14ac:dyDescent="0.3">
      <c r="A920" s="101">
        <v>43</v>
      </c>
      <c r="B920" s="102" t="s">
        <v>3575</v>
      </c>
      <c r="C920" s="103" t="s">
        <v>8898</v>
      </c>
      <c r="D920" s="220"/>
      <c r="E920" s="222"/>
      <c r="F920" s="228"/>
      <c r="G920" s="230"/>
      <c r="H920" s="220"/>
      <c r="I920" s="221"/>
      <c r="J920" s="221"/>
      <c r="K920" s="222"/>
      <c r="L920" s="175"/>
      <c r="M920" s="194"/>
      <c r="N920" s="194"/>
      <c r="O920" s="132"/>
      <c r="P920" s="141"/>
      <c r="Q920" s="141"/>
      <c r="R920" s="306"/>
      <c r="S920" s="307"/>
      <c r="T920" s="308"/>
      <c r="U920" s="311"/>
      <c r="V920" s="312"/>
      <c r="W920" s="313"/>
      <c r="X920" s="317" t="s">
        <v>4712</v>
      </c>
      <c r="Y920" s="318"/>
      <c r="Z920" s="318"/>
      <c r="AA920" s="318"/>
      <c r="AB920" s="318"/>
      <c r="AC920" s="211" t="s">
        <v>4711</v>
      </c>
      <c r="AD920" s="210"/>
      <c r="AE920" s="210"/>
      <c r="AF920" s="176"/>
      <c r="AG920" s="176"/>
      <c r="AH920" s="176"/>
      <c r="AI920" s="176"/>
      <c r="AJ920" s="176"/>
      <c r="AK920" s="176"/>
      <c r="AL920" s="105" t="s">
        <v>4574</v>
      </c>
      <c r="AM920" s="321">
        <f>AM917</f>
        <v>0.7</v>
      </c>
      <c r="AN920" s="321"/>
      <c r="AO920" s="176"/>
      <c r="AP920" s="176"/>
      <c r="AQ920" s="176"/>
      <c r="AR920" s="176"/>
      <c r="AS920" s="176"/>
      <c r="AT920" s="105"/>
      <c r="AU920" s="150"/>
      <c r="AV920" s="151"/>
      <c r="AW920" s="106">
        <f>ROUND(ROUND(H923*V924,0)*AM920,0)</f>
        <v>242</v>
      </c>
      <c r="AX920" s="12"/>
    </row>
    <row r="921" spans="1:50" ht="17.2" customHeight="1" x14ac:dyDescent="0.3">
      <c r="A921" s="101">
        <v>43</v>
      </c>
      <c r="B921" s="102" t="s">
        <v>3574</v>
      </c>
      <c r="C921" s="103" t="s">
        <v>8897</v>
      </c>
      <c r="D921" s="220"/>
      <c r="E921" s="222"/>
      <c r="F921" s="228"/>
      <c r="G921" s="230"/>
      <c r="H921" s="220"/>
      <c r="I921" s="221"/>
      <c r="J921" s="221"/>
      <c r="K921" s="222"/>
      <c r="L921" s="191"/>
      <c r="M921" s="172"/>
      <c r="N921" s="172"/>
      <c r="O921" s="123"/>
      <c r="P921" s="138"/>
      <c r="Q921" s="138"/>
      <c r="R921" s="306"/>
      <c r="S921" s="307"/>
      <c r="T921" s="308"/>
      <c r="U921" s="311"/>
      <c r="V921" s="312"/>
      <c r="W921" s="313"/>
      <c r="X921" s="319"/>
      <c r="Y921" s="320"/>
      <c r="Z921" s="320"/>
      <c r="AA921" s="320"/>
      <c r="AB921" s="320"/>
      <c r="AC921" s="211" t="s">
        <v>4735</v>
      </c>
      <c r="AD921" s="210"/>
      <c r="AE921" s="210"/>
      <c r="AF921" s="176"/>
      <c r="AG921" s="176"/>
      <c r="AH921" s="176"/>
      <c r="AI921" s="176"/>
      <c r="AJ921" s="176"/>
      <c r="AK921" s="176"/>
      <c r="AL921" s="105" t="s">
        <v>4574</v>
      </c>
      <c r="AM921" s="321">
        <f>AM918</f>
        <v>0.5</v>
      </c>
      <c r="AN921" s="321"/>
      <c r="AO921" s="176"/>
      <c r="AP921" s="176"/>
      <c r="AQ921" s="176"/>
      <c r="AR921" s="176"/>
      <c r="AS921" s="176"/>
      <c r="AT921" s="105"/>
      <c r="AU921" s="150"/>
      <c r="AV921" s="151"/>
      <c r="AW921" s="106">
        <f>ROUND(ROUND(H923*V924,0)*AM921,0)</f>
        <v>173</v>
      </c>
      <c r="AX921" s="12"/>
    </row>
    <row r="922" spans="1:50" ht="17.2" customHeight="1" x14ac:dyDescent="0.3">
      <c r="A922" s="9">
        <v>43</v>
      </c>
      <c r="B922" s="10" t="s">
        <v>3573</v>
      </c>
      <c r="C922" s="53" t="s">
        <v>8896</v>
      </c>
      <c r="D922" s="238"/>
      <c r="E922" s="240"/>
      <c r="F922" s="238"/>
      <c r="G922" s="240"/>
      <c r="H922" s="220"/>
      <c r="I922" s="221"/>
      <c r="J922" s="221"/>
      <c r="K922" s="222"/>
      <c r="L922" s="231" t="s">
        <v>4714</v>
      </c>
      <c r="M922" s="232"/>
      <c r="N922" s="232"/>
      <c r="O922" s="232"/>
      <c r="P922" s="232"/>
      <c r="Q922" s="232"/>
      <c r="R922" s="306"/>
      <c r="S922" s="307"/>
      <c r="T922" s="308"/>
      <c r="U922" s="130"/>
      <c r="V922" s="64"/>
      <c r="W922" s="202"/>
      <c r="X922" s="8"/>
      <c r="Y922" s="6"/>
      <c r="Z922" s="59"/>
      <c r="AA922" s="59"/>
      <c r="AB922" s="6"/>
      <c r="AC922" s="203"/>
      <c r="AD922" s="6"/>
      <c r="AE922" s="6"/>
      <c r="AF922" s="6"/>
      <c r="AG922" s="6"/>
      <c r="AH922" s="6"/>
      <c r="AI922" s="6"/>
      <c r="AJ922" s="6"/>
      <c r="AK922" s="6"/>
      <c r="AL922" s="59"/>
      <c r="AM922" s="137"/>
      <c r="AN922" s="137"/>
      <c r="AO922" s="6"/>
      <c r="AP922" s="6"/>
      <c r="AQ922" s="7"/>
      <c r="AR922" s="7"/>
      <c r="AS922" s="7"/>
      <c r="AT922" s="123"/>
      <c r="AU922" s="136"/>
      <c r="AV922" s="145"/>
      <c r="AW922" s="89">
        <f>ROUND(ROUND(H923*P924,0)*V924,0)</f>
        <v>333</v>
      </c>
      <c r="AX922" s="12"/>
    </row>
    <row r="923" spans="1:50" ht="17.2" customHeight="1" x14ac:dyDescent="0.3">
      <c r="A923" s="101">
        <v>43</v>
      </c>
      <c r="B923" s="102" t="s">
        <v>3572</v>
      </c>
      <c r="C923" s="103" t="s">
        <v>8895</v>
      </c>
      <c r="D923" s="238"/>
      <c r="E923" s="240"/>
      <c r="F923" s="238"/>
      <c r="G923" s="240"/>
      <c r="H923" s="253">
        <f>'15就労移行支援(基本)'!K84</f>
        <v>689</v>
      </c>
      <c r="I923" s="254"/>
      <c r="J923" s="1" t="s">
        <v>4202</v>
      </c>
      <c r="K923" s="68"/>
      <c r="L923" s="267"/>
      <c r="M923" s="268"/>
      <c r="N923" s="268"/>
      <c r="O923" s="268"/>
      <c r="P923" s="268"/>
      <c r="Q923" s="268"/>
      <c r="R923" s="306"/>
      <c r="S923" s="307"/>
      <c r="T923" s="308"/>
      <c r="U923" s="130"/>
      <c r="V923" s="64"/>
      <c r="W923" s="202"/>
      <c r="X923" s="317" t="s">
        <v>4712</v>
      </c>
      <c r="Y923" s="318"/>
      <c r="Z923" s="318"/>
      <c r="AA923" s="318"/>
      <c r="AB923" s="318"/>
      <c r="AC923" s="211" t="s">
        <v>4711</v>
      </c>
      <c r="AD923" s="210"/>
      <c r="AE923" s="210"/>
      <c r="AF923" s="176"/>
      <c r="AG923" s="176"/>
      <c r="AH923" s="176"/>
      <c r="AI923" s="176"/>
      <c r="AJ923" s="176"/>
      <c r="AK923" s="176"/>
      <c r="AL923" s="105" t="s">
        <v>4574</v>
      </c>
      <c r="AM923" s="321">
        <f>AM920</f>
        <v>0.7</v>
      </c>
      <c r="AN923" s="321"/>
      <c r="AO923" s="174"/>
      <c r="AP923" s="174"/>
      <c r="AQ923" s="174"/>
      <c r="AR923" s="174"/>
      <c r="AS923" s="174"/>
      <c r="AT923" s="104"/>
      <c r="AU923" s="148"/>
      <c r="AV923" s="149"/>
      <c r="AW923" s="106">
        <f>ROUND(ROUND(ROUND(H923*P924,0)*V924,0)*AM923,0)</f>
        <v>233</v>
      </c>
      <c r="AX923" s="12"/>
    </row>
    <row r="924" spans="1:50" ht="17.2" customHeight="1" x14ac:dyDescent="0.3">
      <c r="A924" s="101">
        <v>43</v>
      </c>
      <c r="B924" s="102" t="s">
        <v>3571</v>
      </c>
      <c r="C924" s="103" t="s">
        <v>8894</v>
      </c>
      <c r="D924" s="238"/>
      <c r="E924" s="240"/>
      <c r="F924" s="238"/>
      <c r="G924" s="240"/>
      <c r="H924" s="175"/>
      <c r="I924" s="194"/>
      <c r="J924" s="194"/>
      <c r="K924" s="173"/>
      <c r="L924" s="191"/>
      <c r="M924" s="172"/>
      <c r="N924" s="172"/>
      <c r="O924" s="123" t="s">
        <v>4574</v>
      </c>
      <c r="P924" s="249">
        <f>P918</f>
        <v>0.96499999999999997</v>
      </c>
      <c r="Q924" s="249"/>
      <c r="R924" s="238"/>
      <c r="S924" s="239"/>
      <c r="T924" s="240"/>
      <c r="U924" s="132" t="s">
        <v>4574</v>
      </c>
      <c r="V924" s="247">
        <f>V852</f>
        <v>0.5</v>
      </c>
      <c r="W924" s="248"/>
      <c r="X924" s="319"/>
      <c r="Y924" s="320"/>
      <c r="Z924" s="320"/>
      <c r="AA924" s="320"/>
      <c r="AB924" s="320"/>
      <c r="AC924" s="211" t="s">
        <v>4735</v>
      </c>
      <c r="AD924" s="210"/>
      <c r="AE924" s="210"/>
      <c r="AF924" s="176"/>
      <c r="AG924" s="176"/>
      <c r="AH924" s="176"/>
      <c r="AI924" s="176"/>
      <c r="AJ924" s="176"/>
      <c r="AK924" s="176"/>
      <c r="AL924" s="105" t="s">
        <v>4574</v>
      </c>
      <c r="AM924" s="321">
        <f>AM921</f>
        <v>0.5</v>
      </c>
      <c r="AN924" s="321"/>
      <c r="AO924" s="174"/>
      <c r="AP924" s="174"/>
      <c r="AQ924" s="174"/>
      <c r="AR924" s="174"/>
      <c r="AS924" s="174"/>
      <c r="AT924" s="104"/>
      <c r="AU924" s="148"/>
      <c r="AV924" s="149"/>
      <c r="AW924" s="106">
        <f>ROUND(ROUND(ROUND(H923*P924,0)*V924,0)*AM924,0)</f>
        <v>167</v>
      </c>
      <c r="AX924" s="12"/>
    </row>
    <row r="925" spans="1:50" ht="17.2" customHeight="1" x14ac:dyDescent="0.3">
      <c r="A925" s="9">
        <v>43</v>
      </c>
      <c r="B925" s="10" t="s">
        <v>3570</v>
      </c>
      <c r="C925" s="53" t="s">
        <v>8893</v>
      </c>
      <c r="D925" s="166"/>
      <c r="E925" s="193"/>
      <c r="F925" s="126"/>
      <c r="G925" s="126"/>
      <c r="H925" s="175"/>
      <c r="I925" s="194"/>
      <c r="J925" s="194"/>
      <c r="K925" s="173"/>
      <c r="L925" s="196"/>
      <c r="M925" s="195"/>
      <c r="N925" s="195"/>
      <c r="O925" s="55"/>
      <c r="P925" s="56"/>
      <c r="Q925" s="56"/>
      <c r="R925" s="168"/>
      <c r="S925" s="141"/>
      <c r="T925" s="142"/>
      <c r="U925" s="130"/>
      <c r="V925" s="64"/>
      <c r="W925" s="202"/>
      <c r="X925" s="8"/>
      <c r="Y925" s="6"/>
      <c r="Z925" s="59"/>
      <c r="AA925" s="59"/>
      <c r="AB925" s="6"/>
      <c r="AC925" s="203"/>
      <c r="AD925" s="6"/>
      <c r="AE925" s="6"/>
      <c r="AF925" s="6"/>
      <c r="AG925" s="6"/>
      <c r="AH925" s="6"/>
      <c r="AI925" s="6"/>
      <c r="AJ925" s="6"/>
      <c r="AK925" s="6"/>
      <c r="AL925" s="59"/>
      <c r="AM925" s="137"/>
      <c r="AN925" s="137"/>
      <c r="AO925" s="177"/>
      <c r="AP925" s="81"/>
      <c r="AQ925" s="81"/>
      <c r="AR925" s="82"/>
      <c r="AS925" s="242" t="s">
        <v>4580</v>
      </c>
      <c r="AT925" s="242"/>
      <c r="AU925" s="242"/>
      <c r="AV925" s="243"/>
      <c r="AW925" s="89">
        <f>ROUND(H923*V924,0)-AS928</f>
        <v>340</v>
      </c>
      <c r="AX925" s="12"/>
    </row>
    <row r="926" spans="1:50" ht="17.2" customHeight="1" x14ac:dyDescent="0.3">
      <c r="A926" s="101">
        <v>43</v>
      </c>
      <c r="B926" s="102" t="s">
        <v>3569</v>
      </c>
      <c r="C926" s="103" t="s">
        <v>8892</v>
      </c>
      <c r="D926" s="166"/>
      <c r="E926" s="193"/>
      <c r="F926" s="126"/>
      <c r="G926" s="126"/>
      <c r="H926" s="175"/>
      <c r="I926" s="194"/>
      <c r="J926" s="194"/>
      <c r="K926" s="173"/>
      <c r="L926" s="175"/>
      <c r="M926" s="194"/>
      <c r="N926" s="194"/>
      <c r="O926" s="132"/>
      <c r="P926" s="141"/>
      <c r="Q926" s="141"/>
      <c r="R926" s="168"/>
      <c r="S926" s="141"/>
      <c r="T926" s="142"/>
      <c r="U926" s="130"/>
      <c r="V926" s="64"/>
      <c r="W926" s="202"/>
      <c r="X926" s="317" t="s">
        <v>4712</v>
      </c>
      <c r="Y926" s="318"/>
      <c r="Z926" s="318"/>
      <c r="AA926" s="318"/>
      <c r="AB926" s="318"/>
      <c r="AC926" s="211" t="s">
        <v>4711</v>
      </c>
      <c r="AD926" s="210"/>
      <c r="AE926" s="210"/>
      <c r="AF926" s="176"/>
      <c r="AG926" s="176"/>
      <c r="AH926" s="176"/>
      <c r="AI926" s="176"/>
      <c r="AJ926" s="176"/>
      <c r="AK926" s="176"/>
      <c r="AL926" s="105" t="s">
        <v>4574</v>
      </c>
      <c r="AM926" s="321">
        <f>AM923</f>
        <v>0.7</v>
      </c>
      <c r="AN926" s="321"/>
      <c r="AO926" s="215"/>
      <c r="AP926" s="215"/>
      <c r="AQ926" s="215"/>
      <c r="AR926" s="214"/>
      <c r="AS926" s="244"/>
      <c r="AT926" s="244"/>
      <c r="AU926" s="244"/>
      <c r="AV926" s="245"/>
      <c r="AW926" s="106">
        <f>ROUND(ROUND(H923*V924,0)*AM926,0)-AS928</f>
        <v>237</v>
      </c>
      <c r="AX926" s="12"/>
    </row>
    <row r="927" spans="1:50" ht="17.2" customHeight="1" x14ac:dyDescent="0.3">
      <c r="A927" s="101">
        <v>43</v>
      </c>
      <c r="B927" s="102" t="s">
        <v>3568</v>
      </c>
      <c r="C927" s="103" t="s">
        <v>8891</v>
      </c>
      <c r="D927" s="166"/>
      <c r="E927" s="193"/>
      <c r="F927" s="126"/>
      <c r="G927" s="126"/>
      <c r="H927" s="175"/>
      <c r="I927" s="194"/>
      <c r="J927" s="194"/>
      <c r="K927" s="173"/>
      <c r="L927" s="191"/>
      <c r="M927" s="172"/>
      <c r="N927" s="172"/>
      <c r="O927" s="123"/>
      <c r="P927" s="138"/>
      <c r="Q927" s="138"/>
      <c r="R927" s="168"/>
      <c r="S927" s="141"/>
      <c r="T927" s="142"/>
      <c r="U927" s="130"/>
      <c r="V927" s="64"/>
      <c r="W927" s="202"/>
      <c r="X927" s="319"/>
      <c r="Y927" s="320"/>
      <c r="Z927" s="320"/>
      <c r="AA927" s="320"/>
      <c r="AB927" s="320"/>
      <c r="AC927" s="211" t="s">
        <v>4735</v>
      </c>
      <c r="AD927" s="210"/>
      <c r="AE927" s="210"/>
      <c r="AF927" s="176"/>
      <c r="AG927" s="176"/>
      <c r="AH927" s="176"/>
      <c r="AI927" s="176"/>
      <c r="AJ927" s="176"/>
      <c r="AK927" s="176"/>
      <c r="AL927" s="105" t="s">
        <v>4574</v>
      </c>
      <c r="AM927" s="321">
        <f>AM924</f>
        <v>0.5</v>
      </c>
      <c r="AN927" s="321"/>
      <c r="AO927" s="213"/>
      <c r="AP927" s="213"/>
      <c r="AQ927" s="213"/>
      <c r="AR927" s="212"/>
      <c r="AS927" s="244"/>
      <c r="AT927" s="244"/>
      <c r="AU927" s="244"/>
      <c r="AV927" s="245"/>
      <c r="AW927" s="106">
        <f>ROUND(ROUND(H923*V924,0)*AM927,0)-AS928</f>
        <v>168</v>
      </c>
      <c r="AX927" s="12"/>
    </row>
    <row r="928" spans="1:50" ht="17.2" customHeight="1" x14ac:dyDescent="0.3">
      <c r="A928" s="9">
        <v>43</v>
      </c>
      <c r="B928" s="10" t="s">
        <v>3567</v>
      </c>
      <c r="C928" s="53" t="s">
        <v>8890</v>
      </c>
      <c r="D928" s="166"/>
      <c r="E928" s="193"/>
      <c r="F928" s="126"/>
      <c r="G928" s="126"/>
      <c r="H928" s="175"/>
      <c r="I928" s="194"/>
      <c r="J928" s="194"/>
      <c r="K928" s="173"/>
      <c r="L928" s="231" t="s">
        <v>4714</v>
      </c>
      <c r="M928" s="232"/>
      <c r="N928" s="232"/>
      <c r="O928" s="232"/>
      <c r="P928" s="232"/>
      <c r="Q928" s="232"/>
      <c r="R928" s="175"/>
      <c r="S928" s="194"/>
      <c r="T928" s="173"/>
      <c r="U928" s="130"/>
      <c r="V928" s="64"/>
      <c r="W928" s="202"/>
      <c r="X928" s="8"/>
      <c r="Y928" s="6"/>
      <c r="Z928" s="59"/>
      <c r="AA928" s="59"/>
      <c r="AB928" s="6"/>
      <c r="AC928" s="203"/>
      <c r="AD928" s="6"/>
      <c r="AE928" s="6"/>
      <c r="AF928" s="6"/>
      <c r="AG928" s="6"/>
      <c r="AH928" s="6"/>
      <c r="AI928" s="6"/>
      <c r="AJ928" s="6"/>
      <c r="AK928" s="6"/>
      <c r="AL928" s="59"/>
      <c r="AM928" s="137"/>
      <c r="AN928" s="137"/>
      <c r="AO928" s="198"/>
      <c r="AP928" s="198"/>
      <c r="AQ928" s="198"/>
      <c r="AR928" s="197"/>
      <c r="AS928" s="38">
        <f>AS916</f>
        <v>5</v>
      </c>
      <c r="AT928" s="62" t="s">
        <v>4579</v>
      </c>
      <c r="AU928" s="143"/>
      <c r="AV928" s="147"/>
      <c r="AW928" s="89">
        <f>ROUND(ROUND(H923*P930,0)*V924,0)-AS928</f>
        <v>328</v>
      </c>
      <c r="AX928" s="12"/>
    </row>
    <row r="929" spans="1:50" ht="17.2" customHeight="1" x14ac:dyDescent="0.3">
      <c r="A929" s="101">
        <v>43</v>
      </c>
      <c r="B929" s="102" t="s">
        <v>3566</v>
      </c>
      <c r="C929" s="103" t="s">
        <v>8889</v>
      </c>
      <c r="D929" s="166"/>
      <c r="E929" s="193"/>
      <c r="F929" s="126"/>
      <c r="G929" s="126"/>
      <c r="H929" s="175"/>
      <c r="I929" s="194"/>
      <c r="J929" s="194"/>
      <c r="K929" s="173"/>
      <c r="L929" s="267"/>
      <c r="M929" s="268"/>
      <c r="N929" s="268"/>
      <c r="O929" s="268"/>
      <c r="P929" s="268"/>
      <c r="Q929" s="268"/>
      <c r="R929" s="175"/>
      <c r="S929" s="194"/>
      <c r="T929" s="173"/>
      <c r="U929" s="130"/>
      <c r="V929" s="64"/>
      <c r="W929" s="202"/>
      <c r="X929" s="317" t="s">
        <v>4712</v>
      </c>
      <c r="Y929" s="318"/>
      <c r="Z929" s="318"/>
      <c r="AA929" s="318"/>
      <c r="AB929" s="318"/>
      <c r="AC929" s="211" t="s">
        <v>4711</v>
      </c>
      <c r="AD929" s="210"/>
      <c r="AE929" s="210"/>
      <c r="AF929" s="176"/>
      <c r="AG929" s="176"/>
      <c r="AH929" s="176"/>
      <c r="AI929" s="176"/>
      <c r="AJ929" s="176"/>
      <c r="AK929" s="176"/>
      <c r="AL929" s="105" t="s">
        <v>4574</v>
      </c>
      <c r="AM929" s="321">
        <f>AM926</f>
        <v>0.7</v>
      </c>
      <c r="AN929" s="321"/>
      <c r="AO929" s="213"/>
      <c r="AP929" s="213"/>
      <c r="AQ929" s="213"/>
      <c r="AR929" s="212"/>
      <c r="AS929" s="1"/>
      <c r="AT929" s="132"/>
      <c r="AU929" s="143"/>
      <c r="AV929" s="147"/>
      <c r="AW929" s="106">
        <f>ROUND(ROUND(ROUND(H923*P930,0)*V924,0)*AM929,0)-AS928</f>
        <v>228</v>
      </c>
      <c r="AX929" s="12"/>
    </row>
    <row r="930" spans="1:50" ht="17.2" customHeight="1" x14ac:dyDescent="0.3">
      <c r="A930" s="101">
        <v>43</v>
      </c>
      <c r="B930" s="102" t="s">
        <v>3565</v>
      </c>
      <c r="C930" s="103" t="s">
        <v>8888</v>
      </c>
      <c r="D930" s="166"/>
      <c r="E930" s="193"/>
      <c r="F930" s="126"/>
      <c r="G930" s="126"/>
      <c r="H930" s="175"/>
      <c r="I930" s="194"/>
      <c r="J930" s="194"/>
      <c r="K930" s="173"/>
      <c r="L930" s="191"/>
      <c r="M930" s="172"/>
      <c r="N930" s="172"/>
      <c r="O930" s="123" t="s">
        <v>4574</v>
      </c>
      <c r="P930" s="249">
        <f>P924</f>
        <v>0.96499999999999997</v>
      </c>
      <c r="Q930" s="249"/>
      <c r="R930" s="168"/>
      <c r="S930" s="141"/>
      <c r="T930" s="142"/>
      <c r="U930" s="130"/>
      <c r="V930" s="64"/>
      <c r="W930" s="202"/>
      <c r="X930" s="319"/>
      <c r="Y930" s="320"/>
      <c r="Z930" s="320"/>
      <c r="AA930" s="320"/>
      <c r="AB930" s="320"/>
      <c r="AC930" s="211" t="s">
        <v>4735</v>
      </c>
      <c r="AD930" s="210"/>
      <c r="AE930" s="210"/>
      <c r="AF930" s="176"/>
      <c r="AG930" s="176"/>
      <c r="AH930" s="176"/>
      <c r="AI930" s="176"/>
      <c r="AJ930" s="176"/>
      <c r="AK930" s="176"/>
      <c r="AL930" s="105" t="s">
        <v>4574</v>
      </c>
      <c r="AM930" s="321">
        <f>AM927</f>
        <v>0.5</v>
      </c>
      <c r="AN930" s="321"/>
      <c r="AO930" s="213"/>
      <c r="AP930" s="213"/>
      <c r="AQ930" s="213"/>
      <c r="AR930" s="212"/>
      <c r="AS930" s="7"/>
      <c r="AT930" s="123"/>
      <c r="AU930" s="136"/>
      <c r="AV930" s="145"/>
      <c r="AW930" s="106">
        <f>ROUND(ROUND(ROUND(H923*P930,0)*V924,0)*AM930,0)-AS928</f>
        <v>162</v>
      </c>
      <c r="AX930" s="12"/>
    </row>
    <row r="931" spans="1:50" ht="17.2" customHeight="1" x14ac:dyDescent="0.3">
      <c r="A931" s="9">
        <v>43</v>
      </c>
      <c r="B931" s="10" t="s">
        <v>3564</v>
      </c>
      <c r="C931" s="53" t="s">
        <v>8887</v>
      </c>
      <c r="D931" s="166"/>
      <c r="E931" s="193"/>
      <c r="F931" s="126"/>
      <c r="G931" s="126"/>
      <c r="H931" s="45"/>
      <c r="I931" s="1"/>
      <c r="J931" s="1"/>
      <c r="K931" s="44"/>
      <c r="L931" s="196"/>
      <c r="M931" s="195"/>
      <c r="N931" s="195"/>
      <c r="O931" s="55"/>
      <c r="P931" s="56"/>
      <c r="Q931" s="56"/>
      <c r="R931" s="168"/>
      <c r="S931" s="141"/>
      <c r="T931" s="142"/>
      <c r="U931" s="130"/>
      <c r="V931" s="64"/>
      <c r="W931" s="202"/>
      <c r="X931" s="8"/>
      <c r="Y931" s="6"/>
      <c r="Z931" s="59"/>
      <c r="AA931" s="59"/>
      <c r="AB931" s="6"/>
      <c r="AC931" s="203"/>
      <c r="AD931" s="6"/>
      <c r="AE931" s="6"/>
      <c r="AF931" s="6"/>
      <c r="AG931" s="6"/>
      <c r="AH931" s="6"/>
      <c r="AI931" s="6"/>
      <c r="AJ931" s="6"/>
      <c r="AK931" s="6"/>
      <c r="AL931" s="59"/>
      <c r="AM931" s="137"/>
      <c r="AN931" s="137"/>
      <c r="AO931" s="216" t="s">
        <v>4753</v>
      </c>
      <c r="AP931" s="251"/>
      <c r="AQ931" s="251"/>
      <c r="AR931" s="252"/>
      <c r="AS931" s="49"/>
      <c r="AT931" s="36"/>
      <c r="AU931" s="36"/>
      <c r="AV931" s="51"/>
      <c r="AW931" s="89">
        <f>ROUND(ROUND(H923*V924,0)*AQ934,0)</f>
        <v>328</v>
      </c>
      <c r="AX931" s="12"/>
    </row>
    <row r="932" spans="1:50" ht="17.2" customHeight="1" x14ac:dyDescent="0.3">
      <c r="A932" s="101">
        <v>43</v>
      </c>
      <c r="B932" s="102" t="s">
        <v>3563</v>
      </c>
      <c r="C932" s="103" t="s">
        <v>8886</v>
      </c>
      <c r="D932" s="166"/>
      <c r="E932" s="193"/>
      <c r="F932" s="126"/>
      <c r="G932" s="126"/>
      <c r="H932" s="45"/>
      <c r="I932" s="1"/>
      <c r="J932" s="1"/>
      <c r="K932" s="44"/>
      <c r="L932" s="175"/>
      <c r="M932" s="194"/>
      <c r="N932" s="194"/>
      <c r="O932" s="132"/>
      <c r="P932" s="141"/>
      <c r="Q932" s="141"/>
      <c r="R932" s="168"/>
      <c r="S932" s="141"/>
      <c r="T932" s="142"/>
      <c r="U932" s="130"/>
      <c r="V932" s="64"/>
      <c r="W932" s="202"/>
      <c r="X932" s="317" t="s">
        <v>4712</v>
      </c>
      <c r="Y932" s="318"/>
      <c r="Z932" s="318"/>
      <c r="AA932" s="318"/>
      <c r="AB932" s="318"/>
      <c r="AC932" s="211" t="s">
        <v>4711</v>
      </c>
      <c r="AD932" s="210"/>
      <c r="AE932" s="210"/>
      <c r="AF932" s="176"/>
      <c r="AG932" s="176"/>
      <c r="AH932" s="176"/>
      <c r="AI932" s="176"/>
      <c r="AJ932" s="176"/>
      <c r="AK932" s="176"/>
      <c r="AL932" s="105" t="s">
        <v>4574</v>
      </c>
      <c r="AM932" s="321">
        <f>AM929</f>
        <v>0.7</v>
      </c>
      <c r="AN932" s="321"/>
      <c r="AO932" s="228"/>
      <c r="AP932" s="229"/>
      <c r="AQ932" s="229"/>
      <c r="AR932" s="230"/>
      <c r="AS932" s="45"/>
      <c r="AT932" s="1"/>
      <c r="AU932" s="1"/>
      <c r="AV932" s="44"/>
      <c r="AW932" s="106">
        <f>ROUND(ROUND(ROUND(H923*V924,0)*AM932,0)*AQ934,0)</f>
        <v>230</v>
      </c>
      <c r="AX932" s="12"/>
    </row>
    <row r="933" spans="1:50" ht="17.2" customHeight="1" x14ac:dyDescent="0.3">
      <c r="A933" s="101">
        <v>43</v>
      </c>
      <c r="B933" s="102" t="s">
        <v>3562</v>
      </c>
      <c r="C933" s="103" t="s">
        <v>8885</v>
      </c>
      <c r="D933" s="166"/>
      <c r="E933" s="193"/>
      <c r="F933" s="126"/>
      <c r="G933" s="126"/>
      <c r="H933" s="45"/>
      <c r="I933" s="1"/>
      <c r="J933" s="1"/>
      <c r="K933" s="44"/>
      <c r="L933" s="191"/>
      <c r="M933" s="172"/>
      <c r="N933" s="172"/>
      <c r="O933" s="123"/>
      <c r="P933" s="138"/>
      <c r="Q933" s="138"/>
      <c r="R933" s="168"/>
      <c r="S933" s="141"/>
      <c r="T933" s="142"/>
      <c r="U933" s="130"/>
      <c r="V933" s="64"/>
      <c r="W933" s="202"/>
      <c r="X933" s="319"/>
      <c r="Y933" s="320"/>
      <c r="Z933" s="320"/>
      <c r="AA933" s="320"/>
      <c r="AB933" s="320"/>
      <c r="AC933" s="211" t="s">
        <v>4735</v>
      </c>
      <c r="AD933" s="210"/>
      <c r="AE933" s="210"/>
      <c r="AF933" s="176"/>
      <c r="AG933" s="176"/>
      <c r="AH933" s="176"/>
      <c r="AI933" s="176"/>
      <c r="AJ933" s="176"/>
      <c r="AK933" s="176"/>
      <c r="AL933" s="105" t="s">
        <v>4574</v>
      </c>
      <c r="AM933" s="321">
        <f>AM930</f>
        <v>0.5</v>
      </c>
      <c r="AN933" s="321"/>
      <c r="AO933" s="45"/>
      <c r="AP933" s="1"/>
      <c r="AQ933" s="1"/>
      <c r="AR933" s="44"/>
      <c r="AS933" s="45"/>
      <c r="AT933" s="1"/>
      <c r="AU933" s="1"/>
      <c r="AV933" s="44"/>
      <c r="AW933" s="106">
        <f>ROUND(ROUND(ROUND(H923*V924,0)*AM933,0)*AQ934,0)</f>
        <v>164</v>
      </c>
      <c r="AX933" s="12"/>
    </row>
    <row r="934" spans="1:50" ht="17.2" customHeight="1" x14ac:dyDescent="0.3">
      <c r="A934" s="9">
        <v>43</v>
      </c>
      <c r="B934" s="10" t="s">
        <v>3561</v>
      </c>
      <c r="C934" s="53" t="s">
        <v>8884</v>
      </c>
      <c r="D934" s="166"/>
      <c r="E934" s="193"/>
      <c r="F934" s="126"/>
      <c r="G934" s="126"/>
      <c r="H934" s="45"/>
      <c r="I934" s="1"/>
      <c r="J934" s="1"/>
      <c r="K934" s="44"/>
      <c r="L934" s="231" t="s">
        <v>4714</v>
      </c>
      <c r="M934" s="232"/>
      <c r="N934" s="232"/>
      <c r="O934" s="232"/>
      <c r="P934" s="232"/>
      <c r="Q934" s="232"/>
      <c r="R934" s="175"/>
      <c r="S934" s="194"/>
      <c r="T934" s="173"/>
      <c r="U934" s="130"/>
      <c r="V934" s="64"/>
      <c r="W934" s="202"/>
      <c r="X934" s="8"/>
      <c r="Y934" s="6"/>
      <c r="Z934" s="59"/>
      <c r="AA934" s="59"/>
      <c r="AB934" s="6"/>
      <c r="AC934" s="203"/>
      <c r="AD934" s="6"/>
      <c r="AE934" s="6"/>
      <c r="AF934" s="6"/>
      <c r="AG934" s="6"/>
      <c r="AH934" s="6"/>
      <c r="AI934" s="6"/>
      <c r="AJ934" s="6"/>
      <c r="AK934" s="6"/>
      <c r="AL934" s="59"/>
      <c r="AM934" s="137"/>
      <c r="AN934" s="137"/>
      <c r="AO934" s="45"/>
      <c r="AP934" s="132" t="s">
        <v>4574</v>
      </c>
      <c r="AQ934" s="247">
        <f>AQ910</f>
        <v>0.95</v>
      </c>
      <c r="AR934" s="248"/>
      <c r="AS934" s="45"/>
      <c r="AT934" s="1"/>
      <c r="AU934" s="1"/>
      <c r="AV934" s="44"/>
      <c r="AW934" s="89">
        <f>ROUND(ROUND(ROUND(H923*P936,0)*V924,0)*AQ934,0)</f>
        <v>316</v>
      </c>
      <c r="AX934" s="12"/>
    </row>
    <row r="935" spans="1:50" ht="17.2" customHeight="1" x14ac:dyDescent="0.3">
      <c r="A935" s="101">
        <v>43</v>
      </c>
      <c r="B935" s="102" t="s">
        <v>3560</v>
      </c>
      <c r="C935" s="103" t="s">
        <v>8883</v>
      </c>
      <c r="D935" s="166"/>
      <c r="E935" s="193"/>
      <c r="F935" s="126"/>
      <c r="G935" s="126"/>
      <c r="H935" s="45"/>
      <c r="I935" s="1"/>
      <c r="J935" s="1"/>
      <c r="K935" s="44"/>
      <c r="L935" s="267"/>
      <c r="M935" s="268"/>
      <c r="N935" s="268"/>
      <c r="O935" s="268"/>
      <c r="P935" s="268"/>
      <c r="Q935" s="268"/>
      <c r="R935" s="175"/>
      <c r="S935" s="194"/>
      <c r="T935" s="173"/>
      <c r="U935" s="130"/>
      <c r="V935" s="64"/>
      <c r="W935" s="202"/>
      <c r="X935" s="317" t="s">
        <v>4712</v>
      </c>
      <c r="Y935" s="318"/>
      <c r="Z935" s="318"/>
      <c r="AA935" s="318"/>
      <c r="AB935" s="318"/>
      <c r="AC935" s="211" t="s">
        <v>4711</v>
      </c>
      <c r="AD935" s="210"/>
      <c r="AE935" s="210"/>
      <c r="AF935" s="176"/>
      <c r="AG935" s="176"/>
      <c r="AH935" s="176"/>
      <c r="AI935" s="176"/>
      <c r="AJ935" s="176"/>
      <c r="AK935" s="176"/>
      <c r="AL935" s="105" t="s">
        <v>4574</v>
      </c>
      <c r="AM935" s="321">
        <f>AM932</f>
        <v>0.7</v>
      </c>
      <c r="AN935" s="321"/>
      <c r="AO935" s="45"/>
      <c r="AP935" s="1"/>
      <c r="AQ935" s="1"/>
      <c r="AR935" s="44"/>
      <c r="AS935" s="45"/>
      <c r="AT935" s="1"/>
      <c r="AU935" s="1"/>
      <c r="AV935" s="44"/>
      <c r="AW935" s="106">
        <f>ROUND(ROUND(ROUND(ROUND(H923*P936,0)*V924,0)*AM935,0)*AQ934,0)</f>
        <v>221</v>
      </c>
      <c r="AX935" s="12"/>
    </row>
    <row r="936" spans="1:50" ht="17.2" customHeight="1" x14ac:dyDescent="0.3">
      <c r="A936" s="101">
        <v>43</v>
      </c>
      <c r="B936" s="102" t="s">
        <v>3559</v>
      </c>
      <c r="C936" s="103" t="s">
        <v>8882</v>
      </c>
      <c r="D936" s="166"/>
      <c r="E936" s="193"/>
      <c r="F936" s="126"/>
      <c r="G936" s="126"/>
      <c r="H936" s="45"/>
      <c r="I936" s="1"/>
      <c r="J936" s="1"/>
      <c r="K936" s="44"/>
      <c r="L936" s="191"/>
      <c r="M936" s="172"/>
      <c r="N936" s="172"/>
      <c r="O936" s="123" t="s">
        <v>4574</v>
      </c>
      <c r="P936" s="249">
        <f>P930</f>
        <v>0.96499999999999997</v>
      </c>
      <c r="Q936" s="249"/>
      <c r="R936" s="168"/>
      <c r="S936" s="141"/>
      <c r="T936" s="142"/>
      <c r="U936" s="130"/>
      <c r="V936" s="64"/>
      <c r="W936" s="202"/>
      <c r="X936" s="319"/>
      <c r="Y936" s="320"/>
      <c r="Z936" s="320"/>
      <c r="AA936" s="320"/>
      <c r="AB936" s="320"/>
      <c r="AC936" s="211" t="s">
        <v>4735</v>
      </c>
      <c r="AD936" s="210"/>
      <c r="AE936" s="210"/>
      <c r="AF936" s="176"/>
      <c r="AG936" s="176"/>
      <c r="AH936" s="176"/>
      <c r="AI936" s="176"/>
      <c r="AJ936" s="176"/>
      <c r="AK936" s="176"/>
      <c r="AL936" s="105" t="s">
        <v>4574</v>
      </c>
      <c r="AM936" s="321">
        <f>AM933</f>
        <v>0.5</v>
      </c>
      <c r="AN936" s="321"/>
      <c r="AO936" s="45"/>
      <c r="AP936" s="1"/>
      <c r="AQ936" s="1"/>
      <c r="AR936" s="44"/>
      <c r="AS936" s="43"/>
      <c r="AT936" s="7"/>
      <c r="AU936" s="7"/>
      <c r="AV936" s="21"/>
      <c r="AW936" s="106">
        <f>ROUND(ROUND(ROUND(ROUND(H923*P936,0)*V924,0)*AM936,0)*AQ934,0)</f>
        <v>159</v>
      </c>
      <c r="AX936" s="12"/>
    </row>
    <row r="937" spans="1:50" ht="17.2" customHeight="1" x14ac:dyDescent="0.3">
      <c r="A937" s="9">
        <v>43</v>
      </c>
      <c r="B937" s="10" t="s">
        <v>3558</v>
      </c>
      <c r="C937" s="53" t="s">
        <v>8881</v>
      </c>
      <c r="D937" s="166"/>
      <c r="E937" s="193"/>
      <c r="F937" s="126"/>
      <c r="G937" s="126"/>
      <c r="H937" s="45"/>
      <c r="I937" s="1"/>
      <c r="J937" s="1"/>
      <c r="K937" s="44"/>
      <c r="L937" s="196"/>
      <c r="M937" s="195"/>
      <c r="N937" s="195"/>
      <c r="O937" s="55"/>
      <c r="P937" s="56"/>
      <c r="Q937" s="56"/>
      <c r="R937" s="168"/>
      <c r="S937" s="141"/>
      <c r="T937" s="142"/>
      <c r="U937" s="130"/>
      <c r="V937" s="64"/>
      <c r="W937" s="202"/>
      <c r="X937" s="8"/>
      <c r="Y937" s="6"/>
      <c r="Z937" s="59"/>
      <c r="AA937" s="59"/>
      <c r="AB937" s="6"/>
      <c r="AC937" s="203"/>
      <c r="AD937" s="6"/>
      <c r="AE937" s="6"/>
      <c r="AF937" s="6"/>
      <c r="AG937" s="6"/>
      <c r="AH937" s="6"/>
      <c r="AI937" s="6"/>
      <c r="AJ937" s="6"/>
      <c r="AK937" s="6"/>
      <c r="AL937" s="59"/>
      <c r="AM937" s="137"/>
      <c r="AN937" s="137"/>
      <c r="AO937" s="146"/>
      <c r="AP937" s="143"/>
      <c r="AQ937" s="143"/>
      <c r="AR937" s="44"/>
      <c r="AS937" s="242" t="s">
        <v>4580</v>
      </c>
      <c r="AT937" s="242"/>
      <c r="AU937" s="242"/>
      <c r="AV937" s="243"/>
      <c r="AW937" s="89">
        <f>ROUND(ROUND(H923*V924,0)*AQ934,0)-AS940</f>
        <v>323</v>
      </c>
      <c r="AX937" s="12"/>
    </row>
    <row r="938" spans="1:50" ht="17.2" customHeight="1" x14ac:dyDescent="0.3">
      <c r="A938" s="101">
        <v>43</v>
      </c>
      <c r="B938" s="102" t="s">
        <v>3557</v>
      </c>
      <c r="C938" s="103" t="s">
        <v>8880</v>
      </c>
      <c r="D938" s="166"/>
      <c r="E938" s="193"/>
      <c r="F938" s="126"/>
      <c r="G938" s="126"/>
      <c r="H938" s="45"/>
      <c r="I938" s="1"/>
      <c r="J938" s="1"/>
      <c r="K938" s="44"/>
      <c r="L938" s="175"/>
      <c r="M938" s="194"/>
      <c r="N938" s="194"/>
      <c r="O938" s="132"/>
      <c r="P938" s="141"/>
      <c r="Q938" s="141"/>
      <c r="R938" s="168"/>
      <c r="S938" s="141"/>
      <c r="T938" s="142"/>
      <c r="U938" s="130"/>
      <c r="V938" s="64"/>
      <c r="W938" s="202"/>
      <c r="X938" s="317" t="s">
        <v>4712</v>
      </c>
      <c r="Y938" s="318"/>
      <c r="Z938" s="318"/>
      <c r="AA938" s="318"/>
      <c r="AB938" s="318"/>
      <c r="AC938" s="211" t="s">
        <v>4711</v>
      </c>
      <c r="AD938" s="210"/>
      <c r="AE938" s="210"/>
      <c r="AF938" s="176"/>
      <c r="AG938" s="176"/>
      <c r="AH938" s="176"/>
      <c r="AI938" s="176"/>
      <c r="AJ938" s="176"/>
      <c r="AK938" s="176"/>
      <c r="AL938" s="105" t="s">
        <v>4574</v>
      </c>
      <c r="AM938" s="321">
        <f>AM935</f>
        <v>0.7</v>
      </c>
      <c r="AN938" s="321"/>
      <c r="AO938" s="146"/>
      <c r="AP938" s="143"/>
      <c r="AQ938" s="143"/>
      <c r="AR938" s="44"/>
      <c r="AS938" s="244"/>
      <c r="AT938" s="244"/>
      <c r="AU938" s="244"/>
      <c r="AV938" s="245"/>
      <c r="AW938" s="106">
        <f>ROUND(ROUND(ROUND(H923*V924,0)*AM938,0)*AQ934,0)-AS940</f>
        <v>225</v>
      </c>
      <c r="AX938" s="12"/>
    </row>
    <row r="939" spans="1:50" ht="17.2" customHeight="1" x14ac:dyDescent="0.3">
      <c r="A939" s="101">
        <v>43</v>
      </c>
      <c r="B939" s="102" t="s">
        <v>3556</v>
      </c>
      <c r="C939" s="103" t="s">
        <v>8879</v>
      </c>
      <c r="D939" s="166"/>
      <c r="E939" s="193"/>
      <c r="F939" s="126"/>
      <c r="G939" s="126"/>
      <c r="H939" s="45"/>
      <c r="I939" s="1"/>
      <c r="J939" s="1"/>
      <c r="K939" s="44"/>
      <c r="L939" s="191"/>
      <c r="M939" s="172"/>
      <c r="N939" s="172"/>
      <c r="O939" s="123"/>
      <c r="P939" s="138"/>
      <c r="Q939" s="138"/>
      <c r="R939" s="168"/>
      <c r="S939" s="141"/>
      <c r="T939" s="142"/>
      <c r="U939" s="130"/>
      <c r="V939" s="64"/>
      <c r="W939" s="202"/>
      <c r="X939" s="319"/>
      <c r="Y939" s="320"/>
      <c r="Z939" s="320"/>
      <c r="AA939" s="320"/>
      <c r="AB939" s="320"/>
      <c r="AC939" s="211" t="s">
        <v>4735</v>
      </c>
      <c r="AD939" s="210"/>
      <c r="AE939" s="210"/>
      <c r="AF939" s="176"/>
      <c r="AG939" s="176"/>
      <c r="AH939" s="176"/>
      <c r="AI939" s="176"/>
      <c r="AJ939" s="176"/>
      <c r="AK939" s="176"/>
      <c r="AL939" s="105" t="s">
        <v>4574</v>
      </c>
      <c r="AM939" s="321">
        <f>AM936</f>
        <v>0.5</v>
      </c>
      <c r="AN939" s="321"/>
      <c r="AO939" s="146"/>
      <c r="AP939" s="143"/>
      <c r="AQ939" s="143"/>
      <c r="AR939" s="44"/>
      <c r="AS939" s="244"/>
      <c r="AT939" s="244"/>
      <c r="AU939" s="244"/>
      <c r="AV939" s="245"/>
      <c r="AW939" s="106">
        <f>ROUND(ROUND(ROUND(H923*V924,0)*AM939,0)*AQ934,0)-AS940</f>
        <v>159</v>
      </c>
      <c r="AX939" s="12"/>
    </row>
    <row r="940" spans="1:50" ht="17.2" customHeight="1" x14ac:dyDescent="0.3">
      <c r="A940" s="9">
        <v>43</v>
      </c>
      <c r="B940" s="10" t="s">
        <v>3555</v>
      </c>
      <c r="C940" s="53" t="s">
        <v>8878</v>
      </c>
      <c r="D940" s="166"/>
      <c r="E940" s="193"/>
      <c r="F940" s="126"/>
      <c r="G940" s="126"/>
      <c r="H940" s="45"/>
      <c r="I940" s="1"/>
      <c r="J940" s="1"/>
      <c r="K940" s="44"/>
      <c r="L940" s="231" t="s">
        <v>4714</v>
      </c>
      <c r="M940" s="232"/>
      <c r="N940" s="232"/>
      <c r="O940" s="232"/>
      <c r="P940" s="232"/>
      <c r="Q940" s="232"/>
      <c r="R940" s="175"/>
      <c r="S940" s="194"/>
      <c r="T940" s="173"/>
      <c r="U940" s="130"/>
      <c r="V940" s="64"/>
      <c r="W940" s="202"/>
      <c r="X940" s="8"/>
      <c r="Y940" s="6"/>
      <c r="Z940" s="59"/>
      <c r="AA940" s="59"/>
      <c r="AB940" s="6"/>
      <c r="AC940" s="203"/>
      <c r="AD940" s="6"/>
      <c r="AE940" s="6"/>
      <c r="AF940" s="6"/>
      <c r="AG940" s="6"/>
      <c r="AH940" s="6"/>
      <c r="AI940" s="6"/>
      <c r="AJ940" s="6"/>
      <c r="AK940" s="6"/>
      <c r="AL940" s="59"/>
      <c r="AM940" s="137"/>
      <c r="AN940" s="137"/>
      <c r="AO940" s="146"/>
      <c r="AP940" s="143"/>
      <c r="AQ940" s="143"/>
      <c r="AR940" s="44"/>
      <c r="AS940" s="38">
        <f>AS928</f>
        <v>5</v>
      </c>
      <c r="AT940" s="62" t="s">
        <v>4579</v>
      </c>
      <c r="AU940" s="143"/>
      <c r="AV940" s="147"/>
      <c r="AW940" s="89">
        <f>ROUND(ROUND(ROUND(H923*P942,0)*V924,0)*AQ934,0)-AS940</f>
        <v>311</v>
      </c>
      <c r="AX940" s="12"/>
    </row>
    <row r="941" spans="1:50" ht="17.2" customHeight="1" x14ac:dyDescent="0.3">
      <c r="A941" s="101">
        <v>43</v>
      </c>
      <c r="B941" s="102" t="s">
        <v>3554</v>
      </c>
      <c r="C941" s="103" t="s">
        <v>8877</v>
      </c>
      <c r="D941" s="166"/>
      <c r="E941" s="193"/>
      <c r="F941" s="126"/>
      <c r="G941" s="126"/>
      <c r="H941" s="45"/>
      <c r="I941" s="1"/>
      <c r="J941" s="1"/>
      <c r="K941" s="44"/>
      <c r="L941" s="267"/>
      <c r="M941" s="268"/>
      <c r="N941" s="268"/>
      <c r="O941" s="268"/>
      <c r="P941" s="268"/>
      <c r="Q941" s="268"/>
      <c r="R941" s="175"/>
      <c r="S941" s="194"/>
      <c r="T941" s="173"/>
      <c r="U941" s="130"/>
      <c r="V941" s="64"/>
      <c r="W941" s="202"/>
      <c r="X941" s="317" t="s">
        <v>4712</v>
      </c>
      <c r="Y941" s="318"/>
      <c r="Z941" s="318"/>
      <c r="AA941" s="318"/>
      <c r="AB941" s="318"/>
      <c r="AC941" s="211" t="s">
        <v>4711</v>
      </c>
      <c r="AD941" s="210"/>
      <c r="AE941" s="210"/>
      <c r="AF941" s="176"/>
      <c r="AG941" s="176"/>
      <c r="AH941" s="176"/>
      <c r="AI941" s="176"/>
      <c r="AJ941" s="176"/>
      <c r="AK941" s="176"/>
      <c r="AL941" s="105" t="s">
        <v>4574</v>
      </c>
      <c r="AM941" s="321">
        <f>AM938</f>
        <v>0.7</v>
      </c>
      <c r="AN941" s="321"/>
      <c r="AO941" s="146"/>
      <c r="AP941" s="143"/>
      <c r="AQ941" s="143"/>
      <c r="AR941" s="44"/>
      <c r="AS941" s="1"/>
      <c r="AT941" s="132"/>
      <c r="AU941" s="143"/>
      <c r="AV941" s="147"/>
      <c r="AW941" s="106">
        <f>ROUND(ROUND(ROUND(ROUND(H923*P942,0)*V924,0)*AM941,0)*AQ934,0)-AS940</f>
        <v>216</v>
      </c>
      <c r="AX941" s="12"/>
    </row>
    <row r="942" spans="1:50" ht="17.2" customHeight="1" x14ac:dyDescent="0.3">
      <c r="A942" s="101">
        <v>43</v>
      </c>
      <c r="B942" s="102" t="s">
        <v>3553</v>
      </c>
      <c r="C942" s="103" t="s">
        <v>8876</v>
      </c>
      <c r="D942" s="166"/>
      <c r="E942" s="193"/>
      <c r="F942" s="126"/>
      <c r="G942" s="126"/>
      <c r="H942" s="43"/>
      <c r="I942" s="7"/>
      <c r="J942" s="7"/>
      <c r="K942" s="21"/>
      <c r="L942" s="191"/>
      <c r="M942" s="172"/>
      <c r="N942" s="172"/>
      <c r="O942" s="123" t="s">
        <v>4574</v>
      </c>
      <c r="P942" s="249">
        <f>P936</f>
        <v>0.96499999999999997</v>
      </c>
      <c r="Q942" s="249"/>
      <c r="R942" s="168"/>
      <c r="S942" s="141"/>
      <c r="T942" s="141"/>
      <c r="U942" s="88"/>
      <c r="V942" s="86"/>
      <c r="W942" s="87"/>
      <c r="X942" s="320"/>
      <c r="Y942" s="320"/>
      <c r="Z942" s="320"/>
      <c r="AA942" s="320"/>
      <c r="AB942" s="320"/>
      <c r="AC942" s="211" t="s">
        <v>4735</v>
      </c>
      <c r="AD942" s="210"/>
      <c r="AE942" s="210"/>
      <c r="AF942" s="176"/>
      <c r="AG942" s="176"/>
      <c r="AH942" s="176"/>
      <c r="AI942" s="176"/>
      <c r="AJ942" s="176"/>
      <c r="AK942" s="176"/>
      <c r="AL942" s="105" t="s">
        <v>4574</v>
      </c>
      <c r="AM942" s="321">
        <f>AM939</f>
        <v>0.5</v>
      </c>
      <c r="AN942" s="321"/>
      <c r="AO942" s="190"/>
      <c r="AP942" s="136"/>
      <c r="AQ942" s="136"/>
      <c r="AR942" s="21"/>
      <c r="AS942" s="7"/>
      <c r="AT942" s="123"/>
      <c r="AU942" s="136"/>
      <c r="AV942" s="145"/>
      <c r="AW942" s="106">
        <f>ROUND(ROUND(ROUND(ROUND(H923*P942,0)*V924,0)*AM942,0)*AQ934,0)-AS940</f>
        <v>154</v>
      </c>
      <c r="AX942" s="12"/>
    </row>
    <row r="943" spans="1:50" ht="17.2" customHeight="1" x14ac:dyDescent="0.3">
      <c r="A943" s="9">
        <v>43</v>
      </c>
      <c r="B943" s="10" t="s">
        <v>3552</v>
      </c>
      <c r="C943" s="53" t="s">
        <v>8875</v>
      </c>
      <c r="D943" s="166"/>
      <c r="E943" s="193"/>
      <c r="F943" s="126"/>
      <c r="G943" s="126"/>
      <c r="H943" s="217" t="s">
        <v>4791</v>
      </c>
      <c r="I943" s="218"/>
      <c r="J943" s="218"/>
      <c r="K943" s="219"/>
      <c r="L943" s="196"/>
      <c r="M943" s="195"/>
      <c r="N943" s="195"/>
      <c r="O943" s="55"/>
      <c r="P943" s="56"/>
      <c r="Q943" s="56"/>
      <c r="R943" s="168"/>
      <c r="S943" s="141"/>
      <c r="T943" s="141"/>
      <c r="U943" s="88"/>
      <c r="V943" s="86"/>
      <c r="W943" s="87"/>
      <c r="X943" s="6"/>
      <c r="Y943" s="6"/>
      <c r="Z943" s="59"/>
      <c r="AA943" s="59"/>
      <c r="AB943" s="6"/>
      <c r="AC943" s="203"/>
      <c r="AD943" s="6"/>
      <c r="AE943" s="6"/>
      <c r="AF943" s="6"/>
      <c r="AG943" s="6"/>
      <c r="AH943" s="6"/>
      <c r="AI943" s="6"/>
      <c r="AJ943" s="6"/>
      <c r="AK943" s="6"/>
      <c r="AL943" s="59"/>
      <c r="AM943" s="137"/>
      <c r="AN943" s="137"/>
      <c r="AO943" s="7"/>
      <c r="AP943" s="7"/>
      <c r="AQ943" s="7"/>
      <c r="AR943" s="7"/>
      <c r="AS943" s="7"/>
      <c r="AT943" s="123"/>
      <c r="AU943" s="136"/>
      <c r="AV943" s="145"/>
      <c r="AW943" s="100">
        <f>ROUND(H947*V924,0)</f>
        <v>284</v>
      </c>
      <c r="AX943" s="12"/>
    </row>
    <row r="944" spans="1:50" ht="17.2" customHeight="1" x14ac:dyDescent="0.3">
      <c r="A944" s="101">
        <v>43</v>
      </c>
      <c r="B944" s="102" t="s">
        <v>3551</v>
      </c>
      <c r="C944" s="103" t="s">
        <v>8874</v>
      </c>
      <c r="D944" s="166"/>
      <c r="E944" s="193"/>
      <c r="F944" s="126"/>
      <c r="G944" s="126"/>
      <c r="H944" s="220"/>
      <c r="I944" s="221"/>
      <c r="J944" s="221"/>
      <c r="K944" s="222"/>
      <c r="L944" s="175"/>
      <c r="M944" s="194"/>
      <c r="N944" s="194"/>
      <c r="O944" s="132"/>
      <c r="P944" s="141"/>
      <c r="Q944" s="141"/>
      <c r="R944" s="168"/>
      <c r="S944" s="141"/>
      <c r="T944" s="141"/>
      <c r="U944" s="88"/>
      <c r="V944" s="86"/>
      <c r="W944" s="87"/>
      <c r="X944" s="318" t="s">
        <v>4712</v>
      </c>
      <c r="Y944" s="318"/>
      <c r="Z944" s="318"/>
      <c r="AA944" s="318"/>
      <c r="AB944" s="318"/>
      <c r="AC944" s="211" t="s">
        <v>4711</v>
      </c>
      <c r="AD944" s="210"/>
      <c r="AE944" s="210"/>
      <c r="AF944" s="176"/>
      <c r="AG944" s="176"/>
      <c r="AH944" s="176"/>
      <c r="AI944" s="176"/>
      <c r="AJ944" s="176"/>
      <c r="AK944" s="176"/>
      <c r="AL944" s="105" t="s">
        <v>4574</v>
      </c>
      <c r="AM944" s="321">
        <f>AM941</f>
        <v>0.7</v>
      </c>
      <c r="AN944" s="321"/>
      <c r="AO944" s="176"/>
      <c r="AP944" s="176"/>
      <c r="AQ944" s="176"/>
      <c r="AR944" s="176"/>
      <c r="AS944" s="176"/>
      <c r="AT944" s="105"/>
      <c r="AU944" s="150"/>
      <c r="AV944" s="151"/>
      <c r="AW944" s="106">
        <f>ROUND(ROUND(H947*V924,0)*AM944,0)</f>
        <v>199</v>
      </c>
      <c r="AX944" s="12"/>
    </row>
    <row r="945" spans="1:50" ht="17.2" customHeight="1" x14ac:dyDescent="0.3">
      <c r="A945" s="101">
        <v>43</v>
      </c>
      <c r="B945" s="102" t="s">
        <v>3550</v>
      </c>
      <c r="C945" s="103" t="s">
        <v>8873</v>
      </c>
      <c r="D945" s="166"/>
      <c r="E945" s="193"/>
      <c r="F945" s="126"/>
      <c r="G945" s="126"/>
      <c r="H945" s="220"/>
      <c r="I945" s="221"/>
      <c r="J945" s="221"/>
      <c r="K945" s="222"/>
      <c r="L945" s="191"/>
      <c r="M945" s="172"/>
      <c r="N945" s="172"/>
      <c r="O945" s="123"/>
      <c r="P945" s="138"/>
      <c r="Q945" s="138"/>
      <c r="R945" s="168"/>
      <c r="S945" s="141"/>
      <c r="T945" s="141"/>
      <c r="U945" s="88"/>
      <c r="V945" s="86"/>
      <c r="W945" s="87"/>
      <c r="X945" s="320"/>
      <c r="Y945" s="320"/>
      <c r="Z945" s="320"/>
      <c r="AA945" s="320"/>
      <c r="AB945" s="320"/>
      <c r="AC945" s="211" t="s">
        <v>4735</v>
      </c>
      <c r="AD945" s="210"/>
      <c r="AE945" s="210"/>
      <c r="AF945" s="176"/>
      <c r="AG945" s="176"/>
      <c r="AH945" s="176"/>
      <c r="AI945" s="176"/>
      <c r="AJ945" s="176"/>
      <c r="AK945" s="176"/>
      <c r="AL945" s="105" t="s">
        <v>4574</v>
      </c>
      <c r="AM945" s="321">
        <f>AM942</f>
        <v>0.5</v>
      </c>
      <c r="AN945" s="321"/>
      <c r="AO945" s="176"/>
      <c r="AP945" s="176"/>
      <c r="AQ945" s="176"/>
      <c r="AR945" s="176"/>
      <c r="AS945" s="176"/>
      <c r="AT945" s="105"/>
      <c r="AU945" s="150"/>
      <c r="AV945" s="151"/>
      <c r="AW945" s="106">
        <f>ROUND(ROUND(H947*V924,0)*AM945,0)</f>
        <v>142</v>
      </c>
      <c r="AX945" s="12"/>
    </row>
    <row r="946" spans="1:50" ht="17.2" customHeight="1" x14ac:dyDescent="0.3">
      <c r="A946" s="9">
        <v>43</v>
      </c>
      <c r="B946" s="10" t="s">
        <v>3549</v>
      </c>
      <c r="C946" s="53" t="s">
        <v>8872</v>
      </c>
      <c r="D946" s="166"/>
      <c r="E946" s="193"/>
      <c r="F946" s="126"/>
      <c r="G946" s="126"/>
      <c r="H946" s="220"/>
      <c r="I946" s="221"/>
      <c r="J946" s="221"/>
      <c r="K946" s="222"/>
      <c r="L946" s="231" t="s">
        <v>4714</v>
      </c>
      <c r="M946" s="232"/>
      <c r="N946" s="232"/>
      <c r="O946" s="232"/>
      <c r="P946" s="232"/>
      <c r="Q946" s="232"/>
      <c r="R946" s="175"/>
      <c r="S946" s="194"/>
      <c r="T946" s="194"/>
      <c r="U946" s="88"/>
      <c r="V946" s="86"/>
      <c r="W946" s="87"/>
      <c r="X946" s="6"/>
      <c r="Y946" s="6"/>
      <c r="Z946" s="59"/>
      <c r="AA946" s="59"/>
      <c r="AB946" s="6"/>
      <c r="AC946" s="203"/>
      <c r="AD946" s="6"/>
      <c r="AE946" s="6"/>
      <c r="AF946" s="6"/>
      <c r="AG946" s="6"/>
      <c r="AH946" s="6"/>
      <c r="AI946" s="6"/>
      <c r="AJ946" s="6"/>
      <c r="AK946" s="6"/>
      <c r="AL946" s="59"/>
      <c r="AM946" s="137"/>
      <c r="AN946" s="137"/>
      <c r="AO946" s="6"/>
      <c r="AP946" s="6"/>
      <c r="AQ946" s="7"/>
      <c r="AR946" s="7"/>
      <c r="AS946" s="7"/>
      <c r="AT946" s="123"/>
      <c r="AU946" s="136"/>
      <c r="AV946" s="145"/>
      <c r="AW946" s="89">
        <f>ROUND(ROUND(H947*P948,0)*V924,0)</f>
        <v>274</v>
      </c>
      <c r="AX946" s="12"/>
    </row>
    <row r="947" spans="1:50" ht="17.2" customHeight="1" x14ac:dyDescent="0.3">
      <c r="A947" s="101">
        <v>43</v>
      </c>
      <c r="B947" s="102" t="s">
        <v>3548</v>
      </c>
      <c r="C947" s="103" t="s">
        <v>8871</v>
      </c>
      <c r="D947" s="166"/>
      <c r="E947" s="193"/>
      <c r="F947" s="126"/>
      <c r="G947" s="126"/>
      <c r="H947" s="253">
        <f>'15就労移行支援(基本)'!K108</f>
        <v>567</v>
      </c>
      <c r="I947" s="254"/>
      <c r="J947" s="1" t="s">
        <v>4202</v>
      </c>
      <c r="K947" s="68"/>
      <c r="L947" s="267"/>
      <c r="M947" s="268"/>
      <c r="N947" s="268"/>
      <c r="O947" s="268"/>
      <c r="P947" s="268"/>
      <c r="Q947" s="268"/>
      <c r="R947" s="175"/>
      <c r="S947" s="194"/>
      <c r="T947" s="194"/>
      <c r="U947" s="88"/>
      <c r="V947" s="86"/>
      <c r="W947" s="87"/>
      <c r="X947" s="318" t="s">
        <v>4712</v>
      </c>
      <c r="Y947" s="318"/>
      <c r="Z947" s="318"/>
      <c r="AA947" s="318"/>
      <c r="AB947" s="318"/>
      <c r="AC947" s="211" t="s">
        <v>4711</v>
      </c>
      <c r="AD947" s="210"/>
      <c r="AE947" s="210"/>
      <c r="AF947" s="176"/>
      <c r="AG947" s="176"/>
      <c r="AH947" s="176"/>
      <c r="AI947" s="176"/>
      <c r="AJ947" s="176"/>
      <c r="AK947" s="176"/>
      <c r="AL947" s="105" t="s">
        <v>4574</v>
      </c>
      <c r="AM947" s="321">
        <f>AM944</f>
        <v>0.7</v>
      </c>
      <c r="AN947" s="321"/>
      <c r="AO947" s="174"/>
      <c r="AP947" s="174"/>
      <c r="AQ947" s="174"/>
      <c r="AR947" s="174"/>
      <c r="AS947" s="174"/>
      <c r="AT947" s="104"/>
      <c r="AU947" s="148"/>
      <c r="AV947" s="149"/>
      <c r="AW947" s="106">
        <f>ROUND(ROUND(ROUND(H947*P948,0)*V924,0)*AM947,0)</f>
        <v>192</v>
      </c>
      <c r="AX947" s="12"/>
    </row>
    <row r="948" spans="1:50" ht="17.2" customHeight="1" x14ac:dyDescent="0.3">
      <c r="A948" s="101">
        <v>43</v>
      </c>
      <c r="B948" s="102" t="s">
        <v>3547</v>
      </c>
      <c r="C948" s="103" t="s">
        <v>8870</v>
      </c>
      <c r="D948" s="166"/>
      <c r="E948" s="193"/>
      <c r="F948" s="126"/>
      <c r="G948" s="126"/>
      <c r="H948" s="175"/>
      <c r="I948" s="194"/>
      <c r="J948" s="194"/>
      <c r="K948" s="173"/>
      <c r="L948" s="191"/>
      <c r="M948" s="172"/>
      <c r="N948" s="172"/>
      <c r="O948" s="123" t="s">
        <v>4574</v>
      </c>
      <c r="P948" s="249">
        <f>P942</f>
        <v>0.96499999999999997</v>
      </c>
      <c r="Q948" s="249"/>
      <c r="R948" s="168"/>
      <c r="S948" s="141"/>
      <c r="T948" s="141"/>
      <c r="U948" s="88"/>
      <c r="V948" s="86"/>
      <c r="W948" s="87"/>
      <c r="X948" s="320"/>
      <c r="Y948" s="320"/>
      <c r="Z948" s="320"/>
      <c r="AA948" s="320"/>
      <c r="AB948" s="320"/>
      <c r="AC948" s="211" t="s">
        <v>4735</v>
      </c>
      <c r="AD948" s="210"/>
      <c r="AE948" s="210"/>
      <c r="AF948" s="176"/>
      <c r="AG948" s="176"/>
      <c r="AH948" s="176"/>
      <c r="AI948" s="176"/>
      <c r="AJ948" s="176"/>
      <c r="AK948" s="176"/>
      <c r="AL948" s="105" t="s">
        <v>4574</v>
      </c>
      <c r="AM948" s="321">
        <f>AM945</f>
        <v>0.5</v>
      </c>
      <c r="AN948" s="321"/>
      <c r="AO948" s="174"/>
      <c r="AP948" s="174"/>
      <c r="AQ948" s="174"/>
      <c r="AR948" s="174"/>
      <c r="AS948" s="174"/>
      <c r="AT948" s="104"/>
      <c r="AU948" s="148"/>
      <c r="AV948" s="149"/>
      <c r="AW948" s="106">
        <f>ROUND(ROUND(ROUND(H947*P948,0)*V924,0)*AM948,0)</f>
        <v>137</v>
      </c>
      <c r="AX948" s="12"/>
    </row>
    <row r="949" spans="1:50" ht="17.2" customHeight="1" x14ac:dyDescent="0.3">
      <c r="A949" s="9">
        <v>43</v>
      </c>
      <c r="B949" s="10" t="s">
        <v>3546</v>
      </c>
      <c r="C949" s="53" t="s">
        <v>8869</v>
      </c>
      <c r="D949" s="166"/>
      <c r="E949" s="193"/>
      <c r="F949" s="126"/>
      <c r="G949" s="126"/>
      <c r="H949" s="175"/>
      <c r="I949" s="194"/>
      <c r="J949" s="194"/>
      <c r="K949" s="173"/>
      <c r="L949" s="196"/>
      <c r="M949" s="195"/>
      <c r="N949" s="195"/>
      <c r="O949" s="55"/>
      <c r="P949" s="56"/>
      <c r="Q949" s="56"/>
      <c r="R949" s="168"/>
      <c r="S949" s="141"/>
      <c r="T949" s="142"/>
      <c r="U949" s="130"/>
      <c r="V949" s="64"/>
      <c r="W949" s="202"/>
      <c r="X949" s="8"/>
      <c r="Y949" s="6"/>
      <c r="Z949" s="59"/>
      <c r="AA949" s="59"/>
      <c r="AB949" s="6"/>
      <c r="AC949" s="203"/>
      <c r="AD949" s="6"/>
      <c r="AE949" s="6"/>
      <c r="AF949" s="6"/>
      <c r="AG949" s="6"/>
      <c r="AH949" s="6"/>
      <c r="AI949" s="6"/>
      <c r="AJ949" s="6"/>
      <c r="AK949" s="6"/>
      <c r="AL949" s="59"/>
      <c r="AM949" s="137"/>
      <c r="AN949" s="137"/>
      <c r="AO949" s="177"/>
      <c r="AP949" s="81"/>
      <c r="AQ949" s="81"/>
      <c r="AR949" s="82"/>
      <c r="AS949" s="242" t="s">
        <v>4580</v>
      </c>
      <c r="AT949" s="242"/>
      <c r="AU949" s="242"/>
      <c r="AV949" s="243"/>
      <c r="AW949" s="89">
        <f>ROUND(H947*V924,0)-AS952</f>
        <v>279</v>
      </c>
      <c r="AX949" s="12"/>
    </row>
    <row r="950" spans="1:50" ht="17.2" customHeight="1" x14ac:dyDescent="0.3">
      <c r="A950" s="101">
        <v>43</v>
      </c>
      <c r="B950" s="102" t="s">
        <v>3545</v>
      </c>
      <c r="C950" s="103" t="s">
        <v>8868</v>
      </c>
      <c r="D950" s="166"/>
      <c r="E950" s="193"/>
      <c r="F950" s="126"/>
      <c r="G950" s="126"/>
      <c r="H950" s="175"/>
      <c r="I950" s="194"/>
      <c r="J950" s="194"/>
      <c r="K950" s="173"/>
      <c r="L950" s="175"/>
      <c r="M950" s="194"/>
      <c r="N950" s="194"/>
      <c r="O950" s="132"/>
      <c r="P950" s="141"/>
      <c r="Q950" s="141"/>
      <c r="R950" s="168"/>
      <c r="S950" s="141"/>
      <c r="T950" s="142"/>
      <c r="U950" s="130"/>
      <c r="V950" s="64"/>
      <c r="W950" s="202"/>
      <c r="X950" s="317" t="s">
        <v>4712</v>
      </c>
      <c r="Y950" s="318"/>
      <c r="Z950" s="318"/>
      <c r="AA950" s="318"/>
      <c r="AB950" s="318"/>
      <c r="AC950" s="211" t="s">
        <v>4711</v>
      </c>
      <c r="AD950" s="210"/>
      <c r="AE950" s="210"/>
      <c r="AF950" s="176"/>
      <c r="AG950" s="176"/>
      <c r="AH950" s="176"/>
      <c r="AI950" s="176"/>
      <c r="AJ950" s="176"/>
      <c r="AK950" s="176"/>
      <c r="AL950" s="105" t="s">
        <v>4574</v>
      </c>
      <c r="AM950" s="321">
        <f>AM947</f>
        <v>0.7</v>
      </c>
      <c r="AN950" s="321"/>
      <c r="AO950" s="215"/>
      <c r="AP950" s="215"/>
      <c r="AQ950" s="215"/>
      <c r="AR950" s="214"/>
      <c r="AS950" s="244"/>
      <c r="AT950" s="244"/>
      <c r="AU950" s="244"/>
      <c r="AV950" s="245"/>
      <c r="AW950" s="106">
        <f>ROUND(ROUND(H947*V924,0)*AM950,0)-AS952</f>
        <v>194</v>
      </c>
      <c r="AX950" s="12"/>
    </row>
    <row r="951" spans="1:50" ht="17.2" customHeight="1" x14ac:dyDescent="0.3">
      <c r="A951" s="101">
        <v>43</v>
      </c>
      <c r="B951" s="102" t="s">
        <v>3544</v>
      </c>
      <c r="C951" s="103" t="s">
        <v>8867</v>
      </c>
      <c r="D951" s="166"/>
      <c r="E951" s="193"/>
      <c r="F951" s="126"/>
      <c r="G951" s="126"/>
      <c r="H951" s="175"/>
      <c r="I951" s="194"/>
      <c r="J951" s="194"/>
      <c r="K951" s="173"/>
      <c r="L951" s="191"/>
      <c r="M951" s="172"/>
      <c r="N951" s="172"/>
      <c r="O951" s="123"/>
      <c r="P951" s="138"/>
      <c r="Q951" s="138"/>
      <c r="R951" s="168"/>
      <c r="S951" s="141"/>
      <c r="T951" s="142"/>
      <c r="U951" s="130"/>
      <c r="V951" s="64"/>
      <c r="W951" s="202"/>
      <c r="X951" s="319"/>
      <c r="Y951" s="320"/>
      <c r="Z951" s="320"/>
      <c r="AA951" s="320"/>
      <c r="AB951" s="320"/>
      <c r="AC951" s="211" t="s">
        <v>4735</v>
      </c>
      <c r="AD951" s="210"/>
      <c r="AE951" s="210"/>
      <c r="AF951" s="176"/>
      <c r="AG951" s="176"/>
      <c r="AH951" s="176"/>
      <c r="AI951" s="176"/>
      <c r="AJ951" s="176"/>
      <c r="AK951" s="176"/>
      <c r="AL951" s="105" t="s">
        <v>4574</v>
      </c>
      <c r="AM951" s="321">
        <f>AM948</f>
        <v>0.5</v>
      </c>
      <c r="AN951" s="321"/>
      <c r="AO951" s="213"/>
      <c r="AP951" s="213"/>
      <c r="AQ951" s="213"/>
      <c r="AR951" s="212"/>
      <c r="AS951" s="244"/>
      <c r="AT951" s="244"/>
      <c r="AU951" s="244"/>
      <c r="AV951" s="245"/>
      <c r="AW951" s="106">
        <f>ROUND(ROUND(H947*V924,0)*AM951,0)-AS952</f>
        <v>137</v>
      </c>
      <c r="AX951" s="12"/>
    </row>
    <row r="952" spans="1:50" ht="17.2" customHeight="1" x14ac:dyDescent="0.3">
      <c r="A952" s="9">
        <v>43</v>
      </c>
      <c r="B952" s="10" t="s">
        <v>3543</v>
      </c>
      <c r="C952" s="53" t="s">
        <v>8866</v>
      </c>
      <c r="D952" s="166"/>
      <c r="E952" s="193"/>
      <c r="F952" s="126"/>
      <c r="G952" s="126"/>
      <c r="H952" s="175"/>
      <c r="I952" s="194"/>
      <c r="J952" s="194"/>
      <c r="K952" s="173"/>
      <c r="L952" s="231" t="s">
        <v>4714</v>
      </c>
      <c r="M952" s="232"/>
      <c r="N952" s="232"/>
      <c r="O952" s="232"/>
      <c r="P952" s="232"/>
      <c r="Q952" s="232"/>
      <c r="R952" s="175"/>
      <c r="S952" s="194"/>
      <c r="T952" s="173"/>
      <c r="U952" s="130"/>
      <c r="V952" s="64"/>
      <c r="W952" s="202"/>
      <c r="X952" s="8"/>
      <c r="Y952" s="6"/>
      <c r="Z952" s="59"/>
      <c r="AA952" s="59"/>
      <c r="AB952" s="6"/>
      <c r="AC952" s="203"/>
      <c r="AD952" s="6"/>
      <c r="AE952" s="6"/>
      <c r="AF952" s="6"/>
      <c r="AG952" s="6"/>
      <c r="AH952" s="6"/>
      <c r="AI952" s="6"/>
      <c r="AJ952" s="6"/>
      <c r="AK952" s="6"/>
      <c r="AL952" s="59"/>
      <c r="AM952" s="137"/>
      <c r="AN952" s="137"/>
      <c r="AO952" s="198"/>
      <c r="AP952" s="198"/>
      <c r="AQ952" s="198"/>
      <c r="AR952" s="197"/>
      <c r="AS952" s="38">
        <f>AS940</f>
        <v>5</v>
      </c>
      <c r="AT952" s="62" t="s">
        <v>4579</v>
      </c>
      <c r="AU952" s="143"/>
      <c r="AV952" s="147"/>
      <c r="AW952" s="89">
        <f>ROUND(ROUND(H947*P954,0)*V924,0)-AS952</f>
        <v>269</v>
      </c>
      <c r="AX952" s="12"/>
    </row>
    <row r="953" spans="1:50" ht="17.2" customHeight="1" x14ac:dyDescent="0.3">
      <c r="A953" s="101">
        <v>43</v>
      </c>
      <c r="B953" s="102" t="s">
        <v>3542</v>
      </c>
      <c r="C953" s="103" t="s">
        <v>8865</v>
      </c>
      <c r="D953" s="166"/>
      <c r="E953" s="193"/>
      <c r="F953" s="126"/>
      <c r="G953" s="126"/>
      <c r="H953" s="175"/>
      <c r="I953" s="194"/>
      <c r="J953" s="194"/>
      <c r="K953" s="173"/>
      <c r="L953" s="267"/>
      <c r="M953" s="268"/>
      <c r="N953" s="268"/>
      <c r="O953" s="268"/>
      <c r="P953" s="268"/>
      <c r="Q953" s="268"/>
      <c r="R953" s="175"/>
      <c r="S953" s="194"/>
      <c r="T953" s="173"/>
      <c r="U953" s="130"/>
      <c r="V953" s="64"/>
      <c r="W953" s="202"/>
      <c r="X953" s="317" t="s">
        <v>4712</v>
      </c>
      <c r="Y953" s="318"/>
      <c r="Z953" s="318"/>
      <c r="AA953" s="318"/>
      <c r="AB953" s="318"/>
      <c r="AC953" s="211" t="s">
        <v>4711</v>
      </c>
      <c r="AD953" s="210"/>
      <c r="AE953" s="210"/>
      <c r="AF953" s="176"/>
      <c r="AG953" s="176"/>
      <c r="AH953" s="176"/>
      <c r="AI953" s="176"/>
      <c r="AJ953" s="176"/>
      <c r="AK953" s="176"/>
      <c r="AL953" s="105" t="s">
        <v>4574</v>
      </c>
      <c r="AM953" s="321">
        <f>AM950</f>
        <v>0.7</v>
      </c>
      <c r="AN953" s="321"/>
      <c r="AO953" s="213"/>
      <c r="AP953" s="213"/>
      <c r="AQ953" s="213"/>
      <c r="AR953" s="212"/>
      <c r="AS953" s="1"/>
      <c r="AT953" s="132"/>
      <c r="AU953" s="143"/>
      <c r="AV953" s="147"/>
      <c r="AW953" s="106">
        <f>ROUND(ROUND(ROUND(H947*P954,0)*V924,0)*AM953,0)-AS952</f>
        <v>187</v>
      </c>
      <c r="AX953" s="12"/>
    </row>
    <row r="954" spans="1:50" ht="17.2" customHeight="1" x14ac:dyDescent="0.3">
      <c r="A954" s="101">
        <v>43</v>
      </c>
      <c r="B954" s="102" t="s">
        <v>3541</v>
      </c>
      <c r="C954" s="103" t="s">
        <v>8864</v>
      </c>
      <c r="D954" s="166"/>
      <c r="E954" s="193"/>
      <c r="F954" s="126"/>
      <c r="G954" s="126"/>
      <c r="H954" s="175"/>
      <c r="I954" s="194"/>
      <c r="J954" s="194"/>
      <c r="K954" s="173"/>
      <c r="L954" s="191"/>
      <c r="M954" s="172"/>
      <c r="N954" s="172"/>
      <c r="O954" s="123" t="s">
        <v>4574</v>
      </c>
      <c r="P954" s="249">
        <f>P948</f>
        <v>0.96499999999999997</v>
      </c>
      <c r="Q954" s="249"/>
      <c r="R954" s="168"/>
      <c r="S954" s="141"/>
      <c r="T954" s="142"/>
      <c r="U954" s="130"/>
      <c r="V954" s="64"/>
      <c r="W954" s="202"/>
      <c r="X954" s="319"/>
      <c r="Y954" s="320"/>
      <c r="Z954" s="320"/>
      <c r="AA954" s="320"/>
      <c r="AB954" s="320"/>
      <c r="AC954" s="211" t="s">
        <v>4735</v>
      </c>
      <c r="AD954" s="210"/>
      <c r="AE954" s="210"/>
      <c r="AF954" s="176"/>
      <c r="AG954" s="176"/>
      <c r="AH954" s="176"/>
      <c r="AI954" s="176"/>
      <c r="AJ954" s="176"/>
      <c r="AK954" s="176"/>
      <c r="AL954" s="105" t="s">
        <v>4574</v>
      </c>
      <c r="AM954" s="321">
        <f>AM951</f>
        <v>0.5</v>
      </c>
      <c r="AN954" s="321"/>
      <c r="AO954" s="213"/>
      <c r="AP954" s="213"/>
      <c r="AQ954" s="213"/>
      <c r="AR954" s="212"/>
      <c r="AS954" s="7"/>
      <c r="AT954" s="123"/>
      <c r="AU954" s="136"/>
      <c r="AV954" s="145"/>
      <c r="AW954" s="106">
        <f>ROUND(ROUND(ROUND(H947*P954,0)*V924,0)*AM954,0)-AS952</f>
        <v>132</v>
      </c>
      <c r="AX954" s="12"/>
    </row>
    <row r="955" spans="1:50" ht="17.2" customHeight="1" x14ac:dyDescent="0.3">
      <c r="A955" s="9">
        <v>43</v>
      </c>
      <c r="B955" s="10" t="s">
        <v>3540</v>
      </c>
      <c r="C955" s="53" t="s">
        <v>8863</v>
      </c>
      <c r="D955" s="166"/>
      <c r="E955" s="193"/>
      <c r="F955" s="126"/>
      <c r="G955" s="126"/>
      <c r="H955" s="45"/>
      <c r="I955" s="1"/>
      <c r="J955" s="1"/>
      <c r="K955" s="44"/>
      <c r="L955" s="196"/>
      <c r="M955" s="195"/>
      <c r="N955" s="195"/>
      <c r="O955" s="55"/>
      <c r="P955" s="56"/>
      <c r="Q955" s="56"/>
      <c r="R955" s="168"/>
      <c r="S955" s="141"/>
      <c r="T955" s="142"/>
      <c r="U955" s="130"/>
      <c r="V955" s="64"/>
      <c r="W955" s="202"/>
      <c r="X955" s="8"/>
      <c r="Y955" s="6"/>
      <c r="Z955" s="59"/>
      <c r="AA955" s="59"/>
      <c r="AB955" s="6"/>
      <c r="AC955" s="203"/>
      <c r="AD955" s="6"/>
      <c r="AE955" s="6"/>
      <c r="AF955" s="6"/>
      <c r="AG955" s="6"/>
      <c r="AH955" s="6"/>
      <c r="AI955" s="6"/>
      <c r="AJ955" s="6"/>
      <c r="AK955" s="6"/>
      <c r="AL955" s="59"/>
      <c r="AM955" s="137"/>
      <c r="AN955" s="137"/>
      <c r="AO955" s="216" t="s">
        <v>4753</v>
      </c>
      <c r="AP955" s="251"/>
      <c r="AQ955" s="251"/>
      <c r="AR955" s="252"/>
      <c r="AS955" s="49"/>
      <c r="AT955" s="36"/>
      <c r="AU955" s="36"/>
      <c r="AV955" s="51"/>
      <c r="AW955" s="89">
        <f>ROUND(ROUND(H947*V924,0)*AQ958,0)</f>
        <v>270</v>
      </c>
      <c r="AX955" s="12"/>
    </row>
    <row r="956" spans="1:50" ht="17.2" customHeight="1" x14ac:dyDescent="0.3">
      <c r="A956" s="101">
        <v>43</v>
      </c>
      <c r="B956" s="102" t="s">
        <v>3539</v>
      </c>
      <c r="C956" s="103" t="s">
        <v>8862</v>
      </c>
      <c r="D956" s="166"/>
      <c r="E956" s="193"/>
      <c r="F956" s="126"/>
      <c r="G956" s="126"/>
      <c r="H956" s="45"/>
      <c r="I956" s="1"/>
      <c r="J956" s="1"/>
      <c r="K956" s="44"/>
      <c r="L956" s="175"/>
      <c r="M956" s="194"/>
      <c r="N956" s="194"/>
      <c r="O956" s="132"/>
      <c r="P956" s="141"/>
      <c r="Q956" s="141"/>
      <c r="R956" s="168"/>
      <c r="S956" s="141"/>
      <c r="T956" s="142"/>
      <c r="U956" s="130"/>
      <c r="V956" s="64"/>
      <c r="W956" s="202"/>
      <c r="X956" s="317" t="s">
        <v>4712</v>
      </c>
      <c r="Y956" s="318"/>
      <c r="Z956" s="318"/>
      <c r="AA956" s="318"/>
      <c r="AB956" s="318"/>
      <c r="AC956" s="211" t="s">
        <v>4711</v>
      </c>
      <c r="AD956" s="210"/>
      <c r="AE956" s="210"/>
      <c r="AF956" s="176"/>
      <c r="AG956" s="176"/>
      <c r="AH956" s="176"/>
      <c r="AI956" s="176"/>
      <c r="AJ956" s="176"/>
      <c r="AK956" s="176"/>
      <c r="AL956" s="105" t="s">
        <v>4574</v>
      </c>
      <c r="AM956" s="321">
        <f>AM953</f>
        <v>0.7</v>
      </c>
      <c r="AN956" s="321"/>
      <c r="AO956" s="228"/>
      <c r="AP956" s="229"/>
      <c r="AQ956" s="229"/>
      <c r="AR956" s="230"/>
      <c r="AS956" s="45"/>
      <c r="AT956" s="1"/>
      <c r="AU956" s="1"/>
      <c r="AV956" s="44"/>
      <c r="AW956" s="106">
        <f>ROUND(ROUND(ROUND(H947*V924,0)*AM956,0)*AQ958,0)</f>
        <v>189</v>
      </c>
      <c r="AX956" s="12"/>
    </row>
    <row r="957" spans="1:50" ht="17.2" customHeight="1" x14ac:dyDescent="0.3">
      <c r="A957" s="101">
        <v>43</v>
      </c>
      <c r="B957" s="102" t="s">
        <v>3538</v>
      </c>
      <c r="C957" s="103" t="s">
        <v>8861</v>
      </c>
      <c r="D957" s="166"/>
      <c r="E957" s="193"/>
      <c r="F957" s="126"/>
      <c r="G957" s="126"/>
      <c r="H957" s="45"/>
      <c r="I957" s="1"/>
      <c r="J957" s="1"/>
      <c r="K957" s="44"/>
      <c r="L957" s="191"/>
      <c r="M957" s="172"/>
      <c r="N957" s="172"/>
      <c r="O957" s="123"/>
      <c r="P957" s="138"/>
      <c r="Q957" s="138"/>
      <c r="R957" s="168"/>
      <c r="S957" s="141"/>
      <c r="T957" s="142"/>
      <c r="U957" s="130"/>
      <c r="V957" s="64"/>
      <c r="W957" s="202"/>
      <c r="X957" s="319"/>
      <c r="Y957" s="320"/>
      <c r="Z957" s="320"/>
      <c r="AA957" s="320"/>
      <c r="AB957" s="320"/>
      <c r="AC957" s="211" t="s">
        <v>4735</v>
      </c>
      <c r="AD957" s="210"/>
      <c r="AE957" s="210"/>
      <c r="AF957" s="176"/>
      <c r="AG957" s="176"/>
      <c r="AH957" s="176"/>
      <c r="AI957" s="176"/>
      <c r="AJ957" s="176"/>
      <c r="AK957" s="176"/>
      <c r="AL957" s="105" t="s">
        <v>4574</v>
      </c>
      <c r="AM957" s="321">
        <f>AM954</f>
        <v>0.5</v>
      </c>
      <c r="AN957" s="321"/>
      <c r="AO957" s="45"/>
      <c r="AP957" s="1"/>
      <c r="AQ957" s="1"/>
      <c r="AR957" s="44"/>
      <c r="AS957" s="45"/>
      <c r="AT957" s="1"/>
      <c r="AU957" s="1"/>
      <c r="AV957" s="44"/>
      <c r="AW957" s="106">
        <f>ROUND(ROUND(ROUND(H947*V924,0)*AM957,0)*AQ958,0)</f>
        <v>135</v>
      </c>
      <c r="AX957" s="12"/>
    </row>
    <row r="958" spans="1:50" ht="17.2" customHeight="1" x14ac:dyDescent="0.3">
      <c r="A958" s="9">
        <v>43</v>
      </c>
      <c r="B958" s="10" t="s">
        <v>3537</v>
      </c>
      <c r="C958" s="53" t="s">
        <v>8860</v>
      </c>
      <c r="D958" s="166"/>
      <c r="E958" s="193"/>
      <c r="F958" s="126"/>
      <c r="G958" s="126"/>
      <c r="H958" s="45"/>
      <c r="I958" s="1"/>
      <c r="J958" s="1"/>
      <c r="K958" s="44"/>
      <c r="L958" s="231" t="s">
        <v>4714</v>
      </c>
      <c r="M958" s="232"/>
      <c r="N958" s="232"/>
      <c r="O958" s="232"/>
      <c r="P958" s="232"/>
      <c r="Q958" s="232"/>
      <c r="R958" s="175"/>
      <c r="S958" s="194"/>
      <c r="T958" s="173"/>
      <c r="U958" s="130"/>
      <c r="V958" s="64"/>
      <c r="W958" s="202"/>
      <c r="X958" s="8"/>
      <c r="Y958" s="6"/>
      <c r="Z958" s="59"/>
      <c r="AA958" s="59"/>
      <c r="AB958" s="6"/>
      <c r="AC958" s="203"/>
      <c r="AD958" s="6"/>
      <c r="AE958" s="6"/>
      <c r="AF958" s="6"/>
      <c r="AG958" s="6"/>
      <c r="AH958" s="6"/>
      <c r="AI958" s="6"/>
      <c r="AJ958" s="6"/>
      <c r="AK958" s="6"/>
      <c r="AL958" s="59"/>
      <c r="AM958" s="137"/>
      <c r="AN958" s="137"/>
      <c r="AO958" s="45"/>
      <c r="AP958" s="132" t="s">
        <v>4574</v>
      </c>
      <c r="AQ958" s="247">
        <f>AQ934</f>
        <v>0.95</v>
      </c>
      <c r="AR958" s="248"/>
      <c r="AS958" s="45"/>
      <c r="AT958" s="1"/>
      <c r="AU958" s="1"/>
      <c r="AV958" s="44"/>
      <c r="AW958" s="89">
        <f>ROUND(ROUND(ROUND(H947*P960,0)*V924,0)*AQ958,0)</f>
        <v>260</v>
      </c>
      <c r="AX958" s="12"/>
    </row>
    <row r="959" spans="1:50" ht="17.2" customHeight="1" x14ac:dyDescent="0.3">
      <c r="A959" s="101">
        <v>43</v>
      </c>
      <c r="B959" s="102" t="s">
        <v>3536</v>
      </c>
      <c r="C959" s="103" t="s">
        <v>8859</v>
      </c>
      <c r="D959" s="166"/>
      <c r="E959" s="193"/>
      <c r="F959" s="126"/>
      <c r="G959" s="126"/>
      <c r="H959" s="45"/>
      <c r="I959" s="1"/>
      <c r="J959" s="1"/>
      <c r="K959" s="44"/>
      <c r="L959" s="267"/>
      <c r="M959" s="268"/>
      <c r="N959" s="268"/>
      <c r="O959" s="268"/>
      <c r="P959" s="268"/>
      <c r="Q959" s="268"/>
      <c r="R959" s="175"/>
      <c r="S959" s="194"/>
      <c r="T959" s="173"/>
      <c r="U959" s="130"/>
      <c r="V959" s="64"/>
      <c r="W959" s="202"/>
      <c r="X959" s="317" t="s">
        <v>4712</v>
      </c>
      <c r="Y959" s="318"/>
      <c r="Z959" s="318"/>
      <c r="AA959" s="318"/>
      <c r="AB959" s="318"/>
      <c r="AC959" s="211" t="s">
        <v>4711</v>
      </c>
      <c r="AD959" s="210"/>
      <c r="AE959" s="210"/>
      <c r="AF959" s="176"/>
      <c r="AG959" s="176"/>
      <c r="AH959" s="176"/>
      <c r="AI959" s="176"/>
      <c r="AJ959" s="176"/>
      <c r="AK959" s="176"/>
      <c r="AL959" s="105" t="s">
        <v>4574</v>
      </c>
      <c r="AM959" s="321">
        <f>AM956</f>
        <v>0.7</v>
      </c>
      <c r="AN959" s="321"/>
      <c r="AO959" s="45"/>
      <c r="AP959" s="1"/>
      <c r="AQ959" s="1"/>
      <c r="AR959" s="44"/>
      <c r="AS959" s="45"/>
      <c r="AT959" s="1"/>
      <c r="AU959" s="1"/>
      <c r="AV959" s="44"/>
      <c r="AW959" s="106">
        <f>ROUND(ROUND(ROUND(ROUND(H947*P960,0)*V924,0)*AM959,0)*AQ958,0)</f>
        <v>182</v>
      </c>
      <c r="AX959" s="12"/>
    </row>
    <row r="960" spans="1:50" ht="17.2" customHeight="1" x14ac:dyDescent="0.3">
      <c r="A960" s="101">
        <v>43</v>
      </c>
      <c r="B960" s="102" t="s">
        <v>3535</v>
      </c>
      <c r="C960" s="103" t="s">
        <v>8858</v>
      </c>
      <c r="D960" s="166"/>
      <c r="E960" s="193"/>
      <c r="F960" s="126"/>
      <c r="G960" s="126"/>
      <c r="H960" s="45"/>
      <c r="I960" s="1"/>
      <c r="J960" s="1"/>
      <c r="K960" s="44"/>
      <c r="L960" s="191"/>
      <c r="M960" s="172"/>
      <c r="N960" s="172"/>
      <c r="O960" s="123" t="s">
        <v>4574</v>
      </c>
      <c r="P960" s="249">
        <f>P954</f>
        <v>0.96499999999999997</v>
      </c>
      <c r="Q960" s="249"/>
      <c r="R960" s="168"/>
      <c r="S960" s="141"/>
      <c r="T960" s="142"/>
      <c r="U960" s="130"/>
      <c r="V960" s="64"/>
      <c r="W960" s="202"/>
      <c r="X960" s="319"/>
      <c r="Y960" s="320"/>
      <c r="Z960" s="320"/>
      <c r="AA960" s="320"/>
      <c r="AB960" s="320"/>
      <c r="AC960" s="211" t="s">
        <v>4735</v>
      </c>
      <c r="AD960" s="210"/>
      <c r="AE960" s="210"/>
      <c r="AF960" s="176"/>
      <c r="AG960" s="176"/>
      <c r="AH960" s="176"/>
      <c r="AI960" s="176"/>
      <c r="AJ960" s="176"/>
      <c r="AK960" s="176"/>
      <c r="AL960" s="105" t="s">
        <v>4574</v>
      </c>
      <c r="AM960" s="321">
        <f>AM957</f>
        <v>0.5</v>
      </c>
      <c r="AN960" s="321"/>
      <c r="AO960" s="45"/>
      <c r="AP960" s="1"/>
      <c r="AQ960" s="1"/>
      <c r="AR960" s="44"/>
      <c r="AS960" s="43"/>
      <c r="AT960" s="7"/>
      <c r="AU960" s="7"/>
      <c r="AV960" s="21"/>
      <c r="AW960" s="106">
        <f>ROUND(ROUND(ROUND(ROUND(H947*P960,0)*V924,0)*AM960,0)*AQ958,0)</f>
        <v>130</v>
      </c>
      <c r="AX960" s="12"/>
    </row>
    <row r="961" spans="1:50" ht="17.2" customHeight="1" x14ac:dyDescent="0.3">
      <c r="A961" s="9">
        <v>43</v>
      </c>
      <c r="B961" s="10" t="s">
        <v>3534</v>
      </c>
      <c r="C961" s="53" t="s">
        <v>8857</v>
      </c>
      <c r="D961" s="166"/>
      <c r="E961" s="193"/>
      <c r="F961" s="126"/>
      <c r="G961" s="126"/>
      <c r="H961" s="45"/>
      <c r="I961" s="1"/>
      <c r="J961" s="1"/>
      <c r="K961" s="44"/>
      <c r="L961" s="196"/>
      <c r="M961" s="195"/>
      <c r="N961" s="195"/>
      <c r="O961" s="55"/>
      <c r="P961" s="56"/>
      <c r="Q961" s="56"/>
      <c r="R961" s="168"/>
      <c r="S961" s="141"/>
      <c r="T961" s="142"/>
      <c r="U961" s="130"/>
      <c r="V961" s="64"/>
      <c r="W961" s="202"/>
      <c r="X961" s="8"/>
      <c r="Y961" s="6"/>
      <c r="Z961" s="59"/>
      <c r="AA961" s="59"/>
      <c r="AB961" s="6"/>
      <c r="AC961" s="203"/>
      <c r="AD961" s="6"/>
      <c r="AE961" s="6"/>
      <c r="AF961" s="6"/>
      <c r="AG961" s="6"/>
      <c r="AH961" s="6"/>
      <c r="AI961" s="6"/>
      <c r="AJ961" s="6"/>
      <c r="AK961" s="6"/>
      <c r="AL961" s="59"/>
      <c r="AM961" s="137"/>
      <c r="AN961" s="137"/>
      <c r="AO961" s="146"/>
      <c r="AP961" s="143"/>
      <c r="AQ961" s="143"/>
      <c r="AR961" s="44"/>
      <c r="AS961" s="242" t="s">
        <v>4580</v>
      </c>
      <c r="AT961" s="242"/>
      <c r="AU961" s="242"/>
      <c r="AV961" s="243"/>
      <c r="AW961" s="89">
        <f>ROUND(ROUND(H947*V924,0)*AQ958,0)-AS964</f>
        <v>265</v>
      </c>
      <c r="AX961" s="12"/>
    </row>
    <row r="962" spans="1:50" ht="17.2" customHeight="1" x14ac:dyDescent="0.3">
      <c r="A962" s="101">
        <v>43</v>
      </c>
      <c r="B962" s="102" t="s">
        <v>3533</v>
      </c>
      <c r="C962" s="103" t="s">
        <v>8856</v>
      </c>
      <c r="D962" s="166"/>
      <c r="E962" s="193"/>
      <c r="F962" s="126"/>
      <c r="G962" s="126"/>
      <c r="H962" s="45"/>
      <c r="I962" s="1"/>
      <c r="J962" s="1"/>
      <c r="K962" s="44"/>
      <c r="L962" s="175"/>
      <c r="M962" s="194"/>
      <c r="N962" s="194"/>
      <c r="O962" s="132"/>
      <c r="P962" s="141"/>
      <c r="Q962" s="141"/>
      <c r="R962" s="168"/>
      <c r="S962" s="141"/>
      <c r="T962" s="142"/>
      <c r="U962" s="130"/>
      <c r="V962" s="64"/>
      <c r="W962" s="202"/>
      <c r="X962" s="317" t="s">
        <v>4712</v>
      </c>
      <c r="Y962" s="318"/>
      <c r="Z962" s="318"/>
      <c r="AA962" s="318"/>
      <c r="AB962" s="318"/>
      <c r="AC962" s="211" t="s">
        <v>4711</v>
      </c>
      <c r="AD962" s="210"/>
      <c r="AE962" s="210"/>
      <c r="AF962" s="176"/>
      <c r="AG962" s="176"/>
      <c r="AH962" s="176"/>
      <c r="AI962" s="176"/>
      <c r="AJ962" s="176"/>
      <c r="AK962" s="176"/>
      <c r="AL962" s="105" t="s">
        <v>4574</v>
      </c>
      <c r="AM962" s="321">
        <f>AM959</f>
        <v>0.7</v>
      </c>
      <c r="AN962" s="321"/>
      <c r="AO962" s="146"/>
      <c r="AP962" s="143"/>
      <c r="AQ962" s="143"/>
      <c r="AR962" s="44"/>
      <c r="AS962" s="244"/>
      <c r="AT962" s="244"/>
      <c r="AU962" s="244"/>
      <c r="AV962" s="245"/>
      <c r="AW962" s="106">
        <f>ROUND(ROUND(ROUND(H947*V924,0)*AM962,0)*AQ958,0)-AS964</f>
        <v>184</v>
      </c>
      <c r="AX962" s="12"/>
    </row>
    <row r="963" spans="1:50" ht="17.2" customHeight="1" x14ac:dyDescent="0.3">
      <c r="A963" s="101">
        <v>43</v>
      </c>
      <c r="B963" s="102" t="s">
        <v>3532</v>
      </c>
      <c r="C963" s="103" t="s">
        <v>8855</v>
      </c>
      <c r="D963" s="166"/>
      <c r="E963" s="193"/>
      <c r="F963" s="126"/>
      <c r="G963" s="126"/>
      <c r="H963" s="45"/>
      <c r="I963" s="1"/>
      <c r="J963" s="1"/>
      <c r="K963" s="44"/>
      <c r="L963" s="191"/>
      <c r="M963" s="172"/>
      <c r="N963" s="172"/>
      <c r="O963" s="123"/>
      <c r="P963" s="138"/>
      <c r="Q963" s="138"/>
      <c r="R963" s="168"/>
      <c r="S963" s="141"/>
      <c r="T963" s="142"/>
      <c r="U963" s="130"/>
      <c r="V963" s="64"/>
      <c r="W963" s="202"/>
      <c r="X963" s="319"/>
      <c r="Y963" s="320"/>
      <c r="Z963" s="320"/>
      <c r="AA963" s="320"/>
      <c r="AB963" s="320"/>
      <c r="AC963" s="211" t="s">
        <v>4735</v>
      </c>
      <c r="AD963" s="210"/>
      <c r="AE963" s="210"/>
      <c r="AF963" s="176"/>
      <c r="AG963" s="176"/>
      <c r="AH963" s="176"/>
      <c r="AI963" s="176"/>
      <c r="AJ963" s="176"/>
      <c r="AK963" s="176"/>
      <c r="AL963" s="105" t="s">
        <v>4574</v>
      </c>
      <c r="AM963" s="321">
        <f>AM960</f>
        <v>0.5</v>
      </c>
      <c r="AN963" s="321"/>
      <c r="AO963" s="146"/>
      <c r="AP963" s="143"/>
      <c r="AQ963" s="143"/>
      <c r="AR963" s="44"/>
      <c r="AS963" s="244"/>
      <c r="AT963" s="244"/>
      <c r="AU963" s="244"/>
      <c r="AV963" s="245"/>
      <c r="AW963" s="106">
        <f>ROUND(ROUND(ROUND(H947*V924,0)*AM963,0)*AQ958,0)-AS964</f>
        <v>130</v>
      </c>
      <c r="AX963" s="12"/>
    </row>
    <row r="964" spans="1:50" ht="17.2" customHeight="1" x14ac:dyDescent="0.3">
      <c r="A964" s="9">
        <v>43</v>
      </c>
      <c r="B964" s="10" t="s">
        <v>3531</v>
      </c>
      <c r="C964" s="53" t="s">
        <v>8854</v>
      </c>
      <c r="D964" s="166"/>
      <c r="E964" s="193"/>
      <c r="F964" s="126"/>
      <c r="G964" s="126"/>
      <c r="H964" s="45"/>
      <c r="I964" s="1"/>
      <c r="J964" s="1"/>
      <c r="K964" s="44"/>
      <c r="L964" s="231" t="s">
        <v>4714</v>
      </c>
      <c r="M964" s="232"/>
      <c r="N964" s="232"/>
      <c r="O964" s="232"/>
      <c r="P964" s="232"/>
      <c r="Q964" s="232"/>
      <c r="R964" s="175"/>
      <c r="S964" s="194"/>
      <c r="T964" s="173"/>
      <c r="U964" s="130"/>
      <c r="V964" s="64"/>
      <c r="W964" s="202"/>
      <c r="X964" s="8"/>
      <c r="Y964" s="6"/>
      <c r="Z964" s="59"/>
      <c r="AA964" s="59"/>
      <c r="AB964" s="6"/>
      <c r="AC964" s="203"/>
      <c r="AD964" s="6"/>
      <c r="AE964" s="6"/>
      <c r="AF964" s="6"/>
      <c r="AG964" s="6"/>
      <c r="AH964" s="6"/>
      <c r="AI964" s="6"/>
      <c r="AJ964" s="6"/>
      <c r="AK964" s="6"/>
      <c r="AL964" s="59"/>
      <c r="AM964" s="137"/>
      <c r="AN964" s="137"/>
      <c r="AO964" s="146"/>
      <c r="AP964" s="143"/>
      <c r="AQ964" s="143"/>
      <c r="AR964" s="44"/>
      <c r="AS964" s="38">
        <f>AS952</f>
        <v>5</v>
      </c>
      <c r="AT964" s="62" t="s">
        <v>4579</v>
      </c>
      <c r="AU964" s="143"/>
      <c r="AV964" s="147"/>
      <c r="AW964" s="89">
        <f>ROUND(ROUND(ROUND(H947*P966,0)*V924,0)*AQ958,0)-AS964</f>
        <v>255</v>
      </c>
      <c r="AX964" s="12"/>
    </row>
    <row r="965" spans="1:50" ht="17.2" customHeight="1" x14ac:dyDescent="0.3">
      <c r="A965" s="101">
        <v>43</v>
      </c>
      <c r="B965" s="102" t="s">
        <v>3530</v>
      </c>
      <c r="C965" s="103" t="s">
        <v>8853</v>
      </c>
      <c r="D965" s="166"/>
      <c r="E965" s="193"/>
      <c r="F965" s="126"/>
      <c r="G965" s="126"/>
      <c r="H965" s="45"/>
      <c r="I965" s="1"/>
      <c r="J965" s="1"/>
      <c r="K965" s="44"/>
      <c r="L965" s="267"/>
      <c r="M965" s="268"/>
      <c r="N965" s="268"/>
      <c r="O965" s="268"/>
      <c r="P965" s="268"/>
      <c r="Q965" s="268"/>
      <c r="R965" s="175"/>
      <c r="S965" s="194"/>
      <c r="T965" s="173"/>
      <c r="U965" s="130"/>
      <c r="V965" s="64"/>
      <c r="W965" s="202"/>
      <c r="X965" s="317" t="s">
        <v>4712</v>
      </c>
      <c r="Y965" s="318"/>
      <c r="Z965" s="318"/>
      <c r="AA965" s="318"/>
      <c r="AB965" s="318"/>
      <c r="AC965" s="211" t="s">
        <v>4711</v>
      </c>
      <c r="AD965" s="210"/>
      <c r="AE965" s="210"/>
      <c r="AF965" s="176"/>
      <c r="AG965" s="176"/>
      <c r="AH965" s="176"/>
      <c r="AI965" s="176"/>
      <c r="AJ965" s="176"/>
      <c r="AK965" s="176"/>
      <c r="AL965" s="105" t="s">
        <v>4574</v>
      </c>
      <c r="AM965" s="321">
        <f>AM962</f>
        <v>0.7</v>
      </c>
      <c r="AN965" s="321"/>
      <c r="AO965" s="146"/>
      <c r="AP965" s="143"/>
      <c r="AQ965" s="143"/>
      <c r="AR965" s="44"/>
      <c r="AS965" s="1"/>
      <c r="AT965" s="132"/>
      <c r="AU965" s="143"/>
      <c r="AV965" s="147"/>
      <c r="AW965" s="106">
        <f>ROUND(ROUND(ROUND(ROUND(H947*P966,0)*V924,0)*AM965,0)*AQ958,0)-AS964</f>
        <v>177</v>
      </c>
      <c r="AX965" s="12"/>
    </row>
    <row r="966" spans="1:50" ht="17.2" customHeight="1" x14ac:dyDescent="0.3">
      <c r="A966" s="101">
        <v>43</v>
      </c>
      <c r="B966" s="102" t="s">
        <v>3529</v>
      </c>
      <c r="C966" s="103" t="s">
        <v>8852</v>
      </c>
      <c r="D966" s="166"/>
      <c r="E966" s="193"/>
      <c r="F966" s="126"/>
      <c r="G966" s="126"/>
      <c r="H966" s="43"/>
      <c r="I966" s="7"/>
      <c r="J966" s="7"/>
      <c r="K966" s="21"/>
      <c r="L966" s="191"/>
      <c r="M966" s="172"/>
      <c r="N966" s="172"/>
      <c r="O966" s="123" t="s">
        <v>4574</v>
      </c>
      <c r="P966" s="249">
        <f>P960</f>
        <v>0.96499999999999997</v>
      </c>
      <c r="Q966" s="249"/>
      <c r="R966" s="168"/>
      <c r="S966" s="141"/>
      <c r="T966" s="141"/>
      <c r="U966" s="88"/>
      <c r="V966" s="86"/>
      <c r="W966" s="87"/>
      <c r="X966" s="320"/>
      <c r="Y966" s="320"/>
      <c r="Z966" s="320"/>
      <c r="AA966" s="320"/>
      <c r="AB966" s="320"/>
      <c r="AC966" s="211" t="s">
        <v>4735</v>
      </c>
      <c r="AD966" s="210"/>
      <c r="AE966" s="210"/>
      <c r="AF966" s="176"/>
      <c r="AG966" s="176"/>
      <c r="AH966" s="176"/>
      <c r="AI966" s="176"/>
      <c r="AJ966" s="176"/>
      <c r="AK966" s="176"/>
      <c r="AL966" s="105" t="s">
        <v>4574</v>
      </c>
      <c r="AM966" s="321">
        <f>AM963</f>
        <v>0.5</v>
      </c>
      <c r="AN966" s="321"/>
      <c r="AO966" s="190"/>
      <c r="AP966" s="136"/>
      <c r="AQ966" s="136"/>
      <c r="AR966" s="21"/>
      <c r="AS966" s="7"/>
      <c r="AT966" s="123"/>
      <c r="AU966" s="136"/>
      <c r="AV966" s="145"/>
      <c r="AW966" s="106">
        <f>ROUND(ROUND(ROUND(ROUND(H947*P966,0)*V924,0)*AM966,0)*AQ958,0)-AS964</f>
        <v>125</v>
      </c>
      <c r="AX966" s="12"/>
    </row>
    <row r="967" spans="1:50" ht="17.2" customHeight="1" x14ac:dyDescent="0.3">
      <c r="A967" s="9">
        <v>43</v>
      </c>
      <c r="B967" s="10" t="s">
        <v>3528</v>
      </c>
      <c r="C967" s="53" t="s">
        <v>8851</v>
      </c>
      <c r="D967" s="166"/>
      <c r="E967" s="193"/>
      <c r="F967" s="126"/>
      <c r="G967" s="126"/>
      <c r="H967" s="217" t="s">
        <v>4766</v>
      </c>
      <c r="I967" s="218"/>
      <c r="J967" s="218"/>
      <c r="K967" s="219"/>
      <c r="L967" s="196"/>
      <c r="M967" s="195"/>
      <c r="N967" s="195"/>
      <c r="O967" s="55"/>
      <c r="P967" s="56"/>
      <c r="Q967" s="56"/>
      <c r="R967" s="168"/>
      <c r="S967" s="141"/>
      <c r="T967" s="141"/>
      <c r="U967" s="88"/>
      <c r="V967" s="86"/>
      <c r="W967" s="87"/>
      <c r="X967" s="6"/>
      <c r="Y967" s="6"/>
      <c r="Z967" s="59"/>
      <c r="AA967" s="59"/>
      <c r="AB967" s="6"/>
      <c r="AC967" s="203"/>
      <c r="AD967" s="6"/>
      <c r="AE967" s="6"/>
      <c r="AF967" s="6"/>
      <c r="AG967" s="6"/>
      <c r="AH967" s="6"/>
      <c r="AI967" s="6"/>
      <c r="AJ967" s="6"/>
      <c r="AK967" s="6"/>
      <c r="AL967" s="59"/>
      <c r="AM967" s="137"/>
      <c r="AN967" s="137"/>
      <c r="AO967" s="7"/>
      <c r="AP967" s="7"/>
      <c r="AQ967" s="7"/>
      <c r="AR967" s="7"/>
      <c r="AS967" s="7"/>
      <c r="AT967" s="123"/>
      <c r="AU967" s="136"/>
      <c r="AV967" s="145"/>
      <c r="AW967" s="100">
        <f>ROUND(H971*V924,0)</f>
        <v>264</v>
      </c>
      <c r="AX967" s="12"/>
    </row>
    <row r="968" spans="1:50" ht="17.2" customHeight="1" x14ac:dyDescent="0.3">
      <c r="A968" s="101">
        <v>43</v>
      </c>
      <c r="B968" s="102" t="s">
        <v>3527</v>
      </c>
      <c r="C968" s="103" t="s">
        <v>8850</v>
      </c>
      <c r="D968" s="166"/>
      <c r="E968" s="193"/>
      <c r="F968" s="126"/>
      <c r="G968" s="126"/>
      <c r="H968" s="220"/>
      <c r="I968" s="221"/>
      <c r="J968" s="221"/>
      <c r="K968" s="222"/>
      <c r="L968" s="175"/>
      <c r="M968" s="194"/>
      <c r="N968" s="194"/>
      <c r="O968" s="132"/>
      <c r="P968" s="141"/>
      <c r="Q968" s="141"/>
      <c r="R968" s="168"/>
      <c r="S968" s="141"/>
      <c r="T968" s="141"/>
      <c r="U968" s="88"/>
      <c r="V968" s="86"/>
      <c r="W968" s="87"/>
      <c r="X968" s="318" t="s">
        <v>4712</v>
      </c>
      <c r="Y968" s="318"/>
      <c r="Z968" s="318"/>
      <c r="AA968" s="318"/>
      <c r="AB968" s="318"/>
      <c r="AC968" s="211" t="s">
        <v>4711</v>
      </c>
      <c r="AD968" s="210"/>
      <c r="AE968" s="210"/>
      <c r="AF968" s="176"/>
      <c r="AG968" s="176"/>
      <c r="AH968" s="176"/>
      <c r="AI968" s="176"/>
      <c r="AJ968" s="176"/>
      <c r="AK968" s="176"/>
      <c r="AL968" s="105" t="s">
        <v>4574</v>
      </c>
      <c r="AM968" s="321">
        <f>AM965</f>
        <v>0.7</v>
      </c>
      <c r="AN968" s="321"/>
      <c r="AO968" s="176"/>
      <c r="AP968" s="176"/>
      <c r="AQ968" s="176"/>
      <c r="AR968" s="176"/>
      <c r="AS968" s="176"/>
      <c r="AT968" s="105"/>
      <c r="AU968" s="150"/>
      <c r="AV968" s="151"/>
      <c r="AW968" s="106">
        <f>ROUND(ROUND(H971*V924,0)*AM968,0)</f>
        <v>185</v>
      </c>
      <c r="AX968" s="12"/>
    </row>
    <row r="969" spans="1:50" ht="17.2" customHeight="1" x14ac:dyDescent="0.3">
      <c r="A969" s="101">
        <v>43</v>
      </c>
      <c r="B969" s="102" t="s">
        <v>3526</v>
      </c>
      <c r="C969" s="103" t="s">
        <v>8849</v>
      </c>
      <c r="D969" s="166"/>
      <c r="E969" s="193"/>
      <c r="F969" s="126"/>
      <c r="G969" s="126"/>
      <c r="H969" s="220"/>
      <c r="I969" s="221"/>
      <c r="J969" s="221"/>
      <c r="K969" s="222"/>
      <c r="L969" s="191"/>
      <c r="M969" s="172"/>
      <c r="N969" s="172"/>
      <c r="O969" s="123"/>
      <c r="P969" s="138"/>
      <c r="Q969" s="138"/>
      <c r="R969" s="168"/>
      <c r="S969" s="141"/>
      <c r="T969" s="141"/>
      <c r="U969" s="88"/>
      <c r="V969" s="86"/>
      <c r="W969" s="87"/>
      <c r="X969" s="320"/>
      <c r="Y969" s="320"/>
      <c r="Z969" s="320"/>
      <c r="AA969" s="320"/>
      <c r="AB969" s="320"/>
      <c r="AC969" s="211" t="s">
        <v>4735</v>
      </c>
      <c r="AD969" s="210"/>
      <c r="AE969" s="210"/>
      <c r="AF969" s="176"/>
      <c r="AG969" s="176"/>
      <c r="AH969" s="176"/>
      <c r="AI969" s="176"/>
      <c r="AJ969" s="176"/>
      <c r="AK969" s="176"/>
      <c r="AL969" s="105" t="s">
        <v>4574</v>
      </c>
      <c r="AM969" s="321">
        <f>AM966</f>
        <v>0.5</v>
      </c>
      <c r="AN969" s="321"/>
      <c r="AO969" s="176"/>
      <c r="AP969" s="176"/>
      <c r="AQ969" s="176"/>
      <c r="AR969" s="176"/>
      <c r="AS969" s="176"/>
      <c r="AT969" s="105"/>
      <c r="AU969" s="150"/>
      <c r="AV969" s="151"/>
      <c r="AW969" s="106">
        <f>ROUND(ROUND(H971*V924,0)*AM969,0)</f>
        <v>132</v>
      </c>
      <c r="AX969" s="12"/>
    </row>
    <row r="970" spans="1:50" ht="17.2" customHeight="1" x14ac:dyDescent="0.3">
      <c r="A970" s="9">
        <v>43</v>
      </c>
      <c r="B970" s="10" t="s">
        <v>3525</v>
      </c>
      <c r="C970" s="53" t="s">
        <v>8848</v>
      </c>
      <c r="D970" s="166"/>
      <c r="E970" s="193"/>
      <c r="F970" s="126"/>
      <c r="G970" s="126"/>
      <c r="H970" s="220"/>
      <c r="I970" s="221"/>
      <c r="J970" s="221"/>
      <c r="K970" s="222"/>
      <c r="L970" s="231" t="s">
        <v>4714</v>
      </c>
      <c r="M970" s="232"/>
      <c r="N970" s="232"/>
      <c r="O970" s="232"/>
      <c r="P970" s="232"/>
      <c r="Q970" s="232"/>
      <c r="R970" s="175"/>
      <c r="S970" s="194"/>
      <c r="T970" s="194"/>
      <c r="U970" s="88"/>
      <c r="V970" s="86"/>
      <c r="W970" s="87"/>
      <c r="X970" s="6"/>
      <c r="Y970" s="6"/>
      <c r="Z970" s="59"/>
      <c r="AA970" s="59"/>
      <c r="AB970" s="6"/>
      <c r="AC970" s="203"/>
      <c r="AD970" s="6"/>
      <c r="AE970" s="6"/>
      <c r="AF970" s="6"/>
      <c r="AG970" s="6"/>
      <c r="AH970" s="6"/>
      <c r="AI970" s="6"/>
      <c r="AJ970" s="6"/>
      <c r="AK970" s="6"/>
      <c r="AL970" s="59"/>
      <c r="AM970" s="137"/>
      <c r="AN970" s="137"/>
      <c r="AO970" s="6"/>
      <c r="AP970" s="6"/>
      <c r="AQ970" s="7"/>
      <c r="AR970" s="7"/>
      <c r="AS970" s="7"/>
      <c r="AT970" s="123"/>
      <c r="AU970" s="136"/>
      <c r="AV970" s="145"/>
      <c r="AW970" s="89">
        <f>ROUND(ROUND(H971*P972,0)*V924,0)</f>
        <v>255</v>
      </c>
      <c r="AX970" s="12"/>
    </row>
    <row r="971" spans="1:50" ht="17.2" customHeight="1" x14ac:dyDescent="0.3">
      <c r="A971" s="101">
        <v>43</v>
      </c>
      <c r="B971" s="102" t="s">
        <v>3524</v>
      </c>
      <c r="C971" s="103" t="s">
        <v>8847</v>
      </c>
      <c r="D971" s="166"/>
      <c r="E971" s="193"/>
      <c r="F971" s="126"/>
      <c r="G971" s="126"/>
      <c r="H971" s="253">
        <f>'15就労移行支援(基本)'!K132</f>
        <v>527</v>
      </c>
      <c r="I971" s="254"/>
      <c r="J971" s="1" t="s">
        <v>4202</v>
      </c>
      <c r="K971" s="68"/>
      <c r="L971" s="267"/>
      <c r="M971" s="268"/>
      <c r="N971" s="268"/>
      <c r="O971" s="268"/>
      <c r="P971" s="268"/>
      <c r="Q971" s="268"/>
      <c r="R971" s="175"/>
      <c r="S971" s="194"/>
      <c r="T971" s="194"/>
      <c r="U971" s="88"/>
      <c r="V971" s="86"/>
      <c r="W971" s="87"/>
      <c r="X971" s="318" t="s">
        <v>4712</v>
      </c>
      <c r="Y971" s="318"/>
      <c r="Z971" s="318"/>
      <c r="AA971" s="318"/>
      <c r="AB971" s="318"/>
      <c r="AC971" s="211" t="s">
        <v>4711</v>
      </c>
      <c r="AD971" s="210"/>
      <c r="AE971" s="210"/>
      <c r="AF971" s="176"/>
      <c r="AG971" s="176"/>
      <c r="AH971" s="176"/>
      <c r="AI971" s="176"/>
      <c r="AJ971" s="176"/>
      <c r="AK971" s="176"/>
      <c r="AL971" s="105" t="s">
        <v>4574</v>
      </c>
      <c r="AM971" s="321">
        <f>AM968</f>
        <v>0.7</v>
      </c>
      <c r="AN971" s="321"/>
      <c r="AO971" s="174"/>
      <c r="AP971" s="174"/>
      <c r="AQ971" s="174"/>
      <c r="AR971" s="174"/>
      <c r="AS971" s="174"/>
      <c r="AT971" s="104"/>
      <c r="AU971" s="148"/>
      <c r="AV971" s="149"/>
      <c r="AW971" s="106">
        <f>ROUND(ROUND(ROUND(H971*P972,0)*V924,0)*AM971,0)</f>
        <v>179</v>
      </c>
      <c r="AX971" s="12"/>
    </row>
    <row r="972" spans="1:50" ht="17.2" customHeight="1" x14ac:dyDescent="0.3">
      <c r="A972" s="101">
        <v>43</v>
      </c>
      <c r="B972" s="102" t="s">
        <v>3523</v>
      </c>
      <c r="C972" s="103" t="s">
        <v>8846</v>
      </c>
      <c r="D972" s="166"/>
      <c r="E972" s="193"/>
      <c r="F972" s="126"/>
      <c r="G972" s="126"/>
      <c r="H972" s="175"/>
      <c r="I972" s="194"/>
      <c r="J972" s="194"/>
      <c r="K972" s="173"/>
      <c r="L972" s="191"/>
      <c r="M972" s="172"/>
      <c r="N972" s="172"/>
      <c r="O972" s="123" t="s">
        <v>4574</v>
      </c>
      <c r="P972" s="249">
        <f>P966</f>
        <v>0.96499999999999997</v>
      </c>
      <c r="Q972" s="249"/>
      <c r="R972" s="168"/>
      <c r="S972" s="141"/>
      <c r="T972" s="141"/>
      <c r="U972" s="88"/>
      <c r="V972" s="86"/>
      <c r="W972" s="87"/>
      <c r="X972" s="320"/>
      <c r="Y972" s="320"/>
      <c r="Z972" s="320"/>
      <c r="AA972" s="320"/>
      <c r="AB972" s="320"/>
      <c r="AC972" s="211" t="s">
        <v>4735</v>
      </c>
      <c r="AD972" s="210"/>
      <c r="AE972" s="210"/>
      <c r="AF972" s="176"/>
      <c r="AG972" s="176"/>
      <c r="AH972" s="176"/>
      <c r="AI972" s="176"/>
      <c r="AJ972" s="176"/>
      <c r="AK972" s="176"/>
      <c r="AL972" s="105" t="s">
        <v>4574</v>
      </c>
      <c r="AM972" s="321">
        <f>AM969</f>
        <v>0.5</v>
      </c>
      <c r="AN972" s="321"/>
      <c r="AO972" s="174"/>
      <c r="AP972" s="174"/>
      <c r="AQ972" s="174"/>
      <c r="AR972" s="174"/>
      <c r="AS972" s="174"/>
      <c r="AT972" s="104"/>
      <c r="AU972" s="148"/>
      <c r="AV972" s="149"/>
      <c r="AW972" s="106">
        <f>ROUND(ROUND(ROUND(H971*P972,0)*V924,0)*AM972,0)</f>
        <v>128</v>
      </c>
      <c r="AX972" s="12"/>
    </row>
    <row r="973" spans="1:50" ht="17.2" customHeight="1" x14ac:dyDescent="0.3">
      <c r="A973" s="9">
        <v>43</v>
      </c>
      <c r="B973" s="10" t="s">
        <v>3522</v>
      </c>
      <c r="C973" s="53" t="s">
        <v>8845</v>
      </c>
      <c r="D973" s="166"/>
      <c r="E973" s="193"/>
      <c r="F973" s="126"/>
      <c r="G973" s="126"/>
      <c r="H973" s="175"/>
      <c r="I973" s="194"/>
      <c r="J973" s="194"/>
      <c r="K973" s="173"/>
      <c r="L973" s="196"/>
      <c r="M973" s="195"/>
      <c r="N973" s="195"/>
      <c r="O973" s="55"/>
      <c r="P973" s="56"/>
      <c r="Q973" s="56"/>
      <c r="R973" s="168"/>
      <c r="S973" s="141"/>
      <c r="T973" s="142"/>
      <c r="U973" s="130"/>
      <c r="V973" s="64"/>
      <c r="W973" s="202"/>
      <c r="X973" s="8"/>
      <c r="Y973" s="6"/>
      <c r="Z973" s="59"/>
      <c r="AA973" s="59"/>
      <c r="AB973" s="6"/>
      <c r="AC973" s="203"/>
      <c r="AD973" s="6"/>
      <c r="AE973" s="6"/>
      <c r="AF973" s="6"/>
      <c r="AG973" s="6"/>
      <c r="AH973" s="6"/>
      <c r="AI973" s="6"/>
      <c r="AJ973" s="6"/>
      <c r="AK973" s="6"/>
      <c r="AL973" s="59"/>
      <c r="AM973" s="137"/>
      <c r="AN973" s="137"/>
      <c r="AO973" s="177"/>
      <c r="AP973" s="81"/>
      <c r="AQ973" s="81"/>
      <c r="AR973" s="82"/>
      <c r="AS973" s="242" t="s">
        <v>4580</v>
      </c>
      <c r="AT973" s="242"/>
      <c r="AU973" s="242"/>
      <c r="AV973" s="243"/>
      <c r="AW973" s="89">
        <f>ROUND(H971*V924,0)-AS976</f>
        <v>259</v>
      </c>
      <c r="AX973" s="12"/>
    </row>
    <row r="974" spans="1:50" ht="17.2" customHeight="1" x14ac:dyDescent="0.3">
      <c r="A974" s="101">
        <v>43</v>
      </c>
      <c r="B974" s="102" t="s">
        <v>3521</v>
      </c>
      <c r="C974" s="103" t="s">
        <v>8844</v>
      </c>
      <c r="D974" s="166"/>
      <c r="E974" s="193"/>
      <c r="F974" s="126"/>
      <c r="G974" s="126"/>
      <c r="H974" s="175"/>
      <c r="I974" s="194"/>
      <c r="J974" s="194"/>
      <c r="K974" s="173"/>
      <c r="L974" s="175"/>
      <c r="M974" s="194"/>
      <c r="N974" s="194"/>
      <c r="O974" s="132"/>
      <c r="P974" s="141"/>
      <c r="Q974" s="141"/>
      <c r="R974" s="168"/>
      <c r="S974" s="141"/>
      <c r="T974" s="142"/>
      <c r="U974" s="130"/>
      <c r="V974" s="64"/>
      <c r="W974" s="202"/>
      <c r="X974" s="317" t="s">
        <v>4712</v>
      </c>
      <c r="Y974" s="318"/>
      <c r="Z974" s="318"/>
      <c r="AA974" s="318"/>
      <c r="AB974" s="318"/>
      <c r="AC974" s="211" t="s">
        <v>4711</v>
      </c>
      <c r="AD974" s="210"/>
      <c r="AE974" s="210"/>
      <c r="AF974" s="176"/>
      <c r="AG974" s="176"/>
      <c r="AH974" s="176"/>
      <c r="AI974" s="176"/>
      <c r="AJ974" s="176"/>
      <c r="AK974" s="176"/>
      <c r="AL974" s="105" t="s">
        <v>4574</v>
      </c>
      <c r="AM974" s="321">
        <f>AM971</f>
        <v>0.7</v>
      </c>
      <c r="AN974" s="321"/>
      <c r="AO974" s="215"/>
      <c r="AP974" s="215"/>
      <c r="AQ974" s="215"/>
      <c r="AR974" s="214"/>
      <c r="AS974" s="244"/>
      <c r="AT974" s="244"/>
      <c r="AU974" s="244"/>
      <c r="AV974" s="245"/>
      <c r="AW974" s="106">
        <f>ROUND(ROUND(H971*V924,0)*AM974,0)-AS976</f>
        <v>180</v>
      </c>
      <c r="AX974" s="12"/>
    </row>
    <row r="975" spans="1:50" ht="17.2" customHeight="1" x14ac:dyDescent="0.3">
      <c r="A975" s="101">
        <v>43</v>
      </c>
      <c r="B975" s="102" t="s">
        <v>3520</v>
      </c>
      <c r="C975" s="103" t="s">
        <v>8843</v>
      </c>
      <c r="D975" s="166"/>
      <c r="E975" s="193"/>
      <c r="F975" s="126"/>
      <c r="G975" s="126"/>
      <c r="H975" s="175"/>
      <c r="I975" s="194"/>
      <c r="J975" s="194"/>
      <c r="K975" s="173"/>
      <c r="L975" s="191"/>
      <c r="M975" s="172"/>
      <c r="N975" s="172"/>
      <c r="O975" s="123"/>
      <c r="P975" s="138"/>
      <c r="Q975" s="138"/>
      <c r="R975" s="168"/>
      <c r="S975" s="141"/>
      <c r="T975" s="142"/>
      <c r="U975" s="130"/>
      <c r="V975" s="64"/>
      <c r="W975" s="202"/>
      <c r="X975" s="319"/>
      <c r="Y975" s="320"/>
      <c r="Z975" s="320"/>
      <c r="AA975" s="320"/>
      <c r="AB975" s="320"/>
      <c r="AC975" s="211" t="s">
        <v>4735</v>
      </c>
      <c r="AD975" s="210"/>
      <c r="AE975" s="210"/>
      <c r="AF975" s="176"/>
      <c r="AG975" s="176"/>
      <c r="AH975" s="176"/>
      <c r="AI975" s="176"/>
      <c r="AJ975" s="176"/>
      <c r="AK975" s="176"/>
      <c r="AL975" s="105" t="s">
        <v>4574</v>
      </c>
      <c r="AM975" s="321">
        <f>AM972</f>
        <v>0.5</v>
      </c>
      <c r="AN975" s="321"/>
      <c r="AO975" s="213"/>
      <c r="AP975" s="213"/>
      <c r="AQ975" s="213"/>
      <c r="AR975" s="212"/>
      <c r="AS975" s="244"/>
      <c r="AT975" s="244"/>
      <c r="AU975" s="244"/>
      <c r="AV975" s="245"/>
      <c r="AW975" s="106">
        <f>ROUND(ROUND(H971*V924,0)*AM975,0)-AS976</f>
        <v>127</v>
      </c>
      <c r="AX975" s="12"/>
    </row>
    <row r="976" spans="1:50" ht="17.2" customHeight="1" x14ac:dyDescent="0.3">
      <c r="A976" s="9">
        <v>43</v>
      </c>
      <c r="B976" s="10" t="s">
        <v>3519</v>
      </c>
      <c r="C976" s="53" t="s">
        <v>8842</v>
      </c>
      <c r="D976" s="166"/>
      <c r="E976" s="193"/>
      <c r="F976" s="126"/>
      <c r="G976" s="126"/>
      <c r="H976" s="175"/>
      <c r="I976" s="194"/>
      <c r="J976" s="194"/>
      <c r="K976" s="173"/>
      <c r="L976" s="231" t="s">
        <v>4714</v>
      </c>
      <c r="M976" s="232"/>
      <c r="N976" s="232"/>
      <c r="O976" s="232"/>
      <c r="P976" s="232"/>
      <c r="Q976" s="232"/>
      <c r="R976" s="175"/>
      <c r="S976" s="194"/>
      <c r="T976" s="173"/>
      <c r="U976" s="130"/>
      <c r="V976" s="64"/>
      <c r="W976" s="202"/>
      <c r="X976" s="8"/>
      <c r="Y976" s="6"/>
      <c r="Z976" s="59"/>
      <c r="AA976" s="59"/>
      <c r="AB976" s="6"/>
      <c r="AC976" s="203"/>
      <c r="AD976" s="6"/>
      <c r="AE976" s="6"/>
      <c r="AF976" s="6"/>
      <c r="AG976" s="6"/>
      <c r="AH976" s="6"/>
      <c r="AI976" s="6"/>
      <c r="AJ976" s="6"/>
      <c r="AK976" s="6"/>
      <c r="AL976" s="59"/>
      <c r="AM976" s="137"/>
      <c r="AN976" s="137"/>
      <c r="AO976" s="198"/>
      <c r="AP976" s="198"/>
      <c r="AQ976" s="198"/>
      <c r="AR976" s="197"/>
      <c r="AS976" s="38">
        <f>AS964</f>
        <v>5</v>
      </c>
      <c r="AT976" s="62" t="s">
        <v>4579</v>
      </c>
      <c r="AU976" s="143"/>
      <c r="AV976" s="147"/>
      <c r="AW976" s="89">
        <f>ROUND(ROUND(H971*P978,0)*V924,0)-AS976</f>
        <v>250</v>
      </c>
      <c r="AX976" s="12"/>
    </row>
    <row r="977" spans="1:50" ht="17.2" customHeight="1" x14ac:dyDescent="0.3">
      <c r="A977" s="101">
        <v>43</v>
      </c>
      <c r="B977" s="102" t="s">
        <v>3518</v>
      </c>
      <c r="C977" s="103" t="s">
        <v>8841</v>
      </c>
      <c r="D977" s="166"/>
      <c r="E977" s="193"/>
      <c r="F977" s="126"/>
      <c r="G977" s="126"/>
      <c r="H977" s="175"/>
      <c r="I977" s="194"/>
      <c r="J977" s="194"/>
      <c r="K977" s="173"/>
      <c r="L977" s="267"/>
      <c r="M977" s="268"/>
      <c r="N977" s="268"/>
      <c r="O977" s="268"/>
      <c r="P977" s="268"/>
      <c r="Q977" s="268"/>
      <c r="R977" s="175"/>
      <c r="S977" s="194"/>
      <c r="T977" s="173"/>
      <c r="U977" s="130"/>
      <c r="V977" s="64"/>
      <c r="W977" s="202"/>
      <c r="X977" s="317" t="s">
        <v>4712</v>
      </c>
      <c r="Y977" s="318"/>
      <c r="Z977" s="318"/>
      <c r="AA977" s="318"/>
      <c r="AB977" s="318"/>
      <c r="AC977" s="211" t="s">
        <v>4711</v>
      </c>
      <c r="AD977" s="210"/>
      <c r="AE977" s="210"/>
      <c r="AF977" s="176"/>
      <c r="AG977" s="176"/>
      <c r="AH977" s="176"/>
      <c r="AI977" s="176"/>
      <c r="AJ977" s="176"/>
      <c r="AK977" s="176"/>
      <c r="AL977" s="105" t="s">
        <v>4574</v>
      </c>
      <c r="AM977" s="321">
        <f>AM974</f>
        <v>0.7</v>
      </c>
      <c r="AN977" s="321"/>
      <c r="AO977" s="213"/>
      <c r="AP977" s="213"/>
      <c r="AQ977" s="213"/>
      <c r="AR977" s="212"/>
      <c r="AS977" s="1"/>
      <c r="AT977" s="132"/>
      <c r="AU977" s="143"/>
      <c r="AV977" s="147"/>
      <c r="AW977" s="106">
        <f>ROUND(ROUND(ROUND(H971*P978,0)*V924,0)*AM977,0)-AS976</f>
        <v>174</v>
      </c>
      <c r="AX977" s="12"/>
    </row>
    <row r="978" spans="1:50" ht="17.2" customHeight="1" x14ac:dyDescent="0.3">
      <c r="A978" s="101">
        <v>43</v>
      </c>
      <c r="B978" s="102" t="s">
        <v>3517</v>
      </c>
      <c r="C978" s="103" t="s">
        <v>8840</v>
      </c>
      <c r="D978" s="166"/>
      <c r="E978" s="193"/>
      <c r="F978" s="126"/>
      <c r="G978" s="126"/>
      <c r="H978" s="175"/>
      <c r="I978" s="194"/>
      <c r="J978" s="194"/>
      <c r="K978" s="173"/>
      <c r="L978" s="191"/>
      <c r="M978" s="172"/>
      <c r="N978" s="172"/>
      <c r="O978" s="123" t="s">
        <v>4574</v>
      </c>
      <c r="P978" s="249">
        <f>P972</f>
        <v>0.96499999999999997</v>
      </c>
      <c r="Q978" s="249"/>
      <c r="R978" s="168"/>
      <c r="S978" s="141"/>
      <c r="T978" s="142"/>
      <c r="U978" s="130"/>
      <c r="V978" s="64"/>
      <c r="W978" s="202"/>
      <c r="X978" s="319"/>
      <c r="Y978" s="320"/>
      <c r="Z978" s="320"/>
      <c r="AA978" s="320"/>
      <c r="AB978" s="320"/>
      <c r="AC978" s="211" t="s">
        <v>4735</v>
      </c>
      <c r="AD978" s="210"/>
      <c r="AE978" s="210"/>
      <c r="AF978" s="176"/>
      <c r="AG978" s="176"/>
      <c r="AH978" s="176"/>
      <c r="AI978" s="176"/>
      <c r="AJ978" s="176"/>
      <c r="AK978" s="176"/>
      <c r="AL978" s="105" t="s">
        <v>4574</v>
      </c>
      <c r="AM978" s="321">
        <f>AM975</f>
        <v>0.5</v>
      </c>
      <c r="AN978" s="321"/>
      <c r="AO978" s="213"/>
      <c r="AP978" s="213"/>
      <c r="AQ978" s="213"/>
      <c r="AR978" s="212"/>
      <c r="AS978" s="7"/>
      <c r="AT978" s="123"/>
      <c r="AU978" s="136"/>
      <c r="AV978" s="145"/>
      <c r="AW978" s="106">
        <f>ROUND(ROUND(ROUND(H971*P978,0)*V924,0)*AM978,0)-AS976</f>
        <v>123</v>
      </c>
      <c r="AX978" s="12"/>
    </row>
    <row r="979" spans="1:50" ht="17.2" customHeight="1" x14ac:dyDescent="0.3">
      <c r="A979" s="9">
        <v>43</v>
      </c>
      <c r="B979" s="10" t="s">
        <v>3516</v>
      </c>
      <c r="C979" s="53" t="s">
        <v>8839</v>
      </c>
      <c r="D979" s="166"/>
      <c r="E979" s="193"/>
      <c r="F979" s="126"/>
      <c r="G979" s="126"/>
      <c r="H979" s="45"/>
      <c r="I979" s="1"/>
      <c r="J979" s="1"/>
      <c r="K979" s="44"/>
      <c r="L979" s="196"/>
      <c r="M979" s="195"/>
      <c r="N979" s="195"/>
      <c r="O979" s="55"/>
      <c r="P979" s="56"/>
      <c r="Q979" s="56"/>
      <c r="R979" s="168"/>
      <c r="S979" s="141"/>
      <c r="T979" s="142"/>
      <c r="U979" s="130"/>
      <c r="V979" s="64"/>
      <c r="W979" s="202"/>
      <c r="X979" s="8"/>
      <c r="Y979" s="6"/>
      <c r="Z979" s="59"/>
      <c r="AA979" s="59"/>
      <c r="AB979" s="6"/>
      <c r="AC979" s="203"/>
      <c r="AD979" s="6"/>
      <c r="AE979" s="6"/>
      <c r="AF979" s="6"/>
      <c r="AG979" s="6"/>
      <c r="AH979" s="6"/>
      <c r="AI979" s="6"/>
      <c r="AJ979" s="6"/>
      <c r="AK979" s="6"/>
      <c r="AL979" s="59"/>
      <c r="AM979" s="137"/>
      <c r="AN979" s="137"/>
      <c r="AO979" s="216" t="s">
        <v>4753</v>
      </c>
      <c r="AP979" s="251"/>
      <c r="AQ979" s="251"/>
      <c r="AR979" s="252"/>
      <c r="AS979" s="49"/>
      <c r="AT979" s="36"/>
      <c r="AU979" s="36"/>
      <c r="AV979" s="51"/>
      <c r="AW979" s="89">
        <f>ROUND(ROUND(H971*V924,0)*AQ982,0)</f>
        <v>251</v>
      </c>
      <c r="AX979" s="12"/>
    </row>
    <row r="980" spans="1:50" ht="17.2" customHeight="1" x14ac:dyDescent="0.3">
      <c r="A980" s="101">
        <v>43</v>
      </c>
      <c r="B980" s="102" t="s">
        <v>3515</v>
      </c>
      <c r="C980" s="103" t="s">
        <v>8838</v>
      </c>
      <c r="D980" s="166"/>
      <c r="E980" s="193"/>
      <c r="F980" s="126"/>
      <c r="G980" s="126"/>
      <c r="H980" s="45"/>
      <c r="I980" s="1"/>
      <c r="J980" s="1"/>
      <c r="K980" s="44"/>
      <c r="L980" s="175"/>
      <c r="M980" s="194"/>
      <c r="N980" s="194"/>
      <c r="O980" s="132"/>
      <c r="P980" s="141"/>
      <c r="Q980" s="141"/>
      <c r="R980" s="168"/>
      <c r="S980" s="141"/>
      <c r="T980" s="142"/>
      <c r="U980" s="130"/>
      <c r="V980" s="64"/>
      <c r="W980" s="202"/>
      <c r="X980" s="317" t="s">
        <v>4712</v>
      </c>
      <c r="Y980" s="318"/>
      <c r="Z980" s="318"/>
      <c r="AA980" s="318"/>
      <c r="AB980" s="318"/>
      <c r="AC980" s="211" t="s">
        <v>4711</v>
      </c>
      <c r="AD980" s="210"/>
      <c r="AE980" s="210"/>
      <c r="AF980" s="176"/>
      <c r="AG980" s="176"/>
      <c r="AH980" s="176"/>
      <c r="AI980" s="176"/>
      <c r="AJ980" s="176"/>
      <c r="AK980" s="176"/>
      <c r="AL980" s="105" t="s">
        <v>4574</v>
      </c>
      <c r="AM980" s="321">
        <f>AM977</f>
        <v>0.7</v>
      </c>
      <c r="AN980" s="321"/>
      <c r="AO980" s="228"/>
      <c r="AP980" s="229"/>
      <c r="AQ980" s="229"/>
      <c r="AR980" s="230"/>
      <c r="AS980" s="45"/>
      <c r="AT980" s="1"/>
      <c r="AU980" s="1"/>
      <c r="AV980" s="44"/>
      <c r="AW980" s="106">
        <f>ROUND(ROUND(ROUND(H971*V924,0)*AM980,0)*AQ982,0)</f>
        <v>176</v>
      </c>
      <c r="AX980" s="12"/>
    </row>
    <row r="981" spans="1:50" ht="17.2" customHeight="1" x14ac:dyDescent="0.3">
      <c r="A981" s="101">
        <v>43</v>
      </c>
      <c r="B981" s="102" t="s">
        <v>3514</v>
      </c>
      <c r="C981" s="103" t="s">
        <v>8837</v>
      </c>
      <c r="D981" s="166"/>
      <c r="E981" s="193"/>
      <c r="F981" s="126"/>
      <c r="G981" s="126"/>
      <c r="H981" s="45"/>
      <c r="I981" s="1"/>
      <c r="J981" s="1"/>
      <c r="K981" s="44"/>
      <c r="L981" s="191"/>
      <c r="M981" s="172"/>
      <c r="N981" s="172"/>
      <c r="O981" s="123"/>
      <c r="P981" s="138"/>
      <c r="Q981" s="138"/>
      <c r="R981" s="168"/>
      <c r="S981" s="141"/>
      <c r="T981" s="142"/>
      <c r="U981" s="130"/>
      <c r="V981" s="64"/>
      <c r="W981" s="202"/>
      <c r="X981" s="319"/>
      <c r="Y981" s="320"/>
      <c r="Z981" s="320"/>
      <c r="AA981" s="320"/>
      <c r="AB981" s="320"/>
      <c r="AC981" s="211" t="s">
        <v>4735</v>
      </c>
      <c r="AD981" s="210"/>
      <c r="AE981" s="210"/>
      <c r="AF981" s="176"/>
      <c r="AG981" s="176"/>
      <c r="AH981" s="176"/>
      <c r="AI981" s="176"/>
      <c r="AJ981" s="176"/>
      <c r="AK981" s="176"/>
      <c r="AL981" s="105" t="s">
        <v>4574</v>
      </c>
      <c r="AM981" s="321">
        <f>AM978</f>
        <v>0.5</v>
      </c>
      <c r="AN981" s="321"/>
      <c r="AO981" s="45"/>
      <c r="AP981" s="1"/>
      <c r="AQ981" s="1"/>
      <c r="AR981" s="44"/>
      <c r="AS981" s="45"/>
      <c r="AT981" s="1"/>
      <c r="AU981" s="1"/>
      <c r="AV981" s="44"/>
      <c r="AW981" s="106">
        <f>ROUND(ROUND(ROUND(H971*V924,0)*AM981,0)*AQ982,0)</f>
        <v>125</v>
      </c>
      <c r="AX981" s="12"/>
    </row>
    <row r="982" spans="1:50" ht="17.2" customHeight="1" x14ac:dyDescent="0.3">
      <c r="A982" s="9">
        <v>43</v>
      </c>
      <c r="B982" s="10" t="s">
        <v>3513</v>
      </c>
      <c r="C982" s="53" t="s">
        <v>8836</v>
      </c>
      <c r="D982" s="166"/>
      <c r="E982" s="193"/>
      <c r="F982" s="126"/>
      <c r="G982" s="126"/>
      <c r="H982" s="45"/>
      <c r="I982" s="1"/>
      <c r="J982" s="1"/>
      <c r="K982" s="44"/>
      <c r="L982" s="231" t="s">
        <v>4714</v>
      </c>
      <c r="M982" s="232"/>
      <c r="N982" s="232"/>
      <c r="O982" s="232"/>
      <c r="P982" s="232"/>
      <c r="Q982" s="232"/>
      <c r="R982" s="175"/>
      <c r="S982" s="194"/>
      <c r="T982" s="173"/>
      <c r="U982" s="130"/>
      <c r="V982" s="64"/>
      <c r="W982" s="202"/>
      <c r="X982" s="8"/>
      <c r="Y982" s="6"/>
      <c r="Z982" s="59"/>
      <c r="AA982" s="59"/>
      <c r="AB982" s="6"/>
      <c r="AC982" s="203"/>
      <c r="AD982" s="6"/>
      <c r="AE982" s="6"/>
      <c r="AF982" s="6"/>
      <c r="AG982" s="6"/>
      <c r="AH982" s="6"/>
      <c r="AI982" s="6"/>
      <c r="AJ982" s="6"/>
      <c r="AK982" s="6"/>
      <c r="AL982" s="59"/>
      <c r="AM982" s="137"/>
      <c r="AN982" s="137"/>
      <c r="AO982" s="45"/>
      <c r="AP982" s="132" t="s">
        <v>4574</v>
      </c>
      <c r="AQ982" s="247">
        <f>AQ958</f>
        <v>0.95</v>
      </c>
      <c r="AR982" s="248"/>
      <c r="AS982" s="45"/>
      <c r="AT982" s="1"/>
      <c r="AU982" s="1"/>
      <c r="AV982" s="44"/>
      <c r="AW982" s="89">
        <f>ROUND(ROUND(ROUND(H971*P984,0)*V924,0)*AQ982,0)</f>
        <v>242</v>
      </c>
      <c r="AX982" s="12"/>
    </row>
    <row r="983" spans="1:50" ht="17.2" customHeight="1" x14ac:dyDescent="0.3">
      <c r="A983" s="101">
        <v>43</v>
      </c>
      <c r="B983" s="102" t="s">
        <v>3512</v>
      </c>
      <c r="C983" s="103" t="s">
        <v>8835</v>
      </c>
      <c r="D983" s="166"/>
      <c r="E983" s="193"/>
      <c r="F983" s="126"/>
      <c r="G983" s="126"/>
      <c r="H983" s="45"/>
      <c r="I983" s="1"/>
      <c r="J983" s="1"/>
      <c r="K983" s="44"/>
      <c r="L983" s="267"/>
      <c r="M983" s="268"/>
      <c r="N983" s="268"/>
      <c r="O983" s="268"/>
      <c r="P983" s="268"/>
      <c r="Q983" s="268"/>
      <c r="R983" s="175"/>
      <c r="S983" s="194"/>
      <c r="T983" s="173"/>
      <c r="U983" s="130"/>
      <c r="V983" s="64"/>
      <c r="W983" s="202"/>
      <c r="X983" s="317" t="s">
        <v>4712</v>
      </c>
      <c r="Y983" s="318"/>
      <c r="Z983" s="318"/>
      <c r="AA983" s="318"/>
      <c r="AB983" s="318"/>
      <c r="AC983" s="211" t="s">
        <v>4711</v>
      </c>
      <c r="AD983" s="210"/>
      <c r="AE983" s="210"/>
      <c r="AF983" s="176"/>
      <c r="AG983" s="176"/>
      <c r="AH983" s="176"/>
      <c r="AI983" s="176"/>
      <c r="AJ983" s="176"/>
      <c r="AK983" s="176"/>
      <c r="AL983" s="105" t="s">
        <v>4574</v>
      </c>
      <c r="AM983" s="321">
        <f>AM980</f>
        <v>0.7</v>
      </c>
      <c r="AN983" s="321"/>
      <c r="AO983" s="45"/>
      <c r="AP983" s="1"/>
      <c r="AQ983" s="1"/>
      <c r="AR983" s="44"/>
      <c r="AS983" s="45"/>
      <c r="AT983" s="1"/>
      <c r="AU983" s="1"/>
      <c r="AV983" s="44"/>
      <c r="AW983" s="106">
        <f>ROUND(ROUND(ROUND(ROUND(H971*P984,0)*V924,0)*AM983,0)*AQ982,0)</f>
        <v>170</v>
      </c>
      <c r="AX983" s="12"/>
    </row>
    <row r="984" spans="1:50" ht="17.2" customHeight="1" x14ac:dyDescent="0.3">
      <c r="A984" s="101">
        <v>43</v>
      </c>
      <c r="B984" s="102" t="s">
        <v>3511</v>
      </c>
      <c r="C984" s="103" t="s">
        <v>8834</v>
      </c>
      <c r="D984" s="166"/>
      <c r="E984" s="193"/>
      <c r="F984" s="126"/>
      <c r="G984" s="126"/>
      <c r="H984" s="45"/>
      <c r="I984" s="1"/>
      <c r="J984" s="1"/>
      <c r="K984" s="44"/>
      <c r="L984" s="191"/>
      <c r="M984" s="172"/>
      <c r="N984" s="172"/>
      <c r="O984" s="123" t="s">
        <v>4574</v>
      </c>
      <c r="P984" s="249">
        <f>P978</f>
        <v>0.96499999999999997</v>
      </c>
      <c r="Q984" s="249"/>
      <c r="R984" s="168"/>
      <c r="S984" s="141"/>
      <c r="T984" s="142"/>
      <c r="U984" s="130"/>
      <c r="V984" s="64"/>
      <c r="W984" s="202"/>
      <c r="X984" s="319"/>
      <c r="Y984" s="320"/>
      <c r="Z984" s="320"/>
      <c r="AA984" s="320"/>
      <c r="AB984" s="320"/>
      <c r="AC984" s="211" t="s">
        <v>4735</v>
      </c>
      <c r="AD984" s="210"/>
      <c r="AE984" s="210"/>
      <c r="AF984" s="176"/>
      <c r="AG984" s="176"/>
      <c r="AH984" s="176"/>
      <c r="AI984" s="176"/>
      <c r="AJ984" s="176"/>
      <c r="AK984" s="176"/>
      <c r="AL984" s="105" t="s">
        <v>4574</v>
      </c>
      <c r="AM984" s="321">
        <f>AM981</f>
        <v>0.5</v>
      </c>
      <c r="AN984" s="321"/>
      <c r="AO984" s="45"/>
      <c r="AP984" s="1"/>
      <c r="AQ984" s="1"/>
      <c r="AR984" s="44"/>
      <c r="AS984" s="43"/>
      <c r="AT984" s="7"/>
      <c r="AU984" s="7"/>
      <c r="AV984" s="21"/>
      <c r="AW984" s="106">
        <f>ROUND(ROUND(ROUND(ROUND(H971*P984,0)*V924,0)*AM984,0)*AQ982,0)</f>
        <v>122</v>
      </c>
      <c r="AX984" s="12"/>
    </row>
    <row r="985" spans="1:50" ht="17.2" customHeight="1" x14ac:dyDescent="0.3">
      <c r="A985" s="9">
        <v>43</v>
      </c>
      <c r="B985" s="10" t="s">
        <v>3510</v>
      </c>
      <c r="C985" s="53" t="s">
        <v>8833</v>
      </c>
      <c r="D985" s="166"/>
      <c r="E985" s="193"/>
      <c r="F985" s="126"/>
      <c r="G985" s="126"/>
      <c r="H985" s="45"/>
      <c r="I985" s="1"/>
      <c r="J985" s="1"/>
      <c r="K985" s="44"/>
      <c r="L985" s="196"/>
      <c r="M985" s="195"/>
      <c r="N985" s="195"/>
      <c r="O985" s="55"/>
      <c r="P985" s="56"/>
      <c r="Q985" s="56"/>
      <c r="R985" s="168"/>
      <c r="S985" s="141"/>
      <c r="T985" s="142"/>
      <c r="U985" s="130"/>
      <c r="V985" s="64"/>
      <c r="W985" s="202"/>
      <c r="X985" s="8"/>
      <c r="Y985" s="6"/>
      <c r="Z985" s="59"/>
      <c r="AA985" s="59"/>
      <c r="AB985" s="6"/>
      <c r="AC985" s="203"/>
      <c r="AD985" s="6"/>
      <c r="AE985" s="6"/>
      <c r="AF985" s="6"/>
      <c r="AG985" s="6"/>
      <c r="AH985" s="6"/>
      <c r="AI985" s="6"/>
      <c r="AJ985" s="6"/>
      <c r="AK985" s="6"/>
      <c r="AL985" s="59"/>
      <c r="AM985" s="137"/>
      <c r="AN985" s="137"/>
      <c r="AO985" s="146"/>
      <c r="AP985" s="143"/>
      <c r="AQ985" s="143"/>
      <c r="AR985" s="44"/>
      <c r="AS985" s="242" t="s">
        <v>4580</v>
      </c>
      <c r="AT985" s="242"/>
      <c r="AU985" s="242"/>
      <c r="AV985" s="243"/>
      <c r="AW985" s="89">
        <f>ROUND(ROUND(H971*V924,0)*AQ982,0)-AS988</f>
        <v>246</v>
      </c>
      <c r="AX985" s="12"/>
    </row>
    <row r="986" spans="1:50" ht="17.2" customHeight="1" x14ac:dyDescent="0.3">
      <c r="A986" s="101">
        <v>43</v>
      </c>
      <c r="B986" s="102" t="s">
        <v>3509</v>
      </c>
      <c r="C986" s="103" t="s">
        <v>8832</v>
      </c>
      <c r="D986" s="166"/>
      <c r="E986" s="193"/>
      <c r="F986" s="126"/>
      <c r="G986" s="126"/>
      <c r="H986" s="45"/>
      <c r="I986" s="1"/>
      <c r="J986" s="1"/>
      <c r="K986" s="44"/>
      <c r="L986" s="175"/>
      <c r="M986" s="194"/>
      <c r="N986" s="194"/>
      <c r="O986" s="132"/>
      <c r="P986" s="141"/>
      <c r="Q986" s="141"/>
      <c r="R986" s="168"/>
      <c r="S986" s="141"/>
      <c r="T986" s="142"/>
      <c r="U986" s="130"/>
      <c r="V986" s="64"/>
      <c r="W986" s="202"/>
      <c r="X986" s="317" t="s">
        <v>4712</v>
      </c>
      <c r="Y986" s="318"/>
      <c r="Z986" s="318"/>
      <c r="AA986" s="318"/>
      <c r="AB986" s="318"/>
      <c r="AC986" s="211" t="s">
        <v>4711</v>
      </c>
      <c r="AD986" s="210"/>
      <c r="AE986" s="210"/>
      <c r="AF986" s="176"/>
      <c r="AG986" s="176"/>
      <c r="AH986" s="176"/>
      <c r="AI986" s="176"/>
      <c r="AJ986" s="176"/>
      <c r="AK986" s="176"/>
      <c r="AL986" s="105" t="s">
        <v>4574</v>
      </c>
      <c r="AM986" s="321">
        <f>AM983</f>
        <v>0.7</v>
      </c>
      <c r="AN986" s="321"/>
      <c r="AO986" s="146"/>
      <c r="AP986" s="143"/>
      <c r="AQ986" s="143"/>
      <c r="AR986" s="44"/>
      <c r="AS986" s="244"/>
      <c r="AT986" s="244"/>
      <c r="AU986" s="244"/>
      <c r="AV986" s="245"/>
      <c r="AW986" s="106">
        <f>ROUND(ROUND(ROUND(H971*V924,0)*AM986,0)*AQ982,0)-AS988</f>
        <v>171</v>
      </c>
      <c r="AX986" s="12"/>
    </row>
    <row r="987" spans="1:50" ht="17.2" customHeight="1" x14ac:dyDescent="0.3">
      <c r="A987" s="101">
        <v>43</v>
      </c>
      <c r="B987" s="102" t="s">
        <v>3508</v>
      </c>
      <c r="C987" s="103" t="s">
        <v>8831</v>
      </c>
      <c r="D987" s="166"/>
      <c r="E987" s="193"/>
      <c r="F987" s="126"/>
      <c r="G987" s="126"/>
      <c r="H987" s="45"/>
      <c r="I987" s="1"/>
      <c r="J987" s="1"/>
      <c r="K987" s="44"/>
      <c r="L987" s="191"/>
      <c r="M987" s="172"/>
      <c r="N987" s="172"/>
      <c r="O987" s="123"/>
      <c r="P987" s="138"/>
      <c r="Q987" s="138"/>
      <c r="R987" s="168"/>
      <c r="S987" s="141"/>
      <c r="T987" s="142"/>
      <c r="U987" s="130"/>
      <c r="V987" s="64"/>
      <c r="W987" s="202"/>
      <c r="X987" s="319"/>
      <c r="Y987" s="320"/>
      <c r="Z987" s="320"/>
      <c r="AA987" s="320"/>
      <c r="AB987" s="320"/>
      <c r="AC987" s="211" t="s">
        <v>4735</v>
      </c>
      <c r="AD987" s="210"/>
      <c r="AE987" s="210"/>
      <c r="AF987" s="176"/>
      <c r="AG987" s="176"/>
      <c r="AH987" s="176"/>
      <c r="AI987" s="176"/>
      <c r="AJ987" s="176"/>
      <c r="AK987" s="176"/>
      <c r="AL987" s="105" t="s">
        <v>4574</v>
      </c>
      <c r="AM987" s="321">
        <f>AM984</f>
        <v>0.5</v>
      </c>
      <c r="AN987" s="321"/>
      <c r="AO987" s="146"/>
      <c r="AP987" s="143"/>
      <c r="AQ987" s="143"/>
      <c r="AR987" s="44"/>
      <c r="AS987" s="244"/>
      <c r="AT987" s="244"/>
      <c r="AU987" s="244"/>
      <c r="AV987" s="245"/>
      <c r="AW987" s="106">
        <f>ROUND(ROUND(ROUND(H971*V924,0)*AM987,0)*AQ982,0)-AS988</f>
        <v>120</v>
      </c>
      <c r="AX987" s="12"/>
    </row>
    <row r="988" spans="1:50" ht="17.2" customHeight="1" x14ac:dyDescent="0.3">
      <c r="A988" s="9">
        <v>43</v>
      </c>
      <c r="B988" s="10" t="s">
        <v>3507</v>
      </c>
      <c r="C988" s="53" t="s">
        <v>8830</v>
      </c>
      <c r="D988" s="166"/>
      <c r="E988" s="193"/>
      <c r="F988" s="126"/>
      <c r="G988" s="126"/>
      <c r="H988" s="45"/>
      <c r="I988" s="1"/>
      <c r="J988" s="1"/>
      <c r="K988" s="44"/>
      <c r="L988" s="231" t="s">
        <v>4714</v>
      </c>
      <c r="M988" s="232"/>
      <c r="N988" s="232"/>
      <c r="O988" s="232"/>
      <c r="P988" s="232"/>
      <c r="Q988" s="232"/>
      <c r="R988" s="175"/>
      <c r="S988" s="194"/>
      <c r="T988" s="173"/>
      <c r="U988" s="130"/>
      <c r="V988" s="64"/>
      <c r="W988" s="202"/>
      <c r="X988" s="8"/>
      <c r="Y988" s="6"/>
      <c r="Z988" s="59"/>
      <c r="AA988" s="59"/>
      <c r="AB988" s="6"/>
      <c r="AC988" s="203"/>
      <c r="AD988" s="6"/>
      <c r="AE988" s="6"/>
      <c r="AF988" s="6"/>
      <c r="AG988" s="6"/>
      <c r="AH988" s="6"/>
      <c r="AI988" s="6"/>
      <c r="AJ988" s="6"/>
      <c r="AK988" s="6"/>
      <c r="AL988" s="59"/>
      <c r="AM988" s="137"/>
      <c r="AN988" s="137"/>
      <c r="AO988" s="146"/>
      <c r="AP988" s="143"/>
      <c r="AQ988" s="143"/>
      <c r="AR988" s="44"/>
      <c r="AS988" s="38">
        <f>AS976</f>
        <v>5</v>
      </c>
      <c r="AT988" s="62" t="s">
        <v>4579</v>
      </c>
      <c r="AU988" s="143"/>
      <c r="AV988" s="147"/>
      <c r="AW988" s="89">
        <f>ROUND(ROUND(ROUND(H971*P990,0)*V924,0)*AQ982,0)-AS988</f>
        <v>237</v>
      </c>
      <c r="AX988" s="12"/>
    </row>
    <row r="989" spans="1:50" ht="17.2" customHeight="1" x14ac:dyDescent="0.3">
      <c r="A989" s="101">
        <v>43</v>
      </c>
      <c r="B989" s="102" t="s">
        <v>3506</v>
      </c>
      <c r="C989" s="103" t="s">
        <v>8829</v>
      </c>
      <c r="D989" s="166"/>
      <c r="E989" s="193"/>
      <c r="F989" s="126"/>
      <c r="G989" s="126"/>
      <c r="H989" s="45"/>
      <c r="I989" s="1"/>
      <c r="J989" s="1"/>
      <c r="K989" s="44"/>
      <c r="L989" s="267"/>
      <c r="M989" s="268"/>
      <c r="N989" s="268"/>
      <c r="O989" s="268"/>
      <c r="P989" s="268"/>
      <c r="Q989" s="268"/>
      <c r="R989" s="175"/>
      <c r="S989" s="194"/>
      <c r="T989" s="173"/>
      <c r="U989" s="130"/>
      <c r="V989" s="64"/>
      <c r="W989" s="202"/>
      <c r="X989" s="317" t="s">
        <v>4712</v>
      </c>
      <c r="Y989" s="318"/>
      <c r="Z989" s="318"/>
      <c r="AA989" s="318"/>
      <c r="AB989" s="318"/>
      <c r="AC989" s="211" t="s">
        <v>4711</v>
      </c>
      <c r="AD989" s="210"/>
      <c r="AE989" s="210"/>
      <c r="AF989" s="176"/>
      <c r="AG989" s="176"/>
      <c r="AH989" s="176"/>
      <c r="AI989" s="176"/>
      <c r="AJ989" s="176"/>
      <c r="AK989" s="176"/>
      <c r="AL989" s="105" t="s">
        <v>4574</v>
      </c>
      <c r="AM989" s="321">
        <f>AM986</f>
        <v>0.7</v>
      </c>
      <c r="AN989" s="321"/>
      <c r="AO989" s="146"/>
      <c r="AP989" s="143"/>
      <c r="AQ989" s="143"/>
      <c r="AR989" s="44"/>
      <c r="AS989" s="1"/>
      <c r="AT989" s="132"/>
      <c r="AU989" s="143"/>
      <c r="AV989" s="147"/>
      <c r="AW989" s="106">
        <f>ROUND(ROUND(ROUND(ROUND(H971*P990,0)*V924,0)*AM989,0)*AQ982,0)-AS988</f>
        <v>165</v>
      </c>
      <c r="AX989" s="12"/>
    </row>
    <row r="990" spans="1:50" ht="17.2" customHeight="1" x14ac:dyDescent="0.3">
      <c r="A990" s="101">
        <v>43</v>
      </c>
      <c r="B990" s="102" t="s">
        <v>3505</v>
      </c>
      <c r="C990" s="103" t="s">
        <v>8828</v>
      </c>
      <c r="D990" s="162"/>
      <c r="E990" s="192"/>
      <c r="F990" s="128"/>
      <c r="G990" s="128"/>
      <c r="H990" s="43"/>
      <c r="I990" s="7"/>
      <c r="J990" s="7"/>
      <c r="K990" s="21"/>
      <c r="L990" s="191"/>
      <c r="M990" s="172"/>
      <c r="N990" s="172"/>
      <c r="O990" s="123" t="s">
        <v>4574</v>
      </c>
      <c r="P990" s="249">
        <f>P984</f>
        <v>0.96499999999999997</v>
      </c>
      <c r="Q990" s="249"/>
      <c r="R990" s="201"/>
      <c r="S990" s="138"/>
      <c r="T990" s="139"/>
      <c r="U990" s="78"/>
      <c r="V990" s="79"/>
      <c r="W990" s="200"/>
      <c r="X990" s="319"/>
      <c r="Y990" s="320"/>
      <c r="Z990" s="320"/>
      <c r="AA990" s="320"/>
      <c r="AB990" s="320"/>
      <c r="AC990" s="211" t="s">
        <v>4735</v>
      </c>
      <c r="AD990" s="210"/>
      <c r="AE990" s="210"/>
      <c r="AF990" s="176"/>
      <c r="AG990" s="176"/>
      <c r="AH990" s="176"/>
      <c r="AI990" s="176"/>
      <c r="AJ990" s="176"/>
      <c r="AK990" s="176"/>
      <c r="AL990" s="105" t="s">
        <v>4574</v>
      </c>
      <c r="AM990" s="321">
        <f>AM987</f>
        <v>0.5</v>
      </c>
      <c r="AN990" s="321"/>
      <c r="AO990" s="190"/>
      <c r="AP990" s="136"/>
      <c r="AQ990" s="136"/>
      <c r="AR990" s="21"/>
      <c r="AS990" s="7"/>
      <c r="AT990" s="123"/>
      <c r="AU990" s="136"/>
      <c r="AV990" s="145"/>
      <c r="AW990" s="107">
        <f>ROUND(ROUND(ROUND(ROUND(H971*P990,0)*V924,0)*AM990,0)*AQ982,0)-AS988</f>
        <v>117</v>
      </c>
      <c r="AX990" s="16"/>
    </row>
    <row r="991" spans="1:50" ht="17.2" customHeight="1" x14ac:dyDescent="0.3">
      <c r="A991" s="9">
        <v>43</v>
      </c>
      <c r="B991" s="10" t="s">
        <v>3504</v>
      </c>
      <c r="C991" s="53" t="s">
        <v>8827</v>
      </c>
      <c r="D991" s="217" t="s">
        <v>4740</v>
      </c>
      <c r="E991" s="219"/>
      <c r="F991" s="217" t="s">
        <v>5423</v>
      </c>
      <c r="G991" s="252"/>
      <c r="H991" s="217" t="s">
        <v>4738</v>
      </c>
      <c r="I991" s="218"/>
      <c r="J991" s="218"/>
      <c r="K991" s="219"/>
      <c r="L991" s="196"/>
      <c r="M991" s="195"/>
      <c r="N991" s="195"/>
      <c r="O991" s="55"/>
      <c r="P991" s="56"/>
      <c r="Q991" s="56"/>
      <c r="R991" s="303" t="s">
        <v>8152</v>
      </c>
      <c r="S991" s="304"/>
      <c r="T991" s="305"/>
      <c r="U991" s="309" t="s">
        <v>8151</v>
      </c>
      <c r="V991" s="309"/>
      <c r="W991" s="310"/>
      <c r="X991" s="8"/>
      <c r="Y991" s="6"/>
      <c r="Z991" s="59"/>
      <c r="AA991" s="59"/>
      <c r="AB991" s="6"/>
      <c r="AC991" s="203"/>
      <c r="AD991" s="6"/>
      <c r="AE991" s="6"/>
      <c r="AF991" s="6"/>
      <c r="AG991" s="6"/>
      <c r="AH991" s="6"/>
      <c r="AI991" s="6"/>
      <c r="AJ991" s="6"/>
      <c r="AK991" s="6"/>
      <c r="AL991" s="59"/>
      <c r="AM991" s="137"/>
      <c r="AN991" s="137"/>
      <c r="AO991" s="7"/>
      <c r="AP991" s="7"/>
      <c r="AQ991" s="7"/>
      <c r="AR991" s="7"/>
      <c r="AS991" s="7"/>
      <c r="AT991" s="123"/>
      <c r="AU991" s="136"/>
      <c r="AV991" s="145"/>
      <c r="AW991" s="100">
        <f>ROUND(H995*V996,0)</f>
        <v>251</v>
      </c>
      <c r="AX991" s="19" t="s">
        <v>4205</v>
      </c>
    </row>
    <row r="992" spans="1:50" ht="17.2" customHeight="1" x14ac:dyDescent="0.3">
      <c r="A992" s="101">
        <v>43</v>
      </c>
      <c r="B992" s="102" t="s">
        <v>3503</v>
      </c>
      <c r="C992" s="103" t="s">
        <v>8826</v>
      </c>
      <c r="D992" s="220"/>
      <c r="E992" s="222"/>
      <c r="F992" s="228"/>
      <c r="G992" s="230"/>
      <c r="H992" s="220"/>
      <c r="I992" s="221"/>
      <c r="J992" s="221"/>
      <c r="K992" s="222"/>
      <c r="L992" s="175"/>
      <c r="M992" s="194"/>
      <c r="N992" s="194"/>
      <c r="O992" s="132"/>
      <c r="P992" s="141"/>
      <c r="Q992" s="141"/>
      <c r="R992" s="306"/>
      <c r="S992" s="307"/>
      <c r="T992" s="308"/>
      <c r="U992" s="311"/>
      <c r="V992" s="312"/>
      <c r="W992" s="313"/>
      <c r="X992" s="317" t="s">
        <v>4712</v>
      </c>
      <c r="Y992" s="318"/>
      <c r="Z992" s="318"/>
      <c r="AA992" s="318"/>
      <c r="AB992" s="318"/>
      <c r="AC992" s="211" t="s">
        <v>4711</v>
      </c>
      <c r="AD992" s="210"/>
      <c r="AE992" s="210"/>
      <c r="AF992" s="176"/>
      <c r="AG992" s="176"/>
      <c r="AH992" s="176"/>
      <c r="AI992" s="176"/>
      <c r="AJ992" s="176"/>
      <c r="AK992" s="176"/>
      <c r="AL992" s="105" t="s">
        <v>4574</v>
      </c>
      <c r="AM992" s="321">
        <f>AM989</f>
        <v>0.7</v>
      </c>
      <c r="AN992" s="321"/>
      <c r="AO992" s="176"/>
      <c r="AP992" s="176"/>
      <c r="AQ992" s="176"/>
      <c r="AR992" s="176"/>
      <c r="AS992" s="176"/>
      <c r="AT992" s="105"/>
      <c r="AU992" s="150"/>
      <c r="AV992" s="151"/>
      <c r="AW992" s="106">
        <f>ROUND(ROUND(H995*V996,0)*AM992,0)</f>
        <v>176</v>
      </c>
      <c r="AX992" s="12"/>
    </row>
    <row r="993" spans="1:50" ht="17.2" customHeight="1" x14ac:dyDescent="0.3">
      <c r="A993" s="101">
        <v>43</v>
      </c>
      <c r="B993" s="102" t="s">
        <v>3502</v>
      </c>
      <c r="C993" s="103" t="s">
        <v>8825</v>
      </c>
      <c r="D993" s="220"/>
      <c r="E993" s="222"/>
      <c r="F993" s="228"/>
      <c r="G993" s="230"/>
      <c r="H993" s="220"/>
      <c r="I993" s="221"/>
      <c r="J993" s="221"/>
      <c r="K993" s="222"/>
      <c r="L993" s="191"/>
      <c r="M993" s="172"/>
      <c r="N993" s="172"/>
      <c r="O993" s="123"/>
      <c r="P993" s="138"/>
      <c r="Q993" s="138"/>
      <c r="R993" s="306"/>
      <c r="S993" s="307"/>
      <c r="T993" s="308"/>
      <c r="U993" s="311"/>
      <c r="V993" s="312"/>
      <c r="W993" s="313"/>
      <c r="X993" s="319"/>
      <c r="Y993" s="320"/>
      <c r="Z993" s="320"/>
      <c r="AA993" s="320"/>
      <c r="AB993" s="320"/>
      <c r="AC993" s="211" t="s">
        <v>4735</v>
      </c>
      <c r="AD993" s="210"/>
      <c r="AE993" s="210"/>
      <c r="AF993" s="176"/>
      <c r="AG993" s="176"/>
      <c r="AH993" s="176"/>
      <c r="AI993" s="176"/>
      <c r="AJ993" s="176"/>
      <c r="AK993" s="176"/>
      <c r="AL993" s="105" t="s">
        <v>4574</v>
      </c>
      <c r="AM993" s="321">
        <f>AM990</f>
        <v>0.5</v>
      </c>
      <c r="AN993" s="321"/>
      <c r="AO993" s="176"/>
      <c r="AP993" s="176"/>
      <c r="AQ993" s="176"/>
      <c r="AR993" s="176"/>
      <c r="AS993" s="176"/>
      <c r="AT993" s="105"/>
      <c r="AU993" s="150"/>
      <c r="AV993" s="151"/>
      <c r="AW993" s="106">
        <f>ROUND(ROUND(H995*V996,0)*AM993,0)</f>
        <v>126</v>
      </c>
      <c r="AX993" s="12"/>
    </row>
    <row r="994" spans="1:50" ht="17.2" customHeight="1" x14ac:dyDescent="0.3">
      <c r="A994" s="9">
        <v>43</v>
      </c>
      <c r="B994" s="10" t="s">
        <v>3501</v>
      </c>
      <c r="C994" s="53" t="s">
        <v>8824</v>
      </c>
      <c r="D994" s="238"/>
      <c r="E994" s="240"/>
      <c r="F994" s="238"/>
      <c r="G994" s="240"/>
      <c r="H994" s="220"/>
      <c r="I994" s="221"/>
      <c r="J994" s="221"/>
      <c r="K994" s="222"/>
      <c r="L994" s="231" t="s">
        <v>4714</v>
      </c>
      <c r="M994" s="232"/>
      <c r="N994" s="232"/>
      <c r="O994" s="232"/>
      <c r="P994" s="232"/>
      <c r="Q994" s="232"/>
      <c r="R994" s="306"/>
      <c r="S994" s="307"/>
      <c r="T994" s="308"/>
      <c r="U994" s="130"/>
      <c r="V994" s="64"/>
      <c r="W994" s="202"/>
      <c r="X994" s="8"/>
      <c r="Y994" s="6"/>
      <c r="Z994" s="59"/>
      <c r="AA994" s="59"/>
      <c r="AB994" s="6"/>
      <c r="AC994" s="203"/>
      <c r="AD994" s="6"/>
      <c r="AE994" s="6"/>
      <c r="AF994" s="6"/>
      <c r="AG994" s="6"/>
      <c r="AH994" s="6"/>
      <c r="AI994" s="6"/>
      <c r="AJ994" s="6"/>
      <c r="AK994" s="6"/>
      <c r="AL994" s="59"/>
      <c r="AM994" s="137"/>
      <c r="AN994" s="137"/>
      <c r="AO994" s="6"/>
      <c r="AP994" s="6"/>
      <c r="AQ994" s="7"/>
      <c r="AR994" s="7"/>
      <c r="AS994" s="7"/>
      <c r="AT994" s="123"/>
      <c r="AU994" s="136"/>
      <c r="AV994" s="145"/>
      <c r="AW994" s="35">
        <f>ROUND(ROUND(H995*P996,0)*V996,0)</f>
        <v>242</v>
      </c>
      <c r="AX994" s="12"/>
    </row>
    <row r="995" spans="1:50" ht="17.2" customHeight="1" x14ac:dyDescent="0.3">
      <c r="A995" s="101">
        <v>43</v>
      </c>
      <c r="B995" s="102" t="s">
        <v>3500</v>
      </c>
      <c r="C995" s="103" t="s">
        <v>8823</v>
      </c>
      <c r="D995" s="238"/>
      <c r="E995" s="240"/>
      <c r="F995" s="238"/>
      <c r="G995" s="240"/>
      <c r="H995" s="253">
        <f>'15就労移行支援(基本)'!K156</f>
        <v>502</v>
      </c>
      <c r="I995" s="254"/>
      <c r="J995" s="1" t="s">
        <v>4202</v>
      </c>
      <c r="K995" s="68"/>
      <c r="L995" s="267"/>
      <c r="M995" s="268"/>
      <c r="N995" s="268"/>
      <c r="O995" s="268"/>
      <c r="P995" s="268"/>
      <c r="Q995" s="268"/>
      <c r="R995" s="306"/>
      <c r="S995" s="307"/>
      <c r="T995" s="308"/>
      <c r="U995" s="130"/>
      <c r="V995" s="64"/>
      <c r="W995" s="202"/>
      <c r="X995" s="317" t="s">
        <v>4712</v>
      </c>
      <c r="Y995" s="318"/>
      <c r="Z995" s="318"/>
      <c r="AA995" s="318"/>
      <c r="AB995" s="318"/>
      <c r="AC995" s="211" t="s">
        <v>4711</v>
      </c>
      <c r="AD995" s="210"/>
      <c r="AE995" s="210"/>
      <c r="AF995" s="176"/>
      <c r="AG995" s="176"/>
      <c r="AH995" s="176"/>
      <c r="AI995" s="176"/>
      <c r="AJ995" s="176"/>
      <c r="AK995" s="176"/>
      <c r="AL995" s="105" t="s">
        <v>4574</v>
      </c>
      <c r="AM995" s="321">
        <f>AM992</f>
        <v>0.7</v>
      </c>
      <c r="AN995" s="321"/>
      <c r="AO995" s="174"/>
      <c r="AP995" s="174"/>
      <c r="AQ995" s="174"/>
      <c r="AR995" s="174"/>
      <c r="AS995" s="174"/>
      <c r="AT995" s="104"/>
      <c r="AU995" s="148"/>
      <c r="AV995" s="149"/>
      <c r="AW995" s="106">
        <f>ROUND(ROUND(ROUND(H995*P996,0)*V996,0)*AM995,0)</f>
        <v>169</v>
      </c>
      <c r="AX995" s="12"/>
    </row>
    <row r="996" spans="1:50" ht="17.2" customHeight="1" x14ac:dyDescent="0.3">
      <c r="A996" s="101">
        <v>43</v>
      </c>
      <c r="B996" s="102" t="s">
        <v>3499</v>
      </c>
      <c r="C996" s="103" t="s">
        <v>8822</v>
      </c>
      <c r="D996" s="238"/>
      <c r="E996" s="240"/>
      <c r="F996" s="238"/>
      <c r="G996" s="240"/>
      <c r="H996" s="175"/>
      <c r="I996" s="194"/>
      <c r="J996" s="194"/>
      <c r="K996" s="173"/>
      <c r="L996" s="191"/>
      <c r="M996" s="172"/>
      <c r="N996" s="172"/>
      <c r="O996" s="123" t="s">
        <v>4574</v>
      </c>
      <c r="P996" s="249">
        <f>P990</f>
        <v>0.96499999999999997</v>
      </c>
      <c r="Q996" s="249"/>
      <c r="R996" s="238"/>
      <c r="S996" s="239"/>
      <c r="T996" s="240"/>
      <c r="U996" s="132" t="s">
        <v>4574</v>
      </c>
      <c r="V996" s="247">
        <f>V924</f>
        <v>0.5</v>
      </c>
      <c r="W996" s="248"/>
      <c r="X996" s="319"/>
      <c r="Y996" s="320"/>
      <c r="Z996" s="320"/>
      <c r="AA996" s="320"/>
      <c r="AB996" s="320"/>
      <c r="AC996" s="211" t="s">
        <v>4735</v>
      </c>
      <c r="AD996" s="210"/>
      <c r="AE996" s="210"/>
      <c r="AF996" s="176"/>
      <c r="AG996" s="176"/>
      <c r="AH996" s="176"/>
      <c r="AI996" s="176"/>
      <c r="AJ996" s="176"/>
      <c r="AK996" s="176"/>
      <c r="AL996" s="105" t="s">
        <v>4574</v>
      </c>
      <c r="AM996" s="321">
        <f>AM993</f>
        <v>0.5</v>
      </c>
      <c r="AN996" s="321"/>
      <c r="AO996" s="174"/>
      <c r="AP996" s="174"/>
      <c r="AQ996" s="174"/>
      <c r="AR996" s="174"/>
      <c r="AS996" s="174"/>
      <c r="AT996" s="104"/>
      <c r="AU996" s="148"/>
      <c r="AV996" s="149"/>
      <c r="AW996" s="106">
        <f>ROUND(ROUND(ROUND(H995*P996,0)*V996,0)*AM996,0)</f>
        <v>121</v>
      </c>
      <c r="AX996" s="12"/>
    </row>
    <row r="997" spans="1:50" ht="17.2" customHeight="1" x14ac:dyDescent="0.3">
      <c r="A997" s="9">
        <v>43</v>
      </c>
      <c r="B997" s="10" t="s">
        <v>3498</v>
      </c>
      <c r="C997" s="53" t="s">
        <v>8821</v>
      </c>
      <c r="D997" s="166"/>
      <c r="E997" s="193"/>
      <c r="F997" s="126"/>
      <c r="G997" s="126"/>
      <c r="H997" s="175"/>
      <c r="I997" s="194"/>
      <c r="J997" s="194"/>
      <c r="K997" s="173"/>
      <c r="L997" s="196"/>
      <c r="M997" s="195"/>
      <c r="N997" s="195"/>
      <c r="O997" s="55"/>
      <c r="P997" s="56"/>
      <c r="Q997" s="56"/>
      <c r="R997" s="168"/>
      <c r="S997" s="141"/>
      <c r="T997" s="142"/>
      <c r="U997" s="130"/>
      <c r="V997" s="64"/>
      <c r="W997" s="202"/>
      <c r="X997" s="8"/>
      <c r="Y997" s="6"/>
      <c r="Z997" s="59"/>
      <c r="AA997" s="59"/>
      <c r="AB997" s="6"/>
      <c r="AC997" s="203"/>
      <c r="AD997" s="6"/>
      <c r="AE997" s="6"/>
      <c r="AF997" s="6"/>
      <c r="AG997" s="6"/>
      <c r="AH997" s="6"/>
      <c r="AI997" s="6"/>
      <c r="AJ997" s="6"/>
      <c r="AK997" s="6"/>
      <c r="AL997" s="59"/>
      <c r="AM997" s="137"/>
      <c r="AN997" s="137"/>
      <c r="AO997" s="177"/>
      <c r="AP997" s="81"/>
      <c r="AQ997" s="81"/>
      <c r="AR997" s="82"/>
      <c r="AS997" s="242" t="s">
        <v>4580</v>
      </c>
      <c r="AT997" s="242"/>
      <c r="AU997" s="242"/>
      <c r="AV997" s="243"/>
      <c r="AW997" s="89">
        <f>ROUND(H995*V996,0)-AS1000</f>
        <v>246</v>
      </c>
      <c r="AX997" s="12"/>
    </row>
    <row r="998" spans="1:50" ht="17.2" customHeight="1" x14ac:dyDescent="0.3">
      <c r="A998" s="101">
        <v>43</v>
      </c>
      <c r="B998" s="102" t="s">
        <v>3497</v>
      </c>
      <c r="C998" s="103" t="s">
        <v>8820</v>
      </c>
      <c r="D998" s="166"/>
      <c r="E998" s="193"/>
      <c r="F998" s="126"/>
      <c r="G998" s="126"/>
      <c r="H998" s="175"/>
      <c r="I998" s="194"/>
      <c r="J998" s="194"/>
      <c r="K998" s="173"/>
      <c r="L998" s="175"/>
      <c r="M998" s="194"/>
      <c r="N998" s="194"/>
      <c r="O998" s="132"/>
      <c r="P998" s="141"/>
      <c r="Q998" s="141"/>
      <c r="R998" s="168"/>
      <c r="S998" s="141"/>
      <c r="T998" s="142"/>
      <c r="U998" s="130"/>
      <c r="V998" s="64"/>
      <c r="W998" s="202"/>
      <c r="X998" s="317" t="s">
        <v>4712</v>
      </c>
      <c r="Y998" s="318"/>
      <c r="Z998" s="318"/>
      <c r="AA998" s="318"/>
      <c r="AB998" s="318"/>
      <c r="AC998" s="211" t="s">
        <v>4711</v>
      </c>
      <c r="AD998" s="210"/>
      <c r="AE998" s="210"/>
      <c r="AF998" s="176"/>
      <c r="AG998" s="176"/>
      <c r="AH998" s="176"/>
      <c r="AI998" s="176"/>
      <c r="AJ998" s="176"/>
      <c r="AK998" s="176"/>
      <c r="AL998" s="105" t="s">
        <v>4574</v>
      </c>
      <c r="AM998" s="321">
        <f>AM995</f>
        <v>0.7</v>
      </c>
      <c r="AN998" s="321"/>
      <c r="AO998" s="215"/>
      <c r="AP998" s="215"/>
      <c r="AQ998" s="215"/>
      <c r="AR998" s="214"/>
      <c r="AS998" s="244"/>
      <c r="AT998" s="244"/>
      <c r="AU998" s="244"/>
      <c r="AV998" s="245"/>
      <c r="AW998" s="106">
        <f>ROUND(ROUND(H995*V996,0)*AM998,0)-AS1000</f>
        <v>171</v>
      </c>
      <c r="AX998" s="12"/>
    </row>
    <row r="999" spans="1:50" ht="17.2" customHeight="1" x14ac:dyDescent="0.3">
      <c r="A999" s="101">
        <v>43</v>
      </c>
      <c r="B999" s="102" t="s">
        <v>3496</v>
      </c>
      <c r="C999" s="103" t="s">
        <v>8819</v>
      </c>
      <c r="D999" s="166"/>
      <c r="E999" s="193"/>
      <c r="F999" s="126"/>
      <c r="G999" s="126"/>
      <c r="H999" s="175"/>
      <c r="I999" s="194"/>
      <c r="J999" s="194"/>
      <c r="K999" s="173"/>
      <c r="L999" s="191"/>
      <c r="M999" s="172"/>
      <c r="N999" s="172"/>
      <c r="O999" s="123"/>
      <c r="P999" s="138"/>
      <c r="Q999" s="138"/>
      <c r="R999" s="168"/>
      <c r="S999" s="141"/>
      <c r="T999" s="142"/>
      <c r="U999" s="130"/>
      <c r="V999" s="64"/>
      <c r="W999" s="202"/>
      <c r="X999" s="319"/>
      <c r="Y999" s="320"/>
      <c r="Z999" s="320"/>
      <c r="AA999" s="320"/>
      <c r="AB999" s="320"/>
      <c r="AC999" s="211" t="s">
        <v>4735</v>
      </c>
      <c r="AD999" s="210"/>
      <c r="AE999" s="210"/>
      <c r="AF999" s="176"/>
      <c r="AG999" s="176"/>
      <c r="AH999" s="176"/>
      <c r="AI999" s="176"/>
      <c r="AJ999" s="176"/>
      <c r="AK999" s="176"/>
      <c r="AL999" s="105" t="s">
        <v>4574</v>
      </c>
      <c r="AM999" s="321">
        <f>AM996</f>
        <v>0.5</v>
      </c>
      <c r="AN999" s="321"/>
      <c r="AO999" s="213"/>
      <c r="AP999" s="213"/>
      <c r="AQ999" s="213"/>
      <c r="AR999" s="212"/>
      <c r="AS999" s="244"/>
      <c r="AT999" s="244"/>
      <c r="AU999" s="244"/>
      <c r="AV999" s="245"/>
      <c r="AW999" s="106">
        <f>ROUND(ROUND(H995*V996,0)*AM999,0)-AS1000</f>
        <v>121</v>
      </c>
      <c r="AX999" s="12"/>
    </row>
    <row r="1000" spans="1:50" ht="17.2" customHeight="1" x14ac:dyDescent="0.3">
      <c r="A1000" s="9">
        <v>43</v>
      </c>
      <c r="B1000" s="10" t="s">
        <v>3495</v>
      </c>
      <c r="C1000" s="53" t="s">
        <v>8818</v>
      </c>
      <c r="D1000" s="166"/>
      <c r="E1000" s="193"/>
      <c r="F1000" s="126"/>
      <c r="G1000" s="126"/>
      <c r="H1000" s="175"/>
      <c r="I1000" s="194"/>
      <c r="J1000" s="194"/>
      <c r="K1000" s="173"/>
      <c r="L1000" s="231" t="s">
        <v>4714</v>
      </c>
      <c r="M1000" s="232"/>
      <c r="N1000" s="232"/>
      <c r="O1000" s="232"/>
      <c r="P1000" s="232"/>
      <c r="Q1000" s="232"/>
      <c r="R1000" s="175"/>
      <c r="S1000" s="194"/>
      <c r="T1000" s="173"/>
      <c r="U1000" s="130"/>
      <c r="V1000" s="64"/>
      <c r="W1000" s="202"/>
      <c r="X1000" s="8"/>
      <c r="Y1000" s="6"/>
      <c r="Z1000" s="59"/>
      <c r="AA1000" s="59"/>
      <c r="AB1000" s="6"/>
      <c r="AC1000" s="203"/>
      <c r="AD1000" s="6"/>
      <c r="AE1000" s="6"/>
      <c r="AF1000" s="6"/>
      <c r="AG1000" s="6"/>
      <c r="AH1000" s="6"/>
      <c r="AI1000" s="6"/>
      <c r="AJ1000" s="6"/>
      <c r="AK1000" s="6"/>
      <c r="AL1000" s="59"/>
      <c r="AM1000" s="137"/>
      <c r="AN1000" s="137"/>
      <c r="AO1000" s="198"/>
      <c r="AP1000" s="198"/>
      <c r="AQ1000" s="198"/>
      <c r="AR1000" s="197"/>
      <c r="AS1000" s="38">
        <f>AS988</f>
        <v>5</v>
      </c>
      <c r="AT1000" s="62" t="s">
        <v>4579</v>
      </c>
      <c r="AU1000" s="143"/>
      <c r="AV1000" s="147"/>
      <c r="AW1000" s="35">
        <f>ROUND(ROUND(H995*P1002,0)*V996,0)-AS1000</f>
        <v>237</v>
      </c>
      <c r="AX1000" s="12"/>
    </row>
    <row r="1001" spans="1:50" ht="17.2" customHeight="1" x14ac:dyDescent="0.3">
      <c r="A1001" s="101">
        <v>43</v>
      </c>
      <c r="B1001" s="102" t="s">
        <v>3494</v>
      </c>
      <c r="C1001" s="103" t="s">
        <v>8817</v>
      </c>
      <c r="D1001" s="166"/>
      <c r="E1001" s="193"/>
      <c r="F1001" s="126"/>
      <c r="G1001" s="126"/>
      <c r="H1001" s="175"/>
      <c r="I1001" s="194"/>
      <c r="J1001" s="194"/>
      <c r="K1001" s="173"/>
      <c r="L1001" s="267"/>
      <c r="M1001" s="268"/>
      <c r="N1001" s="268"/>
      <c r="O1001" s="268"/>
      <c r="P1001" s="268"/>
      <c r="Q1001" s="268"/>
      <c r="R1001" s="175"/>
      <c r="S1001" s="194"/>
      <c r="T1001" s="173"/>
      <c r="U1001" s="130"/>
      <c r="V1001" s="64"/>
      <c r="W1001" s="202"/>
      <c r="X1001" s="317" t="s">
        <v>4712</v>
      </c>
      <c r="Y1001" s="318"/>
      <c r="Z1001" s="318"/>
      <c r="AA1001" s="318"/>
      <c r="AB1001" s="318"/>
      <c r="AC1001" s="211" t="s">
        <v>4711</v>
      </c>
      <c r="AD1001" s="210"/>
      <c r="AE1001" s="210"/>
      <c r="AF1001" s="176"/>
      <c r="AG1001" s="176"/>
      <c r="AH1001" s="176"/>
      <c r="AI1001" s="176"/>
      <c r="AJ1001" s="176"/>
      <c r="AK1001" s="176"/>
      <c r="AL1001" s="105" t="s">
        <v>4574</v>
      </c>
      <c r="AM1001" s="321">
        <f>AM998</f>
        <v>0.7</v>
      </c>
      <c r="AN1001" s="321"/>
      <c r="AO1001" s="213"/>
      <c r="AP1001" s="213"/>
      <c r="AQ1001" s="213"/>
      <c r="AR1001" s="212"/>
      <c r="AS1001" s="1"/>
      <c r="AT1001" s="132"/>
      <c r="AU1001" s="143"/>
      <c r="AV1001" s="147"/>
      <c r="AW1001" s="106">
        <f>ROUND(ROUND(ROUND(H995*P1002,0)*V996,0)*AM1001,0)-AS1000</f>
        <v>164</v>
      </c>
      <c r="AX1001" s="12"/>
    </row>
    <row r="1002" spans="1:50" ht="17.2" customHeight="1" x14ac:dyDescent="0.3">
      <c r="A1002" s="101">
        <v>43</v>
      </c>
      <c r="B1002" s="102" t="s">
        <v>3493</v>
      </c>
      <c r="C1002" s="103" t="s">
        <v>8816</v>
      </c>
      <c r="D1002" s="166"/>
      <c r="E1002" s="193"/>
      <c r="F1002" s="126"/>
      <c r="G1002" s="126"/>
      <c r="H1002" s="175"/>
      <c r="I1002" s="194"/>
      <c r="J1002" s="194"/>
      <c r="K1002" s="173"/>
      <c r="L1002" s="191"/>
      <c r="M1002" s="172"/>
      <c r="N1002" s="172"/>
      <c r="O1002" s="123" t="s">
        <v>4574</v>
      </c>
      <c r="P1002" s="249">
        <f>P996</f>
        <v>0.96499999999999997</v>
      </c>
      <c r="Q1002" s="249"/>
      <c r="R1002" s="168"/>
      <c r="S1002" s="141"/>
      <c r="T1002" s="142"/>
      <c r="U1002" s="130"/>
      <c r="V1002" s="64"/>
      <c r="W1002" s="202"/>
      <c r="X1002" s="319"/>
      <c r="Y1002" s="320"/>
      <c r="Z1002" s="320"/>
      <c r="AA1002" s="320"/>
      <c r="AB1002" s="320"/>
      <c r="AC1002" s="211" t="s">
        <v>4735</v>
      </c>
      <c r="AD1002" s="210"/>
      <c r="AE1002" s="210"/>
      <c r="AF1002" s="176"/>
      <c r="AG1002" s="176"/>
      <c r="AH1002" s="176"/>
      <c r="AI1002" s="176"/>
      <c r="AJ1002" s="176"/>
      <c r="AK1002" s="176"/>
      <c r="AL1002" s="105" t="s">
        <v>4574</v>
      </c>
      <c r="AM1002" s="321">
        <f>AM999</f>
        <v>0.5</v>
      </c>
      <c r="AN1002" s="321"/>
      <c r="AO1002" s="213"/>
      <c r="AP1002" s="213"/>
      <c r="AQ1002" s="213"/>
      <c r="AR1002" s="212"/>
      <c r="AS1002" s="7"/>
      <c r="AT1002" s="123"/>
      <c r="AU1002" s="136"/>
      <c r="AV1002" s="145"/>
      <c r="AW1002" s="106">
        <f>ROUND(ROUND(ROUND(H995*P1002,0)*V996,0)*AM1002,0)-AS1000</f>
        <v>116</v>
      </c>
      <c r="AX1002" s="12"/>
    </row>
    <row r="1003" spans="1:50" ht="17.2" customHeight="1" x14ac:dyDescent="0.3">
      <c r="A1003" s="9">
        <v>43</v>
      </c>
      <c r="B1003" s="10" t="s">
        <v>3492</v>
      </c>
      <c r="C1003" s="53" t="s">
        <v>8815</v>
      </c>
      <c r="D1003" s="166"/>
      <c r="E1003" s="193"/>
      <c r="F1003" s="126"/>
      <c r="G1003" s="126"/>
      <c r="H1003" s="45"/>
      <c r="I1003" s="1"/>
      <c r="J1003" s="1"/>
      <c r="K1003" s="44"/>
      <c r="L1003" s="196"/>
      <c r="M1003" s="195"/>
      <c r="N1003" s="195"/>
      <c r="O1003" s="55"/>
      <c r="P1003" s="56"/>
      <c r="Q1003" s="56"/>
      <c r="R1003" s="168"/>
      <c r="S1003" s="141"/>
      <c r="T1003" s="142"/>
      <c r="U1003" s="130"/>
      <c r="V1003" s="64"/>
      <c r="W1003" s="202"/>
      <c r="X1003" s="8"/>
      <c r="Y1003" s="6"/>
      <c r="Z1003" s="59"/>
      <c r="AA1003" s="59"/>
      <c r="AB1003" s="6"/>
      <c r="AC1003" s="203"/>
      <c r="AD1003" s="6"/>
      <c r="AE1003" s="6"/>
      <c r="AF1003" s="6"/>
      <c r="AG1003" s="6"/>
      <c r="AH1003" s="6"/>
      <c r="AI1003" s="6"/>
      <c r="AJ1003" s="6"/>
      <c r="AK1003" s="6"/>
      <c r="AL1003" s="59"/>
      <c r="AM1003" s="137"/>
      <c r="AN1003" s="137"/>
      <c r="AO1003" s="216" t="s">
        <v>4753</v>
      </c>
      <c r="AP1003" s="251"/>
      <c r="AQ1003" s="251"/>
      <c r="AR1003" s="252"/>
      <c r="AS1003" s="49"/>
      <c r="AT1003" s="36"/>
      <c r="AU1003" s="36"/>
      <c r="AV1003" s="51"/>
      <c r="AW1003" s="35">
        <f>ROUND(ROUND(H995*V996,0)*AQ1006,0)</f>
        <v>238</v>
      </c>
      <c r="AX1003" s="12"/>
    </row>
    <row r="1004" spans="1:50" ht="17.2" customHeight="1" x14ac:dyDescent="0.3">
      <c r="A1004" s="101">
        <v>43</v>
      </c>
      <c r="B1004" s="102" t="s">
        <v>3491</v>
      </c>
      <c r="C1004" s="103" t="s">
        <v>8814</v>
      </c>
      <c r="D1004" s="166"/>
      <c r="E1004" s="193"/>
      <c r="F1004" s="126"/>
      <c r="G1004" s="126"/>
      <c r="H1004" s="45"/>
      <c r="I1004" s="1"/>
      <c r="J1004" s="1"/>
      <c r="K1004" s="44"/>
      <c r="L1004" s="175"/>
      <c r="M1004" s="194"/>
      <c r="N1004" s="194"/>
      <c r="O1004" s="132"/>
      <c r="P1004" s="141"/>
      <c r="Q1004" s="141"/>
      <c r="R1004" s="168"/>
      <c r="S1004" s="141"/>
      <c r="T1004" s="142"/>
      <c r="U1004" s="130"/>
      <c r="V1004" s="64"/>
      <c r="W1004" s="202"/>
      <c r="X1004" s="317" t="s">
        <v>4712</v>
      </c>
      <c r="Y1004" s="318"/>
      <c r="Z1004" s="318"/>
      <c r="AA1004" s="318"/>
      <c r="AB1004" s="318"/>
      <c r="AC1004" s="211" t="s">
        <v>4711</v>
      </c>
      <c r="AD1004" s="210"/>
      <c r="AE1004" s="210"/>
      <c r="AF1004" s="176"/>
      <c r="AG1004" s="176"/>
      <c r="AH1004" s="176"/>
      <c r="AI1004" s="176"/>
      <c r="AJ1004" s="176"/>
      <c r="AK1004" s="176"/>
      <c r="AL1004" s="105" t="s">
        <v>4574</v>
      </c>
      <c r="AM1004" s="321">
        <f>AM1001</f>
        <v>0.7</v>
      </c>
      <c r="AN1004" s="321"/>
      <c r="AO1004" s="228"/>
      <c r="AP1004" s="229"/>
      <c r="AQ1004" s="229"/>
      <c r="AR1004" s="230"/>
      <c r="AS1004" s="45"/>
      <c r="AT1004" s="1"/>
      <c r="AU1004" s="1"/>
      <c r="AV1004" s="44"/>
      <c r="AW1004" s="106">
        <f>ROUND(ROUND(ROUND(H995*V996,0)*AM1004,0)*AQ1006,0)</f>
        <v>167</v>
      </c>
      <c r="AX1004" s="12"/>
    </row>
    <row r="1005" spans="1:50" ht="17.2" customHeight="1" x14ac:dyDescent="0.3">
      <c r="A1005" s="101">
        <v>43</v>
      </c>
      <c r="B1005" s="102" t="s">
        <v>3490</v>
      </c>
      <c r="C1005" s="103" t="s">
        <v>8813</v>
      </c>
      <c r="D1005" s="166"/>
      <c r="E1005" s="193"/>
      <c r="F1005" s="126"/>
      <c r="G1005" s="126"/>
      <c r="H1005" s="45"/>
      <c r="I1005" s="1"/>
      <c r="J1005" s="1"/>
      <c r="K1005" s="44"/>
      <c r="L1005" s="191"/>
      <c r="M1005" s="172"/>
      <c r="N1005" s="172"/>
      <c r="O1005" s="123"/>
      <c r="P1005" s="138"/>
      <c r="Q1005" s="138"/>
      <c r="R1005" s="168"/>
      <c r="S1005" s="141"/>
      <c r="T1005" s="142"/>
      <c r="U1005" s="130"/>
      <c r="V1005" s="64"/>
      <c r="W1005" s="202"/>
      <c r="X1005" s="319"/>
      <c r="Y1005" s="320"/>
      <c r="Z1005" s="320"/>
      <c r="AA1005" s="320"/>
      <c r="AB1005" s="320"/>
      <c r="AC1005" s="211" t="s">
        <v>4735</v>
      </c>
      <c r="AD1005" s="210"/>
      <c r="AE1005" s="210"/>
      <c r="AF1005" s="176"/>
      <c r="AG1005" s="176"/>
      <c r="AH1005" s="176"/>
      <c r="AI1005" s="176"/>
      <c r="AJ1005" s="176"/>
      <c r="AK1005" s="176"/>
      <c r="AL1005" s="105" t="s">
        <v>4574</v>
      </c>
      <c r="AM1005" s="321">
        <f>AM1002</f>
        <v>0.5</v>
      </c>
      <c r="AN1005" s="321"/>
      <c r="AO1005" s="45"/>
      <c r="AP1005" s="1"/>
      <c r="AQ1005" s="1"/>
      <c r="AR1005" s="44"/>
      <c r="AS1005" s="45"/>
      <c r="AT1005" s="1"/>
      <c r="AU1005" s="1"/>
      <c r="AV1005" s="44"/>
      <c r="AW1005" s="106">
        <f>ROUND(ROUND(ROUND(H995*V996,0)*AM1005,0)*AQ1006,0)</f>
        <v>120</v>
      </c>
      <c r="AX1005" s="12"/>
    </row>
    <row r="1006" spans="1:50" ht="17.2" customHeight="1" x14ac:dyDescent="0.3">
      <c r="A1006" s="9">
        <v>43</v>
      </c>
      <c r="B1006" s="10" t="s">
        <v>3489</v>
      </c>
      <c r="C1006" s="53" t="s">
        <v>8812</v>
      </c>
      <c r="D1006" s="166"/>
      <c r="E1006" s="193"/>
      <c r="F1006" s="126"/>
      <c r="G1006" s="126"/>
      <c r="H1006" s="45"/>
      <c r="I1006" s="1"/>
      <c r="J1006" s="1"/>
      <c r="K1006" s="44"/>
      <c r="L1006" s="231" t="s">
        <v>4714</v>
      </c>
      <c r="M1006" s="232"/>
      <c r="N1006" s="232"/>
      <c r="O1006" s="232"/>
      <c r="P1006" s="232"/>
      <c r="Q1006" s="232"/>
      <c r="R1006" s="175"/>
      <c r="S1006" s="194"/>
      <c r="T1006" s="173"/>
      <c r="U1006" s="130"/>
      <c r="V1006" s="64"/>
      <c r="W1006" s="202"/>
      <c r="X1006" s="8"/>
      <c r="Y1006" s="6"/>
      <c r="Z1006" s="59"/>
      <c r="AA1006" s="59"/>
      <c r="AB1006" s="6"/>
      <c r="AC1006" s="203"/>
      <c r="AD1006" s="6"/>
      <c r="AE1006" s="6"/>
      <c r="AF1006" s="6"/>
      <c r="AG1006" s="6"/>
      <c r="AH1006" s="6"/>
      <c r="AI1006" s="6"/>
      <c r="AJ1006" s="6"/>
      <c r="AK1006" s="6"/>
      <c r="AL1006" s="59"/>
      <c r="AM1006" s="137"/>
      <c r="AN1006" s="137"/>
      <c r="AO1006" s="45"/>
      <c r="AP1006" s="132" t="s">
        <v>4574</v>
      </c>
      <c r="AQ1006" s="247">
        <f>AQ982</f>
        <v>0.95</v>
      </c>
      <c r="AR1006" s="248"/>
      <c r="AS1006" s="45"/>
      <c r="AT1006" s="1"/>
      <c r="AU1006" s="1"/>
      <c r="AV1006" s="44"/>
      <c r="AW1006" s="35">
        <f>ROUND(ROUND(ROUND(H995*P1008,0)*V996,0)*AQ1006,0)</f>
        <v>230</v>
      </c>
      <c r="AX1006" s="12"/>
    </row>
    <row r="1007" spans="1:50" ht="17.2" customHeight="1" x14ac:dyDescent="0.3">
      <c r="A1007" s="101">
        <v>43</v>
      </c>
      <c r="B1007" s="102" t="s">
        <v>3488</v>
      </c>
      <c r="C1007" s="103" t="s">
        <v>8811</v>
      </c>
      <c r="D1007" s="166"/>
      <c r="E1007" s="193"/>
      <c r="F1007" s="126"/>
      <c r="G1007" s="126"/>
      <c r="H1007" s="45"/>
      <c r="I1007" s="1"/>
      <c r="J1007" s="1"/>
      <c r="K1007" s="44"/>
      <c r="L1007" s="267"/>
      <c r="M1007" s="268"/>
      <c r="N1007" s="268"/>
      <c r="O1007" s="268"/>
      <c r="P1007" s="268"/>
      <c r="Q1007" s="268"/>
      <c r="R1007" s="175"/>
      <c r="S1007" s="194"/>
      <c r="T1007" s="173"/>
      <c r="U1007" s="130"/>
      <c r="V1007" s="64"/>
      <c r="W1007" s="202"/>
      <c r="X1007" s="317" t="s">
        <v>4712</v>
      </c>
      <c r="Y1007" s="318"/>
      <c r="Z1007" s="318"/>
      <c r="AA1007" s="318"/>
      <c r="AB1007" s="318"/>
      <c r="AC1007" s="211" t="s">
        <v>4711</v>
      </c>
      <c r="AD1007" s="210"/>
      <c r="AE1007" s="210"/>
      <c r="AF1007" s="176"/>
      <c r="AG1007" s="176"/>
      <c r="AH1007" s="176"/>
      <c r="AI1007" s="176"/>
      <c r="AJ1007" s="176"/>
      <c r="AK1007" s="176"/>
      <c r="AL1007" s="105" t="s">
        <v>4574</v>
      </c>
      <c r="AM1007" s="321">
        <f>AM1004</f>
        <v>0.7</v>
      </c>
      <c r="AN1007" s="321"/>
      <c r="AO1007" s="45"/>
      <c r="AP1007" s="1"/>
      <c r="AQ1007" s="1"/>
      <c r="AR1007" s="44"/>
      <c r="AS1007" s="45"/>
      <c r="AT1007" s="1"/>
      <c r="AU1007" s="1"/>
      <c r="AV1007" s="44"/>
      <c r="AW1007" s="106">
        <f>ROUND(ROUND(ROUND(ROUND(H995*P1008,0)*V996,0)*AM1007,0)*AQ1006,0)</f>
        <v>161</v>
      </c>
      <c r="AX1007" s="12"/>
    </row>
    <row r="1008" spans="1:50" ht="17.2" customHeight="1" x14ac:dyDescent="0.3">
      <c r="A1008" s="101">
        <v>43</v>
      </c>
      <c r="B1008" s="102" t="s">
        <v>3487</v>
      </c>
      <c r="C1008" s="103" t="s">
        <v>8810</v>
      </c>
      <c r="D1008" s="166"/>
      <c r="E1008" s="193"/>
      <c r="F1008" s="126"/>
      <c r="G1008" s="126"/>
      <c r="H1008" s="45"/>
      <c r="I1008" s="1"/>
      <c r="J1008" s="1"/>
      <c r="K1008" s="44"/>
      <c r="L1008" s="191"/>
      <c r="M1008" s="172"/>
      <c r="N1008" s="172"/>
      <c r="O1008" s="123" t="s">
        <v>4574</v>
      </c>
      <c r="P1008" s="249">
        <f>P1002</f>
        <v>0.96499999999999997</v>
      </c>
      <c r="Q1008" s="249"/>
      <c r="R1008" s="168"/>
      <c r="S1008" s="141"/>
      <c r="T1008" s="142"/>
      <c r="U1008" s="130"/>
      <c r="V1008" s="64"/>
      <c r="W1008" s="202"/>
      <c r="X1008" s="319"/>
      <c r="Y1008" s="320"/>
      <c r="Z1008" s="320"/>
      <c r="AA1008" s="320"/>
      <c r="AB1008" s="320"/>
      <c r="AC1008" s="211" t="s">
        <v>4735</v>
      </c>
      <c r="AD1008" s="210"/>
      <c r="AE1008" s="210"/>
      <c r="AF1008" s="176"/>
      <c r="AG1008" s="176"/>
      <c r="AH1008" s="176"/>
      <c r="AI1008" s="176"/>
      <c r="AJ1008" s="176"/>
      <c r="AK1008" s="176"/>
      <c r="AL1008" s="105" t="s">
        <v>4574</v>
      </c>
      <c r="AM1008" s="321">
        <f>AM1005</f>
        <v>0.5</v>
      </c>
      <c r="AN1008" s="321"/>
      <c r="AO1008" s="45"/>
      <c r="AP1008" s="1"/>
      <c r="AQ1008" s="1"/>
      <c r="AR1008" s="44"/>
      <c r="AS1008" s="43"/>
      <c r="AT1008" s="7"/>
      <c r="AU1008" s="7"/>
      <c r="AV1008" s="21"/>
      <c r="AW1008" s="106">
        <f>ROUND(ROUND(ROUND(ROUND(H995*P1008,0)*V996,0)*AM1008,0)*AQ1006,0)</f>
        <v>115</v>
      </c>
      <c r="AX1008" s="12"/>
    </row>
    <row r="1009" spans="1:50" ht="17.2" customHeight="1" x14ac:dyDescent="0.3">
      <c r="A1009" s="9">
        <v>43</v>
      </c>
      <c r="B1009" s="10" t="s">
        <v>3486</v>
      </c>
      <c r="C1009" s="53" t="s">
        <v>8809</v>
      </c>
      <c r="D1009" s="166"/>
      <c r="E1009" s="193"/>
      <c r="F1009" s="126"/>
      <c r="G1009" s="126"/>
      <c r="H1009" s="45"/>
      <c r="I1009" s="1"/>
      <c r="J1009" s="1"/>
      <c r="K1009" s="44"/>
      <c r="L1009" s="196"/>
      <c r="M1009" s="195"/>
      <c r="N1009" s="195"/>
      <c r="O1009" s="55"/>
      <c r="P1009" s="56"/>
      <c r="Q1009" s="56"/>
      <c r="R1009" s="168"/>
      <c r="S1009" s="141"/>
      <c r="T1009" s="142"/>
      <c r="U1009" s="130"/>
      <c r="V1009" s="64"/>
      <c r="W1009" s="202"/>
      <c r="X1009" s="8"/>
      <c r="Y1009" s="6"/>
      <c r="Z1009" s="59"/>
      <c r="AA1009" s="59"/>
      <c r="AB1009" s="6"/>
      <c r="AC1009" s="203"/>
      <c r="AD1009" s="6"/>
      <c r="AE1009" s="6"/>
      <c r="AF1009" s="6"/>
      <c r="AG1009" s="6"/>
      <c r="AH1009" s="6"/>
      <c r="AI1009" s="6"/>
      <c r="AJ1009" s="6"/>
      <c r="AK1009" s="6"/>
      <c r="AL1009" s="59"/>
      <c r="AM1009" s="137"/>
      <c r="AN1009" s="137"/>
      <c r="AO1009" s="146"/>
      <c r="AP1009" s="143"/>
      <c r="AQ1009" s="143"/>
      <c r="AR1009" s="44"/>
      <c r="AS1009" s="242" t="s">
        <v>4580</v>
      </c>
      <c r="AT1009" s="242"/>
      <c r="AU1009" s="242"/>
      <c r="AV1009" s="243"/>
      <c r="AW1009" s="35">
        <f>ROUND(ROUND(H995*V996,0)*AQ1006,0)-AS1012</f>
        <v>233</v>
      </c>
      <c r="AX1009" s="12"/>
    </row>
    <row r="1010" spans="1:50" ht="17.2" customHeight="1" x14ac:dyDescent="0.3">
      <c r="A1010" s="101">
        <v>43</v>
      </c>
      <c r="B1010" s="102" t="s">
        <v>3485</v>
      </c>
      <c r="C1010" s="103" t="s">
        <v>8808</v>
      </c>
      <c r="D1010" s="166"/>
      <c r="E1010" s="193"/>
      <c r="F1010" s="126"/>
      <c r="G1010" s="126"/>
      <c r="H1010" s="45"/>
      <c r="I1010" s="1"/>
      <c r="J1010" s="1"/>
      <c r="K1010" s="44"/>
      <c r="L1010" s="175"/>
      <c r="M1010" s="194"/>
      <c r="N1010" s="194"/>
      <c r="O1010" s="132"/>
      <c r="P1010" s="141"/>
      <c r="Q1010" s="141"/>
      <c r="R1010" s="168"/>
      <c r="S1010" s="141"/>
      <c r="T1010" s="142"/>
      <c r="U1010" s="130"/>
      <c r="V1010" s="64"/>
      <c r="W1010" s="202"/>
      <c r="X1010" s="317" t="s">
        <v>4712</v>
      </c>
      <c r="Y1010" s="318"/>
      <c r="Z1010" s="318"/>
      <c r="AA1010" s="318"/>
      <c r="AB1010" s="318"/>
      <c r="AC1010" s="211" t="s">
        <v>4711</v>
      </c>
      <c r="AD1010" s="210"/>
      <c r="AE1010" s="210"/>
      <c r="AF1010" s="176"/>
      <c r="AG1010" s="176"/>
      <c r="AH1010" s="176"/>
      <c r="AI1010" s="176"/>
      <c r="AJ1010" s="176"/>
      <c r="AK1010" s="176"/>
      <c r="AL1010" s="105" t="s">
        <v>4574</v>
      </c>
      <c r="AM1010" s="321">
        <f>AM1007</f>
        <v>0.7</v>
      </c>
      <c r="AN1010" s="321"/>
      <c r="AO1010" s="146"/>
      <c r="AP1010" s="143"/>
      <c r="AQ1010" s="143"/>
      <c r="AR1010" s="44"/>
      <c r="AS1010" s="244"/>
      <c r="AT1010" s="244"/>
      <c r="AU1010" s="244"/>
      <c r="AV1010" s="245"/>
      <c r="AW1010" s="106">
        <f>ROUND(ROUND(ROUND(H995*V996,0)*AM1010,0)*AQ1006,0)-AS1012</f>
        <v>162</v>
      </c>
      <c r="AX1010" s="12"/>
    </row>
    <row r="1011" spans="1:50" ht="17.2" customHeight="1" x14ac:dyDescent="0.3">
      <c r="A1011" s="101">
        <v>43</v>
      </c>
      <c r="B1011" s="102" t="s">
        <v>3484</v>
      </c>
      <c r="C1011" s="103" t="s">
        <v>8807</v>
      </c>
      <c r="D1011" s="166"/>
      <c r="E1011" s="193"/>
      <c r="F1011" s="126"/>
      <c r="G1011" s="126"/>
      <c r="H1011" s="45"/>
      <c r="I1011" s="1"/>
      <c r="J1011" s="1"/>
      <c r="K1011" s="44"/>
      <c r="L1011" s="191"/>
      <c r="M1011" s="172"/>
      <c r="N1011" s="172"/>
      <c r="O1011" s="123"/>
      <c r="P1011" s="138"/>
      <c r="Q1011" s="138"/>
      <c r="R1011" s="168"/>
      <c r="S1011" s="141"/>
      <c r="T1011" s="142"/>
      <c r="U1011" s="130"/>
      <c r="V1011" s="64"/>
      <c r="W1011" s="202"/>
      <c r="X1011" s="319"/>
      <c r="Y1011" s="320"/>
      <c r="Z1011" s="320"/>
      <c r="AA1011" s="320"/>
      <c r="AB1011" s="320"/>
      <c r="AC1011" s="211" t="s">
        <v>4735</v>
      </c>
      <c r="AD1011" s="210"/>
      <c r="AE1011" s="210"/>
      <c r="AF1011" s="176"/>
      <c r="AG1011" s="176"/>
      <c r="AH1011" s="176"/>
      <c r="AI1011" s="176"/>
      <c r="AJ1011" s="176"/>
      <c r="AK1011" s="176"/>
      <c r="AL1011" s="105" t="s">
        <v>4574</v>
      </c>
      <c r="AM1011" s="321">
        <f>AM1008</f>
        <v>0.5</v>
      </c>
      <c r="AN1011" s="321"/>
      <c r="AO1011" s="146"/>
      <c r="AP1011" s="143"/>
      <c r="AQ1011" s="143"/>
      <c r="AR1011" s="44"/>
      <c r="AS1011" s="244"/>
      <c r="AT1011" s="244"/>
      <c r="AU1011" s="244"/>
      <c r="AV1011" s="245"/>
      <c r="AW1011" s="106">
        <f>ROUND(ROUND(ROUND(H995*V996,0)*AM1011,0)*AQ1006,0)-AS1012</f>
        <v>115</v>
      </c>
      <c r="AX1011" s="12"/>
    </row>
    <row r="1012" spans="1:50" ht="17.2" customHeight="1" x14ac:dyDescent="0.3">
      <c r="A1012" s="9">
        <v>43</v>
      </c>
      <c r="B1012" s="10" t="s">
        <v>3483</v>
      </c>
      <c r="C1012" s="53" t="s">
        <v>8806</v>
      </c>
      <c r="D1012" s="166"/>
      <c r="E1012" s="193"/>
      <c r="F1012" s="126"/>
      <c r="G1012" s="126"/>
      <c r="H1012" s="45"/>
      <c r="I1012" s="1"/>
      <c r="J1012" s="1"/>
      <c r="K1012" s="44"/>
      <c r="L1012" s="231" t="s">
        <v>4714</v>
      </c>
      <c r="M1012" s="232"/>
      <c r="N1012" s="232"/>
      <c r="O1012" s="232"/>
      <c r="P1012" s="232"/>
      <c r="Q1012" s="232"/>
      <c r="R1012" s="175"/>
      <c r="S1012" s="194"/>
      <c r="T1012" s="173"/>
      <c r="U1012" s="130"/>
      <c r="V1012" s="64"/>
      <c r="W1012" s="202"/>
      <c r="X1012" s="8"/>
      <c r="Y1012" s="6"/>
      <c r="Z1012" s="59"/>
      <c r="AA1012" s="59"/>
      <c r="AB1012" s="6"/>
      <c r="AC1012" s="203"/>
      <c r="AD1012" s="6"/>
      <c r="AE1012" s="6"/>
      <c r="AF1012" s="6"/>
      <c r="AG1012" s="6"/>
      <c r="AH1012" s="6"/>
      <c r="AI1012" s="6"/>
      <c r="AJ1012" s="6"/>
      <c r="AK1012" s="6"/>
      <c r="AL1012" s="59"/>
      <c r="AM1012" s="137"/>
      <c r="AN1012" s="137"/>
      <c r="AO1012" s="146"/>
      <c r="AP1012" s="143"/>
      <c r="AQ1012" s="143"/>
      <c r="AR1012" s="44"/>
      <c r="AS1012" s="38">
        <f>AS1000</f>
        <v>5</v>
      </c>
      <c r="AT1012" s="62" t="s">
        <v>4579</v>
      </c>
      <c r="AU1012" s="143"/>
      <c r="AV1012" s="147"/>
      <c r="AW1012" s="35">
        <f>ROUND(ROUND(ROUND(H995*P1014,0)*V996,0)*AQ1006,0)-AS1012</f>
        <v>225</v>
      </c>
      <c r="AX1012" s="12"/>
    </row>
    <row r="1013" spans="1:50" ht="17.2" customHeight="1" x14ac:dyDescent="0.3">
      <c r="A1013" s="101">
        <v>43</v>
      </c>
      <c r="B1013" s="102" t="s">
        <v>3482</v>
      </c>
      <c r="C1013" s="103" t="s">
        <v>8805</v>
      </c>
      <c r="D1013" s="166"/>
      <c r="E1013" s="193"/>
      <c r="F1013" s="126"/>
      <c r="G1013" s="126"/>
      <c r="H1013" s="45"/>
      <c r="I1013" s="1"/>
      <c r="J1013" s="1"/>
      <c r="K1013" s="44"/>
      <c r="L1013" s="267"/>
      <c r="M1013" s="268"/>
      <c r="N1013" s="268"/>
      <c r="O1013" s="268"/>
      <c r="P1013" s="268"/>
      <c r="Q1013" s="268"/>
      <c r="R1013" s="175"/>
      <c r="S1013" s="194"/>
      <c r="T1013" s="173"/>
      <c r="U1013" s="130"/>
      <c r="V1013" s="64"/>
      <c r="W1013" s="202"/>
      <c r="X1013" s="317" t="s">
        <v>4712</v>
      </c>
      <c r="Y1013" s="318"/>
      <c r="Z1013" s="318"/>
      <c r="AA1013" s="318"/>
      <c r="AB1013" s="318"/>
      <c r="AC1013" s="211" t="s">
        <v>4711</v>
      </c>
      <c r="AD1013" s="210"/>
      <c r="AE1013" s="210"/>
      <c r="AF1013" s="176"/>
      <c r="AG1013" s="176"/>
      <c r="AH1013" s="176"/>
      <c r="AI1013" s="176"/>
      <c r="AJ1013" s="176"/>
      <c r="AK1013" s="176"/>
      <c r="AL1013" s="105" t="s">
        <v>4574</v>
      </c>
      <c r="AM1013" s="321">
        <f>AM1010</f>
        <v>0.7</v>
      </c>
      <c r="AN1013" s="321"/>
      <c r="AO1013" s="146"/>
      <c r="AP1013" s="143"/>
      <c r="AQ1013" s="143"/>
      <c r="AR1013" s="44"/>
      <c r="AS1013" s="1"/>
      <c r="AT1013" s="132"/>
      <c r="AU1013" s="143"/>
      <c r="AV1013" s="147"/>
      <c r="AW1013" s="106">
        <f>ROUND(ROUND(ROUND(ROUND(H995*P1014,0)*V996,0)*AM1013,0)*AQ1006,0)-AS1012</f>
        <v>156</v>
      </c>
      <c r="AX1013" s="12"/>
    </row>
    <row r="1014" spans="1:50" ht="17.2" customHeight="1" x14ac:dyDescent="0.3">
      <c r="A1014" s="101">
        <v>43</v>
      </c>
      <c r="B1014" s="102" t="s">
        <v>3481</v>
      </c>
      <c r="C1014" s="103" t="s">
        <v>8804</v>
      </c>
      <c r="D1014" s="162"/>
      <c r="E1014" s="192"/>
      <c r="F1014" s="128"/>
      <c r="G1014" s="128"/>
      <c r="H1014" s="43"/>
      <c r="I1014" s="7"/>
      <c r="J1014" s="7"/>
      <c r="K1014" s="21"/>
      <c r="L1014" s="191"/>
      <c r="M1014" s="172"/>
      <c r="N1014" s="172"/>
      <c r="O1014" s="123" t="s">
        <v>4574</v>
      </c>
      <c r="P1014" s="249">
        <f>P1008</f>
        <v>0.96499999999999997</v>
      </c>
      <c r="Q1014" s="249"/>
      <c r="R1014" s="201"/>
      <c r="S1014" s="138"/>
      <c r="T1014" s="139"/>
      <c r="U1014" s="78"/>
      <c r="V1014" s="79"/>
      <c r="W1014" s="200"/>
      <c r="X1014" s="319"/>
      <c r="Y1014" s="320"/>
      <c r="Z1014" s="320"/>
      <c r="AA1014" s="320"/>
      <c r="AB1014" s="320"/>
      <c r="AC1014" s="211" t="s">
        <v>4735</v>
      </c>
      <c r="AD1014" s="210"/>
      <c r="AE1014" s="210"/>
      <c r="AF1014" s="176"/>
      <c r="AG1014" s="176"/>
      <c r="AH1014" s="176"/>
      <c r="AI1014" s="176"/>
      <c r="AJ1014" s="176"/>
      <c r="AK1014" s="176"/>
      <c r="AL1014" s="105" t="s">
        <v>4574</v>
      </c>
      <c r="AM1014" s="321">
        <f>AM1011</f>
        <v>0.5</v>
      </c>
      <c r="AN1014" s="321"/>
      <c r="AO1014" s="190"/>
      <c r="AP1014" s="136"/>
      <c r="AQ1014" s="136"/>
      <c r="AR1014" s="21"/>
      <c r="AS1014" s="7"/>
      <c r="AT1014" s="123"/>
      <c r="AU1014" s="136"/>
      <c r="AV1014" s="145"/>
      <c r="AW1014" s="107">
        <f>ROUND(ROUND(ROUND(ROUND(H995*P1014,0)*V996,0)*AM1014,0)*AQ1006,0)-AS1012</f>
        <v>110</v>
      </c>
      <c r="AX1014" s="16"/>
    </row>
    <row r="1015" spans="1:50" ht="17.2" customHeight="1" x14ac:dyDescent="0.3">
      <c r="A1015" s="9">
        <v>43</v>
      </c>
      <c r="B1015" s="10" t="s">
        <v>3480</v>
      </c>
      <c r="C1015" s="53" t="s">
        <v>8803</v>
      </c>
      <c r="D1015" s="217" t="s">
        <v>4740</v>
      </c>
      <c r="E1015" s="219"/>
      <c r="F1015" s="217" t="s">
        <v>5254</v>
      </c>
      <c r="G1015" s="219"/>
      <c r="H1015" s="217" t="s">
        <v>4891</v>
      </c>
      <c r="I1015" s="218"/>
      <c r="J1015" s="218"/>
      <c r="K1015" s="219"/>
      <c r="L1015" s="196"/>
      <c r="M1015" s="195"/>
      <c r="N1015" s="195"/>
      <c r="O1015" s="55"/>
      <c r="P1015" s="56"/>
      <c r="Q1015" s="56"/>
      <c r="R1015" s="303" t="s">
        <v>8152</v>
      </c>
      <c r="S1015" s="304"/>
      <c r="T1015" s="305"/>
      <c r="U1015" s="309" t="s">
        <v>8151</v>
      </c>
      <c r="V1015" s="309"/>
      <c r="W1015" s="310"/>
      <c r="X1015" s="8"/>
      <c r="Y1015" s="6"/>
      <c r="Z1015" s="59"/>
      <c r="AA1015" s="59"/>
      <c r="AB1015" s="6"/>
      <c r="AC1015" s="203"/>
      <c r="AD1015" s="6"/>
      <c r="AE1015" s="6"/>
      <c r="AF1015" s="6"/>
      <c r="AG1015" s="6"/>
      <c r="AH1015" s="6"/>
      <c r="AI1015" s="6"/>
      <c r="AJ1015" s="6"/>
      <c r="AK1015" s="6"/>
      <c r="AL1015" s="59"/>
      <c r="AM1015" s="137"/>
      <c r="AN1015" s="137"/>
      <c r="AO1015" s="7"/>
      <c r="AP1015" s="7"/>
      <c r="AQ1015" s="7"/>
      <c r="AR1015" s="7"/>
      <c r="AS1015" s="7"/>
      <c r="AT1015" s="123"/>
      <c r="AU1015" s="136"/>
      <c r="AV1015" s="145"/>
      <c r="AW1015" s="100">
        <f>ROUND(H1019*V1020,0)</f>
        <v>502</v>
      </c>
      <c r="AX1015" s="19" t="s">
        <v>4205</v>
      </c>
    </row>
    <row r="1016" spans="1:50" ht="17.2" customHeight="1" x14ac:dyDescent="0.3">
      <c r="A1016" s="101">
        <v>43</v>
      </c>
      <c r="B1016" s="102" t="s">
        <v>3479</v>
      </c>
      <c r="C1016" s="103" t="s">
        <v>8802</v>
      </c>
      <c r="D1016" s="220"/>
      <c r="E1016" s="222"/>
      <c r="F1016" s="220"/>
      <c r="G1016" s="222"/>
      <c r="H1016" s="220"/>
      <c r="I1016" s="221"/>
      <c r="J1016" s="221"/>
      <c r="K1016" s="222"/>
      <c r="L1016" s="175"/>
      <c r="M1016" s="194"/>
      <c r="N1016" s="194"/>
      <c r="O1016" s="132"/>
      <c r="P1016" s="141"/>
      <c r="Q1016" s="141"/>
      <c r="R1016" s="306"/>
      <c r="S1016" s="307"/>
      <c r="T1016" s="308"/>
      <c r="U1016" s="311"/>
      <c r="V1016" s="312"/>
      <c r="W1016" s="313"/>
      <c r="X1016" s="317" t="s">
        <v>4712</v>
      </c>
      <c r="Y1016" s="318"/>
      <c r="Z1016" s="318"/>
      <c r="AA1016" s="318"/>
      <c r="AB1016" s="318"/>
      <c r="AC1016" s="211" t="s">
        <v>4711</v>
      </c>
      <c r="AD1016" s="210"/>
      <c r="AE1016" s="210"/>
      <c r="AF1016" s="176"/>
      <c r="AG1016" s="176"/>
      <c r="AH1016" s="176"/>
      <c r="AI1016" s="176"/>
      <c r="AJ1016" s="176"/>
      <c r="AK1016" s="176"/>
      <c r="AL1016" s="105" t="s">
        <v>4574</v>
      </c>
      <c r="AM1016" s="321">
        <f>AM1013</f>
        <v>0.7</v>
      </c>
      <c r="AN1016" s="321"/>
      <c r="AO1016" s="176"/>
      <c r="AP1016" s="176"/>
      <c r="AQ1016" s="176"/>
      <c r="AR1016" s="176"/>
      <c r="AS1016" s="176"/>
      <c r="AT1016" s="105"/>
      <c r="AU1016" s="150"/>
      <c r="AV1016" s="151"/>
      <c r="AW1016" s="106">
        <f>ROUND(ROUND(H1019*V1020,0)*AM1016,0)</f>
        <v>351</v>
      </c>
      <c r="AX1016" s="67"/>
    </row>
    <row r="1017" spans="1:50" ht="17.2" customHeight="1" x14ac:dyDescent="0.3">
      <c r="A1017" s="101">
        <v>43</v>
      </c>
      <c r="B1017" s="102" t="s">
        <v>3478</v>
      </c>
      <c r="C1017" s="103" t="s">
        <v>8801</v>
      </c>
      <c r="D1017" s="220"/>
      <c r="E1017" s="222"/>
      <c r="F1017" s="220"/>
      <c r="G1017" s="222"/>
      <c r="H1017" s="220"/>
      <c r="I1017" s="221"/>
      <c r="J1017" s="221"/>
      <c r="K1017" s="222"/>
      <c r="L1017" s="191"/>
      <c r="M1017" s="172"/>
      <c r="N1017" s="172"/>
      <c r="O1017" s="123"/>
      <c r="P1017" s="138"/>
      <c r="Q1017" s="138"/>
      <c r="R1017" s="306"/>
      <c r="S1017" s="307"/>
      <c r="T1017" s="308"/>
      <c r="U1017" s="311"/>
      <c r="V1017" s="312"/>
      <c r="W1017" s="313"/>
      <c r="X1017" s="319"/>
      <c r="Y1017" s="320"/>
      <c r="Z1017" s="320"/>
      <c r="AA1017" s="320"/>
      <c r="AB1017" s="320"/>
      <c r="AC1017" s="211" t="s">
        <v>4735</v>
      </c>
      <c r="AD1017" s="210"/>
      <c r="AE1017" s="210"/>
      <c r="AF1017" s="176"/>
      <c r="AG1017" s="176"/>
      <c r="AH1017" s="176"/>
      <c r="AI1017" s="176"/>
      <c r="AJ1017" s="176"/>
      <c r="AK1017" s="176"/>
      <c r="AL1017" s="105" t="s">
        <v>4574</v>
      </c>
      <c r="AM1017" s="321">
        <f>AM1014</f>
        <v>0.5</v>
      </c>
      <c r="AN1017" s="321"/>
      <c r="AO1017" s="176"/>
      <c r="AP1017" s="176"/>
      <c r="AQ1017" s="176"/>
      <c r="AR1017" s="176"/>
      <c r="AS1017" s="176"/>
      <c r="AT1017" s="105"/>
      <c r="AU1017" s="150"/>
      <c r="AV1017" s="151"/>
      <c r="AW1017" s="106">
        <f>ROUND(ROUND(H1019*V1020,0)*AM1017,0)</f>
        <v>251</v>
      </c>
      <c r="AX1017" s="67"/>
    </row>
    <row r="1018" spans="1:50" ht="17.2" customHeight="1" x14ac:dyDescent="0.3">
      <c r="A1018" s="9">
        <v>43</v>
      </c>
      <c r="B1018" s="10" t="s">
        <v>3477</v>
      </c>
      <c r="C1018" s="53" t="s">
        <v>8800</v>
      </c>
      <c r="D1018" s="238"/>
      <c r="E1018" s="240"/>
      <c r="F1018" s="220"/>
      <c r="G1018" s="222"/>
      <c r="H1018" s="220"/>
      <c r="I1018" s="221"/>
      <c r="J1018" s="221"/>
      <c r="K1018" s="222"/>
      <c r="L1018" s="231" t="s">
        <v>4714</v>
      </c>
      <c r="M1018" s="232"/>
      <c r="N1018" s="232"/>
      <c r="O1018" s="232"/>
      <c r="P1018" s="232"/>
      <c r="Q1018" s="232"/>
      <c r="R1018" s="306"/>
      <c r="S1018" s="307"/>
      <c r="T1018" s="308"/>
      <c r="U1018" s="130"/>
      <c r="V1018" s="64"/>
      <c r="W1018" s="202"/>
      <c r="X1018" s="8"/>
      <c r="Y1018" s="6"/>
      <c r="Z1018" s="59"/>
      <c r="AA1018" s="59"/>
      <c r="AB1018" s="6"/>
      <c r="AC1018" s="203"/>
      <c r="AD1018" s="6"/>
      <c r="AE1018" s="6"/>
      <c r="AF1018" s="6"/>
      <c r="AG1018" s="6"/>
      <c r="AH1018" s="6"/>
      <c r="AI1018" s="6"/>
      <c r="AJ1018" s="6"/>
      <c r="AK1018" s="6"/>
      <c r="AL1018" s="59"/>
      <c r="AM1018" s="137"/>
      <c r="AN1018" s="137"/>
      <c r="AO1018" s="6"/>
      <c r="AP1018" s="6"/>
      <c r="AQ1018" s="7"/>
      <c r="AR1018" s="7"/>
      <c r="AS1018" s="7"/>
      <c r="AT1018" s="123"/>
      <c r="AU1018" s="136"/>
      <c r="AV1018" s="145"/>
      <c r="AW1018" s="89">
        <f>ROUND(ROUND(H1019*P1020,0)*V1020,0)</f>
        <v>485</v>
      </c>
      <c r="AX1018" s="67"/>
    </row>
    <row r="1019" spans="1:50" ht="17.2" customHeight="1" x14ac:dyDescent="0.3">
      <c r="A1019" s="101">
        <v>43</v>
      </c>
      <c r="B1019" s="102" t="s">
        <v>3476</v>
      </c>
      <c r="C1019" s="103" t="s">
        <v>8799</v>
      </c>
      <c r="D1019" s="238" t="s">
        <v>8798</v>
      </c>
      <c r="E1019" s="240"/>
      <c r="F1019" s="220"/>
      <c r="G1019" s="222"/>
      <c r="H1019" s="253">
        <f>'15就労移行支援(基本)'!K180</f>
        <v>1004</v>
      </c>
      <c r="I1019" s="254"/>
      <c r="J1019" s="1" t="s">
        <v>4202</v>
      </c>
      <c r="K1019" s="68"/>
      <c r="L1019" s="267"/>
      <c r="M1019" s="268"/>
      <c r="N1019" s="268"/>
      <c r="O1019" s="268"/>
      <c r="P1019" s="268"/>
      <c r="Q1019" s="268"/>
      <c r="R1019" s="306"/>
      <c r="S1019" s="307"/>
      <c r="T1019" s="308"/>
      <c r="U1019" s="130"/>
      <c r="V1019" s="64"/>
      <c r="W1019" s="202"/>
      <c r="X1019" s="317" t="s">
        <v>4712</v>
      </c>
      <c r="Y1019" s="318"/>
      <c r="Z1019" s="318"/>
      <c r="AA1019" s="318"/>
      <c r="AB1019" s="318"/>
      <c r="AC1019" s="211" t="s">
        <v>4711</v>
      </c>
      <c r="AD1019" s="210"/>
      <c r="AE1019" s="210"/>
      <c r="AF1019" s="176"/>
      <c r="AG1019" s="176"/>
      <c r="AH1019" s="176"/>
      <c r="AI1019" s="176"/>
      <c r="AJ1019" s="176"/>
      <c r="AK1019" s="176"/>
      <c r="AL1019" s="105" t="s">
        <v>4574</v>
      </c>
      <c r="AM1019" s="321">
        <f>AM1016</f>
        <v>0.7</v>
      </c>
      <c r="AN1019" s="321"/>
      <c r="AO1019" s="174"/>
      <c r="AP1019" s="174"/>
      <c r="AQ1019" s="174"/>
      <c r="AR1019" s="174"/>
      <c r="AS1019" s="174"/>
      <c r="AT1019" s="104"/>
      <c r="AU1019" s="148"/>
      <c r="AV1019" s="149"/>
      <c r="AW1019" s="106">
        <f>ROUND(ROUND(ROUND(H1019*P1020,0)*V1020,0)*AM1019,0)</f>
        <v>340</v>
      </c>
      <c r="AX1019" s="67"/>
    </row>
    <row r="1020" spans="1:50" ht="17.2" customHeight="1" x14ac:dyDescent="0.3">
      <c r="A1020" s="101">
        <v>43</v>
      </c>
      <c r="B1020" s="102" t="s">
        <v>3475</v>
      </c>
      <c r="C1020" s="103" t="s">
        <v>8797</v>
      </c>
      <c r="D1020" s="238"/>
      <c r="E1020" s="240"/>
      <c r="F1020" s="69"/>
      <c r="G1020" s="68"/>
      <c r="H1020" s="175"/>
      <c r="I1020" s="194"/>
      <c r="J1020" s="194"/>
      <c r="K1020" s="173"/>
      <c r="L1020" s="191"/>
      <c r="M1020" s="172"/>
      <c r="N1020" s="172"/>
      <c r="O1020" s="123" t="s">
        <v>4574</v>
      </c>
      <c r="P1020" s="249">
        <f>P1014</f>
        <v>0.96499999999999997</v>
      </c>
      <c r="Q1020" s="249"/>
      <c r="R1020" s="238"/>
      <c r="S1020" s="239"/>
      <c r="T1020" s="240"/>
      <c r="U1020" s="132" t="s">
        <v>4574</v>
      </c>
      <c r="V1020" s="247">
        <f>V996</f>
        <v>0.5</v>
      </c>
      <c r="W1020" s="248"/>
      <c r="X1020" s="319"/>
      <c r="Y1020" s="320"/>
      <c r="Z1020" s="320"/>
      <c r="AA1020" s="320"/>
      <c r="AB1020" s="320"/>
      <c r="AC1020" s="211" t="s">
        <v>4735</v>
      </c>
      <c r="AD1020" s="210"/>
      <c r="AE1020" s="210"/>
      <c r="AF1020" s="176"/>
      <c r="AG1020" s="176"/>
      <c r="AH1020" s="176"/>
      <c r="AI1020" s="176"/>
      <c r="AJ1020" s="176"/>
      <c r="AK1020" s="176"/>
      <c r="AL1020" s="105" t="s">
        <v>4574</v>
      </c>
      <c r="AM1020" s="321">
        <f>AM1017</f>
        <v>0.5</v>
      </c>
      <c r="AN1020" s="321"/>
      <c r="AO1020" s="174"/>
      <c r="AP1020" s="174"/>
      <c r="AQ1020" s="174"/>
      <c r="AR1020" s="174"/>
      <c r="AS1020" s="174"/>
      <c r="AT1020" s="104"/>
      <c r="AU1020" s="148"/>
      <c r="AV1020" s="149"/>
      <c r="AW1020" s="106">
        <f>ROUND(ROUND(ROUND(H1019*P1020,0)*V1020,0)*AM1020,0)</f>
        <v>243</v>
      </c>
      <c r="AX1020" s="67"/>
    </row>
    <row r="1021" spans="1:50" ht="17.2" customHeight="1" x14ac:dyDescent="0.3">
      <c r="A1021" s="9">
        <v>43</v>
      </c>
      <c r="B1021" s="10" t="s">
        <v>3474</v>
      </c>
      <c r="C1021" s="53" t="s">
        <v>8796</v>
      </c>
      <c r="D1021" s="166"/>
      <c r="E1021" s="193"/>
      <c r="F1021" s="126"/>
      <c r="G1021" s="1"/>
      <c r="H1021" s="165"/>
      <c r="I1021" s="164"/>
      <c r="J1021" s="164"/>
      <c r="K1021" s="163"/>
      <c r="L1021" s="196"/>
      <c r="M1021" s="195"/>
      <c r="N1021" s="195"/>
      <c r="O1021" s="55"/>
      <c r="P1021" s="56"/>
      <c r="Q1021" s="56"/>
      <c r="R1021" s="168"/>
      <c r="S1021" s="141"/>
      <c r="T1021" s="142"/>
      <c r="U1021" s="130"/>
      <c r="V1021" s="64"/>
      <c r="W1021" s="202"/>
      <c r="X1021" s="8"/>
      <c r="Y1021" s="6"/>
      <c r="Z1021" s="59"/>
      <c r="AA1021" s="59"/>
      <c r="AB1021" s="6"/>
      <c r="AC1021" s="203"/>
      <c r="AD1021" s="6"/>
      <c r="AE1021" s="6"/>
      <c r="AF1021" s="6"/>
      <c r="AG1021" s="6"/>
      <c r="AH1021" s="6"/>
      <c r="AI1021" s="6"/>
      <c r="AJ1021" s="6"/>
      <c r="AK1021" s="6"/>
      <c r="AL1021" s="59"/>
      <c r="AM1021" s="137"/>
      <c r="AN1021" s="137"/>
      <c r="AO1021" s="177"/>
      <c r="AP1021" s="81"/>
      <c r="AQ1021" s="81"/>
      <c r="AR1021" s="82"/>
      <c r="AS1021" s="242" t="s">
        <v>4580</v>
      </c>
      <c r="AT1021" s="242"/>
      <c r="AU1021" s="242"/>
      <c r="AV1021" s="243"/>
      <c r="AW1021" s="89">
        <f>ROUND(H1019*V1020,0)-AS1024</f>
        <v>497</v>
      </c>
      <c r="AX1021" s="67"/>
    </row>
    <row r="1022" spans="1:50" ht="17.2" customHeight="1" x14ac:dyDescent="0.3">
      <c r="A1022" s="101">
        <v>43</v>
      </c>
      <c r="B1022" s="102" t="s">
        <v>3473</v>
      </c>
      <c r="C1022" s="103" t="s">
        <v>8795</v>
      </c>
      <c r="D1022" s="166"/>
      <c r="E1022" s="193"/>
      <c r="F1022" s="126"/>
      <c r="G1022" s="1"/>
      <c r="H1022" s="165"/>
      <c r="I1022" s="164"/>
      <c r="J1022" s="164"/>
      <c r="K1022" s="163"/>
      <c r="L1022" s="175"/>
      <c r="M1022" s="194"/>
      <c r="N1022" s="194"/>
      <c r="O1022" s="132"/>
      <c r="P1022" s="141"/>
      <c r="Q1022" s="141"/>
      <c r="R1022" s="168"/>
      <c r="S1022" s="141"/>
      <c r="T1022" s="142"/>
      <c r="U1022" s="130"/>
      <c r="V1022" s="64"/>
      <c r="W1022" s="202"/>
      <c r="X1022" s="317" t="s">
        <v>4712</v>
      </c>
      <c r="Y1022" s="318"/>
      <c r="Z1022" s="318"/>
      <c r="AA1022" s="318"/>
      <c r="AB1022" s="318"/>
      <c r="AC1022" s="211" t="s">
        <v>4711</v>
      </c>
      <c r="AD1022" s="210"/>
      <c r="AE1022" s="210"/>
      <c r="AF1022" s="176"/>
      <c r="AG1022" s="176"/>
      <c r="AH1022" s="176"/>
      <c r="AI1022" s="176"/>
      <c r="AJ1022" s="176"/>
      <c r="AK1022" s="176"/>
      <c r="AL1022" s="105" t="s">
        <v>4574</v>
      </c>
      <c r="AM1022" s="321">
        <f>AM1019</f>
        <v>0.7</v>
      </c>
      <c r="AN1022" s="321"/>
      <c r="AO1022" s="215"/>
      <c r="AP1022" s="215"/>
      <c r="AQ1022" s="215"/>
      <c r="AR1022" s="214"/>
      <c r="AS1022" s="244"/>
      <c r="AT1022" s="244"/>
      <c r="AU1022" s="244"/>
      <c r="AV1022" s="245"/>
      <c r="AW1022" s="106">
        <f>ROUND(ROUND(H1019*V1020,0)*AM1022,0)-AS1024</f>
        <v>346</v>
      </c>
      <c r="AX1022" s="67"/>
    </row>
    <row r="1023" spans="1:50" ht="17.2" customHeight="1" x14ac:dyDescent="0.3">
      <c r="A1023" s="101">
        <v>43</v>
      </c>
      <c r="B1023" s="102" t="s">
        <v>3472</v>
      </c>
      <c r="C1023" s="103" t="s">
        <v>8794</v>
      </c>
      <c r="D1023" s="166"/>
      <c r="E1023" s="193"/>
      <c r="F1023" s="126"/>
      <c r="G1023" s="1"/>
      <c r="H1023" s="165"/>
      <c r="I1023" s="164"/>
      <c r="J1023" s="164"/>
      <c r="K1023" s="163"/>
      <c r="L1023" s="191"/>
      <c r="M1023" s="172"/>
      <c r="N1023" s="172"/>
      <c r="O1023" s="123"/>
      <c r="P1023" s="138"/>
      <c r="Q1023" s="138"/>
      <c r="R1023" s="168"/>
      <c r="S1023" s="141"/>
      <c r="T1023" s="142"/>
      <c r="U1023" s="130"/>
      <c r="V1023" s="64"/>
      <c r="W1023" s="202"/>
      <c r="X1023" s="319"/>
      <c r="Y1023" s="320"/>
      <c r="Z1023" s="320"/>
      <c r="AA1023" s="320"/>
      <c r="AB1023" s="320"/>
      <c r="AC1023" s="211" t="s">
        <v>4735</v>
      </c>
      <c r="AD1023" s="210"/>
      <c r="AE1023" s="210"/>
      <c r="AF1023" s="176"/>
      <c r="AG1023" s="176"/>
      <c r="AH1023" s="176"/>
      <c r="AI1023" s="176"/>
      <c r="AJ1023" s="176"/>
      <c r="AK1023" s="176"/>
      <c r="AL1023" s="105" t="s">
        <v>4574</v>
      </c>
      <c r="AM1023" s="321">
        <f>AM1020</f>
        <v>0.5</v>
      </c>
      <c r="AN1023" s="321"/>
      <c r="AO1023" s="213"/>
      <c r="AP1023" s="213"/>
      <c r="AQ1023" s="213"/>
      <c r="AR1023" s="212"/>
      <c r="AS1023" s="244"/>
      <c r="AT1023" s="244"/>
      <c r="AU1023" s="244"/>
      <c r="AV1023" s="245"/>
      <c r="AW1023" s="106">
        <f>ROUND(ROUND(H1019*V1020,0)*AM1023,0)-AS1024</f>
        <v>246</v>
      </c>
      <c r="AX1023" s="67"/>
    </row>
    <row r="1024" spans="1:50" ht="17.2" customHeight="1" x14ac:dyDescent="0.3">
      <c r="A1024" s="9">
        <v>43</v>
      </c>
      <c r="B1024" s="10" t="s">
        <v>3471</v>
      </c>
      <c r="C1024" s="53" t="s">
        <v>8793</v>
      </c>
      <c r="D1024" s="166"/>
      <c r="E1024" s="193"/>
      <c r="F1024" s="126"/>
      <c r="G1024" s="1"/>
      <c r="H1024" s="165"/>
      <c r="I1024" s="164"/>
      <c r="J1024" s="164"/>
      <c r="K1024" s="163"/>
      <c r="L1024" s="231" t="s">
        <v>4714</v>
      </c>
      <c r="M1024" s="232"/>
      <c r="N1024" s="232"/>
      <c r="O1024" s="232"/>
      <c r="P1024" s="232"/>
      <c r="Q1024" s="232"/>
      <c r="R1024" s="175"/>
      <c r="S1024" s="194"/>
      <c r="T1024" s="173"/>
      <c r="U1024" s="130"/>
      <c r="V1024" s="64"/>
      <c r="W1024" s="202"/>
      <c r="X1024" s="8"/>
      <c r="Y1024" s="6"/>
      <c r="Z1024" s="59"/>
      <c r="AA1024" s="59"/>
      <c r="AB1024" s="6"/>
      <c r="AC1024" s="203"/>
      <c r="AD1024" s="6"/>
      <c r="AE1024" s="6"/>
      <c r="AF1024" s="6"/>
      <c r="AG1024" s="6"/>
      <c r="AH1024" s="6"/>
      <c r="AI1024" s="6"/>
      <c r="AJ1024" s="6"/>
      <c r="AK1024" s="6"/>
      <c r="AL1024" s="59"/>
      <c r="AM1024" s="137"/>
      <c r="AN1024" s="137"/>
      <c r="AO1024" s="198"/>
      <c r="AP1024" s="198"/>
      <c r="AQ1024" s="198"/>
      <c r="AR1024" s="197"/>
      <c r="AS1024" s="38">
        <f>AS1012</f>
        <v>5</v>
      </c>
      <c r="AT1024" s="62" t="s">
        <v>4579</v>
      </c>
      <c r="AU1024" s="143"/>
      <c r="AV1024" s="147"/>
      <c r="AW1024" s="89">
        <f>ROUND(ROUND(H1019*P1026,0)*V1020,0)-AS1024</f>
        <v>480</v>
      </c>
      <c r="AX1024" s="67"/>
    </row>
    <row r="1025" spans="1:50" ht="17.2" customHeight="1" x14ac:dyDescent="0.3">
      <c r="A1025" s="101">
        <v>43</v>
      </c>
      <c r="B1025" s="102" t="s">
        <v>3470</v>
      </c>
      <c r="C1025" s="103" t="s">
        <v>8792</v>
      </c>
      <c r="D1025" s="166"/>
      <c r="E1025" s="193"/>
      <c r="F1025" s="126"/>
      <c r="G1025" s="1"/>
      <c r="H1025" s="165"/>
      <c r="I1025" s="164"/>
      <c r="J1025" s="164"/>
      <c r="K1025" s="163"/>
      <c r="L1025" s="267"/>
      <c r="M1025" s="268"/>
      <c r="N1025" s="268"/>
      <c r="O1025" s="268"/>
      <c r="P1025" s="268"/>
      <c r="Q1025" s="268"/>
      <c r="R1025" s="175"/>
      <c r="S1025" s="194"/>
      <c r="T1025" s="173"/>
      <c r="U1025" s="130"/>
      <c r="V1025" s="64"/>
      <c r="W1025" s="202"/>
      <c r="X1025" s="317" t="s">
        <v>4712</v>
      </c>
      <c r="Y1025" s="318"/>
      <c r="Z1025" s="318"/>
      <c r="AA1025" s="318"/>
      <c r="AB1025" s="318"/>
      <c r="AC1025" s="211" t="s">
        <v>4711</v>
      </c>
      <c r="AD1025" s="210"/>
      <c r="AE1025" s="210"/>
      <c r="AF1025" s="176"/>
      <c r="AG1025" s="176"/>
      <c r="AH1025" s="176"/>
      <c r="AI1025" s="176"/>
      <c r="AJ1025" s="176"/>
      <c r="AK1025" s="176"/>
      <c r="AL1025" s="105" t="s">
        <v>4574</v>
      </c>
      <c r="AM1025" s="321">
        <f>AM1022</f>
        <v>0.7</v>
      </c>
      <c r="AN1025" s="321"/>
      <c r="AO1025" s="213"/>
      <c r="AP1025" s="213"/>
      <c r="AQ1025" s="213"/>
      <c r="AR1025" s="212"/>
      <c r="AS1025" s="1"/>
      <c r="AT1025" s="132"/>
      <c r="AU1025" s="143"/>
      <c r="AV1025" s="147"/>
      <c r="AW1025" s="106">
        <f>ROUND(ROUND(ROUND(H1019*P1026,0)*V1020,0)*AM1025,0)-AS1024</f>
        <v>335</v>
      </c>
      <c r="AX1025" s="67"/>
    </row>
    <row r="1026" spans="1:50" ht="17.2" customHeight="1" x14ac:dyDescent="0.3">
      <c r="A1026" s="101">
        <v>43</v>
      </c>
      <c r="B1026" s="102" t="s">
        <v>3469</v>
      </c>
      <c r="C1026" s="103" t="s">
        <v>8791</v>
      </c>
      <c r="D1026" s="166"/>
      <c r="E1026" s="193"/>
      <c r="F1026" s="126"/>
      <c r="G1026" s="1"/>
      <c r="H1026" s="165"/>
      <c r="I1026" s="164"/>
      <c r="J1026" s="164"/>
      <c r="K1026" s="163"/>
      <c r="L1026" s="191"/>
      <c r="M1026" s="172"/>
      <c r="N1026" s="172"/>
      <c r="O1026" s="123" t="s">
        <v>4574</v>
      </c>
      <c r="P1026" s="249">
        <f>P1020</f>
        <v>0.96499999999999997</v>
      </c>
      <c r="Q1026" s="249"/>
      <c r="R1026" s="168"/>
      <c r="S1026" s="141"/>
      <c r="T1026" s="142"/>
      <c r="U1026" s="130"/>
      <c r="V1026" s="64"/>
      <c r="W1026" s="202"/>
      <c r="X1026" s="319"/>
      <c r="Y1026" s="320"/>
      <c r="Z1026" s="320"/>
      <c r="AA1026" s="320"/>
      <c r="AB1026" s="320"/>
      <c r="AC1026" s="211" t="s">
        <v>4735</v>
      </c>
      <c r="AD1026" s="210"/>
      <c r="AE1026" s="210"/>
      <c r="AF1026" s="176"/>
      <c r="AG1026" s="176"/>
      <c r="AH1026" s="176"/>
      <c r="AI1026" s="176"/>
      <c r="AJ1026" s="176"/>
      <c r="AK1026" s="176"/>
      <c r="AL1026" s="105" t="s">
        <v>4574</v>
      </c>
      <c r="AM1026" s="321">
        <f>AM1023</f>
        <v>0.5</v>
      </c>
      <c r="AN1026" s="321"/>
      <c r="AO1026" s="213"/>
      <c r="AP1026" s="213"/>
      <c r="AQ1026" s="213"/>
      <c r="AR1026" s="212"/>
      <c r="AS1026" s="7"/>
      <c r="AT1026" s="123"/>
      <c r="AU1026" s="136"/>
      <c r="AV1026" s="145"/>
      <c r="AW1026" s="106">
        <f>ROUND(ROUND(ROUND(H1019*P1026,0)*V1020,0)*AM1026,0)-AS1024</f>
        <v>238</v>
      </c>
      <c r="AX1026" s="67"/>
    </row>
    <row r="1027" spans="1:50" ht="17.2" customHeight="1" x14ac:dyDescent="0.3">
      <c r="A1027" s="9">
        <v>43</v>
      </c>
      <c r="B1027" s="10" t="s">
        <v>3468</v>
      </c>
      <c r="C1027" s="53" t="s">
        <v>8790</v>
      </c>
      <c r="D1027" s="166"/>
      <c r="E1027" s="193"/>
      <c r="F1027" s="126"/>
      <c r="G1027" s="126"/>
      <c r="H1027" s="45"/>
      <c r="I1027" s="1"/>
      <c r="J1027" s="1"/>
      <c r="K1027" s="44"/>
      <c r="L1027" s="196"/>
      <c r="M1027" s="195"/>
      <c r="N1027" s="195"/>
      <c r="O1027" s="55"/>
      <c r="P1027" s="56"/>
      <c r="Q1027" s="56"/>
      <c r="R1027" s="168"/>
      <c r="S1027" s="141"/>
      <c r="T1027" s="142"/>
      <c r="U1027" s="130"/>
      <c r="V1027" s="64"/>
      <c r="W1027" s="202"/>
      <c r="X1027" s="8"/>
      <c r="Y1027" s="6"/>
      <c r="Z1027" s="59"/>
      <c r="AA1027" s="59"/>
      <c r="AB1027" s="6"/>
      <c r="AC1027" s="203"/>
      <c r="AD1027" s="6"/>
      <c r="AE1027" s="6"/>
      <c r="AF1027" s="6"/>
      <c r="AG1027" s="6"/>
      <c r="AH1027" s="6"/>
      <c r="AI1027" s="6"/>
      <c r="AJ1027" s="6"/>
      <c r="AK1027" s="6"/>
      <c r="AL1027" s="59"/>
      <c r="AM1027" s="137"/>
      <c r="AN1027" s="137"/>
      <c r="AO1027" s="216" t="s">
        <v>4753</v>
      </c>
      <c r="AP1027" s="251"/>
      <c r="AQ1027" s="251"/>
      <c r="AR1027" s="252"/>
      <c r="AS1027" s="49"/>
      <c r="AT1027" s="36"/>
      <c r="AU1027" s="36"/>
      <c r="AV1027" s="51"/>
      <c r="AW1027" s="89">
        <f>ROUND(ROUND(H1019*V1020,0)*AQ1030,0)</f>
        <v>477</v>
      </c>
      <c r="AX1027" s="12"/>
    </row>
    <row r="1028" spans="1:50" ht="17.2" customHeight="1" x14ac:dyDescent="0.3">
      <c r="A1028" s="101">
        <v>43</v>
      </c>
      <c r="B1028" s="102" t="s">
        <v>3467</v>
      </c>
      <c r="C1028" s="103" t="s">
        <v>8789</v>
      </c>
      <c r="D1028" s="166"/>
      <c r="E1028" s="193"/>
      <c r="F1028" s="126"/>
      <c r="G1028" s="126"/>
      <c r="H1028" s="45"/>
      <c r="I1028" s="1"/>
      <c r="J1028" s="1"/>
      <c r="K1028" s="44"/>
      <c r="L1028" s="175"/>
      <c r="M1028" s="194"/>
      <c r="N1028" s="194"/>
      <c r="O1028" s="132"/>
      <c r="P1028" s="141"/>
      <c r="Q1028" s="141"/>
      <c r="R1028" s="168"/>
      <c r="S1028" s="141"/>
      <c r="T1028" s="142"/>
      <c r="U1028" s="130"/>
      <c r="V1028" s="64"/>
      <c r="W1028" s="202"/>
      <c r="X1028" s="317" t="s">
        <v>4712</v>
      </c>
      <c r="Y1028" s="318"/>
      <c r="Z1028" s="318"/>
      <c r="AA1028" s="318"/>
      <c r="AB1028" s="318"/>
      <c r="AC1028" s="211" t="s">
        <v>4711</v>
      </c>
      <c r="AD1028" s="210"/>
      <c r="AE1028" s="210"/>
      <c r="AF1028" s="176"/>
      <c r="AG1028" s="176"/>
      <c r="AH1028" s="176"/>
      <c r="AI1028" s="176"/>
      <c r="AJ1028" s="176"/>
      <c r="AK1028" s="176"/>
      <c r="AL1028" s="105" t="s">
        <v>4574</v>
      </c>
      <c r="AM1028" s="321">
        <f>AM1025</f>
        <v>0.7</v>
      </c>
      <c r="AN1028" s="321"/>
      <c r="AO1028" s="228"/>
      <c r="AP1028" s="229"/>
      <c r="AQ1028" s="229"/>
      <c r="AR1028" s="230"/>
      <c r="AS1028" s="45"/>
      <c r="AT1028" s="1"/>
      <c r="AU1028" s="1"/>
      <c r="AV1028" s="44"/>
      <c r="AW1028" s="106">
        <f>ROUND(ROUND(ROUND(H1019*V1020,0)*AM1028,0)*AQ1030,0)</f>
        <v>333</v>
      </c>
      <c r="AX1028" s="12"/>
    </row>
    <row r="1029" spans="1:50" ht="17.2" customHeight="1" x14ac:dyDescent="0.3">
      <c r="A1029" s="101">
        <v>43</v>
      </c>
      <c r="B1029" s="102" t="s">
        <v>3466</v>
      </c>
      <c r="C1029" s="103" t="s">
        <v>8788</v>
      </c>
      <c r="D1029" s="166"/>
      <c r="E1029" s="193"/>
      <c r="F1029" s="126"/>
      <c r="G1029" s="126"/>
      <c r="H1029" s="45"/>
      <c r="I1029" s="1"/>
      <c r="J1029" s="1"/>
      <c r="K1029" s="44"/>
      <c r="L1029" s="191"/>
      <c r="M1029" s="172"/>
      <c r="N1029" s="172"/>
      <c r="O1029" s="123"/>
      <c r="P1029" s="138"/>
      <c r="Q1029" s="138"/>
      <c r="R1029" s="168"/>
      <c r="S1029" s="141"/>
      <c r="T1029" s="142"/>
      <c r="U1029" s="130"/>
      <c r="V1029" s="64"/>
      <c r="W1029" s="202"/>
      <c r="X1029" s="319"/>
      <c r="Y1029" s="320"/>
      <c r="Z1029" s="320"/>
      <c r="AA1029" s="320"/>
      <c r="AB1029" s="320"/>
      <c r="AC1029" s="211" t="s">
        <v>4735</v>
      </c>
      <c r="AD1029" s="210"/>
      <c r="AE1029" s="210"/>
      <c r="AF1029" s="176"/>
      <c r="AG1029" s="176"/>
      <c r="AH1029" s="176"/>
      <c r="AI1029" s="176"/>
      <c r="AJ1029" s="176"/>
      <c r="AK1029" s="176"/>
      <c r="AL1029" s="105" t="s">
        <v>4574</v>
      </c>
      <c r="AM1029" s="321">
        <f>AM1026</f>
        <v>0.5</v>
      </c>
      <c r="AN1029" s="321"/>
      <c r="AO1029" s="45"/>
      <c r="AP1029" s="1"/>
      <c r="AQ1029" s="1"/>
      <c r="AR1029" s="44"/>
      <c r="AS1029" s="45"/>
      <c r="AT1029" s="1"/>
      <c r="AU1029" s="1"/>
      <c r="AV1029" s="44"/>
      <c r="AW1029" s="106">
        <f>ROUND(ROUND(ROUND(H1019*V1020,0)*AM1029,0)*AQ1030,0)</f>
        <v>238</v>
      </c>
      <c r="AX1029" s="12"/>
    </row>
    <row r="1030" spans="1:50" ht="17.2" customHeight="1" x14ac:dyDescent="0.3">
      <c r="A1030" s="9">
        <v>43</v>
      </c>
      <c r="B1030" s="10" t="s">
        <v>3465</v>
      </c>
      <c r="C1030" s="53" t="s">
        <v>8787</v>
      </c>
      <c r="D1030" s="166"/>
      <c r="E1030" s="193"/>
      <c r="F1030" s="126"/>
      <c r="G1030" s="126"/>
      <c r="H1030" s="45"/>
      <c r="I1030" s="1"/>
      <c r="J1030" s="1"/>
      <c r="K1030" s="44"/>
      <c r="L1030" s="231" t="s">
        <v>4714</v>
      </c>
      <c r="M1030" s="232"/>
      <c r="N1030" s="232"/>
      <c r="O1030" s="232"/>
      <c r="P1030" s="232"/>
      <c r="Q1030" s="232"/>
      <c r="R1030" s="175"/>
      <c r="S1030" s="194"/>
      <c r="T1030" s="173"/>
      <c r="U1030" s="130"/>
      <c r="V1030" s="64"/>
      <c r="W1030" s="202"/>
      <c r="X1030" s="8"/>
      <c r="Y1030" s="6"/>
      <c r="Z1030" s="59"/>
      <c r="AA1030" s="59"/>
      <c r="AB1030" s="6"/>
      <c r="AC1030" s="203"/>
      <c r="AD1030" s="6"/>
      <c r="AE1030" s="6"/>
      <c r="AF1030" s="6"/>
      <c r="AG1030" s="6"/>
      <c r="AH1030" s="6"/>
      <c r="AI1030" s="6"/>
      <c r="AJ1030" s="6"/>
      <c r="AK1030" s="6"/>
      <c r="AL1030" s="59"/>
      <c r="AM1030" s="137"/>
      <c r="AN1030" s="137"/>
      <c r="AO1030" s="45"/>
      <c r="AP1030" s="132" t="s">
        <v>4574</v>
      </c>
      <c r="AQ1030" s="247">
        <f>AQ1006</f>
        <v>0.95</v>
      </c>
      <c r="AR1030" s="248"/>
      <c r="AS1030" s="45"/>
      <c r="AT1030" s="1"/>
      <c r="AU1030" s="1"/>
      <c r="AV1030" s="44"/>
      <c r="AW1030" s="89">
        <f>ROUND(ROUND(ROUND(H1019*P1032,0)*V1020,0)*AQ1030,0)</f>
        <v>461</v>
      </c>
      <c r="AX1030" s="12"/>
    </row>
    <row r="1031" spans="1:50" ht="17.2" customHeight="1" x14ac:dyDescent="0.3">
      <c r="A1031" s="101">
        <v>43</v>
      </c>
      <c r="B1031" s="102" t="s">
        <v>3464</v>
      </c>
      <c r="C1031" s="103" t="s">
        <v>8786</v>
      </c>
      <c r="D1031" s="166"/>
      <c r="E1031" s="193"/>
      <c r="F1031" s="126"/>
      <c r="G1031" s="126"/>
      <c r="H1031" s="45"/>
      <c r="I1031" s="1"/>
      <c r="J1031" s="1"/>
      <c r="K1031" s="44"/>
      <c r="L1031" s="267"/>
      <c r="M1031" s="268"/>
      <c r="N1031" s="268"/>
      <c r="O1031" s="268"/>
      <c r="P1031" s="268"/>
      <c r="Q1031" s="268"/>
      <c r="R1031" s="175"/>
      <c r="S1031" s="194"/>
      <c r="T1031" s="173"/>
      <c r="U1031" s="130"/>
      <c r="V1031" s="64"/>
      <c r="W1031" s="202"/>
      <c r="X1031" s="317" t="s">
        <v>4712</v>
      </c>
      <c r="Y1031" s="318"/>
      <c r="Z1031" s="318"/>
      <c r="AA1031" s="318"/>
      <c r="AB1031" s="318"/>
      <c r="AC1031" s="211" t="s">
        <v>4711</v>
      </c>
      <c r="AD1031" s="210"/>
      <c r="AE1031" s="210"/>
      <c r="AF1031" s="176"/>
      <c r="AG1031" s="176"/>
      <c r="AH1031" s="176"/>
      <c r="AI1031" s="176"/>
      <c r="AJ1031" s="176"/>
      <c r="AK1031" s="176"/>
      <c r="AL1031" s="105" t="s">
        <v>4574</v>
      </c>
      <c r="AM1031" s="321">
        <f>AM1028</f>
        <v>0.7</v>
      </c>
      <c r="AN1031" s="321"/>
      <c r="AO1031" s="45"/>
      <c r="AP1031" s="1"/>
      <c r="AQ1031" s="1"/>
      <c r="AR1031" s="44"/>
      <c r="AS1031" s="45"/>
      <c r="AT1031" s="1"/>
      <c r="AU1031" s="1"/>
      <c r="AV1031" s="44"/>
      <c r="AW1031" s="106">
        <f>ROUND(ROUND(ROUND(ROUND(H1019*P1032,0)*V1020,0)*AM1031,0)*AQ1030,0)</f>
        <v>323</v>
      </c>
      <c r="AX1031" s="12"/>
    </row>
    <row r="1032" spans="1:50" ht="17.2" customHeight="1" x14ac:dyDescent="0.3">
      <c r="A1032" s="101">
        <v>43</v>
      </c>
      <c r="B1032" s="102" t="s">
        <v>3463</v>
      </c>
      <c r="C1032" s="103" t="s">
        <v>8785</v>
      </c>
      <c r="D1032" s="166"/>
      <c r="E1032" s="193"/>
      <c r="F1032" s="126"/>
      <c r="G1032" s="126"/>
      <c r="H1032" s="45"/>
      <c r="I1032" s="1"/>
      <c r="J1032" s="1"/>
      <c r="K1032" s="44"/>
      <c r="L1032" s="191"/>
      <c r="M1032" s="172"/>
      <c r="N1032" s="172"/>
      <c r="O1032" s="123" t="s">
        <v>4574</v>
      </c>
      <c r="P1032" s="249">
        <f>P1026</f>
        <v>0.96499999999999997</v>
      </c>
      <c r="Q1032" s="249"/>
      <c r="R1032" s="168"/>
      <c r="S1032" s="141"/>
      <c r="T1032" s="142"/>
      <c r="U1032" s="130"/>
      <c r="V1032" s="64"/>
      <c r="W1032" s="202"/>
      <c r="X1032" s="319"/>
      <c r="Y1032" s="320"/>
      <c r="Z1032" s="320"/>
      <c r="AA1032" s="320"/>
      <c r="AB1032" s="320"/>
      <c r="AC1032" s="211" t="s">
        <v>4735</v>
      </c>
      <c r="AD1032" s="210"/>
      <c r="AE1032" s="210"/>
      <c r="AF1032" s="176"/>
      <c r="AG1032" s="176"/>
      <c r="AH1032" s="176"/>
      <c r="AI1032" s="176"/>
      <c r="AJ1032" s="176"/>
      <c r="AK1032" s="176"/>
      <c r="AL1032" s="105" t="s">
        <v>4574</v>
      </c>
      <c r="AM1032" s="321">
        <f>AM1029</f>
        <v>0.5</v>
      </c>
      <c r="AN1032" s="321"/>
      <c r="AO1032" s="45"/>
      <c r="AP1032" s="1"/>
      <c r="AQ1032" s="1"/>
      <c r="AR1032" s="44"/>
      <c r="AS1032" s="43"/>
      <c r="AT1032" s="7"/>
      <c r="AU1032" s="7"/>
      <c r="AV1032" s="21"/>
      <c r="AW1032" s="106">
        <f>ROUND(ROUND(ROUND(ROUND(H1019*P1032,0)*V1020,0)*AM1032,0)*AQ1030,0)</f>
        <v>231</v>
      </c>
      <c r="AX1032" s="12"/>
    </row>
    <row r="1033" spans="1:50" ht="17.2" customHeight="1" x14ac:dyDescent="0.3">
      <c r="A1033" s="9">
        <v>43</v>
      </c>
      <c r="B1033" s="10" t="s">
        <v>3462</v>
      </c>
      <c r="C1033" s="53" t="s">
        <v>8784</v>
      </c>
      <c r="D1033" s="166"/>
      <c r="E1033" s="193"/>
      <c r="F1033" s="126"/>
      <c r="G1033" s="126"/>
      <c r="H1033" s="45"/>
      <c r="I1033" s="1"/>
      <c r="J1033" s="1"/>
      <c r="K1033" s="44"/>
      <c r="L1033" s="196"/>
      <c r="M1033" s="195"/>
      <c r="N1033" s="195"/>
      <c r="O1033" s="55"/>
      <c r="P1033" s="56"/>
      <c r="Q1033" s="56"/>
      <c r="R1033" s="168"/>
      <c r="S1033" s="141"/>
      <c r="T1033" s="142"/>
      <c r="U1033" s="130"/>
      <c r="V1033" s="64"/>
      <c r="W1033" s="202"/>
      <c r="X1033" s="8"/>
      <c r="Y1033" s="6"/>
      <c r="Z1033" s="59"/>
      <c r="AA1033" s="59"/>
      <c r="AB1033" s="6"/>
      <c r="AC1033" s="203"/>
      <c r="AD1033" s="6"/>
      <c r="AE1033" s="6"/>
      <c r="AF1033" s="6"/>
      <c r="AG1033" s="6"/>
      <c r="AH1033" s="6"/>
      <c r="AI1033" s="6"/>
      <c r="AJ1033" s="6"/>
      <c r="AK1033" s="6"/>
      <c r="AL1033" s="59"/>
      <c r="AM1033" s="137"/>
      <c r="AN1033" s="137"/>
      <c r="AO1033" s="146"/>
      <c r="AP1033" s="143"/>
      <c r="AQ1033" s="143"/>
      <c r="AR1033" s="44"/>
      <c r="AS1033" s="242" t="s">
        <v>4580</v>
      </c>
      <c r="AT1033" s="242"/>
      <c r="AU1033" s="242"/>
      <c r="AV1033" s="243"/>
      <c r="AW1033" s="89">
        <f>ROUND(ROUND(H1019*V1020,0)*AQ1030,0)-AS1036</f>
        <v>472</v>
      </c>
      <c r="AX1033" s="12"/>
    </row>
    <row r="1034" spans="1:50" ht="17.2" customHeight="1" x14ac:dyDescent="0.3">
      <c r="A1034" s="101">
        <v>43</v>
      </c>
      <c r="B1034" s="102" t="s">
        <v>3461</v>
      </c>
      <c r="C1034" s="103" t="s">
        <v>8783</v>
      </c>
      <c r="D1034" s="166"/>
      <c r="E1034" s="193"/>
      <c r="F1034" s="126"/>
      <c r="G1034" s="126"/>
      <c r="H1034" s="45"/>
      <c r="I1034" s="1"/>
      <c r="J1034" s="1"/>
      <c r="K1034" s="44"/>
      <c r="L1034" s="175"/>
      <c r="M1034" s="194"/>
      <c r="N1034" s="194"/>
      <c r="O1034" s="132"/>
      <c r="P1034" s="141"/>
      <c r="Q1034" s="141"/>
      <c r="R1034" s="168"/>
      <c r="S1034" s="141"/>
      <c r="T1034" s="142"/>
      <c r="U1034" s="130"/>
      <c r="V1034" s="64"/>
      <c r="W1034" s="202"/>
      <c r="X1034" s="317" t="s">
        <v>4712</v>
      </c>
      <c r="Y1034" s="318"/>
      <c r="Z1034" s="318"/>
      <c r="AA1034" s="318"/>
      <c r="AB1034" s="318"/>
      <c r="AC1034" s="211" t="s">
        <v>4711</v>
      </c>
      <c r="AD1034" s="210"/>
      <c r="AE1034" s="210"/>
      <c r="AF1034" s="176"/>
      <c r="AG1034" s="176"/>
      <c r="AH1034" s="176"/>
      <c r="AI1034" s="176"/>
      <c r="AJ1034" s="176"/>
      <c r="AK1034" s="176"/>
      <c r="AL1034" s="105" t="s">
        <v>4574</v>
      </c>
      <c r="AM1034" s="321">
        <f>AM1031</f>
        <v>0.7</v>
      </c>
      <c r="AN1034" s="321"/>
      <c r="AO1034" s="146"/>
      <c r="AP1034" s="143"/>
      <c r="AQ1034" s="143"/>
      <c r="AR1034" s="44"/>
      <c r="AS1034" s="244"/>
      <c r="AT1034" s="244"/>
      <c r="AU1034" s="244"/>
      <c r="AV1034" s="245"/>
      <c r="AW1034" s="106">
        <f>ROUND(ROUND(ROUND(H1019*V1020,0)*AM1034,0)*AQ1030,0)-AS1036</f>
        <v>328</v>
      </c>
      <c r="AX1034" s="12"/>
    </row>
    <row r="1035" spans="1:50" ht="17.2" customHeight="1" x14ac:dyDescent="0.3">
      <c r="A1035" s="101">
        <v>43</v>
      </c>
      <c r="B1035" s="102" t="s">
        <v>3460</v>
      </c>
      <c r="C1035" s="103" t="s">
        <v>8782</v>
      </c>
      <c r="D1035" s="166"/>
      <c r="E1035" s="193"/>
      <c r="F1035" s="126"/>
      <c r="G1035" s="126"/>
      <c r="H1035" s="45"/>
      <c r="I1035" s="1"/>
      <c r="J1035" s="1"/>
      <c r="K1035" s="44"/>
      <c r="L1035" s="191"/>
      <c r="M1035" s="172"/>
      <c r="N1035" s="172"/>
      <c r="O1035" s="123"/>
      <c r="P1035" s="138"/>
      <c r="Q1035" s="138"/>
      <c r="R1035" s="168"/>
      <c r="S1035" s="141"/>
      <c r="T1035" s="142"/>
      <c r="U1035" s="130"/>
      <c r="V1035" s="64"/>
      <c r="W1035" s="202"/>
      <c r="X1035" s="319"/>
      <c r="Y1035" s="320"/>
      <c r="Z1035" s="320"/>
      <c r="AA1035" s="320"/>
      <c r="AB1035" s="320"/>
      <c r="AC1035" s="211" t="s">
        <v>4735</v>
      </c>
      <c r="AD1035" s="210"/>
      <c r="AE1035" s="210"/>
      <c r="AF1035" s="176"/>
      <c r="AG1035" s="176"/>
      <c r="AH1035" s="176"/>
      <c r="AI1035" s="176"/>
      <c r="AJ1035" s="176"/>
      <c r="AK1035" s="176"/>
      <c r="AL1035" s="105" t="s">
        <v>4574</v>
      </c>
      <c r="AM1035" s="321">
        <f>AM1032</f>
        <v>0.5</v>
      </c>
      <c r="AN1035" s="321"/>
      <c r="AO1035" s="146"/>
      <c r="AP1035" s="143"/>
      <c r="AQ1035" s="143"/>
      <c r="AR1035" s="44"/>
      <c r="AS1035" s="244"/>
      <c r="AT1035" s="244"/>
      <c r="AU1035" s="244"/>
      <c r="AV1035" s="245"/>
      <c r="AW1035" s="106">
        <f>ROUND(ROUND(ROUND(H1019*V1020,0)*AM1035,0)*AQ1030,0)-AS1036</f>
        <v>233</v>
      </c>
      <c r="AX1035" s="12"/>
    </row>
    <row r="1036" spans="1:50" ht="17.2" customHeight="1" x14ac:dyDescent="0.3">
      <c r="A1036" s="9">
        <v>43</v>
      </c>
      <c r="B1036" s="10" t="s">
        <v>3459</v>
      </c>
      <c r="C1036" s="53" t="s">
        <v>8781</v>
      </c>
      <c r="D1036" s="166"/>
      <c r="E1036" s="193"/>
      <c r="F1036" s="126"/>
      <c r="G1036" s="126"/>
      <c r="H1036" s="45"/>
      <c r="I1036" s="1"/>
      <c r="J1036" s="1"/>
      <c r="K1036" s="44"/>
      <c r="L1036" s="231" t="s">
        <v>4714</v>
      </c>
      <c r="M1036" s="232"/>
      <c r="N1036" s="232"/>
      <c r="O1036" s="232"/>
      <c r="P1036" s="232"/>
      <c r="Q1036" s="232"/>
      <c r="R1036" s="175"/>
      <c r="S1036" s="194"/>
      <c r="T1036" s="173"/>
      <c r="U1036" s="130"/>
      <c r="V1036" s="64"/>
      <c r="W1036" s="202"/>
      <c r="X1036" s="8"/>
      <c r="Y1036" s="6"/>
      <c r="Z1036" s="59"/>
      <c r="AA1036" s="59"/>
      <c r="AB1036" s="6"/>
      <c r="AC1036" s="203"/>
      <c r="AD1036" s="6"/>
      <c r="AE1036" s="6"/>
      <c r="AF1036" s="6"/>
      <c r="AG1036" s="6"/>
      <c r="AH1036" s="6"/>
      <c r="AI1036" s="6"/>
      <c r="AJ1036" s="6"/>
      <c r="AK1036" s="6"/>
      <c r="AL1036" s="59"/>
      <c r="AM1036" s="137"/>
      <c r="AN1036" s="137"/>
      <c r="AO1036" s="146"/>
      <c r="AP1036" s="143"/>
      <c r="AQ1036" s="143"/>
      <c r="AR1036" s="44"/>
      <c r="AS1036" s="38">
        <f>AS1024</f>
        <v>5</v>
      </c>
      <c r="AT1036" s="62" t="s">
        <v>4579</v>
      </c>
      <c r="AU1036" s="143"/>
      <c r="AV1036" s="147"/>
      <c r="AW1036" s="89">
        <f>ROUND(ROUND(ROUND(H1019*P1038,0)*V1020,0)*AQ1030,0)-AS1036</f>
        <v>456</v>
      </c>
      <c r="AX1036" s="12"/>
    </row>
    <row r="1037" spans="1:50" ht="17.2" customHeight="1" x14ac:dyDescent="0.3">
      <c r="A1037" s="101">
        <v>43</v>
      </c>
      <c r="B1037" s="102" t="s">
        <v>3458</v>
      </c>
      <c r="C1037" s="103" t="s">
        <v>8780</v>
      </c>
      <c r="D1037" s="166"/>
      <c r="E1037" s="193"/>
      <c r="F1037" s="126"/>
      <c r="G1037" s="126"/>
      <c r="H1037" s="45"/>
      <c r="I1037" s="1"/>
      <c r="J1037" s="1"/>
      <c r="K1037" s="44"/>
      <c r="L1037" s="267"/>
      <c r="M1037" s="268"/>
      <c r="N1037" s="268"/>
      <c r="O1037" s="268"/>
      <c r="P1037" s="268"/>
      <c r="Q1037" s="268"/>
      <c r="R1037" s="175"/>
      <c r="S1037" s="194"/>
      <c r="T1037" s="173"/>
      <c r="U1037" s="130"/>
      <c r="V1037" s="64"/>
      <c r="W1037" s="202"/>
      <c r="X1037" s="317" t="s">
        <v>4712</v>
      </c>
      <c r="Y1037" s="318"/>
      <c r="Z1037" s="318"/>
      <c r="AA1037" s="318"/>
      <c r="AB1037" s="318"/>
      <c r="AC1037" s="211" t="s">
        <v>4711</v>
      </c>
      <c r="AD1037" s="210"/>
      <c r="AE1037" s="210"/>
      <c r="AF1037" s="176"/>
      <c r="AG1037" s="176"/>
      <c r="AH1037" s="176"/>
      <c r="AI1037" s="176"/>
      <c r="AJ1037" s="176"/>
      <c r="AK1037" s="176"/>
      <c r="AL1037" s="105" t="s">
        <v>4574</v>
      </c>
      <c r="AM1037" s="321">
        <f>AM1034</f>
        <v>0.7</v>
      </c>
      <c r="AN1037" s="321"/>
      <c r="AO1037" s="146"/>
      <c r="AP1037" s="143"/>
      <c r="AQ1037" s="143"/>
      <c r="AR1037" s="44"/>
      <c r="AS1037" s="1"/>
      <c r="AT1037" s="132"/>
      <c r="AU1037" s="143"/>
      <c r="AV1037" s="147"/>
      <c r="AW1037" s="106">
        <f>ROUND(ROUND(ROUND(ROUND(H1019*P1038,0)*V1020,0)*AM1037,0)*AQ1030,0)-AS1036</f>
        <v>318</v>
      </c>
      <c r="AX1037" s="12"/>
    </row>
    <row r="1038" spans="1:50" ht="17.2" customHeight="1" x14ac:dyDescent="0.3">
      <c r="A1038" s="101">
        <v>43</v>
      </c>
      <c r="B1038" s="102" t="s">
        <v>3457</v>
      </c>
      <c r="C1038" s="103" t="s">
        <v>8779</v>
      </c>
      <c r="D1038" s="166"/>
      <c r="E1038" s="193"/>
      <c r="F1038" s="126"/>
      <c r="G1038" s="126"/>
      <c r="H1038" s="43"/>
      <c r="I1038" s="7"/>
      <c r="J1038" s="7"/>
      <c r="K1038" s="21"/>
      <c r="L1038" s="191"/>
      <c r="M1038" s="172"/>
      <c r="N1038" s="172"/>
      <c r="O1038" s="123" t="s">
        <v>4574</v>
      </c>
      <c r="P1038" s="249">
        <f>P1032</f>
        <v>0.96499999999999997</v>
      </c>
      <c r="Q1038" s="249"/>
      <c r="R1038" s="168"/>
      <c r="S1038" s="141"/>
      <c r="T1038" s="141"/>
      <c r="U1038" s="88"/>
      <c r="V1038" s="86"/>
      <c r="W1038" s="87"/>
      <c r="X1038" s="320"/>
      <c r="Y1038" s="320"/>
      <c r="Z1038" s="320"/>
      <c r="AA1038" s="320"/>
      <c r="AB1038" s="320"/>
      <c r="AC1038" s="211" t="s">
        <v>4735</v>
      </c>
      <c r="AD1038" s="210"/>
      <c r="AE1038" s="210"/>
      <c r="AF1038" s="176"/>
      <c r="AG1038" s="176"/>
      <c r="AH1038" s="176"/>
      <c r="AI1038" s="176"/>
      <c r="AJ1038" s="176"/>
      <c r="AK1038" s="176"/>
      <c r="AL1038" s="105" t="s">
        <v>4574</v>
      </c>
      <c r="AM1038" s="321">
        <f>AM1035</f>
        <v>0.5</v>
      </c>
      <c r="AN1038" s="321"/>
      <c r="AO1038" s="190"/>
      <c r="AP1038" s="136"/>
      <c r="AQ1038" s="136"/>
      <c r="AR1038" s="21"/>
      <c r="AS1038" s="7"/>
      <c r="AT1038" s="123"/>
      <c r="AU1038" s="136"/>
      <c r="AV1038" s="145"/>
      <c r="AW1038" s="106">
        <f>ROUND(ROUND(ROUND(ROUND(H1019*P1038,0)*V1020,0)*AM1038,0)*AQ1030,0)-AS1036</f>
        <v>226</v>
      </c>
      <c r="AX1038" s="12"/>
    </row>
    <row r="1039" spans="1:50" ht="17.2" customHeight="1" x14ac:dyDescent="0.3">
      <c r="A1039" s="9">
        <v>43</v>
      </c>
      <c r="B1039" s="10" t="s">
        <v>3456</v>
      </c>
      <c r="C1039" s="53" t="s">
        <v>8778</v>
      </c>
      <c r="D1039" s="166"/>
      <c r="E1039" s="193"/>
      <c r="F1039" s="125"/>
      <c r="G1039" s="126"/>
      <c r="H1039" s="217" t="s">
        <v>4866</v>
      </c>
      <c r="I1039" s="218"/>
      <c r="J1039" s="218"/>
      <c r="K1039" s="219"/>
      <c r="L1039" s="196"/>
      <c r="M1039" s="195"/>
      <c r="N1039" s="195"/>
      <c r="O1039" s="55"/>
      <c r="P1039" s="56"/>
      <c r="Q1039" s="56"/>
      <c r="R1039" s="168"/>
      <c r="S1039" s="141"/>
      <c r="T1039" s="141"/>
      <c r="U1039" s="88"/>
      <c r="V1039" s="86"/>
      <c r="W1039" s="87"/>
      <c r="X1039" s="6"/>
      <c r="Y1039" s="6"/>
      <c r="Z1039" s="59"/>
      <c r="AA1039" s="59"/>
      <c r="AB1039" s="6"/>
      <c r="AC1039" s="203"/>
      <c r="AD1039" s="6"/>
      <c r="AE1039" s="6"/>
      <c r="AF1039" s="6"/>
      <c r="AG1039" s="6"/>
      <c r="AH1039" s="6"/>
      <c r="AI1039" s="6"/>
      <c r="AJ1039" s="6"/>
      <c r="AK1039" s="6"/>
      <c r="AL1039" s="59"/>
      <c r="AM1039" s="137"/>
      <c r="AN1039" s="137"/>
      <c r="AO1039" s="7"/>
      <c r="AP1039" s="7"/>
      <c r="AQ1039" s="7"/>
      <c r="AR1039" s="7"/>
      <c r="AS1039" s="7"/>
      <c r="AT1039" s="123"/>
      <c r="AU1039" s="136"/>
      <c r="AV1039" s="145"/>
      <c r="AW1039" s="100">
        <f>ROUND(H1043*V1020,0)</f>
        <v>423</v>
      </c>
      <c r="AX1039" s="12"/>
    </row>
    <row r="1040" spans="1:50" ht="17.2" customHeight="1" x14ac:dyDescent="0.3">
      <c r="A1040" s="101">
        <v>43</v>
      </c>
      <c r="B1040" s="102" t="s">
        <v>3455</v>
      </c>
      <c r="C1040" s="103" t="s">
        <v>8777</v>
      </c>
      <c r="D1040" s="166"/>
      <c r="E1040" s="193"/>
      <c r="F1040" s="125"/>
      <c r="G1040" s="126"/>
      <c r="H1040" s="220"/>
      <c r="I1040" s="221"/>
      <c r="J1040" s="221"/>
      <c r="K1040" s="222"/>
      <c r="L1040" s="175"/>
      <c r="M1040" s="194"/>
      <c r="N1040" s="194"/>
      <c r="O1040" s="132"/>
      <c r="P1040" s="141"/>
      <c r="Q1040" s="141"/>
      <c r="R1040" s="168"/>
      <c r="S1040" s="141"/>
      <c r="T1040" s="141"/>
      <c r="U1040" s="88"/>
      <c r="V1040" s="86"/>
      <c r="W1040" s="87"/>
      <c r="X1040" s="318" t="s">
        <v>4712</v>
      </c>
      <c r="Y1040" s="318"/>
      <c r="Z1040" s="318"/>
      <c r="AA1040" s="318"/>
      <c r="AB1040" s="318"/>
      <c r="AC1040" s="211" t="s">
        <v>4711</v>
      </c>
      <c r="AD1040" s="210"/>
      <c r="AE1040" s="210"/>
      <c r="AF1040" s="176"/>
      <c r="AG1040" s="176"/>
      <c r="AH1040" s="176"/>
      <c r="AI1040" s="176"/>
      <c r="AJ1040" s="176"/>
      <c r="AK1040" s="176"/>
      <c r="AL1040" s="105" t="s">
        <v>4574</v>
      </c>
      <c r="AM1040" s="321">
        <f>AM1037</f>
        <v>0.7</v>
      </c>
      <c r="AN1040" s="321"/>
      <c r="AO1040" s="176"/>
      <c r="AP1040" s="176"/>
      <c r="AQ1040" s="176"/>
      <c r="AR1040" s="176"/>
      <c r="AS1040" s="176"/>
      <c r="AT1040" s="105"/>
      <c r="AU1040" s="150"/>
      <c r="AV1040" s="151"/>
      <c r="AW1040" s="106">
        <f>ROUND(ROUND(H1043*V1020,0)*AM1040,0)</f>
        <v>296</v>
      </c>
      <c r="AX1040" s="12"/>
    </row>
    <row r="1041" spans="1:50" ht="17.2" customHeight="1" x14ac:dyDescent="0.3">
      <c r="A1041" s="101">
        <v>43</v>
      </c>
      <c r="B1041" s="102" t="s">
        <v>3454</v>
      </c>
      <c r="C1041" s="103" t="s">
        <v>8776</v>
      </c>
      <c r="D1041" s="166"/>
      <c r="E1041" s="193"/>
      <c r="F1041" s="125"/>
      <c r="G1041" s="126"/>
      <c r="H1041" s="220"/>
      <c r="I1041" s="221"/>
      <c r="J1041" s="221"/>
      <c r="K1041" s="222"/>
      <c r="L1041" s="191"/>
      <c r="M1041" s="172"/>
      <c r="N1041" s="172"/>
      <c r="O1041" s="123"/>
      <c r="P1041" s="138"/>
      <c r="Q1041" s="138"/>
      <c r="R1041" s="168"/>
      <c r="S1041" s="141"/>
      <c r="T1041" s="141"/>
      <c r="U1041" s="88"/>
      <c r="V1041" s="86"/>
      <c r="W1041" s="87"/>
      <c r="X1041" s="320"/>
      <c r="Y1041" s="320"/>
      <c r="Z1041" s="320"/>
      <c r="AA1041" s="320"/>
      <c r="AB1041" s="320"/>
      <c r="AC1041" s="211" t="s">
        <v>4735</v>
      </c>
      <c r="AD1041" s="210"/>
      <c r="AE1041" s="210"/>
      <c r="AF1041" s="176"/>
      <c r="AG1041" s="176"/>
      <c r="AH1041" s="176"/>
      <c r="AI1041" s="176"/>
      <c r="AJ1041" s="176"/>
      <c r="AK1041" s="176"/>
      <c r="AL1041" s="105" t="s">
        <v>4574</v>
      </c>
      <c r="AM1041" s="321">
        <f>AM1038</f>
        <v>0.5</v>
      </c>
      <c r="AN1041" s="321"/>
      <c r="AO1041" s="176"/>
      <c r="AP1041" s="176"/>
      <c r="AQ1041" s="176"/>
      <c r="AR1041" s="176"/>
      <c r="AS1041" s="176"/>
      <c r="AT1041" s="105"/>
      <c r="AU1041" s="150"/>
      <c r="AV1041" s="151"/>
      <c r="AW1041" s="106">
        <f>ROUND(ROUND(H1043*V1020,0)*AM1041,0)</f>
        <v>212</v>
      </c>
      <c r="AX1041" s="12"/>
    </row>
    <row r="1042" spans="1:50" ht="17.2" customHeight="1" x14ac:dyDescent="0.3">
      <c r="A1042" s="9">
        <v>43</v>
      </c>
      <c r="B1042" s="10" t="s">
        <v>3453</v>
      </c>
      <c r="C1042" s="53" t="s">
        <v>8775</v>
      </c>
      <c r="D1042" s="166"/>
      <c r="E1042" s="193"/>
      <c r="F1042" s="125"/>
      <c r="G1042" s="126"/>
      <c r="H1042" s="220"/>
      <c r="I1042" s="221"/>
      <c r="J1042" s="221"/>
      <c r="K1042" s="222"/>
      <c r="L1042" s="231" t="s">
        <v>4714</v>
      </c>
      <c r="M1042" s="232"/>
      <c r="N1042" s="232"/>
      <c r="O1042" s="232"/>
      <c r="P1042" s="232"/>
      <c r="Q1042" s="232"/>
      <c r="R1042" s="175"/>
      <c r="S1042" s="194"/>
      <c r="T1042" s="194"/>
      <c r="U1042" s="88"/>
      <c r="V1042" s="86"/>
      <c r="W1042" s="87"/>
      <c r="X1042" s="6"/>
      <c r="Y1042" s="6"/>
      <c r="Z1042" s="59"/>
      <c r="AA1042" s="59"/>
      <c r="AB1042" s="6"/>
      <c r="AC1042" s="203"/>
      <c r="AD1042" s="6"/>
      <c r="AE1042" s="6"/>
      <c r="AF1042" s="6"/>
      <c r="AG1042" s="6"/>
      <c r="AH1042" s="6"/>
      <c r="AI1042" s="6"/>
      <c r="AJ1042" s="6"/>
      <c r="AK1042" s="6"/>
      <c r="AL1042" s="59"/>
      <c r="AM1042" s="137"/>
      <c r="AN1042" s="137"/>
      <c r="AO1042" s="6"/>
      <c r="AP1042" s="6"/>
      <c r="AQ1042" s="7"/>
      <c r="AR1042" s="7"/>
      <c r="AS1042" s="7"/>
      <c r="AT1042" s="123"/>
      <c r="AU1042" s="136"/>
      <c r="AV1042" s="145"/>
      <c r="AW1042" s="89">
        <f>ROUND(ROUND(H1043*P1044,0)*V1020,0)</f>
        <v>408</v>
      </c>
      <c r="AX1042" s="12"/>
    </row>
    <row r="1043" spans="1:50" ht="17.2" customHeight="1" x14ac:dyDescent="0.3">
      <c r="A1043" s="101">
        <v>43</v>
      </c>
      <c r="B1043" s="102" t="s">
        <v>3452</v>
      </c>
      <c r="C1043" s="103" t="s">
        <v>8774</v>
      </c>
      <c r="D1043" s="166"/>
      <c r="E1043" s="193"/>
      <c r="F1043" s="125"/>
      <c r="G1043" s="126"/>
      <c r="H1043" s="253">
        <f>'15就労移行支援(基本)'!K204</f>
        <v>845</v>
      </c>
      <c r="I1043" s="254"/>
      <c r="J1043" s="1" t="s">
        <v>4202</v>
      </c>
      <c r="K1043" s="68"/>
      <c r="L1043" s="267"/>
      <c r="M1043" s="268"/>
      <c r="N1043" s="268"/>
      <c r="O1043" s="268"/>
      <c r="P1043" s="268"/>
      <c r="Q1043" s="268"/>
      <c r="R1043" s="175"/>
      <c r="S1043" s="194"/>
      <c r="T1043" s="194"/>
      <c r="U1043" s="88"/>
      <c r="V1043" s="86"/>
      <c r="W1043" s="87"/>
      <c r="X1043" s="318" t="s">
        <v>4712</v>
      </c>
      <c r="Y1043" s="318"/>
      <c r="Z1043" s="318"/>
      <c r="AA1043" s="318"/>
      <c r="AB1043" s="318"/>
      <c r="AC1043" s="211" t="s">
        <v>4711</v>
      </c>
      <c r="AD1043" s="210"/>
      <c r="AE1043" s="210"/>
      <c r="AF1043" s="176"/>
      <c r="AG1043" s="176"/>
      <c r="AH1043" s="176"/>
      <c r="AI1043" s="176"/>
      <c r="AJ1043" s="176"/>
      <c r="AK1043" s="176"/>
      <c r="AL1043" s="105" t="s">
        <v>4574</v>
      </c>
      <c r="AM1043" s="321">
        <f>AM1040</f>
        <v>0.7</v>
      </c>
      <c r="AN1043" s="321"/>
      <c r="AO1043" s="174"/>
      <c r="AP1043" s="174"/>
      <c r="AQ1043" s="174"/>
      <c r="AR1043" s="174"/>
      <c r="AS1043" s="174"/>
      <c r="AT1043" s="104"/>
      <c r="AU1043" s="148"/>
      <c r="AV1043" s="149"/>
      <c r="AW1043" s="106">
        <f>ROUND(ROUND(ROUND(H1043*P1044,0)*V1020,0)*AM1043,0)</f>
        <v>286</v>
      </c>
      <c r="AX1043" s="12"/>
    </row>
    <row r="1044" spans="1:50" ht="17.2" customHeight="1" x14ac:dyDescent="0.3">
      <c r="A1044" s="101">
        <v>43</v>
      </c>
      <c r="B1044" s="102" t="s">
        <v>3451</v>
      </c>
      <c r="C1044" s="103" t="s">
        <v>8773</v>
      </c>
      <c r="D1044" s="166"/>
      <c r="E1044" s="193"/>
      <c r="F1044" s="125"/>
      <c r="G1044" s="126"/>
      <c r="H1044" s="175"/>
      <c r="I1044" s="194"/>
      <c r="J1044" s="194"/>
      <c r="K1044" s="173"/>
      <c r="L1044" s="191"/>
      <c r="M1044" s="172"/>
      <c r="N1044" s="172"/>
      <c r="O1044" s="123" t="s">
        <v>4574</v>
      </c>
      <c r="P1044" s="249">
        <f>P1038</f>
        <v>0.96499999999999997</v>
      </c>
      <c r="Q1044" s="249"/>
      <c r="R1044" s="168"/>
      <c r="S1044" s="141"/>
      <c r="T1044" s="141"/>
      <c r="U1044" s="88"/>
      <c r="V1044" s="86"/>
      <c r="W1044" s="87"/>
      <c r="X1044" s="320"/>
      <c r="Y1044" s="320"/>
      <c r="Z1044" s="320"/>
      <c r="AA1044" s="320"/>
      <c r="AB1044" s="320"/>
      <c r="AC1044" s="211" t="s">
        <v>4735</v>
      </c>
      <c r="AD1044" s="210"/>
      <c r="AE1044" s="210"/>
      <c r="AF1044" s="176"/>
      <c r="AG1044" s="176"/>
      <c r="AH1044" s="176"/>
      <c r="AI1044" s="176"/>
      <c r="AJ1044" s="176"/>
      <c r="AK1044" s="176"/>
      <c r="AL1044" s="105" t="s">
        <v>4574</v>
      </c>
      <c r="AM1044" s="321">
        <f>AM1041</f>
        <v>0.5</v>
      </c>
      <c r="AN1044" s="321"/>
      <c r="AO1044" s="174"/>
      <c r="AP1044" s="174"/>
      <c r="AQ1044" s="174"/>
      <c r="AR1044" s="174"/>
      <c r="AS1044" s="174"/>
      <c r="AT1044" s="104"/>
      <c r="AU1044" s="148"/>
      <c r="AV1044" s="149"/>
      <c r="AW1044" s="106">
        <f>ROUND(ROUND(ROUND(H1043*P1044,0)*V1020,0)*AM1044,0)</f>
        <v>204</v>
      </c>
      <c r="AX1044" s="12"/>
    </row>
    <row r="1045" spans="1:50" ht="17.2" customHeight="1" x14ac:dyDescent="0.3">
      <c r="A1045" s="9">
        <v>43</v>
      </c>
      <c r="B1045" s="10" t="s">
        <v>3450</v>
      </c>
      <c r="C1045" s="53" t="s">
        <v>8772</v>
      </c>
      <c r="D1045" s="166"/>
      <c r="E1045" s="193"/>
      <c r="F1045" s="125"/>
      <c r="G1045" s="126"/>
      <c r="H1045" s="175"/>
      <c r="I1045" s="194"/>
      <c r="J1045" s="194"/>
      <c r="K1045" s="173"/>
      <c r="L1045" s="196"/>
      <c r="M1045" s="195"/>
      <c r="N1045" s="195"/>
      <c r="O1045" s="55"/>
      <c r="P1045" s="56"/>
      <c r="Q1045" s="56"/>
      <c r="R1045" s="168"/>
      <c r="S1045" s="141"/>
      <c r="T1045" s="142"/>
      <c r="U1045" s="130"/>
      <c r="V1045" s="64"/>
      <c r="W1045" s="202"/>
      <c r="X1045" s="8"/>
      <c r="Y1045" s="6"/>
      <c r="Z1045" s="59"/>
      <c r="AA1045" s="59"/>
      <c r="AB1045" s="6"/>
      <c r="AC1045" s="203"/>
      <c r="AD1045" s="6"/>
      <c r="AE1045" s="6"/>
      <c r="AF1045" s="6"/>
      <c r="AG1045" s="6"/>
      <c r="AH1045" s="6"/>
      <c r="AI1045" s="6"/>
      <c r="AJ1045" s="6"/>
      <c r="AK1045" s="6"/>
      <c r="AL1045" s="59"/>
      <c r="AM1045" s="137"/>
      <c r="AN1045" s="137"/>
      <c r="AO1045" s="177"/>
      <c r="AP1045" s="81"/>
      <c r="AQ1045" s="81"/>
      <c r="AR1045" s="82"/>
      <c r="AS1045" s="242" t="s">
        <v>4580</v>
      </c>
      <c r="AT1045" s="242"/>
      <c r="AU1045" s="242"/>
      <c r="AV1045" s="243"/>
      <c r="AW1045" s="89">
        <f>ROUND(H1043*V1020,0)-AS1048</f>
        <v>418</v>
      </c>
      <c r="AX1045" s="12"/>
    </row>
    <row r="1046" spans="1:50" ht="17.2" customHeight="1" x14ac:dyDescent="0.3">
      <c r="A1046" s="101">
        <v>43</v>
      </c>
      <c r="B1046" s="102" t="s">
        <v>3449</v>
      </c>
      <c r="C1046" s="103" t="s">
        <v>8771</v>
      </c>
      <c r="D1046" s="166"/>
      <c r="E1046" s="193"/>
      <c r="F1046" s="125"/>
      <c r="G1046" s="126"/>
      <c r="H1046" s="175"/>
      <c r="I1046" s="194"/>
      <c r="J1046" s="194"/>
      <c r="K1046" s="173"/>
      <c r="L1046" s="175"/>
      <c r="M1046" s="194"/>
      <c r="N1046" s="194"/>
      <c r="O1046" s="132"/>
      <c r="P1046" s="141"/>
      <c r="Q1046" s="141"/>
      <c r="R1046" s="168"/>
      <c r="S1046" s="141"/>
      <c r="T1046" s="142"/>
      <c r="U1046" s="130"/>
      <c r="V1046" s="64"/>
      <c r="W1046" s="202"/>
      <c r="X1046" s="317" t="s">
        <v>4712</v>
      </c>
      <c r="Y1046" s="318"/>
      <c r="Z1046" s="318"/>
      <c r="AA1046" s="318"/>
      <c r="AB1046" s="318"/>
      <c r="AC1046" s="211" t="s">
        <v>4711</v>
      </c>
      <c r="AD1046" s="210"/>
      <c r="AE1046" s="210"/>
      <c r="AF1046" s="176"/>
      <c r="AG1046" s="176"/>
      <c r="AH1046" s="176"/>
      <c r="AI1046" s="176"/>
      <c r="AJ1046" s="176"/>
      <c r="AK1046" s="176"/>
      <c r="AL1046" s="105" t="s">
        <v>4574</v>
      </c>
      <c r="AM1046" s="321">
        <f>AM1043</f>
        <v>0.7</v>
      </c>
      <c r="AN1046" s="321"/>
      <c r="AO1046" s="215"/>
      <c r="AP1046" s="215"/>
      <c r="AQ1046" s="215"/>
      <c r="AR1046" s="214"/>
      <c r="AS1046" s="244"/>
      <c r="AT1046" s="244"/>
      <c r="AU1046" s="244"/>
      <c r="AV1046" s="245"/>
      <c r="AW1046" s="106">
        <f>ROUND(ROUND(H1043*V1020,0)*AM1046,0)-AS1048</f>
        <v>291</v>
      </c>
      <c r="AX1046" s="12"/>
    </row>
    <row r="1047" spans="1:50" ht="17.2" customHeight="1" x14ac:dyDescent="0.3">
      <c r="A1047" s="101">
        <v>43</v>
      </c>
      <c r="B1047" s="102" t="s">
        <v>3448</v>
      </c>
      <c r="C1047" s="103" t="s">
        <v>8770</v>
      </c>
      <c r="D1047" s="166"/>
      <c r="E1047" s="193"/>
      <c r="F1047" s="125"/>
      <c r="G1047" s="126"/>
      <c r="H1047" s="175"/>
      <c r="I1047" s="194"/>
      <c r="J1047" s="194"/>
      <c r="K1047" s="173"/>
      <c r="L1047" s="191"/>
      <c r="M1047" s="172"/>
      <c r="N1047" s="172"/>
      <c r="O1047" s="123"/>
      <c r="P1047" s="138"/>
      <c r="Q1047" s="138"/>
      <c r="R1047" s="168"/>
      <c r="S1047" s="141"/>
      <c r="T1047" s="142"/>
      <c r="U1047" s="130"/>
      <c r="V1047" s="64"/>
      <c r="W1047" s="202"/>
      <c r="X1047" s="319"/>
      <c r="Y1047" s="320"/>
      <c r="Z1047" s="320"/>
      <c r="AA1047" s="320"/>
      <c r="AB1047" s="320"/>
      <c r="AC1047" s="211" t="s">
        <v>4735</v>
      </c>
      <c r="AD1047" s="210"/>
      <c r="AE1047" s="210"/>
      <c r="AF1047" s="176"/>
      <c r="AG1047" s="176"/>
      <c r="AH1047" s="176"/>
      <c r="AI1047" s="176"/>
      <c r="AJ1047" s="176"/>
      <c r="AK1047" s="176"/>
      <c r="AL1047" s="105" t="s">
        <v>4574</v>
      </c>
      <c r="AM1047" s="321">
        <f>AM1044</f>
        <v>0.5</v>
      </c>
      <c r="AN1047" s="321"/>
      <c r="AO1047" s="213"/>
      <c r="AP1047" s="213"/>
      <c r="AQ1047" s="213"/>
      <c r="AR1047" s="212"/>
      <c r="AS1047" s="244"/>
      <c r="AT1047" s="244"/>
      <c r="AU1047" s="244"/>
      <c r="AV1047" s="245"/>
      <c r="AW1047" s="106">
        <f>ROUND(ROUND(H1043*V1020,0)*AM1047,0)-AS1048</f>
        <v>207</v>
      </c>
      <c r="AX1047" s="12"/>
    </row>
    <row r="1048" spans="1:50" ht="17.2" customHeight="1" x14ac:dyDescent="0.3">
      <c r="A1048" s="9">
        <v>43</v>
      </c>
      <c r="B1048" s="10" t="s">
        <v>3447</v>
      </c>
      <c r="C1048" s="53" t="s">
        <v>8769</v>
      </c>
      <c r="D1048" s="166"/>
      <c r="E1048" s="193"/>
      <c r="F1048" s="125"/>
      <c r="G1048" s="126"/>
      <c r="H1048" s="175"/>
      <c r="I1048" s="194"/>
      <c r="J1048" s="194"/>
      <c r="K1048" s="173"/>
      <c r="L1048" s="231" t="s">
        <v>4714</v>
      </c>
      <c r="M1048" s="232"/>
      <c r="N1048" s="232"/>
      <c r="O1048" s="232"/>
      <c r="P1048" s="232"/>
      <c r="Q1048" s="232"/>
      <c r="R1048" s="175"/>
      <c r="S1048" s="194"/>
      <c r="T1048" s="173"/>
      <c r="U1048" s="130"/>
      <c r="V1048" s="64"/>
      <c r="W1048" s="202"/>
      <c r="X1048" s="8"/>
      <c r="Y1048" s="6"/>
      <c r="Z1048" s="59"/>
      <c r="AA1048" s="59"/>
      <c r="AB1048" s="6"/>
      <c r="AC1048" s="203"/>
      <c r="AD1048" s="6"/>
      <c r="AE1048" s="6"/>
      <c r="AF1048" s="6"/>
      <c r="AG1048" s="6"/>
      <c r="AH1048" s="6"/>
      <c r="AI1048" s="6"/>
      <c r="AJ1048" s="6"/>
      <c r="AK1048" s="6"/>
      <c r="AL1048" s="59"/>
      <c r="AM1048" s="137"/>
      <c r="AN1048" s="137"/>
      <c r="AO1048" s="198"/>
      <c r="AP1048" s="198"/>
      <c r="AQ1048" s="198"/>
      <c r="AR1048" s="197"/>
      <c r="AS1048" s="38">
        <f>AS1036</f>
        <v>5</v>
      </c>
      <c r="AT1048" s="62" t="s">
        <v>4579</v>
      </c>
      <c r="AU1048" s="143"/>
      <c r="AV1048" s="147"/>
      <c r="AW1048" s="89">
        <f>ROUND(ROUND(H1043*P1050,0)*V1020,0)-AS1048</f>
        <v>403</v>
      </c>
      <c r="AX1048" s="12"/>
    </row>
    <row r="1049" spans="1:50" ht="17.2" customHeight="1" x14ac:dyDescent="0.3">
      <c r="A1049" s="101">
        <v>43</v>
      </c>
      <c r="B1049" s="102" t="s">
        <v>3446</v>
      </c>
      <c r="C1049" s="103" t="s">
        <v>8768</v>
      </c>
      <c r="D1049" s="166"/>
      <c r="E1049" s="193"/>
      <c r="F1049" s="125"/>
      <c r="G1049" s="126"/>
      <c r="H1049" s="175"/>
      <c r="I1049" s="194"/>
      <c r="J1049" s="194"/>
      <c r="K1049" s="173"/>
      <c r="L1049" s="267"/>
      <c r="M1049" s="268"/>
      <c r="N1049" s="268"/>
      <c r="O1049" s="268"/>
      <c r="P1049" s="268"/>
      <c r="Q1049" s="268"/>
      <c r="R1049" s="175"/>
      <c r="S1049" s="194"/>
      <c r="T1049" s="173"/>
      <c r="U1049" s="130"/>
      <c r="V1049" s="64"/>
      <c r="W1049" s="202"/>
      <c r="X1049" s="317" t="s">
        <v>4712</v>
      </c>
      <c r="Y1049" s="318"/>
      <c r="Z1049" s="318"/>
      <c r="AA1049" s="318"/>
      <c r="AB1049" s="318"/>
      <c r="AC1049" s="211" t="s">
        <v>4711</v>
      </c>
      <c r="AD1049" s="210"/>
      <c r="AE1049" s="210"/>
      <c r="AF1049" s="176"/>
      <c r="AG1049" s="176"/>
      <c r="AH1049" s="176"/>
      <c r="AI1049" s="176"/>
      <c r="AJ1049" s="176"/>
      <c r="AK1049" s="176"/>
      <c r="AL1049" s="105" t="s">
        <v>4574</v>
      </c>
      <c r="AM1049" s="321">
        <f>AM1046</f>
        <v>0.7</v>
      </c>
      <c r="AN1049" s="321"/>
      <c r="AO1049" s="213"/>
      <c r="AP1049" s="213"/>
      <c r="AQ1049" s="213"/>
      <c r="AR1049" s="212"/>
      <c r="AS1049" s="1"/>
      <c r="AT1049" s="132"/>
      <c r="AU1049" s="143"/>
      <c r="AV1049" s="147"/>
      <c r="AW1049" s="106">
        <f>ROUND(ROUND(ROUND(H1043*P1050,0)*V1020,0)*AM1049,0)-AS1048</f>
        <v>281</v>
      </c>
      <c r="AX1049" s="12"/>
    </row>
    <row r="1050" spans="1:50" ht="17.2" customHeight="1" x14ac:dyDescent="0.3">
      <c r="A1050" s="101">
        <v>43</v>
      </c>
      <c r="B1050" s="102" t="s">
        <v>3445</v>
      </c>
      <c r="C1050" s="103" t="s">
        <v>8767</v>
      </c>
      <c r="D1050" s="166"/>
      <c r="E1050" s="193"/>
      <c r="F1050" s="125"/>
      <c r="G1050" s="126"/>
      <c r="H1050" s="175"/>
      <c r="I1050" s="194"/>
      <c r="J1050" s="194"/>
      <c r="K1050" s="173"/>
      <c r="L1050" s="191"/>
      <c r="M1050" s="172"/>
      <c r="N1050" s="172"/>
      <c r="O1050" s="123" t="s">
        <v>4574</v>
      </c>
      <c r="P1050" s="249">
        <f>P1044</f>
        <v>0.96499999999999997</v>
      </c>
      <c r="Q1050" s="249"/>
      <c r="R1050" s="168"/>
      <c r="S1050" s="141"/>
      <c r="T1050" s="142"/>
      <c r="U1050" s="130"/>
      <c r="V1050" s="64"/>
      <c r="W1050" s="202"/>
      <c r="X1050" s="319"/>
      <c r="Y1050" s="320"/>
      <c r="Z1050" s="320"/>
      <c r="AA1050" s="320"/>
      <c r="AB1050" s="320"/>
      <c r="AC1050" s="211" t="s">
        <v>4735</v>
      </c>
      <c r="AD1050" s="210"/>
      <c r="AE1050" s="210"/>
      <c r="AF1050" s="176"/>
      <c r="AG1050" s="176"/>
      <c r="AH1050" s="176"/>
      <c r="AI1050" s="176"/>
      <c r="AJ1050" s="176"/>
      <c r="AK1050" s="176"/>
      <c r="AL1050" s="105" t="s">
        <v>4574</v>
      </c>
      <c r="AM1050" s="321">
        <f>AM1047</f>
        <v>0.5</v>
      </c>
      <c r="AN1050" s="321"/>
      <c r="AO1050" s="213"/>
      <c r="AP1050" s="213"/>
      <c r="AQ1050" s="213"/>
      <c r="AR1050" s="212"/>
      <c r="AS1050" s="7"/>
      <c r="AT1050" s="123"/>
      <c r="AU1050" s="136"/>
      <c r="AV1050" s="145"/>
      <c r="AW1050" s="106">
        <f>ROUND(ROUND(ROUND(H1043*P1050,0)*V1020,0)*AM1050,0)-AS1048</f>
        <v>199</v>
      </c>
      <c r="AX1050" s="12"/>
    </row>
    <row r="1051" spans="1:50" ht="17.2" customHeight="1" x14ac:dyDescent="0.3">
      <c r="A1051" s="9">
        <v>43</v>
      </c>
      <c r="B1051" s="10" t="s">
        <v>3444</v>
      </c>
      <c r="C1051" s="53" t="s">
        <v>8766</v>
      </c>
      <c r="D1051" s="166"/>
      <c r="E1051" s="193"/>
      <c r="F1051" s="125"/>
      <c r="G1051" s="126"/>
      <c r="H1051" s="45"/>
      <c r="I1051" s="1"/>
      <c r="J1051" s="1"/>
      <c r="K1051" s="44"/>
      <c r="L1051" s="196"/>
      <c r="M1051" s="195"/>
      <c r="N1051" s="195"/>
      <c r="O1051" s="55"/>
      <c r="P1051" s="56"/>
      <c r="Q1051" s="56"/>
      <c r="R1051" s="168"/>
      <c r="S1051" s="141"/>
      <c r="T1051" s="142"/>
      <c r="U1051" s="130"/>
      <c r="V1051" s="64"/>
      <c r="W1051" s="202"/>
      <c r="X1051" s="8"/>
      <c r="Y1051" s="6"/>
      <c r="Z1051" s="59"/>
      <c r="AA1051" s="59"/>
      <c r="AB1051" s="6"/>
      <c r="AC1051" s="203"/>
      <c r="AD1051" s="6"/>
      <c r="AE1051" s="6"/>
      <c r="AF1051" s="6"/>
      <c r="AG1051" s="6"/>
      <c r="AH1051" s="6"/>
      <c r="AI1051" s="6"/>
      <c r="AJ1051" s="6"/>
      <c r="AK1051" s="6"/>
      <c r="AL1051" s="59"/>
      <c r="AM1051" s="137"/>
      <c r="AN1051" s="137"/>
      <c r="AO1051" s="216" t="s">
        <v>4753</v>
      </c>
      <c r="AP1051" s="251"/>
      <c r="AQ1051" s="251"/>
      <c r="AR1051" s="252"/>
      <c r="AS1051" s="49"/>
      <c r="AT1051" s="36"/>
      <c r="AU1051" s="36"/>
      <c r="AV1051" s="51"/>
      <c r="AW1051" s="89">
        <f>ROUND(ROUND(H1043*V1020,0)*AQ1054,0)</f>
        <v>402</v>
      </c>
      <c r="AX1051" s="12"/>
    </row>
    <row r="1052" spans="1:50" ht="17.2" customHeight="1" x14ac:dyDescent="0.3">
      <c r="A1052" s="101">
        <v>43</v>
      </c>
      <c r="B1052" s="102" t="s">
        <v>3443</v>
      </c>
      <c r="C1052" s="103" t="s">
        <v>8765</v>
      </c>
      <c r="D1052" s="166"/>
      <c r="E1052" s="193"/>
      <c r="F1052" s="125"/>
      <c r="G1052" s="126"/>
      <c r="H1052" s="45"/>
      <c r="I1052" s="1"/>
      <c r="J1052" s="1"/>
      <c r="K1052" s="44"/>
      <c r="L1052" s="175"/>
      <c r="M1052" s="194"/>
      <c r="N1052" s="194"/>
      <c r="O1052" s="132"/>
      <c r="P1052" s="141"/>
      <c r="Q1052" s="141"/>
      <c r="R1052" s="168"/>
      <c r="S1052" s="141"/>
      <c r="T1052" s="142"/>
      <c r="U1052" s="130"/>
      <c r="V1052" s="64"/>
      <c r="W1052" s="202"/>
      <c r="X1052" s="317" t="s">
        <v>4712</v>
      </c>
      <c r="Y1052" s="318"/>
      <c r="Z1052" s="318"/>
      <c r="AA1052" s="318"/>
      <c r="AB1052" s="318"/>
      <c r="AC1052" s="211" t="s">
        <v>4711</v>
      </c>
      <c r="AD1052" s="210"/>
      <c r="AE1052" s="210"/>
      <c r="AF1052" s="176"/>
      <c r="AG1052" s="176"/>
      <c r="AH1052" s="176"/>
      <c r="AI1052" s="176"/>
      <c r="AJ1052" s="176"/>
      <c r="AK1052" s="176"/>
      <c r="AL1052" s="105" t="s">
        <v>4574</v>
      </c>
      <c r="AM1052" s="321">
        <f>AM1049</f>
        <v>0.7</v>
      </c>
      <c r="AN1052" s="321"/>
      <c r="AO1052" s="228"/>
      <c r="AP1052" s="229"/>
      <c r="AQ1052" s="229"/>
      <c r="AR1052" s="230"/>
      <c r="AS1052" s="45"/>
      <c r="AT1052" s="1"/>
      <c r="AU1052" s="1"/>
      <c r="AV1052" s="44"/>
      <c r="AW1052" s="106">
        <f>ROUND(ROUND(ROUND(H1043*V1020,0)*AM1052,0)*AQ1054,0)</f>
        <v>281</v>
      </c>
      <c r="AX1052" s="12"/>
    </row>
    <row r="1053" spans="1:50" ht="17.2" customHeight="1" x14ac:dyDescent="0.3">
      <c r="A1053" s="101">
        <v>43</v>
      </c>
      <c r="B1053" s="102" t="s">
        <v>3442</v>
      </c>
      <c r="C1053" s="103" t="s">
        <v>8764</v>
      </c>
      <c r="D1053" s="166"/>
      <c r="E1053" s="193"/>
      <c r="F1053" s="125"/>
      <c r="G1053" s="126"/>
      <c r="H1053" s="45"/>
      <c r="I1053" s="1"/>
      <c r="J1053" s="1"/>
      <c r="K1053" s="44"/>
      <c r="L1053" s="191"/>
      <c r="M1053" s="172"/>
      <c r="N1053" s="172"/>
      <c r="O1053" s="123"/>
      <c r="P1053" s="138"/>
      <c r="Q1053" s="138"/>
      <c r="R1053" s="168"/>
      <c r="S1053" s="141"/>
      <c r="T1053" s="142"/>
      <c r="U1053" s="130"/>
      <c r="V1053" s="64"/>
      <c r="W1053" s="202"/>
      <c r="X1053" s="319"/>
      <c r="Y1053" s="320"/>
      <c r="Z1053" s="320"/>
      <c r="AA1053" s="320"/>
      <c r="AB1053" s="320"/>
      <c r="AC1053" s="211" t="s">
        <v>4735</v>
      </c>
      <c r="AD1053" s="210"/>
      <c r="AE1053" s="210"/>
      <c r="AF1053" s="176"/>
      <c r="AG1053" s="176"/>
      <c r="AH1053" s="176"/>
      <c r="AI1053" s="176"/>
      <c r="AJ1053" s="176"/>
      <c r="AK1053" s="176"/>
      <c r="AL1053" s="105" t="s">
        <v>4574</v>
      </c>
      <c r="AM1053" s="321">
        <f>AM1050</f>
        <v>0.5</v>
      </c>
      <c r="AN1053" s="321"/>
      <c r="AO1053" s="45"/>
      <c r="AP1053" s="1"/>
      <c r="AQ1053" s="1"/>
      <c r="AR1053" s="44"/>
      <c r="AS1053" s="45"/>
      <c r="AT1053" s="1"/>
      <c r="AU1053" s="1"/>
      <c r="AV1053" s="44"/>
      <c r="AW1053" s="106">
        <f>ROUND(ROUND(ROUND(H1043*V1020,0)*AM1053,0)*AQ1054,0)</f>
        <v>201</v>
      </c>
      <c r="AX1053" s="12"/>
    </row>
    <row r="1054" spans="1:50" ht="17.2" customHeight="1" x14ac:dyDescent="0.3">
      <c r="A1054" s="9">
        <v>43</v>
      </c>
      <c r="B1054" s="10" t="s">
        <v>3441</v>
      </c>
      <c r="C1054" s="53" t="s">
        <v>8763</v>
      </c>
      <c r="D1054" s="166"/>
      <c r="E1054" s="193"/>
      <c r="F1054" s="125"/>
      <c r="G1054" s="126"/>
      <c r="H1054" s="45"/>
      <c r="I1054" s="1"/>
      <c r="J1054" s="1"/>
      <c r="K1054" s="44"/>
      <c r="L1054" s="231" t="s">
        <v>4714</v>
      </c>
      <c r="M1054" s="232"/>
      <c r="N1054" s="232"/>
      <c r="O1054" s="232"/>
      <c r="P1054" s="232"/>
      <c r="Q1054" s="232"/>
      <c r="R1054" s="175"/>
      <c r="S1054" s="194"/>
      <c r="T1054" s="173"/>
      <c r="U1054" s="130"/>
      <c r="V1054" s="64"/>
      <c r="W1054" s="202"/>
      <c r="X1054" s="8"/>
      <c r="Y1054" s="6"/>
      <c r="Z1054" s="59"/>
      <c r="AA1054" s="59"/>
      <c r="AB1054" s="6"/>
      <c r="AC1054" s="203"/>
      <c r="AD1054" s="6"/>
      <c r="AE1054" s="6"/>
      <c r="AF1054" s="6"/>
      <c r="AG1054" s="6"/>
      <c r="AH1054" s="6"/>
      <c r="AI1054" s="6"/>
      <c r="AJ1054" s="6"/>
      <c r="AK1054" s="6"/>
      <c r="AL1054" s="59"/>
      <c r="AM1054" s="137"/>
      <c r="AN1054" s="137"/>
      <c r="AO1054" s="45"/>
      <c r="AP1054" s="132" t="s">
        <v>4574</v>
      </c>
      <c r="AQ1054" s="247">
        <f>AQ1030</f>
        <v>0.95</v>
      </c>
      <c r="AR1054" s="248"/>
      <c r="AS1054" s="45"/>
      <c r="AT1054" s="1"/>
      <c r="AU1054" s="1"/>
      <c r="AV1054" s="44"/>
      <c r="AW1054" s="89">
        <f>ROUND(ROUND(ROUND(H1043*P1056,0)*V1020,0)*AQ1054,0)</f>
        <v>388</v>
      </c>
      <c r="AX1054" s="12"/>
    </row>
    <row r="1055" spans="1:50" ht="17.2" customHeight="1" x14ac:dyDescent="0.3">
      <c r="A1055" s="101">
        <v>43</v>
      </c>
      <c r="B1055" s="102" t="s">
        <v>3440</v>
      </c>
      <c r="C1055" s="103" t="s">
        <v>8762</v>
      </c>
      <c r="D1055" s="166"/>
      <c r="E1055" s="193"/>
      <c r="F1055" s="125"/>
      <c r="G1055" s="126"/>
      <c r="H1055" s="45"/>
      <c r="I1055" s="1"/>
      <c r="J1055" s="1"/>
      <c r="K1055" s="44"/>
      <c r="L1055" s="267"/>
      <c r="M1055" s="268"/>
      <c r="N1055" s="268"/>
      <c r="O1055" s="268"/>
      <c r="P1055" s="268"/>
      <c r="Q1055" s="268"/>
      <c r="R1055" s="175"/>
      <c r="S1055" s="194"/>
      <c r="T1055" s="173"/>
      <c r="U1055" s="130"/>
      <c r="V1055" s="64"/>
      <c r="W1055" s="202"/>
      <c r="X1055" s="317" t="s">
        <v>4712</v>
      </c>
      <c r="Y1055" s="318"/>
      <c r="Z1055" s="318"/>
      <c r="AA1055" s="318"/>
      <c r="AB1055" s="318"/>
      <c r="AC1055" s="211" t="s">
        <v>4711</v>
      </c>
      <c r="AD1055" s="210"/>
      <c r="AE1055" s="210"/>
      <c r="AF1055" s="176"/>
      <c r="AG1055" s="176"/>
      <c r="AH1055" s="176"/>
      <c r="AI1055" s="176"/>
      <c r="AJ1055" s="176"/>
      <c r="AK1055" s="176"/>
      <c r="AL1055" s="105" t="s">
        <v>4574</v>
      </c>
      <c r="AM1055" s="321">
        <f>AM1052</f>
        <v>0.7</v>
      </c>
      <c r="AN1055" s="321"/>
      <c r="AO1055" s="45"/>
      <c r="AP1055" s="1"/>
      <c r="AQ1055" s="1"/>
      <c r="AR1055" s="44"/>
      <c r="AS1055" s="45"/>
      <c r="AT1055" s="1"/>
      <c r="AU1055" s="1"/>
      <c r="AV1055" s="44"/>
      <c r="AW1055" s="106">
        <f>ROUND(ROUND(ROUND(ROUND(H1043*P1056,0)*V1020,0)*AM1055,0)*AQ1054,0)</f>
        <v>272</v>
      </c>
      <c r="AX1055" s="12"/>
    </row>
    <row r="1056" spans="1:50" ht="17.2" customHeight="1" x14ac:dyDescent="0.3">
      <c r="A1056" s="101">
        <v>43</v>
      </c>
      <c r="B1056" s="102" t="s">
        <v>3439</v>
      </c>
      <c r="C1056" s="103" t="s">
        <v>8761</v>
      </c>
      <c r="D1056" s="166"/>
      <c r="E1056" s="193"/>
      <c r="F1056" s="125"/>
      <c r="G1056" s="126"/>
      <c r="H1056" s="45"/>
      <c r="I1056" s="1"/>
      <c r="J1056" s="1"/>
      <c r="K1056" s="44"/>
      <c r="L1056" s="191"/>
      <c r="M1056" s="172"/>
      <c r="N1056" s="172"/>
      <c r="O1056" s="123" t="s">
        <v>4574</v>
      </c>
      <c r="P1056" s="249">
        <f>P1050</f>
        <v>0.96499999999999997</v>
      </c>
      <c r="Q1056" s="249"/>
      <c r="R1056" s="168"/>
      <c r="S1056" s="141"/>
      <c r="T1056" s="142"/>
      <c r="U1056" s="130"/>
      <c r="V1056" s="64"/>
      <c r="W1056" s="202"/>
      <c r="X1056" s="319"/>
      <c r="Y1056" s="320"/>
      <c r="Z1056" s="320"/>
      <c r="AA1056" s="320"/>
      <c r="AB1056" s="320"/>
      <c r="AC1056" s="211" t="s">
        <v>4735</v>
      </c>
      <c r="AD1056" s="210"/>
      <c r="AE1056" s="210"/>
      <c r="AF1056" s="176"/>
      <c r="AG1056" s="176"/>
      <c r="AH1056" s="176"/>
      <c r="AI1056" s="176"/>
      <c r="AJ1056" s="176"/>
      <c r="AK1056" s="176"/>
      <c r="AL1056" s="105" t="s">
        <v>4574</v>
      </c>
      <c r="AM1056" s="321">
        <f>AM1053</f>
        <v>0.5</v>
      </c>
      <c r="AN1056" s="321"/>
      <c r="AO1056" s="45"/>
      <c r="AP1056" s="1"/>
      <c r="AQ1056" s="1"/>
      <c r="AR1056" s="44"/>
      <c r="AS1056" s="43"/>
      <c r="AT1056" s="7"/>
      <c r="AU1056" s="7"/>
      <c r="AV1056" s="21"/>
      <c r="AW1056" s="106">
        <f>ROUND(ROUND(ROUND(ROUND(H1043*P1056,0)*V1020,0)*AM1056,0)*AQ1054,0)</f>
        <v>194</v>
      </c>
      <c r="AX1056" s="12"/>
    </row>
    <row r="1057" spans="1:50" ht="17.2" customHeight="1" x14ac:dyDescent="0.3">
      <c r="A1057" s="9">
        <v>43</v>
      </c>
      <c r="B1057" s="10" t="s">
        <v>3438</v>
      </c>
      <c r="C1057" s="53" t="s">
        <v>8760</v>
      </c>
      <c r="D1057" s="166"/>
      <c r="E1057" s="193"/>
      <c r="F1057" s="125"/>
      <c r="G1057" s="126"/>
      <c r="H1057" s="45"/>
      <c r="I1057" s="1"/>
      <c r="J1057" s="1"/>
      <c r="K1057" s="44"/>
      <c r="L1057" s="196"/>
      <c r="M1057" s="195"/>
      <c r="N1057" s="195"/>
      <c r="O1057" s="55"/>
      <c r="P1057" s="56"/>
      <c r="Q1057" s="56"/>
      <c r="R1057" s="168"/>
      <c r="S1057" s="141"/>
      <c r="T1057" s="142"/>
      <c r="U1057" s="130"/>
      <c r="V1057" s="64"/>
      <c r="W1057" s="202"/>
      <c r="X1057" s="8"/>
      <c r="Y1057" s="6"/>
      <c r="Z1057" s="59"/>
      <c r="AA1057" s="59"/>
      <c r="AB1057" s="6"/>
      <c r="AC1057" s="203"/>
      <c r="AD1057" s="6"/>
      <c r="AE1057" s="6"/>
      <c r="AF1057" s="6"/>
      <c r="AG1057" s="6"/>
      <c r="AH1057" s="6"/>
      <c r="AI1057" s="6"/>
      <c r="AJ1057" s="6"/>
      <c r="AK1057" s="6"/>
      <c r="AL1057" s="59"/>
      <c r="AM1057" s="137"/>
      <c r="AN1057" s="137"/>
      <c r="AO1057" s="146"/>
      <c r="AP1057" s="143"/>
      <c r="AQ1057" s="143"/>
      <c r="AR1057" s="44"/>
      <c r="AS1057" s="242" t="s">
        <v>4580</v>
      </c>
      <c r="AT1057" s="242"/>
      <c r="AU1057" s="242"/>
      <c r="AV1057" s="243"/>
      <c r="AW1057" s="89">
        <f>ROUND(ROUND(H1043*V1020,0)*AQ1054,0)-AS1060</f>
        <v>397</v>
      </c>
      <c r="AX1057" s="12"/>
    </row>
    <row r="1058" spans="1:50" ht="17.2" customHeight="1" x14ac:dyDescent="0.3">
      <c r="A1058" s="101">
        <v>43</v>
      </c>
      <c r="B1058" s="102" t="s">
        <v>3437</v>
      </c>
      <c r="C1058" s="103" t="s">
        <v>8759</v>
      </c>
      <c r="D1058" s="166"/>
      <c r="E1058" s="193"/>
      <c r="F1058" s="125"/>
      <c r="G1058" s="126"/>
      <c r="H1058" s="45"/>
      <c r="I1058" s="1"/>
      <c r="J1058" s="1"/>
      <c r="K1058" s="44"/>
      <c r="L1058" s="175"/>
      <c r="M1058" s="194"/>
      <c r="N1058" s="194"/>
      <c r="O1058" s="132"/>
      <c r="P1058" s="141"/>
      <c r="Q1058" s="141"/>
      <c r="R1058" s="168"/>
      <c r="S1058" s="141"/>
      <c r="T1058" s="142"/>
      <c r="U1058" s="130"/>
      <c r="V1058" s="64"/>
      <c r="W1058" s="202"/>
      <c r="X1058" s="317" t="s">
        <v>4712</v>
      </c>
      <c r="Y1058" s="318"/>
      <c r="Z1058" s="318"/>
      <c r="AA1058" s="318"/>
      <c r="AB1058" s="318"/>
      <c r="AC1058" s="211" t="s">
        <v>4711</v>
      </c>
      <c r="AD1058" s="210"/>
      <c r="AE1058" s="210"/>
      <c r="AF1058" s="176"/>
      <c r="AG1058" s="176"/>
      <c r="AH1058" s="176"/>
      <c r="AI1058" s="176"/>
      <c r="AJ1058" s="176"/>
      <c r="AK1058" s="176"/>
      <c r="AL1058" s="105" t="s">
        <v>4574</v>
      </c>
      <c r="AM1058" s="321">
        <f>AM1055</f>
        <v>0.7</v>
      </c>
      <c r="AN1058" s="321"/>
      <c r="AO1058" s="146"/>
      <c r="AP1058" s="143"/>
      <c r="AQ1058" s="143"/>
      <c r="AR1058" s="44"/>
      <c r="AS1058" s="244"/>
      <c r="AT1058" s="244"/>
      <c r="AU1058" s="244"/>
      <c r="AV1058" s="245"/>
      <c r="AW1058" s="106">
        <f>ROUND(ROUND(ROUND(H1043*V1020,0)*AM1058,0)*AQ1054,0)-AS1060</f>
        <v>276</v>
      </c>
      <c r="AX1058" s="12"/>
    </row>
    <row r="1059" spans="1:50" ht="17.2" customHeight="1" x14ac:dyDescent="0.3">
      <c r="A1059" s="101">
        <v>43</v>
      </c>
      <c r="B1059" s="102" t="s">
        <v>3436</v>
      </c>
      <c r="C1059" s="103" t="s">
        <v>8758</v>
      </c>
      <c r="D1059" s="166"/>
      <c r="E1059" s="193"/>
      <c r="F1059" s="125"/>
      <c r="G1059" s="126"/>
      <c r="H1059" s="45"/>
      <c r="I1059" s="1"/>
      <c r="J1059" s="1"/>
      <c r="K1059" s="44"/>
      <c r="L1059" s="191"/>
      <c r="M1059" s="172"/>
      <c r="N1059" s="172"/>
      <c r="O1059" s="123"/>
      <c r="P1059" s="138"/>
      <c r="Q1059" s="138"/>
      <c r="R1059" s="168"/>
      <c r="S1059" s="141"/>
      <c r="T1059" s="142"/>
      <c r="U1059" s="130"/>
      <c r="V1059" s="64"/>
      <c r="W1059" s="202"/>
      <c r="X1059" s="319"/>
      <c r="Y1059" s="320"/>
      <c r="Z1059" s="320"/>
      <c r="AA1059" s="320"/>
      <c r="AB1059" s="320"/>
      <c r="AC1059" s="211" t="s">
        <v>4735</v>
      </c>
      <c r="AD1059" s="210"/>
      <c r="AE1059" s="210"/>
      <c r="AF1059" s="176"/>
      <c r="AG1059" s="176"/>
      <c r="AH1059" s="176"/>
      <c r="AI1059" s="176"/>
      <c r="AJ1059" s="176"/>
      <c r="AK1059" s="176"/>
      <c r="AL1059" s="105" t="s">
        <v>4574</v>
      </c>
      <c r="AM1059" s="321">
        <f>AM1056</f>
        <v>0.5</v>
      </c>
      <c r="AN1059" s="321"/>
      <c r="AO1059" s="146"/>
      <c r="AP1059" s="143"/>
      <c r="AQ1059" s="143"/>
      <c r="AR1059" s="44"/>
      <c r="AS1059" s="244"/>
      <c r="AT1059" s="244"/>
      <c r="AU1059" s="244"/>
      <c r="AV1059" s="245"/>
      <c r="AW1059" s="106">
        <f>ROUND(ROUND(ROUND(H1043*V1020,0)*AM1059,0)*AQ1054,0)-AS1060</f>
        <v>196</v>
      </c>
      <c r="AX1059" s="12"/>
    </row>
    <row r="1060" spans="1:50" ht="17.2" customHeight="1" x14ac:dyDescent="0.3">
      <c r="A1060" s="9">
        <v>43</v>
      </c>
      <c r="B1060" s="10" t="s">
        <v>3435</v>
      </c>
      <c r="C1060" s="53" t="s">
        <v>8757</v>
      </c>
      <c r="D1060" s="166"/>
      <c r="E1060" s="193"/>
      <c r="F1060" s="125"/>
      <c r="G1060" s="126"/>
      <c r="H1060" s="45"/>
      <c r="I1060" s="1"/>
      <c r="J1060" s="1"/>
      <c r="K1060" s="44"/>
      <c r="L1060" s="231" t="s">
        <v>4714</v>
      </c>
      <c r="M1060" s="232"/>
      <c r="N1060" s="232"/>
      <c r="O1060" s="232"/>
      <c r="P1060" s="232"/>
      <c r="Q1060" s="232"/>
      <c r="R1060" s="175"/>
      <c r="S1060" s="194"/>
      <c r="T1060" s="173"/>
      <c r="U1060" s="130"/>
      <c r="V1060" s="64"/>
      <c r="W1060" s="202"/>
      <c r="X1060" s="8"/>
      <c r="Y1060" s="6"/>
      <c r="Z1060" s="59"/>
      <c r="AA1060" s="59"/>
      <c r="AB1060" s="6"/>
      <c r="AC1060" s="203"/>
      <c r="AD1060" s="6"/>
      <c r="AE1060" s="6"/>
      <c r="AF1060" s="6"/>
      <c r="AG1060" s="6"/>
      <c r="AH1060" s="6"/>
      <c r="AI1060" s="6"/>
      <c r="AJ1060" s="6"/>
      <c r="AK1060" s="6"/>
      <c r="AL1060" s="59"/>
      <c r="AM1060" s="137"/>
      <c r="AN1060" s="137"/>
      <c r="AO1060" s="146"/>
      <c r="AP1060" s="143"/>
      <c r="AQ1060" s="143"/>
      <c r="AR1060" s="44"/>
      <c r="AS1060" s="38">
        <f>AS1048</f>
        <v>5</v>
      </c>
      <c r="AT1060" s="62" t="s">
        <v>4579</v>
      </c>
      <c r="AU1060" s="143"/>
      <c r="AV1060" s="147"/>
      <c r="AW1060" s="89">
        <f>ROUND(ROUND(ROUND(H1043*P1062,0)*V1020,0)*AQ1054,0)-AS1060</f>
        <v>383</v>
      </c>
      <c r="AX1060" s="12"/>
    </row>
    <row r="1061" spans="1:50" ht="17.2" customHeight="1" x14ac:dyDescent="0.3">
      <c r="A1061" s="101">
        <v>43</v>
      </c>
      <c r="B1061" s="102" t="s">
        <v>3434</v>
      </c>
      <c r="C1061" s="103" t="s">
        <v>8756</v>
      </c>
      <c r="D1061" s="166"/>
      <c r="E1061" s="193"/>
      <c r="F1061" s="125"/>
      <c r="G1061" s="126"/>
      <c r="H1061" s="45"/>
      <c r="I1061" s="1"/>
      <c r="J1061" s="1"/>
      <c r="K1061" s="44"/>
      <c r="L1061" s="267"/>
      <c r="M1061" s="268"/>
      <c r="N1061" s="268"/>
      <c r="O1061" s="268"/>
      <c r="P1061" s="268"/>
      <c r="Q1061" s="268"/>
      <c r="R1061" s="175"/>
      <c r="S1061" s="194"/>
      <c r="T1061" s="173"/>
      <c r="U1061" s="130"/>
      <c r="V1061" s="64"/>
      <c r="W1061" s="202"/>
      <c r="X1061" s="317" t="s">
        <v>4712</v>
      </c>
      <c r="Y1061" s="318"/>
      <c r="Z1061" s="318"/>
      <c r="AA1061" s="318"/>
      <c r="AB1061" s="318"/>
      <c r="AC1061" s="211" t="s">
        <v>4711</v>
      </c>
      <c r="AD1061" s="210"/>
      <c r="AE1061" s="210"/>
      <c r="AF1061" s="176"/>
      <c r="AG1061" s="176"/>
      <c r="AH1061" s="176"/>
      <c r="AI1061" s="176"/>
      <c r="AJ1061" s="176"/>
      <c r="AK1061" s="176"/>
      <c r="AL1061" s="105" t="s">
        <v>4574</v>
      </c>
      <c r="AM1061" s="321">
        <f>AM1058</f>
        <v>0.7</v>
      </c>
      <c r="AN1061" s="321"/>
      <c r="AO1061" s="146"/>
      <c r="AP1061" s="143"/>
      <c r="AQ1061" s="143"/>
      <c r="AR1061" s="44"/>
      <c r="AS1061" s="1"/>
      <c r="AT1061" s="132"/>
      <c r="AU1061" s="143"/>
      <c r="AV1061" s="147"/>
      <c r="AW1061" s="106">
        <f>ROUND(ROUND(ROUND(ROUND(H1043*P1062,0)*V1020,0)*AM1061,0)*AQ1054,0)-AS1060</f>
        <v>267</v>
      </c>
      <c r="AX1061" s="12"/>
    </row>
    <row r="1062" spans="1:50" ht="17.2" customHeight="1" x14ac:dyDescent="0.3">
      <c r="A1062" s="101">
        <v>43</v>
      </c>
      <c r="B1062" s="102" t="s">
        <v>3433</v>
      </c>
      <c r="C1062" s="103" t="s">
        <v>8755</v>
      </c>
      <c r="D1062" s="166"/>
      <c r="E1062" s="193"/>
      <c r="F1062" s="125"/>
      <c r="G1062" s="126"/>
      <c r="H1062" s="43"/>
      <c r="I1062" s="7"/>
      <c r="J1062" s="7"/>
      <c r="K1062" s="21"/>
      <c r="L1062" s="191"/>
      <c r="M1062" s="172"/>
      <c r="N1062" s="172"/>
      <c r="O1062" s="123" t="s">
        <v>4574</v>
      </c>
      <c r="P1062" s="249">
        <f>P1056</f>
        <v>0.96499999999999997</v>
      </c>
      <c r="Q1062" s="249"/>
      <c r="R1062" s="168"/>
      <c r="S1062" s="141"/>
      <c r="T1062" s="141"/>
      <c r="U1062" s="88"/>
      <c r="V1062" s="86"/>
      <c r="W1062" s="87"/>
      <c r="X1062" s="320"/>
      <c r="Y1062" s="320"/>
      <c r="Z1062" s="320"/>
      <c r="AA1062" s="320"/>
      <c r="AB1062" s="320"/>
      <c r="AC1062" s="211" t="s">
        <v>4735</v>
      </c>
      <c r="AD1062" s="210"/>
      <c r="AE1062" s="210"/>
      <c r="AF1062" s="176"/>
      <c r="AG1062" s="176"/>
      <c r="AH1062" s="176"/>
      <c r="AI1062" s="176"/>
      <c r="AJ1062" s="176"/>
      <c r="AK1062" s="176"/>
      <c r="AL1062" s="105" t="s">
        <v>4574</v>
      </c>
      <c r="AM1062" s="321">
        <f>AM1059</f>
        <v>0.5</v>
      </c>
      <c r="AN1062" s="321"/>
      <c r="AO1062" s="190"/>
      <c r="AP1062" s="136"/>
      <c r="AQ1062" s="136"/>
      <c r="AR1062" s="21"/>
      <c r="AS1062" s="7"/>
      <c r="AT1062" s="123"/>
      <c r="AU1062" s="136"/>
      <c r="AV1062" s="145"/>
      <c r="AW1062" s="106">
        <f>ROUND(ROUND(ROUND(ROUND(H1043*P1062,0)*V1020,0)*AM1062,0)*AQ1054,0)-AS1060</f>
        <v>189</v>
      </c>
      <c r="AX1062" s="12"/>
    </row>
    <row r="1063" spans="1:50" ht="17.2" customHeight="1" x14ac:dyDescent="0.3">
      <c r="A1063" s="9">
        <v>43</v>
      </c>
      <c r="B1063" s="10" t="s">
        <v>3432</v>
      </c>
      <c r="C1063" s="53" t="s">
        <v>8754</v>
      </c>
      <c r="D1063" s="166"/>
      <c r="E1063" s="193"/>
      <c r="F1063" s="125"/>
      <c r="G1063" s="126"/>
      <c r="H1063" s="217" t="s">
        <v>4841</v>
      </c>
      <c r="I1063" s="218"/>
      <c r="J1063" s="218"/>
      <c r="K1063" s="219"/>
      <c r="L1063" s="196"/>
      <c r="M1063" s="195"/>
      <c r="N1063" s="195"/>
      <c r="O1063" s="55"/>
      <c r="P1063" s="56"/>
      <c r="Q1063" s="56"/>
      <c r="R1063" s="168"/>
      <c r="S1063" s="141"/>
      <c r="T1063" s="141"/>
      <c r="U1063" s="88"/>
      <c r="V1063" s="86"/>
      <c r="W1063" s="87"/>
      <c r="X1063" s="6"/>
      <c r="Y1063" s="6"/>
      <c r="Z1063" s="59"/>
      <c r="AA1063" s="59"/>
      <c r="AB1063" s="6"/>
      <c r="AC1063" s="203"/>
      <c r="AD1063" s="6"/>
      <c r="AE1063" s="6"/>
      <c r="AF1063" s="6"/>
      <c r="AG1063" s="6"/>
      <c r="AH1063" s="6"/>
      <c r="AI1063" s="6"/>
      <c r="AJ1063" s="6"/>
      <c r="AK1063" s="6"/>
      <c r="AL1063" s="59"/>
      <c r="AM1063" s="137"/>
      <c r="AN1063" s="137"/>
      <c r="AO1063" s="7"/>
      <c r="AP1063" s="7"/>
      <c r="AQ1063" s="7"/>
      <c r="AR1063" s="7"/>
      <c r="AS1063" s="7"/>
      <c r="AT1063" s="123"/>
      <c r="AU1063" s="136"/>
      <c r="AV1063" s="145"/>
      <c r="AW1063" s="100">
        <f>ROUND(H1067*V1020,0)</f>
        <v>359</v>
      </c>
      <c r="AX1063" s="12"/>
    </row>
    <row r="1064" spans="1:50" ht="17.2" customHeight="1" x14ac:dyDescent="0.3">
      <c r="A1064" s="101">
        <v>43</v>
      </c>
      <c r="B1064" s="102" t="s">
        <v>3431</v>
      </c>
      <c r="C1064" s="103" t="s">
        <v>8753</v>
      </c>
      <c r="D1064" s="166"/>
      <c r="E1064" s="193"/>
      <c r="F1064" s="126"/>
      <c r="G1064" s="126"/>
      <c r="H1064" s="220"/>
      <c r="I1064" s="221"/>
      <c r="J1064" s="221"/>
      <c r="K1064" s="222"/>
      <c r="L1064" s="175"/>
      <c r="M1064" s="194"/>
      <c r="N1064" s="194"/>
      <c r="O1064" s="132"/>
      <c r="P1064" s="141"/>
      <c r="Q1064" s="141"/>
      <c r="R1064" s="168"/>
      <c r="S1064" s="141"/>
      <c r="T1064" s="141"/>
      <c r="U1064" s="88"/>
      <c r="V1064" s="86"/>
      <c r="W1064" s="87"/>
      <c r="X1064" s="318" t="s">
        <v>4712</v>
      </c>
      <c r="Y1064" s="318"/>
      <c r="Z1064" s="318"/>
      <c r="AA1064" s="318"/>
      <c r="AB1064" s="318"/>
      <c r="AC1064" s="211" t="s">
        <v>4711</v>
      </c>
      <c r="AD1064" s="210"/>
      <c r="AE1064" s="210"/>
      <c r="AF1064" s="176"/>
      <c r="AG1064" s="176"/>
      <c r="AH1064" s="176"/>
      <c r="AI1064" s="176"/>
      <c r="AJ1064" s="176"/>
      <c r="AK1064" s="176"/>
      <c r="AL1064" s="105" t="s">
        <v>4574</v>
      </c>
      <c r="AM1064" s="321">
        <f>AM1061</f>
        <v>0.7</v>
      </c>
      <c r="AN1064" s="321"/>
      <c r="AO1064" s="176"/>
      <c r="AP1064" s="176"/>
      <c r="AQ1064" s="176"/>
      <c r="AR1064" s="176"/>
      <c r="AS1064" s="176"/>
      <c r="AT1064" s="105"/>
      <c r="AU1064" s="150"/>
      <c r="AV1064" s="151"/>
      <c r="AW1064" s="106">
        <f>ROUND(ROUND(H1067*V1020,0)*AM1064,0)</f>
        <v>251</v>
      </c>
      <c r="AX1064" s="12"/>
    </row>
    <row r="1065" spans="1:50" ht="17.2" customHeight="1" x14ac:dyDescent="0.3">
      <c r="A1065" s="101">
        <v>43</v>
      </c>
      <c r="B1065" s="102" t="s">
        <v>3430</v>
      </c>
      <c r="C1065" s="103" t="s">
        <v>8752</v>
      </c>
      <c r="D1065" s="166"/>
      <c r="E1065" s="193"/>
      <c r="F1065" s="126"/>
      <c r="G1065" s="126"/>
      <c r="H1065" s="220"/>
      <c r="I1065" s="221"/>
      <c r="J1065" s="221"/>
      <c r="K1065" s="222"/>
      <c r="L1065" s="191"/>
      <c r="M1065" s="172"/>
      <c r="N1065" s="172"/>
      <c r="O1065" s="123"/>
      <c r="P1065" s="138"/>
      <c r="Q1065" s="138"/>
      <c r="R1065" s="168"/>
      <c r="S1065" s="141"/>
      <c r="T1065" s="141"/>
      <c r="U1065" s="88"/>
      <c r="V1065" s="86"/>
      <c r="W1065" s="87"/>
      <c r="X1065" s="320"/>
      <c r="Y1065" s="320"/>
      <c r="Z1065" s="320"/>
      <c r="AA1065" s="320"/>
      <c r="AB1065" s="320"/>
      <c r="AC1065" s="211" t="s">
        <v>4735</v>
      </c>
      <c r="AD1065" s="210"/>
      <c r="AE1065" s="210"/>
      <c r="AF1065" s="176"/>
      <c r="AG1065" s="176"/>
      <c r="AH1065" s="176"/>
      <c r="AI1065" s="176"/>
      <c r="AJ1065" s="176"/>
      <c r="AK1065" s="176"/>
      <c r="AL1065" s="105" t="s">
        <v>4574</v>
      </c>
      <c r="AM1065" s="321">
        <f>AM1062</f>
        <v>0.5</v>
      </c>
      <c r="AN1065" s="321"/>
      <c r="AO1065" s="176"/>
      <c r="AP1065" s="176"/>
      <c r="AQ1065" s="176"/>
      <c r="AR1065" s="176"/>
      <c r="AS1065" s="176"/>
      <c r="AT1065" s="105"/>
      <c r="AU1065" s="150"/>
      <c r="AV1065" s="151"/>
      <c r="AW1065" s="106">
        <f>ROUND(ROUND(H1067*V1020,0)*AM1065,0)</f>
        <v>180</v>
      </c>
      <c r="AX1065" s="12"/>
    </row>
    <row r="1066" spans="1:50" ht="17.2" customHeight="1" x14ac:dyDescent="0.3">
      <c r="A1066" s="9">
        <v>43</v>
      </c>
      <c r="B1066" s="10" t="s">
        <v>3429</v>
      </c>
      <c r="C1066" s="53" t="s">
        <v>8751</v>
      </c>
      <c r="D1066" s="166"/>
      <c r="E1066" s="193"/>
      <c r="F1066" s="126"/>
      <c r="G1066" s="126"/>
      <c r="H1066" s="220"/>
      <c r="I1066" s="221"/>
      <c r="J1066" s="221"/>
      <c r="K1066" s="222"/>
      <c r="L1066" s="231" t="s">
        <v>4714</v>
      </c>
      <c r="M1066" s="232"/>
      <c r="N1066" s="232"/>
      <c r="O1066" s="232"/>
      <c r="P1066" s="232"/>
      <c r="Q1066" s="232"/>
      <c r="R1066" s="175"/>
      <c r="S1066" s="194"/>
      <c r="T1066" s="194"/>
      <c r="U1066" s="88"/>
      <c r="V1066" s="86"/>
      <c r="W1066" s="87"/>
      <c r="X1066" s="6"/>
      <c r="Y1066" s="6"/>
      <c r="Z1066" s="59"/>
      <c r="AA1066" s="59"/>
      <c r="AB1066" s="6"/>
      <c r="AC1066" s="203"/>
      <c r="AD1066" s="6"/>
      <c r="AE1066" s="6"/>
      <c r="AF1066" s="6"/>
      <c r="AG1066" s="6"/>
      <c r="AH1066" s="6"/>
      <c r="AI1066" s="6"/>
      <c r="AJ1066" s="6"/>
      <c r="AK1066" s="6"/>
      <c r="AL1066" s="59"/>
      <c r="AM1066" s="137"/>
      <c r="AN1066" s="137"/>
      <c r="AO1066" s="6"/>
      <c r="AP1066" s="6"/>
      <c r="AQ1066" s="7"/>
      <c r="AR1066" s="7"/>
      <c r="AS1066" s="7"/>
      <c r="AT1066" s="123"/>
      <c r="AU1066" s="136"/>
      <c r="AV1066" s="145"/>
      <c r="AW1066" s="89">
        <f>ROUND(ROUND(H1067*P1068,0)*V1020,0)</f>
        <v>346</v>
      </c>
      <c r="AX1066" s="12"/>
    </row>
    <row r="1067" spans="1:50" ht="17.2" customHeight="1" x14ac:dyDescent="0.3">
      <c r="A1067" s="101">
        <v>43</v>
      </c>
      <c r="B1067" s="102" t="s">
        <v>3428</v>
      </c>
      <c r="C1067" s="103" t="s">
        <v>8750</v>
      </c>
      <c r="D1067" s="166"/>
      <c r="E1067" s="193"/>
      <c r="F1067" s="126"/>
      <c r="G1067" s="126"/>
      <c r="H1067" s="253">
        <f>'15就労移行支援(基本)'!K228</f>
        <v>717</v>
      </c>
      <c r="I1067" s="254"/>
      <c r="J1067" s="1" t="s">
        <v>4202</v>
      </c>
      <c r="K1067" s="68"/>
      <c r="L1067" s="267"/>
      <c r="M1067" s="268"/>
      <c r="N1067" s="268"/>
      <c r="O1067" s="268"/>
      <c r="P1067" s="268"/>
      <c r="Q1067" s="268"/>
      <c r="R1067" s="175"/>
      <c r="S1067" s="194"/>
      <c r="T1067" s="194"/>
      <c r="U1067" s="88"/>
      <c r="V1067" s="86"/>
      <c r="W1067" s="87"/>
      <c r="X1067" s="318" t="s">
        <v>4712</v>
      </c>
      <c r="Y1067" s="318"/>
      <c r="Z1067" s="318"/>
      <c r="AA1067" s="318"/>
      <c r="AB1067" s="318"/>
      <c r="AC1067" s="211" t="s">
        <v>4711</v>
      </c>
      <c r="AD1067" s="210"/>
      <c r="AE1067" s="210"/>
      <c r="AF1067" s="176"/>
      <c r="AG1067" s="176"/>
      <c r="AH1067" s="176"/>
      <c r="AI1067" s="176"/>
      <c r="AJ1067" s="176"/>
      <c r="AK1067" s="176"/>
      <c r="AL1067" s="105" t="s">
        <v>4574</v>
      </c>
      <c r="AM1067" s="321">
        <f>AM1064</f>
        <v>0.7</v>
      </c>
      <c r="AN1067" s="321"/>
      <c r="AO1067" s="174"/>
      <c r="AP1067" s="174"/>
      <c r="AQ1067" s="174"/>
      <c r="AR1067" s="174"/>
      <c r="AS1067" s="174"/>
      <c r="AT1067" s="104"/>
      <c r="AU1067" s="148"/>
      <c r="AV1067" s="149"/>
      <c r="AW1067" s="106">
        <f>ROUND(ROUND(ROUND(H1067*P1068,0)*V1020,0)*AM1067,0)</f>
        <v>242</v>
      </c>
      <c r="AX1067" s="12"/>
    </row>
    <row r="1068" spans="1:50" ht="17.2" customHeight="1" x14ac:dyDescent="0.3">
      <c r="A1068" s="101">
        <v>43</v>
      </c>
      <c r="B1068" s="102" t="s">
        <v>3427</v>
      </c>
      <c r="C1068" s="103" t="s">
        <v>8749</v>
      </c>
      <c r="D1068" s="166"/>
      <c r="E1068" s="193"/>
      <c r="F1068" s="126"/>
      <c r="G1068" s="126"/>
      <c r="H1068" s="175"/>
      <c r="I1068" s="194"/>
      <c r="J1068" s="194"/>
      <c r="K1068" s="173"/>
      <c r="L1068" s="191"/>
      <c r="M1068" s="172"/>
      <c r="N1068" s="172"/>
      <c r="O1068" s="123" t="s">
        <v>4574</v>
      </c>
      <c r="P1068" s="249">
        <f>P1062</f>
        <v>0.96499999999999997</v>
      </c>
      <c r="Q1068" s="249"/>
      <c r="R1068" s="168"/>
      <c r="S1068" s="141"/>
      <c r="T1068" s="141"/>
      <c r="U1068" s="88"/>
      <c r="V1068" s="86"/>
      <c r="W1068" s="87"/>
      <c r="X1068" s="320"/>
      <c r="Y1068" s="320"/>
      <c r="Z1068" s="320"/>
      <c r="AA1068" s="320"/>
      <c r="AB1068" s="320"/>
      <c r="AC1068" s="211" t="s">
        <v>4735</v>
      </c>
      <c r="AD1068" s="210"/>
      <c r="AE1068" s="210"/>
      <c r="AF1068" s="176"/>
      <c r="AG1068" s="176"/>
      <c r="AH1068" s="176"/>
      <c r="AI1068" s="176"/>
      <c r="AJ1068" s="176"/>
      <c r="AK1068" s="176"/>
      <c r="AL1068" s="105" t="s">
        <v>4574</v>
      </c>
      <c r="AM1068" s="321">
        <f>AM1065</f>
        <v>0.5</v>
      </c>
      <c r="AN1068" s="321"/>
      <c r="AO1068" s="174"/>
      <c r="AP1068" s="174"/>
      <c r="AQ1068" s="174"/>
      <c r="AR1068" s="174"/>
      <c r="AS1068" s="174"/>
      <c r="AT1068" s="104"/>
      <c r="AU1068" s="148"/>
      <c r="AV1068" s="149"/>
      <c r="AW1068" s="106">
        <f>ROUND(ROUND(ROUND(H1067*P1068,0)*V1020,0)*AM1068,0)</f>
        <v>173</v>
      </c>
      <c r="AX1068" s="12"/>
    </row>
    <row r="1069" spans="1:50" ht="17.2" customHeight="1" x14ac:dyDescent="0.3">
      <c r="A1069" s="9">
        <v>43</v>
      </c>
      <c r="B1069" s="10" t="s">
        <v>3426</v>
      </c>
      <c r="C1069" s="53" t="s">
        <v>8748</v>
      </c>
      <c r="D1069" s="166"/>
      <c r="E1069" s="193"/>
      <c r="F1069" s="126"/>
      <c r="G1069" s="126"/>
      <c r="H1069" s="175"/>
      <c r="I1069" s="194"/>
      <c r="J1069" s="194"/>
      <c r="K1069" s="173"/>
      <c r="L1069" s="196"/>
      <c r="M1069" s="195"/>
      <c r="N1069" s="195"/>
      <c r="O1069" s="55"/>
      <c r="P1069" s="56"/>
      <c r="Q1069" s="56"/>
      <c r="R1069" s="168"/>
      <c r="S1069" s="141"/>
      <c r="T1069" s="142"/>
      <c r="U1069" s="130"/>
      <c r="V1069" s="64"/>
      <c r="W1069" s="202"/>
      <c r="X1069" s="8"/>
      <c r="Y1069" s="6"/>
      <c r="Z1069" s="59"/>
      <c r="AA1069" s="59"/>
      <c r="AB1069" s="6"/>
      <c r="AC1069" s="203"/>
      <c r="AD1069" s="6"/>
      <c r="AE1069" s="6"/>
      <c r="AF1069" s="6"/>
      <c r="AG1069" s="6"/>
      <c r="AH1069" s="6"/>
      <c r="AI1069" s="6"/>
      <c r="AJ1069" s="6"/>
      <c r="AK1069" s="6"/>
      <c r="AL1069" s="59"/>
      <c r="AM1069" s="137"/>
      <c r="AN1069" s="137"/>
      <c r="AO1069" s="177"/>
      <c r="AP1069" s="81"/>
      <c r="AQ1069" s="81"/>
      <c r="AR1069" s="82"/>
      <c r="AS1069" s="242" t="s">
        <v>4580</v>
      </c>
      <c r="AT1069" s="242"/>
      <c r="AU1069" s="242"/>
      <c r="AV1069" s="243"/>
      <c r="AW1069" s="89">
        <f>ROUND(H1067*V1020,0)-AS1072</f>
        <v>354</v>
      </c>
      <c r="AX1069" s="12"/>
    </row>
    <row r="1070" spans="1:50" ht="17.2" customHeight="1" x14ac:dyDescent="0.3">
      <c r="A1070" s="101">
        <v>43</v>
      </c>
      <c r="B1070" s="102" t="s">
        <v>3425</v>
      </c>
      <c r="C1070" s="103" t="s">
        <v>8747</v>
      </c>
      <c r="D1070" s="166"/>
      <c r="E1070" s="193"/>
      <c r="F1070" s="126"/>
      <c r="G1070" s="126"/>
      <c r="H1070" s="175"/>
      <c r="I1070" s="194"/>
      <c r="J1070" s="194"/>
      <c r="K1070" s="173"/>
      <c r="L1070" s="175"/>
      <c r="M1070" s="194"/>
      <c r="N1070" s="194"/>
      <c r="O1070" s="132"/>
      <c r="P1070" s="141"/>
      <c r="Q1070" s="141"/>
      <c r="R1070" s="168"/>
      <c r="S1070" s="141"/>
      <c r="T1070" s="142"/>
      <c r="U1070" s="130"/>
      <c r="V1070" s="64"/>
      <c r="W1070" s="202"/>
      <c r="X1070" s="317" t="s">
        <v>4712</v>
      </c>
      <c r="Y1070" s="318"/>
      <c r="Z1070" s="318"/>
      <c r="AA1070" s="318"/>
      <c r="AB1070" s="318"/>
      <c r="AC1070" s="211" t="s">
        <v>4711</v>
      </c>
      <c r="AD1070" s="210"/>
      <c r="AE1070" s="210"/>
      <c r="AF1070" s="176"/>
      <c r="AG1070" s="176"/>
      <c r="AH1070" s="176"/>
      <c r="AI1070" s="176"/>
      <c r="AJ1070" s="176"/>
      <c r="AK1070" s="176"/>
      <c r="AL1070" s="105" t="s">
        <v>4574</v>
      </c>
      <c r="AM1070" s="321">
        <f>AM1067</f>
        <v>0.7</v>
      </c>
      <c r="AN1070" s="321"/>
      <c r="AO1070" s="215"/>
      <c r="AP1070" s="215"/>
      <c r="AQ1070" s="215"/>
      <c r="AR1070" s="214"/>
      <c r="AS1070" s="244"/>
      <c r="AT1070" s="244"/>
      <c r="AU1070" s="244"/>
      <c r="AV1070" s="245"/>
      <c r="AW1070" s="106">
        <f>ROUND(ROUND(H1067*V1020,0)*AM1070,0)-AS1072</f>
        <v>246</v>
      </c>
      <c r="AX1070" s="12"/>
    </row>
    <row r="1071" spans="1:50" ht="17.2" customHeight="1" x14ac:dyDescent="0.3">
      <c r="A1071" s="101">
        <v>43</v>
      </c>
      <c r="B1071" s="102" t="s">
        <v>3424</v>
      </c>
      <c r="C1071" s="103" t="s">
        <v>8746</v>
      </c>
      <c r="D1071" s="166"/>
      <c r="E1071" s="193"/>
      <c r="F1071" s="126"/>
      <c r="G1071" s="126"/>
      <c r="H1071" s="175"/>
      <c r="I1071" s="194"/>
      <c r="J1071" s="194"/>
      <c r="K1071" s="173"/>
      <c r="L1071" s="191"/>
      <c r="M1071" s="172"/>
      <c r="N1071" s="172"/>
      <c r="O1071" s="123"/>
      <c r="P1071" s="138"/>
      <c r="Q1071" s="138"/>
      <c r="R1071" s="168"/>
      <c r="S1071" s="141"/>
      <c r="T1071" s="142"/>
      <c r="U1071" s="130"/>
      <c r="V1071" s="64"/>
      <c r="W1071" s="202"/>
      <c r="X1071" s="319"/>
      <c r="Y1071" s="320"/>
      <c r="Z1071" s="320"/>
      <c r="AA1071" s="320"/>
      <c r="AB1071" s="320"/>
      <c r="AC1071" s="211" t="s">
        <v>4735</v>
      </c>
      <c r="AD1071" s="210"/>
      <c r="AE1071" s="210"/>
      <c r="AF1071" s="176"/>
      <c r="AG1071" s="176"/>
      <c r="AH1071" s="176"/>
      <c r="AI1071" s="176"/>
      <c r="AJ1071" s="176"/>
      <c r="AK1071" s="176"/>
      <c r="AL1071" s="105" t="s">
        <v>4574</v>
      </c>
      <c r="AM1071" s="321">
        <f>AM1068</f>
        <v>0.5</v>
      </c>
      <c r="AN1071" s="321"/>
      <c r="AO1071" s="213"/>
      <c r="AP1071" s="213"/>
      <c r="AQ1071" s="213"/>
      <c r="AR1071" s="212"/>
      <c r="AS1071" s="244"/>
      <c r="AT1071" s="244"/>
      <c r="AU1071" s="244"/>
      <c r="AV1071" s="245"/>
      <c r="AW1071" s="106">
        <f>ROUND(ROUND(H1067*V1020,0)*AM1071,0)-AS1072</f>
        <v>175</v>
      </c>
      <c r="AX1071" s="12"/>
    </row>
    <row r="1072" spans="1:50" ht="17.2" customHeight="1" x14ac:dyDescent="0.3">
      <c r="A1072" s="9">
        <v>43</v>
      </c>
      <c r="B1072" s="10" t="s">
        <v>3423</v>
      </c>
      <c r="C1072" s="53" t="s">
        <v>8745</v>
      </c>
      <c r="D1072" s="166"/>
      <c r="E1072" s="193"/>
      <c r="F1072" s="126"/>
      <c r="G1072" s="126"/>
      <c r="H1072" s="175"/>
      <c r="I1072" s="194"/>
      <c r="J1072" s="194"/>
      <c r="K1072" s="173"/>
      <c r="L1072" s="231" t="s">
        <v>4714</v>
      </c>
      <c r="M1072" s="232"/>
      <c r="N1072" s="232"/>
      <c r="O1072" s="232"/>
      <c r="P1072" s="232"/>
      <c r="Q1072" s="232"/>
      <c r="R1072" s="175"/>
      <c r="S1072" s="194"/>
      <c r="T1072" s="173"/>
      <c r="U1072" s="130"/>
      <c r="V1072" s="64"/>
      <c r="W1072" s="202"/>
      <c r="X1072" s="8"/>
      <c r="Y1072" s="6"/>
      <c r="Z1072" s="59"/>
      <c r="AA1072" s="59"/>
      <c r="AB1072" s="6"/>
      <c r="AC1072" s="203"/>
      <c r="AD1072" s="6"/>
      <c r="AE1072" s="6"/>
      <c r="AF1072" s="6"/>
      <c r="AG1072" s="6"/>
      <c r="AH1072" s="6"/>
      <c r="AI1072" s="6"/>
      <c r="AJ1072" s="6"/>
      <c r="AK1072" s="6"/>
      <c r="AL1072" s="59"/>
      <c r="AM1072" s="137"/>
      <c r="AN1072" s="137"/>
      <c r="AO1072" s="198"/>
      <c r="AP1072" s="198"/>
      <c r="AQ1072" s="198"/>
      <c r="AR1072" s="197"/>
      <c r="AS1072" s="38">
        <f>AS1060</f>
        <v>5</v>
      </c>
      <c r="AT1072" s="62" t="s">
        <v>4579</v>
      </c>
      <c r="AU1072" s="143"/>
      <c r="AV1072" s="147"/>
      <c r="AW1072" s="89">
        <f>ROUND(ROUND(H1067*P1074,0)*V1020,0)-AS1072</f>
        <v>341</v>
      </c>
      <c r="AX1072" s="12"/>
    </row>
    <row r="1073" spans="1:50" ht="17.2" customHeight="1" x14ac:dyDescent="0.3">
      <c r="A1073" s="101">
        <v>43</v>
      </c>
      <c r="B1073" s="102" t="s">
        <v>3422</v>
      </c>
      <c r="C1073" s="103" t="s">
        <v>8744</v>
      </c>
      <c r="D1073" s="166"/>
      <c r="E1073" s="193"/>
      <c r="F1073" s="126"/>
      <c r="G1073" s="126"/>
      <c r="H1073" s="175"/>
      <c r="I1073" s="194"/>
      <c r="J1073" s="194"/>
      <c r="K1073" s="173"/>
      <c r="L1073" s="267"/>
      <c r="M1073" s="268"/>
      <c r="N1073" s="268"/>
      <c r="O1073" s="268"/>
      <c r="P1073" s="268"/>
      <c r="Q1073" s="268"/>
      <c r="R1073" s="175"/>
      <c r="S1073" s="194"/>
      <c r="T1073" s="173"/>
      <c r="U1073" s="130"/>
      <c r="V1073" s="64"/>
      <c r="W1073" s="202"/>
      <c r="X1073" s="317" t="s">
        <v>4712</v>
      </c>
      <c r="Y1073" s="318"/>
      <c r="Z1073" s="318"/>
      <c r="AA1073" s="318"/>
      <c r="AB1073" s="318"/>
      <c r="AC1073" s="211" t="s">
        <v>4711</v>
      </c>
      <c r="AD1073" s="210"/>
      <c r="AE1073" s="210"/>
      <c r="AF1073" s="176"/>
      <c r="AG1073" s="176"/>
      <c r="AH1073" s="176"/>
      <c r="AI1073" s="176"/>
      <c r="AJ1073" s="176"/>
      <c r="AK1073" s="176"/>
      <c r="AL1073" s="105" t="s">
        <v>4574</v>
      </c>
      <c r="AM1073" s="321">
        <f>AM1070</f>
        <v>0.7</v>
      </c>
      <c r="AN1073" s="321"/>
      <c r="AO1073" s="213"/>
      <c r="AP1073" s="213"/>
      <c r="AQ1073" s="213"/>
      <c r="AR1073" s="212"/>
      <c r="AS1073" s="1"/>
      <c r="AT1073" s="132"/>
      <c r="AU1073" s="143"/>
      <c r="AV1073" s="147"/>
      <c r="AW1073" s="106">
        <f>ROUND(ROUND(ROUND(H1067*P1074,0)*V1020,0)*AM1073,0)-AS1072</f>
        <v>237</v>
      </c>
      <c r="AX1073" s="12"/>
    </row>
    <row r="1074" spans="1:50" ht="17.2" customHeight="1" x14ac:dyDescent="0.3">
      <c r="A1074" s="101">
        <v>43</v>
      </c>
      <c r="B1074" s="102" t="s">
        <v>3421</v>
      </c>
      <c r="C1074" s="103" t="s">
        <v>8743</v>
      </c>
      <c r="D1074" s="166"/>
      <c r="E1074" s="193"/>
      <c r="F1074" s="126"/>
      <c r="G1074" s="126"/>
      <c r="H1074" s="175"/>
      <c r="I1074" s="194"/>
      <c r="J1074" s="194"/>
      <c r="K1074" s="173"/>
      <c r="L1074" s="191"/>
      <c r="M1074" s="172"/>
      <c r="N1074" s="172"/>
      <c r="O1074" s="123" t="s">
        <v>4574</v>
      </c>
      <c r="P1074" s="249">
        <f>P1068</f>
        <v>0.96499999999999997</v>
      </c>
      <c r="Q1074" s="249"/>
      <c r="R1074" s="168"/>
      <c r="S1074" s="141"/>
      <c r="T1074" s="142"/>
      <c r="U1074" s="130"/>
      <c r="V1074" s="64"/>
      <c r="W1074" s="202"/>
      <c r="X1074" s="319"/>
      <c r="Y1074" s="320"/>
      <c r="Z1074" s="320"/>
      <c r="AA1074" s="320"/>
      <c r="AB1074" s="320"/>
      <c r="AC1074" s="211" t="s">
        <v>4735</v>
      </c>
      <c r="AD1074" s="210"/>
      <c r="AE1074" s="210"/>
      <c r="AF1074" s="176"/>
      <c r="AG1074" s="176"/>
      <c r="AH1074" s="176"/>
      <c r="AI1074" s="176"/>
      <c r="AJ1074" s="176"/>
      <c r="AK1074" s="176"/>
      <c r="AL1074" s="105" t="s">
        <v>4574</v>
      </c>
      <c r="AM1074" s="321">
        <f>AM1071</f>
        <v>0.5</v>
      </c>
      <c r="AN1074" s="321"/>
      <c r="AO1074" s="213"/>
      <c r="AP1074" s="213"/>
      <c r="AQ1074" s="213"/>
      <c r="AR1074" s="212"/>
      <c r="AS1074" s="7"/>
      <c r="AT1074" s="123"/>
      <c r="AU1074" s="136"/>
      <c r="AV1074" s="145"/>
      <c r="AW1074" s="106">
        <f>ROUND(ROUND(ROUND(H1067*P1074,0)*V1020,0)*AM1074,0)-AS1072</f>
        <v>168</v>
      </c>
      <c r="AX1074" s="12"/>
    </row>
    <row r="1075" spans="1:50" ht="17.2" customHeight="1" x14ac:dyDescent="0.3">
      <c r="A1075" s="9">
        <v>43</v>
      </c>
      <c r="B1075" s="10" t="s">
        <v>3420</v>
      </c>
      <c r="C1075" s="53" t="s">
        <v>8742</v>
      </c>
      <c r="D1075" s="166"/>
      <c r="E1075" s="193"/>
      <c r="F1075" s="126"/>
      <c r="G1075" s="126"/>
      <c r="H1075" s="45"/>
      <c r="I1075" s="1"/>
      <c r="J1075" s="1"/>
      <c r="K1075" s="44"/>
      <c r="L1075" s="196"/>
      <c r="M1075" s="195"/>
      <c r="N1075" s="195"/>
      <c r="O1075" s="55"/>
      <c r="P1075" s="56"/>
      <c r="Q1075" s="56"/>
      <c r="R1075" s="168"/>
      <c r="S1075" s="141"/>
      <c r="T1075" s="142"/>
      <c r="U1075" s="130"/>
      <c r="V1075" s="64"/>
      <c r="W1075" s="202"/>
      <c r="X1075" s="8"/>
      <c r="Y1075" s="6"/>
      <c r="Z1075" s="59"/>
      <c r="AA1075" s="59"/>
      <c r="AB1075" s="6"/>
      <c r="AC1075" s="203"/>
      <c r="AD1075" s="6"/>
      <c r="AE1075" s="6"/>
      <c r="AF1075" s="6"/>
      <c r="AG1075" s="6"/>
      <c r="AH1075" s="6"/>
      <c r="AI1075" s="6"/>
      <c r="AJ1075" s="6"/>
      <c r="AK1075" s="6"/>
      <c r="AL1075" s="59"/>
      <c r="AM1075" s="137"/>
      <c r="AN1075" s="137"/>
      <c r="AO1075" s="216" t="s">
        <v>4753</v>
      </c>
      <c r="AP1075" s="251"/>
      <c r="AQ1075" s="251"/>
      <c r="AR1075" s="252"/>
      <c r="AS1075" s="49"/>
      <c r="AT1075" s="36"/>
      <c r="AU1075" s="36"/>
      <c r="AV1075" s="51"/>
      <c r="AW1075" s="89">
        <f>ROUND(ROUND(H1067*V1020,0)*AQ1078,0)</f>
        <v>341</v>
      </c>
      <c r="AX1075" s="12"/>
    </row>
    <row r="1076" spans="1:50" ht="17.2" customHeight="1" x14ac:dyDescent="0.3">
      <c r="A1076" s="101">
        <v>43</v>
      </c>
      <c r="B1076" s="102" t="s">
        <v>3419</v>
      </c>
      <c r="C1076" s="103" t="s">
        <v>8741</v>
      </c>
      <c r="D1076" s="166"/>
      <c r="E1076" s="193"/>
      <c r="F1076" s="126"/>
      <c r="G1076" s="126"/>
      <c r="H1076" s="45"/>
      <c r="I1076" s="1"/>
      <c r="J1076" s="1"/>
      <c r="K1076" s="44"/>
      <c r="L1076" s="175"/>
      <c r="M1076" s="194"/>
      <c r="N1076" s="194"/>
      <c r="O1076" s="132"/>
      <c r="P1076" s="141"/>
      <c r="Q1076" s="141"/>
      <c r="R1076" s="168"/>
      <c r="S1076" s="141"/>
      <c r="T1076" s="142"/>
      <c r="U1076" s="130"/>
      <c r="V1076" s="64"/>
      <c r="W1076" s="202"/>
      <c r="X1076" s="317" t="s">
        <v>4712</v>
      </c>
      <c r="Y1076" s="318"/>
      <c r="Z1076" s="318"/>
      <c r="AA1076" s="318"/>
      <c r="AB1076" s="318"/>
      <c r="AC1076" s="211" t="s">
        <v>4711</v>
      </c>
      <c r="AD1076" s="210"/>
      <c r="AE1076" s="210"/>
      <c r="AF1076" s="176"/>
      <c r="AG1076" s="176"/>
      <c r="AH1076" s="176"/>
      <c r="AI1076" s="176"/>
      <c r="AJ1076" s="176"/>
      <c r="AK1076" s="176"/>
      <c r="AL1076" s="105" t="s">
        <v>4574</v>
      </c>
      <c r="AM1076" s="321">
        <f>AM1073</f>
        <v>0.7</v>
      </c>
      <c r="AN1076" s="321"/>
      <c r="AO1076" s="228"/>
      <c r="AP1076" s="229"/>
      <c r="AQ1076" s="229"/>
      <c r="AR1076" s="230"/>
      <c r="AS1076" s="45"/>
      <c r="AT1076" s="1"/>
      <c r="AU1076" s="1"/>
      <c r="AV1076" s="44"/>
      <c r="AW1076" s="106">
        <f>ROUND(ROUND(ROUND(H1067*V1020,0)*AM1076,0)*AQ1078,0)</f>
        <v>238</v>
      </c>
      <c r="AX1076" s="12"/>
    </row>
    <row r="1077" spans="1:50" ht="17.2" customHeight="1" x14ac:dyDescent="0.3">
      <c r="A1077" s="101">
        <v>43</v>
      </c>
      <c r="B1077" s="102" t="s">
        <v>3418</v>
      </c>
      <c r="C1077" s="103" t="s">
        <v>8740</v>
      </c>
      <c r="D1077" s="166"/>
      <c r="E1077" s="193"/>
      <c r="F1077" s="126"/>
      <c r="G1077" s="126"/>
      <c r="H1077" s="45"/>
      <c r="I1077" s="1"/>
      <c r="J1077" s="1"/>
      <c r="K1077" s="44"/>
      <c r="L1077" s="191"/>
      <c r="M1077" s="172"/>
      <c r="N1077" s="172"/>
      <c r="O1077" s="123"/>
      <c r="P1077" s="138"/>
      <c r="Q1077" s="138"/>
      <c r="R1077" s="168"/>
      <c r="S1077" s="141"/>
      <c r="T1077" s="142"/>
      <c r="U1077" s="130"/>
      <c r="V1077" s="64"/>
      <c r="W1077" s="202"/>
      <c r="X1077" s="319"/>
      <c r="Y1077" s="320"/>
      <c r="Z1077" s="320"/>
      <c r="AA1077" s="320"/>
      <c r="AB1077" s="320"/>
      <c r="AC1077" s="211" t="s">
        <v>4735</v>
      </c>
      <c r="AD1077" s="210"/>
      <c r="AE1077" s="210"/>
      <c r="AF1077" s="176"/>
      <c r="AG1077" s="176"/>
      <c r="AH1077" s="176"/>
      <c r="AI1077" s="176"/>
      <c r="AJ1077" s="176"/>
      <c r="AK1077" s="176"/>
      <c r="AL1077" s="105" t="s">
        <v>4574</v>
      </c>
      <c r="AM1077" s="321">
        <f>AM1074</f>
        <v>0.5</v>
      </c>
      <c r="AN1077" s="321"/>
      <c r="AO1077" s="45"/>
      <c r="AP1077" s="1"/>
      <c r="AQ1077" s="1"/>
      <c r="AR1077" s="44"/>
      <c r="AS1077" s="45"/>
      <c r="AT1077" s="1"/>
      <c r="AU1077" s="1"/>
      <c r="AV1077" s="44"/>
      <c r="AW1077" s="106">
        <f>ROUND(ROUND(ROUND(H1067*V1020,0)*AM1077,0)*AQ1078,0)</f>
        <v>171</v>
      </c>
      <c r="AX1077" s="12"/>
    </row>
    <row r="1078" spans="1:50" ht="17.2" customHeight="1" x14ac:dyDescent="0.3">
      <c r="A1078" s="9">
        <v>43</v>
      </c>
      <c r="B1078" s="10" t="s">
        <v>3417</v>
      </c>
      <c r="C1078" s="53" t="s">
        <v>8739</v>
      </c>
      <c r="D1078" s="166"/>
      <c r="E1078" s="193"/>
      <c r="F1078" s="126"/>
      <c r="G1078" s="126"/>
      <c r="H1078" s="45"/>
      <c r="I1078" s="1"/>
      <c r="J1078" s="1"/>
      <c r="K1078" s="44"/>
      <c r="L1078" s="231" t="s">
        <v>4714</v>
      </c>
      <c r="M1078" s="232"/>
      <c r="N1078" s="232"/>
      <c r="O1078" s="232"/>
      <c r="P1078" s="232"/>
      <c r="Q1078" s="232"/>
      <c r="R1078" s="175"/>
      <c r="S1078" s="194"/>
      <c r="T1078" s="173"/>
      <c r="U1078" s="130"/>
      <c r="V1078" s="64"/>
      <c r="W1078" s="202"/>
      <c r="X1078" s="8"/>
      <c r="Y1078" s="6"/>
      <c r="Z1078" s="59"/>
      <c r="AA1078" s="59"/>
      <c r="AB1078" s="6"/>
      <c r="AC1078" s="203"/>
      <c r="AD1078" s="6"/>
      <c r="AE1078" s="6"/>
      <c r="AF1078" s="6"/>
      <c r="AG1078" s="6"/>
      <c r="AH1078" s="6"/>
      <c r="AI1078" s="6"/>
      <c r="AJ1078" s="6"/>
      <c r="AK1078" s="6"/>
      <c r="AL1078" s="59"/>
      <c r="AM1078" s="137"/>
      <c r="AN1078" s="137"/>
      <c r="AO1078" s="45"/>
      <c r="AP1078" s="132" t="s">
        <v>4574</v>
      </c>
      <c r="AQ1078" s="247">
        <f>AQ1054</f>
        <v>0.95</v>
      </c>
      <c r="AR1078" s="248"/>
      <c r="AS1078" s="45"/>
      <c r="AT1078" s="1"/>
      <c r="AU1078" s="1"/>
      <c r="AV1078" s="44"/>
      <c r="AW1078" s="89">
        <f>ROUND(ROUND(ROUND(H1067*P1080,0)*V1020,0)*AQ1078,0)</f>
        <v>329</v>
      </c>
      <c r="AX1078" s="12"/>
    </row>
    <row r="1079" spans="1:50" ht="17.2" customHeight="1" x14ac:dyDescent="0.3">
      <c r="A1079" s="101">
        <v>43</v>
      </c>
      <c r="B1079" s="102" t="s">
        <v>3416</v>
      </c>
      <c r="C1079" s="103" t="s">
        <v>8738</v>
      </c>
      <c r="D1079" s="166"/>
      <c r="E1079" s="193"/>
      <c r="F1079" s="126"/>
      <c r="G1079" s="126"/>
      <c r="H1079" s="45"/>
      <c r="I1079" s="1"/>
      <c r="J1079" s="1"/>
      <c r="K1079" s="44"/>
      <c r="L1079" s="267"/>
      <c r="M1079" s="268"/>
      <c r="N1079" s="268"/>
      <c r="O1079" s="268"/>
      <c r="P1079" s="268"/>
      <c r="Q1079" s="268"/>
      <c r="R1079" s="175"/>
      <c r="S1079" s="194"/>
      <c r="T1079" s="173"/>
      <c r="U1079" s="130"/>
      <c r="V1079" s="64"/>
      <c r="W1079" s="202"/>
      <c r="X1079" s="317" t="s">
        <v>4712</v>
      </c>
      <c r="Y1079" s="318"/>
      <c r="Z1079" s="318"/>
      <c r="AA1079" s="318"/>
      <c r="AB1079" s="318"/>
      <c r="AC1079" s="211" t="s">
        <v>4711</v>
      </c>
      <c r="AD1079" s="210"/>
      <c r="AE1079" s="210"/>
      <c r="AF1079" s="176"/>
      <c r="AG1079" s="176"/>
      <c r="AH1079" s="176"/>
      <c r="AI1079" s="176"/>
      <c r="AJ1079" s="176"/>
      <c r="AK1079" s="176"/>
      <c r="AL1079" s="105" t="s">
        <v>4574</v>
      </c>
      <c r="AM1079" s="321">
        <f>AM1076</f>
        <v>0.7</v>
      </c>
      <c r="AN1079" s="321"/>
      <c r="AO1079" s="45"/>
      <c r="AP1079" s="1"/>
      <c r="AQ1079" s="1"/>
      <c r="AR1079" s="44"/>
      <c r="AS1079" s="45"/>
      <c r="AT1079" s="1"/>
      <c r="AU1079" s="1"/>
      <c r="AV1079" s="44"/>
      <c r="AW1079" s="106">
        <f>ROUND(ROUND(ROUND(ROUND(H1067*P1080,0)*V1020,0)*AM1079,0)*AQ1078,0)</f>
        <v>230</v>
      </c>
      <c r="AX1079" s="12"/>
    </row>
    <row r="1080" spans="1:50" ht="17.2" customHeight="1" x14ac:dyDescent="0.3">
      <c r="A1080" s="101">
        <v>43</v>
      </c>
      <c r="B1080" s="102" t="s">
        <v>3415</v>
      </c>
      <c r="C1080" s="103" t="s">
        <v>8737</v>
      </c>
      <c r="D1080" s="166"/>
      <c r="E1080" s="193"/>
      <c r="F1080" s="126"/>
      <c r="G1080" s="126"/>
      <c r="H1080" s="45"/>
      <c r="I1080" s="1"/>
      <c r="J1080" s="1"/>
      <c r="K1080" s="44"/>
      <c r="L1080" s="191"/>
      <c r="M1080" s="172"/>
      <c r="N1080" s="172"/>
      <c r="O1080" s="123" t="s">
        <v>4574</v>
      </c>
      <c r="P1080" s="249">
        <f>P1074</f>
        <v>0.96499999999999997</v>
      </c>
      <c r="Q1080" s="249"/>
      <c r="R1080" s="168"/>
      <c r="S1080" s="141"/>
      <c r="T1080" s="142"/>
      <c r="U1080" s="130"/>
      <c r="V1080" s="64"/>
      <c r="W1080" s="202"/>
      <c r="X1080" s="319"/>
      <c r="Y1080" s="320"/>
      <c r="Z1080" s="320"/>
      <c r="AA1080" s="320"/>
      <c r="AB1080" s="320"/>
      <c r="AC1080" s="211" t="s">
        <v>4735</v>
      </c>
      <c r="AD1080" s="210"/>
      <c r="AE1080" s="210"/>
      <c r="AF1080" s="176"/>
      <c r="AG1080" s="176"/>
      <c r="AH1080" s="176"/>
      <c r="AI1080" s="176"/>
      <c r="AJ1080" s="176"/>
      <c r="AK1080" s="176"/>
      <c r="AL1080" s="105" t="s">
        <v>4574</v>
      </c>
      <c r="AM1080" s="321">
        <f>AM1077</f>
        <v>0.5</v>
      </c>
      <c r="AN1080" s="321"/>
      <c r="AO1080" s="45"/>
      <c r="AP1080" s="1"/>
      <c r="AQ1080" s="1"/>
      <c r="AR1080" s="44"/>
      <c r="AS1080" s="43"/>
      <c r="AT1080" s="7"/>
      <c r="AU1080" s="7"/>
      <c r="AV1080" s="21"/>
      <c r="AW1080" s="106">
        <f>ROUND(ROUND(ROUND(ROUND(H1067*P1080,0)*V1020,0)*AM1080,0)*AQ1078,0)</f>
        <v>164</v>
      </c>
      <c r="AX1080" s="12"/>
    </row>
    <row r="1081" spans="1:50" ht="17.2" customHeight="1" x14ac:dyDescent="0.3">
      <c r="A1081" s="9">
        <v>43</v>
      </c>
      <c r="B1081" s="10" t="s">
        <v>3414</v>
      </c>
      <c r="C1081" s="53" t="s">
        <v>8736</v>
      </c>
      <c r="D1081" s="166"/>
      <c r="E1081" s="193"/>
      <c r="F1081" s="126"/>
      <c r="G1081" s="126"/>
      <c r="H1081" s="45"/>
      <c r="I1081" s="1"/>
      <c r="J1081" s="1"/>
      <c r="K1081" s="44"/>
      <c r="L1081" s="196"/>
      <c r="M1081" s="195"/>
      <c r="N1081" s="195"/>
      <c r="O1081" s="55"/>
      <c r="P1081" s="56"/>
      <c r="Q1081" s="56"/>
      <c r="R1081" s="168"/>
      <c r="S1081" s="141"/>
      <c r="T1081" s="142"/>
      <c r="U1081" s="130"/>
      <c r="V1081" s="64"/>
      <c r="W1081" s="202"/>
      <c r="X1081" s="8"/>
      <c r="Y1081" s="6"/>
      <c r="Z1081" s="59"/>
      <c r="AA1081" s="59"/>
      <c r="AB1081" s="6"/>
      <c r="AC1081" s="203"/>
      <c r="AD1081" s="6"/>
      <c r="AE1081" s="6"/>
      <c r="AF1081" s="6"/>
      <c r="AG1081" s="6"/>
      <c r="AH1081" s="6"/>
      <c r="AI1081" s="6"/>
      <c r="AJ1081" s="6"/>
      <c r="AK1081" s="6"/>
      <c r="AL1081" s="59"/>
      <c r="AM1081" s="137"/>
      <c r="AN1081" s="137"/>
      <c r="AO1081" s="146"/>
      <c r="AP1081" s="143"/>
      <c r="AQ1081" s="143"/>
      <c r="AR1081" s="44"/>
      <c r="AS1081" s="242" t="s">
        <v>4580</v>
      </c>
      <c r="AT1081" s="242"/>
      <c r="AU1081" s="242"/>
      <c r="AV1081" s="243"/>
      <c r="AW1081" s="89">
        <f>ROUND(ROUND(H1067*V1020,0)*AQ1078,0)-AS1084</f>
        <v>336</v>
      </c>
      <c r="AX1081" s="12"/>
    </row>
    <row r="1082" spans="1:50" ht="17.2" customHeight="1" x14ac:dyDescent="0.3">
      <c r="A1082" s="101">
        <v>43</v>
      </c>
      <c r="B1082" s="102" t="s">
        <v>3413</v>
      </c>
      <c r="C1082" s="103" t="s">
        <v>8735</v>
      </c>
      <c r="D1082" s="166"/>
      <c r="E1082" s="193"/>
      <c r="F1082" s="126"/>
      <c r="G1082" s="126"/>
      <c r="H1082" s="45"/>
      <c r="I1082" s="1"/>
      <c r="J1082" s="1"/>
      <c r="K1082" s="44"/>
      <c r="L1082" s="175"/>
      <c r="M1082" s="194"/>
      <c r="N1082" s="194"/>
      <c r="O1082" s="132"/>
      <c r="P1082" s="141"/>
      <c r="Q1082" s="141"/>
      <c r="R1082" s="168"/>
      <c r="S1082" s="141"/>
      <c r="T1082" s="142"/>
      <c r="U1082" s="130"/>
      <c r="V1082" s="64"/>
      <c r="W1082" s="202"/>
      <c r="X1082" s="317" t="s">
        <v>4712</v>
      </c>
      <c r="Y1082" s="318"/>
      <c r="Z1082" s="318"/>
      <c r="AA1082" s="318"/>
      <c r="AB1082" s="318"/>
      <c r="AC1082" s="211" t="s">
        <v>4711</v>
      </c>
      <c r="AD1082" s="210"/>
      <c r="AE1082" s="210"/>
      <c r="AF1082" s="176"/>
      <c r="AG1082" s="176"/>
      <c r="AH1082" s="176"/>
      <c r="AI1082" s="176"/>
      <c r="AJ1082" s="176"/>
      <c r="AK1082" s="176"/>
      <c r="AL1082" s="105" t="s">
        <v>4574</v>
      </c>
      <c r="AM1082" s="321">
        <f>AM1079</f>
        <v>0.7</v>
      </c>
      <c r="AN1082" s="321"/>
      <c r="AO1082" s="146"/>
      <c r="AP1082" s="143"/>
      <c r="AQ1082" s="143"/>
      <c r="AR1082" s="44"/>
      <c r="AS1082" s="244"/>
      <c r="AT1082" s="244"/>
      <c r="AU1082" s="244"/>
      <c r="AV1082" s="245"/>
      <c r="AW1082" s="106">
        <f>ROUND(ROUND(ROUND(H1067*V1020,0)*AM1082,0)*AQ1078,0)-AS1084</f>
        <v>233</v>
      </c>
      <c r="AX1082" s="12"/>
    </row>
    <row r="1083" spans="1:50" ht="17.2" customHeight="1" x14ac:dyDescent="0.3">
      <c r="A1083" s="101">
        <v>43</v>
      </c>
      <c r="B1083" s="102" t="s">
        <v>3412</v>
      </c>
      <c r="C1083" s="103" t="s">
        <v>8734</v>
      </c>
      <c r="D1083" s="166"/>
      <c r="E1083" s="193"/>
      <c r="F1083" s="126"/>
      <c r="G1083" s="126"/>
      <c r="H1083" s="45"/>
      <c r="I1083" s="1"/>
      <c r="J1083" s="1"/>
      <c r="K1083" s="44"/>
      <c r="L1083" s="191"/>
      <c r="M1083" s="172"/>
      <c r="N1083" s="172"/>
      <c r="O1083" s="123"/>
      <c r="P1083" s="138"/>
      <c r="Q1083" s="138"/>
      <c r="R1083" s="168"/>
      <c r="S1083" s="141"/>
      <c r="T1083" s="142"/>
      <c r="U1083" s="130"/>
      <c r="V1083" s="64"/>
      <c r="W1083" s="202"/>
      <c r="X1083" s="319"/>
      <c r="Y1083" s="320"/>
      <c r="Z1083" s="320"/>
      <c r="AA1083" s="320"/>
      <c r="AB1083" s="320"/>
      <c r="AC1083" s="211" t="s">
        <v>4735</v>
      </c>
      <c r="AD1083" s="210"/>
      <c r="AE1083" s="210"/>
      <c r="AF1083" s="176"/>
      <c r="AG1083" s="176"/>
      <c r="AH1083" s="176"/>
      <c r="AI1083" s="176"/>
      <c r="AJ1083" s="176"/>
      <c r="AK1083" s="176"/>
      <c r="AL1083" s="105" t="s">
        <v>4574</v>
      </c>
      <c r="AM1083" s="321">
        <f>AM1080</f>
        <v>0.5</v>
      </c>
      <c r="AN1083" s="321"/>
      <c r="AO1083" s="146"/>
      <c r="AP1083" s="143"/>
      <c r="AQ1083" s="143"/>
      <c r="AR1083" s="44"/>
      <c r="AS1083" s="244"/>
      <c r="AT1083" s="244"/>
      <c r="AU1083" s="244"/>
      <c r="AV1083" s="245"/>
      <c r="AW1083" s="106">
        <f>ROUND(ROUND(ROUND(H1067*V1020,0)*AM1083,0)*AQ1078,0)-AS1084</f>
        <v>166</v>
      </c>
      <c r="AX1083" s="12"/>
    </row>
    <row r="1084" spans="1:50" ht="17.2" customHeight="1" x14ac:dyDescent="0.3">
      <c r="A1084" s="9">
        <v>43</v>
      </c>
      <c r="B1084" s="10" t="s">
        <v>3411</v>
      </c>
      <c r="C1084" s="53" t="s">
        <v>8733</v>
      </c>
      <c r="D1084" s="166"/>
      <c r="E1084" s="193"/>
      <c r="F1084" s="126"/>
      <c r="G1084" s="126"/>
      <c r="H1084" s="45"/>
      <c r="I1084" s="1"/>
      <c r="J1084" s="1"/>
      <c r="K1084" s="44"/>
      <c r="L1084" s="231" t="s">
        <v>4714</v>
      </c>
      <c r="M1084" s="232"/>
      <c r="N1084" s="232"/>
      <c r="O1084" s="232"/>
      <c r="P1084" s="232"/>
      <c r="Q1084" s="232"/>
      <c r="R1084" s="175"/>
      <c r="S1084" s="194"/>
      <c r="T1084" s="173"/>
      <c r="U1084" s="130"/>
      <c r="V1084" s="64"/>
      <c r="W1084" s="202"/>
      <c r="X1084" s="8"/>
      <c r="Y1084" s="6"/>
      <c r="Z1084" s="59"/>
      <c r="AA1084" s="59"/>
      <c r="AB1084" s="6"/>
      <c r="AC1084" s="203"/>
      <c r="AD1084" s="6"/>
      <c r="AE1084" s="6"/>
      <c r="AF1084" s="6"/>
      <c r="AG1084" s="6"/>
      <c r="AH1084" s="6"/>
      <c r="AI1084" s="6"/>
      <c r="AJ1084" s="6"/>
      <c r="AK1084" s="6"/>
      <c r="AL1084" s="59"/>
      <c r="AM1084" s="137"/>
      <c r="AN1084" s="137"/>
      <c r="AO1084" s="146"/>
      <c r="AP1084" s="143"/>
      <c r="AQ1084" s="143"/>
      <c r="AR1084" s="44"/>
      <c r="AS1084" s="38">
        <f>AS1072</f>
        <v>5</v>
      </c>
      <c r="AT1084" s="62" t="s">
        <v>4579</v>
      </c>
      <c r="AU1084" s="143"/>
      <c r="AV1084" s="147"/>
      <c r="AW1084" s="89">
        <f>ROUND(ROUND(ROUND(H1067*P1086,0)*V1020,0)*AQ1078,0)-AS1084</f>
        <v>324</v>
      </c>
      <c r="AX1084" s="12"/>
    </row>
    <row r="1085" spans="1:50" ht="17.2" customHeight="1" x14ac:dyDescent="0.3">
      <c r="A1085" s="101">
        <v>43</v>
      </c>
      <c r="B1085" s="102" t="s">
        <v>3410</v>
      </c>
      <c r="C1085" s="103" t="s">
        <v>8732</v>
      </c>
      <c r="D1085" s="166"/>
      <c r="E1085" s="193"/>
      <c r="F1085" s="126"/>
      <c r="G1085" s="126"/>
      <c r="H1085" s="45"/>
      <c r="I1085" s="1"/>
      <c r="J1085" s="1"/>
      <c r="K1085" s="44"/>
      <c r="L1085" s="267"/>
      <c r="M1085" s="268"/>
      <c r="N1085" s="268"/>
      <c r="O1085" s="268"/>
      <c r="P1085" s="268"/>
      <c r="Q1085" s="268"/>
      <c r="R1085" s="175"/>
      <c r="S1085" s="194"/>
      <c r="T1085" s="173"/>
      <c r="U1085" s="130"/>
      <c r="V1085" s="64"/>
      <c r="W1085" s="202"/>
      <c r="X1085" s="317" t="s">
        <v>4712</v>
      </c>
      <c r="Y1085" s="318"/>
      <c r="Z1085" s="318"/>
      <c r="AA1085" s="318"/>
      <c r="AB1085" s="318"/>
      <c r="AC1085" s="211" t="s">
        <v>4711</v>
      </c>
      <c r="AD1085" s="210"/>
      <c r="AE1085" s="210"/>
      <c r="AF1085" s="176"/>
      <c r="AG1085" s="176"/>
      <c r="AH1085" s="176"/>
      <c r="AI1085" s="176"/>
      <c r="AJ1085" s="176"/>
      <c r="AK1085" s="176"/>
      <c r="AL1085" s="105" t="s">
        <v>4574</v>
      </c>
      <c r="AM1085" s="321">
        <f>AM1082</f>
        <v>0.7</v>
      </c>
      <c r="AN1085" s="321"/>
      <c r="AO1085" s="146"/>
      <c r="AP1085" s="143"/>
      <c r="AQ1085" s="143"/>
      <c r="AR1085" s="44"/>
      <c r="AS1085" s="1"/>
      <c r="AT1085" s="132"/>
      <c r="AU1085" s="143"/>
      <c r="AV1085" s="147"/>
      <c r="AW1085" s="106">
        <f>ROUND(ROUND(ROUND(ROUND(H1067*P1086,0)*V1020,0)*AM1085,0)*AQ1078,0)-AS1084</f>
        <v>225</v>
      </c>
      <c r="AX1085" s="12"/>
    </row>
    <row r="1086" spans="1:50" ht="17.2" customHeight="1" x14ac:dyDescent="0.3">
      <c r="A1086" s="101">
        <v>43</v>
      </c>
      <c r="B1086" s="102" t="s">
        <v>3409</v>
      </c>
      <c r="C1086" s="103" t="s">
        <v>8731</v>
      </c>
      <c r="D1086" s="162"/>
      <c r="E1086" s="192"/>
      <c r="F1086" s="128"/>
      <c r="G1086" s="128"/>
      <c r="H1086" s="43"/>
      <c r="I1086" s="7"/>
      <c r="J1086" s="7"/>
      <c r="K1086" s="21"/>
      <c r="L1086" s="191"/>
      <c r="M1086" s="172"/>
      <c r="N1086" s="172"/>
      <c r="O1086" s="123" t="s">
        <v>4574</v>
      </c>
      <c r="P1086" s="249">
        <f>P1080</f>
        <v>0.96499999999999997</v>
      </c>
      <c r="Q1086" s="249"/>
      <c r="R1086" s="201"/>
      <c r="S1086" s="138"/>
      <c r="T1086" s="139"/>
      <c r="U1086" s="78"/>
      <c r="V1086" s="79"/>
      <c r="W1086" s="200"/>
      <c r="X1086" s="319"/>
      <c r="Y1086" s="320"/>
      <c r="Z1086" s="320"/>
      <c r="AA1086" s="320"/>
      <c r="AB1086" s="320"/>
      <c r="AC1086" s="211" t="s">
        <v>4735</v>
      </c>
      <c r="AD1086" s="210"/>
      <c r="AE1086" s="210"/>
      <c r="AF1086" s="176"/>
      <c r="AG1086" s="176"/>
      <c r="AH1086" s="176"/>
      <c r="AI1086" s="176"/>
      <c r="AJ1086" s="176"/>
      <c r="AK1086" s="176"/>
      <c r="AL1086" s="105" t="s">
        <v>4574</v>
      </c>
      <c r="AM1086" s="321">
        <f>AM1083</f>
        <v>0.5</v>
      </c>
      <c r="AN1086" s="321"/>
      <c r="AO1086" s="190"/>
      <c r="AP1086" s="136"/>
      <c r="AQ1086" s="136"/>
      <c r="AR1086" s="21"/>
      <c r="AS1086" s="7"/>
      <c r="AT1086" s="123"/>
      <c r="AU1086" s="136"/>
      <c r="AV1086" s="145"/>
      <c r="AW1086" s="107">
        <f>ROUND(ROUND(ROUND(ROUND(H1067*P1086,0)*V1020,0)*AM1086,0)*AQ1078,0)-AS1084</f>
        <v>159</v>
      </c>
      <c r="AX1086" s="16"/>
    </row>
    <row r="1087" spans="1:50" ht="17.2" customHeight="1" x14ac:dyDescent="0.3">
      <c r="A1087" s="9">
        <v>43</v>
      </c>
      <c r="B1087" s="10" t="s">
        <v>3408</v>
      </c>
      <c r="C1087" s="53" t="s">
        <v>8730</v>
      </c>
      <c r="D1087" s="217" t="s">
        <v>4740</v>
      </c>
      <c r="E1087" s="219"/>
      <c r="F1087" s="217" t="s">
        <v>5254</v>
      </c>
      <c r="G1087" s="252"/>
      <c r="H1087" s="217" t="s">
        <v>4816</v>
      </c>
      <c r="I1087" s="218"/>
      <c r="J1087" s="218"/>
      <c r="K1087" s="219"/>
      <c r="L1087" s="196"/>
      <c r="M1087" s="195"/>
      <c r="N1087" s="195"/>
      <c r="O1087" s="55"/>
      <c r="P1087" s="56"/>
      <c r="Q1087" s="56"/>
      <c r="R1087" s="303" t="s">
        <v>8152</v>
      </c>
      <c r="S1087" s="304"/>
      <c r="T1087" s="305"/>
      <c r="U1087" s="309" t="s">
        <v>8151</v>
      </c>
      <c r="V1087" s="309"/>
      <c r="W1087" s="310"/>
      <c r="X1087" s="8"/>
      <c r="Y1087" s="6"/>
      <c r="Z1087" s="59"/>
      <c r="AA1087" s="59"/>
      <c r="AB1087" s="6"/>
      <c r="AC1087" s="203"/>
      <c r="AD1087" s="6"/>
      <c r="AE1087" s="6"/>
      <c r="AF1087" s="6"/>
      <c r="AG1087" s="6"/>
      <c r="AH1087" s="6"/>
      <c r="AI1087" s="6"/>
      <c r="AJ1087" s="6"/>
      <c r="AK1087" s="6"/>
      <c r="AL1087" s="59"/>
      <c r="AM1087" s="137"/>
      <c r="AN1087" s="137"/>
      <c r="AO1087" s="7"/>
      <c r="AP1087" s="7"/>
      <c r="AQ1087" s="7"/>
      <c r="AR1087" s="7"/>
      <c r="AS1087" s="7"/>
      <c r="AT1087" s="123"/>
      <c r="AU1087" s="136"/>
      <c r="AV1087" s="145"/>
      <c r="AW1087" s="100">
        <f>ROUND(H1091*V1092,0)</f>
        <v>315</v>
      </c>
      <c r="AX1087" s="19" t="s">
        <v>4205</v>
      </c>
    </row>
    <row r="1088" spans="1:50" ht="17.2" customHeight="1" x14ac:dyDescent="0.3">
      <c r="A1088" s="101">
        <v>43</v>
      </c>
      <c r="B1088" s="102" t="s">
        <v>3407</v>
      </c>
      <c r="C1088" s="103" t="s">
        <v>8729</v>
      </c>
      <c r="D1088" s="220"/>
      <c r="E1088" s="222"/>
      <c r="F1088" s="228"/>
      <c r="G1088" s="230"/>
      <c r="H1088" s="220"/>
      <c r="I1088" s="221"/>
      <c r="J1088" s="221"/>
      <c r="K1088" s="222"/>
      <c r="L1088" s="175"/>
      <c r="M1088" s="194"/>
      <c r="N1088" s="194"/>
      <c r="O1088" s="132"/>
      <c r="P1088" s="141"/>
      <c r="Q1088" s="141"/>
      <c r="R1088" s="306"/>
      <c r="S1088" s="307"/>
      <c r="T1088" s="308"/>
      <c r="U1088" s="311"/>
      <c r="V1088" s="312"/>
      <c r="W1088" s="313"/>
      <c r="X1088" s="317" t="s">
        <v>4712</v>
      </c>
      <c r="Y1088" s="318"/>
      <c r="Z1088" s="318"/>
      <c r="AA1088" s="318"/>
      <c r="AB1088" s="318"/>
      <c r="AC1088" s="211" t="s">
        <v>4711</v>
      </c>
      <c r="AD1088" s="210"/>
      <c r="AE1088" s="210"/>
      <c r="AF1088" s="176"/>
      <c r="AG1088" s="176"/>
      <c r="AH1088" s="176"/>
      <c r="AI1088" s="176"/>
      <c r="AJ1088" s="176"/>
      <c r="AK1088" s="176"/>
      <c r="AL1088" s="105" t="s">
        <v>4574</v>
      </c>
      <c r="AM1088" s="321">
        <f>AM1085</f>
        <v>0.7</v>
      </c>
      <c r="AN1088" s="321"/>
      <c r="AO1088" s="176"/>
      <c r="AP1088" s="176"/>
      <c r="AQ1088" s="176"/>
      <c r="AR1088" s="176"/>
      <c r="AS1088" s="176"/>
      <c r="AT1088" s="105"/>
      <c r="AU1088" s="150"/>
      <c r="AV1088" s="151"/>
      <c r="AW1088" s="106">
        <f>ROUND(ROUND(H1091*V1092,0)*AM1088,0)</f>
        <v>221</v>
      </c>
      <c r="AX1088" s="12"/>
    </row>
    <row r="1089" spans="1:50" ht="17.2" customHeight="1" x14ac:dyDescent="0.3">
      <c r="A1089" s="101">
        <v>43</v>
      </c>
      <c r="B1089" s="102" t="s">
        <v>3406</v>
      </c>
      <c r="C1089" s="103" t="s">
        <v>8728</v>
      </c>
      <c r="D1089" s="220"/>
      <c r="E1089" s="222"/>
      <c r="F1089" s="228"/>
      <c r="G1089" s="230"/>
      <c r="H1089" s="220"/>
      <c r="I1089" s="221"/>
      <c r="J1089" s="221"/>
      <c r="K1089" s="222"/>
      <c r="L1089" s="191"/>
      <c r="M1089" s="172"/>
      <c r="N1089" s="172"/>
      <c r="O1089" s="123"/>
      <c r="P1089" s="138"/>
      <c r="Q1089" s="138"/>
      <c r="R1089" s="306"/>
      <c r="S1089" s="307"/>
      <c r="T1089" s="308"/>
      <c r="U1089" s="311"/>
      <c r="V1089" s="312"/>
      <c r="W1089" s="313"/>
      <c r="X1089" s="319"/>
      <c r="Y1089" s="320"/>
      <c r="Z1089" s="320"/>
      <c r="AA1089" s="320"/>
      <c r="AB1089" s="320"/>
      <c r="AC1089" s="211" t="s">
        <v>4735</v>
      </c>
      <c r="AD1089" s="210"/>
      <c r="AE1089" s="210"/>
      <c r="AF1089" s="176"/>
      <c r="AG1089" s="176"/>
      <c r="AH1089" s="176"/>
      <c r="AI1089" s="176"/>
      <c r="AJ1089" s="176"/>
      <c r="AK1089" s="176"/>
      <c r="AL1089" s="105" t="s">
        <v>4574</v>
      </c>
      <c r="AM1089" s="321">
        <f>AM1086</f>
        <v>0.5</v>
      </c>
      <c r="AN1089" s="321"/>
      <c r="AO1089" s="176"/>
      <c r="AP1089" s="176"/>
      <c r="AQ1089" s="176"/>
      <c r="AR1089" s="176"/>
      <c r="AS1089" s="176"/>
      <c r="AT1089" s="105"/>
      <c r="AU1089" s="150"/>
      <c r="AV1089" s="151"/>
      <c r="AW1089" s="106">
        <f>ROUND(ROUND(H1091*V1092,0)*AM1089,0)</f>
        <v>158</v>
      </c>
      <c r="AX1089" s="12"/>
    </row>
    <row r="1090" spans="1:50" ht="17.2" customHeight="1" x14ac:dyDescent="0.3">
      <c r="A1090" s="9">
        <v>43</v>
      </c>
      <c r="B1090" s="10" t="s">
        <v>3405</v>
      </c>
      <c r="C1090" s="53" t="s">
        <v>8727</v>
      </c>
      <c r="D1090" s="238"/>
      <c r="E1090" s="240"/>
      <c r="F1090" s="238"/>
      <c r="G1090" s="240"/>
      <c r="H1090" s="220"/>
      <c r="I1090" s="221"/>
      <c r="J1090" s="221"/>
      <c r="K1090" s="222"/>
      <c r="L1090" s="231" t="s">
        <v>4714</v>
      </c>
      <c r="M1090" s="232"/>
      <c r="N1090" s="232"/>
      <c r="O1090" s="232"/>
      <c r="P1090" s="232"/>
      <c r="Q1090" s="232"/>
      <c r="R1090" s="306"/>
      <c r="S1090" s="307"/>
      <c r="T1090" s="308"/>
      <c r="U1090" s="130"/>
      <c r="V1090" s="64"/>
      <c r="W1090" s="202"/>
      <c r="X1090" s="8"/>
      <c r="Y1090" s="6"/>
      <c r="Z1090" s="59"/>
      <c r="AA1090" s="59"/>
      <c r="AB1090" s="6"/>
      <c r="AC1090" s="203"/>
      <c r="AD1090" s="6"/>
      <c r="AE1090" s="6"/>
      <c r="AF1090" s="6"/>
      <c r="AG1090" s="6"/>
      <c r="AH1090" s="6"/>
      <c r="AI1090" s="6"/>
      <c r="AJ1090" s="6"/>
      <c r="AK1090" s="6"/>
      <c r="AL1090" s="59"/>
      <c r="AM1090" s="137"/>
      <c r="AN1090" s="137"/>
      <c r="AO1090" s="6"/>
      <c r="AP1090" s="6"/>
      <c r="AQ1090" s="7"/>
      <c r="AR1090" s="7"/>
      <c r="AS1090" s="7"/>
      <c r="AT1090" s="123"/>
      <c r="AU1090" s="136"/>
      <c r="AV1090" s="145"/>
      <c r="AW1090" s="89">
        <f>ROUND(ROUND(H1091*P1092,0)*V1092,0)</f>
        <v>304</v>
      </c>
      <c r="AX1090" s="12"/>
    </row>
    <row r="1091" spans="1:50" ht="17.2" customHeight="1" x14ac:dyDescent="0.3">
      <c r="A1091" s="101">
        <v>43</v>
      </c>
      <c r="B1091" s="102" t="s">
        <v>3404</v>
      </c>
      <c r="C1091" s="103" t="s">
        <v>8726</v>
      </c>
      <c r="D1091" s="238"/>
      <c r="E1091" s="240"/>
      <c r="F1091" s="238"/>
      <c r="G1091" s="240"/>
      <c r="H1091" s="253">
        <f>'15就労移行支援(基本)'!K252</f>
        <v>630</v>
      </c>
      <c r="I1091" s="254"/>
      <c r="J1091" s="1" t="s">
        <v>4202</v>
      </c>
      <c r="K1091" s="68"/>
      <c r="L1091" s="267"/>
      <c r="M1091" s="268"/>
      <c r="N1091" s="268"/>
      <c r="O1091" s="268"/>
      <c r="P1091" s="268"/>
      <c r="Q1091" s="268"/>
      <c r="R1091" s="306"/>
      <c r="S1091" s="307"/>
      <c r="T1091" s="308"/>
      <c r="U1091" s="130"/>
      <c r="V1091" s="64"/>
      <c r="W1091" s="202"/>
      <c r="X1091" s="317" t="s">
        <v>4712</v>
      </c>
      <c r="Y1091" s="318"/>
      <c r="Z1091" s="318"/>
      <c r="AA1091" s="318"/>
      <c r="AB1091" s="318"/>
      <c r="AC1091" s="211" t="s">
        <v>4711</v>
      </c>
      <c r="AD1091" s="210"/>
      <c r="AE1091" s="210"/>
      <c r="AF1091" s="176"/>
      <c r="AG1091" s="176"/>
      <c r="AH1091" s="176"/>
      <c r="AI1091" s="176"/>
      <c r="AJ1091" s="176"/>
      <c r="AK1091" s="176"/>
      <c r="AL1091" s="105" t="s">
        <v>4574</v>
      </c>
      <c r="AM1091" s="321">
        <f>AM1088</f>
        <v>0.7</v>
      </c>
      <c r="AN1091" s="321"/>
      <c r="AO1091" s="174"/>
      <c r="AP1091" s="174"/>
      <c r="AQ1091" s="174"/>
      <c r="AR1091" s="174"/>
      <c r="AS1091" s="174"/>
      <c r="AT1091" s="104"/>
      <c r="AU1091" s="148"/>
      <c r="AV1091" s="149"/>
      <c r="AW1091" s="106">
        <f>ROUND(ROUND(ROUND(H1091*P1092,0)*V1092,0)*AM1091,0)</f>
        <v>213</v>
      </c>
      <c r="AX1091" s="12"/>
    </row>
    <row r="1092" spans="1:50" ht="17.2" customHeight="1" x14ac:dyDescent="0.3">
      <c r="A1092" s="101">
        <v>43</v>
      </c>
      <c r="B1092" s="102" t="s">
        <v>3403</v>
      </c>
      <c r="C1092" s="103" t="s">
        <v>8725</v>
      </c>
      <c r="D1092" s="238"/>
      <c r="E1092" s="240"/>
      <c r="F1092" s="238"/>
      <c r="G1092" s="240"/>
      <c r="H1092" s="175"/>
      <c r="I1092" s="194"/>
      <c r="J1092" s="194"/>
      <c r="K1092" s="173"/>
      <c r="L1092" s="191"/>
      <c r="M1092" s="172"/>
      <c r="N1092" s="172"/>
      <c r="O1092" s="123" t="s">
        <v>4574</v>
      </c>
      <c r="P1092" s="249">
        <f>P1086</f>
        <v>0.96499999999999997</v>
      </c>
      <c r="Q1092" s="249"/>
      <c r="R1092" s="238"/>
      <c r="S1092" s="239"/>
      <c r="T1092" s="240"/>
      <c r="U1092" s="132" t="s">
        <v>4574</v>
      </c>
      <c r="V1092" s="247">
        <f>V1020</f>
        <v>0.5</v>
      </c>
      <c r="W1092" s="248"/>
      <c r="X1092" s="319"/>
      <c r="Y1092" s="320"/>
      <c r="Z1092" s="320"/>
      <c r="AA1092" s="320"/>
      <c r="AB1092" s="320"/>
      <c r="AC1092" s="211" t="s">
        <v>4735</v>
      </c>
      <c r="AD1092" s="210"/>
      <c r="AE1092" s="210"/>
      <c r="AF1092" s="176"/>
      <c r="AG1092" s="176"/>
      <c r="AH1092" s="176"/>
      <c r="AI1092" s="176"/>
      <c r="AJ1092" s="176"/>
      <c r="AK1092" s="176"/>
      <c r="AL1092" s="105" t="s">
        <v>4574</v>
      </c>
      <c r="AM1092" s="321">
        <f>AM1089</f>
        <v>0.5</v>
      </c>
      <c r="AN1092" s="321"/>
      <c r="AO1092" s="174"/>
      <c r="AP1092" s="174"/>
      <c r="AQ1092" s="174"/>
      <c r="AR1092" s="174"/>
      <c r="AS1092" s="174"/>
      <c r="AT1092" s="104"/>
      <c r="AU1092" s="148"/>
      <c r="AV1092" s="149"/>
      <c r="AW1092" s="106">
        <f>ROUND(ROUND(ROUND(H1091*P1092,0)*V1092,0)*AM1092,0)</f>
        <v>152</v>
      </c>
      <c r="AX1092" s="12"/>
    </row>
    <row r="1093" spans="1:50" ht="17.2" customHeight="1" x14ac:dyDescent="0.3">
      <c r="A1093" s="9">
        <v>43</v>
      </c>
      <c r="B1093" s="10" t="s">
        <v>3402</v>
      </c>
      <c r="C1093" s="53" t="s">
        <v>8724</v>
      </c>
      <c r="D1093" s="166"/>
      <c r="E1093" s="193"/>
      <c r="F1093" s="126"/>
      <c r="G1093" s="126"/>
      <c r="H1093" s="175"/>
      <c r="I1093" s="194"/>
      <c r="J1093" s="194"/>
      <c r="K1093" s="173"/>
      <c r="L1093" s="196"/>
      <c r="M1093" s="195"/>
      <c r="N1093" s="195"/>
      <c r="O1093" s="55"/>
      <c r="P1093" s="56"/>
      <c r="Q1093" s="56"/>
      <c r="R1093" s="168"/>
      <c r="S1093" s="141"/>
      <c r="T1093" s="142"/>
      <c r="U1093" s="130"/>
      <c r="V1093" s="64"/>
      <c r="W1093" s="202"/>
      <c r="X1093" s="8"/>
      <c r="Y1093" s="6"/>
      <c r="Z1093" s="59"/>
      <c r="AA1093" s="59"/>
      <c r="AB1093" s="6"/>
      <c r="AC1093" s="203"/>
      <c r="AD1093" s="6"/>
      <c r="AE1093" s="6"/>
      <c r="AF1093" s="6"/>
      <c r="AG1093" s="6"/>
      <c r="AH1093" s="6"/>
      <c r="AI1093" s="6"/>
      <c r="AJ1093" s="6"/>
      <c r="AK1093" s="6"/>
      <c r="AL1093" s="59"/>
      <c r="AM1093" s="137"/>
      <c r="AN1093" s="137"/>
      <c r="AO1093" s="177"/>
      <c r="AP1093" s="81"/>
      <c r="AQ1093" s="81"/>
      <c r="AR1093" s="82"/>
      <c r="AS1093" s="242" t="s">
        <v>4580</v>
      </c>
      <c r="AT1093" s="242"/>
      <c r="AU1093" s="242"/>
      <c r="AV1093" s="243"/>
      <c r="AW1093" s="89">
        <f>ROUND(H1091*V1092,0)-AS1096</f>
        <v>310</v>
      </c>
      <c r="AX1093" s="12"/>
    </row>
    <row r="1094" spans="1:50" ht="17.2" customHeight="1" x14ac:dyDescent="0.3">
      <c r="A1094" s="101">
        <v>43</v>
      </c>
      <c r="B1094" s="102" t="s">
        <v>3401</v>
      </c>
      <c r="C1094" s="103" t="s">
        <v>8723</v>
      </c>
      <c r="D1094" s="166"/>
      <c r="E1094" s="193"/>
      <c r="F1094" s="126"/>
      <c r="G1094" s="126"/>
      <c r="H1094" s="175"/>
      <c r="I1094" s="194"/>
      <c r="J1094" s="194"/>
      <c r="K1094" s="173"/>
      <c r="L1094" s="175"/>
      <c r="M1094" s="194"/>
      <c r="N1094" s="194"/>
      <c r="O1094" s="132"/>
      <c r="P1094" s="141"/>
      <c r="Q1094" s="141"/>
      <c r="R1094" s="168"/>
      <c r="S1094" s="141"/>
      <c r="T1094" s="142"/>
      <c r="U1094" s="130"/>
      <c r="V1094" s="64"/>
      <c r="W1094" s="202"/>
      <c r="X1094" s="317" t="s">
        <v>4712</v>
      </c>
      <c r="Y1094" s="318"/>
      <c r="Z1094" s="318"/>
      <c r="AA1094" s="318"/>
      <c r="AB1094" s="318"/>
      <c r="AC1094" s="211" t="s">
        <v>4711</v>
      </c>
      <c r="AD1094" s="210"/>
      <c r="AE1094" s="210"/>
      <c r="AF1094" s="176"/>
      <c r="AG1094" s="176"/>
      <c r="AH1094" s="176"/>
      <c r="AI1094" s="176"/>
      <c r="AJ1094" s="176"/>
      <c r="AK1094" s="176"/>
      <c r="AL1094" s="105" t="s">
        <v>4574</v>
      </c>
      <c r="AM1094" s="321">
        <f>AM1091</f>
        <v>0.7</v>
      </c>
      <c r="AN1094" s="321"/>
      <c r="AO1094" s="215"/>
      <c r="AP1094" s="215"/>
      <c r="AQ1094" s="215"/>
      <c r="AR1094" s="214"/>
      <c r="AS1094" s="244"/>
      <c r="AT1094" s="244"/>
      <c r="AU1094" s="244"/>
      <c r="AV1094" s="245"/>
      <c r="AW1094" s="106">
        <f>ROUND(ROUND(H1091*V1092,0)*AM1094,0)-AS1096</f>
        <v>216</v>
      </c>
      <c r="AX1094" s="12"/>
    </row>
    <row r="1095" spans="1:50" ht="17.2" customHeight="1" x14ac:dyDescent="0.3">
      <c r="A1095" s="101">
        <v>43</v>
      </c>
      <c r="B1095" s="102" t="s">
        <v>3400</v>
      </c>
      <c r="C1095" s="103" t="s">
        <v>8722</v>
      </c>
      <c r="D1095" s="166"/>
      <c r="E1095" s="193"/>
      <c r="F1095" s="126"/>
      <c r="G1095" s="126"/>
      <c r="H1095" s="175"/>
      <c r="I1095" s="194"/>
      <c r="J1095" s="194"/>
      <c r="K1095" s="173"/>
      <c r="L1095" s="191"/>
      <c r="M1095" s="172"/>
      <c r="N1095" s="172"/>
      <c r="O1095" s="123"/>
      <c r="P1095" s="138"/>
      <c r="Q1095" s="138"/>
      <c r="R1095" s="168"/>
      <c r="S1095" s="141"/>
      <c r="T1095" s="142"/>
      <c r="U1095" s="130"/>
      <c r="V1095" s="64"/>
      <c r="W1095" s="202"/>
      <c r="X1095" s="319"/>
      <c r="Y1095" s="320"/>
      <c r="Z1095" s="320"/>
      <c r="AA1095" s="320"/>
      <c r="AB1095" s="320"/>
      <c r="AC1095" s="211" t="s">
        <v>4735</v>
      </c>
      <c r="AD1095" s="210"/>
      <c r="AE1095" s="210"/>
      <c r="AF1095" s="176"/>
      <c r="AG1095" s="176"/>
      <c r="AH1095" s="176"/>
      <c r="AI1095" s="176"/>
      <c r="AJ1095" s="176"/>
      <c r="AK1095" s="176"/>
      <c r="AL1095" s="105" t="s">
        <v>4574</v>
      </c>
      <c r="AM1095" s="321">
        <f>AM1092</f>
        <v>0.5</v>
      </c>
      <c r="AN1095" s="321"/>
      <c r="AO1095" s="213"/>
      <c r="AP1095" s="213"/>
      <c r="AQ1095" s="213"/>
      <c r="AR1095" s="212"/>
      <c r="AS1095" s="244"/>
      <c r="AT1095" s="244"/>
      <c r="AU1095" s="244"/>
      <c r="AV1095" s="245"/>
      <c r="AW1095" s="106">
        <f>ROUND(ROUND(H1091*V1092,0)*AM1095,0)-AS1096</f>
        <v>153</v>
      </c>
      <c r="AX1095" s="12"/>
    </row>
    <row r="1096" spans="1:50" ht="17.2" customHeight="1" x14ac:dyDescent="0.3">
      <c r="A1096" s="9">
        <v>43</v>
      </c>
      <c r="B1096" s="10" t="s">
        <v>3399</v>
      </c>
      <c r="C1096" s="53" t="s">
        <v>8721</v>
      </c>
      <c r="D1096" s="166"/>
      <c r="E1096" s="193"/>
      <c r="F1096" s="126"/>
      <c r="G1096" s="126"/>
      <c r="H1096" s="175"/>
      <c r="I1096" s="194"/>
      <c r="J1096" s="194"/>
      <c r="K1096" s="173"/>
      <c r="L1096" s="231" t="s">
        <v>4714</v>
      </c>
      <c r="M1096" s="232"/>
      <c r="N1096" s="232"/>
      <c r="O1096" s="232"/>
      <c r="P1096" s="232"/>
      <c r="Q1096" s="232"/>
      <c r="R1096" s="175"/>
      <c r="S1096" s="194"/>
      <c r="T1096" s="173"/>
      <c r="U1096" s="130"/>
      <c r="V1096" s="64"/>
      <c r="W1096" s="202"/>
      <c r="X1096" s="8"/>
      <c r="Y1096" s="6"/>
      <c r="Z1096" s="59"/>
      <c r="AA1096" s="59"/>
      <c r="AB1096" s="6"/>
      <c r="AC1096" s="203"/>
      <c r="AD1096" s="6"/>
      <c r="AE1096" s="6"/>
      <c r="AF1096" s="6"/>
      <c r="AG1096" s="6"/>
      <c r="AH1096" s="6"/>
      <c r="AI1096" s="6"/>
      <c r="AJ1096" s="6"/>
      <c r="AK1096" s="6"/>
      <c r="AL1096" s="59"/>
      <c r="AM1096" s="137"/>
      <c r="AN1096" s="137"/>
      <c r="AO1096" s="198"/>
      <c r="AP1096" s="198"/>
      <c r="AQ1096" s="198"/>
      <c r="AR1096" s="197"/>
      <c r="AS1096" s="38">
        <f>AS1084</f>
        <v>5</v>
      </c>
      <c r="AT1096" s="62" t="s">
        <v>4579</v>
      </c>
      <c r="AU1096" s="143"/>
      <c r="AV1096" s="147"/>
      <c r="AW1096" s="89">
        <f>ROUND(ROUND(H1091*P1098,0)*V1092,0)-AS1096</f>
        <v>299</v>
      </c>
      <c r="AX1096" s="12"/>
    </row>
    <row r="1097" spans="1:50" ht="17.2" customHeight="1" x14ac:dyDescent="0.3">
      <c r="A1097" s="101">
        <v>43</v>
      </c>
      <c r="B1097" s="102" t="s">
        <v>3398</v>
      </c>
      <c r="C1097" s="103" t="s">
        <v>8720</v>
      </c>
      <c r="D1097" s="166"/>
      <c r="E1097" s="193"/>
      <c r="F1097" s="126"/>
      <c r="G1097" s="126"/>
      <c r="H1097" s="175"/>
      <c r="I1097" s="194"/>
      <c r="J1097" s="194"/>
      <c r="K1097" s="173"/>
      <c r="L1097" s="267"/>
      <c r="M1097" s="268"/>
      <c r="N1097" s="268"/>
      <c r="O1097" s="268"/>
      <c r="P1097" s="268"/>
      <c r="Q1097" s="268"/>
      <c r="R1097" s="175"/>
      <c r="S1097" s="194"/>
      <c r="T1097" s="173"/>
      <c r="U1097" s="130"/>
      <c r="V1097" s="64"/>
      <c r="W1097" s="202"/>
      <c r="X1097" s="317" t="s">
        <v>4712</v>
      </c>
      <c r="Y1097" s="318"/>
      <c r="Z1097" s="318"/>
      <c r="AA1097" s="318"/>
      <c r="AB1097" s="318"/>
      <c r="AC1097" s="211" t="s">
        <v>4711</v>
      </c>
      <c r="AD1097" s="210"/>
      <c r="AE1097" s="210"/>
      <c r="AF1097" s="176"/>
      <c r="AG1097" s="176"/>
      <c r="AH1097" s="176"/>
      <c r="AI1097" s="176"/>
      <c r="AJ1097" s="176"/>
      <c r="AK1097" s="176"/>
      <c r="AL1097" s="105" t="s">
        <v>4574</v>
      </c>
      <c r="AM1097" s="321">
        <f>AM1094</f>
        <v>0.7</v>
      </c>
      <c r="AN1097" s="321"/>
      <c r="AO1097" s="213"/>
      <c r="AP1097" s="213"/>
      <c r="AQ1097" s="213"/>
      <c r="AR1097" s="212"/>
      <c r="AS1097" s="1"/>
      <c r="AT1097" s="132"/>
      <c r="AU1097" s="143"/>
      <c r="AV1097" s="147"/>
      <c r="AW1097" s="106">
        <f>ROUND(ROUND(ROUND(H1091*P1098,0)*V1092,0)*AM1097,0)-AS1096</f>
        <v>208</v>
      </c>
      <c r="AX1097" s="12"/>
    </row>
    <row r="1098" spans="1:50" ht="17.2" customHeight="1" x14ac:dyDescent="0.3">
      <c r="A1098" s="101">
        <v>43</v>
      </c>
      <c r="B1098" s="102" t="s">
        <v>3397</v>
      </c>
      <c r="C1098" s="103" t="s">
        <v>8719</v>
      </c>
      <c r="D1098" s="166"/>
      <c r="E1098" s="193"/>
      <c r="F1098" s="126"/>
      <c r="G1098" s="126"/>
      <c r="H1098" s="175"/>
      <c r="I1098" s="194"/>
      <c r="J1098" s="194"/>
      <c r="K1098" s="173"/>
      <c r="L1098" s="191"/>
      <c r="M1098" s="172"/>
      <c r="N1098" s="172"/>
      <c r="O1098" s="123" t="s">
        <v>4574</v>
      </c>
      <c r="P1098" s="249">
        <f>P1092</f>
        <v>0.96499999999999997</v>
      </c>
      <c r="Q1098" s="249"/>
      <c r="R1098" s="168"/>
      <c r="S1098" s="141"/>
      <c r="T1098" s="142"/>
      <c r="U1098" s="130"/>
      <c r="V1098" s="64"/>
      <c r="W1098" s="202"/>
      <c r="X1098" s="319"/>
      <c r="Y1098" s="320"/>
      <c r="Z1098" s="320"/>
      <c r="AA1098" s="320"/>
      <c r="AB1098" s="320"/>
      <c r="AC1098" s="211" t="s">
        <v>4735</v>
      </c>
      <c r="AD1098" s="210"/>
      <c r="AE1098" s="210"/>
      <c r="AF1098" s="176"/>
      <c r="AG1098" s="176"/>
      <c r="AH1098" s="176"/>
      <c r="AI1098" s="176"/>
      <c r="AJ1098" s="176"/>
      <c r="AK1098" s="176"/>
      <c r="AL1098" s="105" t="s">
        <v>4574</v>
      </c>
      <c r="AM1098" s="321">
        <f>AM1095</f>
        <v>0.5</v>
      </c>
      <c r="AN1098" s="321"/>
      <c r="AO1098" s="213"/>
      <c r="AP1098" s="213"/>
      <c r="AQ1098" s="213"/>
      <c r="AR1098" s="212"/>
      <c r="AS1098" s="7"/>
      <c r="AT1098" s="123"/>
      <c r="AU1098" s="136"/>
      <c r="AV1098" s="145"/>
      <c r="AW1098" s="106">
        <f>ROUND(ROUND(ROUND(H1091*P1098,0)*V1092,0)*AM1098,0)-AS1096</f>
        <v>147</v>
      </c>
      <c r="AX1098" s="12"/>
    </row>
    <row r="1099" spans="1:50" ht="17.2" customHeight="1" x14ac:dyDescent="0.3">
      <c r="A1099" s="9">
        <v>43</v>
      </c>
      <c r="B1099" s="10" t="s">
        <v>3396</v>
      </c>
      <c r="C1099" s="53" t="s">
        <v>8718</v>
      </c>
      <c r="D1099" s="166"/>
      <c r="E1099" s="193"/>
      <c r="F1099" s="126"/>
      <c r="G1099" s="126"/>
      <c r="H1099" s="45"/>
      <c r="I1099" s="1"/>
      <c r="J1099" s="1"/>
      <c r="K1099" s="44"/>
      <c r="L1099" s="196"/>
      <c r="M1099" s="195"/>
      <c r="N1099" s="195"/>
      <c r="O1099" s="55"/>
      <c r="P1099" s="56"/>
      <c r="Q1099" s="56"/>
      <c r="R1099" s="168"/>
      <c r="S1099" s="141"/>
      <c r="T1099" s="142"/>
      <c r="U1099" s="130"/>
      <c r="V1099" s="64"/>
      <c r="W1099" s="202"/>
      <c r="X1099" s="8"/>
      <c r="Y1099" s="6"/>
      <c r="Z1099" s="59"/>
      <c r="AA1099" s="59"/>
      <c r="AB1099" s="6"/>
      <c r="AC1099" s="203"/>
      <c r="AD1099" s="6"/>
      <c r="AE1099" s="6"/>
      <c r="AF1099" s="6"/>
      <c r="AG1099" s="6"/>
      <c r="AH1099" s="6"/>
      <c r="AI1099" s="6"/>
      <c r="AJ1099" s="6"/>
      <c r="AK1099" s="6"/>
      <c r="AL1099" s="59"/>
      <c r="AM1099" s="137"/>
      <c r="AN1099" s="137"/>
      <c r="AO1099" s="216" t="s">
        <v>4753</v>
      </c>
      <c r="AP1099" s="251"/>
      <c r="AQ1099" s="251"/>
      <c r="AR1099" s="252"/>
      <c r="AS1099" s="49"/>
      <c r="AT1099" s="36"/>
      <c r="AU1099" s="36"/>
      <c r="AV1099" s="51"/>
      <c r="AW1099" s="89">
        <f>ROUND(ROUND(H1091*V1092,0)*AQ1102,0)</f>
        <v>299</v>
      </c>
      <c r="AX1099" s="12"/>
    </row>
    <row r="1100" spans="1:50" ht="17.2" customHeight="1" x14ac:dyDescent="0.3">
      <c r="A1100" s="101">
        <v>43</v>
      </c>
      <c r="B1100" s="102" t="s">
        <v>3395</v>
      </c>
      <c r="C1100" s="103" t="s">
        <v>8717</v>
      </c>
      <c r="D1100" s="166"/>
      <c r="E1100" s="193"/>
      <c r="F1100" s="126"/>
      <c r="G1100" s="126"/>
      <c r="H1100" s="45"/>
      <c r="I1100" s="1"/>
      <c r="J1100" s="1"/>
      <c r="K1100" s="44"/>
      <c r="L1100" s="175"/>
      <c r="M1100" s="194"/>
      <c r="N1100" s="194"/>
      <c r="O1100" s="132"/>
      <c r="P1100" s="141"/>
      <c r="Q1100" s="141"/>
      <c r="R1100" s="168"/>
      <c r="S1100" s="141"/>
      <c r="T1100" s="142"/>
      <c r="U1100" s="130"/>
      <c r="V1100" s="64"/>
      <c r="W1100" s="202"/>
      <c r="X1100" s="317" t="s">
        <v>4712</v>
      </c>
      <c r="Y1100" s="318"/>
      <c r="Z1100" s="318"/>
      <c r="AA1100" s="318"/>
      <c r="AB1100" s="318"/>
      <c r="AC1100" s="211" t="s">
        <v>4711</v>
      </c>
      <c r="AD1100" s="210"/>
      <c r="AE1100" s="210"/>
      <c r="AF1100" s="176"/>
      <c r="AG1100" s="176"/>
      <c r="AH1100" s="176"/>
      <c r="AI1100" s="176"/>
      <c r="AJ1100" s="176"/>
      <c r="AK1100" s="176"/>
      <c r="AL1100" s="105" t="s">
        <v>4574</v>
      </c>
      <c r="AM1100" s="321">
        <f>AM1097</f>
        <v>0.7</v>
      </c>
      <c r="AN1100" s="321"/>
      <c r="AO1100" s="228"/>
      <c r="AP1100" s="229"/>
      <c r="AQ1100" s="229"/>
      <c r="AR1100" s="230"/>
      <c r="AS1100" s="45"/>
      <c r="AT1100" s="1"/>
      <c r="AU1100" s="1"/>
      <c r="AV1100" s="44"/>
      <c r="AW1100" s="106">
        <f>ROUND(ROUND(ROUND(H1091*V1092,0)*AM1100,0)*AQ1102,0)</f>
        <v>210</v>
      </c>
      <c r="AX1100" s="12"/>
    </row>
    <row r="1101" spans="1:50" ht="17.2" customHeight="1" x14ac:dyDescent="0.3">
      <c r="A1101" s="101">
        <v>43</v>
      </c>
      <c r="B1101" s="102" t="s">
        <v>3394</v>
      </c>
      <c r="C1101" s="103" t="s">
        <v>8716</v>
      </c>
      <c r="D1101" s="166"/>
      <c r="E1101" s="193"/>
      <c r="F1101" s="126"/>
      <c r="G1101" s="126"/>
      <c r="H1101" s="45"/>
      <c r="I1101" s="1"/>
      <c r="J1101" s="1"/>
      <c r="K1101" s="44"/>
      <c r="L1101" s="191"/>
      <c r="M1101" s="172"/>
      <c r="N1101" s="172"/>
      <c r="O1101" s="123"/>
      <c r="P1101" s="138"/>
      <c r="Q1101" s="138"/>
      <c r="R1101" s="168"/>
      <c r="S1101" s="141"/>
      <c r="T1101" s="142"/>
      <c r="U1101" s="130"/>
      <c r="V1101" s="64"/>
      <c r="W1101" s="202"/>
      <c r="X1101" s="319"/>
      <c r="Y1101" s="320"/>
      <c r="Z1101" s="320"/>
      <c r="AA1101" s="320"/>
      <c r="AB1101" s="320"/>
      <c r="AC1101" s="211" t="s">
        <v>4735</v>
      </c>
      <c r="AD1101" s="210"/>
      <c r="AE1101" s="210"/>
      <c r="AF1101" s="176"/>
      <c r="AG1101" s="176"/>
      <c r="AH1101" s="176"/>
      <c r="AI1101" s="176"/>
      <c r="AJ1101" s="176"/>
      <c r="AK1101" s="176"/>
      <c r="AL1101" s="105" t="s">
        <v>4574</v>
      </c>
      <c r="AM1101" s="321">
        <f>AM1098</f>
        <v>0.5</v>
      </c>
      <c r="AN1101" s="321"/>
      <c r="AO1101" s="45"/>
      <c r="AP1101" s="1"/>
      <c r="AQ1101" s="1"/>
      <c r="AR1101" s="44"/>
      <c r="AS1101" s="45"/>
      <c r="AT1101" s="1"/>
      <c r="AU1101" s="1"/>
      <c r="AV1101" s="44"/>
      <c r="AW1101" s="106">
        <f>ROUND(ROUND(ROUND(H1091*V1092,0)*AM1101,0)*AQ1102,0)</f>
        <v>150</v>
      </c>
      <c r="AX1101" s="12"/>
    </row>
    <row r="1102" spans="1:50" ht="17.2" customHeight="1" x14ac:dyDescent="0.3">
      <c r="A1102" s="9">
        <v>43</v>
      </c>
      <c r="B1102" s="10" t="s">
        <v>3393</v>
      </c>
      <c r="C1102" s="53" t="s">
        <v>8715</v>
      </c>
      <c r="D1102" s="166"/>
      <c r="E1102" s="193"/>
      <c r="F1102" s="126"/>
      <c r="G1102" s="126"/>
      <c r="H1102" s="45"/>
      <c r="I1102" s="1"/>
      <c r="J1102" s="1"/>
      <c r="K1102" s="44"/>
      <c r="L1102" s="231" t="s">
        <v>4714</v>
      </c>
      <c r="M1102" s="232"/>
      <c r="N1102" s="232"/>
      <c r="O1102" s="232"/>
      <c r="P1102" s="232"/>
      <c r="Q1102" s="232"/>
      <c r="R1102" s="175"/>
      <c r="S1102" s="194"/>
      <c r="T1102" s="173"/>
      <c r="U1102" s="130"/>
      <c r="V1102" s="64"/>
      <c r="W1102" s="202"/>
      <c r="X1102" s="8"/>
      <c r="Y1102" s="6"/>
      <c r="Z1102" s="59"/>
      <c r="AA1102" s="59"/>
      <c r="AB1102" s="6"/>
      <c r="AC1102" s="203"/>
      <c r="AD1102" s="6"/>
      <c r="AE1102" s="6"/>
      <c r="AF1102" s="6"/>
      <c r="AG1102" s="6"/>
      <c r="AH1102" s="6"/>
      <c r="AI1102" s="6"/>
      <c r="AJ1102" s="6"/>
      <c r="AK1102" s="6"/>
      <c r="AL1102" s="59"/>
      <c r="AM1102" s="137"/>
      <c r="AN1102" s="137"/>
      <c r="AO1102" s="45"/>
      <c r="AP1102" s="132" t="s">
        <v>4574</v>
      </c>
      <c r="AQ1102" s="247">
        <f>AQ1078</f>
        <v>0.95</v>
      </c>
      <c r="AR1102" s="248"/>
      <c r="AS1102" s="45"/>
      <c r="AT1102" s="1"/>
      <c r="AU1102" s="1"/>
      <c r="AV1102" s="44"/>
      <c r="AW1102" s="89">
        <f>ROUND(ROUND(ROUND(H1091*P1104,0)*V1092,0)*AQ1102,0)</f>
        <v>289</v>
      </c>
      <c r="AX1102" s="12"/>
    </row>
    <row r="1103" spans="1:50" ht="17.2" customHeight="1" x14ac:dyDescent="0.3">
      <c r="A1103" s="101">
        <v>43</v>
      </c>
      <c r="B1103" s="102" t="s">
        <v>3392</v>
      </c>
      <c r="C1103" s="103" t="s">
        <v>8714</v>
      </c>
      <c r="D1103" s="166"/>
      <c r="E1103" s="193"/>
      <c r="F1103" s="126"/>
      <c r="G1103" s="126"/>
      <c r="H1103" s="45"/>
      <c r="I1103" s="1"/>
      <c r="J1103" s="1"/>
      <c r="K1103" s="44"/>
      <c r="L1103" s="267"/>
      <c r="M1103" s="268"/>
      <c r="N1103" s="268"/>
      <c r="O1103" s="268"/>
      <c r="P1103" s="268"/>
      <c r="Q1103" s="268"/>
      <c r="R1103" s="175"/>
      <c r="S1103" s="194"/>
      <c r="T1103" s="173"/>
      <c r="U1103" s="130"/>
      <c r="V1103" s="64"/>
      <c r="W1103" s="202"/>
      <c r="X1103" s="317" t="s">
        <v>4712</v>
      </c>
      <c r="Y1103" s="318"/>
      <c r="Z1103" s="318"/>
      <c r="AA1103" s="318"/>
      <c r="AB1103" s="318"/>
      <c r="AC1103" s="211" t="s">
        <v>4711</v>
      </c>
      <c r="AD1103" s="210"/>
      <c r="AE1103" s="210"/>
      <c r="AF1103" s="176"/>
      <c r="AG1103" s="176"/>
      <c r="AH1103" s="176"/>
      <c r="AI1103" s="176"/>
      <c r="AJ1103" s="176"/>
      <c r="AK1103" s="176"/>
      <c r="AL1103" s="105" t="s">
        <v>4574</v>
      </c>
      <c r="AM1103" s="321">
        <f>AM1100</f>
        <v>0.7</v>
      </c>
      <c r="AN1103" s="321"/>
      <c r="AO1103" s="45"/>
      <c r="AP1103" s="1"/>
      <c r="AQ1103" s="1"/>
      <c r="AR1103" s="44"/>
      <c r="AS1103" s="45"/>
      <c r="AT1103" s="1"/>
      <c r="AU1103" s="1"/>
      <c r="AV1103" s="44"/>
      <c r="AW1103" s="106">
        <f>ROUND(ROUND(ROUND(ROUND(H1091*P1104,0)*V1092,0)*AM1103,0)*AQ1102,0)</f>
        <v>202</v>
      </c>
      <c r="AX1103" s="12"/>
    </row>
    <row r="1104" spans="1:50" ht="17.2" customHeight="1" x14ac:dyDescent="0.3">
      <c r="A1104" s="101">
        <v>43</v>
      </c>
      <c r="B1104" s="102" t="s">
        <v>3391</v>
      </c>
      <c r="C1104" s="103" t="s">
        <v>8713</v>
      </c>
      <c r="D1104" s="166"/>
      <c r="E1104" s="193"/>
      <c r="F1104" s="126"/>
      <c r="G1104" s="126"/>
      <c r="H1104" s="45"/>
      <c r="I1104" s="1"/>
      <c r="J1104" s="1"/>
      <c r="K1104" s="44"/>
      <c r="L1104" s="191"/>
      <c r="M1104" s="172"/>
      <c r="N1104" s="172"/>
      <c r="O1104" s="123" t="s">
        <v>4574</v>
      </c>
      <c r="P1104" s="249">
        <f>P1098</f>
        <v>0.96499999999999997</v>
      </c>
      <c r="Q1104" s="249"/>
      <c r="R1104" s="168"/>
      <c r="S1104" s="141"/>
      <c r="T1104" s="142"/>
      <c r="U1104" s="130"/>
      <c r="V1104" s="64"/>
      <c r="W1104" s="202"/>
      <c r="X1104" s="319"/>
      <c r="Y1104" s="320"/>
      <c r="Z1104" s="320"/>
      <c r="AA1104" s="320"/>
      <c r="AB1104" s="320"/>
      <c r="AC1104" s="211" t="s">
        <v>4735</v>
      </c>
      <c r="AD1104" s="210"/>
      <c r="AE1104" s="210"/>
      <c r="AF1104" s="176"/>
      <c r="AG1104" s="176"/>
      <c r="AH1104" s="176"/>
      <c r="AI1104" s="176"/>
      <c r="AJ1104" s="176"/>
      <c r="AK1104" s="176"/>
      <c r="AL1104" s="105" t="s">
        <v>4574</v>
      </c>
      <c r="AM1104" s="321">
        <f>AM1101</f>
        <v>0.5</v>
      </c>
      <c r="AN1104" s="321"/>
      <c r="AO1104" s="45"/>
      <c r="AP1104" s="1"/>
      <c r="AQ1104" s="1"/>
      <c r="AR1104" s="44"/>
      <c r="AS1104" s="43"/>
      <c r="AT1104" s="7"/>
      <c r="AU1104" s="7"/>
      <c r="AV1104" s="21"/>
      <c r="AW1104" s="106">
        <f>ROUND(ROUND(ROUND(ROUND(H1091*P1104,0)*V1092,0)*AM1104,0)*AQ1102,0)</f>
        <v>144</v>
      </c>
      <c r="AX1104" s="12"/>
    </row>
    <row r="1105" spans="1:50" ht="17.2" customHeight="1" x14ac:dyDescent="0.3">
      <c r="A1105" s="9">
        <v>43</v>
      </c>
      <c r="B1105" s="10" t="s">
        <v>3390</v>
      </c>
      <c r="C1105" s="53" t="s">
        <v>8712</v>
      </c>
      <c r="D1105" s="166"/>
      <c r="E1105" s="193"/>
      <c r="F1105" s="126"/>
      <c r="G1105" s="126"/>
      <c r="H1105" s="45"/>
      <c r="I1105" s="1"/>
      <c r="J1105" s="1"/>
      <c r="K1105" s="44"/>
      <c r="L1105" s="196"/>
      <c r="M1105" s="195"/>
      <c r="N1105" s="195"/>
      <c r="O1105" s="55"/>
      <c r="P1105" s="56"/>
      <c r="Q1105" s="56"/>
      <c r="R1105" s="168"/>
      <c r="S1105" s="141"/>
      <c r="T1105" s="142"/>
      <c r="U1105" s="130"/>
      <c r="V1105" s="64"/>
      <c r="W1105" s="202"/>
      <c r="X1105" s="8"/>
      <c r="Y1105" s="6"/>
      <c r="Z1105" s="59"/>
      <c r="AA1105" s="59"/>
      <c r="AB1105" s="6"/>
      <c r="AC1105" s="203"/>
      <c r="AD1105" s="6"/>
      <c r="AE1105" s="6"/>
      <c r="AF1105" s="6"/>
      <c r="AG1105" s="6"/>
      <c r="AH1105" s="6"/>
      <c r="AI1105" s="6"/>
      <c r="AJ1105" s="6"/>
      <c r="AK1105" s="6"/>
      <c r="AL1105" s="59"/>
      <c r="AM1105" s="137"/>
      <c r="AN1105" s="137"/>
      <c r="AO1105" s="146"/>
      <c r="AP1105" s="143"/>
      <c r="AQ1105" s="143"/>
      <c r="AR1105" s="44"/>
      <c r="AS1105" s="242" t="s">
        <v>4580</v>
      </c>
      <c r="AT1105" s="242"/>
      <c r="AU1105" s="242"/>
      <c r="AV1105" s="243"/>
      <c r="AW1105" s="89">
        <f>ROUND(ROUND(H1091*V1092,0)*AQ1102,0)-AS1108</f>
        <v>294</v>
      </c>
      <c r="AX1105" s="12"/>
    </row>
    <row r="1106" spans="1:50" ht="17.2" customHeight="1" x14ac:dyDescent="0.3">
      <c r="A1106" s="101">
        <v>43</v>
      </c>
      <c r="B1106" s="102" t="s">
        <v>3389</v>
      </c>
      <c r="C1106" s="103" t="s">
        <v>8711</v>
      </c>
      <c r="D1106" s="166"/>
      <c r="E1106" s="193"/>
      <c r="F1106" s="126"/>
      <c r="G1106" s="126"/>
      <c r="H1106" s="45"/>
      <c r="I1106" s="1"/>
      <c r="J1106" s="1"/>
      <c r="K1106" s="44"/>
      <c r="L1106" s="175"/>
      <c r="M1106" s="194"/>
      <c r="N1106" s="194"/>
      <c r="O1106" s="132"/>
      <c r="P1106" s="141"/>
      <c r="Q1106" s="141"/>
      <c r="R1106" s="168"/>
      <c r="S1106" s="141"/>
      <c r="T1106" s="142"/>
      <c r="U1106" s="130"/>
      <c r="V1106" s="64"/>
      <c r="W1106" s="202"/>
      <c r="X1106" s="317" t="s">
        <v>4712</v>
      </c>
      <c r="Y1106" s="318"/>
      <c r="Z1106" s="318"/>
      <c r="AA1106" s="318"/>
      <c r="AB1106" s="318"/>
      <c r="AC1106" s="211" t="s">
        <v>4711</v>
      </c>
      <c r="AD1106" s="210"/>
      <c r="AE1106" s="210"/>
      <c r="AF1106" s="176"/>
      <c r="AG1106" s="176"/>
      <c r="AH1106" s="176"/>
      <c r="AI1106" s="176"/>
      <c r="AJ1106" s="176"/>
      <c r="AK1106" s="176"/>
      <c r="AL1106" s="105" t="s">
        <v>4574</v>
      </c>
      <c r="AM1106" s="321">
        <f>AM1103</f>
        <v>0.7</v>
      </c>
      <c r="AN1106" s="321"/>
      <c r="AO1106" s="146"/>
      <c r="AP1106" s="143"/>
      <c r="AQ1106" s="143"/>
      <c r="AR1106" s="44"/>
      <c r="AS1106" s="244"/>
      <c r="AT1106" s="244"/>
      <c r="AU1106" s="244"/>
      <c r="AV1106" s="245"/>
      <c r="AW1106" s="106">
        <f>ROUND(ROUND(ROUND(H1091*V1092,0)*AM1106,0)*AQ1102,0)-AS1108</f>
        <v>205</v>
      </c>
      <c r="AX1106" s="12"/>
    </row>
    <row r="1107" spans="1:50" ht="17.2" customHeight="1" x14ac:dyDescent="0.3">
      <c r="A1107" s="101">
        <v>43</v>
      </c>
      <c r="B1107" s="102" t="s">
        <v>3388</v>
      </c>
      <c r="C1107" s="103" t="s">
        <v>8710</v>
      </c>
      <c r="D1107" s="166"/>
      <c r="E1107" s="193"/>
      <c r="F1107" s="126"/>
      <c r="G1107" s="126"/>
      <c r="H1107" s="45"/>
      <c r="I1107" s="1"/>
      <c r="J1107" s="1"/>
      <c r="K1107" s="44"/>
      <c r="L1107" s="191"/>
      <c r="M1107" s="172"/>
      <c r="N1107" s="172"/>
      <c r="O1107" s="123"/>
      <c r="P1107" s="138"/>
      <c r="Q1107" s="138"/>
      <c r="R1107" s="168"/>
      <c r="S1107" s="141"/>
      <c r="T1107" s="142"/>
      <c r="U1107" s="130"/>
      <c r="V1107" s="64"/>
      <c r="W1107" s="202"/>
      <c r="X1107" s="319"/>
      <c r="Y1107" s="320"/>
      <c r="Z1107" s="320"/>
      <c r="AA1107" s="320"/>
      <c r="AB1107" s="320"/>
      <c r="AC1107" s="211" t="s">
        <v>4735</v>
      </c>
      <c r="AD1107" s="210"/>
      <c r="AE1107" s="210"/>
      <c r="AF1107" s="176"/>
      <c r="AG1107" s="176"/>
      <c r="AH1107" s="176"/>
      <c r="AI1107" s="176"/>
      <c r="AJ1107" s="176"/>
      <c r="AK1107" s="176"/>
      <c r="AL1107" s="105" t="s">
        <v>4574</v>
      </c>
      <c r="AM1107" s="321">
        <f>AM1104</f>
        <v>0.5</v>
      </c>
      <c r="AN1107" s="321"/>
      <c r="AO1107" s="146"/>
      <c r="AP1107" s="143"/>
      <c r="AQ1107" s="143"/>
      <c r="AR1107" s="44"/>
      <c r="AS1107" s="244"/>
      <c r="AT1107" s="244"/>
      <c r="AU1107" s="244"/>
      <c r="AV1107" s="245"/>
      <c r="AW1107" s="106">
        <f>ROUND(ROUND(ROUND(H1091*V1092,0)*AM1107,0)*AQ1102,0)-AS1108</f>
        <v>145</v>
      </c>
      <c r="AX1107" s="12"/>
    </row>
    <row r="1108" spans="1:50" ht="17.2" customHeight="1" x14ac:dyDescent="0.3">
      <c r="A1108" s="9">
        <v>43</v>
      </c>
      <c r="B1108" s="10" t="s">
        <v>3387</v>
      </c>
      <c r="C1108" s="53" t="s">
        <v>8709</v>
      </c>
      <c r="D1108" s="166"/>
      <c r="E1108" s="193"/>
      <c r="F1108" s="126"/>
      <c r="G1108" s="126"/>
      <c r="H1108" s="45"/>
      <c r="I1108" s="1"/>
      <c r="J1108" s="1"/>
      <c r="K1108" s="44"/>
      <c r="L1108" s="231" t="s">
        <v>4714</v>
      </c>
      <c r="M1108" s="232"/>
      <c r="N1108" s="232"/>
      <c r="O1108" s="232"/>
      <c r="P1108" s="232"/>
      <c r="Q1108" s="232"/>
      <c r="R1108" s="175"/>
      <c r="S1108" s="194"/>
      <c r="T1108" s="173"/>
      <c r="U1108" s="130"/>
      <c r="V1108" s="64"/>
      <c r="W1108" s="202"/>
      <c r="X1108" s="8"/>
      <c r="Y1108" s="6"/>
      <c r="Z1108" s="59"/>
      <c r="AA1108" s="59"/>
      <c r="AB1108" s="6"/>
      <c r="AC1108" s="203"/>
      <c r="AD1108" s="6"/>
      <c r="AE1108" s="6"/>
      <c r="AF1108" s="6"/>
      <c r="AG1108" s="6"/>
      <c r="AH1108" s="6"/>
      <c r="AI1108" s="6"/>
      <c r="AJ1108" s="6"/>
      <c r="AK1108" s="6"/>
      <c r="AL1108" s="59"/>
      <c r="AM1108" s="137"/>
      <c r="AN1108" s="137"/>
      <c r="AO1108" s="146"/>
      <c r="AP1108" s="143"/>
      <c r="AQ1108" s="143"/>
      <c r="AR1108" s="44"/>
      <c r="AS1108" s="38">
        <f>AS1096</f>
        <v>5</v>
      </c>
      <c r="AT1108" s="62" t="s">
        <v>4579</v>
      </c>
      <c r="AU1108" s="143"/>
      <c r="AV1108" s="147"/>
      <c r="AW1108" s="89">
        <f>ROUND(ROUND(ROUND(H1091*P1110,0)*V1092,0)*AQ1102,0)-AS1108</f>
        <v>284</v>
      </c>
      <c r="AX1108" s="12"/>
    </row>
    <row r="1109" spans="1:50" ht="17.2" customHeight="1" x14ac:dyDescent="0.3">
      <c r="A1109" s="101">
        <v>43</v>
      </c>
      <c r="B1109" s="102" t="s">
        <v>3386</v>
      </c>
      <c r="C1109" s="103" t="s">
        <v>8708</v>
      </c>
      <c r="D1109" s="166"/>
      <c r="E1109" s="193"/>
      <c r="F1109" s="126"/>
      <c r="G1109" s="126"/>
      <c r="H1109" s="45"/>
      <c r="I1109" s="1"/>
      <c r="J1109" s="1"/>
      <c r="K1109" s="44"/>
      <c r="L1109" s="267"/>
      <c r="M1109" s="268"/>
      <c r="N1109" s="268"/>
      <c r="O1109" s="268"/>
      <c r="P1109" s="268"/>
      <c r="Q1109" s="268"/>
      <c r="R1109" s="175"/>
      <c r="S1109" s="194"/>
      <c r="T1109" s="173"/>
      <c r="U1109" s="130"/>
      <c r="V1109" s="64"/>
      <c r="W1109" s="202"/>
      <c r="X1109" s="317" t="s">
        <v>4712</v>
      </c>
      <c r="Y1109" s="318"/>
      <c r="Z1109" s="318"/>
      <c r="AA1109" s="318"/>
      <c r="AB1109" s="318"/>
      <c r="AC1109" s="211" t="s">
        <v>4711</v>
      </c>
      <c r="AD1109" s="210"/>
      <c r="AE1109" s="210"/>
      <c r="AF1109" s="176"/>
      <c r="AG1109" s="176"/>
      <c r="AH1109" s="176"/>
      <c r="AI1109" s="176"/>
      <c r="AJ1109" s="176"/>
      <c r="AK1109" s="176"/>
      <c r="AL1109" s="105" t="s">
        <v>4574</v>
      </c>
      <c r="AM1109" s="321">
        <f>AM1106</f>
        <v>0.7</v>
      </c>
      <c r="AN1109" s="321"/>
      <c r="AO1109" s="146"/>
      <c r="AP1109" s="143"/>
      <c r="AQ1109" s="143"/>
      <c r="AR1109" s="44"/>
      <c r="AS1109" s="1"/>
      <c r="AT1109" s="132"/>
      <c r="AU1109" s="143"/>
      <c r="AV1109" s="147"/>
      <c r="AW1109" s="106">
        <f>ROUND(ROUND(ROUND(ROUND(H1091*P1110,0)*V1092,0)*AM1109,0)*AQ1102,0)-AS1108</f>
        <v>197</v>
      </c>
      <c r="AX1109" s="12"/>
    </row>
    <row r="1110" spans="1:50" ht="17.2" customHeight="1" x14ac:dyDescent="0.3">
      <c r="A1110" s="101">
        <v>43</v>
      </c>
      <c r="B1110" s="102" t="s">
        <v>3385</v>
      </c>
      <c r="C1110" s="103" t="s">
        <v>8707</v>
      </c>
      <c r="D1110" s="166"/>
      <c r="E1110" s="193"/>
      <c r="F1110" s="126"/>
      <c r="G1110" s="126"/>
      <c r="H1110" s="43"/>
      <c r="I1110" s="7"/>
      <c r="J1110" s="7"/>
      <c r="K1110" s="21"/>
      <c r="L1110" s="191"/>
      <c r="M1110" s="172"/>
      <c r="N1110" s="172"/>
      <c r="O1110" s="123" t="s">
        <v>4574</v>
      </c>
      <c r="P1110" s="249">
        <f>P1104</f>
        <v>0.96499999999999997</v>
      </c>
      <c r="Q1110" s="249"/>
      <c r="R1110" s="168"/>
      <c r="S1110" s="141"/>
      <c r="T1110" s="141"/>
      <c r="U1110" s="88"/>
      <c r="V1110" s="86"/>
      <c r="W1110" s="87"/>
      <c r="X1110" s="320"/>
      <c r="Y1110" s="320"/>
      <c r="Z1110" s="320"/>
      <c r="AA1110" s="320"/>
      <c r="AB1110" s="320"/>
      <c r="AC1110" s="211" t="s">
        <v>4735</v>
      </c>
      <c r="AD1110" s="210"/>
      <c r="AE1110" s="210"/>
      <c r="AF1110" s="176"/>
      <c r="AG1110" s="176"/>
      <c r="AH1110" s="176"/>
      <c r="AI1110" s="176"/>
      <c r="AJ1110" s="176"/>
      <c r="AK1110" s="176"/>
      <c r="AL1110" s="105" t="s">
        <v>4574</v>
      </c>
      <c r="AM1110" s="321">
        <f>AM1107</f>
        <v>0.5</v>
      </c>
      <c r="AN1110" s="321"/>
      <c r="AO1110" s="190"/>
      <c r="AP1110" s="136"/>
      <c r="AQ1110" s="136"/>
      <c r="AR1110" s="21"/>
      <c r="AS1110" s="7"/>
      <c r="AT1110" s="123"/>
      <c r="AU1110" s="136"/>
      <c r="AV1110" s="145"/>
      <c r="AW1110" s="106">
        <f>ROUND(ROUND(ROUND(ROUND(H1091*P1110,0)*V1092,0)*AM1110,0)*AQ1102,0)-AS1108</f>
        <v>139</v>
      </c>
      <c r="AX1110" s="12"/>
    </row>
    <row r="1111" spans="1:50" ht="17.2" customHeight="1" x14ac:dyDescent="0.3">
      <c r="A1111" s="9">
        <v>43</v>
      </c>
      <c r="B1111" s="10" t="s">
        <v>3384</v>
      </c>
      <c r="C1111" s="53" t="s">
        <v>8706</v>
      </c>
      <c r="D1111" s="166"/>
      <c r="E1111" s="193"/>
      <c r="F1111" s="126"/>
      <c r="G1111" s="126"/>
      <c r="H1111" s="217" t="s">
        <v>4791</v>
      </c>
      <c r="I1111" s="218"/>
      <c r="J1111" s="218"/>
      <c r="K1111" s="219"/>
      <c r="L1111" s="196"/>
      <c r="M1111" s="195"/>
      <c r="N1111" s="195"/>
      <c r="O1111" s="55"/>
      <c r="P1111" s="56"/>
      <c r="Q1111" s="56"/>
      <c r="R1111" s="168"/>
      <c r="S1111" s="141"/>
      <c r="T1111" s="141"/>
      <c r="U1111" s="88"/>
      <c r="V1111" s="86"/>
      <c r="W1111" s="87"/>
      <c r="X1111" s="6"/>
      <c r="Y1111" s="6"/>
      <c r="Z1111" s="59"/>
      <c r="AA1111" s="59"/>
      <c r="AB1111" s="6"/>
      <c r="AC1111" s="203"/>
      <c r="AD1111" s="6"/>
      <c r="AE1111" s="6"/>
      <c r="AF1111" s="6"/>
      <c r="AG1111" s="6"/>
      <c r="AH1111" s="6"/>
      <c r="AI1111" s="6"/>
      <c r="AJ1111" s="6"/>
      <c r="AK1111" s="6"/>
      <c r="AL1111" s="59"/>
      <c r="AM1111" s="137"/>
      <c r="AN1111" s="137"/>
      <c r="AO1111" s="7"/>
      <c r="AP1111" s="7"/>
      <c r="AQ1111" s="7"/>
      <c r="AR1111" s="7"/>
      <c r="AS1111" s="7"/>
      <c r="AT1111" s="123"/>
      <c r="AU1111" s="136"/>
      <c r="AV1111" s="145"/>
      <c r="AW1111" s="100">
        <f>ROUND(H1115*V1092,0)</f>
        <v>258</v>
      </c>
      <c r="AX1111" s="12"/>
    </row>
    <row r="1112" spans="1:50" ht="17.2" customHeight="1" x14ac:dyDescent="0.3">
      <c r="A1112" s="101">
        <v>43</v>
      </c>
      <c r="B1112" s="102" t="s">
        <v>3383</v>
      </c>
      <c r="C1112" s="103" t="s">
        <v>8705</v>
      </c>
      <c r="D1112" s="166"/>
      <c r="E1112" s="193"/>
      <c r="F1112" s="126"/>
      <c r="G1112" s="126"/>
      <c r="H1112" s="220"/>
      <c r="I1112" s="221"/>
      <c r="J1112" s="221"/>
      <c r="K1112" s="222"/>
      <c r="L1112" s="175"/>
      <c r="M1112" s="194"/>
      <c r="N1112" s="194"/>
      <c r="O1112" s="132"/>
      <c r="P1112" s="141"/>
      <c r="Q1112" s="141"/>
      <c r="R1112" s="168"/>
      <c r="S1112" s="141"/>
      <c r="T1112" s="141"/>
      <c r="U1112" s="88"/>
      <c r="V1112" s="86"/>
      <c r="W1112" s="87"/>
      <c r="X1112" s="318" t="s">
        <v>4712</v>
      </c>
      <c r="Y1112" s="318"/>
      <c r="Z1112" s="318"/>
      <c r="AA1112" s="318"/>
      <c r="AB1112" s="318"/>
      <c r="AC1112" s="211" t="s">
        <v>4711</v>
      </c>
      <c r="AD1112" s="210"/>
      <c r="AE1112" s="210"/>
      <c r="AF1112" s="176"/>
      <c r="AG1112" s="176"/>
      <c r="AH1112" s="176"/>
      <c r="AI1112" s="176"/>
      <c r="AJ1112" s="176"/>
      <c r="AK1112" s="176"/>
      <c r="AL1112" s="105" t="s">
        <v>4574</v>
      </c>
      <c r="AM1112" s="321">
        <f>AM1109</f>
        <v>0.7</v>
      </c>
      <c r="AN1112" s="321"/>
      <c r="AO1112" s="176"/>
      <c r="AP1112" s="176"/>
      <c r="AQ1112" s="176"/>
      <c r="AR1112" s="176"/>
      <c r="AS1112" s="176"/>
      <c r="AT1112" s="105"/>
      <c r="AU1112" s="150"/>
      <c r="AV1112" s="151"/>
      <c r="AW1112" s="106">
        <f>ROUND(ROUND(H1115*V1092,0)*AM1112,0)</f>
        <v>181</v>
      </c>
      <c r="AX1112" s="12"/>
    </row>
    <row r="1113" spans="1:50" ht="17.2" customHeight="1" x14ac:dyDescent="0.3">
      <c r="A1113" s="101">
        <v>43</v>
      </c>
      <c r="B1113" s="102" t="s">
        <v>3382</v>
      </c>
      <c r="C1113" s="103" t="s">
        <v>8704</v>
      </c>
      <c r="D1113" s="166"/>
      <c r="E1113" s="193"/>
      <c r="F1113" s="126"/>
      <c r="G1113" s="126"/>
      <c r="H1113" s="220"/>
      <c r="I1113" s="221"/>
      <c r="J1113" s="221"/>
      <c r="K1113" s="222"/>
      <c r="L1113" s="191"/>
      <c r="M1113" s="172"/>
      <c r="N1113" s="172"/>
      <c r="O1113" s="123"/>
      <c r="P1113" s="138"/>
      <c r="Q1113" s="138"/>
      <c r="R1113" s="168"/>
      <c r="S1113" s="141"/>
      <c r="T1113" s="141"/>
      <c r="U1113" s="88"/>
      <c r="V1113" s="86"/>
      <c r="W1113" s="87"/>
      <c r="X1113" s="320"/>
      <c r="Y1113" s="320"/>
      <c r="Z1113" s="320"/>
      <c r="AA1113" s="320"/>
      <c r="AB1113" s="320"/>
      <c r="AC1113" s="211" t="s">
        <v>4735</v>
      </c>
      <c r="AD1113" s="210"/>
      <c r="AE1113" s="210"/>
      <c r="AF1113" s="176"/>
      <c r="AG1113" s="176"/>
      <c r="AH1113" s="176"/>
      <c r="AI1113" s="176"/>
      <c r="AJ1113" s="176"/>
      <c r="AK1113" s="176"/>
      <c r="AL1113" s="105" t="s">
        <v>4574</v>
      </c>
      <c r="AM1113" s="321">
        <f>AM1110</f>
        <v>0.5</v>
      </c>
      <c r="AN1113" s="321"/>
      <c r="AO1113" s="176"/>
      <c r="AP1113" s="176"/>
      <c r="AQ1113" s="176"/>
      <c r="AR1113" s="176"/>
      <c r="AS1113" s="176"/>
      <c r="AT1113" s="105"/>
      <c r="AU1113" s="150"/>
      <c r="AV1113" s="151"/>
      <c r="AW1113" s="106">
        <f>ROUND(ROUND(H1115*V1092,0)*AM1113,0)</f>
        <v>129</v>
      </c>
      <c r="AX1113" s="12"/>
    </row>
    <row r="1114" spans="1:50" ht="17.2" customHeight="1" x14ac:dyDescent="0.3">
      <c r="A1114" s="9">
        <v>43</v>
      </c>
      <c r="B1114" s="10" t="s">
        <v>3381</v>
      </c>
      <c r="C1114" s="53" t="s">
        <v>8703</v>
      </c>
      <c r="D1114" s="166"/>
      <c r="E1114" s="193"/>
      <c r="F1114" s="126"/>
      <c r="G1114" s="126"/>
      <c r="H1114" s="220"/>
      <c r="I1114" s="221"/>
      <c r="J1114" s="221"/>
      <c r="K1114" s="222"/>
      <c r="L1114" s="231" t="s">
        <v>4714</v>
      </c>
      <c r="M1114" s="232"/>
      <c r="N1114" s="232"/>
      <c r="O1114" s="232"/>
      <c r="P1114" s="232"/>
      <c r="Q1114" s="232"/>
      <c r="R1114" s="175"/>
      <c r="S1114" s="194"/>
      <c r="T1114" s="194"/>
      <c r="U1114" s="88"/>
      <c r="V1114" s="86"/>
      <c r="W1114" s="87"/>
      <c r="X1114" s="6"/>
      <c r="Y1114" s="6"/>
      <c r="Z1114" s="59"/>
      <c r="AA1114" s="59"/>
      <c r="AB1114" s="6"/>
      <c r="AC1114" s="203"/>
      <c r="AD1114" s="6"/>
      <c r="AE1114" s="6"/>
      <c r="AF1114" s="6"/>
      <c r="AG1114" s="6"/>
      <c r="AH1114" s="6"/>
      <c r="AI1114" s="6"/>
      <c r="AJ1114" s="6"/>
      <c r="AK1114" s="6"/>
      <c r="AL1114" s="59"/>
      <c r="AM1114" s="137"/>
      <c r="AN1114" s="137"/>
      <c r="AO1114" s="6"/>
      <c r="AP1114" s="6"/>
      <c r="AQ1114" s="7"/>
      <c r="AR1114" s="7"/>
      <c r="AS1114" s="7"/>
      <c r="AT1114" s="123"/>
      <c r="AU1114" s="136"/>
      <c r="AV1114" s="145"/>
      <c r="AW1114" s="89">
        <f>ROUND(ROUND(H1115*P1116,0)*V1092,0)</f>
        <v>249</v>
      </c>
      <c r="AX1114" s="12"/>
    </row>
    <row r="1115" spans="1:50" ht="17.2" customHeight="1" x14ac:dyDescent="0.3">
      <c r="A1115" s="101">
        <v>43</v>
      </c>
      <c r="B1115" s="102" t="s">
        <v>3380</v>
      </c>
      <c r="C1115" s="103" t="s">
        <v>8702</v>
      </c>
      <c r="D1115" s="166"/>
      <c r="E1115" s="193"/>
      <c r="F1115" s="126"/>
      <c r="G1115" s="126"/>
      <c r="H1115" s="253">
        <f>'15就労移行支援(基本)'!K276</f>
        <v>515</v>
      </c>
      <c r="I1115" s="254"/>
      <c r="J1115" s="1" t="s">
        <v>4202</v>
      </c>
      <c r="K1115" s="68"/>
      <c r="L1115" s="267"/>
      <c r="M1115" s="268"/>
      <c r="N1115" s="268"/>
      <c r="O1115" s="268"/>
      <c r="P1115" s="268"/>
      <c r="Q1115" s="268"/>
      <c r="R1115" s="175"/>
      <c r="S1115" s="194"/>
      <c r="T1115" s="194"/>
      <c r="U1115" s="88"/>
      <c r="V1115" s="86"/>
      <c r="W1115" s="87"/>
      <c r="X1115" s="318" t="s">
        <v>4712</v>
      </c>
      <c r="Y1115" s="318"/>
      <c r="Z1115" s="318"/>
      <c r="AA1115" s="318"/>
      <c r="AB1115" s="318"/>
      <c r="AC1115" s="211" t="s">
        <v>4711</v>
      </c>
      <c r="AD1115" s="210"/>
      <c r="AE1115" s="210"/>
      <c r="AF1115" s="176"/>
      <c r="AG1115" s="176"/>
      <c r="AH1115" s="176"/>
      <c r="AI1115" s="176"/>
      <c r="AJ1115" s="176"/>
      <c r="AK1115" s="176"/>
      <c r="AL1115" s="105" t="s">
        <v>4574</v>
      </c>
      <c r="AM1115" s="321">
        <f>AM1112</f>
        <v>0.7</v>
      </c>
      <c r="AN1115" s="321"/>
      <c r="AO1115" s="174"/>
      <c r="AP1115" s="174"/>
      <c r="AQ1115" s="174"/>
      <c r="AR1115" s="174"/>
      <c r="AS1115" s="174"/>
      <c r="AT1115" s="104"/>
      <c r="AU1115" s="148"/>
      <c r="AV1115" s="149"/>
      <c r="AW1115" s="106">
        <f>ROUND(ROUND(ROUND(H1115*P1116,0)*V1092,0)*AM1115,0)</f>
        <v>174</v>
      </c>
      <c r="AX1115" s="12"/>
    </row>
    <row r="1116" spans="1:50" ht="17.2" customHeight="1" x14ac:dyDescent="0.3">
      <c r="A1116" s="101">
        <v>43</v>
      </c>
      <c r="B1116" s="102" t="s">
        <v>3379</v>
      </c>
      <c r="C1116" s="103" t="s">
        <v>8701</v>
      </c>
      <c r="D1116" s="166"/>
      <c r="E1116" s="193"/>
      <c r="F1116" s="126"/>
      <c r="G1116" s="126"/>
      <c r="H1116" s="175"/>
      <c r="I1116" s="194"/>
      <c r="J1116" s="194"/>
      <c r="K1116" s="173"/>
      <c r="L1116" s="191"/>
      <c r="M1116" s="172"/>
      <c r="N1116" s="172"/>
      <c r="O1116" s="123" t="s">
        <v>4574</v>
      </c>
      <c r="P1116" s="249">
        <f>P1110</f>
        <v>0.96499999999999997</v>
      </c>
      <c r="Q1116" s="249"/>
      <c r="R1116" s="168"/>
      <c r="S1116" s="141"/>
      <c r="T1116" s="141"/>
      <c r="U1116" s="88"/>
      <c r="V1116" s="86"/>
      <c r="W1116" s="87"/>
      <c r="X1116" s="320"/>
      <c r="Y1116" s="320"/>
      <c r="Z1116" s="320"/>
      <c r="AA1116" s="320"/>
      <c r="AB1116" s="320"/>
      <c r="AC1116" s="211" t="s">
        <v>4735</v>
      </c>
      <c r="AD1116" s="210"/>
      <c r="AE1116" s="210"/>
      <c r="AF1116" s="176"/>
      <c r="AG1116" s="176"/>
      <c r="AH1116" s="176"/>
      <c r="AI1116" s="176"/>
      <c r="AJ1116" s="176"/>
      <c r="AK1116" s="176"/>
      <c r="AL1116" s="105" t="s">
        <v>4574</v>
      </c>
      <c r="AM1116" s="321">
        <f>AM1113</f>
        <v>0.5</v>
      </c>
      <c r="AN1116" s="321"/>
      <c r="AO1116" s="174"/>
      <c r="AP1116" s="174"/>
      <c r="AQ1116" s="174"/>
      <c r="AR1116" s="174"/>
      <c r="AS1116" s="174"/>
      <c r="AT1116" s="104"/>
      <c r="AU1116" s="148"/>
      <c r="AV1116" s="149"/>
      <c r="AW1116" s="106">
        <f>ROUND(ROUND(ROUND(H1115*P1116,0)*V1092,0)*AM1116,0)</f>
        <v>125</v>
      </c>
      <c r="AX1116" s="12"/>
    </row>
    <row r="1117" spans="1:50" ht="17.2" customHeight="1" x14ac:dyDescent="0.3">
      <c r="A1117" s="9">
        <v>43</v>
      </c>
      <c r="B1117" s="10" t="s">
        <v>3378</v>
      </c>
      <c r="C1117" s="53" t="s">
        <v>8700</v>
      </c>
      <c r="D1117" s="166"/>
      <c r="E1117" s="193"/>
      <c r="F1117" s="126"/>
      <c r="G1117" s="126"/>
      <c r="H1117" s="175"/>
      <c r="I1117" s="194"/>
      <c r="J1117" s="194"/>
      <c r="K1117" s="173"/>
      <c r="L1117" s="196"/>
      <c r="M1117" s="195"/>
      <c r="N1117" s="195"/>
      <c r="O1117" s="55"/>
      <c r="P1117" s="56"/>
      <c r="Q1117" s="56"/>
      <c r="R1117" s="168"/>
      <c r="S1117" s="141"/>
      <c r="T1117" s="142"/>
      <c r="U1117" s="130"/>
      <c r="V1117" s="64"/>
      <c r="W1117" s="202"/>
      <c r="X1117" s="8"/>
      <c r="Y1117" s="6"/>
      <c r="Z1117" s="59"/>
      <c r="AA1117" s="59"/>
      <c r="AB1117" s="6"/>
      <c r="AC1117" s="203"/>
      <c r="AD1117" s="6"/>
      <c r="AE1117" s="6"/>
      <c r="AF1117" s="6"/>
      <c r="AG1117" s="6"/>
      <c r="AH1117" s="6"/>
      <c r="AI1117" s="6"/>
      <c r="AJ1117" s="6"/>
      <c r="AK1117" s="6"/>
      <c r="AL1117" s="59"/>
      <c r="AM1117" s="137"/>
      <c r="AN1117" s="137"/>
      <c r="AO1117" s="177"/>
      <c r="AP1117" s="81"/>
      <c r="AQ1117" s="81"/>
      <c r="AR1117" s="82"/>
      <c r="AS1117" s="242" t="s">
        <v>4580</v>
      </c>
      <c r="AT1117" s="242"/>
      <c r="AU1117" s="242"/>
      <c r="AV1117" s="243"/>
      <c r="AW1117" s="89">
        <f>ROUND(H1115*V1092,0)-AS1120</f>
        <v>253</v>
      </c>
      <c r="AX1117" s="12"/>
    </row>
    <row r="1118" spans="1:50" ht="17.2" customHeight="1" x14ac:dyDescent="0.3">
      <c r="A1118" s="101">
        <v>43</v>
      </c>
      <c r="B1118" s="102" t="s">
        <v>3377</v>
      </c>
      <c r="C1118" s="103" t="s">
        <v>8699</v>
      </c>
      <c r="D1118" s="166"/>
      <c r="E1118" s="193"/>
      <c r="F1118" s="126"/>
      <c r="G1118" s="126"/>
      <c r="H1118" s="175"/>
      <c r="I1118" s="194"/>
      <c r="J1118" s="194"/>
      <c r="K1118" s="173"/>
      <c r="L1118" s="175"/>
      <c r="M1118" s="194"/>
      <c r="N1118" s="194"/>
      <c r="O1118" s="132"/>
      <c r="P1118" s="141"/>
      <c r="Q1118" s="141"/>
      <c r="R1118" s="168"/>
      <c r="S1118" s="141"/>
      <c r="T1118" s="142"/>
      <c r="U1118" s="130"/>
      <c r="V1118" s="64"/>
      <c r="W1118" s="202"/>
      <c r="X1118" s="317" t="s">
        <v>4712</v>
      </c>
      <c r="Y1118" s="318"/>
      <c r="Z1118" s="318"/>
      <c r="AA1118" s="318"/>
      <c r="AB1118" s="318"/>
      <c r="AC1118" s="211" t="s">
        <v>4711</v>
      </c>
      <c r="AD1118" s="210"/>
      <c r="AE1118" s="210"/>
      <c r="AF1118" s="176"/>
      <c r="AG1118" s="176"/>
      <c r="AH1118" s="176"/>
      <c r="AI1118" s="176"/>
      <c r="AJ1118" s="176"/>
      <c r="AK1118" s="176"/>
      <c r="AL1118" s="105" t="s">
        <v>4574</v>
      </c>
      <c r="AM1118" s="321">
        <f>AM1115</f>
        <v>0.7</v>
      </c>
      <c r="AN1118" s="321"/>
      <c r="AO1118" s="215"/>
      <c r="AP1118" s="215"/>
      <c r="AQ1118" s="215"/>
      <c r="AR1118" s="214"/>
      <c r="AS1118" s="244"/>
      <c r="AT1118" s="244"/>
      <c r="AU1118" s="244"/>
      <c r="AV1118" s="245"/>
      <c r="AW1118" s="106">
        <f>ROUND(ROUND(H1115*V1092,0)*AM1118,0)-AS1120</f>
        <v>176</v>
      </c>
      <c r="AX1118" s="12"/>
    </row>
    <row r="1119" spans="1:50" ht="17.2" customHeight="1" x14ac:dyDescent="0.3">
      <c r="A1119" s="101">
        <v>43</v>
      </c>
      <c r="B1119" s="102" t="s">
        <v>3376</v>
      </c>
      <c r="C1119" s="103" t="s">
        <v>8698</v>
      </c>
      <c r="D1119" s="166"/>
      <c r="E1119" s="193"/>
      <c r="F1119" s="126"/>
      <c r="G1119" s="126"/>
      <c r="H1119" s="175"/>
      <c r="I1119" s="194"/>
      <c r="J1119" s="194"/>
      <c r="K1119" s="173"/>
      <c r="L1119" s="191"/>
      <c r="M1119" s="172"/>
      <c r="N1119" s="172"/>
      <c r="O1119" s="123"/>
      <c r="P1119" s="138"/>
      <c r="Q1119" s="138"/>
      <c r="R1119" s="168"/>
      <c r="S1119" s="141"/>
      <c r="T1119" s="142"/>
      <c r="U1119" s="130"/>
      <c r="V1119" s="64"/>
      <c r="W1119" s="202"/>
      <c r="X1119" s="319"/>
      <c r="Y1119" s="320"/>
      <c r="Z1119" s="320"/>
      <c r="AA1119" s="320"/>
      <c r="AB1119" s="320"/>
      <c r="AC1119" s="211" t="s">
        <v>4735</v>
      </c>
      <c r="AD1119" s="210"/>
      <c r="AE1119" s="210"/>
      <c r="AF1119" s="176"/>
      <c r="AG1119" s="176"/>
      <c r="AH1119" s="176"/>
      <c r="AI1119" s="176"/>
      <c r="AJ1119" s="176"/>
      <c r="AK1119" s="176"/>
      <c r="AL1119" s="105" t="s">
        <v>4574</v>
      </c>
      <c r="AM1119" s="321">
        <f>AM1116</f>
        <v>0.5</v>
      </c>
      <c r="AN1119" s="321"/>
      <c r="AO1119" s="213"/>
      <c r="AP1119" s="213"/>
      <c r="AQ1119" s="213"/>
      <c r="AR1119" s="212"/>
      <c r="AS1119" s="244"/>
      <c r="AT1119" s="244"/>
      <c r="AU1119" s="244"/>
      <c r="AV1119" s="245"/>
      <c r="AW1119" s="106">
        <f>ROUND(ROUND(H1115*V1092,0)*AM1119,0)-AS1120</f>
        <v>124</v>
      </c>
      <c r="AX1119" s="12"/>
    </row>
    <row r="1120" spans="1:50" ht="17.2" customHeight="1" x14ac:dyDescent="0.3">
      <c r="A1120" s="9">
        <v>43</v>
      </c>
      <c r="B1120" s="10" t="s">
        <v>3375</v>
      </c>
      <c r="C1120" s="53" t="s">
        <v>8697</v>
      </c>
      <c r="D1120" s="166"/>
      <c r="E1120" s="193"/>
      <c r="F1120" s="126"/>
      <c r="G1120" s="126"/>
      <c r="H1120" s="175"/>
      <c r="I1120" s="194"/>
      <c r="J1120" s="194"/>
      <c r="K1120" s="173"/>
      <c r="L1120" s="231" t="s">
        <v>4714</v>
      </c>
      <c r="M1120" s="232"/>
      <c r="N1120" s="232"/>
      <c r="O1120" s="232"/>
      <c r="P1120" s="232"/>
      <c r="Q1120" s="232"/>
      <c r="R1120" s="175"/>
      <c r="S1120" s="194"/>
      <c r="T1120" s="173"/>
      <c r="U1120" s="130"/>
      <c r="V1120" s="64"/>
      <c r="W1120" s="202"/>
      <c r="X1120" s="8"/>
      <c r="Y1120" s="6"/>
      <c r="Z1120" s="59"/>
      <c r="AA1120" s="59"/>
      <c r="AB1120" s="6"/>
      <c r="AC1120" s="203"/>
      <c r="AD1120" s="6"/>
      <c r="AE1120" s="6"/>
      <c r="AF1120" s="6"/>
      <c r="AG1120" s="6"/>
      <c r="AH1120" s="6"/>
      <c r="AI1120" s="6"/>
      <c r="AJ1120" s="6"/>
      <c r="AK1120" s="6"/>
      <c r="AL1120" s="59"/>
      <c r="AM1120" s="137"/>
      <c r="AN1120" s="137"/>
      <c r="AO1120" s="198"/>
      <c r="AP1120" s="198"/>
      <c r="AQ1120" s="198"/>
      <c r="AR1120" s="197"/>
      <c r="AS1120" s="38">
        <f>AS1108</f>
        <v>5</v>
      </c>
      <c r="AT1120" s="62" t="s">
        <v>4579</v>
      </c>
      <c r="AU1120" s="143"/>
      <c r="AV1120" s="147"/>
      <c r="AW1120" s="89">
        <f>ROUND(ROUND(H1115*P1122,0)*V1092,0)-AS1120</f>
        <v>244</v>
      </c>
      <c r="AX1120" s="12"/>
    </row>
    <row r="1121" spans="1:50" ht="17.2" customHeight="1" x14ac:dyDescent="0.3">
      <c r="A1121" s="101">
        <v>43</v>
      </c>
      <c r="B1121" s="102" t="s">
        <v>3374</v>
      </c>
      <c r="C1121" s="103" t="s">
        <v>8696</v>
      </c>
      <c r="D1121" s="166"/>
      <c r="E1121" s="193"/>
      <c r="F1121" s="126"/>
      <c r="G1121" s="126"/>
      <c r="H1121" s="175"/>
      <c r="I1121" s="194"/>
      <c r="J1121" s="194"/>
      <c r="K1121" s="173"/>
      <c r="L1121" s="267"/>
      <c r="M1121" s="268"/>
      <c r="N1121" s="268"/>
      <c r="O1121" s="268"/>
      <c r="P1121" s="268"/>
      <c r="Q1121" s="268"/>
      <c r="R1121" s="175"/>
      <c r="S1121" s="194"/>
      <c r="T1121" s="173"/>
      <c r="U1121" s="130"/>
      <c r="V1121" s="64"/>
      <c r="W1121" s="202"/>
      <c r="X1121" s="317" t="s">
        <v>4712</v>
      </c>
      <c r="Y1121" s="318"/>
      <c r="Z1121" s="318"/>
      <c r="AA1121" s="318"/>
      <c r="AB1121" s="318"/>
      <c r="AC1121" s="211" t="s">
        <v>4711</v>
      </c>
      <c r="AD1121" s="210"/>
      <c r="AE1121" s="210"/>
      <c r="AF1121" s="176"/>
      <c r="AG1121" s="176"/>
      <c r="AH1121" s="176"/>
      <c r="AI1121" s="176"/>
      <c r="AJ1121" s="176"/>
      <c r="AK1121" s="176"/>
      <c r="AL1121" s="105" t="s">
        <v>4574</v>
      </c>
      <c r="AM1121" s="321">
        <f>AM1118</f>
        <v>0.7</v>
      </c>
      <c r="AN1121" s="321"/>
      <c r="AO1121" s="213"/>
      <c r="AP1121" s="213"/>
      <c r="AQ1121" s="213"/>
      <c r="AR1121" s="212"/>
      <c r="AS1121" s="1"/>
      <c r="AT1121" s="132"/>
      <c r="AU1121" s="143"/>
      <c r="AV1121" s="147"/>
      <c r="AW1121" s="106">
        <f>ROUND(ROUND(ROUND(H1115*P1122,0)*V1092,0)*AM1121,0)-AS1120</f>
        <v>169</v>
      </c>
      <c r="AX1121" s="12"/>
    </row>
    <row r="1122" spans="1:50" ht="17.2" customHeight="1" x14ac:dyDescent="0.3">
      <c r="A1122" s="101">
        <v>43</v>
      </c>
      <c r="B1122" s="102" t="s">
        <v>3373</v>
      </c>
      <c r="C1122" s="103" t="s">
        <v>8695</v>
      </c>
      <c r="D1122" s="166"/>
      <c r="E1122" s="193"/>
      <c r="F1122" s="126"/>
      <c r="G1122" s="126"/>
      <c r="H1122" s="175"/>
      <c r="I1122" s="194"/>
      <c r="J1122" s="194"/>
      <c r="K1122" s="173"/>
      <c r="L1122" s="191"/>
      <c r="M1122" s="172"/>
      <c r="N1122" s="172"/>
      <c r="O1122" s="123" t="s">
        <v>4574</v>
      </c>
      <c r="P1122" s="249">
        <f>P1116</f>
        <v>0.96499999999999997</v>
      </c>
      <c r="Q1122" s="249"/>
      <c r="R1122" s="168"/>
      <c r="S1122" s="141"/>
      <c r="T1122" s="142"/>
      <c r="U1122" s="130"/>
      <c r="V1122" s="64"/>
      <c r="W1122" s="202"/>
      <c r="X1122" s="319"/>
      <c r="Y1122" s="320"/>
      <c r="Z1122" s="320"/>
      <c r="AA1122" s="320"/>
      <c r="AB1122" s="320"/>
      <c r="AC1122" s="211" t="s">
        <v>4735</v>
      </c>
      <c r="AD1122" s="210"/>
      <c r="AE1122" s="210"/>
      <c r="AF1122" s="176"/>
      <c r="AG1122" s="176"/>
      <c r="AH1122" s="176"/>
      <c r="AI1122" s="176"/>
      <c r="AJ1122" s="176"/>
      <c r="AK1122" s="176"/>
      <c r="AL1122" s="105" t="s">
        <v>4574</v>
      </c>
      <c r="AM1122" s="321">
        <f>AM1119</f>
        <v>0.5</v>
      </c>
      <c r="AN1122" s="321"/>
      <c r="AO1122" s="213"/>
      <c r="AP1122" s="213"/>
      <c r="AQ1122" s="213"/>
      <c r="AR1122" s="212"/>
      <c r="AS1122" s="7"/>
      <c r="AT1122" s="123"/>
      <c r="AU1122" s="136"/>
      <c r="AV1122" s="145"/>
      <c r="AW1122" s="106">
        <f>ROUND(ROUND(ROUND(H1115*P1122,0)*V1092,0)*AM1122,0)-AS1120</f>
        <v>120</v>
      </c>
      <c r="AX1122" s="12"/>
    </row>
    <row r="1123" spans="1:50" ht="17.2" customHeight="1" x14ac:dyDescent="0.3">
      <c r="A1123" s="9">
        <v>43</v>
      </c>
      <c r="B1123" s="10" t="s">
        <v>3372</v>
      </c>
      <c r="C1123" s="53" t="s">
        <v>8694</v>
      </c>
      <c r="D1123" s="166"/>
      <c r="E1123" s="193"/>
      <c r="F1123" s="126"/>
      <c r="G1123" s="126"/>
      <c r="H1123" s="45"/>
      <c r="I1123" s="1"/>
      <c r="J1123" s="1"/>
      <c r="K1123" s="44"/>
      <c r="L1123" s="196"/>
      <c r="M1123" s="195"/>
      <c r="N1123" s="195"/>
      <c r="O1123" s="55"/>
      <c r="P1123" s="56"/>
      <c r="Q1123" s="56"/>
      <c r="R1123" s="168"/>
      <c r="S1123" s="141"/>
      <c r="T1123" s="142"/>
      <c r="U1123" s="130"/>
      <c r="V1123" s="64"/>
      <c r="W1123" s="202"/>
      <c r="X1123" s="8"/>
      <c r="Y1123" s="6"/>
      <c r="Z1123" s="59"/>
      <c r="AA1123" s="59"/>
      <c r="AB1123" s="6"/>
      <c r="AC1123" s="203"/>
      <c r="AD1123" s="6"/>
      <c r="AE1123" s="6"/>
      <c r="AF1123" s="6"/>
      <c r="AG1123" s="6"/>
      <c r="AH1123" s="6"/>
      <c r="AI1123" s="6"/>
      <c r="AJ1123" s="6"/>
      <c r="AK1123" s="6"/>
      <c r="AL1123" s="59"/>
      <c r="AM1123" s="137"/>
      <c r="AN1123" s="137"/>
      <c r="AO1123" s="216" t="s">
        <v>4753</v>
      </c>
      <c r="AP1123" s="251"/>
      <c r="AQ1123" s="251"/>
      <c r="AR1123" s="252"/>
      <c r="AS1123" s="49"/>
      <c r="AT1123" s="36"/>
      <c r="AU1123" s="36"/>
      <c r="AV1123" s="51"/>
      <c r="AW1123" s="89">
        <f>ROUND(ROUND(H1115*V1092,0)*AQ1126,0)</f>
        <v>245</v>
      </c>
      <c r="AX1123" s="12"/>
    </row>
    <row r="1124" spans="1:50" ht="17.2" customHeight="1" x14ac:dyDescent="0.3">
      <c r="A1124" s="101">
        <v>43</v>
      </c>
      <c r="B1124" s="102" t="s">
        <v>3371</v>
      </c>
      <c r="C1124" s="103" t="s">
        <v>8693</v>
      </c>
      <c r="D1124" s="166"/>
      <c r="E1124" s="193"/>
      <c r="F1124" s="126"/>
      <c r="G1124" s="126"/>
      <c r="H1124" s="45"/>
      <c r="I1124" s="1"/>
      <c r="J1124" s="1"/>
      <c r="K1124" s="44"/>
      <c r="L1124" s="175"/>
      <c r="M1124" s="194"/>
      <c r="N1124" s="194"/>
      <c r="O1124" s="132"/>
      <c r="P1124" s="141"/>
      <c r="Q1124" s="141"/>
      <c r="R1124" s="168"/>
      <c r="S1124" s="141"/>
      <c r="T1124" s="142"/>
      <c r="U1124" s="130"/>
      <c r="V1124" s="64"/>
      <c r="W1124" s="202"/>
      <c r="X1124" s="317" t="s">
        <v>4712</v>
      </c>
      <c r="Y1124" s="318"/>
      <c r="Z1124" s="318"/>
      <c r="AA1124" s="318"/>
      <c r="AB1124" s="318"/>
      <c r="AC1124" s="211" t="s">
        <v>4711</v>
      </c>
      <c r="AD1124" s="210"/>
      <c r="AE1124" s="210"/>
      <c r="AF1124" s="176"/>
      <c r="AG1124" s="176"/>
      <c r="AH1124" s="176"/>
      <c r="AI1124" s="176"/>
      <c r="AJ1124" s="176"/>
      <c r="AK1124" s="176"/>
      <c r="AL1124" s="105" t="s">
        <v>4574</v>
      </c>
      <c r="AM1124" s="321">
        <f>AM1121</f>
        <v>0.7</v>
      </c>
      <c r="AN1124" s="321"/>
      <c r="AO1124" s="228"/>
      <c r="AP1124" s="229"/>
      <c r="AQ1124" s="229"/>
      <c r="AR1124" s="230"/>
      <c r="AS1124" s="45"/>
      <c r="AT1124" s="1"/>
      <c r="AU1124" s="1"/>
      <c r="AV1124" s="44"/>
      <c r="AW1124" s="106">
        <f>ROUND(ROUND(ROUND(H1115*V1092,0)*AM1124,0)*AQ1126,0)</f>
        <v>172</v>
      </c>
      <c r="AX1124" s="12"/>
    </row>
    <row r="1125" spans="1:50" ht="17.2" customHeight="1" x14ac:dyDescent="0.3">
      <c r="A1125" s="101">
        <v>43</v>
      </c>
      <c r="B1125" s="102" t="s">
        <v>3370</v>
      </c>
      <c r="C1125" s="103" t="s">
        <v>8692</v>
      </c>
      <c r="D1125" s="166"/>
      <c r="E1125" s="193"/>
      <c r="F1125" s="126"/>
      <c r="G1125" s="126"/>
      <c r="H1125" s="45"/>
      <c r="I1125" s="1"/>
      <c r="J1125" s="1"/>
      <c r="K1125" s="44"/>
      <c r="L1125" s="191"/>
      <c r="M1125" s="172"/>
      <c r="N1125" s="172"/>
      <c r="O1125" s="123"/>
      <c r="P1125" s="138"/>
      <c r="Q1125" s="138"/>
      <c r="R1125" s="168"/>
      <c r="S1125" s="141"/>
      <c r="T1125" s="142"/>
      <c r="U1125" s="130"/>
      <c r="V1125" s="64"/>
      <c r="W1125" s="202"/>
      <c r="X1125" s="319"/>
      <c r="Y1125" s="320"/>
      <c r="Z1125" s="320"/>
      <c r="AA1125" s="320"/>
      <c r="AB1125" s="320"/>
      <c r="AC1125" s="211" t="s">
        <v>4735</v>
      </c>
      <c r="AD1125" s="210"/>
      <c r="AE1125" s="210"/>
      <c r="AF1125" s="176"/>
      <c r="AG1125" s="176"/>
      <c r="AH1125" s="176"/>
      <c r="AI1125" s="176"/>
      <c r="AJ1125" s="176"/>
      <c r="AK1125" s="176"/>
      <c r="AL1125" s="105" t="s">
        <v>4574</v>
      </c>
      <c r="AM1125" s="321">
        <f>AM1122</f>
        <v>0.5</v>
      </c>
      <c r="AN1125" s="321"/>
      <c r="AO1125" s="45"/>
      <c r="AP1125" s="1"/>
      <c r="AQ1125" s="1"/>
      <c r="AR1125" s="44"/>
      <c r="AS1125" s="45"/>
      <c r="AT1125" s="1"/>
      <c r="AU1125" s="1"/>
      <c r="AV1125" s="44"/>
      <c r="AW1125" s="106">
        <f>ROUND(ROUND(ROUND(H1115*V1092,0)*AM1125,0)*AQ1126,0)</f>
        <v>123</v>
      </c>
      <c r="AX1125" s="12"/>
    </row>
    <row r="1126" spans="1:50" ht="17.2" customHeight="1" x14ac:dyDescent="0.3">
      <c r="A1126" s="9">
        <v>43</v>
      </c>
      <c r="B1126" s="10" t="s">
        <v>3369</v>
      </c>
      <c r="C1126" s="53" t="s">
        <v>8691</v>
      </c>
      <c r="D1126" s="166"/>
      <c r="E1126" s="193"/>
      <c r="F1126" s="126"/>
      <c r="G1126" s="126"/>
      <c r="H1126" s="45"/>
      <c r="I1126" s="1"/>
      <c r="J1126" s="1"/>
      <c r="K1126" s="44"/>
      <c r="L1126" s="231" t="s">
        <v>4714</v>
      </c>
      <c r="M1126" s="232"/>
      <c r="N1126" s="232"/>
      <c r="O1126" s="232"/>
      <c r="P1126" s="232"/>
      <c r="Q1126" s="232"/>
      <c r="R1126" s="175"/>
      <c r="S1126" s="194"/>
      <c r="T1126" s="173"/>
      <c r="U1126" s="130"/>
      <c r="V1126" s="64"/>
      <c r="W1126" s="202"/>
      <c r="X1126" s="8"/>
      <c r="Y1126" s="6"/>
      <c r="Z1126" s="59"/>
      <c r="AA1126" s="59"/>
      <c r="AB1126" s="6"/>
      <c r="AC1126" s="203"/>
      <c r="AD1126" s="6"/>
      <c r="AE1126" s="6"/>
      <c r="AF1126" s="6"/>
      <c r="AG1126" s="6"/>
      <c r="AH1126" s="6"/>
      <c r="AI1126" s="6"/>
      <c r="AJ1126" s="6"/>
      <c r="AK1126" s="6"/>
      <c r="AL1126" s="59"/>
      <c r="AM1126" s="137"/>
      <c r="AN1126" s="137"/>
      <c r="AO1126" s="45"/>
      <c r="AP1126" s="132" t="s">
        <v>4574</v>
      </c>
      <c r="AQ1126" s="247">
        <f>AQ1102</f>
        <v>0.95</v>
      </c>
      <c r="AR1126" s="248"/>
      <c r="AS1126" s="45"/>
      <c r="AT1126" s="1"/>
      <c r="AU1126" s="1"/>
      <c r="AV1126" s="44"/>
      <c r="AW1126" s="89">
        <f>ROUND(ROUND(ROUND(H1115*P1128,0)*V1092,0)*AQ1126,0)</f>
        <v>237</v>
      </c>
      <c r="AX1126" s="12"/>
    </row>
    <row r="1127" spans="1:50" ht="17.2" customHeight="1" x14ac:dyDescent="0.3">
      <c r="A1127" s="101">
        <v>43</v>
      </c>
      <c r="B1127" s="102" t="s">
        <v>3368</v>
      </c>
      <c r="C1127" s="103" t="s">
        <v>8690</v>
      </c>
      <c r="D1127" s="166"/>
      <c r="E1127" s="193"/>
      <c r="F1127" s="126"/>
      <c r="G1127" s="126"/>
      <c r="H1127" s="45"/>
      <c r="I1127" s="1"/>
      <c r="J1127" s="1"/>
      <c r="K1127" s="44"/>
      <c r="L1127" s="267"/>
      <c r="M1127" s="268"/>
      <c r="N1127" s="268"/>
      <c r="O1127" s="268"/>
      <c r="P1127" s="268"/>
      <c r="Q1127" s="268"/>
      <c r="R1127" s="175"/>
      <c r="S1127" s="194"/>
      <c r="T1127" s="173"/>
      <c r="U1127" s="130"/>
      <c r="V1127" s="64"/>
      <c r="W1127" s="202"/>
      <c r="X1127" s="317" t="s">
        <v>4712</v>
      </c>
      <c r="Y1127" s="318"/>
      <c r="Z1127" s="318"/>
      <c r="AA1127" s="318"/>
      <c r="AB1127" s="318"/>
      <c r="AC1127" s="211" t="s">
        <v>4711</v>
      </c>
      <c r="AD1127" s="210"/>
      <c r="AE1127" s="210"/>
      <c r="AF1127" s="176"/>
      <c r="AG1127" s="176"/>
      <c r="AH1127" s="176"/>
      <c r="AI1127" s="176"/>
      <c r="AJ1127" s="176"/>
      <c r="AK1127" s="176"/>
      <c r="AL1127" s="105" t="s">
        <v>4574</v>
      </c>
      <c r="AM1127" s="321">
        <f>AM1124</f>
        <v>0.7</v>
      </c>
      <c r="AN1127" s="321"/>
      <c r="AO1127" s="45"/>
      <c r="AP1127" s="1"/>
      <c r="AQ1127" s="1"/>
      <c r="AR1127" s="44"/>
      <c r="AS1127" s="45"/>
      <c r="AT1127" s="1"/>
      <c r="AU1127" s="1"/>
      <c r="AV1127" s="44"/>
      <c r="AW1127" s="106">
        <f>ROUND(ROUND(ROUND(ROUND(H1115*P1128,0)*V1092,0)*AM1127,0)*AQ1126,0)</f>
        <v>165</v>
      </c>
      <c r="AX1127" s="12"/>
    </row>
    <row r="1128" spans="1:50" ht="17.2" customHeight="1" x14ac:dyDescent="0.3">
      <c r="A1128" s="101">
        <v>43</v>
      </c>
      <c r="B1128" s="102" t="s">
        <v>3367</v>
      </c>
      <c r="C1128" s="103" t="s">
        <v>8689</v>
      </c>
      <c r="D1128" s="166"/>
      <c r="E1128" s="193"/>
      <c r="F1128" s="126"/>
      <c r="G1128" s="126"/>
      <c r="H1128" s="45"/>
      <c r="I1128" s="1"/>
      <c r="J1128" s="1"/>
      <c r="K1128" s="44"/>
      <c r="L1128" s="191"/>
      <c r="M1128" s="172"/>
      <c r="N1128" s="172"/>
      <c r="O1128" s="123" t="s">
        <v>4574</v>
      </c>
      <c r="P1128" s="249">
        <f>P1122</f>
        <v>0.96499999999999997</v>
      </c>
      <c r="Q1128" s="249"/>
      <c r="R1128" s="168"/>
      <c r="S1128" s="141"/>
      <c r="T1128" s="142"/>
      <c r="U1128" s="130"/>
      <c r="V1128" s="64"/>
      <c r="W1128" s="202"/>
      <c r="X1128" s="319"/>
      <c r="Y1128" s="320"/>
      <c r="Z1128" s="320"/>
      <c r="AA1128" s="320"/>
      <c r="AB1128" s="320"/>
      <c r="AC1128" s="211" t="s">
        <v>4735</v>
      </c>
      <c r="AD1128" s="210"/>
      <c r="AE1128" s="210"/>
      <c r="AF1128" s="176"/>
      <c r="AG1128" s="176"/>
      <c r="AH1128" s="176"/>
      <c r="AI1128" s="176"/>
      <c r="AJ1128" s="176"/>
      <c r="AK1128" s="176"/>
      <c r="AL1128" s="105" t="s">
        <v>4574</v>
      </c>
      <c r="AM1128" s="321">
        <f>AM1125</f>
        <v>0.5</v>
      </c>
      <c r="AN1128" s="321"/>
      <c r="AO1128" s="45"/>
      <c r="AP1128" s="1"/>
      <c r="AQ1128" s="1"/>
      <c r="AR1128" s="44"/>
      <c r="AS1128" s="43"/>
      <c r="AT1128" s="7"/>
      <c r="AU1128" s="7"/>
      <c r="AV1128" s="21"/>
      <c r="AW1128" s="106">
        <f>ROUND(ROUND(ROUND(ROUND(H1115*P1128,0)*V1092,0)*AM1128,0)*AQ1126,0)</f>
        <v>119</v>
      </c>
      <c r="AX1128" s="12"/>
    </row>
    <row r="1129" spans="1:50" ht="17.2" customHeight="1" x14ac:dyDescent="0.3">
      <c r="A1129" s="9">
        <v>43</v>
      </c>
      <c r="B1129" s="10" t="s">
        <v>3366</v>
      </c>
      <c r="C1129" s="53" t="s">
        <v>8688</v>
      </c>
      <c r="D1129" s="166"/>
      <c r="E1129" s="193"/>
      <c r="F1129" s="126"/>
      <c r="G1129" s="126"/>
      <c r="H1129" s="45"/>
      <c r="I1129" s="1"/>
      <c r="J1129" s="1"/>
      <c r="K1129" s="44"/>
      <c r="L1129" s="196"/>
      <c r="M1129" s="195"/>
      <c r="N1129" s="195"/>
      <c r="O1129" s="55"/>
      <c r="P1129" s="56"/>
      <c r="Q1129" s="56"/>
      <c r="R1129" s="168"/>
      <c r="S1129" s="141"/>
      <c r="T1129" s="142"/>
      <c r="U1129" s="130"/>
      <c r="V1129" s="64"/>
      <c r="W1129" s="202"/>
      <c r="X1129" s="8"/>
      <c r="Y1129" s="6"/>
      <c r="Z1129" s="59"/>
      <c r="AA1129" s="59"/>
      <c r="AB1129" s="6"/>
      <c r="AC1129" s="203"/>
      <c r="AD1129" s="6"/>
      <c r="AE1129" s="6"/>
      <c r="AF1129" s="6"/>
      <c r="AG1129" s="6"/>
      <c r="AH1129" s="6"/>
      <c r="AI1129" s="6"/>
      <c r="AJ1129" s="6"/>
      <c r="AK1129" s="6"/>
      <c r="AL1129" s="59"/>
      <c r="AM1129" s="137"/>
      <c r="AN1129" s="137"/>
      <c r="AO1129" s="146"/>
      <c r="AP1129" s="143"/>
      <c r="AQ1129" s="143"/>
      <c r="AR1129" s="44"/>
      <c r="AS1129" s="242" t="s">
        <v>4580</v>
      </c>
      <c r="AT1129" s="242"/>
      <c r="AU1129" s="242"/>
      <c r="AV1129" s="243"/>
      <c r="AW1129" s="89">
        <f>ROUND(ROUND(H1115*V1092,0)*AQ1126,0)-AS1132</f>
        <v>240</v>
      </c>
      <c r="AX1129" s="12"/>
    </row>
    <row r="1130" spans="1:50" ht="17.2" customHeight="1" x14ac:dyDescent="0.3">
      <c r="A1130" s="101">
        <v>43</v>
      </c>
      <c r="B1130" s="102" t="s">
        <v>3365</v>
      </c>
      <c r="C1130" s="103" t="s">
        <v>8687</v>
      </c>
      <c r="D1130" s="166"/>
      <c r="E1130" s="193"/>
      <c r="F1130" s="126"/>
      <c r="G1130" s="126"/>
      <c r="H1130" s="45"/>
      <c r="I1130" s="1"/>
      <c r="J1130" s="1"/>
      <c r="K1130" s="44"/>
      <c r="L1130" s="175"/>
      <c r="M1130" s="194"/>
      <c r="N1130" s="194"/>
      <c r="O1130" s="132"/>
      <c r="P1130" s="141"/>
      <c r="Q1130" s="141"/>
      <c r="R1130" s="168"/>
      <c r="S1130" s="141"/>
      <c r="T1130" s="142"/>
      <c r="U1130" s="130"/>
      <c r="V1130" s="64"/>
      <c r="W1130" s="202"/>
      <c r="X1130" s="317" t="s">
        <v>4712</v>
      </c>
      <c r="Y1130" s="318"/>
      <c r="Z1130" s="318"/>
      <c r="AA1130" s="318"/>
      <c r="AB1130" s="318"/>
      <c r="AC1130" s="211" t="s">
        <v>4711</v>
      </c>
      <c r="AD1130" s="210"/>
      <c r="AE1130" s="210"/>
      <c r="AF1130" s="176"/>
      <c r="AG1130" s="176"/>
      <c r="AH1130" s="176"/>
      <c r="AI1130" s="176"/>
      <c r="AJ1130" s="176"/>
      <c r="AK1130" s="176"/>
      <c r="AL1130" s="105" t="s">
        <v>4574</v>
      </c>
      <c r="AM1130" s="321">
        <f>AM1127</f>
        <v>0.7</v>
      </c>
      <c r="AN1130" s="321"/>
      <c r="AO1130" s="146"/>
      <c r="AP1130" s="143"/>
      <c r="AQ1130" s="143"/>
      <c r="AR1130" s="44"/>
      <c r="AS1130" s="244"/>
      <c r="AT1130" s="244"/>
      <c r="AU1130" s="244"/>
      <c r="AV1130" s="245"/>
      <c r="AW1130" s="106">
        <f>ROUND(ROUND(ROUND(H1115*V1092,0)*AM1130,0)*AQ1126,0)-AS1132</f>
        <v>167</v>
      </c>
      <c r="AX1130" s="12"/>
    </row>
    <row r="1131" spans="1:50" ht="17.2" customHeight="1" x14ac:dyDescent="0.3">
      <c r="A1131" s="101">
        <v>43</v>
      </c>
      <c r="B1131" s="102" t="s">
        <v>3364</v>
      </c>
      <c r="C1131" s="103" t="s">
        <v>8686</v>
      </c>
      <c r="D1131" s="166"/>
      <c r="E1131" s="193"/>
      <c r="F1131" s="126"/>
      <c r="G1131" s="126"/>
      <c r="H1131" s="45"/>
      <c r="I1131" s="1"/>
      <c r="J1131" s="1"/>
      <c r="K1131" s="44"/>
      <c r="L1131" s="191"/>
      <c r="M1131" s="172"/>
      <c r="N1131" s="172"/>
      <c r="O1131" s="123"/>
      <c r="P1131" s="138"/>
      <c r="Q1131" s="138"/>
      <c r="R1131" s="168"/>
      <c r="S1131" s="141"/>
      <c r="T1131" s="142"/>
      <c r="U1131" s="130"/>
      <c r="V1131" s="64"/>
      <c r="W1131" s="202"/>
      <c r="X1131" s="319"/>
      <c r="Y1131" s="320"/>
      <c r="Z1131" s="320"/>
      <c r="AA1131" s="320"/>
      <c r="AB1131" s="320"/>
      <c r="AC1131" s="211" t="s">
        <v>4735</v>
      </c>
      <c r="AD1131" s="210"/>
      <c r="AE1131" s="210"/>
      <c r="AF1131" s="176"/>
      <c r="AG1131" s="176"/>
      <c r="AH1131" s="176"/>
      <c r="AI1131" s="176"/>
      <c r="AJ1131" s="176"/>
      <c r="AK1131" s="176"/>
      <c r="AL1131" s="105" t="s">
        <v>4574</v>
      </c>
      <c r="AM1131" s="321">
        <f>AM1128</f>
        <v>0.5</v>
      </c>
      <c r="AN1131" s="321"/>
      <c r="AO1131" s="146"/>
      <c r="AP1131" s="143"/>
      <c r="AQ1131" s="143"/>
      <c r="AR1131" s="44"/>
      <c r="AS1131" s="244"/>
      <c r="AT1131" s="244"/>
      <c r="AU1131" s="244"/>
      <c r="AV1131" s="245"/>
      <c r="AW1131" s="106">
        <f>ROUND(ROUND(ROUND(H1115*V1092,0)*AM1131,0)*AQ1126,0)-AS1132</f>
        <v>118</v>
      </c>
      <c r="AX1131" s="12"/>
    </row>
    <row r="1132" spans="1:50" ht="17.2" customHeight="1" x14ac:dyDescent="0.3">
      <c r="A1132" s="9">
        <v>43</v>
      </c>
      <c r="B1132" s="10" t="s">
        <v>3363</v>
      </c>
      <c r="C1132" s="53" t="s">
        <v>8685</v>
      </c>
      <c r="D1132" s="166"/>
      <c r="E1132" s="193"/>
      <c r="F1132" s="126"/>
      <c r="G1132" s="126"/>
      <c r="H1132" s="45"/>
      <c r="I1132" s="1"/>
      <c r="J1132" s="1"/>
      <c r="K1132" s="44"/>
      <c r="L1132" s="231" t="s">
        <v>4714</v>
      </c>
      <c r="M1132" s="232"/>
      <c r="N1132" s="232"/>
      <c r="O1132" s="232"/>
      <c r="P1132" s="232"/>
      <c r="Q1132" s="232"/>
      <c r="R1132" s="175"/>
      <c r="S1132" s="194"/>
      <c r="T1132" s="173"/>
      <c r="U1132" s="130"/>
      <c r="V1132" s="64"/>
      <c r="W1132" s="202"/>
      <c r="X1132" s="8"/>
      <c r="Y1132" s="6"/>
      <c r="Z1132" s="59"/>
      <c r="AA1132" s="59"/>
      <c r="AB1132" s="6"/>
      <c r="AC1132" s="203"/>
      <c r="AD1132" s="6"/>
      <c r="AE1132" s="6"/>
      <c r="AF1132" s="6"/>
      <c r="AG1132" s="6"/>
      <c r="AH1132" s="6"/>
      <c r="AI1132" s="6"/>
      <c r="AJ1132" s="6"/>
      <c r="AK1132" s="6"/>
      <c r="AL1132" s="59"/>
      <c r="AM1132" s="137"/>
      <c r="AN1132" s="137"/>
      <c r="AO1132" s="146"/>
      <c r="AP1132" s="143"/>
      <c r="AQ1132" s="143"/>
      <c r="AR1132" s="44"/>
      <c r="AS1132" s="38">
        <f>AS1120</f>
        <v>5</v>
      </c>
      <c r="AT1132" s="62" t="s">
        <v>4579</v>
      </c>
      <c r="AU1132" s="143"/>
      <c r="AV1132" s="147"/>
      <c r="AW1132" s="89">
        <f>ROUND(ROUND(ROUND(H1115*P1134,0)*V1092,0)*AQ1126,0)-AS1132</f>
        <v>232</v>
      </c>
      <c r="AX1132" s="12"/>
    </row>
    <row r="1133" spans="1:50" ht="17.2" customHeight="1" x14ac:dyDescent="0.3">
      <c r="A1133" s="101">
        <v>43</v>
      </c>
      <c r="B1133" s="102" t="s">
        <v>3362</v>
      </c>
      <c r="C1133" s="103" t="s">
        <v>8684</v>
      </c>
      <c r="D1133" s="166"/>
      <c r="E1133" s="193"/>
      <c r="F1133" s="126"/>
      <c r="G1133" s="126"/>
      <c r="H1133" s="45"/>
      <c r="I1133" s="1"/>
      <c r="J1133" s="1"/>
      <c r="K1133" s="44"/>
      <c r="L1133" s="267"/>
      <c r="M1133" s="268"/>
      <c r="N1133" s="268"/>
      <c r="O1133" s="268"/>
      <c r="P1133" s="268"/>
      <c r="Q1133" s="268"/>
      <c r="R1133" s="175"/>
      <c r="S1133" s="194"/>
      <c r="T1133" s="173"/>
      <c r="U1133" s="130"/>
      <c r="V1133" s="64"/>
      <c r="W1133" s="202"/>
      <c r="X1133" s="317" t="s">
        <v>4712</v>
      </c>
      <c r="Y1133" s="318"/>
      <c r="Z1133" s="318"/>
      <c r="AA1133" s="318"/>
      <c r="AB1133" s="318"/>
      <c r="AC1133" s="211" t="s">
        <v>4711</v>
      </c>
      <c r="AD1133" s="210"/>
      <c r="AE1133" s="210"/>
      <c r="AF1133" s="176"/>
      <c r="AG1133" s="176"/>
      <c r="AH1133" s="176"/>
      <c r="AI1133" s="176"/>
      <c r="AJ1133" s="176"/>
      <c r="AK1133" s="176"/>
      <c r="AL1133" s="105" t="s">
        <v>4574</v>
      </c>
      <c r="AM1133" s="321">
        <f>AM1130</f>
        <v>0.7</v>
      </c>
      <c r="AN1133" s="321"/>
      <c r="AO1133" s="146"/>
      <c r="AP1133" s="143"/>
      <c r="AQ1133" s="143"/>
      <c r="AR1133" s="44"/>
      <c r="AS1133" s="1"/>
      <c r="AT1133" s="132"/>
      <c r="AU1133" s="143"/>
      <c r="AV1133" s="147"/>
      <c r="AW1133" s="106">
        <f>ROUND(ROUND(ROUND(ROUND(H1115*P1134,0)*V1092,0)*AM1133,0)*AQ1126,0)-AS1132</f>
        <v>160</v>
      </c>
      <c r="AX1133" s="12"/>
    </row>
    <row r="1134" spans="1:50" ht="17.2" customHeight="1" x14ac:dyDescent="0.3">
      <c r="A1134" s="101">
        <v>43</v>
      </c>
      <c r="B1134" s="102" t="s">
        <v>3361</v>
      </c>
      <c r="C1134" s="103" t="s">
        <v>8683</v>
      </c>
      <c r="D1134" s="166"/>
      <c r="E1134" s="193"/>
      <c r="F1134" s="126"/>
      <c r="G1134" s="126"/>
      <c r="H1134" s="43"/>
      <c r="I1134" s="7"/>
      <c r="J1134" s="7"/>
      <c r="K1134" s="21"/>
      <c r="L1134" s="191"/>
      <c r="M1134" s="172"/>
      <c r="N1134" s="172"/>
      <c r="O1134" s="123" t="s">
        <v>4574</v>
      </c>
      <c r="P1134" s="249">
        <f>P1128</f>
        <v>0.96499999999999997</v>
      </c>
      <c r="Q1134" s="249"/>
      <c r="R1134" s="168"/>
      <c r="S1134" s="141"/>
      <c r="T1134" s="141"/>
      <c r="U1134" s="88"/>
      <c r="V1134" s="86"/>
      <c r="W1134" s="87"/>
      <c r="X1134" s="320"/>
      <c r="Y1134" s="320"/>
      <c r="Z1134" s="320"/>
      <c r="AA1134" s="320"/>
      <c r="AB1134" s="320"/>
      <c r="AC1134" s="211" t="s">
        <v>4735</v>
      </c>
      <c r="AD1134" s="210"/>
      <c r="AE1134" s="210"/>
      <c r="AF1134" s="176"/>
      <c r="AG1134" s="176"/>
      <c r="AH1134" s="176"/>
      <c r="AI1134" s="176"/>
      <c r="AJ1134" s="176"/>
      <c r="AK1134" s="176"/>
      <c r="AL1134" s="105" t="s">
        <v>4574</v>
      </c>
      <c r="AM1134" s="321">
        <f>AM1131</f>
        <v>0.5</v>
      </c>
      <c r="AN1134" s="321"/>
      <c r="AO1134" s="190"/>
      <c r="AP1134" s="136"/>
      <c r="AQ1134" s="136"/>
      <c r="AR1134" s="21"/>
      <c r="AS1134" s="7"/>
      <c r="AT1134" s="123"/>
      <c r="AU1134" s="136"/>
      <c r="AV1134" s="145"/>
      <c r="AW1134" s="106">
        <f>ROUND(ROUND(ROUND(ROUND(H1115*P1134,0)*V1092,0)*AM1134,0)*AQ1126,0)-AS1132</f>
        <v>114</v>
      </c>
      <c r="AX1134" s="12"/>
    </row>
    <row r="1135" spans="1:50" ht="17.2" customHeight="1" x14ac:dyDescent="0.3">
      <c r="A1135" s="9">
        <v>43</v>
      </c>
      <c r="B1135" s="10" t="s">
        <v>3360</v>
      </c>
      <c r="C1135" s="53" t="s">
        <v>8682</v>
      </c>
      <c r="D1135" s="166"/>
      <c r="E1135" s="193"/>
      <c r="F1135" s="126"/>
      <c r="G1135" s="126"/>
      <c r="H1135" s="217" t="s">
        <v>4766</v>
      </c>
      <c r="I1135" s="218"/>
      <c r="J1135" s="218"/>
      <c r="K1135" s="219"/>
      <c r="L1135" s="196"/>
      <c r="M1135" s="195"/>
      <c r="N1135" s="195"/>
      <c r="O1135" s="55"/>
      <c r="P1135" s="56"/>
      <c r="Q1135" s="56"/>
      <c r="R1135" s="168"/>
      <c r="S1135" s="141"/>
      <c r="T1135" s="141"/>
      <c r="U1135" s="88"/>
      <c r="V1135" s="86"/>
      <c r="W1135" s="87"/>
      <c r="X1135" s="6"/>
      <c r="Y1135" s="6"/>
      <c r="Z1135" s="59"/>
      <c r="AA1135" s="59"/>
      <c r="AB1135" s="6"/>
      <c r="AC1135" s="203"/>
      <c r="AD1135" s="6"/>
      <c r="AE1135" s="6"/>
      <c r="AF1135" s="6"/>
      <c r="AG1135" s="6"/>
      <c r="AH1135" s="6"/>
      <c r="AI1135" s="6"/>
      <c r="AJ1135" s="6"/>
      <c r="AK1135" s="6"/>
      <c r="AL1135" s="59"/>
      <c r="AM1135" s="137"/>
      <c r="AN1135" s="137"/>
      <c r="AO1135" s="7"/>
      <c r="AP1135" s="7"/>
      <c r="AQ1135" s="7"/>
      <c r="AR1135" s="7"/>
      <c r="AS1135" s="7"/>
      <c r="AT1135" s="123"/>
      <c r="AU1135" s="136"/>
      <c r="AV1135" s="145"/>
      <c r="AW1135" s="100">
        <f>ROUND(H1139*V1092,0)</f>
        <v>233</v>
      </c>
      <c r="AX1135" s="12"/>
    </row>
    <row r="1136" spans="1:50" ht="17.2" customHeight="1" x14ac:dyDescent="0.3">
      <c r="A1136" s="101">
        <v>43</v>
      </c>
      <c r="B1136" s="102" t="s">
        <v>3359</v>
      </c>
      <c r="C1136" s="103" t="s">
        <v>8681</v>
      </c>
      <c r="D1136" s="166"/>
      <c r="E1136" s="193"/>
      <c r="F1136" s="126"/>
      <c r="G1136" s="126"/>
      <c r="H1136" s="220"/>
      <c r="I1136" s="221"/>
      <c r="J1136" s="221"/>
      <c r="K1136" s="222"/>
      <c r="L1136" s="175"/>
      <c r="M1136" s="194"/>
      <c r="N1136" s="194"/>
      <c r="O1136" s="132"/>
      <c r="P1136" s="141"/>
      <c r="Q1136" s="141"/>
      <c r="R1136" s="168"/>
      <c r="S1136" s="141"/>
      <c r="T1136" s="141"/>
      <c r="U1136" s="88"/>
      <c r="V1136" s="86"/>
      <c r="W1136" s="87"/>
      <c r="X1136" s="318" t="s">
        <v>4712</v>
      </c>
      <c r="Y1136" s="318"/>
      <c r="Z1136" s="318"/>
      <c r="AA1136" s="318"/>
      <c r="AB1136" s="318"/>
      <c r="AC1136" s="211" t="s">
        <v>4711</v>
      </c>
      <c r="AD1136" s="210"/>
      <c r="AE1136" s="210"/>
      <c r="AF1136" s="176"/>
      <c r="AG1136" s="176"/>
      <c r="AH1136" s="176"/>
      <c r="AI1136" s="176"/>
      <c r="AJ1136" s="176"/>
      <c r="AK1136" s="176"/>
      <c r="AL1136" s="105" t="s">
        <v>4574</v>
      </c>
      <c r="AM1136" s="321">
        <f>AM1133</f>
        <v>0.7</v>
      </c>
      <c r="AN1136" s="321"/>
      <c r="AO1136" s="176"/>
      <c r="AP1136" s="176"/>
      <c r="AQ1136" s="176"/>
      <c r="AR1136" s="176"/>
      <c r="AS1136" s="176"/>
      <c r="AT1136" s="105"/>
      <c r="AU1136" s="150"/>
      <c r="AV1136" s="151"/>
      <c r="AW1136" s="106">
        <f>ROUND(ROUND(H1139*V1092,0)*AM1136,0)</f>
        <v>163</v>
      </c>
      <c r="AX1136" s="12"/>
    </row>
    <row r="1137" spans="1:50" ht="17.2" customHeight="1" x14ac:dyDescent="0.3">
      <c r="A1137" s="101">
        <v>43</v>
      </c>
      <c r="B1137" s="102" t="s">
        <v>3358</v>
      </c>
      <c r="C1137" s="103" t="s">
        <v>8680</v>
      </c>
      <c r="D1137" s="166"/>
      <c r="E1137" s="193"/>
      <c r="F1137" s="126"/>
      <c r="G1137" s="126"/>
      <c r="H1137" s="220"/>
      <c r="I1137" s="221"/>
      <c r="J1137" s="221"/>
      <c r="K1137" s="222"/>
      <c r="L1137" s="191"/>
      <c r="M1137" s="172"/>
      <c r="N1137" s="172"/>
      <c r="O1137" s="123"/>
      <c r="P1137" s="138"/>
      <c r="Q1137" s="138"/>
      <c r="R1137" s="168"/>
      <c r="S1137" s="141"/>
      <c r="T1137" s="141"/>
      <c r="U1137" s="88"/>
      <c r="V1137" s="86"/>
      <c r="W1137" s="87"/>
      <c r="X1137" s="320"/>
      <c r="Y1137" s="320"/>
      <c r="Z1137" s="320"/>
      <c r="AA1137" s="320"/>
      <c r="AB1137" s="320"/>
      <c r="AC1137" s="211" t="s">
        <v>4735</v>
      </c>
      <c r="AD1137" s="210"/>
      <c r="AE1137" s="210"/>
      <c r="AF1137" s="176"/>
      <c r="AG1137" s="176"/>
      <c r="AH1137" s="176"/>
      <c r="AI1137" s="176"/>
      <c r="AJ1137" s="176"/>
      <c r="AK1137" s="176"/>
      <c r="AL1137" s="105" t="s">
        <v>4574</v>
      </c>
      <c r="AM1137" s="321">
        <f>AM1134</f>
        <v>0.5</v>
      </c>
      <c r="AN1137" s="321"/>
      <c r="AO1137" s="176"/>
      <c r="AP1137" s="176"/>
      <c r="AQ1137" s="176"/>
      <c r="AR1137" s="176"/>
      <c r="AS1137" s="176"/>
      <c r="AT1137" s="105"/>
      <c r="AU1137" s="150"/>
      <c r="AV1137" s="151"/>
      <c r="AW1137" s="106">
        <f>ROUND(ROUND(H1139*V1092,0)*AM1137,0)</f>
        <v>117</v>
      </c>
      <c r="AX1137" s="12"/>
    </row>
    <row r="1138" spans="1:50" ht="17.2" customHeight="1" x14ac:dyDescent="0.3">
      <c r="A1138" s="9">
        <v>43</v>
      </c>
      <c r="B1138" s="10" t="s">
        <v>3357</v>
      </c>
      <c r="C1138" s="53" t="s">
        <v>8679</v>
      </c>
      <c r="D1138" s="166"/>
      <c r="E1138" s="193"/>
      <c r="F1138" s="126"/>
      <c r="G1138" s="126"/>
      <c r="H1138" s="220"/>
      <c r="I1138" s="221"/>
      <c r="J1138" s="221"/>
      <c r="K1138" s="222"/>
      <c r="L1138" s="231" t="s">
        <v>4714</v>
      </c>
      <c r="M1138" s="232"/>
      <c r="N1138" s="232"/>
      <c r="O1138" s="232"/>
      <c r="P1138" s="232"/>
      <c r="Q1138" s="232"/>
      <c r="R1138" s="175"/>
      <c r="S1138" s="194"/>
      <c r="T1138" s="194"/>
      <c r="U1138" s="88"/>
      <c r="V1138" s="86"/>
      <c r="W1138" s="87"/>
      <c r="X1138" s="6"/>
      <c r="Y1138" s="6"/>
      <c r="Z1138" s="59"/>
      <c r="AA1138" s="59"/>
      <c r="AB1138" s="6"/>
      <c r="AC1138" s="203"/>
      <c r="AD1138" s="6"/>
      <c r="AE1138" s="6"/>
      <c r="AF1138" s="6"/>
      <c r="AG1138" s="6"/>
      <c r="AH1138" s="6"/>
      <c r="AI1138" s="6"/>
      <c r="AJ1138" s="6"/>
      <c r="AK1138" s="6"/>
      <c r="AL1138" s="59"/>
      <c r="AM1138" s="137"/>
      <c r="AN1138" s="137"/>
      <c r="AO1138" s="6"/>
      <c r="AP1138" s="6"/>
      <c r="AQ1138" s="7"/>
      <c r="AR1138" s="7"/>
      <c r="AS1138" s="7"/>
      <c r="AT1138" s="123"/>
      <c r="AU1138" s="136"/>
      <c r="AV1138" s="145"/>
      <c r="AW1138" s="89">
        <f>ROUND(ROUND(H1139*P1140,0)*V1092,0)</f>
        <v>225</v>
      </c>
      <c r="AX1138" s="12"/>
    </row>
    <row r="1139" spans="1:50" ht="17.2" customHeight="1" x14ac:dyDescent="0.3">
      <c r="A1139" s="101">
        <v>43</v>
      </c>
      <c r="B1139" s="102" t="s">
        <v>3356</v>
      </c>
      <c r="C1139" s="103" t="s">
        <v>8678</v>
      </c>
      <c r="D1139" s="166"/>
      <c r="E1139" s="193"/>
      <c r="F1139" s="126"/>
      <c r="G1139" s="126"/>
      <c r="H1139" s="253">
        <f>'15就労移行支援(基本)'!K300</f>
        <v>466</v>
      </c>
      <c r="I1139" s="254"/>
      <c r="J1139" s="1" t="s">
        <v>4202</v>
      </c>
      <c r="K1139" s="68"/>
      <c r="L1139" s="267"/>
      <c r="M1139" s="268"/>
      <c r="N1139" s="268"/>
      <c r="O1139" s="268"/>
      <c r="P1139" s="268"/>
      <c r="Q1139" s="268"/>
      <c r="R1139" s="175"/>
      <c r="S1139" s="194"/>
      <c r="T1139" s="194"/>
      <c r="U1139" s="88"/>
      <c r="V1139" s="86"/>
      <c r="W1139" s="87"/>
      <c r="X1139" s="318" t="s">
        <v>4712</v>
      </c>
      <c r="Y1139" s="318"/>
      <c r="Z1139" s="318"/>
      <c r="AA1139" s="318"/>
      <c r="AB1139" s="318"/>
      <c r="AC1139" s="211" t="s">
        <v>4711</v>
      </c>
      <c r="AD1139" s="210"/>
      <c r="AE1139" s="210"/>
      <c r="AF1139" s="176"/>
      <c r="AG1139" s="176"/>
      <c r="AH1139" s="176"/>
      <c r="AI1139" s="176"/>
      <c r="AJ1139" s="176"/>
      <c r="AK1139" s="176"/>
      <c r="AL1139" s="105" t="s">
        <v>4574</v>
      </c>
      <c r="AM1139" s="321">
        <f>AM1136</f>
        <v>0.7</v>
      </c>
      <c r="AN1139" s="321"/>
      <c r="AO1139" s="174"/>
      <c r="AP1139" s="174"/>
      <c r="AQ1139" s="174"/>
      <c r="AR1139" s="174"/>
      <c r="AS1139" s="174"/>
      <c r="AT1139" s="104"/>
      <c r="AU1139" s="148"/>
      <c r="AV1139" s="149"/>
      <c r="AW1139" s="106">
        <f>ROUND(ROUND(ROUND(H1139*P1140,0)*V1092,0)*AM1139,0)</f>
        <v>158</v>
      </c>
      <c r="AX1139" s="12"/>
    </row>
    <row r="1140" spans="1:50" ht="17.2" customHeight="1" x14ac:dyDescent="0.3">
      <c r="A1140" s="101">
        <v>43</v>
      </c>
      <c r="B1140" s="102" t="s">
        <v>3355</v>
      </c>
      <c r="C1140" s="103" t="s">
        <v>8677</v>
      </c>
      <c r="D1140" s="166"/>
      <c r="E1140" s="193"/>
      <c r="F1140" s="126"/>
      <c r="G1140" s="126"/>
      <c r="H1140" s="175"/>
      <c r="I1140" s="194"/>
      <c r="J1140" s="194"/>
      <c r="K1140" s="173"/>
      <c r="L1140" s="191"/>
      <c r="M1140" s="172"/>
      <c r="N1140" s="172"/>
      <c r="O1140" s="123" t="s">
        <v>4574</v>
      </c>
      <c r="P1140" s="249">
        <f>P1134</f>
        <v>0.96499999999999997</v>
      </c>
      <c r="Q1140" s="249"/>
      <c r="R1140" s="168"/>
      <c r="S1140" s="141"/>
      <c r="T1140" s="141"/>
      <c r="U1140" s="88"/>
      <c r="V1140" s="86"/>
      <c r="W1140" s="87"/>
      <c r="X1140" s="320"/>
      <c r="Y1140" s="320"/>
      <c r="Z1140" s="320"/>
      <c r="AA1140" s="320"/>
      <c r="AB1140" s="320"/>
      <c r="AC1140" s="211" t="s">
        <v>4735</v>
      </c>
      <c r="AD1140" s="210"/>
      <c r="AE1140" s="210"/>
      <c r="AF1140" s="176"/>
      <c r="AG1140" s="176"/>
      <c r="AH1140" s="176"/>
      <c r="AI1140" s="176"/>
      <c r="AJ1140" s="176"/>
      <c r="AK1140" s="176"/>
      <c r="AL1140" s="105" t="s">
        <v>4574</v>
      </c>
      <c r="AM1140" s="321">
        <f>AM1137</f>
        <v>0.5</v>
      </c>
      <c r="AN1140" s="321"/>
      <c r="AO1140" s="174"/>
      <c r="AP1140" s="174"/>
      <c r="AQ1140" s="174"/>
      <c r="AR1140" s="174"/>
      <c r="AS1140" s="174"/>
      <c r="AT1140" s="104"/>
      <c r="AU1140" s="148"/>
      <c r="AV1140" s="149"/>
      <c r="AW1140" s="106">
        <f>ROUND(ROUND(ROUND(H1139*P1140,0)*V1092,0)*AM1140,0)</f>
        <v>113</v>
      </c>
      <c r="AX1140" s="12"/>
    </row>
    <row r="1141" spans="1:50" ht="17.2" customHeight="1" x14ac:dyDescent="0.3">
      <c r="A1141" s="9">
        <v>43</v>
      </c>
      <c r="B1141" s="10" t="s">
        <v>3354</v>
      </c>
      <c r="C1141" s="53" t="s">
        <v>8676</v>
      </c>
      <c r="D1141" s="166"/>
      <c r="E1141" s="193"/>
      <c r="F1141" s="126"/>
      <c r="G1141" s="126"/>
      <c r="H1141" s="175"/>
      <c r="I1141" s="194"/>
      <c r="J1141" s="194"/>
      <c r="K1141" s="173"/>
      <c r="L1141" s="196"/>
      <c r="M1141" s="195"/>
      <c r="N1141" s="195"/>
      <c r="O1141" s="55"/>
      <c r="P1141" s="56"/>
      <c r="Q1141" s="56"/>
      <c r="R1141" s="168"/>
      <c r="S1141" s="141"/>
      <c r="T1141" s="142"/>
      <c r="U1141" s="130"/>
      <c r="V1141" s="64"/>
      <c r="W1141" s="202"/>
      <c r="X1141" s="8"/>
      <c r="Y1141" s="6"/>
      <c r="Z1141" s="59"/>
      <c r="AA1141" s="59"/>
      <c r="AB1141" s="6"/>
      <c r="AC1141" s="203"/>
      <c r="AD1141" s="6"/>
      <c r="AE1141" s="6"/>
      <c r="AF1141" s="6"/>
      <c r="AG1141" s="6"/>
      <c r="AH1141" s="6"/>
      <c r="AI1141" s="6"/>
      <c r="AJ1141" s="6"/>
      <c r="AK1141" s="6"/>
      <c r="AL1141" s="59"/>
      <c r="AM1141" s="137"/>
      <c r="AN1141" s="137"/>
      <c r="AO1141" s="177"/>
      <c r="AP1141" s="81"/>
      <c r="AQ1141" s="81"/>
      <c r="AR1141" s="82"/>
      <c r="AS1141" s="242" t="s">
        <v>4580</v>
      </c>
      <c r="AT1141" s="242"/>
      <c r="AU1141" s="242"/>
      <c r="AV1141" s="243"/>
      <c r="AW1141" s="89">
        <f>ROUND(H1139*V1092,0)-AS1144</f>
        <v>228</v>
      </c>
      <c r="AX1141" s="12"/>
    </row>
    <row r="1142" spans="1:50" ht="17.2" customHeight="1" x14ac:dyDescent="0.3">
      <c r="A1142" s="101">
        <v>43</v>
      </c>
      <c r="B1142" s="102" t="s">
        <v>3353</v>
      </c>
      <c r="C1142" s="103" t="s">
        <v>8675</v>
      </c>
      <c r="D1142" s="166"/>
      <c r="E1142" s="193"/>
      <c r="F1142" s="126"/>
      <c r="G1142" s="126"/>
      <c r="H1142" s="175"/>
      <c r="I1142" s="194"/>
      <c r="J1142" s="194"/>
      <c r="K1142" s="173"/>
      <c r="L1142" s="175"/>
      <c r="M1142" s="194"/>
      <c r="N1142" s="194"/>
      <c r="O1142" s="132"/>
      <c r="P1142" s="141"/>
      <c r="Q1142" s="141"/>
      <c r="R1142" s="168"/>
      <c r="S1142" s="141"/>
      <c r="T1142" s="142"/>
      <c r="U1142" s="130"/>
      <c r="V1142" s="64"/>
      <c r="W1142" s="202"/>
      <c r="X1142" s="317" t="s">
        <v>4712</v>
      </c>
      <c r="Y1142" s="318"/>
      <c r="Z1142" s="318"/>
      <c r="AA1142" s="318"/>
      <c r="AB1142" s="318"/>
      <c r="AC1142" s="211" t="s">
        <v>4711</v>
      </c>
      <c r="AD1142" s="210"/>
      <c r="AE1142" s="210"/>
      <c r="AF1142" s="176"/>
      <c r="AG1142" s="176"/>
      <c r="AH1142" s="176"/>
      <c r="AI1142" s="176"/>
      <c r="AJ1142" s="176"/>
      <c r="AK1142" s="176"/>
      <c r="AL1142" s="105" t="s">
        <v>4574</v>
      </c>
      <c r="AM1142" s="321">
        <f>AM1139</f>
        <v>0.7</v>
      </c>
      <c r="AN1142" s="321"/>
      <c r="AO1142" s="215"/>
      <c r="AP1142" s="215"/>
      <c r="AQ1142" s="215"/>
      <c r="AR1142" s="214"/>
      <c r="AS1142" s="244"/>
      <c r="AT1142" s="244"/>
      <c r="AU1142" s="244"/>
      <c r="AV1142" s="245"/>
      <c r="AW1142" s="106">
        <f>ROUND(ROUND(H1139*V1092,0)*AM1142,0)-AS1144</f>
        <v>158</v>
      </c>
      <c r="AX1142" s="12"/>
    </row>
    <row r="1143" spans="1:50" ht="17.2" customHeight="1" x14ac:dyDescent="0.3">
      <c r="A1143" s="101">
        <v>43</v>
      </c>
      <c r="B1143" s="102" t="s">
        <v>3352</v>
      </c>
      <c r="C1143" s="103" t="s">
        <v>8674</v>
      </c>
      <c r="D1143" s="166"/>
      <c r="E1143" s="193"/>
      <c r="F1143" s="126"/>
      <c r="G1143" s="126"/>
      <c r="H1143" s="175"/>
      <c r="I1143" s="194"/>
      <c r="J1143" s="194"/>
      <c r="K1143" s="173"/>
      <c r="L1143" s="191"/>
      <c r="M1143" s="172"/>
      <c r="N1143" s="172"/>
      <c r="O1143" s="123"/>
      <c r="P1143" s="138"/>
      <c r="Q1143" s="138"/>
      <c r="R1143" s="168"/>
      <c r="S1143" s="141"/>
      <c r="T1143" s="142"/>
      <c r="U1143" s="130"/>
      <c r="V1143" s="64"/>
      <c r="W1143" s="202"/>
      <c r="X1143" s="319"/>
      <c r="Y1143" s="320"/>
      <c r="Z1143" s="320"/>
      <c r="AA1143" s="320"/>
      <c r="AB1143" s="320"/>
      <c r="AC1143" s="211" t="s">
        <v>4735</v>
      </c>
      <c r="AD1143" s="210"/>
      <c r="AE1143" s="210"/>
      <c r="AF1143" s="176"/>
      <c r="AG1143" s="176"/>
      <c r="AH1143" s="176"/>
      <c r="AI1143" s="176"/>
      <c r="AJ1143" s="176"/>
      <c r="AK1143" s="176"/>
      <c r="AL1143" s="105" t="s">
        <v>4574</v>
      </c>
      <c r="AM1143" s="321">
        <f>AM1140</f>
        <v>0.5</v>
      </c>
      <c r="AN1143" s="321"/>
      <c r="AO1143" s="213"/>
      <c r="AP1143" s="213"/>
      <c r="AQ1143" s="213"/>
      <c r="AR1143" s="212"/>
      <c r="AS1143" s="244"/>
      <c r="AT1143" s="244"/>
      <c r="AU1143" s="244"/>
      <c r="AV1143" s="245"/>
      <c r="AW1143" s="106">
        <f>ROUND(ROUND(H1139*V1092,0)*AM1143,0)-AS1144</f>
        <v>112</v>
      </c>
      <c r="AX1143" s="12"/>
    </row>
    <row r="1144" spans="1:50" ht="17.2" customHeight="1" x14ac:dyDescent="0.3">
      <c r="A1144" s="9">
        <v>43</v>
      </c>
      <c r="B1144" s="10" t="s">
        <v>3351</v>
      </c>
      <c r="C1144" s="53" t="s">
        <v>8673</v>
      </c>
      <c r="D1144" s="166"/>
      <c r="E1144" s="193"/>
      <c r="F1144" s="126"/>
      <c r="G1144" s="126"/>
      <c r="H1144" s="175"/>
      <c r="I1144" s="194"/>
      <c r="J1144" s="194"/>
      <c r="K1144" s="173"/>
      <c r="L1144" s="231" t="s">
        <v>4714</v>
      </c>
      <c r="M1144" s="232"/>
      <c r="N1144" s="232"/>
      <c r="O1144" s="232"/>
      <c r="P1144" s="232"/>
      <c r="Q1144" s="232"/>
      <c r="R1144" s="175"/>
      <c r="S1144" s="194"/>
      <c r="T1144" s="173"/>
      <c r="U1144" s="130"/>
      <c r="V1144" s="64"/>
      <c r="W1144" s="202"/>
      <c r="X1144" s="8"/>
      <c r="Y1144" s="6"/>
      <c r="Z1144" s="59"/>
      <c r="AA1144" s="59"/>
      <c r="AB1144" s="6"/>
      <c r="AC1144" s="203"/>
      <c r="AD1144" s="6"/>
      <c r="AE1144" s="6"/>
      <c r="AF1144" s="6"/>
      <c r="AG1144" s="6"/>
      <c r="AH1144" s="6"/>
      <c r="AI1144" s="6"/>
      <c r="AJ1144" s="6"/>
      <c r="AK1144" s="6"/>
      <c r="AL1144" s="59"/>
      <c r="AM1144" s="137"/>
      <c r="AN1144" s="137"/>
      <c r="AO1144" s="198"/>
      <c r="AP1144" s="198"/>
      <c r="AQ1144" s="198"/>
      <c r="AR1144" s="197"/>
      <c r="AS1144" s="38">
        <f>AS1132</f>
        <v>5</v>
      </c>
      <c r="AT1144" s="62" t="s">
        <v>4579</v>
      </c>
      <c r="AU1144" s="143"/>
      <c r="AV1144" s="147"/>
      <c r="AW1144" s="89">
        <f>ROUND(ROUND(H1139*P1146,0)*V1092,0)-AS1144</f>
        <v>220</v>
      </c>
      <c r="AX1144" s="12"/>
    </row>
    <row r="1145" spans="1:50" ht="17.2" customHeight="1" x14ac:dyDescent="0.3">
      <c r="A1145" s="101">
        <v>43</v>
      </c>
      <c r="B1145" s="102" t="s">
        <v>3350</v>
      </c>
      <c r="C1145" s="103" t="s">
        <v>8672</v>
      </c>
      <c r="D1145" s="166"/>
      <c r="E1145" s="193"/>
      <c r="F1145" s="126"/>
      <c r="G1145" s="126"/>
      <c r="H1145" s="175"/>
      <c r="I1145" s="194"/>
      <c r="J1145" s="194"/>
      <c r="K1145" s="173"/>
      <c r="L1145" s="267"/>
      <c r="M1145" s="268"/>
      <c r="N1145" s="268"/>
      <c r="O1145" s="268"/>
      <c r="P1145" s="268"/>
      <c r="Q1145" s="268"/>
      <c r="R1145" s="175"/>
      <c r="S1145" s="194"/>
      <c r="T1145" s="173"/>
      <c r="U1145" s="130"/>
      <c r="V1145" s="64"/>
      <c r="W1145" s="202"/>
      <c r="X1145" s="317" t="s">
        <v>4712</v>
      </c>
      <c r="Y1145" s="318"/>
      <c r="Z1145" s="318"/>
      <c r="AA1145" s="318"/>
      <c r="AB1145" s="318"/>
      <c r="AC1145" s="211" t="s">
        <v>4711</v>
      </c>
      <c r="AD1145" s="210"/>
      <c r="AE1145" s="210"/>
      <c r="AF1145" s="176"/>
      <c r="AG1145" s="176"/>
      <c r="AH1145" s="176"/>
      <c r="AI1145" s="176"/>
      <c r="AJ1145" s="176"/>
      <c r="AK1145" s="176"/>
      <c r="AL1145" s="105" t="s">
        <v>4574</v>
      </c>
      <c r="AM1145" s="321">
        <f>AM1142</f>
        <v>0.7</v>
      </c>
      <c r="AN1145" s="321"/>
      <c r="AO1145" s="213"/>
      <c r="AP1145" s="213"/>
      <c r="AQ1145" s="213"/>
      <c r="AR1145" s="212"/>
      <c r="AS1145" s="1"/>
      <c r="AT1145" s="132"/>
      <c r="AU1145" s="143"/>
      <c r="AV1145" s="147"/>
      <c r="AW1145" s="106">
        <f>ROUND(ROUND(ROUND(H1139*P1146,0)*V1092,0)*AM1145,0)-AS1144</f>
        <v>153</v>
      </c>
      <c r="AX1145" s="12"/>
    </row>
    <row r="1146" spans="1:50" ht="17.2" customHeight="1" x14ac:dyDescent="0.3">
      <c r="A1146" s="101">
        <v>43</v>
      </c>
      <c r="B1146" s="102" t="s">
        <v>3349</v>
      </c>
      <c r="C1146" s="103" t="s">
        <v>8671</v>
      </c>
      <c r="D1146" s="166"/>
      <c r="E1146" s="193"/>
      <c r="F1146" s="126"/>
      <c r="G1146" s="126"/>
      <c r="H1146" s="175"/>
      <c r="I1146" s="194"/>
      <c r="J1146" s="194"/>
      <c r="K1146" s="173"/>
      <c r="L1146" s="191"/>
      <c r="M1146" s="172"/>
      <c r="N1146" s="172"/>
      <c r="O1146" s="123" t="s">
        <v>4574</v>
      </c>
      <c r="P1146" s="249">
        <f>P1140</f>
        <v>0.96499999999999997</v>
      </c>
      <c r="Q1146" s="249"/>
      <c r="R1146" s="168"/>
      <c r="S1146" s="141"/>
      <c r="T1146" s="142"/>
      <c r="U1146" s="130"/>
      <c r="V1146" s="64"/>
      <c r="W1146" s="202"/>
      <c r="X1146" s="319"/>
      <c r="Y1146" s="320"/>
      <c r="Z1146" s="320"/>
      <c r="AA1146" s="320"/>
      <c r="AB1146" s="320"/>
      <c r="AC1146" s="211" t="s">
        <v>4735</v>
      </c>
      <c r="AD1146" s="210"/>
      <c r="AE1146" s="210"/>
      <c r="AF1146" s="176"/>
      <c r="AG1146" s="176"/>
      <c r="AH1146" s="176"/>
      <c r="AI1146" s="176"/>
      <c r="AJ1146" s="176"/>
      <c r="AK1146" s="176"/>
      <c r="AL1146" s="105" t="s">
        <v>4574</v>
      </c>
      <c r="AM1146" s="321">
        <f>AM1143</f>
        <v>0.5</v>
      </c>
      <c r="AN1146" s="321"/>
      <c r="AO1146" s="213"/>
      <c r="AP1146" s="213"/>
      <c r="AQ1146" s="213"/>
      <c r="AR1146" s="212"/>
      <c r="AS1146" s="7"/>
      <c r="AT1146" s="123"/>
      <c r="AU1146" s="136"/>
      <c r="AV1146" s="145"/>
      <c r="AW1146" s="106">
        <f>ROUND(ROUND(ROUND(H1139*P1146,0)*V1092,0)*AM1146,0)-AS1144</f>
        <v>108</v>
      </c>
      <c r="AX1146" s="12"/>
    </row>
    <row r="1147" spans="1:50" ht="17.2" customHeight="1" x14ac:dyDescent="0.3">
      <c r="A1147" s="9">
        <v>43</v>
      </c>
      <c r="B1147" s="10" t="s">
        <v>4188</v>
      </c>
      <c r="C1147" s="53" t="s">
        <v>8670</v>
      </c>
      <c r="D1147" s="166"/>
      <c r="E1147" s="193"/>
      <c r="F1147" s="126"/>
      <c r="G1147" s="126"/>
      <c r="H1147" s="45"/>
      <c r="I1147" s="1"/>
      <c r="J1147" s="1"/>
      <c r="K1147" s="44"/>
      <c r="L1147" s="196"/>
      <c r="M1147" s="195"/>
      <c r="N1147" s="195"/>
      <c r="O1147" s="55"/>
      <c r="P1147" s="56"/>
      <c r="Q1147" s="56"/>
      <c r="R1147" s="168"/>
      <c r="S1147" s="141"/>
      <c r="T1147" s="142"/>
      <c r="U1147" s="130"/>
      <c r="V1147" s="64"/>
      <c r="W1147" s="202"/>
      <c r="X1147" s="8"/>
      <c r="Y1147" s="6"/>
      <c r="Z1147" s="59"/>
      <c r="AA1147" s="59"/>
      <c r="AB1147" s="6"/>
      <c r="AC1147" s="203"/>
      <c r="AD1147" s="6"/>
      <c r="AE1147" s="6"/>
      <c r="AF1147" s="6"/>
      <c r="AG1147" s="6"/>
      <c r="AH1147" s="6"/>
      <c r="AI1147" s="6"/>
      <c r="AJ1147" s="6"/>
      <c r="AK1147" s="6"/>
      <c r="AL1147" s="59"/>
      <c r="AM1147" s="137"/>
      <c r="AN1147" s="137"/>
      <c r="AO1147" s="216" t="s">
        <v>4753</v>
      </c>
      <c r="AP1147" s="251"/>
      <c r="AQ1147" s="251"/>
      <c r="AR1147" s="252"/>
      <c r="AS1147" s="49"/>
      <c r="AT1147" s="36"/>
      <c r="AU1147" s="36"/>
      <c r="AV1147" s="51"/>
      <c r="AW1147" s="89">
        <f>ROUND(ROUND(H1139*V1092,0)*AQ1150,0)</f>
        <v>221</v>
      </c>
      <c r="AX1147" s="12"/>
    </row>
    <row r="1148" spans="1:50" ht="17.2" customHeight="1" x14ac:dyDescent="0.3">
      <c r="A1148" s="101">
        <v>43</v>
      </c>
      <c r="B1148" s="102" t="s">
        <v>4187</v>
      </c>
      <c r="C1148" s="103" t="s">
        <v>8669</v>
      </c>
      <c r="D1148" s="166"/>
      <c r="E1148" s="193"/>
      <c r="F1148" s="126"/>
      <c r="G1148" s="126"/>
      <c r="H1148" s="45"/>
      <c r="I1148" s="1"/>
      <c r="J1148" s="1"/>
      <c r="K1148" s="44"/>
      <c r="L1148" s="175"/>
      <c r="M1148" s="194"/>
      <c r="N1148" s="194"/>
      <c r="O1148" s="132"/>
      <c r="P1148" s="141"/>
      <c r="Q1148" s="141"/>
      <c r="R1148" s="168"/>
      <c r="S1148" s="141"/>
      <c r="T1148" s="142"/>
      <c r="U1148" s="130"/>
      <c r="V1148" s="64"/>
      <c r="W1148" s="202"/>
      <c r="X1148" s="317" t="s">
        <v>4712</v>
      </c>
      <c r="Y1148" s="318"/>
      <c r="Z1148" s="318"/>
      <c r="AA1148" s="318"/>
      <c r="AB1148" s="318"/>
      <c r="AC1148" s="211" t="s">
        <v>4711</v>
      </c>
      <c r="AD1148" s="210"/>
      <c r="AE1148" s="210"/>
      <c r="AF1148" s="176"/>
      <c r="AG1148" s="176"/>
      <c r="AH1148" s="176"/>
      <c r="AI1148" s="176"/>
      <c r="AJ1148" s="176"/>
      <c r="AK1148" s="176"/>
      <c r="AL1148" s="105" t="s">
        <v>4574</v>
      </c>
      <c r="AM1148" s="321">
        <f>AM1145</f>
        <v>0.7</v>
      </c>
      <c r="AN1148" s="321"/>
      <c r="AO1148" s="228"/>
      <c r="AP1148" s="229"/>
      <c r="AQ1148" s="229"/>
      <c r="AR1148" s="230"/>
      <c r="AS1148" s="45"/>
      <c r="AT1148" s="1"/>
      <c r="AU1148" s="1"/>
      <c r="AV1148" s="44"/>
      <c r="AW1148" s="106">
        <f>ROUND(ROUND(ROUND(H1139*V1092,0)*AM1148,0)*AQ1150,0)</f>
        <v>155</v>
      </c>
      <c r="AX1148" s="12"/>
    </row>
    <row r="1149" spans="1:50" ht="17.2" customHeight="1" x14ac:dyDescent="0.3">
      <c r="A1149" s="101">
        <v>43</v>
      </c>
      <c r="B1149" s="102" t="s">
        <v>4186</v>
      </c>
      <c r="C1149" s="103" t="s">
        <v>8668</v>
      </c>
      <c r="D1149" s="166"/>
      <c r="E1149" s="193"/>
      <c r="F1149" s="126"/>
      <c r="G1149" s="126"/>
      <c r="H1149" s="45"/>
      <c r="I1149" s="1"/>
      <c r="J1149" s="1"/>
      <c r="K1149" s="44"/>
      <c r="L1149" s="191"/>
      <c r="M1149" s="172"/>
      <c r="N1149" s="172"/>
      <c r="O1149" s="123"/>
      <c r="P1149" s="138"/>
      <c r="Q1149" s="138"/>
      <c r="R1149" s="168"/>
      <c r="S1149" s="141"/>
      <c r="T1149" s="142"/>
      <c r="U1149" s="130"/>
      <c r="V1149" s="64"/>
      <c r="W1149" s="202"/>
      <c r="X1149" s="319"/>
      <c r="Y1149" s="320"/>
      <c r="Z1149" s="320"/>
      <c r="AA1149" s="320"/>
      <c r="AB1149" s="320"/>
      <c r="AC1149" s="211" t="s">
        <v>4735</v>
      </c>
      <c r="AD1149" s="210"/>
      <c r="AE1149" s="210"/>
      <c r="AF1149" s="176"/>
      <c r="AG1149" s="176"/>
      <c r="AH1149" s="176"/>
      <c r="AI1149" s="176"/>
      <c r="AJ1149" s="176"/>
      <c r="AK1149" s="176"/>
      <c r="AL1149" s="105" t="s">
        <v>4574</v>
      </c>
      <c r="AM1149" s="321">
        <f>AM1146</f>
        <v>0.5</v>
      </c>
      <c r="AN1149" s="321"/>
      <c r="AO1149" s="45"/>
      <c r="AP1149" s="1"/>
      <c r="AQ1149" s="1"/>
      <c r="AR1149" s="44"/>
      <c r="AS1149" s="45"/>
      <c r="AT1149" s="1"/>
      <c r="AU1149" s="1"/>
      <c r="AV1149" s="44"/>
      <c r="AW1149" s="106">
        <f>ROUND(ROUND(ROUND(H1139*V1092,0)*AM1149,0)*AQ1150,0)</f>
        <v>111</v>
      </c>
      <c r="AX1149" s="12"/>
    </row>
    <row r="1150" spans="1:50" ht="17.2" customHeight="1" x14ac:dyDescent="0.3">
      <c r="A1150" s="9">
        <v>43</v>
      </c>
      <c r="B1150" s="10" t="s">
        <v>4185</v>
      </c>
      <c r="C1150" s="53" t="s">
        <v>8667</v>
      </c>
      <c r="D1150" s="166"/>
      <c r="E1150" s="193"/>
      <c r="F1150" s="126"/>
      <c r="G1150" s="126"/>
      <c r="H1150" s="45"/>
      <c r="I1150" s="1"/>
      <c r="J1150" s="1"/>
      <c r="K1150" s="44"/>
      <c r="L1150" s="231" t="s">
        <v>4714</v>
      </c>
      <c r="M1150" s="232"/>
      <c r="N1150" s="232"/>
      <c r="O1150" s="232"/>
      <c r="P1150" s="232"/>
      <c r="Q1150" s="232"/>
      <c r="R1150" s="175"/>
      <c r="S1150" s="194"/>
      <c r="T1150" s="173"/>
      <c r="U1150" s="130"/>
      <c r="V1150" s="64"/>
      <c r="W1150" s="202"/>
      <c r="X1150" s="8"/>
      <c r="Y1150" s="6"/>
      <c r="Z1150" s="59"/>
      <c r="AA1150" s="59"/>
      <c r="AB1150" s="6"/>
      <c r="AC1150" s="203"/>
      <c r="AD1150" s="6"/>
      <c r="AE1150" s="6"/>
      <c r="AF1150" s="6"/>
      <c r="AG1150" s="6"/>
      <c r="AH1150" s="6"/>
      <c r="AI1150" s="6"/>
      <c r="AJ1150" s="6"/>
      <c r="AK1150" s="6"/>
      <c r="AL1150" s="59"/>
      <c r="AM1150" s="137"/>
      <c r="AN1150" s="137"/>
      <c r="AO1150" s="45"/>
      <c r="AP1150" s="132" t="s">
        <v>4574</v>
      </c>
      <c r="AQ1150" s="247">
        <f>AQ1126</f>
        <v>0.95</v>
      </c>
      <c r="AR1150" s="248"/>
      <c r="AS1150" s="45"/>
      <c r="AT1150" s="1"/>
      <c r="AU1150" s="1"/>
      <c r="AV1150" s="44"/>
      <c r="AW1150" s="89">
        <f>ROUND(ROUND(ROUND(H1139*P1152,0)*V1092,0)*AQ1150,0)</f>
        <v>214</v>
      </c>
      <c r="AX1150" s="12"/>
    </row>
    <row r="1151" spans="1:50" ht="17.2" customHeight="1" x14ac:dyDescent="0.3">
      <c r="A1151" s="101">
        <v>43</v>
      </c>
      <c r="B1151" s="102" t="s">
        <v>4184</v>
      </c>
      <c r="C1151" s="103" t="s">
        <v>8666</v>
      </c>
      <c r="D1151" s="166"/>
      <c r="E1151" s="193"/>
      <c r="F1151" s="126"/>
      <c r="G1151" s="126"/>
      <c r="H1151" s="45"/>
      <c r="I1151" s="1"/>
      <c r="J1151" s="1"/>
      <c r="K1151" s="44"/>
      <c r="L1151" s="267"/>
      <c r="M1151" s="268"/>
      <c r="N1151" s="268"/>
      <c r="O1151" s="268"/>
      <c r="P1151" s="268"/>
      <c r="Q1151" s="268"/>
      <c r="R1151" s="175"/>
      <c r="S1151" s="194"/>
      <c r="T1151" s="173"/>
      <c r="U1151" s="130"/>
      <c r="V1151" s="64"/>
      <c r="W1151" s="202"/>
      <c r="X1151" s="317" t="s">
        <v>4712</v>
      </c>
      <c r="Y1151" s="318"/>
      <c r="Z1151" s="318"/>
      <c r="AA1151" s="318"/>
      <c r="AB1151" s="318"/>
      <c r="AC1151" s="211" t="s">
        <v>4711</v>
      </c>
      <c r="AD1151" s="210"/>
      <c r="AE1151" s="210"/>
      <c r="AF1151" s="176"/>
      <c r="AG1151" s="176"/>
      <c r="AH1151" s="176"/>
      <c r="AI1151" s="176"/>
      <c r="AJ1151" s="176"/>
      <c r="AK1151" s="176"/>
      <c r="AL1151" s="105" t="s">
        <v>4574</v>
      </c>
      <c r="AM1151" s="321">
        <f>AM1148</f>
        <v>0.7</v>
      </c>
      <c r="AN1151" s="321"/>
      <c r="AO1151" s="45"/>
      <c r="AP1151" s="1"/>
      <c r="AQ1151" s="1"/>
      <c r="AR1151" s="44"/>
      <c r="AS1151" s="45"/>
      <c r="AT1151" s="1"/>
      <c r="AU1151" s="1"/>
      <c r="AV1151" s="44"/>
      <c r="AW1151" s="106">
        <f>ROUND(ROUND(ROUND(ROUND(H1139*P1152,0)*V1092,0)*AM1151,0)*AQ1150,0)</f>
        <v>150</v>
      </c>
      <c r="AX1151" s="12"/>
    </row>
    <row r="1152" spans="1:50" ht="17.2" customHeight="1" x14ac:dyDescent="0.3">
      <c r="A1152" s="101">
        <v>43</v>
      </c>
      <c r="B1152" s="102" t="s">
        <v>4183</v>
      </c>
      <c r="C1152" s="103" t="s">
        <v>8665</v>
      </c>
      <c r="D1152" s="166"/>
      <c r="E1152" s="193"/>
      <c r="F1152" s="126"/>
      <c r="G1152" s="126"/>
      <c r="H1152" s="45"/>
      <c r="I1152" s="1"/>
      <c r="J1152" s="1"/>
      <c r="K1152" s="44"/>
      <c r="L1152" s="191"/>
      <c r="M1152" s="172"/>
      <c r="N1152" s="172"/>
      <c r="O1152" s="123" t="s">
        <v>4574</v>
      </c>
      <c r="P1152" s="249">
        <f>P1146</f>
        <v>0.96499999999999997</v>
      </c>
      <c r="Q1152" s="249"/>
      <c r="R1152" s="168"/>
      <c r="S1152" s="141"/>
      <c r="T1152" s="142"/>
      <c r="U1152" s="130"/>
      <c r="V1152" s="64"/>
      <c r="W1152" s="202"/>
      <c r="X1152" s="319"/>
      <c r="Y1152" s="320"/>
      <c r="Z1152" s="320"/>
      <c r="AA1152" s="320"/>
      <c r="AB1152" s="320"/>
      <c r="AC1152" s="211" t="s">
        <v>4735</v>
      </c>
      <c r="AD1152" s="210"/>
      <c r="AE1152" s="210"/>
      <c r="AF1152" s="176"/>
      <c r="AG1152" s="176"/>
      <c r="AH1152" s="176"/>
      <c r="AI1152" s="176"/>
      <c r="AJ1152" s="176"/>
      <c r="AK1152" s="176"/>
      <c r="AL1152" s="105" t="s">
        <v>4574</v>
      </c>
      <c r="AM1152" s="321">
        <f>AM1149</f>
        <v>0.5</v>
      </c>
      <c r="AN1152" s="321"/>
      <c r="AO1152" s="45"/>
      <c r="AP1152" s="1"/>
      <c r="AQ1152" s="1"/>
      <c r="AR1152" s="44"/>
      <c r="AS1152" s="43"/>
      <c r="AT1152" s="7"/>
      <c r="AU1152" s="7"/>
      <c r="AV1152" s="21"/>
      <c r="AW1152" s="106">
        <f>ROUND(ROUND(ROUND(ROUND(H1139*P1152,0)*V1092,0)*AM1152,0)*AQ1150,0)</f>
        <v>107</v>
      </c>
      <c r="AX1152" s="12"/>
    </row>
    <row r="1153" spans="1:50" ht="17.2" customHeight="1" x14ac:dyDescent="0.3">
      <c r="A1153" s="9">
        <v>43</v>
      </c>
      <c r="B1153" s="10" t="s">
        <v>4182</v>
      </c>
      <c r="C1153" s="53" t="s">
        <v>8664</v>
      </c>
      <c r="D1153" s="166"/>
      <c r="E1153" s="193"/>
      <c r="F1153" s="126"/>
      <c r="G1153" s="126"/>
      <c r="H1153" s="45"/>
      <c r="I1153" s="1"/>
      <c r="J1153" s="1"/>
      <c r="K1153" s="44"/>
      <c r="L1153" s="196"/>
      <c r="M1153" s="195"/>
      <c r="N1153" s="195"/>
      <c r="O1153" s="55"/>
      <c r="P1153" s="56"/>
      <c r="Q1153" s="56"/>
      <c r="R1153" s="168"/>
      <c r="S1153" s="141"/>
      <c r="T1153" s="142"/>
      <c r="U1153" s="130"/>
      <c r="V1153" s="64"/>
      <c r="W1153" s="202"/>
      <c r="X1153" s="8"/>
      <c r="Y1153" s="6"/>
      <c r="Z1153" s="59"/>
      <c r="AA1153" s="59"/>
      <c r="AB1153" s="6"/>
      <c r="AC1153" s="203"/>
      <c r="AD1153" s="6"/>
      <c r="AE1153" s="6"/>
      <c r="AF1153" s="6"/>
      <c r="AG1153" s="6"/>
      <c r="AH1153" s="6"/>
      <c r="AI1153" s="6"/>
      <c r="AJ1153" s="6"/>
      <c r="AK1153" s="6"/>
      <c r="AL1153" s="59"/>
      <c r="AM1153" s="137"/>
      <c r="AN1153" s="137"/>
      <c r="AO1153" s="146"/>
      <c r="AP1153" s="143"/>
      <c r="AQ1153" s="143"/>
      <c r="AR1153" s="44"/>
      <c r="AS1153" s="242" t="s">
        <v>4580</v>
      </c>
      <c r="AT1153" s="242"/>
      <c r="AU1153" s="242"/>
      <c r="AV1153" s="243"/>
      <c r="AW1153" s="89">
        <f>ROUND(ROUND(H1139*V1092,0)*AQ1150,0)-AS1156</f>
        <v>216</v>
      </c>
      <c r="AX1153" s="12"/>
    </row>
    <row r="1154" spans="1:50" ht="17.2" customHeight="1" x14ac:dyDescent="0.3">
      <c r="A1154" s="101">
        <v>43</v>
      </c>
      <c r="B1154" s="102" t="s">
        <v>4181</v>
      </c>
      <c r="C1154" s="103" t="s">
        <v>8663</v>
      </c>
      <c r="D1154" s="166"/>
      <c r="E1154" s="193"/>
      <c r="F1154" s="126"/>
      <c r="G1154" s="126"/>
      <c r="H1154" s="45"/>
      <c r="I1154" s="1"/>
      <c r="J1154" s="1"/>
      <c r="K1154" s="44"/>
      <c r="L1154" s="175"/>
      <c r="M1154" s="194"/>
      <c r="N1154" s="194"/>
      <c r="O1154" s="132"/>
      <c r="P1154" s="141"/>
      <c r="Q1154" s="141"/>
      <c r="R1154" s="168"/>
      <c r="S1154" s="141"/>
      <c r="T1154" s="142"/>
      <c r="U1154" s="130"/>
      <c r="V1154" s="64"/>
      <c r="W1154" s="202"/>
      <c r="X1154" s="317" t="s">
        <v>4712</v>
      </c>
      <c r="Y1154" s="318"/>
      <c r="Z1154" s="318"/>
      <c r="AA1154" s="318"/>
      <c r="AB1154" s="318"/>
      <c r="AC1154" s="211" t="s">
        <v>4711</v>
      </c>
      <c r="AD1154" s="210"/>
      <c r="AE1154" s="210"/>
      <c r="AF1154" s="176"/>
      <c r="AG1154" s="176"/>
      <c r="AH1154" s="176"/>
      <c r="AI1154" s="176"/>
      <c r="AJ1154" s="176"/>
      <c r="AK1154" s="176"/>
      <c r="AL1154" s="105" t="s">
        <v>4574</v>
      </c>
      <c r="AM1154" s="321">
        <f>AM1151</f>
        <v>0.7</v>
      </c>
      <c r="AN1154" s="321"/>
      <c r="AO1154" s="146"/>
      <c r="AP1154" s="143"/>
      <c r="AQ1154" s="143"/>
      <c r="AR1154" s="44"/>
      <c r="AS1154" s="244"/>
      <c r="AT1154" s="244"/>
      <c r="AU1154" s="244"/>
      <c r="AV1154" s="245"/>
      <c r="AW1154" s="106">
        <f>ROUND(ROUND(ROUND(H1139*V1092,0)*AM1154,0)*AQ1150,0)-AS1156</f>
        <v>150</v>
      </c>
      <c r="AX1154" s="12"/>
    </row>
    <row r="1155" spans="1:50" ht="17.2" customHeight="1" x14ac:dyDescent="0.3">
      <c r="A1155" s="101">
        <v>43</v>
      </c>
      <c r="B1155" s="102" t="s">
        <v>4180</v>
      </c>
      <c r="C1155" s="103" t="s">
        <v>8662</v>
      </c>
      <c r="D1155" s="166"/>
      <c r="E1155" s="193"/>
      <c r="F1155" s="126"/>
      <c r="G1155" s="126"/>
      <c r="H1155" s="45"/>
      <c r="I1155" s="1"/>
      <c r="J1155" s="1"/>
      <c r="K1155" s="44"/>
      <c r="L1155" s="191"/>
      <c r="M1155" s="172"/>
      <c r="N1155" s="172"/>
      <c r="O1155" s="123"/>
      <c r="P1155" s="138"/>
      <c r="Q1155" s="138"/>
      <c r="R1155" s="168"/>
      <c r="S1155" s="141"/>
      <c r="T1155" s="142"/>
      <c r="U1155" s="130"/>
      <c r="V1155" s="64"/>
      <c r="W1155" s="202"/>
      <c r="X1155" s="319"/>
      <c r="Y1155" s="320"/>
      <c r="Z1155" s="320"/>
      <c r="AA1155" s="320"/>
      <c r="AB1155" s="320"/>
      <c r="AC1155" s="211" t="s">
        <v>4735</v>
      </c>
      <c r="AD1155" s="210"/>
      <c r="AE1155" s="210"/>
      <c r="AF1155" s="176"/>
      <c r="AG1155" s="176"/>
      <c r="AH1155" s="176"/>
      <c r="AI1155" s="176"/>
      <c r="AJ1155" s="176"/>
      <c r="AK1155" s="176"/>
      <c r="AL1155" s="105" t="s">
        <v>4574</v>
      </c>
      <c r="AM1155" s="321">
        <f>AM1152</f>
        <v>0.5</v>
      </c>
      <c r="AN1155" s="321"/>
      <c r="AO1155" s="146"/>
      <c r="AP1155" s="143"/>
      <c r="AQ1155" s="143"/>
      <c r="AR1155" s="44"/>
      <c r="AS1155" s="244"/>
      <c r="AT1155" s="244"/>
      <c r="AU1155" s="244"/>
      <c r="AV1155" s="245"/>
      <c r="AW1155" s="106">
        <f>ROUND(ROUND(ROUND(H1139*V1092,0)*AM1155,0)*AQ1150,0)-AS1156</f>
        <v>106</v>
      </c>
      <c r="AX1155" s="12"/>
    </row>
    <row r="1156" spans="1:50" ht="17.2" customHeight="1" x14ac:dyDescent="0.3">
      <c r="A1156" s="9">
        <v>43</v>
      </c>
      <c r="B1156" s="10" t="s">
        <v>4179</v>
      </c>
      <c r="C1156" s="53" t="s">
        <v>8661</v>
      </c>
      <c r="D1156" s="166"/>
      <c r="E1156" s="193"/>
      <c r="F1156" s="126"/>
      <c r="G1156" s="126"/>
      <c r="H1156" s="45"/>
      <c r="I1156" s="1"/>
      <c r="J1156" s="1"/>
      <c r="K1156" s="44"/>
      <c r="L1156" s="231" t="s">
        <v>4714</v>
      </c>
      <c r="M1156" s="232"/>
      <c r="N1156" s="232"/>
      <c r="O1156" s="232"/>
      <c r="P1156" s="232"/>
      <c r="Q1156" s="232"/>
      <c r="R1156" s="175"/>
      <c r="S1156" s="194"/>
      <c r="T1156" s="173"/>
      <c r="U1156" s="130"/>
      <c r="V1156" s="64"/>
      <c r="W1156" s="202"/>
      <c r="X1156" s="8"/>
      <c r="Y1156" s="6"/>
      <c r="Z1156" s="59"/>
      <c r="AA1156" s="59"/>
      <c r="AB1156" s="6"/>
      <c r="AC1156" s="203"/>
      <c r="AD1156" s="6"/>
      <c r="AE1156" s="6"/>
      <c r="AF1156" s="6"/>
      <c r="AG1156" s="6"/>
      <c r="AH1156" s="6"/>
      <c r="AI1156" s="6"/>
      <c r="AJ1156" s="6"/>
      <c r="AK1156" s="6"/>
      <c r="AL1156" s="59"/>
      <c r="AM1156" s="137"/>
      <c r="AN1156" s="137"/>
      <c r="AO1156" s="146"/>
      <c r="AP1156" s="143"/>
      <c r="AQ1156" s="143"/>
      <c r="AR1156" s="44"/>
      <c r="AS1156" s="38">
        <f>AS1144</f>
        <v>5</v>
      </c>
      <c r="AT1156" s="62" t="s">
        <v>4579</v>
      </c>
      <c r="AU1156" s="143"/>
      <c r="AV1156" s="147"/>
      <c r="AW1156" s="89">
        <f>ROUND(ROUND(ROUND(H1139*P1158,0)*V1092,0)*AQ1150,0)-AS1156</f>
        <v>209</v>
      </c>
      <c r="AX1156" s="12"/>
    </row>
    <row r="1157" spans="1:50" ht="17.2" customHeight="1" x14ac:dyDescent="0.3">
      <c r="A1157" s="101">
        <v>43</v>
      </c>
      <c r="B1157" s="102" t="s">
        <v>4178</v>
      </c>
      <c r="C1157" s="103" t="s">
        <v>8660</v>
      </c>
      <c r="D1157" s="166"/>
      <c r="E1157" s="193"/>
      <c r="F1157" s="126"/>
      <c r="G1157" s="126"/>
      <c r="H1157" s="45"/>
      <c r="I1157" s="1"/>
      <c r="J1157" s="1"/>
      <c r="K1157" s="44"/>
      <c r="L1157" s="267"/>
      <c r="M1157" s="268"/>
      <c r="N1157" s="268"/>
      <c r="O1157" s="268"/>
      <c r="P1157" s="268"/>
      <c r="Q1157" s="268"/>
      <c r="R1157" s="175"/>
      <c r="S1157" s="194"/>
      <c r="T1157" s="173"/>
      <c r="U1157" s="130"/>
      <c r="V1157" s="64"/>
      <c r="W1157" s="202"/>
      <c r="X1157" s="317" t="s">
        <v>4712</v>
      </c>
      <c r="Y1157" s="318"/>
      <c r="Z1157" s="318"/>
      <c r="AA1157" s="318"/>
      <c r="AB1157" s="318"/>
      <c r="AC1157" s="211" t="s">
        <v>4711</v>
      </c>
      <c r="AD1157" s="210"/>
      <c r="AE1157" s="210"/>
      <c r="AF1157" s="176"/>
      <c r="AG1157" s="176"/>
      <c r="AH1157" s="176"/>
      <c r="AI1157" s="176"/>
      <c r="AJ1157" s="176"/>
      <c r="AK1157" s="176"/>
      <c r="AL1157" s="105" t="s">
        <v>4574</v>
      </c>
      <c r="AM1157" s="321">
        <f>AM1154</f>
        <v>0.7</v>
      </c>
      <c r="AN1157" s="321"/>
      <c r="AO1157" s="146"/>
      <c r="AP1157" s="143"/>
      <c r="AQ1157" s="143"/>
      <c r="AR1157" s="44"/>
      <c r="AS1157" s="1"/>
      <c r="AT1157" s="132"/>
      <c r="AU1157" s="143"/>
      <c r="AV1157" s="147"/>
      <c r="AW1157" s="106">
        <f>ROUND(ROUND(ROUND(ROUND(H1139*P1158,0)*V1092,0)*AM1157,0)*AQ1150,0)-AS1156</f>
        <v>145</v>
      </c>
      <c r="AX1157" s="12"/>
    </row>
    <row r="1158" spans="1:50" ht="17.2" customHeight="1" x14ac:dyDescent="0.3">
      <c r="A1158" s="101">
        <v>43</v>
      </c>
      <c r="B1158" s="102" t="s">
        <v>4177</v>
      </c>
      <c r="C1158" s="103" t="s">
        <v>8659</v>
      </c>
      <c r="D1158" s="162"/>
      <c r="E1158" s="192"/>
      <c r="F1158" s="128"/>
      <c r="G1158" s="128"/>
      <c r="H1158" s="43"/>
      <c r="I1158" s="7"/>
      <c r="J1158" s="7"/>
      <c r="K1158" s="21"/>
      <c r="L1158" s="191"/>
      <c r="M1158" s="172"/>
      <c r="N1158" s="172"/>
      <c r="O1158" s="123" t="s">
        <v>4574</v>
      </c>
      <c r="P1158" s="249">
        <f>P1152</f>
        <v>0.96499999999999997</v>
      </c>
      <c r="Q1158" s="249"/>
      <c r="R1158" s="201"/>
      <c r="S1158" s="138"/>
      <c r="T1158" s="139"/>
      <c r="U1158" s="78"/>
      <c r="V1158" s="79"/>
      <c r="W1158" s="200"/>
      <c r="X1158" s="319"/>
      <c r="Y1158" s="320"/>
      <c r="Z1158" s="320"/>
      <c r="AA1158" s="320"/>
      <c r="AB1158" s="320"/>
      <c r="AC1158" s="211" t="s">
        <v>4735</v>
      </c>
      <c r="AD1158" s="210"/>
      <c r="AE1158" s="210"/>
      <c r="AF1158" s="176"/>
      <c r="AG1158" s="176"/>
      <c r="AH1158" s="176"/>
      <c r="AI1158" s="176"/>
      <c r="AJ1158" s="176"/>
      <c r="AK1158" s="176"/>
      <c r="AL1158" s="105" t="s">
        <v>4574</v>
      </c>
      <c r="AM1158" s="321">
        <f>AM1155</f>
        <v>0.5</v>
      </c>
      <c r="AN1158" s="321"/>
      <c r="AO1158" s="190"/>
      <c r="AP1158" s="136"/>
      <c r="AQ1158" s="136"/>
      <c r="AR1158" s="21"/>
      <c r="AS1158" s="7"/>
      <c r="AT1158" s="123"/>
      <c r="AU1158" s="136"/>
      <c r="AV1158" s="145"/>
      <c r="AW1158" s="107">
        <f>ROUND(ROUND(ROUND(ROUND(H1139*P1158,0)*V1092,0)*AM1158,0)*AQ1150,0)-AS1156</f>
        <v>102</v>
      </c>
      <c r="AX1158" s="16"/>
    </row>
    <row r="1159" spans="1:50" ht="17.2" customHeight="1" x14ac:dyDescent="0.3">
      <c r="A1159" s="9">
        <v>43</v>
      </c>
      <c r="B1159" s="10" t="s">
        <v>4176</v>
      </c>
      <c r="C1159" s="53" t="s">
        <v>8658</v>
      </c>
      <c r="D1159" s="217" t="s">
        <v>4740</v>
      </c>
      <c r="E1159" s="219"/>
      <c r="F1159" s="217" t="s">
        <v>5254</v>
      </c>
      <c r="G1159" s="252"/>
      <c r="H1159" s="217" t="s">
        <v>4738</v>
      </c>
      <c r="I1159" s="218"/>
      <c r="J1159" s="218"/>
      <c r="K1159" s="219"/>
      <c r="L1159" s="196"/>
      <c r="M1159" s="195"/>
      <c r="N1159" s="195"/>
      <c r="O1159" s="55"/>
      <c r="P1159" s="56"/>
      <c r="Q1159" s="56"/>
      <c r="R1159" s="303" t="s">
        <v>8152</v>
      </c>
      <c r="S1159" s="304"/>
      <c r="T1159" s="305"/>
      <c r="U1159" s="309" t="s">
        <v>8151</v>
      </c>
      <c r="V1159" s="309"/>
      <c r="W1159" s="310"/>
      <c r="X1159" s="8"/>
      <c r="Y1159" s="6"/>
      <c r="Z1159" s="59"/>
      <c r="AA1159" s="59"/>
      <c r="AB1159" s="6"/>
      <c r="AC1159" s="203"/>
      <c r="AD1159" s="6"/>
      <c r="AE1159" s="6"/>
      <c r="AF1159" s="6"/>
      <c r="AG1159" s="6"/>
      <c r="AH1159" s="6"/>
      <c r="AI1159" s="6"/>
      <c r="AJ1159" s="6"/>
      <c r="AK1159" s="6"/>
      <c r="AL1159" s="59"/>
      <c r="AM1159" s="137"/>
      <c r="AN1159" s="137"/>
      <c r="AO1159" s="7"/>
      <c r="AP1159" s="7"/>
      <c r="AQ1159" s="7"/>
      <c r="AR1159" s="7"/>
      <c r="AS1159" s="7"/>
      <c r="AT1159" s="123"/>
      <c r="AU1159" s="136"/>
      <c r="AV1159" s="145"/>
      <c r="AW1159" s="100">
        <f>ROUND(H1163*V1164,0)</f>
        <v>222</v>
      </c>
      <c r="AX1159" s="19" t="s">
        <v>4205</v>
      </c>
    </row>
    <row r="1160" spans="1:50" ht="17.2" customHeight="1" x14ac:dyDescent="0.3">
      <c r="A1160" s="101">
        <v>43</v>
      </c>
      <c r="B1160" s="102" t="s">
        <v>4175</v>
      </c>
      <c r="C1160" s="103" t="s">
        <v>8657</v>
      </c>
      <c r="D1160" s="220"/>
      <c r="E1160" s="222"/>
      <c r="F1160" s="228"/>
      <c r="G1160" s="230"/>
      <c r="H1160" s="220"/>
      <c r="I1160" s="221"/>
      <c r="J1160" s="221"/>
      <c r="K1160" s="222"/>
      <c r="L1160" s="175"/>
      <c r="M1160" s="194"/>
      <c r="N1160" s="194"/>
      <c r="O1160" s="132"/>
      <c r="P1160" s="141"/>
      <c r="Q1160" s="141"/>
      <c r="R1160" s="306"/>
      <c r="S1160" s="307"/>
      <c r="T1160" s="308"/>
      <c r="U1160" s="311"/>
      <c r="V1160" s="312"/>
      <c r="W1160" s="313"/>
      <c r="X1160" s="317" t="s">
        <v>4712</v>
      </c>
      <c r="Y1160" s="318"/>
      <c r="Z1160" s="318"/>
      <c r="AA1160" s="318"/>
      <c r="AB1160" s="318"/>
      <c r="AC1160" s="211" t="s">
        <v>4711</v>
      </c>
      <c r="AD1160" s="210"/>
      <c r="AE1160" s="210"/>
      <c r="AF1160" s="176"/>
      <c r="AG1160" s="176"/>
      <c r="AH1160" s="176"/>
      <c r="AI1160" s="176"/>
      <c r="AJ1160" s="176"/>
      <c r="AK1160" s="176"/>
      <c r="AL1160" s="105" t="s">
        <v>4574</v>
      </c>
      <c r="AM1160" s="321">
        <f>AM1157</f>
        <v>0.7</v>
      </c>
      <c r="AN1160" s="321"/>
      <c r="AO1160" s="176"/>
      <c r="AP1160" s="176"/>
      <c r="AQ1160" s="176"/>
      <c r="AR1160" s="176"/>
      <c r="AS1160" s="176"/>
      <c r="AT1160" s="105"/>
      <c r="AU1160" s="150"/>
      <c r="AV1160" s="151"/>
      <c r="AW1160" s="106">
        <f>ROUND(ROUND(H1163*V1164,0)*AM1160,0)</f>
        <v>155</v>
      </c>
      <c r="AX1160" s="12"/>
    </row>
    <row r="1161" spans="1:50" ht="17.2" customHeight="1" x14ac:dyDescent="0.3">
      <c r="A1161" s="101">
        <v>43</v>
      </c>
      <c r="B1161" s="102" t="s">
        <v>4174</v>
      </c>
      <c r="C1161" s="103" t="s">
        <v>8656</v>
      </c>
      <c r="D1161" s="220"/>
      <c r="E1161" s="222"/>
      <c r="F1161" s="228"/>
      <c r="G1161" s="230"/>
      <c r="H1161" s="220"/>
      <c r="I1161" s="221"/>
      <c r="J1161" s="221"/>
      <c r="K1161" s="222"/>
      <c r="L1161" s="191"/>
      <c r="M1161" s="172"/>
      <c r="N1161" s="172"/>
      <c r="O1161" s="123"/>
      <c r="P1161" s="138"/>
      <c r="Q1161" s="138"/>
      <c r="R1161" s="306"/>
      <c r="S1161" s="307"/>
      <c r="T1161" s="308"/>
      <c r="U1161" s="311"/>
      <c r="V1161" s="312"/>
      <c r="W1161" s="313"/>
      <c r="X1161" s="319"/>
      <c r="Y1161" s="320"/>
      <c r="Z1161" s="320"/>
      <c r="AA1161" s="320"/>
      <c r="AB1161" s="320"/>
      <c r="AC1161" s="211" t="s">
        <v>4735</v>
      </c>
      <c r="AD1161" s="210"/>
      <c r="AE1161" s="210"/>
      <c r="AF1161" s="176"/>
      <c r="AG1161" s="176"/>
      <c r="AH1161" s="176"/>
      <c r="AI1161" s="176"/>
      <c r="AJ1161" s="176"/>
      <c r="AK1161" s="176"/>
      <c r="AL1161" s="105" t="s">
        <v>4574</v>
      </c>
      <c r="AM1161" s="321">
        <f>AM1158</f>
        <v>0.5</v>
      </c>
      <c r="AN1161" s="321"/>
      <c r="AO1161" s="176"/>
      <c r="AP1161" s="176"/>
      <c r="AQ1161" s="176"/>
      <c r="AR1161" s="176"/>
      <c r="AS1161" s="176"/>
      <c r="AT1161" s="105"/>
      <c r="AU1161" s="150"/>
      <c r="AV1161" s="151"/>
      <c r="AW1161" s="106">
        <f>ROUND(ROUND(H1163*V1164,0)*AM1161,0)</f>
        <v>111</v>
      </c>
      <c r="AX1161" s="12"/>
    </row>
    <row r="1162" spans="1:50" ht="17.2" customHeight="1" x14ac:dyDescent="0.3">
      <c r="A1162" s="9">
        <v>43</v>
      </c>
      <c r="B1162" s="10" t="s">
        <v>4173</v>
      </c>
      <c r="C1162" s="53" t="s">
        <v>8655</v>
      </c>
      <c r="D1162" s="238"/>
      <c r="E1162" s="240"/>
      <c r="F1162" s="238"/>
      <c r="G1162" s="240"/>
      <c r="H1162" s="220"/>
      <c r="I1162" s="221"/>
      <c r="J1162" s="221"/>
      <c r="K1162" s="222"/>
      <c r="L1162" s="231" t="s">
        <v>4714</v>
      </c>
      <c r="M1162" s="232"/>
      <c r="N1162" s="232"/>
      <c r="O1162" s="232"/>
      <c r="P1162" s="232"/>
      <c r="Q1162" s="232"/>
      <c r="R1162" s="306"/>
      <c r="S1162" s="307"/>
      <c r="T1162" s="308"/>
      <c r="U1162" s="130"/>
      <c r="V1162" s="64"/>
      <c r="W1162" s="202"/>
      <c r="X1162" s="8"/>
      <c r="Y1162" s="6"/>
      <c r="Z1162" s="59"/>
      <c r="AA1162" s="59"/>
      <c r="AB1162" s="6"/>
      <c r="AC1162" s="203"/>
      <c r="AD1162" s="6"/>
      <c r="AE1162" s="6"/>
      <c r="AF1162" s="6"/>
      <c r="AG1162" s="6"/>
      <c r="AH1162" s="6"/>
      <c r="AI1162" s="6"/>
      <c r="AJ1162" s="6"/>
      <c r="AK1162" s="6"/>
      <c r="AL1162" s="59"/>
      <c r="AM1162" s="137"/>
      <c r="AN1162" s="137"/>
      <c r="AO1162" s="6"/>
      <c r="AP1162" s="6"/>
      <c r="AQ1162" s="7"/>
      <c r="AR1162" s="7"/>
      <c r="AS1162" s="7"/>
      <c r="AT1162" s="123"/>
      <c r="AU1162" s="136"/>
      <c r="AV1162" s="145"/>
      <c r="AW1162" s="35">
        <f>ROUND(ROUND(H1163*P1164,0)*V1164,0)</f>
        <v>214</v>
      </c>
      <c r="AX1162" s="12"/>
    </row>
    <row r="1163" spans="1:50" ht="17.2" customHeight="1" x14ac:dyDescent="0.3">
      <c r="A1163" s="101">
        <v>43</v>
      </c>
      <c r="B1163" s="102" t="s">
        <v>4172</v>
      </c>
      <c r="C1163" s="103" t="s">
        <v>8654</v>
      </c>
      <c r="D1163" s="238"/>
      <c r="E1163" s="240"/>
      <c r="F1163" s="238"/>
      <c r="G1163" s="240"/>
      <c r="H1163" s="253">
        <f>'15就労移行支援(基本)'!K324</f>
        <v>444</v>
      </c>
      <c r="I1163" s="254"/>
      <c r="J1163" s="1" t="s">
        <v>4202</v>
      </c>
      <c r="K1163" s="68"/>
      <c r="L1163" s="267"/>
      <c r="M1163" s="268"/>
      <c r="N1163" s="268"/>
      <c r="O1163" s="268"/>
      <c r="P1163" s="268"/>
      <c r="Q1163" s="268"/>
      <c r="R1163" s="306"/>
      <c r="S1163" s="307"/>
      <c r="T1163" s="308"/>
      <c r="U1163" s="130"/>
      <c r="V1163" s="64"/>
      <c r="W1163" s="202"/>
      <c r="X1163" s="317" t="s">
        <v>4712</v>
      </c>
      <c r="Y1163" s="318"/>
      <c r="Z1163" s="318"/>
      <c r="AA1163" s="318"/>
      <c r="AB1163" s="318"/>
      <c r="AC1163" s="211" t="s">
        <v>4711</v>
      </c>
      <c r="AD1163" s="210"/>
      <c r="AE1163" s="210"/>
      <c r="AF1163" s="176"/>
      <c r="AG1163" s="176"/>
      <c r="AH1163" s="176"/>
      <c r="AI1163" s="176"/>
      <c r="AJ1163" s="176"/>
      <c r="AK1163" s="176"/>
      <c r="AL1163" s="105" t="s">
        <v>4574</v>
      </c>
      <c r="AM1163" s="321">
        <f>AM1160</f>
        <v>0.7</v>
      </c>
      <c r="AN1163" s="321"/>
      <c r="AO1163" s="174"/>
      <c r="AP1163" s="174"/>
      <c r="AQ1163" s="174"/>
      <c r="AR1163" s="174"/>
      <c r="AS1163" s="174"/>
      <c r="AT1163" s="104"/>
      <c r="AU1163" s="148"/>
      <c r="AV1163" s="149"/>
      <c r="AW1163" s="106">
        <f>ROUND(ROUND(ROUND(H1163*P1164,0)*V1164,0)*AM1163,0)</f>
        <v>150</v>
      </c>
      <c r="AX1163" s="12"/>
    </row>
    <row r="1164" spans="1:50" ht="17.2" customHeight="1" x14ac:dyDescent="0.3">
      <c r="A1164" s="101">
        <v>43</v>
      </c>
      <c r="B1164" s="102" t="s">
        <v>4171</v>
      </c>
      <c r="C1164" s="103" t="s">
        <v>8653</v>
      </c>
      <c r="D1164" s="238"/>
      <c r="E1164" s="240"/>
      <c r="F1164" s="238"/>
      <c r="G1164" s="240"/>
      <c r="H1164" s="175"/>
      <c r="I1164" s="194"/>
      <c r="J1164" s="194"/>
      <c r="K1164" s="173"/>
      <c r="L1164" s="191"/>
      <c r="M1164" s="172"/>
      <c r="N1164" s="172"/>
      <c r="O1164" s="123" t="s">
        <v>4574</v>
      </c>
      <c r="P1164" s="249">
        <f>P1158</f>
        <v>0.96499999999999997</v>
      </c>
      <c r="Q1164" s="249"/>
      <c r="R1164" s="238"/>
      <c r="S1164" s="239"/>
      <c r="T1164" s="240"/>
      <c r="U1164" s="132" t="s">
        <v>4574</v>
      </c>
      <c r="V1164" s="247">
        <f>V1092</f>
        <v>0.5</v>
      </c>
      <c r="W1164" s="248"/>
      <c r="X1164" s="319"/>
      <c r="Y1164" s="320"/>
      <c r="Z1164" s="320"/>
      <c r="AA1164" s="320"/>
      <c r="AB1164" s="320"/>
      <c r="AC1164" s="211" t="s">
        <v>4735</v>
      </c>
      <c r="AD1164" s="210"/>
      <c r="AE1164" s="210"/>
      <c r="AF1164" s="176"/>
      <c r="AG1164" s="176"/>
      <c r="AH1164" s="176"/>
      <c r="AI1164" s="176"/>
      <c r="AJ1164" s="176"/>
      <c r="AK1164" s="176"/>
      <c r="AL1164" s="105" t="s">
        <v>4574</v>
      </c>
      <c r="AM1164" s="321">
        <f>AM1161</f>
        <v>0.5</v>
      </c>
      <c r="AN1164" s="321"/>
      <c r="AO1164" s="174"/>
      <c r="AP1164" s="174"/>
      <c r="AQ1164" s="174"/>
      <c r="AR1164" s="174"/>
      <c r="AS1164" s="174"/>
      <c r="AT1164" s="104"/>
      <c r="AU1164" s="148"/>
      <c r="AV1164" s="149"/>
      <c r="AW1164" s="106">
        <f>ROUND(ROUND(ROUND(H1163*P1164,0)*V1164,0)*AM1164,0)</f>
        <v>107</v>
      </c>
      <c r="AX1164" s="12"/>
    </row>
    <row r="1165" spans="1:50" ht="17.2" customHeight="1" x14ac:dyDescent="0.3">
      <c r="A1165" s="9">
        <v>43</v>
      </c>
      <c r="B1165" s="10" t="s">
        <v>4170</v>
      </c>
      <c r="C1165" s="53" t="s">
        <v>8652</v>
      </c>
      <c r="D1165" s="166"/>
      <c r="E1165" s="193"/>
      <c r="F1165" s="126"/>
      <c r="G1165" s="126"/>
      <c r="H1165" s="175"/>
      <c r="I1165" s="194"/>
      <c r="J1165" s="194"/>
      <c r="K1165" s="173"/>
      <c r="L1165" s="196"/>
      <c r="M1165" s="195"/>
      <c r="N1165" s="195"/>
      <c r="O1165" s="55"/>
      <c r="P1165" s="56"/>
      <c r="Q1165" s="56"/>
      <c r="R1165" s="168"/>
      <c r="S1165" s="141"/>
      <c r="T1165" s="142"/>
      <c r="U1165" s="130"/>
      <c r="V1165" s="64"/>
      <c r="W1165" s="202"/>
      <c r="X1165" s="8"/>
      <c r="Y1165" s="6"/>
      <c r="Z1165" s="59"/>
      <c r="AA1165" s="59"/>
      <c r="AB1165" s="6"/>
      <c r="AC1165" s="203"/>
      <c r="AD1165" s="6"/>
      <c r="AE1165" s="6"/>
      <c r="AF1165" s="6"/>
      <c r="AG1165" s="6"/>
      <c r="AH1165" s="6"/>
      <c r="AI1165" s="6"/>
      <c r="AJ1165" s="6"/>
      <c r="AK1165" s="6"/>
      <c r="AL1165" s="59"/>
      <c r="AM1165" s="137"/>
      <c r="AN1165" s="137"/>
      <c r="AO1165" s="177"/>
      <c r="AP1165" s="81"/>
      <c r="AQ1165" s="81"/>
      <c r="AR1165" s="82"/>
      <c r="AS1165" s="242" t="s">
        <v>4580</v>
      </c>
      <c r="AT1165" s="242"/>
      <c r="AU1165" s="242"/>
      <c r="AV1165" s="243"/>
      <c r="AW1165" s="89">
        <f>ROUND(H1163*V1164,0)-AS1168</f>
        <v>217</v>
      </c>
      <c r="AX1165" s="12"/>
    </row>
    <row r="1166" spans="1:50" ht="17.2" customHeight="1" x14ac:dyDescent="0.3">
      <c r="A1166" s="101">
        <v>43</v>
      </c>
      <c r="B1166" s="102" t="s">
        <v>4169</v>
      </c>
      <c r="C1166" s="103" t="s">
        <v>8651</v>
      </c>
      <c r="D1166" s="166"/>
      <c r="E1166" s="193"/>
      <c r="F1166" s="126"/>
      <c r="G1166" s="126"/>
      <c r="H1166" s="175"/>
      <c r="I1166" s="194"/>
      <c r="J1166" s="194"/>
      <c r="K1166" s="173"/>
      <c r="L1166" s="175"/>
      <c r="M1166" s="194"/>
      <c r="N1166" s="194"/>
      <c r="O1166" s="132"/>
      <c r="P1166" s="141"/>
      <c r="Q1166" s="141"/>
      <c r="R1166" s="168"/>
      <c r="S1166" s="141"/>
      <c r="T1166" s="142"/>
      <c r="U1166" s="130"/>
      <c r="V1166" s="64"/>
      <c r="W1166" s="202"/>
      <c r="X1166" s="317" t="s">
        <v>4712</v>
      </c>
      <c r="Y1166" s="318"/>
      <c r="Z1166" s="318"/>
      <c r="AA1166" s="318"/>
      <c r="AB1166" s="318"/>
      <c r="AC1166" s="211" t="s">
        <v>4711</v>
      </c>
      <c r="AD1166" s="210"/>
      <c r="AE1166" s="210"/>
      <c r="AF1166" s="176"/>
      <c r="AG1166" s="176"/>
      <c r="AH1166" s="176"/>
      <c r="AI1166" s="176"/>
      <c r="AJ1166" s="176"/>
      <c r="AK1166" s="176"/>
      <c r="AL1166" s="105" t="s">
        <v>4574</v>
      </c>
      <c r="AM1166" s="321">
        <f>AM1163</f>
        <v>0.7</v>
      </c>
      <c r="AN1166" s="321"/>
      <c r="AO1166" s="215"/>
      <c r="AP1166" s="215"/>
      <c r="AQ1166" s="215"/>
      <c r="AR1166" s="214"/>
      <c r="AS1166" s="244"/>
      <c r="AT1166" s="244"/>
      <c r="AU1166" s="244"/>
      <c r="AV1166" s="245"/>
      <c r="AW1166" s="106">
        <f>ROUND(ROUND(H1163*V1164,0)*AM1166,0)-AS1168</f>
        <v>150</v>
      </c>
      <c r="AX1166" s="12"/>
    </row>
    <row r="1167" spans="1:50" ht="17.2" customHeight="1" x14ac:dyDescent="0.3">
      <c r="A1167" s="101">
        <v>43</v>
      </c>
      <c r="B1167" s="102" t="s">
        <v>4168</v>
      </c>
      <c r="C1167" s="103" t="s">
        <v>8650</v>
      </c>
      <c r="D1167" s="166"/>
      <c r="E1167" s="193"/>
      <c r="F1167" s="126"/>
      <c r="G1167" s="126"/>
      <c r="H1167" s="175"/>
      <c r="I1167" s="194"/>
      <c r="J1167" s="194"/>
      <c r="K1167" s="173"/>
      <c r="L1167" s="191"/>
      <c r="M1167" s="172"/>
      <c r="N1167" s="172"/>
      <c r="O1167" s="123"/>
      <c r="P1167" s="138"/>
      <c r="Q1167" s="138"/>
      <c r="R1167" s="168"/>
      <c r="S1167" s="141"/>
      <c r="T1167" s="142"/>
      <c r="U1167" s="130"/>
      <c r="V1167" s="64"/>
      <c r="W1167" s="202"/>
      <c r="X1167" s="319"/>
      <c r="Y1167" s="320"/>
      <c r="Z1167" s="320"/>
      <c r="AA1167" s="320"/>
      <c r="AB1167" s="320"/>
      <c r="AC1167" s="211" t="s">
        <v>4735</v>
      </c>
      <c r="AD1167" s="210"/>
      <c r="AE1167" s="210"/>
      <c r="AF1167" s="176"/>
      <c r="AG1167" s="176"/>
      <c r="AH1167" s="176"/>
      <c r="AI1167" s="176"/>
      <c r="AJ1167" s="176"/>
      <c r="AK1167" s="176"/>
      <c r="AL1167" s="105" t="s">
        <v>4574</v>
      </c>
      <c r="AM1167" s="321">
        <f>AM1164</f>
        <v>0.5</v>
      </c>
      <c r="AN1167" s="321"/>
      <c r="AO1167" s="213"/>
      <c r="AP1167" s="213"/>
      <c r="AQ1167" s="213"/>
      <c r="AR1167" s="212"/>
      <c r="AS1167" s="244"/>
      <c r="AT1167" s="244"/>
      <c r="AU1167" s="244"/>
      <c r="AV1167" s="245"/>
      <c r="AW1167" s="106">
        <f>ROUND(ROUND(H1163*V1164,0)*AM1167,0)-AS1168</f>
        <v>106</v>
      </c>
      <c r="AX1167" s="12"/>
    </row>
    <row r="1168" spans="1:50" ht="17.2" customHeight="1" x14ac:dyDescent="0.3">
      <c r="A1168" s="9">
        <v>43</v>
      </c>
      <c r="B1168" s="10" t="s">
        <v>4167</v>
      </c>
      <c r="C1168" s="53" t="s">
        <v>8649</v>
      </c>
      <c r="D1168" s="166"/>
      <c r="E1168" s="193"/>
      <c r="F1168" s="126"/>
      <c r="G1168" s="126"/>
      <c r="H1168" s="175"/>
      <c r="I1168" s="194"/>
      <c r="J1168" s="194"/>
      <c r="K1168" s="173"/>
      <c r="L1168" s="231" t="s">
        <v>4714</v>
      </c>
      <c r="M1168" s="232"/>
      <c r="N1168" s="232"/>
      <c r="O1168" s="232"/>
      <c r="P1168" s="232"/>
      <c r="Q1168" s="232"/>
      <c r="R1168" s="175"/>
      <c r="S1168" s="194"/>
      <c r="T1168" s="173"/>
      <c r="U1168" s="130"/>
      <c r="V1168" s="64"/>
      <c r="W1168" s="202"/>
      <c r="X1168" s="8"/>
      <c r="Y1168" s="6"/>
      <c r="Z1168" s="59"/>
      <c r="AA1168" s="59"/>
      <c r="AB1168" s="6"/>
      <c r="AC1168" s="203"/>
      <c r="AD1168" s="6"/>
      <c r="AE1168" s="6"/>
      <c r="AF1168" s="6"/>
      <c r="AG1168" s="6"/>
      <c r="AH1168" s="6"/>
      <c r="AI1168" s="6"/>
      <c r="AJ1168" s="6"/>
      <c r="AK1168" s="6"/>
      <c r="AL1168" s="59"/>
      <c r="AM1168" s="137"/>
      <c r="AN1168" s="137"/>
      <c r="AO1168" s="198"/>
      <c r="AP1168" s="198"/>
      <c r="AQ1168" s="198"/>
      <c r="AR1168" s="197"/>
      <c r="AS1168" s="38">
        <f>AS1156</f>
        <v>5</v>
      </c>
      <c r="AT1168" s="62" t="s">
        <v>4579</v>
      </c>
      <c r="AU1168" s="143"/>
      <c r="AV1168" s="147"/>
      <c r="AW1168" s="35">
        <f>ROUND(ROUND(H1163*P1170,0)*V1164,0)-AS1168</f>
        <v>209</v>
      </c>
      <c r="AX1168" s="12"/>
    </row>
    <row r="1169" spans="1:50" ht="17.2" customHeight="1" x14ac:dyDescent="0.3">
      <c r="A1169" s="101">
        <v>43</v>
      </c>
      <c r="B1169" s="102" t="s">
        <v>4166</v>
      </c>
      <c r="C1169" s="103" t="s">
        <v>8648</v>
      </c>
      <c r="D1169" s="166"/>
      <c r="E1169" s="193"/>
      <c r="F1169" s="126"/>
      <c r="G1169" s="126"/>
      <c r="H1169" s="175"/>
      <c r="I1169" s="194"/>
      <c r="J1169" s="194"/>
      <c r="K1169" s="173"/>
      <c r="L1169" s="267"/>
      <c r="M1169" s="268"/>
      <c r="N1169" s="268"/>
      <c r="O1169" s="268"/>
      <c r="P1169" s="268"/>
      <c r="Q1169" s="268"/>
      <c r="R1169" s="175"/>
      <c r="S1169" s="194"/>
      <c r="T1169" s="173"/>
      <c r="U1169" s="130"/>
      <c r="V1169" s="64"/>
      <c r="W1169" s="202"/>
      <c r="X1169" s="317" t="s">
        <v>4712</v>
      </c>
      <c r="Y1169" s="318"/>
      <c r="Z1169" s="318"/>
      <c r="AA1169" s="318"/>
      <c r="AB1169" s="318"/>
      <c r="AC1169" s="211" t="s">
        <v>4711</v>
      </c>
      <c r="AD1169" s="210"/>
      <c r="AE1169" s="210"/>
      <c r="AF1169" s="176"/>
      <c r="AG1169" s="176"/>
      <c r="AH1169" s="176"/>
      <c r="AI1169" s="176"/>
      <c r="AJ1169" s="176"/>
      <c r="AK1169" s="176"/>
      <c r="AL1169" s="105" t="s">
        <v>4574</v>
      </c>
      <c r="AM1169" s="321">
        <f>AM1166</f>
        <v>0.7</v>
      </c>
      <c r="AN1169" s="321"/>
      <c r="AO1169" s="213"/>
      <c r="AP1169" s="213"/>
      <c r="AQ1169" s="213"/>
      <c r="AR1169" s="212"/>
      <c r="AS1169" s="1"/>
      <c r="AT1169" s="132"/>
      <c r="AU1169" s="143"/>
      <c r="AV1169" s="147"/>
      <c r="AW1169" s="106">
        <f>ROUND(ROUND(ROUND(H1163*P1170,0)*V1164,0)*AM1169,0)-AS1168</f>
        <v>145</v>
      </c>
      <c r="AX1169" s="12"/>
    </row>
    <row r="1170" spans="1:50" ht="17.2" customHeight="1" x14ac:dyDescent="0.3">
      <c r="A1170" s="101">
        <v>43</v>
      </c>
      <c r="B1170" s="102" t="s">
        <v>4165</v>
      </c>
      <c r="C1170" s="103" t="s">
        <v>8647</v>
      </c>
      <c r="D1170" s="166"/>
      <c r="E1170" s="193"/>
      <c r="F1170" s="126"/>
      <c r="G1170" s="126"/>
      <c r="H1170" s="175"/>
      <c r="I1170" s="194"/>
      <c r="J1170" s="194"/>
      <c r="K1170" s="173"/>
      <c r="L1170" s="191"/>
      <c r="M1170" s="172"/>
      <c r="N1170" s="172"/>
      <c r="O1170" s="123" t="s">
        <v>4574</v>
      </c>
      <c r="P1170" s="249">
        <f>P1164</f>
        <v>0.96499999999999997</v>
      </c>
      <c r="Q1170" s="249"/>
      <c r="R1170" s="168"/>
      <c r="S1170" s="141"/>
      <c r="T1170" s="142"/>
      <c r="U1170" s="130"/>
      <c r="V1170" s="64"/>
      <c r="W1170" s="202"/>
      <c r="X1170" s="319"/>
      <c r="Y1170" s="320"/>
      <c r="Z1170" s="320"/>
      <c r="AA1170" s="320"/>
      <c r="AB1170" s="320"/>
      <c r="AC1170" s="211" t="s">
        <v>4735</v>
      </c>
      <c r="AD1170" s="210"/>
      <c r="AE1170" s="210"/>
      <c r="AF1170" s="176"/>
      <c r="AG1170" s="176"/>
      <c r="AH1170" s="176"/>
      <c r="AI1170" s="176"/>
      <c r="AJ1170" s="176"/>
      <c r="AK1170" s="176"/>
      <c r="AL1170" s="105" t="s">
        <v>4574</v>
      </c>
      <c r="AM1170" s="321">
        <f>AM1167</f>
        <v>0.5</v>
      </c>
      <c r="AN1170" s="321"/>
      <c r="AO1170" s="213"/>
      <c r="AP1170" s="213"/>
      <c r="AQ1170" s="213"/>
      <c r="AR1170" s="212"/>
      <c r="AS1170" s="7"/>
      <c r="AT1170" s="123"/>
      <c r="AU1170" s="136"/>
      <c r="AV1170" s="145"/>
      <c r="AW1170" s="106">
        <f>ROUND(ROUND(ROUND(H1163*P1170,0)*V1164,0)*AM1170,0)-AS1168</f>
        <v>102</v>
      </c>
      <c r="AX1170" s="12"/>
    </row>
    <row r="1171" spans="1:50" ht="17.2" customHeight="1" x14ac:dyDescent="0.3">
      <c r="A1171" s="9">
        <v>43</v>
      </c>
      <c r="B1171" s="10" t="s">
        <v>4164</v>
      </c>
      <c r="C1171" s="53" t="s">
        <v>8646</v>
      </c>
      <c r="D1171" s="166"/>
      <c r="E1171" s="193"/>
      <c r="F1171" s="126"/>
      <c r="G1171" s="126"/>
      <c r="H1171" s="45"/>
      <c r="I1171" s="1"/>
      <c r="J1171" s="1"/>
      <c r="K1171" s="44"/>
      <c r="L1171" s="196"/>
      <c r="M1171" s="195"/>
      <c r="N1171" s="195"/>
      <c r="O1171" s="55"/>
      <c r="P1171" s="56"/>
      <c r="Q1171" s="56"/>
      <c r="R1171" s="168"/>
      <c r="S1171" s="141"/>
      <c r="T1171" s="142"/>
      <c r="U1171" s="130"/>
      <c r="V1171" s="64"/>
      <c r="W1171" s="202"/>
      <c r="X1171" s="8"/>
      <c r="Y1171" s="6"/>
      <c r="Z1171" s="59"/>
      <c r="AA1171" s="59"/>
      <c r="AB1171" s="6"/>
      <c r="AC1171" s="203"/>
      <c r="AD1171" s="6"/>
      <c r="AE1171" s="6"/>
      <c r="AF1171" s="6"/>
      <c r="AG1171" s="6"/>
      <c r="AH1171" s="6"/>
      <c r="AI1171" s="6"/>
      <c r="AJ1171" s="6"/>
      <c r="AK1171" s="6"/>
      <c r="AL1171" s="59"/>
      <c r="AM1171" s="137"/>
      <c r="AN1171" s="137"/>
      <c r="AO1171" s="216" t="s">
        <v>4753</v>
      </c>
      <c r="AP1171" s="251"/>
      <c r="AQ1171" s="251"/>
      <c r="AR1171" s="252"/>
      <c r="AS1171" s="49"/>
      <c r="AT1171" s="36"/>
      <c r="AU1171" s="36"/>
      <c r="AV1171" s="51"/>
      <c r="AW1171" s="89">
        <f>ROUND(ROUND(H1163*V1164,0)*AQ1174,0)</f>
        <v>211</v>
      </c>
      <c r="AX1171" s="12"/>
    </row>
    <row r="1172" spans="1:50" ht="17.2" customHeight="1" x14ac:dyDescent="0.3">
      <c r="A1172" s="101">
        <v>43</v>
      </c>
      <c r="B1172" s="102" t="s">
        <v>4163</v>
      </c>
      <c r="C1172" s="103" t="s">
        <v>8645</v>
      </c>
      <c r="D1172" s="166"/>
      <c r="E1172" s="193"/>
      <c r="F1172" s="126"/>
      <c r="G1172" s="126"/>
      <c r="H1172" s="45"/>
      <c r="I1172" s="1"/>
      <c r="J1172" s="1"/>
      <c r="K1172" s="44"/>
      <c r="L1172" s="175"/>
      <c r="M1172" s="194"/>
      <c r="N1172" s="194"/>
      <c r="O1172" s="132"/>
      <c r="P1172" s="141"/>
      <c r="Q1172" s="141"/>
      <c r="R1172" s="168"/>
      <c r="S1172" s="141"/>
      <c r="T1172" s="142"/>
      <c r="U1172" s="130"/>
      <c r="V1172" s="64"/>
      <c r="W1172" s="202"/>
      <c r="X1172" s="317" t="s">
        <v>4712</v>
      </c>
      <c r="Y1172" s="318"/>
      <c r="Z1172" s="318"/>
      <c r="AA1172" s="318"/>
      <c r="AB1172" s="318"/>
      <c r="AC1172" s="211" t="s">
        <v>4711</v>
      </c>
      <c r="AD1172" s="210"/>
      <c r="AE1172" s="210"/>
      <c r="AF1172" s="176"/>
      <c r="AG1172" s="176"/>
      <c r="AH1172" s="176"/>
      <c r="AI1172" s="176"/>
      <c r="AJ1172" s="176"/>
      <c r="AK1172" s="176"/>
      <c r="AL1172" s="105" t="s">
        <v>4574</v>
      </c>
      <c r="AM1172" s="321">
        <f>AM1169</f>
        <v>0.7</v>
      </c>
      <c r="AN1172" s="321"/>
      <c r="AO1172" s="228"/>
      <c r="AP1172" s="229"/>
      <c r="AQ1172" s="229"/>
      <c r="AR1172" s="230"/>
      <c r="AS1172" s="45"/>
      <c r="AT1172" s="1"/>
      <c r="AU1172" s="1"/>
      <c r="AV1172" s="44"/>
      <c r="AW1172" s="106">
        <f>ROUND(ROUND(ROUND(H1163*V1164,0)*AM1172,0)*AQ1174,0)</f>
        <v>147</v>
      </c>
      <c r="AX1172" s="12"/>
    </row>
    <row r="1173" spans="1:50" ht="17.2" customHeight="1" x14ac:dyDescent="0.3">
      <c r="A1173" s="101">
        <v>43</v>
      </c>
      <c r="B1173" s="102" t="s">
        <v>4162</v>
      </c>
      <c r="C1173" s="103" t="s">
        <v>8644</v>
      </c>
      <c r="D1173" s="166"/>
      <c r="E1173" s="193"/>
      <c r="F1173" s="126"/>
      <c r="G1173" s="126"/>
      <c r="H1173" s="45"/>
      <c r="I1173" s="1"/>
      <c r="J1173" s="1"/>
      <c r="K1173" s="44"/>
      <c r="L1173" s="191"/>
      <c r="M1173" s="172"/>
      <c r="N1173" s="172"/>
      <c r="O1173" s="123"/>
      <c r="P1173" s="138"/>
      <c r="Q1173" s="138"/>
      <c r="R1173" s="168"/>
      <c r="S1173" s="141"/>
      <c r="T1173" s="142"/>
      <c r="U1173" s="130"/>
      <c r="V1173" s="64"/>
      <c r="W1173" s="202"/>
      <c r="X1173" s="319"/>
      <c r="Y1173" s="320"/>
      <c r="Z1173" s="320"/>
      <c r="AA1173" s="320"/>
      <c r="AB1173" s="320"/>
      <c r="AC1173" s="211" t="s">
        <v>4735</v>
      </c>
      <c r="AD1173" s="210"/>
      <c r="AE1173" s="210"/>
      <c r="AF1173" s="176"/>
      <c r="AG1173" s="176"/>
      <c r="AH1173" s="176"/>
      <c r="AI1173" s="176"/>
      <c r="AJ1173" s="176"/>
      <c r="AK1173" s="176"/>
      <c r="AL1173" s="105" t="s">
        <v>4574</v>
      </c>
      <c r="AM1173" s="321">
        <f>AM1170</f>
        <v>0.5</v>
      </c>
      <c r="AN1173" s="321"/>
      <c r="AO1173" s="45"/>
      <c r="AP1173" s="1"/>
      <c r="AQ1173" s="1"/>
      <c r="AR1173" s="44"/>
      <c r="AS1173" s="45"/>
      <c r="AT1173" s="1"/>
      <c r="AU1173" s="1"/>
      <c r="AV1173" s="44"/>
      <c r="AW1173" s="106">
        <f>ROUND(ROUND(ROUND(H1163*V1164,0)*AM1173,0)*AQ1174,0)</f>
        <v>105</v>
      </c>
      <c r="AX1173" s="12"/>
    </row>
    <row r="1174" spans="1:50" ht="17.2" customHeight="1" x14ac:dyDescent="0.3">
      <c r="A1174" s="9">
        <v>43</v>
      </c>
      <c r="B1174" s="10" t="s">
        <v>4161</v>
      </c>
      <c r="C1174" s="53" t="s">
        <v>8643</v>
      </c>
      <c r="D1174" s="166"/>
      <c r="E1174" s="193"/>
      <c r="F1174" s="126"/>
      <c r="G1174" s="126"/>
      <c r="H1174" s="45"/>
      <c r="I1174" s="1"/>
      <c r="J1174" s="1"/>
      <c r="K1174" s="44"/>
      <c r="L1174" s="231" t="s">
        <v>4714</v>
      </c>
      <c r="M1174" s="232"/>
      <c r="N1174" s="232"/>
      <c r="O1174" s="232"/>
      <c r="P1174" s="232"/>
      <c r="Q1174" s="232"/>
      <c r="R1174" s="175"/>
      <c r="S1174" s="194"/>
      <c r="T1174" s="173"/>
      <c r="U1174" s="130"/>
      <c r="V1174" s="64"/>
      <c r="W1174" s="202"/>
      <c r="X1174" s="8"/>
      <c r="Y1174" s="6"/>
      <c r="Z1174" s="59"/>
      <c r="AA1174" s="59"/>
      <c r="AB1174" s="6"/>
      <c r="AC1174" s="203"/>
      <c r="AD1174" s="6"/>
      <c r="AE1174" s="6"/>
      <c r="AF1174" s="6"/>
      <c r="AG1174" s="6"/>
      <c r="AH1174" s="6"/>
      <c r="AI1174" s="6"/>
      <c r="AJ1174" s="6"/>
      <c r="AK1174" s="6"/>
      <c r="AL1174" s="59"/>
      <c r="AM1174" s="137"/>
      <c r="AN1174" s="137"/>
      <c r="AO1174" s="45"/>
      <c r="AP1174" s="132" t="s">
        <v>4574</v>
      </c>
      <c r="AQ1174" s="247">
        <f>AQ1150</f>
        <v>0.95</v>
      </c>
      <c r="AR1174" s="248"/>
      <c r="AS1174" s="45"/>
      <c r="AT1174" s="1"/>
      <c r="AU1174" s="1"/>
      <c r="AV1174" s="44"/>
      <c r="AW1174" s="35">
        <f>ROUND(ROUND(ROUND(H1163*P1176,0)*V1164,0)*AQ1174,0)</f>
        <v>203</v>
      </c>
      <c r="AX1174" s="12"/>
    </row>
    <row r="1175" spans="1:50" ht="17.2" customHeight="1" x14ac:dyDescent="0.3">
      <c r="A1175" s="101">
        <v>43</v>
      </c>
      <c r="B1175" s="102" t="s">
        <v>4160</v>
      </c>
      <c r="C1175" s="103" t="s">
        <v>8642</v>
      </c>
      <c r="D1175" s="166"/>
      <c r="E1175" s="193"/>
      <c r="F1175" s="126"/>
      <c r="G1175" s="126"/>
      <c r="H1175" s="45"/>
      <c r="I1175" s="1"/>
      <c r="J1175" s="1"/>
      <c r="K1175" s="44"/>
      <c r="L1175" s="267"/>
      <c r="M1175" s="268"/>
      <c r="N1175" s="268"/>
      <c r="O1175" s="268"/>
      <c r="P1175" s="268"/>
      <c r="Q1175" s="268"/>
      <c r="R1175" s="175"/>
      <c r="S1175" s="194"/>
      <c r="T1175" s="173"/>
      <c r="U1175" s="130"/>
      <c r="V1175" s="64"/>
      <c r="W1175" s="202"/>
      <c r="X1175" s="317" t="s">
        <v>4712</v>
      </c>
      <c r="Y1175" s="318"/>
      <c r="Z1175" s="318"/>
      <c r="AA1175" s="318"/>
      <c r="AB1175" s="318"/>
      <c r="AC1175" s="211" t="s">
        <v>4711</v>
      </c>
      <c r="AD1175" s="210"/>
      <c r="AE1175" s="210"/>
      <c r="AF1175" s="176"/>
      <c r="AG1175" s="176"/>
      <c r="AH1175" s="176"/>
      <c r="AI1175" s="176"/>
      <c r="AJ1175" s="176"/>
      <c r="AK1175" s="176"/>
      <c r="AL1175" s="105" t="s">
        <v>4574</v>
      </c>
      <c r="AM1175" s="321">
        <f>AM1172</f>
        <v>0.7</v>
      </c>
      <c r="AN1175" s="321"/>
      <c r="AO1175" s="45"/>
      <c r="AP1175" s="1"/>
      <c r="AQ1175" s="1"/>
      <c r="AR1175" s="44"/>
      <c r="AS1175" s="45"/>
      <c r="AT1175" s="1"/>
      <c r="AU1175" s="1"/>
      <c r="AV1175" s="44"/>
      <c r="AW1175" s="106">
        <f>ROUND(ROUND(ROUND(ROUND(H1163*P1176,0)*V1164,0)*AM1175,0)*AQ1174,0)</f>
        <v>143</v>
      </c>
      <c r="AX1175" s="12"/>
    </row>
    <row r="1176" spans="1:50" ht="17.2" customHeight="1" x14ac:dyDescent="0.3">
      <c r="A1176" s="101">
        <v>43</v>
      </c>
      <c r="B1176" s="102" t="s">
        <v>4159</v>
      </c>
      <c r="C1176" s="103" t="s">
        <v>8641</v>
      </c>
      <c r="D1176" s="166"/>
      <c r="E1176" s="193"/>
      <c r="F1176" s="126"/>
      <c r="G1176" s="126"/>
      <c r="H1176" s="45"/>
      <c r="I1176" s="1"/>
      <c r="J1176" s="1"/>
      <c r="K1176" s="44"/>
      <c r="L1176" s="191"/>
      <c r="M1176" s="172"/>
      <c r="N1176" s="172"/>
      <c r="O1176" s="123" t="s">
        <v>4574</v>
      </c>
      <c r="P1176" s="249">
        <f>P1170</f>
        <v>0.96499999999999997</v>
      </c>
      <c r="Q1176" s="249"/>
      <c r="R1176" s="168"/>
      <c r="S1176" s="141"/>
      <c r="T1176" s="142"/>
      <c r="U1176" s="130"/>
      <c r="V1176" s="64"/>
      <c r="W1176" s="202"/>
      <c r="X1176" s="319"/>
      <c r="Y1176" s="320"/>
      <c r="Z1176" s="320"/>
      <c r="AA1176" s="320"/>
      <c r="AB1176" s="320"/>
      <c r="AC1176" s="211" t="s">
        <v>4735</v>
      </c>
      <c r="AD1176" s="210"/>
      <c r="AE1176" s="210"/>
      <c r="AF1176" s="176"/>
      <c r="AG1176" s="176"/>
      <c r="AH1176" s="176"/>
      <c r="AI1176" s="176"/>
      <c r="AJ1176" s="176"/>
      <c r="AK1176" s="176"/>
      <c r="AL1176" s="105" t="s">
        <v>4574</v>
      </c>
      <c r="AM1176" s="321">
        <f>AM1173</f>
        <v>0.5</v>
      </c>
      <c r="AN1176" s="321"/>
      <c r="AO1176" s="45"/>
      <c r="AP1176" s="1"/>
      <c r="AQ1176" s="1"/>
      <c r="AR1176" s="44"/>
      <c r="AS1176" s="43"/>
      <c r="AT1176" s="7"/>
      <c r="AU1176" s="7"/>
      <c r="AV1176" s="21"/>
      <c r="AW1176" s="106">
        <f>ROUND(ROUND(ROUND(ROUND(H1163*P1176,0)*V1164,0)*AM1176,0)*AQ1174,0)</f>
        <v>102</v>
      </c>
      <c r="AX1176" s="12"/>
    </row>
    <row r="1177" spans="1:50" ht="17.2" customHeight="1" x14ac:dyDescent="0.3">
      <c r="A1177" s="9">
        <v>43</v>
      </c>
      <c r="B1177" s="10" t="s">
        <v>4158</v>
      </c>
      <c r="C1177" s="53" t="s">
        <v>8640</v>
      </c>
      <c r="D1177" s="166"/>
      <c r="E1177" s="193"/>
      <c r="F1177" s="126"/>
      <c r="G1177" s="126"/>
      <c r="H1177" s="45"/>
      <c r="I1177" s="1"/>
      <c r="J1177" s="1"/>
      <c r="K1177" s="44"/>
      <c r="L1177" s="196"/>
      <c r="M1177" s="195"/>
      <c r="N1177" s="195"/>
      <c r="O1177" s="55"/>
      <c r="P1177" s="56"/>
      <c r="Q1177" s="56"/>
      <c r="R1177" s="168"/>
      <c r="S1177" s="141"/>
      <c r="T1177" s="142"/>
      <c r="U1177" s="130"/>
      <c r="V1177" s="64"/>
      <c r="W1177" s="202"/>
      <c r="X1177" s="8"/>
      <c r="Y1177" s="6"/>
      <c r="Z1177" s="59"/>
      <c r="AA1177" s="59"/>
      <c r="AB1177" s="6"/>
      <c r="AC1177" s="203"/>
      <c r="AD1177" s="6"/>
      <c r="AE1177" s="6"/>
      <c r="AF1177" s="6"/>
      <c r="AG1177" s="6"/>
      <c r="AH1177" s="6"/>
      <c r="AI1177" s="6"/>
      <c r="AJ1177" s="6"/>
      <c r="AK1177" s="6"/>
      <c r="AL1177" s="59"/>
      <c r="AM1177" s="137"/>
      <c r="AN1177" s="137"/>
      <c r="AO1177" s="146"/>
      <c r="AP1177" s="143"/>
      <c r="AQ1177" s="143"/>
      <c r="AR1177" s="44"/>
      <c r="AS1177" s="242" t="s">
        <v>4580</v>
      </c>
      <c r="AT1177" s="242"/>
      <c r="AU1177" s="242"/>
      <c r="AV1177" s="243"/>
      <c r="AW1177" s="89">
        <f>ROUND(ROUND(H1163*V1164,0)*AQ1174,0)-AS1180</f>
        <v>206</v>
      </c>
      <c r="AX1177" s="12"/>
    </row>
    <row r="1178" spans="1:50" ht="17.2" customHeight="1" x14ac:dyDescent="0.3">
      <c r="A1178" s="101">
        <v>43</v>
      </c>
      <c r="B1178" s="102" t="s">
        <v>4157</v>
      </c>
      <c r="C1178" s="103" t="s">
        <v>8639</v>
      </c>
      <c r="D1178" s="166"/>
      <c r="E1178" s="193"/>
      <c r="F1178" s="126"/>
      <c r="G1178" s="126"/>
      <c r="H1178" s="45"/>
      <c r="I1178" s="1"/>
      <c r="J1178" s="1"/>
      <c r="K1178" s="44"/>
      <c r="L1178" s="175"/>
      <c r="M1178" s="194"/>
      <c r="N1178" s="194"/>
      <c r="O1178" s="132"/>
      <c r="P1178" s="141"/>
      <c r="Q1178" s="141"/>
      <c r="R1178" s="168"/>
      <c r="S1178" s="141"/>
      <c r="T1178" s="142"/>
      <c r="U1178" s="130"/>
      <c r="V1178" s="64"/>
      <c r="W1178" s="202"/>
      <c r="X1178" s="317" t="s">
        <v>4712</v>
      </c>
      <c r="Y1178" s="318"/>
      <c r="Z1178" s="318"/>
      <c r="AA1178" s="318"/>
      <c r="AB1178" s="318"/>
      <c r="AC1178" s="211" t="s">
        <v>4711</v>
      </c>
      <c r="AD1178" s="210"/>
      <c r="AE1178" s="210"/>
      <c r="AF1178" s="176"/>
      <c r="AG1178" s="176"/>
      <c r="AH1178" s="176"/>
      <c r="AI1178" s="176"/>
      <c r="AJ1178" s="176"/>
      <c r="AK1178" s="176"/>
      <c r="AL1178" s="105" t="s">
        <v>4574</v>
      </c>
      <c r="AM1178" s="321">
        <f>AM1175</f>
        <v>0.7</v>
      </c>
      <c r="AN1178" s="321"/>
      <c r="AO1178" s="146"/>
      <c r="AP1178" s="143"/>
      <c r="AQ1178" s="143"/>
      <c r="AR1178" s="44"/>
      <c r="AS1178" s="244"/>
      <c r="AT1178" s="244"/>
      <c r="AU1178" s="244"/>
      <c r="AV1178" s="245"/>
      <c r="AW1178" s="106">
        <f>ROUND(ROUND(ROUND(H1163*V1164,0)*AM1178,0)*AQ1174,0)-AS1180</f>
        <v>142</v>
      </c>
      <c r="AX1178" s="12"/>
    </row>
    <row r="1179" spans="1:50" ht="17.2" customHeight="1" x14ac:dyDescent="0.3">
      <c r="A1179" s="101">
        <v>43</v>
      </c>
      <c r="B1179" s="102" t="s">
        <v>4156</v>
      </c>
      <c r="C1179" s="103" t="s">
        <v>8638</v>
      </c>
      <c r="D1179" s="166"/>
      <c r="E1179" s="193"/>
      <c r="F1179" s="126"/>
      <c r="G1179" s="126"/>
      <c r="H1179" s="45"/>
      <c r="I1179" s="1"/>
      <c r="J1179" s="1"/>
      <c r="K1179" s="44"/>
      <c r="L1179" s="191"/>
      <c r="M1179" s="172"/>
      <c r="N1179" s="172"/>
      <c r="O1179" s="123"/>
      <c r="P1179" s="138"/>
      <c r="Q1179" s="138"/>
      <c r="R1179" s="168"/>
      <c r="S1179" s="141"/>
      <c r="T1179" s="142"/>
      <c r="U1179" s="130"/>
      <c r="V1179" s="64"/>
      <c r="W1179" s="202"/>
      <c r="X1179" s="319"/>
      <c r="Y1179" s="320"/>
      <c r="Z1179" s="320"/>
      <c r="AA1179" s="320"/>
      <c r="AB1179" s="320"/>
      <c r="AC1179" s="211" t="s">
        <v>4735</v>
      </c>
      <c r="AD1179" s="210"/>
      <c r="AE1179" s="210"/>
      <c r="AF1179" s="176"/>
      <c r="AG1179" s="176"/>
      <c r="AH1179" s="176"/>
      <c r="AI1179" s="176"/>
      <c r="AJ1179" s="176"/>
      <c r="AK1179" s="176"/>
      <c r="AL1179" s="105" t="s">
        <v>4574</v>
      </c>
      <c r="AM1179" s="321">
        <f>AM1176</f>
        <v>0.5</v>
      </c>
      <c r="AN1179" s="321"/>
      <c r="AO1179" s="146"/>
      <c r="AP1179" s="143"/>
      <c r="AQ1179" s="143"/>
      <c r="AR1179" s="44"/>
      <c r="AS1179" s="244"/>
      <c r="AT1179" s="244"/>
      <c r="AU1179" s="244"/>
      <c r="AV1179" s="245"/>
      <c r="AW1179" s="106">
        <f>ROUND(ROUND(ROUND(H1163*V1164,0)*AM1179,0)*AQ1174,0)-AS1180</f>
        <v>100</v>
      </c>
      <c r="AX1179" s="12"/>
    </row>
    <row r="1180" spans="1:50" ht="17.2" customHeight="1" x14ac:dyDescent="0.3">
      <c r="A1180" s="9">
        <v>43</v>
      </c>
      <c r="B1180" s="10" t="s">
        <v>4155</v>
      </c>
      <c r="C1180" s="53" t="s">
        <v>8637</v>
      </c>
      <c r="D1180" s="166"/>
      <c r="E1180" s="193"/>
      <c r="F1180" s="126"/>
      <c r="G1180" s="126"/>
      <c r="H1180" s="45"/>
      <c r="I1180" s="1"/>
      <c r="J1180" s="1"/>
      <c r="K1180" s="44"/>
      <c r="L1180" s="231" t="s">
        <v>4714</v>
      </c>
      <c r="M1180" s="232"/>
      <c r="N1180" s="232"/>
      <c r="O1180" s="232"/>
      <c r="P1180" s="232"/>
      <c r="Q1180" s="232"/>
      <c r="R1180" s="175"/>
      <c r="S1180" s="194"/>
      <c r="T1180" s="173"/>
      <c r="U1180" s="130"/>
      <c r="V1180" s="64"/>
      <c r="W1180" s="202"/>
      <c r="X1180" s="8"/>
      <c r="Y1180" s="6"/>
      <c r="Z1180" s="59"/>
      <c r="AA1180" s="59"/>
      <c r="AB1180" s="6"/>
      <c r="AC1180" s="203"/>
      <c r="AD1180" s="6"/>
      <c r="AE1180" s="6"/>
      <c r="AF1180" s="6"/>
      <c r="AG1180" s="6"/>
      <c r="AH1180" s="6"/>
      <c r="AI1180" s="6"/>
      <c r="AJ1180" s="6"/>
      <c r="AK1180" s="6"/>
      <c r="AL1180" s="59"/>
      <c r="AM1180" s="137"/>
      <c r="AN1180" s="137"/>
      <c r="AO1180" s="146"/>
      <c r="AP1180" s="143"/>
      <c r="AQ1180" s="143"/>
      <c r="AR1180" s="44"/>
      <c r="AS1180" s="38">
        <f>AS1168</f>
        <v>5</v>
      </c>
      <c r="AT1180" s="62" t="s">
        <v>4579</v>
      </c>
      <c r="AU1180" s="143"/>
      <c r="AV1180" s="147"/>
      <c r="AW1180" s="35">
        <f>ROUND(ROUND(ROUND(H1163*P1182,0)*V1164,0)*AQ1174,0)-AS1180</f>
        <v>198</v>
      </c>
      <c r="AX1180" s="12"/>
    </row>
    <row r="1181" spans="1:50" ht="17.2" customHeight="1" x14ac:dyDescent="0.3">
      <c r="A1181" s="101">
        <v>43</v>
      </c>
      <c r="B1181" s="102" t="s">
        <v>4154</v>
      </c>
      <c r="C1181" s="103" t="s">
        <v>8636</v>
      </c>
      <c r="D1181" s="166"/>
      <c r="E1181" s="193"/>
      <c r="F1181" s="126"/>
      <c r="G1181" s="126"/>
      <c r="H1181" s="45"/>
      <c r="I1181" s="1"/>
      <c r="J1181" s="1"/>
      <c r="K1181" s="44"/>
      <c r="L1181" s="267"/>
      <c r="M1181" s="268"/>
      <c r="N1181" s="268"/>
      <c r="O1181" s="268"/>
      <c r="P1181" s="268"/>
      <c r="Q1181" s="268"/>
      <c r="R1181" s="175"/>
      <c r="S1181" s="194"/>
      <c r="T1181" s="173"/>
      <c r="U1181" s="130"/>
      <c r="V1181" s="64"/>
      <c r="W1181" s="202"/>
      <c r="X1181" s="317" t="s">
        <v>4712</v>
      </c>
      <c r="Y1181" s="318"/>
      <c r="Z1181" s="318"/>
      <c r="AA1181" s="318"/>
      <c r="AB1181" s="318"/>
      <c r="AC1181" s="211" t="s">
        <v>4711</v>
      </c>
      <c r="AD1181" s="210"/>
      <c r="AE1181" s="210"/>
      <c r="AF1181" s="176"/>
      <c r="AG1181" s="176"/>
      <c r="AH1181" s="176"/>
      <c r="AI1181" s="176"/>
      <c r="AJ1181" s="176"/>
      <c r="AK1181" s="176"/>
      <c r="AL1181" s="105" t="s">
        <v>4574</v>
      </c>
      <c r="AM1181" s="321">
        <f>AM1178</f>
        <v>0.7</v>
      </c>
      <c r="AN1181" s="321"/>
      <c r="AO1181" s="146"/>
      <c r="AP1181" s="143"/>
      <c r="AQ1181" s="143"/>
      <c r="AR1181" s="44"/>
      <c r="AS1181" s="1"/>
      <c r="AT1181" s="132"/>
      <c r="AU1181" s="143"/>
      <c r="AV1181" s="147"/>
      <c r="AW1181" s="106">
        <f>ROUND(ROUND(ROUND(ROUND(H1163*P1182,0)*V1164,0)*AM1181,0)*AQ1174,0)-AS1180</f>
        <v>138</v>
      </c>
      <c r="AX1181" s="12"/>
    </row>
    <row r="1182" spans="1:50" ht="17.2" customHeight="1" x14ac:dyDescent="0.3">
      <c r="A1182" s="101">
        <v>43</v>
      </c>
      <c r="B1182" s="102" t="s">
        <v>4153</v>
      </c>
      <c r="C1182" s="103" t="s">
        <v>8635</v>
      </c>
      <c r="D1182" s="162"/>
      <c r="E1182" s="192"/>
      <c r="F1182" s="128"/>
      <c r="G1182" s="128"/>
      <c r="H1182" s="43"/>
      <c r="I1182" s="7"/>
      <c r="J1182" s="7"/>
      <c r="K1182" s="21"/>
      <c r="L1182" s="191"/>
      <c r="M1182" s="172"/>
      <c r="N1182" s="172"/>
      <c r="O1182" s="123" t="s">
        <v>4574</v>
      </c>
      <c r="P1182" s="249">
        <f>P1176</f>
        <v>0.96499999999999997</v>
      </c>
      <c r="Q1182" s="249"/>
      <c r="R1182" s="201"/>
      <c r="S1182" s="138"/>
      <c r="T1182" s="139"/>
      <c r="U1182" s="78"/>
      <c r="V1182" s="79"/>
      <c r="W1182" s="200"/>
      <c r="X1182" s="319"/>
      <c r="Y1182" s="320"/>
      <c r="Z1182" s="320"/>
      <c r="AA1182" s="320"/>
      <c r="AB1182" s="320"/>
      <c r="AC1182" s="211" t="s">
        <v>4735</v>
      </c>
      <c r="AD1182" s="210"/>
      <c r="AE1182" s="210"/>
      <c r="AF1182" s="176"/>
      <c r="AG1182" s="176"/>
      <c r="AH1182" s="176"/>
      <c r="AI1182" s="176"/>
      <c r="AJ1182" s="176"/>
      <c r="AK1182" s="176"/>
      <c r="AL1182" s="105" t="s">
        <v>4574</v>
      </c>
      <c r="AM1182" s="321">
        <f>AM1179</f>
        <v>0.5</v>
      </c>
      <c r="AN1182" s="321"/>
      <c r="AO1182" s="190"/>
      <c r="AP1182" s="136"/>
      <c r="AQ1182" s="136"/>
      <c r="AR1182" s="21"/>
      <c r="AS1182" s="7"/>
      <c r="AT1182" s="123"/>
      <c r="AU1182" s="136"/>
      <c r="AV1182" s="145"/>
      <c r="AW1182" s="107">
        <f>ROUND(ROUND(ROUND(ROUND(H1163*P1182,0)*V1164,0)*AM1182,0)*AQ1174,0)-AS1180</f>
        <v>97</v>
      </c>
      <c r="AX1182" s="16"/>
    </row>
    <row r="1183" spans="1:50" ht="17.2" customHeight="1" x14ac:dyDescent="0.3">
      <c r="A1183" s="9">
        <v>43</v>
      </c>
      <c r="B1183" s="10" t="s">
        <v>4152</v>
      </c>
      <c r="C1183" s="53" t="s">
        <v>8634</v>
      </c>
      <c r="D1183" s="217" t="s">
        <v>4740</v>
      </c>
      <c r="E1183" s="219"/>
      <c r="F1183" s="217" t="s">
        <v>5085</v>
      </c>
      <c r="G1183" s="237"/>
      <c r="H1183" s="217" t="s">
        <v>4891</v>
      </c>
      <c r="I1183" s="218"/>
      <c r="J1183" s="218"/>
      <c r="K1183" s="219"/>
      <c r="L1183" s="196"/>
      <c r="M1183" s="195"/>
      <c r="N1183" s="195"/>
      <c r="O1183" s="55"/>
      <c r="P1183" s="56"/>
      <c r="Q1183" s="56"/>
      <c r="R1183" s="303" t="s">
        <v>8152</v>
      </c>
      <c r="S1183" s="304"/>
      <c r="T1183" s="305"/>
      <c r="U1183" s="309" t="s">
        <v>8151</v>
      </c>
      <c r="V1183" s="309"/>
      <c r="W1183" s="310"/>
      <c r="X1183" s="8"/>
      <c r="Y1183" s="6"/>
      <c r="Z1183" s="59"/>
      <c r="AA1183" s="59"/>
      <c r="AB1183" s="6"/>
      <c r="AC1183" s="203"/>
      <c r="AD1183" s="6"/>
      <c r="AE1183" s="6"/>
      <c r="AF1183" s="6"/>
      <c r="AG1183" s="6"/>
      <c r="AH1183" s="6"/>
      <c r="AI1183" s="6"/>
      <c r="AJ1183" s="6"/>
      <c r="AK1183" s="6"/>
      <c r="AL1183" s="59"/>
      <c r="AM1183" s="137"/>
      <c r="AN1183" s="137"/>
      <c r="AO1183" s="7"/>
      <c r="AP1183" s="7"/>
      <c r="AQ1183" s="7"/>
      <c r="AR1183" s="7"/>
      <c r="AS1183" s="7"/>
      <c r="AT1183" s="123"/>
      <c r="AU1183" s="136"/>
      <c r="AV1183" s="145"/>
      <c r="AW1183" s="100">
        <f>ROUND(H1187*V1188,0)</f>
        <v>487</v>
      </c>
      <c r="AX1183" s="19" t="s">
        <v>4205</v>
      </c>
    </row>
    <row r="1184" spans="1:50" ht="17.2" customHeight="1" x14ac:dyDescent="0.3">
      <c r="A1184" s="101">
        <v>43</v>
      </c>
      <c r="B1184" s="102" t="s">
        <v>4151</v>
      </c>
      <c r="C1184" s="103" t="s">
        <v>8633</v>
      </c>
      <c r="D1184" s="220"/>
      <c r="E1184" s="222"/>
      <c r="F1184" s="238"/>
      <c r="G1184" s="240"/>
      <c r="H1184" s="220"/>
      <c r="I1184" s="221"/>
      <c r="J1184" s="221"/>
      <c r="K1184" s="222"/>
      <c r="L1184" s="175"/>
      <c r="M1184" s="194"/>
      <c r="N1184" s="194"/>
      <c r="O1184" s="132"/>
      <c r="P1184" s="141"/>
      <c r="Q1184" s="141"/>
      <c r="R1184" s="306"/>
      <c r="S1184" s="307"/>
      <c r="T1184" s="308"/>
      <c r="U1184" s="311"/>
      <c r="V1184" s="312"/>
      <c r="W1184" s="313"/>
      <c r="X1184" s="317" t="s">
        <v>4712</v>
      </c>
      <c r="Y1184" s="318"/>
      <c r="Z1184" s="318"/>
      <c r="AA1184" s="318"/>
      <c r="AB1184" s="318"/>
      <c r="AC1184" s="211" t="s">
        <v>4711</v>
      </c>
      <c r="AD1184" s="210"/>
      <c r="AE1184" s="210"/>
      <c r="AF1184" s="176"/>
      <c r="AG1184" s="176"/>
      <c r="AH1184" s="176"/>
      <c r="AI1184" s="176"/>
      <c r="AJ1184" s="176"/>
      <c r="AK1184" s="176"/>
      <c r="AL1184" s="105" t="s">
        <v>4574</v>
      </c>
      <c r="AM1184" s="321">
        <f>AM1181</f>
        <v>0.7</v>
      </c>
      <c r="AN1184" s="321"/>
      <c r="AO1184" s="176"/>
      <c r="AP1184" s="176"/>
      <c r="AQ1184" s="176"/>
      <c r="AR1184" s="176"/>
      <c r="AS1184" s="176"/>
      <c r="AT1184" s="105"/>
      <c r="AU1184" s="150"/>
      <c r="AV1184" s="151"/>
      <c r="AW1184" s="106">
        <f>ROUND(ROUND(H1187*V1188,0)*AM1184,0)</f>
        <v>341</v>
      </c>
      <c r="AX1184" s="67"/>
    </row>
    <row r="1185" spans="1:50" ht="17.2" customHeight="1" x14ac:dyDescent="0.3">
      <c r="A1185" s="101">
        <v>43</v>
      </c>
      <c r="B1185" s="102" t="s">
        <v>4150</v>
      </c>
      <c r="C1185" s="103" t="s">
        <v>8632</v>
      </c>
      <c r="D1185" s="220"/>
      <c r="E1185" s="222"/>
      <c r="F1185" s="238"/>
      <c r="G1185" s="240"/>
      <c r="H1185" s="220"/>
      <c r="I1185" s="221"/>
      <c r="J1185" s="221"/>
      <c r="K1185" s="222"/>
      <c r="L1185" s="191"/>
      <c r="M1185" s="172"/>
      <c r="N1185" s="172"/>
      <c r="O1185" s="123"/>
      <c r="P1185" s="138"/>
      <c r="Q1185" s="138"/>
      <c r="R1185" s="306"/>
      <c r="S1185" s="307"/>
      <c r="T1185" s="308"/>
      <c r="U1185" s="311"/>
      <c r="V1185" s="312"/>
      <c r="W1185" s="313"/>
      <c r="X1185" s="319"/>
      <c r="Y1185" s="320"/>
      <c r="Z1185" s="320"/>
      <c r="AA1185" s="320"/>
      <c r="AB1185" s="320"/>
      <c r="AC1185" s="211" t="s">
        <v>4735</v>
      </c>
      <c r="AD1185" s="210"/>
      <c r="AE1185" s="210"/>
      <c r="AF1185" s="176"/>
      <c r="AG1185" s="176"/>
      <c r="AH1185" s="176"/>
      <c r="AI1185" s="176"/>
      <c r="AJ1185" s="176"/>
      <c r="AK1185" s="176"/>
      <c r="AL1185" s="105" t="s">
        <v>4574</v>
      </c>
      <c r="AM1185" s="321">
        <f>AM1182</f>
        <v>0.5</v>
      </c>
      <c r="AN1185" s="321"/>
      <c r="AO1185" s="176"/>
      <c r="AP1185" s="176"/>
      <c r="AQ1185" s="176"/>
      <c r="AR1185" s="176"/>
      <c r="AS1185" s="176"/>
      <c r="AT1185" s="105"/>
      <c r="AU1185" s="150"/>
      <c r="AV1185" s="151"/>
      <c r="AW1185" s="106">
        <f>ROUND(ROUND(H1187*V1188,0)*AM1185,0)</f>
        <v>244</v>
      </c>
      <c r="AX1185" s="67"/>
    </row>
    <row r="1186" spans="1:50" ht="17.2" customHeight="1" x14ac:dyDescent="0.3">
      <c r="A1186" s="9">
        <v>43</v>
      </c>
      <c r="B1186" s="10" t="s">
        <v>4149</v>
      </c>
      <c r="C1186" s="53" t="s">
        <v>8631</v>
      </c>
      <c r="D1186" s="238"/>
      <c r="E1186" s="240"/>
      <c r="F1186" s="238"/>
      <c r="G1186" s="240"/>
      <c r="H1186" s="220"/>
      <c r="I1186" s="221"/>
      <c r="J1186" s="221"/>
      <c r="K1186" s="222"/>
      <c r="L1186" s="231" t="s">
        <v>4714</v>
      </c>
      <c r="M1186" s="232"/>
      <c r="N1186" s="232"/>
      <c r="O1186" s="232"/>
      <c r="P1186" s="232"/>
      <c r="Q1186" s="232"/>
      <c r="R1186" s="306"/>
      <c r="S1186" s="307"/>
      <c r="T1186" s="308"/>
      <c r="U1186" s="130"/>
      <c r="V1186" s="64"/>
      <c r="W1186" s="202"/>
      <c r="X1186" s="8"/>
      <c r="Y1186" s="6"/>
      <c r="Z1186" s="59"/>
      <c r="AA1186" s="59"/>
      <c r="AB1186" s="6"/>
      <c r="AC1186" s="203"/>
      <c r="AD1186" s="6"/>
      <c r="AE1186" s="6"/>
      <c r="AF1186" s="6"/>
      <c r="AG1186" s="6"/>
      <c r="AH1186" s="6"/>
      <c r="AI1186" s="6"/>
      <c r="AJ1186" s="6"/>
      <c r="AK1186" s="6"/>
      <c r="AL1186" s="59"/>
      <c r="AM1186" s="137"/>
      <c r="AN1186" s="137"/>
      <c r="AO1186" s="6"/>
      <c r="AP1186" s="6"/>
      <c r="AQ1186" s="7"/>
      <c r="AR1186" s="7"/>
      <c r="AS1186" s="7"/>
      <c r="AT1186" s="123"/>
      <c r="AU1186" s="136"/>
      <c r="AV1186" s="145"/>
      <c r="AW1186" s="89">
        <f>ROUND(ROUND(H1187*P1188,0)*V1188,0)</f>
        <v>470</v>
      </c>
      <c r="AX1186" s="67"/>
    </row>
    <row r="1187" spans="1:50" ht="17.2" customHeight="1" x14ac:dyDescent="0.3">
      <c r="A1187" s="101">
        <v>43</v>
      </c>
      <c r="B1187" s="102" t="s">
        <v>4148</v>
      </c>
      <c r="C1187" s="103" t="s">
        <v>8630</v>
      </c>
      <c r="D1187" s="238"/>
      <c r="E1187" s="240"/>
      <c r="F1187" s="238"/>
      <c r="G1187" s="240"/>
      <c r="H1187" s="253">
        <f>'15就労移行支援(基本)'!K348</f>
        <v>973</v>
      </c>
      <c r="I1187" s="254"/>
      <c r="J1187" s="1" t="s">
        <v>4202</v>
      </c>
      <c r="K1187" s="68"/>
      <c r="L1187" s="267"/>
      <c r="M1187" s="268"/>
      <c r="N1187" s="268"/>
      <c r="O1187" s="268"/>
      <c r="P1187" s="268"/>
      <c r="Q1187" s="268"/>
      <c r="R1187" s="306"/>
      <c r="S1187" s="307"/>
      <c r="T1187" s="308"/>
      <c r="U1187" s="130"/>
      <c r="V1187" s="64"/>
      <c r="W1187" s="202"/>
      <c r="X1187" s="317" t="s">
        <v>4712</v>
      </c>
      <c r="Y1187" s="318"/>
      <c r="Z1187" s="318"/>
      <c r="AA1187" s="318"/>
      <c r="AB1187" s="318"/>
      <c r="AC1187" s="211" t="s">
        <v>4711</v>
      </c>
      <c r="AD1187" s="210"/>
      <c r="AE1187" s="210"/>
      <c r="AF1187" s="176"/>
      <c r="AG1187" s="176"/>
      <c r="AH1187" s="176"/>
      <c r="AI1187" s="176"/>
      <c r="AJ1187" s="176"/>
      <c r="AK1187" s="176"/>
      <c r="AL1187" s="105" t="s">
        <v>4574</v>
      </c>
      <c r="AM1187" s="321">
        <f>AM1184</f>
        <v>0.7</v>
      </c>
      <c r="AN1187" s="321"/>
      <c r="AO1187" s="174"/>
      <c r="AP1187" s="174"/>
      <c r="AQ1187" s="174"/>
      <c r="AR1187" s="174"/>
      <c r="AS1187" s="174"/>
      <c r="AT1187" s="104"/>
      <c r="AU1187" s="148"/>
      <c r="AV1187" s="149"/>
      <c r="AW1187" s="106">
        <f>ROUND(ROUND(ROUND(H1187*P1188,0)*V1188,0)*AM1187,0)</f>
        <v>329</v>
      </c>
      <c r="AX1187" s="67"/>
    </row>
    <row r="1188" spans="1:50" ht="17.2" customHeight="1" x14ac:dyDescent="0.3">
      <c r="A1188" s="101">
        <v>43</v>
      </c>
      <c r="B1188" s="102" t="s">
        <v>4147</v>
      </c>
      <c r="C1188" s="103" t="s">
        <v>8629</v>
      </c>
      <c r="D1188" s="238"/>
      <c r="E1188" s="240"/>
      <c r="F1188" s="238"/>
      <c r="G1188" s="240"/>
      <c r="H1188" s="175"/>
      <c r="I1188" s="194"/>
      <c r="J1188" s="194"/>
      <c r="K1188" s="173"/>
      <c r="L1188" s="191"/>
      <c r="M1188" s="172"/>
      <c r="N1188" s="172"/>
      <c r="O1188" s="123" t="s">
        <v>4574</v>
      </c>
      <c r="P1188" s="249">
        <f>P1182</f>
        <v>0.96499999999999997</v>
      </c>
      <c r="Q1188" s="249"/>
      <c r="R1188" s="238"/>
      <c r="S1188" s="239"/>
      <c r="T1188" s="240"/>
      <c r="U1188" s="132" t="s">
        <v>4574</v>
      </c>
      <c r="V1188" s="247">
        <f>V1164</f>
        <v>0.5</v>
      </c>
      <c r="W1188" s="248"/>
      <c r="X1188" s="319"/>
      <c r="Y1188" s="320"/>
      <c r="Z1188" s="320"/>
      <c r="AA1188" s="320"/>
      <c r="AB1188" s="320"/>
      <c r="AC1188" s="211" t="s">
        <v>4735</v>
      </c>
      <c r="AD1188" s="210"/>
      <c r="AE1188" s="210"/>
      <c r="AF1188" s="176"/>
      <c r="AG1188" s="176"/>
      <c r="AH1188" s="176"/>
      <c r="AI1188" s="176"/>
      <c r="AJ1188" s="176"/>
      <c r="AK1188" s="176"/>
      <c r="AL1188" s="105" t="s">
        <v>4574</v>
      </c>
      <c r="AM1188" s="321">
        <f>AM1185</f>
        <v>0.5</v>
      </c>
      <c r="AN1188" s="321"/>
      <c r="AO1188" s="174"/>
      <c r="AP1188" s="174"/>
      <c r="AQ1188" s="174"/>
      <c r="AR1188" s="174"/>
      <c r="AS1188" s="174"/>
      <c r="AT1188" s="104"/>
      <c r="AU1188" s="148"/>
      <c r="AV1188" s="149"/>
      <c r="AW1188" s="106">
        <f>ROUND(ROUND(ROUND(H1187*P1188,0)*V1188,0)*AM1188,0)</f>
        <v>235</v>
      </c>
      <c r="AX1188" s="67"/>
    </row>
    <row r="1189" spans="1:50" ht="17.2" customHeight="1" x14ac:dyDescent="0.3">
      <c r="A1189" s="9">
        <v>43</v>
      </c>
      <c r="B1189" s="10" t="s">
        <v>4146</v>
      </c>
      <c r="C1189" s="53" t="s">
        <v>8628</v>
      </c>
      <c r="D1189" s="166"/>
      <c r="E1189" s="193"/>
      <c r="F1189" s="126"/>
      <c r="G1189" s="1"/>
      <c r="H1189" s="175"/>
      <c r="I1189" s="194"/>
      <c r="J1189" s="194"/>
      <c r="K1189" s="173"/>
      <c r="L1189" s="196"/>
      <c r="M1189" s="195"/>
      <c r="N1189" s="195"/>
      <c r="O1189" s="55"/>
      <c r="P1189" s="56"/>
      <c r="Q1189" s="56"/>
      <c r="R1189" s="168"/>
      <c r="S1189" s="141"/>
      <c r="T1189" s="142"/>
      <c r="U1189" s="130"/>
      <c r="V1189" s="64"/>
      <c r="W1189" s="202"/>
      <c r="X1189" s="8"/>
      <c r="Y1189" s="6"/>
      <c r="Z1189" s="59"/>
      <c r="AA1189" s="59"/>
      <c r="AB1189" s="6"/>
      <c r="AC1189" s="203"/>
      <c r="AD1189" s="6"/>
      <c r="AE1189" s="6"/>
      <c r="AF1189" s="6"/>
      <c r="AG1189" s="6"/>
      <c r="AH1189" s="6"/>
      <c r="AI1189" s="6"/>
      <c r="AJ1189" s="6"/>
      <c r="AK1189" s="6"/>
      <c r="AL1189" s="59"/>
      <c r="AM1189" s="137"/>
      <c r="AN1189" s="137"/>
      <c r="AO1189" s="177"/>
      <c r="AP1189" s="81"/>
      <c r="AQ1189" s="81"/>
      <c r="AR1189" s="82"/>
      <c r="AS1189" s="242" t="s">
        <v>4580</v>
      </c>
      <c r="AT1189" s="242"/>
      <c r="AU1189" s="242"/>
      <c r="AV1189" s="243"/>
      <c r="AW1189" s="89">
        <f>ROUND(H1187*V1188,0)-AS1192</f>
        <v>482</v>
      </c>
      <c r="AX1189" s="67"/>
    </row>
    <row r="1190" spans="1:50" ht="17.2" customHeight="1" x14ac:dyDescent="0.3">
      <c r="A1190" s="101">
        <v>43</v>
      </c>
      <c r="B1190" s="102" t="s">
        <v>4145</v>
      </c>
      <c r="C1190" s="103" t="s">
        <v>8627</v>
      </c>
      <c r="D1190" s="166"/>
      <c r="E1190" s="193"/>
      <c r="F1190" s="126"/>
      <c r="G1190" s="1"/>
      <c r="H1190" s="175"/>
      <c r="I1190" s="194"/>
      <c r="J1190" s="194"/>
      <c r="K1190" s="173"/>
      <c r="L1190" s="175"/>
      <c r="M1190" s="194"/>
      <c r="N1190" s="194"/>
      <c r="O1190" s="132"/>
      <c r="P1190" s="141"/>
      <c r="Q1190" s="141"/>
      <c r="R1190" s="168"/>
      <c r="S1190" s="141"/>
      <c r="T1190" s="142"/>
      <c r="U1190" s="130"/>
      <c r="V1190" s="64"/>
      <c r="W1190" s="202"/>
      <c r="X1190" s="317" t="s">
        <v>4712</v>
      </c>
      <c r="Y1190" s="318"/>
      <c r="Z1190" s="318"/>
      <c r="AA1190" s="318"/>
      <c r="AB1190" s="318"/>
      <c r="AC1190" s="211" t="s">
        <v>4711</v>
      </c>
      <c r="AD1190" s="210"/>
      <c r="AE1190" s="210"/>
      <c r="AF1190" s="176"/>
      <c r="AG1190" s="176"/>
      <c r="AH1190" s="176"/>
      <c r="AI1190" s="176"/>
      <c r="AJ1190" s="176"/>
      <c r="AK1190" s="176"/>
      <c r="AL1190" s="105" t="s">
        <v>4574</v>
      </c>
      <c r="AM1190" s="321">
        <f>AM1187</f>
        <v>0.7</v>
      </c>
      <c r="AN1190" s="321"/>
      <c r="AO1190" s="215"/>
      <c r="AP1190" s="215"/>
      <c r="AQ1190" s="215"/>
      <c r="AR1190" s="214"/>
      <c r="AS1190" s="244"/>
      <c r="AT1190" s="244"/>
      <c r="AU1190" s="244"/>
      <c r="AV1190" s="245"/>
      <c r="AW1190" s="106">
        <f>ROUND(ROUND(H1187*V1188,0)*AM1190,0)-AS1192</f>
        <v>336</v>
      </c>
      <c r="AX1190" s="67"/>
    </row>
    <row r="1191" spans="1:50" ht="17.2" customHeight="1" x14ac:dyDescent="0.3">
      <c r="A1191" s="101">
        <v>43</v>
      </c>
      <c r="B1191" s="102" t="s">
        <v>4144</v>
      </c>
      <c r="C1191" s="103" t="s">
        <v>8626</v>
      </c>
      <c r="D1191" s="166"/>
      <c r="E1191" s="193"/>
      <c r="F1191" s="126"/>
      <c r="G1191" s="1"/>
      <c r="H1191" s="175"/>
      <c r="I1191" s="194"/>
      <c r="J1191" s="194"/>
      <c r="K1191" s="173"/>
      <c r="L1191" s="191"/>
      <c r="M1191" s="172"/>
      <c r="N1191" s="172"/>
      <c r="O1191" s="123"/>
      <c r="P1191" s="138"/>
      <c r="Q1191" s="138"/>
      <c r="R1191" s="168"/>
      <c r="S1191" s="141"/>
      <c r="T1191" s="142"/>
      <c r="U1191" s="130"/>
      <c r="V1191" s="64"/>
      <c r="W1191" s="202"/>
      <c r="X1191" s="319"/>
      <c r="Y1191" s="320"/>
      <c r="Z1191" s="320"/>
      <c r="AA1191" s="320"/>
      <c r="AB1191" s="320"/>
      <c r="AC1191" s="211" t="s">
        <v>4735</v>
      </c>
      <c r="AD1191" s="210"/>
      <c r="AE1191" s="210"/>
      <c r="AF1191" s="176"/>
      <c r="AG1191" s="176"/>
      <c r="AH1191" s="176"/>
      <c r="AI1191" s="176"/>
      <c r="AJ1191" s="176"/>
      <c r="AK1191" s="176"/>
      <c r="AL1191" s="105" t="s">
        <v>4574</v>
      </c>
      <c r="AM1191" s="321">
        <f>AM1188</f>
        <v>0.5</v>
      </c>
      <c r="AN1191" s="321"/>
      <c r="AO1191" s="213"/>
      <c r="AP1191" s="213"/>
      <c r="AQ1191" s="213"/>
      <c r="AR1191" s="212"/>
      <c r="AS1191" s="244"/>
      <c r="AT1191" s="244"/>
      <c r="AU1191" s="244"/>
      <c r="AV1191" s="245"/>
      <c r="AW1191" s="106">
        <f>ROUND(ROUND(H1187*V1188,0)*AM1191,0)-AS1192</f>
        <v>239</v>
      </c>
      <c r="AX1191" s="67"/>
    </row>
    <row r="1192" spans="1:50" ht="17.2" customHeight="1" x14ac:dyDescent="0.3">
      <c r="A1192" s="9">
        <v>43</v>
      </c>
      <c r="B1192" s="10" t="s">
        <v>4143</v>
      </c>
      <c r="C1192" s="53" t="s">
        <v>8625</v>
      </c>
      <c r="D1192" s="166"/>
      <c r="E1192" s="193"/>
      <c r="F1192" s="126"/>
      <c r="G1192" s="1"/>
      <c r="H1192" s="175"/>
      <c r="I1192" s="194"/>
      <c r="J1192" s="194"/>
      <c r="K1192" s="173"/>
      <c r="L1192" s="231" t="s">
        <v>4714</v>
      </c>
      <c r="M1192" s="232"/>
      <c r="N1192" s="232"/>
      <c r="O1192" s="232"/>
      <c r="P1192" s="232"/>
      <c r="Q1192" s="232"/>
      <c r="R1192" s="175"/>
      <c r="S1192" s="194"/>
      <c r="T1192" s="173"/>
      <c r="U1192" s="130"/>
      <c r="V1192" s="64"/>
      <c r="W1192" s="202"/>
      <c r="X1192" s="8"/>
      <c r="Y1192" s="6"/>
      <c r="Z1192" s="59"/>
      <c r="AA1192" s="59"/>
      <c r="AB1192" s="6"/>
      <c r="AC1192" s="203"/>
      <c r="AD1192" s="6"/>
      <c r="AE1192" s="6"/>
      <c r="AF1192" s="6"/>
      <c r="AG1192" s="6"/>
      <c r="AH1192" s="6"/>
      <c r="AI1192" s="6"/>
      <c r="AJ1192" s="6"/>
      <c r="AK1192" s="6"/>
      <c r="AL1192" s="59"/>
      <c r="AM1192" s="137"/>
      <c r="AN1192" s="137"/>
      <c r="AO1192" s="198"/>
      <c r="AP1192" s="198"/>
      <c r="AQ1192" s="198"/>
      <c r="AR1192" s="197"/>
      <c r="AS1192" s="38">
        <f>AS1180</f>
        <v>5</v>
      </c>
      <c r="AT1192" s="62" t="s">
        <v>4579</v>
      </c>
      <c r="AU1192" s="143"/>
      <c r="AV1192" s="147"/>
      <c r="AW1192" s="89">
        <f>ROUND(ROUND(H1187*P1194,0)*V1188,0)-AS1192</f>
        <v>465</v>
      </c>
      <c r="AX1192" s="67"/>
    </row>
    <row r="1193" spans="1:50" ht="17.2" customHeight="1" x14ac:dyDescent="0.3">
      <c r="A1193" s="101">
        <v>43</v>
      </c>
      <c r="B1193" s="102" t="s">
        <v>4142</v>
      </c>
      <c r="C1193" s="103" t="s">
        <v>8624</v>
      </c>
      <c r="D1193" s="166"/>
      <c r="E1193" s="193"/>
      <c r="F1193" s="126"/>
      <c r="G1193" s="1"/>
      <c r="H1193" s="175"/>
      <c r="I1193" s="194"/>
      <c r="J1193" s="194"/>
      <c r="K1193" s="173"/>
      <c r="L1193" s="267"/>
      <c r="M1193" s="268"/>
      <c r="N1193" s="268"/>
      <c r="O1193" s="268"/>
      <c r="P1193" s="268"/>
      <c r="Q1193" s="268"/>
      <c r="R1193" s="175"/>
      <c r="S1193" s="194"/>
      <c r="T1193" s="173"/>
      <c r="U1193" s="130"/>
      <c r="V1193" s="64"/>
      <c r="W1193" s="202"/>
      <c r="X1193" s="317" t="s">
        <v>4712</v>
      </c>
      <c r="Y1193" s="318"/>
      <c r="Z1193" s="318"/>
      <c r="AA1193" s="318"/>
      <c r="AB1193" s="318"/>
      <c r="AC1193" s="211" t="s">
        <v>4711</v>
      </c>
      <c r="AD1193" s="210"/>
      <c r="AE1193" s="210"/>
      <c r="AF1193" s="176"/>
      <c r="AG1193" s="176"/>
      <c r="AH1193" s="176"/>
      <c r="AI1193" s="176"/>
      <c r="AJ1193" s="176"/>
      <c r="AK1193" s="176"/>
      <c r="AL1193" s="105" t="s">
        <v>4574</v>
      </c>
      <c r="AM1193" s="321">
        <f>AM1190</f>
        <v>0.7</v>
      </c>
      <c r="AN1193" s="321"/>
      <c r="AO1193" s="213"/>
      <c r="AP1193" s="213"/>
      <c r="AQ1193" s="213"/>
      <c r="AR1193" s="212"/>
      <c r="AS1193" s="1"/>
      <c r="AT1193" s="132"/>
      <c r="AU1193" s="143"/>
      <c r="AV1193" s="147"/>
      <c r="AW1193" s="106">
        <f>ROUND(ROUND(ROUND(H1187*P1194,0)*V1188,0)*AM1193,0)-AS1192</f>
        <v>324</v>
      </c>
      <c r="AX1193" s="67"/>
    </row>
    <row r="1194" spans="1:50" ht="17.2" customHeight="1" x14ac:dyDescent="0.3">
      <c r="A1194" s="101">
        <v>43</v>
      </c>
      <c r="B1194" s="102" t="s">
        <v>4141</v>
      </c>
      <c r="C1194" s="103" t="s">
        <v>8623</v>
      </c>
      <c r="D1194" s="166"/>
      <c r="E1194" s="193"/>
      <c r="F1194" s="126"/>
      <c r="G1194" s="1"/>
      <c r="H1194" s="175"/>
      <c r="I1194" s="194"/>
      <c r="J1194" s="194"/>
      <c r="K1194" s="173"/>
      <c r="L1194" s="191"/>
      <c r="M1194" s="172"/>
      <c r="N1194" s="172"/>
      <c r="O1194" s="123" t="s">
        <v>4574</v>
      </c>
      <c r="P1194" s="249">
        <f>P1188</f>
        <v>0.96499999999999997</v>
      </c>
      <c r="Q1194" s="249"/>
      <c r="R1194" s="168"/>
      <c r="S1194" s="141"/>
      <c r="T1194" s="142"/>
      <c r="U1194" s="130"/>
      <c r="V1194" s="64"/>
      <c r="W1194" s="202"/>
      <c r="X1194" s="319"/>
      <c r="Y1194" s="320"/>
      <c r="Z1194" s="320"/>
      <c r="AA1194" s="320"/>
      <c r="AB1194" s="320"/>
      <c r="AC1194" s="211" t="s">
        <v>4735</v>
      </c>
      <c r="AD1194" s="210"/>
      <c r="AE1194" s="210"/>
      <c r="AF1194" s="176"/>
      <c r="AG1194" s="176"/>
      <c r="AH1194" s="176"/>
      <c r="AI1194" s="176"/>
      <c r="AJ1194" s="176"/>
      <c r="AK1194" s="176"/>
      <c r="AL1194" s="105" t="s">
        <v>4574</v>
      </c>
      <c r="AM1194" s="321">
        <f>AM1191</f>
        <v>0.5</v>
      </c>
      <c r="AN1194" s="321"/>
      <c r="AO1194" s="213"/>
      <c r="AP1194" s="213"/>
      <c r="AQ1194" s="213"/>
      <c r="AR1194" s="212"/>
      <c r="AS1194" s="7"/>
      <c r="AT1194" s="123"/>
      <c r="AU1194" s="136"/>
      <c r="AV1194" s="145"/>
      <c r="AW1194" s="106">
        <f>ROUND(ROUND(ROUND(H1187*P1194,0)*V1188,0)*AM1194,0)-AS1192</f>
        <v>230</v>
      </c>
      <c r="AX1194" s="67"/>
    </row>
    <row r="1195" spans="1:50" ht="17.2" customHeight="1" x14ac:dyDescent="0.3">
      <c r="A1195" s="9">
        <v>43</v>
      </c>
      <c r="B1195" s="10" t="s">
        <v>4140</v>
      </c>
      <c r="C1195" s="53" t="s">
        <v>8622</v>
      </c>
      <c r="D1195" s="166"/>
      <c r="E1195" s="193"/>
      <c r="F1195" s="126"/>
      <c r="G1195" s="126"/>
      <c r="H1195" s="45"/>
      <c r="I1195" s="1"/>
      <c r="J1195" s="1"/>
      <c r="K1195" s="44"/>
      <c r="L1195" s="196"/>
      <c r="M1195" s="195"/>
      <c r="N1195" s="195"/>
      <c r="O1195" s="55"/>
      <c r="P1195" s="56"/>
      <c r="Q1195" s="56"/>
      <c r="R1195" s="168"/>
      <c r="S1195" s="141"/>
      <c r="T1195" s="142"/>
      <c r="U1195" s="130"/>
      <c r="V1195" s="64"/>
      <c r="W1195" s="202"/>
      <c r="X1195" s="8"/>
      <c r="Y1195" s="6"/>
      <c r="Z1195" s="59"/>
      <c r="AA1195" s="59"/>
      <c r="AB1195" s="6"/>
      <c r="AC1195" s="203"/>
      <c r="AD1195" s="6"/>
      <c r="AE1195" s="6"/>
      <c r="AF1195" s="6"/>
      <c r="AG1195" s="6"/>
      <c r="AH1195" s="6"/>
      <c r="AI1195" s="6"/>
      <c r="AJ1195" s="6"/>
      <c r="AK1195" s="6"/>
      <c r="AL1195" s="59"/>
      <c r="AM1195" s="137"/>
      <c r="AN1195" s="137"/>
      <c r="AO1195" s="216" t="s">
        <v>4753</v>
      </c>
      <c r="AP1195" s="251"/>
      <c r="AQ1195" s="251"/>
      <c r="AR1195" s="252"/>
      <c r="AS1195" s="49"/>
      <c r="AT1195" s="36"/>
      <c r="AU1195" s="36"/>
      <c r="AV1195" s="51"/>
      <c r="AW1195" s="89">
        <f>ROUND(ROUND(H1187*V1188,0)*AQ1198,0)</f>
        <v>463</v>
      </c>
      <c r="AX1195" s="12"/>
    </row>
    <row r="1196" spans="1:50" ht="17.2" customHeight="1" x14ac:dyDescent="0.3">
      <c r="A1196" s="101">
        <v>43</v>
      </c>
      <c r="B1196" s="102" t="s">
        <v>4139</v>
      </c>
      <c r="C1196" s="103" t="s">
        <v>8621</v>
      </c>
      <c r="D1196" s="166"/>
      <c r="E1196" s="193"/>
      <c r="F1196" s="126"/>
      <c r="G1196" s="126"/>
      <c r="H1196" s="45"/>
      <c r="I1196" s="1"/>
      <c r="J1196" s="1"/>
      <c r="K1196" s="44"/>
      <c r="L1196" s="175"/>
      <c r="M1196" s="194"/>
      <c r="N1196" s="194"/>
      <c r="O1196" s="132"/>
      <c r="P1196" s="141"/>
      <c r="Q1196" s="141"/>
      <c r="R1196" s="168"/>
      <c r="S1196" s="141"/>
      <c r="T1196" s="142"/>
      <c r="U1196" s="130"/>
      <c r="V1196" s="64"/>
      <c r="W1196" s="202"/>
      <c r="X1196" s="317" t="s">
        <v>4712</v>
      </c>
      <c r="Y1196" s="318"/>
      <c r="Z1196" s="318"/>
      <c r="AA1196" s="318"/>
      <c r="AB1196" s="318"/>
      <c r="AC1196" s="211" t="s">
        <v>4711</v>
      </c>
      <c r="AD1196" s="210"/>
      <c r="AE1196" s="210"/>
      <c r="AF1196" s="176"/>
      <c r="AG1196" s="176"/>
      <c r="AH1196" s="176"/>
      <c r="AI1196" s="176"/>
      <c r="AJ1196" s="176"/>
      <c r="AK1196" s="176"/>
      <c r="AL1196" s="105" t="s">
        <v>4574</v>
      </c>
      <c r="AM1196" s="321">
        <f>AM1193</f>
        <v>0.7</v>
      </c>
      <c r="AN1196" s="321"/>
      <c r="AO1196" s="228"/>
      <c r="AP1196" s="229"/>
      <c r="AQ1196" s="229"/>
      <c r="AR1196" s="230"/>
      <c r="AS1196" s="45"/>
      <c r="AT1196" s="1"/>
      <c r="AU1196" s="1"/>
      <c r="AV1196" s="44"/>
      <c r="AW1196" s="106">
        <f>ROUND(ROUND(ROUND(H1187*V1188,0)*AM1196,0)*AQ1198,0)</f>
        <v>324</v>
      </c>
      <c r="AX1196" s="12"/>
    </row>
    <row r="1197" spans="1:50" ht="17.2" customHeight="1" x14ac:dyDescent="0.3">
      <c r="A1197" s="101">
        <v>43</v>
      </c>
      <c r="B1197" s="102" t="s">
        <v>4138</v>
      </c>
      <c r="C1197" s="103" t="s">
        <v>8620</v>
      </c>
      <c r="D1197" s="166"/>
      <c r="E1197" s="193"/>
      <c r="F1197" s="126"/>
      <c r="G1197" s="126"/>
      <c r="H1197" s="45"/>
      <c r="I1197" s="1"/>
      <c r="J1197" s="1"/>
      <c r="K1197" s="44"/>
      <c r="L1197" s="191"/>
      <c r="M1197" s="172"/>
      <c r="N1197" s="172"/>
      <c r="O1197" s="123"/>
      <c r="P1197" s="138"/>
      <c r="Q1197" s="138"/>
      <c r="R1197" s="168"/>
      <c r="S1197" s="141"/>
      <c r="T1197" s="142"/>
      <c r="U1197" s="130"/>
      <c r="V1197" s="64"/>
      <c r="W1197" s="202"/>
      <c r="X1197" s="319"/>
      <c r="Y1197" s="320"/>
      <c r="Z1197" s="320"/>
      <c r="AA1197" s="320"/>
      <c r="AB1197" s="320"/>
      <c r="AC1197" s="211" t="s">
        <v>4735</v>
      </c>
      <c r="AD1197" s="210"/>
      <c r="AE1197" s="210"/>
      <c r="AF1197" s="176"/>
      <c r="AG1197" s="176"/>
      <c r="AH1197" s="176"/>
      <c r="AI1197" s="176"/>
      <c r="AJ1197" s="176"/>
      <c r="AK1197" s="176"/>
      <c r="AL1197" s="105" t="s">
        <v>4574</v>
      </c>
      <c r="AM1197" s="321">
        <f>AM1194</f>
        <v>0.5</v>
      </c>
      <c r="AN1197" s="321"/>
      <c r="AO1197" s="45"/>
      <c r="AP1197" s="1"/>
      <c r="AQ1197" s="1"/>
      <c r="AR1197" s="44"/>
      <c r="AS1197" s="45"/>
      <c r="AT1197" s="1"/>
      <c r="AU1197" s="1"/>
      <c r="AV1197" s="44"/>
      <c r="AW1197" s="106">
        <f>ROUND(ROUND(ROUND(H1187*V1188,0)*AM1197,0)*AQ1198,0)</f>
        <v>232</v>
      </c>
      <c r="AX1197" s="12"/>
    </row>
    <row r="1198" spans="1:50" ht="17.2" customHeight="1" x14ac:dyDescent="0.3">
      <c r="A1198" s="9">
        <v>43</v>
      </c>
      <c r="B1198" s="10" t="s">
        <v>4137</v>
      </c>
      <c r="C1198" s="53" t="s">
        <v>8619</v>
      </c>
      <c r="D1198" s="166"/>
      <c r="E1198" s="193"/>
      <c r="F1198" s="126"/>
      <c r="G1198" s="126"/>
      <c r="H1198" s="45"/>
      <c r="I1198" s="1"/>
      <c r="J1198" s="1"/>
      <c r="K1198" s="44"/>
      <c r="L1198" s="231" t="s">
        <v>4714</v>
      </c>
      <c r="M1198" s="232"/>
      <c r="N1198" s="232"/>
      <c r="O1198" s="232"/>
      <c r="P1198" s="232"/>
      <c r="Q1198" s="232"/>
      <c r="R1198" s="175"/>
      <c r="S1198" s="194"/>
      <c r="T1198" s="173"/>
      <c r="U1198" s="130"/>
      <c r="V1198" s="64"/>
      <c r="W1198" s="202"/>
      <c r="X1198" s="8"/>
      <c r="Y1198" s="6"/>
      <c r="Z1198" s="59"/>
      <c r="AA1198" s="59"/>
      <c r="AB1198" s="6"/>
      <c r="AC1198" s="203"/>
      <c r="AD1198" s="6"/>
      <c r="AE1198" s="6"/>
      <c r="AF1198" s="6"/>
      <c r="AG1198" s="6"/>
      <c r="AH1198" s="6"/>
      <c r="AI1198" s="6"/>
      <c r="AJ1198" s="6"/>
      <c r="AK1198" s="6"/>
      <c r="AL1198" s="59"/>
      <c r="AM1198" s="137"/>
      <c r="AN1198" s="137"/>
      <c r="AO1198" s="45"/>
      <c r="AP1198" s="132" t="s">
        <v>4574</v>
      </c>
      <c r="AQ1198" s="247">
        <f>AQ1174</f>
        <v>0.95</v>
      </c>
      <c r="AR1198" s="248"/>
      <c r="AS1198" s="45"/>
      <c r="AT1198" s="1"/>
      <c r="AU1198" s="1"/>
      <c r="AV1198" s="44"/>
      <c r="AW1198" s="89">
        <f>ROUND(ROUND(ROUND(H1187*P1200,0)*V1188,0)*AQ1198,0)</f>
        <v>447</v>
      </c>
      <c r="AX1198" s="12"/>
    </row>
    <row r="1199" spans="1:50" ht="17.2" customHeight="1" x14ac:dyDescent="0.3">
      <c r="A1199" s="101">
        <v>43</v>
      </c>
      <c r="B1199" s="102" t="s">
        <v>4136</v>
      </c>
      <c r="C1199" s="103" t="s">
        <v>8618</v>
      </c>
      <c r="D1199" s="166"/>
      <c r="E1199" s="193"/>
      <c r="F1199" s="126"/>
      <c r="G1199" s="126"/>
      <c r="H1199" s="45"/>
      <c r="I1199" s="1"/>
      <c r="J1199" s="1"/>
      <c r="K1199" s="44"/>
      <c r="L1199" s="267"/>
      <c r="M1199" s="268"/>
      <c r="N1199" s="268"/>
      <c r="O1199" s="268"/>
      <c r="P1199" s="268"/>
      <c r="Q1199" s="268"/>
      <c r="R1199" s="175"/>
      <c r="S1199" s="194"/>
      <c r="T1199" s="173"/>
      <c r="U1199" s="130"/>
      <c r="V1199" s="64"/>
      <c r="W1199" s="202"/>
      <c r="X1199" s="317" t="s">
        <v>4712</v>
      </c>
      <c r="Y1199" s="318"/>
      <c r="Z1199" s="318"/>
      <c r="AA1199" s="318"/>
      <c r="AB1199" s="318"/>
      <c r="AC1199" s="211" t="s">
        <v>4711</v>
      </c>
      <c r="AD1199" s="210"/>
      <c r="AE1199" s="210"/>
      <c r="AF1199" s="176"/>
      <c r="AG1199" s="176"/>
      <c r="AH1199" s="176"/>
      <c r="AI1199" s="176"/>
      <c r="AJ1199" s="176"/>
      <c r="AK1199" s="176"/>
      <c r="AL1199" s="105" t="s">
        <v>4574</v>
      </c>
      <c r="AM1199" s="321">
        <f>AM1196</f>
        <v>0.7</v>
      </c>
      <c r="AN1199" s="321"/>
      <c r="AO1199" s="45"/>
      <c r="AP1199" s="1"/>
      <c r="AQ1199" s="1"/>
      <c r="AR1199" s="44"/>
      <c r="AS1199" s="45"/>
      <c r="AT1199" s="1"/>
      <c r="AU1199" s="1"/>
      <c r="AV1199" s="44"/>
      <c r="AW1199" s="106">
        <f>ROUND(ROUND(ROUND(ROUND(H1187*P1200,0)*V1188,0)*AM1199,0)*AQ1198,0)</f>
        <v>313</v>
      </c>
      <c r="AX1199" s="12"/>
    </row>
    <row r="1200" spans="1:50" ht="17.2" customHeight="1" x14ac:dyDescent="0.3">
      <c r="A1200" s="101">
        <v>43</v>
      </c>
      <c r="B1200" s="102" t="s">
        <v>4135</v>
      </c>
      <c r="C1200" s="103" t="s">
        <v>8617</v>
      </c>
      <c r="D1200" s="166"/>
      <c r="E1200" s="193"/>
      <c r="F1200" s="126"/>
      <c r="G1200" s="126"/>
      <c r="H1200" s="45"/>
      <c r="I1200" s="1"/>
      <c r="J1200" s="1"/>
      <c r="K1200" s="44"/>
      <c r="L1200" s="191"/>
      <c r="M1200" s="172"/>
      <c r="N1200" s="172"/>
      <c r="O1200" s="123" t="s">
        <v>4574</v>
      </c>
      <c r="P1200" s="249">
        <f>P1194</f>
        <v>0.96499999999999997</v>
      </c>
      <c r="Q1200" s="249"/>
      <c r="R1200" s="168"/>
      <c r="S1200" s="141"/>
      <c r="T1200" s="142"/>
      <c r="U1200" s="130"/>
      <c r="V1200" s="64"/>
      <c r="W1200" s="202"/>
      <c r="X1200" s="319"/>
      <c r="Y1200" s="320"/>
      <c r="Z1200" s="320"/>
      <c r="AA1200" s="320"/>
      <c r="AB1200" s="320"/>
      <c r="AC1200" s="211" t="s">
        <v>4735</v>
      </c>
      <c r="AD1200" s="210"/>
      <c r="AE1200" s="210"/>
      <c r="AF1200" s="176"/>
      <c r="AG1200" s="176"/>
      <c r="AH1200" s="176"/>
      <c r="AI1200" s="176"/>
      <c r="AJ1200" s="176"/>
      <c r="AK1200" s="176"/>
      <c r="AL1200" s="105" t="s">
        <v>4574</v>
      </c>
      <c r="AM1200" s="321">
        <f>AM1197</f>
        <v>0.5</v>
      </c>
      <c r="AN1200" s="321"/>
      <c r="AO1200" s="45"/>
      <c r="AP1200" s="1"/>
      <c r="AQ1200" s="1"/>
      <c r="AR1200" s="44"/>
      <c r="AS1200" s="43"/>
      <c r="AT1200" s="7"/>
      <c r="AU1200" s="7"/>
      <c r="AV1200" s="21"/>
      <c r="AW1200" s="106">
        <f>ROUND(ROUND(ROUND(ROUND(H1187*P1200,0)*V1188,0)*AM1200,0)*AQ1198,0)</f>
        <v>223</v>
      </c>
      <c r="AX1200" s="12"/>
    </row>
    <row r="1201" spans="1:50" ht="17.2" customHeight="1" x14ac:dyDescent="0.3">
      <c r="A1201" s="9">
        <v>43</v>
      </c>
      <c r="B1201" s="10" t="s">
        <v>4134</v>
      </c>
      <c r="C1201" s="53" t="s">
        <v>8616</v>
      </c>
      <c r="D1201" s="166"/>
      <c r="E1201" s="193"/>
      <c r="F1201" s="126"/>
      <c r="G1201" s="126"/>
      <c r="H1201" s="45"/>
      <c r="I1201" s="1"/>
      <c r="J1201" s="1"/>
      <c r="K1201" s="44"/>
      <c r="L1201" s="196"/>
      <c r="M1201" s="195"/>
      <c r="N1201" s="195"/>
      <c r="O1201" s="55"/>
      <c r="P1201" s="56"/>
      <c r="Q1201" s="56"/>
      <c r="R1201" s="168"/>
      <c r="S1201" s="141"/>
      <c r="T1201" s="142"/>
      <c r="U1201" s="130"/>
      <c r="V1201" s="64"/>
      <c r="W1201" s="202"/>
      <c r="X1201" s="8"/>
      <c r="Y1201" s="6"/>
      <c r="Z1201" s="59"/>
      <c r="AA1201" s="59"/>
      <c r="AB1201" s="6"/>
      <c r="AC1201" s="203"/>
      <c r="AD1201" s="6"/>
      <c r="AE1201" s="6"/>
      <c r="AF1201" s="6"/>
      <c r="AG1201" s="6"/>
      <c r="AH1201" s="6"/>
      <c r="AI1201" s="6"/>
      <c r="AJ1201" s="6"/>
      <c r="AK1201" s="6"/>
      <c r="AL1201" s="59"/>
      <c r="AM1201" s="137"/>
      <c r="AN1201" s="137"/>
      <c r="AO1201" s="146"/>
      <c r="AP1201" s="143"/>
      <c r="AQ1201" s="143"/>
      <c r="AR1201" s="44"/>
      <c r="AS1201" s="242" t="s">
        <v>4580</v>
      </c>
      <c r="AT1201" s="242"/>
      <c r="AU1201" s="242"/>
      <c r="AV1201" s="243"/>
      <c r="AW1201" s="89">
        <f>ROUND(ROUND(H1187*V1188,0)*AQ1198,0)-AS1204</f>
        <v>458</v>
      </c>
      <c r="AX1201" s="12"/>
    </row>
    <row r="1202" spans="1:50" ht="17.2" customHeight="1" x14ac:dyDescent="0.3">
      <c r="A1202" s="101">
        <v>43</v>
      </c>
      <c r="B1202" s="102" t="s">
        <v>4133</v>
      </c>
      <c r="C1202" s="103" t="s">
        <v>8615</v>
      </c>
      <c r="D1202" s="166"/>
      <c r="E1202" s="193"/>
      <c r="F1202" s="126"/>
      <c r="G1202" s="126"/>
      <c r="H1202" s="45"/>
      <c r="I1202" s="1"/>
      <c r="J1202" s="1"/>
      <c r="K1202" s="44"/>
      <c r="L1202" s="175"/>
      <c r="M1202" s="194"/>
      <c r="N1202" s="194"/>
      <c r="O1202" s="132"/>
      <c r="P1202" s="141"/>
      <c r="Q1202" s="141"/>
      <c r="R1202" s="168"/>
      <c r="S1202" s="141"/>
      <c r="T1202" s="142"/>
      <c r="U1202" s="130"/>
      <c r="V1202" s="64"/>
      <c r="W1202" s="202"/>
      <c r="X1202" s="317" t="s">
        <v>4712</v>
      </c>
      <c r="Y1202" s="318"/>
      <c r="Z1202" s="318"/>
      <c r="AA1202" s="318"/>
      <c r="AB1202" s="318"/>
      <c r="AC1202" s="211" t="s">
        <v>4711</v>
      </c>
      <c r="AD1202" s="210"/>
      <c r="AE1202" s="210"/>
      <c r="AF1202" s="176"/>
      <c r="AG1202" s="176"/>
      <c r="AH1202" s="176"/>
      <c r="AI1202" s="176"/>
      <c r="AJ1202" s="176"/>
      <c r="AK1202" s="176"/>
      <c r="AL1202" s="105" t="s">
        <v>4574</v>
      </c>
      <c r="AM1202" s="321">
        <f>AM1199</f>
        <v>0.7</v>
      </c>
      <c r="AN1202" s="321"/>
      <c r="AO1202" s="146"/>
      <c r="AP1202" s="143"/>
      <c r="AQ1202" s="143"/>
      <c r="AR1202" s="44"/>
      <c r="AS1202" s="244"/>
      <c r="AT1202" s="244"/>
      <c r="AU1202" s="244"/>
      <c r="AV1202" s="245"/>
      <c r="AW1202" s="106">
        <f>ROUND(ROUND(ROUND(H1187*V1188,0)*AM1202,0)*AQ1198,0)-AS1204</f>
        <v>319</v>
      </c>
      <c r="AX1202" s="12"/>
    </row>
    <row r="1203" spans="1:50" ht="17.2" customHeight="1" x14ac:dyDescent="0.3">
      <c r="A1203" s="101">
        <v>43</v>
      </c>
      <c r="B1203" s="102" t="s">
        <v>4132</v>
      </c>
      <c r="C1203" s="103" t="s">
        <v>8614</v>
      </c>
      <c r="D1203" s="166"/>
      <c r="E1203" s="193"/>
      <c r="F1203" s="126"/>
      <c r="G1203" s="126"/>
      <c r="H1203" s="45"/>
      <c r="I1203" s="1"/>
      <c r="J1203" s="1"/>
      <c r="K1203" s="44"/>
      <c r="L1203" s="191"/>
      <c r="M1203" s="172"/>
      <c r="N1203" s="172"/>
      <c r="O1203" s="123"/>
      <c r="P1203" s="138"/>
      <c r="Q1203" s="138"/>
      <c r="R1203" s="168"/>
      <c r="S1203" s="141"/>
      <c r="T1203" s="142"/>
      <c r="U1203" s="130"/>
      <c r="V1203" s="64"/>
      <c r="W1203" s="202"/>
      <c r="X1203" s="319"/>
      <c r="Y1203" s="320"/>
      <c r="Z1203" s="320"/>
      <c r="AA1203" s="320"/>
      <c r="AB1203" s="320"/>
      <c r="AC1203" s="211" t="s">
        <v>4735</v>
      </c>
      <c r="AD1203" s="210"/>
      <c r="AE1203" s="210"/>
      <c r="AF1203" s="176"/>
      <c r="AG1203" s="176"/>
      <c r="AH1203" s="176"/>
      <c r="AI1203" s="176"/>
      <c r="AJ1203" s="176"/>
      <c r="AK1203" s="176"/>
      <c r="AL1203" s="105" t="s">
        <v>4574</v>
      </c>
      <c r="AM1203" s="321">
        <f>AM1200</f>
        <v>0.5</v>
      </c>
      <c r="AN1203" s="321"/>
      <c r="AO1203" s="146"/>
      <c r="AP1203" s="143"/>
      <c r="AQ1203" s="143"/>
      <c r="AR1203" s="44"/>
      <c r="AS1203" s="244"/>
      <c r="AT1203" s="244"/>
      <c r="AU1203" s="244"/>
      <c r="AV1203" s="245"/>
      <c r="AW1203" s="106">
        <f>ROUND(ROUND(ROUND(H1187*V1188,0)*AM1203,0)*AQ1198,0)-AS1204</f>
        <v>227</v>
      </c>
      <c r="AX1203" s="12"/>
    </row>
    <row r="1204" spans="1:50" ht="17.2" customHeight="1" x14ac:dyDescent="0.3">
      <c r="A1204" s="9">
        <v>43</v>
      </c>
      <c r="B1204" s="10" t="s">
        <v>4131</v>
      </c>
      <c r="C1204" s="53" t="s">
        <v>8613</v>
      </c>
      <c r="D1204" s="166"/>
      <c r="E1204" s="193"/>
      <c r="F1204" s="126"/>
      <c r="G1204" s="126"/>
      <c r="H1204" s="45"/>
      <c r="I1204" s="1"/>
      <c r="J1204" s="1"/>
      <c r="K1204" s="44"/>
      <c r="L1204" s="231" t="s">
        <v>4714</v>
      </c>
      <c r="M1204" s="232"/>
      <c r="N1204" s="232"/>
      <c r="O1204" s="232"/>
      <c r="P1204" s="232"/>
      <c r="Q1204" s="232"/>
      <c r="R1204" s="175"/>
      <c r="S1204" s="194"/>
      <c r="T1204" s="173"/>
      <c r="U1204" s="130"/>
      <c r="V1204" s="64"/>
      <c r="W1204" s="202"/>
      <c r="X1204" s="8"/>
      <c r="Y1204" s="6"/>
      <c r="Z1204" s="59"/>
      <c r="AA1204" s="59"/>
      <c r="AB1204" s="6"/>
      <c r="AC1204" s="203"/>
      <c r="AD1204" s="6"/>
      <c r="AE1204" s="6"/>
      <c r="AF1204" s="6"/>
      <c r="AG1204" s="6"/>
      <c r="AH1204" s="6"/>
      <c r="AI1204" s="6"/>
      <c r="AJ1204" s="6"/>
      <c r="AK1204" s="6"/>
      <c r="AL1204" s="59"/>
      <c r="AM1204" s="137"/>
      <c r="AN1204" s="137"/>
      <c r="AO1204" s="146"/>
      <c r="AP1204" s="143"/>
      <c r="AQ1204" s="143"/>
      <c r="AR1204" s="44"/>
      <c r="AS1204" s="38">
        <f>AS1192</f>
        <v>5</v>
      </c>
      <c r="AT1204" s="62" t="s">
        <v>4579</v>
      </c>
      <c r="AU1204" s="143"/>
      <c r="AV1204" s="147"/>
      <c r="AW1204" s="89">
        <f>ROUND(ROUND(ROUND(H1187*P1206,0)*V1188,0)*AQ1198,0)-AS1204</f>
        <v>442</v>
      </c>
      <c r="AX1204" s="12"/>
    </row>
    <row r="1205" spans="1:50" ht="17.2" customHeight="1" x14ac:dyDescent="0.3">
      <c r="A1205" s="101">
        <v>43</v>
      </c>
      <c r="B1205" s="102" t="s">
        <v>4130</v>
      </c>
      <c r="C1205" s="103" t="s">
        <v>8612</v>
      </c>
      <c r="D1205" s="166"/>
      <c r="E1205" s="193"/>
      <c r="F1205" s="126"/>
      <c r="G1205" s="126"/>
      <c r="H1205" s="45"/>
      <c r="I1205" s="1"/>
      <c r="J1205" s="1"/>
      <c r="K1205" s="44"/>
      <c r="L1205" s="267"/>
      <c r="M1205" s="268"/>
      <c r="N1205" s="268"/>
      <c r="O1205" s="268"/>
      <c r="P1205" s="268"/>
      <c r="Q1205" s="268"/>
      <c r="R1205" s="175"/>
      <c r="S1205" s="194"/>
      <c r="T1205" s="173"/>
      <c r="U1205" s="130"/>
      <c r="V1205" s="64"/>
      <c r="W1205" s="202"/>
      <c r="X1205" s="317" t="s">
        <v>4712</v>
      </c>
      <c r="Y1205" s="318"/>
      <c r="Z1205" s="318"/>
      <c r="AA1205" s="318"/>
      <c r="AB1205" s="318"/>
      <c r="AC1205" s="211" t="s">
        <v>4711</v>
      </c>
      <c r="AD1205" s="210"/>
      <c r="AE1205" s="210"/>
      <c r="AF1205" s="176"/>
      <c r="AG1205" s="176"/>
      <c r="AH1205" s="176"/>
      <c r="AI1205" s="176"/>
      <c r="AJ1205" s="176"/>
      <c r="AK1205" s="176"/>
      <c r="AL1205" s="105" t="s">
        <v>4574</v>
      </c>
      <c r="AM1205" s="321">
        <f>AM1202</f>
        <v>0.7</v>
      </c>
      <c r="AN1205" s="321"/>
      <c r="AO1205" s="146"/>
      <c r="AP1205" s="143"/>
      <c r="AQ1205" s="143"/>
      <c r="AR1205" s="44"/>
      <c r="AS1205" s="1"/>
      <c r="AT1205" s="132"/>
      <c r="AU1205" s="143"/>
      <c r="AV1205" s="147"/>
      <c r="AW1205" s="106">
        <f>ROUND(ROUND(ROUND(ROUND(H1187*P1206,0)*V1188,0)*AM1205,0)*AQ1198,0)-AS1204</f>
        <v>308</v>
      </c>
      <c r="AX1205" s="12"/>
    </row>
    <row r="1206" spans="1:50" ht="17.2" customHeight="1" x14ac:dyDescent="0.3">
      <c r="A1206" s="101">
        <v>43</v>
      </c>
      <c r="B1206" s="102" t="s">
        <v>4129</v>
      </c>
      <c r="C1206" s="103" t="s">
        <v>8611</v>
      </c>
      <c r="D1206" s="166"/>
      <c r="E1206" s="193"/>
      <c r="F1206" s="126"/>
      <c r="G1206" s="126"/>
      <c r="H1206" s="43"/>
      <c r="I1206" s="7"/>
      <c r="J1206" s="7"/>
      <c r="K1206" s="21"/>
      <c r="L1206" s="191"/>
      <c r="M1206" s="172"/>
      <c r="N1206" s="172"/>
      <c r="O1206" s="123" t="s">
        <v>4574</v>
      </c>
      <c r="P1206" s="249">
        <f>P1200</f>
        <v>0.96499999999999997</v>
      </c>
      <c r="Q1206" s="249"/>
      <c r="R1206" s="168"/>
      <c r="S1206" s="141"/>
      <c r="T1206" s="141"/>
      <c r="U1206" s="88"/>
      <c r="V1206" s="86"/>
      <c r="W1206" s="87"/>
      <c r="X1206" s="320"/>
      <c r="Y1206" s="320"/>
      <c r="Z1206" s="320"/>
      <c r="AA1206" s="320"/>
      <c r="AB1206" s="320"/>
      <c r="AC1206" s="211" t="s">
        <v>4735</v>
      </c>
      <c r="AD1206" s="210"/>
      <c r="AE1206" s="210"/>
      <c r="AF1206" s="176"/>
      <c r="AG1206" s="176"/>
      <c r="AH1206" s="176"/>
      <c r="AI1206" s="176"/>
      <c r="AJ1206" s="176"/>
      <c r="AK1206" s="176"/>
      <c r="AL1206" s="105" t="s">
        <v>4574</v>
      </c>
      <c r="AM1206" s="321">
        <f>AM1203</f>
        <v>0.5</v>
      </c>
      <c r="AN1206" s="321"/>
      <c r="AO1206" s="190"/>
      <c r="AP1206" s="136"/>
      <c r="AQ1206" s="136"/>
      <c r="AR1206" s="21"/>
      <c r="AS1206" s="7"/>
      <c r="AT1206" s="123"/>
      <c r="AU1206" s="136"/>
      <c r="AV1206" s="145"/>
      <c r="AW1206" s="106">
        <f>ROUND(ROUND(ROUND(ROUND(H1187*P1206,0)*V1188,0)*AM1206,0)*AQ1198,0)-AS1204</f>
        <v>218</v>
      </c>
      <c r="AX1206" s="12"/>
    </row>
    <row r="1207" spans="1:50" ht="17.2" customHeight="1" x14ac:dyDescent="0.3">
      <c r="A1207" s="9">
        <v>43</v>
      </c>
      <c r="B1207" s="10" t="s">
        <v>4128</v>
      </c>
      <c r="C1207" s="53" t="s">
        <v>8610</v>
      </c>
      <c r="D1207" s="166"/>
      <c r="E1207" s="193"/>
      <c r="F1207" s="125"/>
      <c r="G1207" s="126"/>
      <c r="H1207" s="217" t="s">
        <v>4866</v>
      </c>
      <c r="I1207" s="218"/>
      <c r="J1207" s="218"/>
      <c r="K1207" s="219"/>
      <c r="L1207" s="196"/>
      <c r="M1207" s="195"/>
      <c r="N1207" s="195"/>
      <c r="O1207" s="55"/>
      <c r="P1207" s="56"/>
      <c r="Q1207" s="56"/>
      <c r="R1207" s="168"/>
      <c r="S1207" s="141"/>
      <c r="T1207" s="141"/>
      <c r="U1207" s="88"/>
      <c r="V1207" s="86"/>
      <c r="W1207" s="87"/>
      <c r="X1207" s="6"/>
      <c r="Y1207" s="6"/>
      <c r="Z1207" s="59"/>
      <c r="AA1207" s="59"/>
      <c r="AB1207" s="6"/>
      <c r="AC1207" s="203"/>
      <c r="AD1207" s="6"/>
      <c r="AE1207" s="6"/>
      <c r="AF1207" s="6"/>
      <c r="AG1207" s="6"/>
      <c r="AH1207" s="6"/>
      <c r="AI1207" s="6"/>
      <c r="AJ1207" s="6"/>
      <c r="AK1207" s="6"/>
      <c r="AL1207" s="59"/>
      <c r="AM1207" s="137"/>
      <c r="AN1207" s="137"/>
      <c r="AO1207" s="7"/>
      <c r="AP1207" s="7"/>
      <c r="AQ1207" s="7"/>
      <c r="AR1207" s="7"/>
      <c r="AS1207" s="7"/>
      <c r="AT1207" s="123"/>
      <c r="AU1207" s="136"/>
      <c r="AV1207" s="145"/>
      <c r="AW1207" s="100">
        <f>ROUND(H1211*V1188,0)</f>
        <v>411</v>
      </c>
      <c r="AX1207" s="12"/>
    </row>
    <row r="1208" spans="1:50" ht="17.2" customHeight="1" x14ac:dyDescent="0.3">
      <c r="A1208" s="101">
        <v>43</v>
      </c>
      <c r="B1208" s="102" t="s">
        <v>4127</v>
      </c>
      <c r="C1208" s="103" t="s">
        <v>8609</v>
      </c>
      <c r="D1208" s="166"/>
      <c r="E1208" s="193"/>
      <c r="F1208" s="125"/>
      <c r="G1208" s="126"/>
      <c r="H1208" s="220"/>
      <c r="I1208" s="221"/>
      <c r="J1208" s="221"/>
      <c r="K1208" s="222"/>
      <c r="L1208" s="175"/>
      <c r="M1208" s="194"/>
      <c r="N1208" s="194"/>
      <c r="O1208" s="132"/>
      <c r="P1208" s="141"/>
      <c r="Q1208" s="141"/>
      <c r="R1208" s="168"/>
      <c r="S1208" s="141"/>
      <c r="T1208" s="141"/>
      <c r="U1208" s="88"/>
      <c r="V1208" s="86"/>
      <c r="W1208" s="87"/>
      <c r="X1208" s="318" t="s">
        <v>4712</v>
      </c>
      <c r="Y1208" s="318"/>
      <c r="Z1208" s="318"/>
      <c r="AA1208" s="318"/>
      <c r="AB1208" s="318"/>
      <c r="AC1208" s="211" t="s">
        <v>4711</v>
      </c>
      <c r="AD1208" s="210"/>
      <c r="AE1208" s="210"/>
      <c r="AF1208" s="176"/>
      <c r="AG1208" s="176"/>
      <c r="AH1208" s="176"/>
      <c r="AI1208" s="176"/>
      <c r="AJ1208" s="176"/>
      <c r="AK1208" s="176"/>
      <c r="AL1208" s="105" t="s">
        <v>4574</v>
      </c>
      <c r="AM1208" s="321">
        <f>AM1205</f>
        <v>0.7</v>
      </c>
      <c r="AN1208" s="321"/>
      <c r="AO1208" s="176"/>
      <c r="AP1208" s="176"/>
      <c r="AQ1208" s="176"/>
      <c r="AR1208" s="176"/>
      <c r="AS1208" s="176"/>
      <c r="AT1208" s="105"/>
      <c r="AU1208" s="150"/>
      <c r="AV1208" s="151"/>
      <c r="AW1208" s="106">
        <f>ROUND(ROUND(H1211*V1188,0)*AM1208,0)</f>
        <v>288</v>
      </c>
      <c r="AX1208" s="12"/>
    </row>
    <row r="1209" spans="1:50" ht="17.2" customHeight="1" x14ac:dyDescent="0.3">
      <c r="A1209" s="101">
        <v>43</v>
      </c>
      <c r="B1209" s="102" t="s">
        <v>4126</v>
      </c>
      <c r="C1209" s="103" t="s">
        <v>8608</v>
      </c>
      <c r="D1209" s="166"/>
      <c r="E1209" s="193"/>
      <c r="F1209" s="125"/>
      <c r="G1209" s="126"/>
      <c r="H1209" s="220"/>
      <c r="I1209" s="221"/>
      <c r="J1209" s="221"/>
      <c r="K1209" s="222"/>
      <c r="L1209" s="191"/>
      <c r="M1209" s="172"/>
      <c r="N1209" s="172"/>
      <c r="O1209" s="123"/>
      <c r="P1209" s="138"/>
      <c r="Q1209" s="138"/>
      <c r="R1209" s="168"/>
      <c r="S1209" s="141"/>
      <c r="T1209" s="141"/>
      <c r="U1209" s="88"/>
      <c r="V1209" s="86"/>
      <c r="W1209" s="87"/>
      <c r="X1209" s="320"/>
      <c r="Y1209" s="320"/>
      <c r="Z1209" s="320"/>
      <c r="AA1209" s="320"/>
      <c r="AB1209" s="320"/>
      <c r="AC1209" s="211" t="s">
        <v>4735</v>
      </c>
      <c r="AD1209" s="210"/>
      <c r="AE1209" s="210"/>
      <c r="AF1209" s="176"/>
      <c r="AG1209" s="176"/>
      <c r="AH1209" s="176"/>
      <c r="AI1209" s="176"/>
      <c r="AJ1209" s="176"/>
      <c r="AK1209" s="176"/>
      <c r="AL1209" s="105" t="s">
        <v>4574</v>
      </c>
      <c r="AM1209" s="321">
        <f>AM1206</f>
        <v>0.5</v>
      </c>
      <c r="AN1209" s="321"/>
      <c r="AO1209" s="176"/>
      <c r="AP1209" s="176"/>
      <c r="AQ1209" s="176"/>
      <c r="AR1209" s="176"/>
      <c r="AS1209" s="176"/>
      <c r="AT1209" s="105"/>
      <c r="AU1209" s="150"/>
      <c r="AV1209" s="151"/>
      <c r="AW1209" s="106">
        <f>ROUND(ROUND(H1211*V1188,0)*AM1209,0)</f>
        <v>206</v>
      </c>
      <c r="AX1209" s="12"/>
    </row>
    <row r="1210" spans="1:50" ht="17.2" customHeight="1" x14ac:dyDescent="0.3">
      <c r="A1210" s="9">
        <v>43</v>
      </c>
      <c r="B1210" s="10" t="s">
        <v>4125</v>
      </c>
      <c r="C1210" s="53" t="s">
        <v>8607</v>
      </c>
      <c r="D1210" s="166"/>
      <c r="E1210" s="193"/>
      <c r="F1210" s="125"/>
      <c r="G1210" s="126"/>
      <c r="H1210" s="220"/>
      <c r="I1210" s="221"/>
      <c r="J1210" s="221"/>
      <c r="K1210" s="222"/>
      <c r="L1210" s="231" t="s">
        <v>4714</v>
      </c>
      <c r="M1210" s="232"/>
      <c r="N1210" s="232"/>
      <c r="O1210" s="232"/>
      <c r="P1210" s="232"/>
      <c r="Q1210" s="232"/>
      <c r="R1210" s="175"/>
      <c r="S1210" s="194"/>
      <c r="T1210" s="194"/>
      <c r="U1210" s="88"/>
      <c r="V1210" s="86"/>
      <c r="W1210" s="87"/>
      <c r="X1210" s="6"/>
      <c r="Y1210" s="6"/>
      <c r="Z1210" s="59"/>
      <c r="AA1210" s="59"/>
      <c r="AB1210" s="6"/>
      <c r="AC1210" s="203"/>
      <c r="AD1210" s="6"/>
      <c r="AE1210" s="6"/>
      <c r="AF1210" s="6"/>
      <c r="AG1210" s="6"/>
      <c r="AH1210" s="6"/>
      <c r="AI1210" s="6"/>
      <c r="AJ1210" s="6"/>
      <c r="AK1210" s="6"/>
      <c r="AL1210" s="59"/>
      <c r="AM1210" s="137"/>
      <c r="AN1210" s="137"/>
      <c r="AO1210" s="6"/>
      <c r="AP1210" s="6"/>
      <c r="AQ1210" s="7"/>
      <c r="AR1210" s="7"/>
      <c r="AS1210" s="7"/>
      <c r="AT1210" s="123"/>
      <c r="AU1210" s="136"/>
      <c r="AV1210" s="145"/>
      <c r="AW1210" s="89">
        <f>ROUND(ROUND(H1211*P1212,0)*V1188,0)</f>
        <v>396</v>
      </c>
      <c r="AX1210" s="12"/>
    </row>
    <row r="1211" spans="1:50" ht="17.2" customHeight="1" x14ac:dyDescent="0.3">
      <c r="A1211" s="101">
        <v>43</v>
      </c>
      <c r="B1211" s="102" t="s">
        <v>4124</v>
      </c>
      <c r="C1211" s="103" t="s">
        <v>8606</v>
      </c>
      <c r="D1211" s="166"/>
      <c r="E1211" s="193"/>
      <c r="F1211" s="125"/>
      <c r="G1211" s="126"/>
      <c r="H1211" s="253">
        <f>'15就労移行支援(基本)'!K372</f>
        <v>821</v>
      </c>
      <c r="I1211" s="254"/>
      <c r="J1211" s="1" t="s">
        <v>4202</v>
      </c>
      <c r="K1211" s="68"/>
      <c r="L1211" s="267"/>
      <c r="M1211" s="268"/>
      <c r="N1211" s="268"/>
      <c r="O1211" s="268"/>
      <c r="P1211" s="268"/>
      <c r="Q1211" s="268"/>
      <c r="R1211" s="175"/>
      <c r="S1211" s="194"/>
      <c r="T1211" s="194"/>
      <c r="U1211" s="88"/>
      <c r="V1211" s="86"/>
      <c r="W1211" s="87"/>
      <c r="X1211" s="318" t="s">
        <v>4712</v>
      </c>
      <c r="Y1211" s="318"/>
      <c r="Z1211" s="318"/>
      <c r="AA1211" s="318"/>
      <c r="AB1211" s="318"/>
      <c r="AC1211" s="211" t="s">
        <v>4711</v>
      </c>
      <c r="AD1211" s="210"/>
      <c r="AE1211" s="210"/>
      <c r="AF1211" s="176"/>
      <c r="AG1211" s="176"/>
      <c r="AH1211" s="176"/>
      <c r="AI1211" s="176"/>
      <c r="AJ1211" s="176"/>
      <c r="AK1211" s="176"/>
      <c r="AL1211" s="105" t="s">
        <v>4574</v>
      </c>
      <c r="AM1211" s="321">
        <f>AM1208</f>
        <v>0.7</v>
      </c>
      <c r="AN1211" s="321"/>
      <c r="AO1211" s="174"/>
      <c r="AP1211" s="174"/>
      <c r="AQ1211" s="174"/>
      <c r="AR1211" s="174"/>
      <c r="AS1211" s="174"/>
      <c r="AT1211" s="104"/>
      <c r="AU1211" s="148"/>
      <c r="AV1211" s="149"/>
      <c r="AW1211" s="106">
        <f>ROUND(ROUND(ROUND(H1211*P1212,0)*V1188,0)*AM1211,0)</f>
        <v>277</v>
      </c>
      <c r="AX1211" s="12"/>
    </row>
    <row r="1212" spans="1:50" ht="17.2" customHeight="1" x14ac:dyDescent="0.3">
      <c r="A1212" s="101">
        <v>43</v>
      </c>
      <c r="B1212" s="102" t="s">
        <v>4123</v>
      </c>
      <c r="C1212" s="103" t="s">
        <v>8605</v>
      </c>
      <c r="D1212" s="166"/>
      <c r="E1212" s="193"/>
      <c r="F1212" s="125"/>
      <c r="G1212" s="126"/>
      <c r="H1212" s="175"/>
      <c r="I1212" s="194"/>
      <c r="J1212" s="194"/>
      <c r="K1212" s="173"/>
      <c r="L1212" s="191"/>
      <c r="M1212" s="172"/>
      <c r="N1212" s="172"/>
      <c r="O1212" s="123" t="s">
        <v>4574</v>
      </c>
      <c r="P1212" s="249">
        <f>P1206</f>
        <v>0.96499999999999997</v>
      </c>
      <c r="Q1212" s="249"/>
      <c r="R1212" s="168"/>
      <c r="S1212" s="141"/>
      <c r="T1212" s="141"/>
      <c r="U1212" s="88"/>
      <c r="V1212" s="86"/>
      <c r="W1212" s="87"/>
      <c r="X1212" s="320"/>
      <c r="Y1212" s="320"/>
      <c r="Z1212" s="320"/>
      <c r="AA1212" s="320"/>
      <c r="AB1212" s="320"/>
      <c r="AC1212" s="211" t="s">
        <v>4735</v>
      </c>
      <c r="AD1212" s="210"/>
      <c r="AE1212" s="210"/>
      <c r="AF1212" s="176"/>
      <c r="AG1212" s="176"/>
      <c r="AH1212" s="176"/>
      <c r="AI1212" s="176"/>
      <c r="AJ1212" s="176"/>
      <c r="AK1212" s="176"/>
      <c r="AL1212" s="105" t="s">
        <v>4574</v>
      </c>
      <c r="AM1212" s="321">
        <f>AM1209</f>
        <v>0.5</v>
      </c>
      <c r="AN1212" s="321"/>
      <c r="AO1212" s="174"/>
      <c r="AP1212" s="174"/>
      <c r="AQ1212" s="174"/>
      <c r="AR1212" s="174"/>
      <c r="AS1212" s="174"/>
      <c r="AT1212" s="104"/>
      <c r="AU1212" s="148"/>
      <c r="AV1212" s="149"/>
      <c r="AW1212" s="106">
        <f>ROUND(ROUND(ROUND(H1211*P1212,0)*V1188,0)*AM1212,0)</f>
        <v>198</v>
      </c>
      <c r="AX1212" s="12"/>
    </row>
    <row r="1213" spans="1:50" ht="17.2" customHeight="1" x14ac:dyDescent="0.3">
      <c r="A1213" s="9">
        <v>43</v>
      </c>
      <c r="B1213" s="10" t="s">
        <v>4122</v>
      </c>
      <c r="C1213" s="53" t="s">
        <v>8604</v>
      </c>
      <c r="D1213" s="166"/>
      <c r="E1213" s="193"/>
      <c r="F1213" s="125"/>
      <c r="G1213" s="126"/>
      <c r="H1213" s="175"/>
      <c r="I1213" s="194"/>
      <c r="J1213" s="194"/>
      <c r="K1213" s="173"/>
      <c r="L1213" s="196"/>
      <c r="M1213" s="195"/>
      <c r="N1213" s="195"/>
      <c r="O1213" s="55"/>
      <c r="P1213" s="56"/>
      <c r="Q1213" s="56"/>
      <c r="R1213" s="168"/>
      <c r="S1213" s="141"/>
      <c r="T1213" s="142"/>
      <c r="U1213" s="130"/>
      <c r="V1213" s="64"/>
      <c r="W1213" s="202"/>
      <c r="X1213" s="8"/>
      <c r="Y1213" s="6"/>
      <c r="Z1213" s="59"/>
      <c r="AA1213" s="59"/>
      <c r="AB1213" s="6"/>
      <c r="AC1213" s="203"/>
      <c r="AD1213" s="6"/>
      <c r="AE1213" s="6"/>
      <c r="AF1213" s="6"/>
      <c r="AG1213" s="6"/>
      <c r="AH1213" s="6"/>
      <c r="AI1213" s="6"/>
      <c r="AJ1213" s="6"/>
      <c r="AK1213" s="6"/>
      <c r="AL1213" s="59"/>
      <c r="AM1213" s="137"/>
      <c r="AN1213" s="137"/>
      <c r="AO1213" s="177"/>
      <c r="AP1213" s="81"/>
      <c r="AQ1213" s="81"/>
      <c r="AR1213" s="82"/>
      <c r="AS1213" s="242" t="s">
        <v>4580</v>
      </c>
      <c r="AT1213" s="242"/>
      <c r="AU1213" s="242"/>
      <c r="AV1213" s="243"/>
      <c r="AW1213" s="89">
        <f>ROUND(H1211*V1188,0)-AS1216</f>
        <v>406</v>
      </c>
      <c r="AX1213" s="12"/>
    </row>
    <row r="1214" spans="1:50" ht="17.2" customHeight="1" x14ac:dyDescent="0.3">
      <c r="A1214" s="101">
        <v>43</v>
      </c>
      <c r="B1214" s="102" t="s">
        <v>4121</v>
      </c>
      <c r="C1214" s="103" t="s">
        <v>8603</v>
      </c>
      <c r="D1214" s="166"/>
      <c r="E1214" s="193"/>
      <c r="F1214" s="125"/>
      <c r="G1214" s="126"/>
      <c r="H1214" s="175"/>
      <c r="I1214" s="194"/>
      <c r="J1214" s="194"/>
      <c r="K1214" s="173"/>
      <c r="L1214" s="175"/>
      <c r="M1214" s="194"/>
      <c r="N1214" s="194"/>
      <c r="O1214" s="132"/>
      <c r="P1214" s="141"/>
      <c r="Q1214" s="141"/>
      <c r="R1214" s="168"/>
      <c r="S1214" s="141"/>
      <c r="T1214" s="142"/>
      <c r="U1214" s="130"/>
      <c r="V1214" s="64"/>
      <c r="W1214" s="202"/>
      <c r="X1214" s="317" t="s">
        <v>4712</v>
      </c>
      <c r="Y1214" s="318"/>
      <c r="Z1214" s="318"/>
      <c r="AA1214" s="318"/>
      <c r="AB1214" s="318"/>
      <c r="AC1214" s="211" t="s">
        <v>4711</v>
      </c>
      <c r="AD1214" s="210"/>
      <c r="AE1214" s="210"/>
      <c r="AF1214" s="176"/>
      <c r="AG1214" s="176"/>
      <c r="AH1214" s="176"/>
      <c r="AI1214" s="176"/>
      <c r="AJ1214" s="176"/>
      <c r="AK1214" s="176"/>
      <c r="AL1214" s="105" t="s">
        <v>4574</v>
      </c>
      <c r="AM1214" s="321">
        <f>AM1211</f>
        <v>0.7</v>
      </c>
      <c r="AN1214" s="321"/>
      <c r="AO1214" s="215"/>
      <c r="AP1214" s="215"/>
      <c r="AQ1214" s="215"/>
      <c r="AR1214" s="214"/>
      <c r="AS1214" s="244"/>
      <c r="AT1214" s="244"/>
      <c r="AU1214" s="244"/>
      <c r="AV1214" s="245"/>
      <c r="AW1214" s="106">
        <f>ROUND(ROUND(H1211*V1188,0)*AM1214,0)-AS1216</f>
        <v>283</v>
      </c>
      <c r="AX1214" s="12"/>
    </row>
    <row r="1215" spans="1:50" ht="17.2" customHeight="1" x14ac:dyDescent="0.3">
      <c r="A1215" s="101">
        <v>43</v>
      </c>
      <c r="B1215" s="102" t="s">
        <v>4120</v>
      </c>
      <c r="C1215" s="103" t="s">
        <v>8602</v>
      </c>
      <c r="D1215" s="166"/>
      <c r="E1215" s="193"/>
      <c r="F1215" s="125"/>
      <c r="G1215" s="126"/>
      <c r="H1215" s="175"/>
      <c r="I1215" s="194"/>
      <c r="J1215" s="194"/>
      <c r="K1215" s="173"/>
      <c r="L1215" s="191"/>
      <c r="M1215" s="172"/>
      <c r="N1215" s="172"/>
      <c r="O1215" s="123"/>
      <c r="P1215" s="138"/>
      <c r="Q1215" s="138"/>
      <c r="R1215" s="168"/>
      <c r="S1215" s="141"/>
      <c r="T1215" s="142"/>
      <c r="U1215" s="130"/>
      <c r="V1215" s="64"/>
      <c r="W1215" s="202"/>
      <c r="X1215" s="319"/>
      <c r="Y1215" s="320"/>
      <c r="Z1215" s="320"/>
      <c r="AA1215" s="320"/>
      <c r="AB1215" s="320"/>
      <c r="AC1215" s="211" t="s">
        <v>4735</v>
      </c>
      <c r="AD1215" s="210"/>
      <c r="AE1215" s="210"/>
      <c r="AF1215" s="176"/>
      <c r="AG1215" s="176"/>
      <c r="AH1215" s="176"/>
      <c r="AI1215" s="176"/>
      <c r="AJ1215" s="176"/>
      <c r="AK1215" s="176"/>
      <c r="AL1215" s="105" t="s">
        <v>4574</v>
      </c>
      <c r="AM1215" s="321">
        <f>AM1212</f>
        <v>0.5</v>
      </c>
      <c r="AN1215" s="321"/>
      <c r="AO1215" s="213"/>
      <c r="AP1215" s="213"/>
      <c r="AQ1215" s="213"/>
      <c r="AR1215" s="212"/>
      <c r="AS1215" s="244"/>
      <c r="AT1215" s="244"/>
      <c r="AU1215" s="244"/>
      <c r="AV1215" s="245"/>
      <c r="AW1215" s="106">
        <f>ROUND(ROUND(H1211*V1188,0)*AM1215,0)-AS1216</f>
        <v>201</v>
      </c>
      <c r="AX1215" s="12"/>
    </row>
    <row r="1216" spans="1:50" ht="17.2" customHeight="1" x14ac:dyDescent="0.3">
      <c r="A1216" s="9">
        <v>43</v>
      </c>
      <c r="B1216" s="10" t="s">
        <v>4119</v>
      </c>
      <c r="C1216" s="53" t="s">
        <v>8601</v>
      </c>
      <c r="D1216" s="166"/>
      <c r="E1216" s="193"/>
      <c r="F1216" s="125"/>
      <c r="G1216" s="126"/>
      <c r="H1216" s="175"/>
      <c r="I1216" s="194"/>
      <c r="J1216" s="194"/>
      <c r="K1216" s="173"/>
      <c r="L1216" s="231" t="s">
        <v>4714</v>
      </c>
      <c r="M1216" s="232"/>
      <c r="N1216" s="232"/>
      <c r="O1216" s="232"/>
      <c r="P1216" s="232"/>
      <c r="Q1216" s="232"/>
      <c r="R1216" s="175"/>
      <c r="S1216" s="194"/>
      <c r="T1216" s="173"/>
      <c r="U1216" s="130"/>
      <c r="V1216" s="64"/>
      <c r="W1216" s="202"/>
      <c r="X1216" s="8"/>
      <c r="Y1216" s="6"/>
      <c r="Z1216" s="59"/>
      <c r="AA1216" s="59"/>
      <c r="AB1216" s="6"/>
      <c r="AC1216" s="203"/>
      <c r="AD1216" s="6"/>
      <c r="AE1216" s="6"/>
      <c r="AF1216" s="6"/>
      <c r="AG1216" s="6"/>
      <c r="AH1216" s="6"/>
      <c r="AI1216" s="6"/>
      <c r="AJ1216" s="6"/>
      <c r="AK1216" s="6"/>
      <c r="AL1216" s="59"/>
      <c r="AM1216" s="137"/>
      <c r="AN1216" s="137"/>
      <c r="AO1216" s="198"/>
      <c r="AP1216" s="198"/>
      <c r="AQ1216" s="198"/>
      <c r="AR1216" s="197"/>
      <c r="AS1216" s="38">
        <f>AS1204</f>
        <v>5</v>
      </c>
      <c r="AT1216" s="62" t="s">
        <v>4579</v>
      </c>
      <c r="AU1216" s="143"/>
      <c r="AV1216" s="147"/>
      <c r="AW1216" s="89">
        <f>ROUND(ROUND(H1211*P1218,0)*V1188,0)-AS1216</f>
        <v>391</v>
      </c>
      <c r="AX1216" s="12"/>
    </row>
    <row r="1217" spans="1:50" ht="17.2" customHeight="1" x14ac:dyDescent="0.3">
      <c r="A1217" s="101">
        <v>43</v>
      </c>
      <c r="B1217" s="102" t="s">
        <v>4118</v>
      </c>
      <c r="C1217" s="103" t="s">
        <v>8600</v>
      </c>
      <c r="D1217" s="166"/>
      <c r="E1217" s="193"/>
      <c r="F1217" s="125"/>
      <c r="G1217" s="126"/>
      <c r="H1217" s="175"/>
      <c r="I1217" s="194"/>
      <c r="J1217" s="194"/>
      <c r="K1217" s="173"/>
      <c r="L1217" s="267"/>
      <c r="M1217" s="268"/>
      <c r="N1217" s="268"/>
      <c r="O1217" s="268"/>
      <c r="P1217" s="268"/>
      <c r="Q1217" s="268"/>
      <c r="R1217" s="175"/>
      <c r="S1217" s="194"/>
      <c r="T1217" s="173"/>
      <c r="U1217" s="130"/>
      <c r="V1217" s="64"/>
      <c r="W1217" s="202"/>
      <c r="X1217" s="317" t="s">
        <v>4712</v>
      </c>
      <c r="Y1217" s="318"/>
      <c r="Z1217" s="318"/>
      <c r="AA1217" s="318"/>
      <c r="AB1217" s="318"/>
      <c r="AC1217" s="211" t="s">
        <v>4711</v>
      </c>
      <c r="AD1217" s="210"/>
      <c r="AE1217" s="210"/>
      <c r="AF1217" s="176"/>
      <c r="AG1217" s="176"/>
      <c r="AH1217" s="176"/>
      <c r="AI1217" s="176"/>
      <c r="AJ1217" s="176"/>
      <c r="AK1217" s="176"/>
      <c r="AL1217" s="105" t="s">
        <v>4574</v>
      </c>
      <c r="AM1217" s="321">
        <f>AM1214</f>
        <v>0.7</v>
      </c>
      <c r="AN1217" s="321"/>
      <c r="AO1217" s="213"/>
      <c r="AP1217" s="213"/>
      <c r="AQ1217" s="213"/>
      <c r="AR1217" s="212"/>
      <c r="AS1217" s="1"/>
      <c r="AT1217" s="132"/>
      <c r="AU1217" s="143"/>
      <c r="AV1217" s="147"/>
      <c r="AW1217" s="106">
        <f>ROUND(ROUND(ROUND(H1211*P1218,0)*V1188,0)*AM1217,0)-AS1216</f>
        <v>272</v>
      </c>
      <c r="AX1217" s="12"/>
    </row>
    <row r="1218" spans="1:50" ht="17.2" customHeight="1" x14ac:dyDescent="0.3">
      <c r="A1218" s="101">
        <v>43</v>
      </c>
      <c r="B1218" s="102" t="s">
        <v>4117</v>
      </c>
      <c r="C1218" s="103" t="s">
        <v>8599</v>
      </c>
      <c r="D1218" s="166"/>
      <c r="E1218" s="193"/>
      <c r="F1218" s="125"/>
      <c r="G1218" s="126"/>
      <c r="H1218" s="175"/>
      <c r="I1218" s="194"/>
      <c r="J1218" s="194"/>
      <c r="K1218" s="173"/>
      <c r="L1218" s="191"/>
      <c r="M1218" s="172"/>
      <c r="N1218" s="172"/>
      <c r="O1218" s="123" t="s">
        <v>4574</v>
      </c>
      <c r="P1218" s="249">
        <f>P1212</f>
        <v>0.96499999999999997</v>
      </c>
      <c r="Q1218" s="249"/>
      <c r="R1218" s="168"/>
      <c r="S1218" s="141"/>
      <c r="T1218" s="142"/>
      <c r="U1218" s="130"/>
      <c r="V1218" s="64"/>
      <c r="W1218" s="202"/>
      <c r="X1218" s="319"/>
      <c r="Y1218" s="320"/>
      <c r="Z1218" s="320"/>
      <c r="AA1218" s="320"/>
      <c r="AB1218" s="320"/>
      <c r="AC1218" s="211" t="s">
        <v>4735</v>
      </c>
      <c r="AD1218" s="210"/>
      <c r="AE1218" s="210"/>
      <c r="AF1218" s="176"/>
      <c r="AG1218" s="176"/>
      <c r="AH1218" s="176"/>
      <c r="AI1218" s="176"/>
      <c r="AJ1218" s="176"/>
      <c r="AK1218" s="176"/>
      <c r="AL1218" s="105" t="s">
        <v>4574</v>
      </c>
      <c r="AM1218" s="321">
        <f>AM1215</f>
        <v>0.5</v>
      </c>
      <c r="AN1218" s="321"/>
      <c r="AO1218" s="213"/>
      <c r="AP1218" s="213"/>
      <c r="AQ1218" s="213"/>
      <c r="AR1218" s="212"/>
      <c r="AS1218" s="7"/>
      <c r="AT1218" s="123"/>
      <c r="AU1218" s="136"/>
      <c r="AV1218" s="145"/>
      <c r="AW1218" s="106">
        <f>ROUND(ROUND(ROUND(H1211*P1218,0)*V1188,0)*AM1218,0)-AS1216</f>
        <v>193</v>
      </c>
      <c r="AX1218" s="12"/>
    </row>
    <row r="1219" spans="1:50" ht="17.2" customHeight="1" x14ac:dyDescent="0.3">
      <c r="A1219" s="9">
        <v>43</v>
      </c>
      <c r="B1219" s="10" t="s">
        <v>4116</v>
      </c>
      <c r="C1219" s="53" t="s">
        <v>8598</v>
      </c>
      <c r="D1219" s="166"/>
      <c r="E1219" s="193"/>
      <c r="F1219" s="125"/>
      <c r="G1219" s="126"/>
      <c r="H1219" s="45"/>
      <c r="I1219" s="1"/>
      <c r="J1219" s="1"/>
      <c r="K1219" s="44"/>
      <c r="L1219" s="196"/>
      <c r="M1219" s="195"/>
      <c r="N1219" s="195"/>
      <c r="O1219" s="55"/>
      <c r="P1219" s="56"/>
      <c r="Q1219" s="56"/>
      <c r="R1219" s="168"/>
      <c r="S1219" s="141"/>
      <c r="T1219" s="142"/>
      <c r="U1219" s="130"/>
      <c r="V1219" s="64"/>
      <c r="W1219" s="202"/>
      <c r="X1219" s="8"/>
      <c r="Y1219" s="6"/>
      <c r="Z1219" s="59"/>
      <c r="AA1219" s="59"/>
      <c r="AB1219" s="6"/>
      <c r="AC1219" s="203"/>
      <c r="AD1219" s="6"/>
      <c r="AE1219" s="6"/>
      <c r="AF1219" s="6"/>
      <c r="AG1219" s="6"/>
      <c r="AH1219" s="6"/>
      <c r="AI1219" s="6"/>
      <c r="AJ1219" s="6"/>
      <c r="AK1219" s="6"/>
      <c r="AL1219" s="59"/>
      <c r="AM1219" s="137"/>
      <c r="AN1219" s="137"/>
      <c r="AO1219" s="216" t="s">
        <v>4753</v>
      </c>
      <c r="AP1219" s="251"/>
      <c r="AQ1219" s="251"/>
      <c r="AR1219" s="252"/>
      <c r="AS1219" s="49"/>
      <c r="AT1219" s="36"/>
      <c r="AU1219" s="36"/>
      <c r="AV1219" s="51"/>
      <c r="AW1219" s="89">
        <f>ROUND(ROUND(H1211*V1188,0)*AQ1222,0)</f>
        <v>390</v>
      </c>
      <c r="AX1219" s="12"/>
    </row>
    <row r="1220" spans="1:50" ht="17.2" customHeight="1" x14ac:dyDescent="0.3">
      <c r="A1220" s="101">
        <v>43</v>
      </c>
      <c r="B1220" s="102" t="s">
        <v>4115</v>
      </c>
      <c r="C1220" s="103" t="s">
        <v>8597</v>
      </c>
      <c r="D1220" s="166"/>
      <c r="E1220" s="193"/>
      <c r="F1220" s="125"/>
      <c r="G1220" s="126"/>
      <c r="H1220" s="45"/>
      <c r="I1220" s="1"/>
      <c r="J1220" s="1"/>
      <c r="K1220" s="44"/>
      <c r="L1220" s="175"/>
      <c r="M1220" s="194"/>
      <c r="N1220" s="194"/>
      <c r="O1220" s="132"/>
      <c r="P1220" s="141"/>
      <c r="Q1220" s="141"/>
      <c r="R1220" s="168"/>
      <c r="S1220" s="141"/>
      <c r="T1220" s="142"/>
      <c r="U1220" s="130"/>
      <c r="V1220" s="64"/>
      <c r="W1220" s="202"/>
      <c r="X1220" s="317" t="s">
        <v>4712</v>
      </c>
      <c r="Y1220" s="318"/>
      <c r="Z1220" s="318"/>
      <c r="AA1220" s="318"/>
      <c r="AB1220" s="318"/>
      <c r="AC1220" s="211" t="s">
        <v>4711</v>
      </c>
      <c r="AD1220" s="210"/>
      <c r="AE1220" s="210"/>
      <c r="AF1220" s="176"/>
      <c r="AG1220" s="176"/>
      <c r="AH1220" s="176"/>
      <c r="AI1220" s="176"/>
      <c r="AJ1220" s="176"/>
      <c r="AK1220" s="176"/>
      <c r="AL1220" s="105" t="s">
        <v>4574</v>
      </c>
      <c r="AM1220" s="321">
        <f>AM1217</f>
        <v>0.7</v>
      </c>
      <c r="AN1220" s="321"/>
      <c r="AO1220" s="228"/>
      <c r="AP1220" s="229"/>
      <c r="AQ1220" s="229"/>
      <c r="AR1220" s="230"/>
      <c r="AS1220" s="45"/>
      <c r="AT1220" s="1"/>
      <c r="AU1220" s="1"/>
      <c r="AV1220" s="44"/>
      <c r="AW1220" s="106">
        <f>ROUND(ROUND(ROUND(H1211*V1188,0)*AM1220,0)*AQ1222,0)</f>
        <v>274</v>
      </c>
      <c r="AX1220" s="12"/>
    </row>
    <row r="1221" spans="1:50" ht="17.2" customHeight="1" x14ac:dyDescent="0.3">
      <c r="A1221" s="101">
        <v>43</v>
      </c>
      <c r="B1221" s="102" t="s">
        <v>4114</v>
      </c>
      <c r="C1221" s="103" t="s">
        <v>8596</v>
      </c>
      <c r="D1221" s="166"/>
      <c r="E1221" s="193"/>
      <c r="F1221" s="125"/>
      <c r="G1221" s="126"/>
      <c r="H1221" s="45"/>
      <c r="I1221" s="1"/>
      <c r="J1221" s="1"/>
      <c r="K1221" s="44"/>
      <c r="L1221" s="191"/>
      <c r="M1221" s="172"/>
      <c r="N1221" s="172"/>
      <c r="O1221" s="123"/>
      <c r="P1221" s="138"/>
      <c r="Q1221" s="138"/>
      <c r="R1221" s="168"/>
      <c r="S1221" s="141"/>
      <c r="T1221" s="142"/>
      <c r="U1221" s="130"/>
      <c r="V1221" s="64"/>
      <c r="W1221" s="202"/>
      <c r="X1221" s="319"/>
      <c r="Y1221" s="320"/>
      <c r="Z1221" s="320"/>
      <c r="AA1221" s="320"/>
      <c r="AB1221" s="320"/>
      <c r="AC1221" s="211" t="s">
        <v>4735</v>
      </c>
      <c r="AD1221" s="210"/>
      <c r="AE1221" s="210"/>
      <c r="AF1221" s="176"/>
      <c r="AG1221" s="176"/>
      <c r="AH1221" s="176"/>
      <c r="AI1221" s="176"/>
      <c r="AJ1221" s="176"/>
      <c r="AK1221" s="176"/>
      <c r="AL1221" s="105" t="s">
        <v>4574</v>
      </c>
      <c r="AM1221" s="321">
        <f>AM1218</f>
        <v>0.5</v>
      </c>
      <c r="AN1221" s="321"/>
      <c r="AO1221" s="45"/>
      <c r="AP1221" s="1"/>
      <c r="AQ1221" s="1"/>
      <c r="AR1221" s="44"/>
      <c r="AS1221" s="45"/>
      <c r="AT1221" s="1"/>
      <c r="AU1221" s="1"/>
      <c r="AV1221" s="44"/>
      <c r="AW1221" s="106">
        <f>ROUND(ROUND(ROUND(H1211*V1188,0)*AM1221,0)*AQ1222,0)</f>
        <v>196</v>
      </c>
      <c r="AX1221" s="12"/>
    </row>
    <row r="1222" spans="1:50" ht="17.2" customHeight="1" x14ac:dyDescent="0.3">
      <c r="A1222" s="9">
        <v>43</v>
      </c>
      <c r="B1222" s="10" t="s">
        <v>4113</v>
      </c>
      <c r="C1222" s="53" t="s">
        <v>8595</v>
      </c>
      <c r="D1222" s="166"/>
      <c r="E1222" s="193"/>
      <c r="F1222" s="125"/>
      <c r="G1222" s="126"/>
      <c r="H1222" s="45"/>
      <c r="I1222" s="1"/>
      <c r="J1222" s="1"/>
      <c r="K1222" s="44"/>
      <c r="L1222" s="231" t="s">
        <v>4714</v>
      </c>
      <c r="M1222" s="232"/>
      <c r="N1222" s="232"/>
      <c r="O1222" s="232"/>
      <c r="P1222" s="232"/>
      <c r="Q1222" s="232"/>
      <c r="R1222" s="175"/>
      <c r="S1222" s="194"/>
      <c r="T1222" s="173"/>
      <c r="U1222" s="130"/>
      <c r="V1222" s="64"/>
      <c r="W1222" s="202"/>
      <c r="X1222" s="8"/>
      <c r="Y1222" s="6"/>
      <c r="Z1222" s="59"/>
      <c r="AA1222" s="59"/>
      <c r="AB1222" s="6"/>
      <c r="AC1222" s="203"/>
      <c r="AD1222" s="6"/>
      <c r="AE1222" s="6"/>
      <c r="AF1222" s="6"/>
      <c r="AG1222" s="6"/>
      <c r="AH1222" s="6"/>
      <c r="AI1222" s="6"/>
      <c r="AJ1222" s="6"/>
      <c r="AK1222" s="6"/>
      <c r="AL1222" s="59"/>
      <c r="AM1222" s="137"/>
      <c r="AN1222" s="137"/>
      <c r="AO1222" s="45"/>
      <c r="AP1222" s="132" t="s">
        <v>4574</v>
      </c>
      <c r="AQ1222" s="247">
        <f>AQ1198</f>
        <v>0.95</v>
      </c>
      <c r="AR1222" s="248"/>
      <c r="AS1222" s="45"/>
      <c r="AT1222" s="1"/>
      <c r="AU1222" s="1"/>
      <c r="AV1222" s="44"/>
      <c r="AW1222" s="89">
        <f>ROUND(ROUND(ROUND(H1211*P1224,0)*V1188,0)*AQ1222,0)</f>
        <v>376</v>
      </c>
      <c r="AX1222" s="12"/>
    </row>
    <row r="1223" spans="1:50" ht="17.2" customHeight="1" x14ac:dyDescent="0.3">
      <c r="A1223" s="101">
        <v>43</v>
      </c>
      <c r="B1223" s="102" t="s">
        <v>4112</v>
      </c>
      <c r="C1223" s="103" t="s">
        <v>8594</v>
      </c>
      <c r="D1223" s="166"/>
      <c r="E1223" s="193"/>
      <c r="F1223" s="125"/>
      <c r="G1223" s="126"/>
      <c r="H1223" s="45"/>
      <c r="I1223" s="1"/>
      <c r="J1223" s="1"/>
      <c r="K1223" s="44"/>
      <c r="L1223" s="267"/>
      <c r="M1223" s="268"/>
      <c r="N1223" s="268"/>
      <c r="O1223" s="268"/>
      <c r="P1223" s="268"/>
      <c r="Q1223" s="268"/>
      <c r="R1223" s="175"/>
      <c r="S1223" s="194"/>
      <c r="T1223" s="173"/>
      <c r="U1223" s="130"/>
      <c r="V1223" s="64"/>
      <c r="W1223" s="202"/>
      <c r="X1223" s="317" t="s">
        <v>4712</v>
      </c>
      <c r="Y1223" s="318"/>
      <c r="Z1223" s="318"/>
      <c r="AA1223" s="318"/>
      <c r="AB1223" s="318"/>
      <c r="AC1223" s="211" t="s">
        <v>4711</v>
      </c>
      <c r="AD1223" s="210"/>
      <c r="AE1223" s="210"/>
      <c r="AF1223" s="176"/>
      <c r="AG1223" s="176"/>
      <c r="AH1223" s="176"/>
      <c r="AI1223" s="176"/>
      <c r="AJ1223" s="176"/>
      <c r="AK1223" s="176"/>
      <c r="AL1223" s="105" t="s">
        <v>4574</v>
      </c>
      <c r="AM1223" s="321">
        <f>AM1220</f>
        <v>0.7</v>
      </c>
      <c r="AN1223" s="321"/>
      <c r="AO1223" s="45"/>
      <c r="AP1223" s="1"/>
      <c r="AQ1223" s="1"/>
      <c r="AR1223" s="44"/>
      <c r="AS1223" s="45"/>
      <c r="AT1223" s="1"/>
      <c r="AU1223" s="1"/>
      <c r="AV1223" s="44"/>
      <c r="AW1223" s="106">
        <f>ROUND(ROUND(ROUND(ROUND(H1211*P1224,0)*V1188,0)*AM1223,0)*AQ1222,0)</f>
        <v>263</v>
      </c>
      <c r="AX1223" s="12"/>
    </row>
    <row r="1224" spans="1:50" ht="17.2" customHeight="1" x14ac:dyDescent="0.3">
      <c r="A1224" s="101">
        <v>43</v>
      </c>
      <c r="B1224" s="102" t="s">
        <v>4111</v>
      </c>
      <c r="C1224" s="103" t="s">
        <v>8593</v>
      </c>
      <c r="D1224" s="166"/>
      <c r="E1224" s="193"/>
      <c r="F1224" s="125"/>
      <c r="G1224" s="126"/>
      <c r="H1224" s="45"/>
      <c r="I1224" s="1"/>
      <c r="J1224" s="1"/>
      <c r="K1224" s="44"/>
      <c r="L1224" s="191"/>
      <c r="M1224" s="172"/>
      <c r="N1224" s="172"/>
      <c r="O1224" s="123" t="s">
        <v>4574</v>
      </c>
      <c r="P1224" s="249">
        <f>P1218</f>
        <v>0.96499999999999997</v>
      </c>
      <c r="Q1224" s="249"/>
      <c r="R1224" s="168"/>
      <c r="S1224" s="141"/>
      <c r="T1224" s="142"/>
      <c r="U1224" s="130"/>
      <c r="V1224" s="64"/>
      <c r="W1224" s="202"/>
      <c r="X1224" s="319"/>
      <c r="Y1224" s="320"/>
      <c r="Z1224" s="320"/>
      <c r="AA1224" s="320"/>
      <c r="AB1224" s="320"/>
      <c r="AC1224" s="211" t="s">
        <v>4735</v>
      </c>
      <c r="AD1224" s="210"/>
      <c r="AE1224" s="210"/>
      <c r="AF1224" s="176"/>
      <c r="AG1224" s="176"/>
      <c r="AH1224" s="176"/>
      <c r="AI1224" s="176"/>
      <c r="AJ1224" s="176"/>
      <c r="AK1224" s="176"/>
      <c r="AL1224" s="105" t="s">
        <v>4574</v>
      </c>
      <c r="AM1224" s="321">
        <f>AM1221</f>
        <v>0.5</v>
      </c>
      <c r="AN1224" s="321"/>
      <c r="AO1224" s="45"/>
      <c r="AP1224" s="1"/>
      <c r="AQ1224" s="1"/>
      <c r="AR1224" s="44"/>
      <c r="AS1224" s="43"/>
      <c r="AT1224" s="7"/>
      <c r="AU1224" s="7"/>
      <c r="AV1224" s="21"/>
      <c r="AW1224" s="106">
        <f>ROUND(ROUND(ROUND(ROUND(H1211*P1224,0)*V1188,0)*AM1224,0)*AQ1222,0)</f>
        <v>188</v>
      </c>
      <c r="AX1224" s="12"/>
    </row>
    <row r="1225" spans="1:50" ht="17.2" customHeight="1" x14ac:dyDescent="0.3">
      <c r="A1225" s="9">
        <v>43</v>
      </c>
      <c r="B1225" s="10" t="s">
        <v>4110</v>
      </c>
      <c r="C1225" s="53" t="s">
        <v>8592</v>
      </c>
      <c r="D1225" s="166"/>
      <c r="E1225" s="193"/>
      <c r="F1225" s="125"/>
      <c r="G1225" s="126"/>
      <c r="H1225" s="45"/>
      <c r="I1225" s="1"/>
      <c r="J1225" s="1"/>
      <c r="K1225" s="44"/>
      <c r="L1225" s="196"/>
      <c r="M1225" s="195"/>
      <c r="N1225" s="195"/>
      <c r="O1225" s="55"/>
      <c r="P1225" s="56"/>
      <c r="Q1225" s="56"/>
      <c r="R1225" s="168"/>
      <c r="S1225" s="141"/>
      <c r="T1225" s="142"/>
      <c r="U1225" s="130"/>
      <c r="V1225" s="64"/>
      <c r="W1225" s="202"/>
      <c r="X1225" s="8"/>
      <c r="Y1225" s="6"/>
      <c r="Z1225" s="59"/>
      <c r="AA1225" s="59"/>
      <c r="AB1225" s="6"/>
      <c r="AC1225" s="203"/>
      <c r="AD1225" s="6"/>
      <c r="AE1225" s="6"/>
      <c r="AF1225" s="6"/>
      <c r="AG1225" s="6"/>
      <c r="AH1225" s="6"/>
      <c r="AI1225" s="6"/>
      <c r="AJ1225" s="6"/>
      <c r="AK1225" s="6"/>
      <c r="AL1225" s="59"/>
      <c r="AM1225" s="137"/>
      <c r="AN1225" s="137"/>
      <c r="AO1225" s="146"/>
      <c r="AP1225" s="143"/>
      <c r="AQ1225" s="143"/>
      <c r="AR1225" s="44"/>
      <c r="AS1225" s="242" t="s">
        <v>4580</v>
      </c>
      <c r="AT1225" s="242"/>
      <c r="AU1225" s="242"/>
      <c r="AV1225" s="243"/>
      <c r="AW1225" s="89">
        <f>ROUND(ROUND(H1211*V1188,0)*AQ1222,0)-AS1228</f>
        <v>385</v>
      </c>
      <c r="AX1225" s="12"/>
    </row>
    <row r="1226" spans="1:50" ht="17.2" customHeight="1" x14ac:dyDescent="0.3">
      <c r="A1226" s="101">
        <v>43</v>
      </c>
      <c r="B1226" s="102" t="s">
        <v>4109</v>
      </c>
      <c r="C1226" s="103" t="s">
        <v>8591</v>
      </c>
      <c r="D1226" s="166"/>
      <c r="E1226" s="193"/>
      <c r="F1226" s="125"/>
      <c r="G1226" s="126"/>
      <c r="H1226" s="45"/>
      <c r="I1226" s="1"/>
      <c r="J1226" s="1"/>
      <c r="K1226" s="44"/>
      <c r="L1226" s="175"/>
      <c r="M1226" s="194"/>
      <c r="N1226" s="194"/>
      <c r="O1226" s="132"/>
      <c r="P1226" s="141"/>
      <c r="Q1226" s="141"/>
      <c r="R1226" s="168"/>
      <c r="S1226" s="141"/>
      <c r="T1226" s="142"/>
      <c r="U1226" s="130"/>
      <c r="V1226" s="64"/>
      <c r="W1226" s="202"/>
      <c r="X1226" s="317" t="s">
        <v>4712</v>
      </c>
      <c r="Y1226" s="318"/>
      <c r="Z1226" s="318"/>
      <c r="AA1226" s="318"/>
      <c r="AB1226" s="318"/>
      <c r="AC1226" s="211" t="s">
        <v>4711</v>
      </c>
      <c r="AD1226" s="210"/>
      <c r="AE1226" s="210"/>
      <c r="AF1226" s="176"/>
      <c r="AG1226" s="176"/>
      <c r="AH1226" s="176"/>
      <c r="AI1226" s="176"/>
      <c r="AJ1226" s="176"/>
      <c r="AK1226" s="176"/>
      <c r="AL1226" s="105" t="s">
        <v>4574</v>
      </c>
      <c r="AM1226" s="321">
        <f>AM1223</f>
        <v>0.7</v>
      </c>
      <c r="AN1226" s="321"/>
      <c r="AO1226" s="146"/>
      <c r="AP1226" s="143"/>
      <c r="AQ1226" s="143"/>
      <c r="AR1226" s="44"/>
      <c r="AS1226" s="244"/>
      <c r="AT1226" s="244"/>
      <c r="AU1226" s="244"/>
      <c r="AV1226" s="245"/>
      <c r="AW1226" s="106">
        <f>ROUND(ROUND(ROUND(H1211*V1188,0)*AM1226,0)*AQ1222,0)-AS1228</f>
        <v>269</v>
      </c>
      <c r="AX1226" s="12"/>
    </row>
    <row r="1227" spans="1:50" ht="17.2" customHeight="1" x14ac:dyDescent="0.3">
      <c r="A1227" s="101">
        <v>43</v>
      </c>
      <c r="B1227" s="102" t="s">
        <v>4108</v>
      </c>
      <c r="C1227" s="103" t="s">
        <v>8590</v>
      </c>
      <c r="D1227" s="166"/>
      <c r="E1227" s="193"/>
      <c r="F1227" s="125"/>
      <c r="G1227" s="126"/>
      <c r="H1227" s="45"/>
      <c r="I1227" s="1"/>
      <c r="J1227" s="1"/>
      <c r="K1227" s="44"/>
      <c r="L1227" s="191"/>
      <c r="M1227" s="172"/>
      <c r="N1227" s="172"/>
      <c r="O1227" s="123"/>
      <c r="P1227" s="138"/>
      <c r="Q1227" s="138"/>
      <c r="R1227" s="168"/>
      <c r="S1227" s="141"/>
      <c r="T1227" s="142"/>
      <c r="U1227" s="130"/>
      <c r="V1227" s="64"/>
      <c r="W1227" s="202"/>
      <c r="X1227" s="319"/>
      <c r="Y1227" s="320"/>
      <c r="Z1227" s="320"/>
      <c r="AA1227" s="320"/>
      <c r="AB1227" s="320"/>
      <c r="AC1227" s="211" t="s">
        <v>4735</v>
      </c>
      <c r="AD1227" s="210"/>
      <c r="AE1227" s="210"/>
      <c r="AF1227" s="176"/>
      <c r="AG1227" s="176"/>
      <c r="AH1227" s="176"/>
      <c r="AI1227" s="176"/>
      <c r="AJ1227" s="176"/>
      <c r="AK1227" s="176"/>
      <c r="AL1227" s="105" t="s">
        <v>4574</v>
      </c>
      <c r="AM1227" s="321">
        <f>AM1224</f>
        <v>0.5</v>
      </c>
      <c r="AN1227" s="321"/>
      <c r="AO1227" s="146"/>
      <c r="AP1227" s="143"/>
      <c r="AQ1227" s="143"/>
      <c r="AR1227" s="44"/>
      <c r="AS1227" s="244"/>
      <c r="AT1227" s="244"/>
      <c r="AU1227" s="244"/>
      <c r="AV1227" s="245"/>
      <c r="AW1227" s="106">
        <f>ROUND(ROUND(ROUND(H1211*V1188,0)*AM1227,0)*AQ1222,0)-AS1228</f>
        <v>191</v>
      </c>
      <c r="AX1227" s="12"/>
    </row>
    <row r="1228" spans="1:50" ht="17.2" customHeight="1" x14ac:dyDescent="0.3">
      <c r="A1228" s="9">
        <v>43</v>
      </c>
      <c r="B1228" s="10" t="s">
        <v>4107</v>
      </c>
      <c r="C1228" s="53" t="s">
        <v>8589</v>
      </c>
      <c r="D1228" s="166"/>
      <c r="E1228" s="193"/>
      <c r="F1228" s="125"/>
      <c r="G1228" s="126"/>
      <c r="H1228" s="45"/>
      <c r="I1228" s="1"/>
      <c r="J1228" s="1"/>
      <c r="K1228" s="44"/>
      <c r="L1228" s="231" t="s">
        <v>4714</v>
      </c>
      <c r="M1228" s="232"/>
      <c r="N1228" s="232"/>
      <c r="O1228" s="232"/>
      <c r="P1228" s="232"/>
      <c r="Q1228" s="232"/>
      <c r="R1228" s="175"/>
      <c r="S1228" s="194"/>
      <c r="T1228" s="173"/>
      <c r="U1228" s="130"/>
      <c r="V1228" s="64"/>
      <c r="W1228" s="202"/>
      <c r="X1228" s="8"/>
      <c r="Y1228" s="6"/>
      <c r="Z1228" s="59"/>
      <c r="AA1228" s="59"/>
      <c r="AB1228" s="6"/>
      <c r="AC1228" s="203"/>
      <c r="AD1228" s="6"/>
      <c r="AE1228" s="6"/>
      <c r="AF1228" s="6"/>
      <c r="AG1228" s="6"/>
      <c r="AH1228" s="6"/>
      <c r="AI1228" s="6"/>
      <c r="AJ1228" s="6"/>
      <c r="AK1228" s="6"/>
      <c r="AL1228" s="59"/>
      <c r="AM1228" s="137"/>
      <c r="AN1228" s="137"/>
      <c r="AO1228" s="146"/>
      <c r="AP1228" s="143"/>
      <c r="AQ1228" s="143"/>
      <c r="AR1228" s="44"/>
      <c r="AS1228" s="38">
        <f>AS1216</f>
        <v>5</v>
      </c>
      <c r="AT1228" s="62" t="s">
        <v>4579</v>
      </c>
      <c r="AU1228" s="143"/>
      <c r="AV1228" s="147"/>
      <c r="AW1228" s="89">
        <f>ROUND(ROUND(ROUND(H1211*P1230,0)*V1188,0)*AQ1222,0)-AS1228</f>
        <v>371</v>
      </c>
      <c r="AX1228" s="12"/>
    </row>
    <row r="1229" spans="1:50" ht="17.2" customHeight="1" x14ac:dyDescent="0.3">
      <c r="A1229" s="101">
        <v>43</v>
      </c>
      <c r="B1229" s="102" t="s">
        <v>4106</v>
      </c>
      <c r="C1229" s="103" t="s">
        <v>8588</v>
      </c>
      <c r="D1229" s="166"/>
      <c r="E1229" s="193"/>
      <c r="F1229" s="125"/>
      <c r="G1229" s="126"/>
      <c r="H1229" s="45"/>
      <c r="I1229" s="1"/>
      <c r="J1229" s="1"/>
      <c r="K1229" s="44"/>
      <c r="L1229" s="267"/>
      <c r="M1229" s="268"/>
      <c r="N1229" s="268"/>
      <c r="O1229" s="268"/>
      <c r="P1229" s="268"/>
      <c r="Q1229" s="268"/>
      <c r="R1229" s="175"/>
      <c r="S1229" s="194"/>
      <c r="T1229" s="173"/>
      <c r="U1229" s="130"/>
      <c r="V1229" s="64"/>
      <c r="W1229" s="202"/>
      <c r="X1229" s="317" t="s">
        <v>4712</v>
      </c>
      <c r="Y1229" s="318"/>
      <c r="Z1229" s="318"/>
      <c r="AA1229" s="318"/>
      <c r="AB1229" s="318"/>
      <c r="AC1229" s="211" t="s">
        <v>4711</v>
      </c>
      <c r="AD1229" s="210"/>
      <c r="AE1229" s="210"/>
      <c r="AF1229" s="176"/>
      <c r="AG1229" s="176"/>
      <c r="AH1229" s="176"/>
      <c r="AI1229" s="176"/>
      <c r="AJ1229" s="176"/>
      <c r="AK1229" s="176"/>
      <c r="AL1229" s="105" t="s">
        <v>4574</v>
      </c>
      <c r="AM1229" s="321">
        <f>AM1226</f>
        <v>0.7</v>
      </c>
      <c r="AN1229" s="321"/>
      <c r="AO1229" s="146"/>
      <c r="AP1229" s="143"/>
      <c r="AQ1229" s="143"/>
      <c r="AR1229" s="44"/>
      <c r="AS1229" s="1"/>
      <c r="AT1229" s="132"/>
      <c r="AU1229" s="143"/>
      <c r="AV1229" s="147"/>
      <c r="AW1229" s="106">
        <f>ROUND(ROUND(ROUND(ROUND(H1211*P1230,0)*V1188,0)*AM1229,0)*AQ1222,0)-AS1228</f>
        <v>258</v>
      </c>
      <c r="AX1229" s="12"/>
    </row>
    <row r="1230" spans="1:50" ht="17.2" customHeight="1" x14ac:dyDescent="0.3">
      <c r="A1230" s="101">
        <v>43</v>
      </c>
      <c r="B1230" s="102" t="s">
        <v>4105</v>
      </c>
      <c r="C1230" s="103" t="s">
        <v>8587</v>
      </c>
      <c r="D1230" s="166"/>
      <c r="E1230" s="193"/>
      <c r="F1230" s="125"/>
      <c r="G1230" s="126"/>
      <c r="H1230" s="43"/>
      <c r="I1230" s="7"/>
      <c r="J1230" s="7"/>
      <c r="K1230" s="21"/>
      <c r="L1230" s="191"/>
      <c r="M1230" s="172"/>
      <c r="N1230" s="172"/>
      <c r="O1230" s="123" t="s">
        <v>4574</v>
      </c>
      <c r="P1230" s="249">
        <f>P1224</f>
        <v>0.96499999999999997</v>
      </c>
      <c r="Q1230" s="249"/>
      <c r="R1230" s="168"/>
      <c r="S1230" s="141"/>
      <c r="T1230" s="141"/>
      <c r="U1230" s="88"/>
      <c r="V1230" s="86"/>
      <c r="W1230" s="87"/>
      <c r="X1230" s="320"/>
      <c r="Y1230" s="320"/>
      <c r="Z1230" s="320"/>
      <c r="AA1230" s="320"/>
      <c r="AB1230" s="320"/>
      <c r="AC1230" s="211" t="s">
        <v>4735</v>
      </c>
      <c r="AD1230" s="210"/>
      <c r="AE1230" s="210"/>
      <c r="AF1230" s="176"/>
      <c r="AG1230" s="176"/>
      <c r="AH1230" s="176"/>
      <c r="AI1230" s="176"/>
      <c r="AJ1230" s="176"/>
      <c r="AK1230" s="176"/>
      <c r="AL1230" s="105" t="s">
        <v>4574</v>
      </c>
      <c r="AM1230" s="321">
        <f>AM1227</f>
        <v>0.5</v>
      </c>
      <c r="AN1230" s="321"/>
      <c r="AO1230" s="190"/>
      <c r="AP1230" s="136"/>
      <c r="AQ1230" s="136"/>
      <c r="AR1230" s="21"/>
      <c r="AS1230" s="7"/>
      <c r="AT1230" s="123"/>
      <c r="AU1230" s="136"/>
      <c r="AV1230" s="145"/>
      <c r="AW1230" s="106">
        <f>ROUND(ROUND(ROUND(ROUND(H1211*P1230,0)*V1188,0)*AM1230,0)*AQ1222,0)-AS1228</f>
        <v>183</v>
      </c>
      <c r="AX1230" s="12"/>
    </row>
    <row r="1231" spans="1:50" ht="17.2" customHeight="1" x14ac:dyDescent="0.3">
      <c r="A1231" s="9">
        <v>43</v>
      </c>
      <c r="B1231" s="10" t="s">
        <v>4104</v>
      </c>
      <c r="C1231" s="53" t="s">
        <v>8586</v>
      </c>
      <c r="D1231" s="166"/>
      <c r="E1231" s="193"/>
      <c r="F1231" s="125"/>
      <c r="G1231" s="126"/>
      <c r="H1231" s="217" t="s">
        <v>4841</v>
      </c>
      <c r="I1231" s="218"/>
      <c r="J1231" s="218"/>
      <c r="K1231" s="219"/>
      <c r="L1231" s="196"/>
      <c r="M1231" s="195"/>
      <c r="N1231" s="195"/>
      <c r="O1231" s="55"/>
      <c r="P1231" s="56"/>
      <c r="Q1231" s="56"/>
      <c r="R1231" s="168"/>
      <c r="S1231" s="141"/>
      <c r="T1231" s="141"/>
      <c r="U1231" s="88"/>
      <c r="V1231" s="86"/>
      <c r="W1231" s="87"/>
      <c r="X1231" s="6"/>
      <c r="Y1231" s="6"/>
      <c r="Z1231" s="59"/>
      <c r="AA1231" s="59"/>
      <c r="AB1231" s="6"/>
      <c r="AC1231" s="203"/>
      <c r="AD1231" s="6"/>
      <c r="AE1231" s="6"/>
      <c r="AF1231" s="6"/>
      <c r="AG1231" s="6"/>
      <c r="AH1231" s="6"/>
      <c r="AI1231" s="6"/>
      <c r="AJ1231" s="6"/>
      <c r="AK1231" s="6"/>
      <c r="AL1231" s="59"/>
      <c r="AM1231" s="137"/>
      <c r="AN1231" s="137"/>
      <c r="AO1231" s="7"/>
      <c r="AP1231" s="7"/>
      <c r="AQ1231" s="7"/>
      <c r="AR1231" s="7"/>
      <c r="AS1231" s="7"/>
      <c r="AT1231" s="123"/>
      <c r="AU1231" s="136"/>
      <c r="AV1231" s="145"/>
      <c r="AW1231" s="100">
        <f>ROUND(H1235*V1188,0)</f>
        <v>343</v>
      </c>
      <c r="AX1231" s="12"/>
    </row>
    <row r="1232" spans="1:50" ht="17.2" customHeight="1" x14ac:dyDescent="0.3">
      <c r="A1232" s="101">
        <v>43</v>
      </c>
      <c r="B1232" s="102" t="s">
        <v>4103</v>
      </c>
      <c r="C1232" s="103" t="s">
        <v>8585</v>
      </c>
      <c r="D1232" s="166"/>
      <c r="E1232" s="193"/>
      <c r="F1232" s="126"/>
      <c r="G1232" s="126"/>
      <c r="H1232" s="220"/>
      <c r="I1232" s="221"/>
      <c r="J1232" s="221"/>
      <c r="K1232" s="222"/>
      <c r="L1232" s="175"/>
      <c r="M1232" s="194"/>
      <c r="N1232" s="194"/>
      <c r="O1232" s="132"/>
      <c r="P1232" s="141"/>
      <c r="Q1232" s="141"/>
      <c r="R1232" s="168"/>
      <c r="S1232" s="141"/>
      <c r="T1232" s="141"/>
      <c r="U1232" s="88"/>
      <c r="V1232" s="86"/>
      <c r="W1232" s="87"/>
      <c r="X1232" s="318" t="s">
        <v>4712</v>
      </c>
      <c r="Y1232" s="318"/>
      <c r="Z1232" s="318"/>
      <c r="AA1232" s="318"/>
      <c r="AB1232" s="318"/>
      <c r="AC1232" s="211" t="s">
        <v>4711</v>
      </c>
      <c r="AD1232" s="210"/>
      <c r="AE1232" s="210"/>
      <c r="AF1232" s="176"/>
      <c r="AG1232" s="176"/>
      <c r="AH1232" s="176"/>
      <c r="AI1232" s="176"/>
      <c r="AJ1232" s="176"/>
      <c r="AK1232" s="176"/>
      <c r="AL1232" s="105" t="s">
        <v>4574</v>
      </c>
      <c r="AM1232" s="321">
        <f>AM1229</f>
        <v>0.7</v>
      </c>
      <c r="AN1232" s="321"/>
      <c r="AO1232" s="176"/>
      <c r="AP1232" s="176"/>
      <c r="AQ1232" s="176"/>
      <c r="AR1232" s="176"/>
      <c r="AS1232" s="176"/>
      <c r="AT1232" s="105"/>
      <c r="AU1232" s="150"/>
      <c r="AV1232" s="151"/>
      <c r="AW1232" s="106">
        <f>ROUND(ROUND(H1235*V1188,0)*AM1232,0)</f>
        <v>240</v>
      </c>
      <c r="AX1232" s="12"/>
    </row>
    <row r="1233" spans="1:50" ht="17.2" customHeight="1" x14ac:dyDescent="0.3">
      <c r="A1233" s="101">
        <v>43</v>
      </c>
      <c r="B1233" s="102" t="s">
        <v>4102</v>
      </c>
      <c r="C1233" s="103" t="s">
        <v>8584</v>
      </c>
      <c r="D1233" s="166"/>
      <c r="E1233" s="193"/>
      <c r="F1233" s="126"/>
      <c r="G1233" s="126"/>
      <c r="H1233" s="220"/>
      <c r="I1233" s="221"/>
      <c r="J1233" s="221"/>
      <c r="K1233" s="222"/>
      <c r="L1233" s="191"/>
      <c r="M1233" s="172"/>
      <c r="N1233" s="172"/>
      <c r="O1233" s="123"/>
      <c r="P1233" s="138"/>
      <c r="Q1233" s="138"/>
      <c r="R1233" s="168"/>
      <c r="S1233" s="141"/>
      <c r="T1233" s="141"/>
      <c r="U1233" s="88"/>
      <c r="V1233" s="86"/>
      <c r="W1233" s="87"/>
      <c r="X1233" s="320"/>
      <c r="Y1233" s="320"/>
      <c r="Z1233" s="320"/>
      <c r="AA1233" s="320"/>
      <c r="AB1233" s="320"/>
      <c r="AC1233" s="211" t="s">
        <v>4735</v>
      </c>
      <c r="AD1233" s="210"/>
      <c r="AE1233" s="210"/>
      <c r="AF1233" s="176"/>
      <c r="AG1233" s="176"/>
      <c r="AH1233" s="176"/>
      <c r="AI1233" s="176"/>
      <c r="AJ1233" s="176"/>
      <c r="AK1233" s="176"/>
      <c r="AL1233" s="105" t="s">
        <v>4574</v>
      </c>
      <c r="AM1233" s="321">
        <f>AM1230</f>
        <v>0.5</v>
      </c>
      <c r="AN1233" s="321"/>
      <c r="AO1233" s="176"/>
      <c r="AP1233" s="176"/>
      <c r="AQ1233" s="176"/>
      <c r="AR1233" s="176"/>
      <c r="AS1233" s="176"/>
      <c r="AT1233" s="105"/>
      <c r="AU1233" s="150"/>
      <c r="AV1233" s="151"/>
      <c r="AW1233" s="106">
        <f>ROUND(ROUND(H1235*V1188,0)*AM1233,0)</f>
        <v>172</v>
      </c>
      <c r="AX1233" s="12"/>
    </row>
    <row r="1234" spans="1:50" ht="17.2" customHeight="1" x14ac:dyDescent="0.3">
      <c r="A1234" s="9">
        <v>43</v>
      </c>
      <c r="B1234" s="10" t="s">
        <v>4101</v>
      </c>
      <c r="C1234" s="53" t="s">
        <v>8583</v>
      </c>
      <c r="D1234" s="166"/>
      <c r="E1234" s="193"/>
      <c r="F1234" s="126"/>
      <c r="G1234" s="126"/>
      <c r="H1234" s="220"/>
      <c r="I1234" s="221"/>
      <c r="J1234" s="221"/>
      <c r="K1234" s="222"/>
      <c r="L1234" s="231" t="s">
        <v>4714</v>
      </c>
      <c r="M1234" s="232"/>
      <c r="N1234" s="232"/>
      <c r="O1234" s="232"/>
      <c r="P1234" s="232"/>
      <c r="Q1234" s="232"/>
      <c r="R1234" s="175"/>
      <c r="S1234" s="194"/>
      <c r="T1234" s="194"/>
      <c r="U1234" s="88"/>
      <c r="V1234" s="86"/>
      <c r="W1234" s="87"/>
      <c r="X1234" s="6"/>
      <c r="Y1234" s="6"/>
      <c r="Z1234" s="59"/>
      <c r="AA1234" s="59"/>
      <c r="AB1234" s="6"/>
      <c r="AC1234" s="203"/>
      <c r="AD1234" s="6"/>
      <c r="AE1234" s="6"/>
      <c r="AF1234" s="6"/>
      <c r="AG1234" s="6"/>
      <c r="AH1234" s="6"/>
      <c r="AI1234" s="6"/>
      <c r="AJ1234" s="6"/>
      <c r="AK1234" s="6"/>
      <c r="AL1234" s="59"/>
      <c r="AM1234" s="137"/>
      <c r="AN1234" s="137"/>
      <c r="AO1234" s="6"/>
      <c r="AP1234" s="6"/>
      <c r="AQ1234" s="7"/>
      <c r="AR1234" s="7"/>
      <c r="AS1234" s="7"/>
      <c r="AT1234" s="123"/>
      <c r="AU1234" s="136"/>
      <c r="AV1234" s="145"/>
      <c r="AW1234" s="89">
        <f>ROUND(ROUND(H1235*P1236,0)*V1188,0)</f>
        <v>331</v>
      </c>
      <c r="AX1234" s="12"/>
    </row>
    <row r="1235" spans="1:50" ht="17.2" customHeight="1" x14ac:dyDescent="0.3">
      <c r="A1235" s="101">
        <v>43</v>
      </c>
      <c r="B1235" s="102" t="s">
        <v>4100</v>
      </c>
      <c r="C1235" s="103" t="s">
        <v>8582</v>
      </c>
      <c r="D1235" s="166"/>
      <c r="E1235" s="193"/>
      <c r="F1235" s="126"/>
      <c r="G1235" s="126"/>
      <c r="H1235" s="253">
        <f>'15就労移行支援(基本)'!K396</f>
        <v>685</v>
      </c>
      <c r="I1235" s="254"/>
      <c r="J1235" s="1" t="s">
        <v>4202</v>
      </c>
      <c r="K1235" s="68"/>
      <c r="L1235" s="267"/>
      <c r="M1235" s="268"/>
      <c r="N1235" s="268"/>
      <c r="O1235" s="268"/>
      <c r="P1235" s="268"/>
      <c r="Q1235" s="268"/>
      <c r="R1235" s="175"/>
      <c r="S1235" s="194"/>
      <c r="T1235" s="194"/>
      <c r="U1235" s="88"/>
      <c r="V1235" s="86"/>
      <c r="W1235" s="87"/>
      <c r="X1235" s="318" t="s">
        <v>4712</v>
      </c>
      <c r="Y1235" s="318"/>
      <c r="Z1235" s="318"/>
      <c r="AA1235" s="318"/>
      <c r="AB1235" s="318"/>
      <c r="AC1235" s="211" t="s">
        <v>4711</v>
      </c>
      <c r="AD1235" s="210"/>
      <c r="AE1235" s="210"/>
      <c r="AF1235" s="176"/>
      <c r="AG1235" s="176"/>
      <c r="AH1235" s="176"/>
      <c r="AI1235" s="176"/>
      <c r="AJ1235" s="176"/>
      <c r="AK1235" s="176"/>
      <c r="AL1235" s="105" t="s">
        <v>4574</v>
      </c>
      <c r="AM1235" s="321">
        <f>AM1232</f>
        <v>0.7</v>
      </c>
      <c r="AN1235" s="321"/>
      <c r="AO1235" s="174"/>
      <c r="AP1235" s="174"/>
      <c r="AQ1235" s="174"/>
      <c r="AR1235" s="174"/>
      <c r="AS1235" s="174"/>
      <c r="AT1235" s="104"/>
      <c r="AU1235" s="148"/>
      <c r="AV1235" s="149"/>
      <c r="AW1235" s="106">
        <f>ROUND(ROUND(ROUND(H1235*P1236,0)*V1188,0)*AM1235,0)</f>
        <v>232</v>
      </c>
      <c r="AX1235" s="12"/>
    </row>
    <row r="1236" spans="1:50" ht="17.2" customHeight="1" x14ac:dyDescent="0.3">
      <c r="A1236" s="101">
        <v>43</v>
      </c>
      <c r="B1236" s="102" t="s">
        <v>4099</v>
      </c>
      <c r="C1236" s="103" t="s">
        <v>8581</v>
      </c>
      <c r="D1236" s="166"/>
      <c r="E1236" s="193"/>
      <c r="F1236" s="126"/>
      <c r="G1236" s="126"/>
      <c r="H1236" s="175"/>
      <c r="I1236" s="194"/>
      <c r="J1236" s="194"/>
      <c r="K1236" s="173"/>
      <c r="L1236" s="191"/>
      <c r="M1236" s="172"/>
      <c r="N1236" s="172"/>
      <c r="O1236" s="123" t="s">
        <v>4574</v>
      </c>
      <c r="P1236" s="249">
        <f>P1230</f>
        <v>0.96499999999999997</v>
      </c>
      <c r="Q1236" s="249"/>
      <c r="R1236" s="168"/>
      <c r="S1236" s="141"/>
      <c r="T1236" s="141"/>
      <c r="U1236" s="88"/>
      <c r="V1236" s="86"/>
      <c r="W1236" s="87"/>
      <c r="X1236" s="320"/>
      <c r="Y1236" s="320"/>
      <c r="Z1236" s="320"/>
      <c r="AA1236" s="320"/>
      <c r="AB1236" s="320"/>
      <c r="AC1236" s="211" t="s">
        <v>4735</v>
      </c>
      <c r="AD1236" s="210"/>
      <c r="AE1236" s="210"/>
      <c r="AF1236" s="176"/>
      <c r="AG1236" s="176"/>
      <c r="AH1236" s="176"/>
      <c r="AI1236" s="176"/>
      <c r="AJ1236" s="176"/>
      <c r="AK1236" s="176"/>
      <c r="AL1236" s="105" t="s">
        <v>4574</v>
      </c>
      <c r="AM1236" s="321">
        <f>AM1233</f>
        <v>0.5</v>
      </c>
      <c r="AN1236" s="321"/>
      <c r="AO1236" s="174"/>
      <c r="AP1236" s="174"/>
      <c r="AQ1236" s="174"/>
      <c r="AR1236" s="174"/>
      <c r="AS1236" s="174"/>
      <c r="AT1236" s="104"/>
      <c r="AU1236" s="148"/>
      <c r="AV1236" s="149"/>
      <c r="AW1236" s="106">
        <f>ROUND(ROUND(ROUND(H1235*P1236,0)*V1188,0)*AM1236,0)</f>
        <v>166</v>
      </c>
      <c r="AX1236" s="12"/>
    </row>
    <row r="1237" spans="1:50" ht="17.2" customHeight="1" x14ac:dyDescent="0.3">
      <c r="A1237" s="9">
        <v>43</v>
      </c>
      <c r="B1237" s="10" t="s">
        <v>4098</v>
      </c>
      <c r="C1237" s="53" t="s">
        <v>8580</v>
      </c>
      <c r="D1237" s="166"/>
      <c r="E1237" s="193"/>
      <c r="F1237" s="126"/>
      <c r="G1237" s="126"/>
      <c r="H1237" s="175"/>
      <c r="I1237" s="194"/>
      <c r="J1237" s="194"/>
      <c r="K1237" s="173"/>
      <c r="L1237" s="196"/>
      <c r="M1237" s="195"/>
      <c r="N1237" s="195"/>
      <c r="O1237" s="55"/>
      <c r="P1237" s="56"/>
      <c r="Q1237" s="56"/>
      <c r="R1237" s="168"/>
      <c r="S1237" s="141"/>
      <c r="T1237" s="142"/>
      <c r="U1237" s="130"/>
      <c r="V1237" s="64"/>
      <c r="W1237" s="202"/>
      <c r="X1237" s="8"/>
      <c r="Y1237" s="6"/>
      <c r="Z1237" s="59"/>
      <c r="AA1237" s="59"/>
      <c r="AB1237" s="6"/>
      <c r="AC1237" s="203"/>
      <c r="AD1237" s="6"/>
      <c r="AE1237" s="6"/>
      <c r="AF1237" s="6"/>
      <c r="AG1237" s="6"/>
      <c r="AH1237" s="6"/>
      <c r="AI1237" s="6"/>
      <c r="AJ1237" s="6"/>
      <c r="AK1237" s="6"/>
      <c r="AL1237" s="59"/>
      <c r="AM1237" s="137"/>
      <c r="AN1237" s="137"/>
      <c r="AO1237" s="177"/>
      <c r="AP1237" s="81"/>
      <c r="AQ1237" s="81"/>
      <c r="AR1237" s="82"/>
      <c r="AS1237" s="242" t="s">
        <v>4580</v>
      </c>
      <c r="AT1237" s="242"/>
      <c r="AU1237" s="242"/>
      <c r="AV1237" s="243"/>
      <c r="AW1237" s="89">
        <f>ROUND(H1235*V1188,0)-AS1240</f>
        <v>338</v>
      </c>
      <c r="AX1237" s="12"/>
    </row>
    <row r="1238" spans="1:50" ht="17.2" customHeight="1" x14ac:dyDescent="0.3">
      <c r="A1238" s="101">
        <v>43</v>
      </c>
      <c r="B1238" s="102" t="s">
        <v>4097</v>
      </c>
      <c r="C1238" s="103" t="s">
        <v>8579</v>
      </c>
      <c r="D1238" s="166"/>
      <c r="E1238" s="193"/>
      <c r="F1238" s="126"/>
      <c r="G1238" s="126"/>
      <c r="H1238" s="175"/>
      <c r="I1238" s="194"/>
      <c r="J1238" s="194"/>
      <c r="K1238" s="173"/>
      <c r="L1238" s="175"/>
      <c r="M1238" s="194"/>
      <c r="N1238" s="194"/>
      <c r="O1238" s="132"/>
      <c r="P1238" s="141"/>
      <c r="Q1238" s="141"/>
      <c r="R1238" s="168"/>
      <c r="S1238" s="141"/>
      <c r="T1238" s="142"/>
      <c r="U1238" s="130"/>
      <c r="V1238" s="64"/>
      <c r="W1238" s="202"/>
      <c r="X1238" s="317" t="s">
        <v>4712</v>
      </c>
      <c r="Y1238" s="318"/>
      <c r="Z1238" s="318"/>
      <c r="AA1238" s="318"/>
      <c r="AB1238" s="318"/>
      <c r="AC1238" s="211" t="s">
        <v>4711</v>
      </c>
      <c r="AD1238" s="210"/>
      <c r="AE1238" s="210"/>
      <c r="AF1238" s="176"/>
      <c r="AG1238" s="176"/>
      <c r="AH1238" s="176"/>
      <c r="AI1238" s="176"/>
      <c r="AJ1238" s="176"/>
      <c r="AK1238" s="176"/>
      <c r="AL1238" s="105" t="s">
        <v>4574</v>
      </c>
      <c r="AM1238" s="321">
        <f>AM1235</f>
        <v>0.7</v>
      </c>
      <c r="AN1238" s="321"/>
      <c r="AO1238" s="215"/>
      <c r="AP1238" s="215"/>
      <c r="AQ1238" s="215"/>
      <c r="AR1238" s="214"/>
      <c r="AS1238" s="244"/>
      <c r="AT1238" s="244"/>
      <c r="AU1238" s="244"/>
      <c r="AV1238" s="245"/>
      <c r="AW1238" s="106">
        <f>ROUND(ROUND(H1235*V1188,0)*AM1238,0)-AS1240</f>
        <v>235</v>
      </c>
      <c r="AX1238" s="12"/>
    </row>
    <row r="1239" spans="1:50" ht="17.2" customHeight="1" x14ac:dyDescent="0.3">
      <c r="A1239" s="101">
        <v>43</v>
      </c>
      <c r="B1239" s="102" t="s">
        <v>4096</v>
      </c>
      <c r="C1239" s="103" t="s">
        <v>8578</v>
      </c>
      <c r="D1239" s="166"/>
      <c r="E1239" s="193"/>
      <c r="F1239" s="126"/>
      <c r="G1239" s="126"/>
      <c r="H1239" s="175"/>
      <c r="I1239" s="194"/>
      <c r="J1239" s="194"/>
      <c r="K1239" s="173"/>
      <c r="L1239" s="191"/>
      <c r="M1239" s="172"/>
      <c r="N1239" s="172"/>
      <c r="O1239" s="123"/>
      <c r="P1239" s="138"/>
      <c r="Q1239" s="138"/>
      <c r="R1239" s="168"/>
      <c r="S1239" s="141"/>
      <c r="T1239" s="142"/>
      <c r="U1239" s="130"/>
      <c r="V1239" s="64"/>
      <c r="W1239" s="202"/>
      <c r="X1239" s="319"/>
      <c r="Y1239" s="320"/>
      <c r="Z1239" s="320"/>
      <c r="AA1239" s="320"/>
      <c r="AB1239" s="320"/>
      <c r="AC1239" s="211" t="s">
        <v>4735</v>
      </c>
      <c r="AD1239" s="210"/>
      <c r="AE1239" s="210"/>
      <c r="AF1239" s="176"/>
      <c r="AG1239" s="176"/>
      <c r="AH1239" s="176"/>
      <c r="AI1239" s="176"/>
      <c r="AJ1239" s="176"/>
      <c r="AK1239" s="176"/>
      <c r="AL1239" s="105" t="s">
        <v>4574</v>
      </c>
      <c r="AM1239" s="321">
        <f>AM1236</f>
        <v>0.5</v>
      </c>
      <c r="AN1239" s="321"/>
      <c r="AO1239" s="213"/>
      <c r="AP1239" s="213"/>
      <c r="AQ1239" s="213"/>
      <c r="AR1239" s="212"/>
      <c r="AS1239" s="244"/>
      <c r="AT1239" s="244"/>
      <c r="AU1239" s="244"/>
      <c r="AV1239" s="245"/>
      <c r="AW1239" s="106">
        <f>ROUND(ROUND(H1235*V1188,0)*AM1239,0)-AS1240</f>
        <v>167</v>
      </c>
      <c r="AX1239" s="12"/>
    </row>
    <row r="1240" spans="1:50" ht="17.2" customHeight="1" x14ac:dyDescent="0.3">
      <c r="A1240" s="9">
        <v>43</v>
      </c>
      <c r="B1240" s="10" t="s">
        <v>4095</v>
      </c>
      <c r="C1240" s="53" t="s">
        <v>8577</v>
      </c>
      <c r="D1240" s="166"/>
      <c r="E1240" s="193"/>
      <c r="F1240" s="126"/>
      <c r="G1240" s="126"/>
      <c r="H1240" s="175"/>
      <c r="I1240" s="194"/>
      <c r="J1240" s="194"/>
      <c r="K1240" s="173"/>
      <c r="L1240" s="231" t="s">
        <v>4714</v>
      </c>
      <c r="M1240" s="232"/>
      <c r="N1240" s="232"/>
      <c r="O1240" s="232"/>
      <c r="P1240" s="232"/>
      <c r="Q1240" s="232"/>
      <c r="R1240" s="175"/>
      <c r="S1240" s="194"/>
      <c r="T1240" s="173"/>
      <c r="U1240" s="130"/>
      <c r="V1240" s="64"/>
      <c r="W1240" s="202"/>
      <c r="X1240" s="8"/>
      <c r="Y1240" s="6"/>
      <c r="Z1240" s="59"/>
      <c r="AA1240" s="59"/>
      <c r="AB1240" s="6"/>
      <c r="AC1240" s="203"/>
      <c r="AD1240" s="6"/>
      <c r="AE1240" s="6"/>
      <c r="AF1240" s="6"/>
      <c r="AG1240" s="6"/>
      <c r="AH1240" s="6"/>
      <c r="AI1240" s="6"/>
      <c r="AJ1240" s="6"/>
      <c r="AK1240" s="6"/>
      <c r="AL1240" s="59"/>
      <c r="AM1240" s="137"/>
      <c r="AN1240" s="137"/>
      <c r="AO1240" s="198"/>
      <c r="AP1240" s="198"/>
      <c r="AQ1240" s="198"/>
      <c r="AR1240" s="197"/>
      <c r="AS1240" s="38">
        <f>AS1228</f>
        <v>5</v>
      </c>
      <c r="AT1240" s="62" t="s">
        <v>4579</v>
      </c>
      <c r="AU1240" s="143"/>
      <c r="AV1240" s="147"/>
      <c r="AW1240" s="89">
        <f>ROUND(ROUND(H1235*P1242,0)*V1188,0)-AS1240</f>
        <v>326</v>
      </c>
      <c r="AX1240" s="12"/>
    </row>
    <row r="1241" spans="1:50" ht="17.2" customHeight="1" x14ac:dyDescent="0.3">
      <c r="A1241" s="101">
        <v>43</v>
      </c>
      <c r="B1241" s="102" t="s">
        <v>4094</v>
      </c>
      <c r="C1241" s="103" t="s">
        <v>8576</v>
      </c>
      <c r="D1241" s="166"/>
      <c r="E1241" s="193"/>
      <c r="F1241" s="126"/>
      <c r="G1241" s="126"/>
      <c r="H1241" s="175"/>
      <c r="I1241" s="194"/>
      <c r="J1241" s="194"/>
      <c r="K1241" s="173"/>
      <c r="L1241" s="267"/>
      <c r="M1241" s="268"/>
      <c r="N1241" s="268"/>
      <c r="O1241" s="268"/>
      <c r="P1241" s="268"/>
      <c r="Q1241" s="268"/>
      <c r="R1241" s="175"/>
      <c r="S1241" s="194"/>
      <c r="T1241" s="173"/>
      <c r="U1241" s="130"/>
      <c r="V1241" s="64"/>
      <c r="W1241" s="202"/>
      <c r="X1241" s="317" t="s">
        <v>4712</v>
      </c>
      <c r="Y1241" s="318"/>
      <c r="Z1241" s="318"/>
      <c r="AA1241" s="318"/>
      <c r="AB1241" s="318"/>
      <c r="AC1241" s="211" t="s">
        <v>4711</v>
      </c>
      <c r="AD1241" s="210"/>
      <c r="AE1241" s="210"/>
      <c r="AF1241" s="176"/>
      <c r="AG1241" s="176"/>
      <c r="AH1241" s="176"/>
      <c r="AI1241" s="176"/>
      <c r="AJ1241" s="176"/>
      <c r="AK1241" s="176"/>
      <c r="AL1241" s="105" t="s">
        <v>4574</v>
      </c>
      <c r="AM1241" s="321">
        <f>AM1238</f>
        <v>0.7</v>
      </c>
      <c r="AN1241" s="321"/>
      <c r="AO1241" s="213"/>
      <c r="AP1241" s="213"/>
      <c r="AQ1241" s="213"/>
      <c r="AR1241" s="212"/>
      <c r="AS1241" s="1"/>
      <c r="AT1241" s="132"/>
      <c r="AU1241" s="143"/>
      <c r="AV1241" s="147"/>
      <c r="AW1241" s="106">
        <f>ROUND(ROUND(ROUND(H1235*P1242,0)*V1188,0)*AM1241,0)-AS1240</f>
        <v>227</v>
      </c>
      <c r="AX1241" s="12"/>
    </row>
    <row r="1242" spans="1:50" ht="17.2" customHeight="1" x14ac:dyDescent="0.3">
      <c r="A1242" s="101">
        <v>43</v>
      </c>
      <c r="B1242" s="102" t="s">
        <v>4093</v>
      </c>
      <c r="C1242" s="103" t="s">
        <v>8575</v>
      </c>
      <c r="D1242" s="166"/>
      <c r="E1242" s="193"/>
      <c r="F1242" s="126"/>
      <c r="G1242" s="126"/>
      <c r="H1242" s="175"/>
      <c r="I1242" s="194"/>
      <c r="J1242" s="194"/>
      <c r="K1242" s="173"/>
      <c r="L1242" s="191"/>
      <c r="M1242" s="172"/>
      <c r="N1242" s="172"/>
      <c r="O1242" s="123" t="s">
        <v>4574</v>
      </c>
      <c r="P1242" s="249">
        <f>P1236</f>
        <v>0.96499999999999997</v>
      </c>
      <c r="Q1242" s="249"/>
      <c r="R1242" s="168"/>
      <c r="S1242" s="141"/>
      <c r="T1242" s="142"/>
      <c r="U1242" s="130"/>
      <c r="V1242" s="64"/>
      <c r="W1242" s="202"/>
      <c r="X1242" s="319"/>
      <c r="Y1242" s="320"/>
      <c r="Z1242" s="320"/>
      <c r="AA1242" s="320"/>
      <c r="AB1242" s="320"/>
      <c r="AC1242" s="211" t="s">
        <v>4735</v>
      </c>
      <c r="AD1242" s="210"/>
      <c r="AE1242" s="210"/>
      <c r="AF1242" s="176"/>
      <c r="AG1242" s="176"/>
      <c r="AH1242" s="176"/>
      <c r="AI1242" s="176"/>
      <c r="AJ1242" s="176"/>
      <c r="AK1242" s="176"/>
      <c r="AL1242" s="105" t="s">
        <v>4574</v>
      </c>
      <c r="AM1242" s="321">
        <f>AM1239</f>
        <v>0.5</v>
      </c>
      <c r="AN1242" s="321"/>
      <c r="AO1242" s="213"/>
      <c r="AP1242" s="213"/>
      <c r="AQ1242" s="213"/>
      <c r="AR1242" s="212"/>
      <c r="AS1242" s="7"/>
      <c r="AT1242" s="123"/>
      <c r="AU1242" s="136"/>
      <c r="AV1242" s="145"/>
      <c r="AW1242" s="106">
        <f>ROUND(ROUND(ROUND(H1235*P1242,0)*V1188,0)*AM1242,0)-AS1240</f>
        <v>161</v>
      </c>
      <c r="AX1242" s="12"/>
    </row>
    <row r="1243" spans="1:50" ht="17.2" customHeight="1" x14ac:dyDescent="0.3">
      <c r="A1243" s="9">
        <v>43</v>
      </c>
      <c r="B1243" s="10" t="s">
        <v>4092</v>
      </c>
      <c r="C1243" s="53" t="s">
        <v>8574</v>
      </c>
      <c r="D1243" s="166"/>
      <c r="E1243" s="193"/>
      <c r="F1243" s="126"/>
      <c r="G1243" s="126"/>
      <c r="H1243" s="45"/>
      <c r="I1243" s="1"/>
      <c r="J1243" s="1"/>
      <c r="K1243" s="44"/>
      <c r="L1243" s="196"/>
      <c r="M1243" s="195"/>
      <c r="N1243" s="195"/>
      <c r="O1243" s="55"/>
      <c r="P1243" s="56"/>
      <c r="Q1243" s="56"/>
      <c r="R1243" s="168"/>
      <c r="S1243" s="141"/>
      <c r="T1243" s="142"/>
      <c r="U1243" s="130"/>
      <c r="V1243" s="64"/>
      <c r="W1243" s="202"/>
      <c r="X1243" s="8"/>
      <c r="Y1243" s="6"/>
      <c r="Z1243" s="59"/>
      <c r="AA1243" s="59"/>
      <c r="AB1243" s="6"/>
      <c r="AC1243" s="203"/>
      <c r="AD1243" s="6"/>
      <c r="AE1243" s="6"/>
      <c r="AF1243" s="6"/>
      <c r="AG1243" s="6"/>
      <c r="AH1243" s="6"/>
      <c r="AI1243" s="6"/>
      <c r="AJ1243" s="6"/>
      <c r="AK1243" s="6"/>
      <c r="AL1243" s="59"/>
      <c r="AM1243" s="137"/>
      <c r="AN1243" s="137"/>
      <c r="AO1243" s="216" t="s">
        <v>4753</v>
      </c>
      <c r="AP1243" s="251"/>
      <c r="AQ1243" s="251"/>
      <c r="AR1243" s="252"/>
      <c r="AS1243" s="49"/>
      <c r="AT1243" s="36"/>
      <c r="AU1243" s="36"/>
      <c r="AV1243" s="51"/>
      <c r="AW1243" s="89">
        <f>ROUND(ROUND(H1235*V1188,0)*AQ1246,0)</f>
        <v>326</v>
      </c>
      <c r="AX1243" s="12"/>
    </row>
    <row r="1244" spans="1:50" ht="17.2" customHeight="1" x14ac:dyDescent="0.3">
      <c r="A1244" s="101">
        <v>43</v>
      </c>
      <c r="B1244" s="102" t="s">
        <v>4091</v>
      </c>
      <c r="C1244" s="103" t="s">
        <v>8573</v>
      </c>
      <c r="D1244" s="166"/>
      <c r="E1244" s="193"/>
      <c r="F1244" s="126"/>
      <c r="G1244" s="126"/>
      <c r="H1244" s="45"/>
      <c r="I1244" s="1"/>
      <c r="J1244" s="1"/>
      <c r="K1244" s="44"/>
      <c r="L1244" s="175"/>
      <c r="M1244" s="194"/>
      <c r="N1244" s="194"/>
      <c r="O1244" s="132"/>
      <c r="P1244" s="141"/>
      <c r="Q1244" s="141"/>
      <c r="R1244" s="168"/>
      <c r="S1244" s="141"/>
      <c r="T1244" s="142"/>
      <c r="U1244" s="130"/>
      <c r="V1244" s="64"/>
      <c r="W1244" s="202"/>
      <c r="X1244" s="317" t="s">
        <v>4712</v>
      </c>
      <c r="Y1244" s="318"/>
      <c r="Z1244" s="318"/>
      <c r="AA1244" s="318"/>
      <c r="AB1244" s="318"/>
      <c r="AC1244" s="211" t="s">
        <v>4711</v>
      </c>
      <c r="AD1244" s="210"/>
      <c r="AE1244" s="210"/>
      <c r="AF1244" s="176"/>
      <c r="AG1244" s="176"/>
      <c r="AH1244" s="176"/>
      <c r="AI1244" s="176"/>
      <c r="AJ1244" s="176"/>
      <c r="AK1244" s="176"/>
      <c r="AL1244" s="105" t="s">
        <v>4574</v>
      </c>
      <c r="AM1244" s="321">
        <f>AM1241</f>
        <v>0.7</v>
      </c>
      <c r="AN1244" s="321"/>
      <c r="AO1244" s="228"/>
      <c r="AP1244" s="229"/>
      <c r="AQ1244" s="229"/>
      <c r="AR1244" s="230"/>
      <c r="AS1244" s="45"/>
      <c r="AT1244" s="1"/>
      <c r="AU1244" s="1"/>
      <c r="AV1244" s="44"/>
      <c r="AW1244" s="106">
        <f>ROUND(ROUND(ROUND(H1235*V1188,0)*AM1244,0)*AQ1246,0)</f>
        <v>228</v>
      </c>
      <c r="AX1244" s="12"/>
    </row>
    <row r="1245" spans="1:50" ht="17.2" customHeight="1" x14ac:dyDescent="0.3">
      <c r="A1245" s="101">
        <v>43</v>
      </c>
      <c r="B1245" s="102" t="s">
        <v>4090</v>
      </c>
      <c r="C1245" s="103" t="s">
        <v>8572</v>
      </c>
      <c r="D1245" s="166"/>
      <c r="E1245" s="193"/>
      <c r="F1245" s="126"/>
      <c r="G1245" s="126"/>
      <c r="H1245" s="45"/>
      <c r="I1245" s="1"/>
      <c r="J1245" s="1"/>
      <c r="K1245" s="44"/>
      <c r="L1245" s="191"/>
      <c r="M1245" s="172"/>
      <c r="N1245" s="172"/>
      <c r="O1245" s="123"/>
      <c r="P1245" s="138"/>
      <c r="Q1245" s="138"/>
      <c r="R1245" s="168"/>
      <c r="S1245" s="141"/>
      <c r="T1245" s="142"/>
      <c r="U1245" s="130"/>
      <c r="V1245" s="64"/>
      <c r="W1245" s="202"/>
      <c r="X1245" s="319"/>
      <c r="Y1245" s="320"/>
      <c r="Z1245" s="320"/>
      <c r="AA1245" s="320"/>
      <c r="AB1245" s="320"/>
      <c r="AC1245" s="211" t="s">
        <v>4735</v>
      </c>
      <c r="AD1245" s="210"/>
      <c r="AE1245" s="210"/>
      <c r="AF1245" s="176"/>
      <c r="AG1245" s="176"/>
      <c r="AH1245" s="176"/>
      <c r="AI1245" s="176"/>
      <c r="AJ1245" s="176"/>
      <c r="AK1245" s="176"/>
      <c r="AL1245" s="105" t="s">
        <v>4574</v>
      </c>
      <c r="AM1245" s="321">
        <f>AM1242</f>
        <v>0.5</v>
      </c>
      <c r="AN1245" s="321"/>
      <c r="AO1245" s="45"/>
      <c r="AP1245" s="1"/>
      <c r="AQ1245" s="1"/>
      <c r="AR1245" s="44"/>
      <c r="AS1245" s="45"/>
      <c r="AT1245" s="1"/>
      <c r="AU1245" s="1"/>
      <c r="AV1245" s="44"/>
      <c r="AW1245" s="106">
        <f>ROUND(ROUND(ROUND(H1235*V1188,0)*AM1245,0)*AQ1246,0)</f>
        <v>163</v>
      </c>
      <c r="AX1245" s="12"/>
    </row>
    <row r="1246" spans="1:50" ht="17.2" customHeight="1" x14ac:dyDescent="0.3">
      <c r="A1246" s="9">
        <v>43</v>
      </c>
      <c r="B1246" s="10" t="s">
        <v>4089</v>
      </c>
      <c r="C1246" s="53" t="s">
        <v>8571</v>
      </c>
      <c r="D1246" s="166"/>
      <c r="E1246" s="193"/>
      <c r="F1246" s="126"/>
      <c r="G1246" s="126"/>
      <c r="H1246" s="45"/>
      <c r="I1246" s="1"/>
      <c r="J1246" s="1"/>
      <c r="K1246" s="44"/>
      <c r="L1246" s="231" t="s">
        <v>4714</v>
      </c>
      <c r="M1246" s="232"/>
      <c r="N1246" s="232"/>
      <c r="O1246" s="232"/>
      <c r="P1246" s="232"/>
      <c r="Q1246" s="232"/>
      <c r="R1246" s="175"/>
      <c r="S1246" s="194"/>
      <c r="T1246" s="173"/>
      <c r="U1246" s="130"/>
      <c r="V1246" s="64"/>
      <c r="W1246" s="202"/>
      <c r="X1246" s="8"/>
      <c r="Y1246" s="6"/>
      <c r="Z1246" s="59"/>
      <c r="AA1246" s="59"/>
      <c r="AB1246" s="6"/>
      <c r="AC1246" s="203"/>
      <c r="AD1246" s="6"/>
      <c r="AE1246" s="6"/>
      <c r="AF1246" s="6"/>
      <c r="AG1246" s="6"/>
      <c r="AH1246" s="6"/>
      <c r="AI1246" s="6"/>
      <c r="AJ1246" s="6"/>
      <c r="AK1246" s="6"/>
      <c r="AL1246" s="59"/>
      <c r="AM1246" s="137"/>
      <c r="AN1246" s="137"/>
      <c r="AO1246" s="45"/>
      <c r="AP1246" s="132" t="s">
        <v>4574</v>
      </c>
      <c r="AQ1246" s="247">
        <f>AQ1222</f>
        <v>0.95</v>
      </c>
      <c r="AR1246" s="248"/>
      <c r="AS1246" s="45"/>
      <c r="AT1246" s="1"/>
      <c r="AU1246" s="1"/>
      <c r="AV1246" s="44"/>
      <c r="AW1246" s="89">
        <f>ROUND(ROUND(ROUND(H1235*P1248,0)*V1188,0)*AQ1246,0)</f>
        <v>314</v>
      </c>
      <c r="AX1246" s="12"/>
    </row>
    <row r="1247" spans="1:50" ht="17.2" customHeight="1" x14ac:dyDescent="0.3">
      <c r="A1247" s="101">
        <v>43</v>
      </c>
      <c r="B1247" s="102" t="s">
        <v>4088</v>
      </c>
      <c r="C1247" s="103" t="s">
        <v>8570</v>
      </c>
      <c r="D1247" s="166"/>
      <c r="E1247" s="193"/>
      <c r="F1247" s="126"/>
      <c r="G1247" s="126"/>
      <c r="H1247" s="45"/>
      <c r="I1247" s="1"/>
      <c r="J1247" s="1"/>
      <c r="K1247" s="44"/>
      <c r="L1247" s="267"/>
      <c r="M1247" s="268"/>
      <c r="N1247" s="268"/>
      <c r="O1247" s="268"/>
      <c r="P1247" s="268"/>
      <c r="Q1247" s="268"/>
      <c r="R1247" s="175"/>
      <c r="S1247" s="194"/>
      <c r="T1247" s="173"/>
      <c r="U1247" s="130"/>
      <c r="V1247" s="64"/>
      <c r="W1247" s="202"/>
      <c r="X1247" s="317" t="s">
        <v>4712</v>
      </c>
      <c r="Y1247" s="318"/>
      <c r="Z1247" s="318"/>
      <c r="AA1247" s="318"/>
      <c r="AB1247" s="318"/>
      <c r="AC1247" s="211" t="s">
        <v>4711</v>
      </c>
      <c r="AD1247" s="210"/>
      <c r="AE1247" s="210"/>
      <c r="AF1247" s="176"/>
      <c r="AG1247" s="176"/>
      <c r="AH1247" s="176"/>
      <c r="AI1247" s="176"/>
      <c r="AJ1247" s="176"/>
      <c r="AK1247" s="176"/>
      <c r="AL1247" s="105" t="s">
        <v>4574</v>
      </c>
      <c r="AM1247" s="321">
        <f>AM1244</f>
        <v>0.7</v>
      </c>
      <c r="AN1247" s="321"/>
      <c r="AO1247" s="45"/>
      <c r="AP1247" s="1"/>
      <c r="AQ1247" s="1"/>
      <c r="AR1247" s="44"/>
      <c r="AS1247" s="45"/>
      <c r="AT1247" s="1"/>
      <c r="AU1247" s="1"/>
      <c r="AV1247" s="44"/>
      <c r="AW1247" s="106">
        <f>ROUND(ROUND(ROUND(ROUND(H1235*P1248,0)*V1188,0)*AM1247,0)*AQ1246,0)</f>
        <v>220</v>
      </c>
      <c r="AX1247" s="12"/>
    </row>
    <row r="1248" spans="1:50" ht="17.2" customHeight="1" x14ac:dyDescent="0.3">
      <c r="A1248" s="101">
        <v>43</v>
      </c>
      <c r="B1248" s="102" t="s">
        <v>4087</v>
      </c>
      <c r="C1248" s="103" t="s">
        <v>8569</v>
      </c>
      <c r="D1248" s="166"/>
      <c r="E1248" s="193"/>
      <c r="F1248" s="126"/>
      <c r="G1248" s="126"/>
      <c r="H1248" s="45"/>
      <c r="I1248" s="1"/>
      <c r="J1248" s="1"/>
      <c r="K1248" s="44"/>
      <c r="L1248" s="191"/>
      <c r="M1248" s="172"/>
      <c r="N1248" s="172"/>
      <c r="O1248" s="123" t="s">
        <v>4574</v>
      </c>
      <c r="P1248" s="249">
        <f>P1242</f>
        <v>0.96499999999999997</v>
      </c>
      <c r="Q1248" s="249"/>
      <c r="R1248" s="168"/>
      <c r="S1248" s="141"/>
      <c r="T1248" s="142"/>
      <c r="U1248" s="130"/>
      <c r="V1248" s="64"/>
      <c r="W1248" s="202"/>
      <c r="X1248" s="319"/>
      <c r="Y1248" s="320"/>
      <c r="Z1248" s="320"/>
      <c r="AA1248" s="320"/>
      <c r="AB1248" s="320"/>
      <c r="AC1248" s="211" t="s">
        <v>4735</v>
      </c>
      <c r="AD1248" s="210"/>
      <c r="AE1248" s="210"/>
      <c r="AF1248" s="176"/>
      <c r="AG1248" s="176"/>
      <c r="AH1248" s="176"/>
      <c r="AI1248" s="176"/>
      <c r="AJ1248" s="176"/>
      <c r="AK1248" s="176"/>
      <c r="AL1248" s="105" t="s">
        <v>4574</v>
      </c>
      <c r="AM1248" s="321">
        <f>AM1245</f>
        <v>0.5</v>
      </c>
      <c r="AN1248" s="321"/>
      <c r="AO1248" s="45"/>
      <c r="AP1248" s="1"/>
      <c r="AQ1248" s="1"/>
      <c r="AR1248" s="44"/>
      <c r="AS1248" s="43"/>
      <c r="AT1248" s="7"/>
      <c r="AU1248" s="7"/>
      <c r="AV1248" s="21"/>
      <c r="AW1248" s="106">
        <f>ROUND(ROUND(ROUND(ROUND(H1235*P1248,0)*V1188,0)*AM1248,0)*AQ1246,0)</f>
        <v>158</v>
      </c>
      <c r="AX1248" s="12"/>
    </row>
    <row r="1249" spans="1:50" ht="17.2" customHeight="1" x14ac:dyDescent="0.3">
      <c r="A1249" s="9">
        <v>43</v>
      </c>
      <c r="B1249" s="10" t="s">
        <v>4086</v>
      </c>
      <c r="C1249" s="53" t="s">
        <v>8568</v>
      </c>
      <c r="D1249" s="166"/>
      <c r="E1249" s="193"/>
      <c r="F1249" s="126"/>
      <c r="G1249" s="126"/>
      <c r="H1249" s="45"/>
      <c r="I1249" s="1"/>
      <c r="J1249" s="1"/>
      <c r="K1249" s="44"/>
      <c r="L1249" s="196"/>
      <c r="M1249" s="195"/>
      <c r="N1249" s="195"/>
      <c r="O1249" s="55"/>
      <c r="P1249" s="56"/>
      <c r="Q1249" s="56"/>
      <c r="R1249" s="168"/>
      <c r="S1249" s="141"/>
      <c r="T1249" s="142"/>
      <c r="U1249" s="130"/>
      <c r="V1249" s="64"/>
      <c r="W1249" s="202"/>
      <c r="X1249" s="8"/>
      <c r="Y1249" s="6"/>
      <c r="Z1249" s="59"/>
      <c r="AA1249" s="59"/>
      <c r="AB1249" s="6"/>
      <c r="AC1249" s="203"/>
      <c r="AD1249" s="6"/>
      <c r="AE1249" s="6"/>
      <c r="AF1249" s="6"/>
      <c r="AG1249" s="6"/>
      <c r="AH1249" s="6"/>
      <c r="AI1249" s="6"/>
      <c r="AJ1249" s="6"/>
      <c r="AK1249" s="6"/>
      <c r="AL1249" s="59"/>
      <c r="AM1249" s="137"/>
      <c r="AN1249" s="137"/>
      <c r="AO1249" s="146"/>
      <c r="AP1249" s="143"/>
      <c r="AQ1249" s="143"/>
      <c r="AR1249" s="44"/>
      <c r="AS1249" s="242" t="s">
        <v>4580</v>
      </c>
      <c r="AT1249" s="242"/>
      <c r="AU1249" s="242"/>
      <c r="AV1249" s="243"/>
      <c r="AW1249" s="89">
        <f>ROUND(ROUND(H1235*V1188,0)*AQ1246,0)-AS1252</f>
        <v>321</v>
      </c>
      <c r="AX1249" s="12"/>
    </row>
    <row r="1250" spans="1:50" ht="17.2" customHeight="1" x14ac:dyDescent="0.3">
      <c r="A1250" s="101">
        <v>43</v>
      </c>
      <c r="B1250" s="102" t="s">
        <v>4085</v>
      </c>
      <c r="C1250" s="103" t="s">
        <v>8567</v>
      </c>
      <c r="D1250" s="166"/>
      <c r="E1250" s="193"/>
      <c r="F1250" s="126"/>
      <c r="G1250" s="126"/>
      <c r="H1250" s="45"/>
      <c r="I1250" s="1"/>
      <c r="J1250" s="1"/>
      <c r="K1250" s="44"/>
      <c r="L1250" s="175"/>
      <c r="M1250" s="194"/>
      <c r="N1250" s="194"/>
      <c r="O1250" s="132"/>
      <c r="P1250" s="141"/>
      <c r="Q1250" s="141"/>
      <c r="R1250" s="168"/>
      <c r="S1250" s="141"/>
      <c r="T1250" s="142"/>
      <c r="U1250" s="130"/>
      <c r="V1250" s="64"/>
      <c r="W1250" s="202"/>
      <c r="X1250" s="317" t="s">
        <v>4712</v>
      </c>
      <c r="Y1250" s="318"/>
      <c r="Z1250" s="318"/>
      <c r="AA1250" s="318"/>
      <c r="AB1250" s="318"/>
      <c r="AC1250" s="211" t="s">
        <v>4711</v>
      </c>
      <c r="AD1250" s="210"/>
      <c r="AE1250" s="210"/>
      <c r="AF1250" s="176"/>
      <c r="AG1250" s="176"/>
      <c r="AH1250" s="176"/>
      <c r="AI1250" s="176"/>
      <c r="AJ1250" s="176"/>
      <c r="AK1250" s="176"/>
      <c r="AL1250" s="105" t="s">
        <v>4574</v>
      </c>
      <c r="AM1250" s="321">
        <f>AM1247</f>
        <v>0.7</v>
      </c>
      <c r="AN1250" s="321"/>
      <c r="AO1250" s="146"/>
      <c r="AP1250" s="143"/>
      <c r="AQ1250" s="143"/>
      <c r="AR1250" s="44"/>
      <c r="AS1250" s="244"/>
      <c r="AT1250" s="244"/>
      <c r="AU1250" s="244"/>
      <c r="AV1250" s="245"/>
      <c r="AW1250" s="106">
        <f>ROUND(ROUND(ROUND(H1235*V1188,0)*AM1250,0)*AQ1246,0)-AS1252</f>
        <v>223</v>
      </c>
      <c r="AX1250" s="12"/>
    </row>
    <row r="1251" spans="1:50" ht="17.2" customHeight="1" x14ac:dyDescent="0.3">
      <c r="A1251" s="101">
        <v>43</v>
      </c>
      <c r="B1251" s="102" t="s">
        <v>4084</v>
      </c>
      <c r="C1251" s="103" t="s">
        <v>8566</v>
      </c>
      <c r="D1251" s="166"/>
      <c r="E1251" s="193"/>
      <c r="F1251" s="126"/>
      <c r="G1251" s="126"/>
      <c r="H1251" s="45"/>
      <c r="I1251" s="1"/>
      <c r="J1251" s="1"/>
      <c r="K1251" s="44"/>
      <c r="L1251" s="191"/>
      <c r="M1251" s="172"/>
      <c r="N1251" s="172"/>
      <c r="O1251" s="123"/>
      <c r="P1251" s="138"/>
      <c r="Q1251" s="138"/>
      <c r="R1251" s="168"/>
      <c r="S1251" s="141"/>
      <c r="T1251" s="142"/>
      <c r="U1251" s="130"/>
      <c r="V1251" s="64"/>
      <c r="W1251" s="202"/>
      <c r="X1251" s="319"/>
      <c r="Y1251" s="320"/>
      <c r="Z1251" s="320"/>
      <c r="AA1251" s="320"/>
      <c r="AB1251" s="320"/>
      <c r="AC1251" s="211" t="s">
        <v>4735</v>
      </c>
      <c r="AD1251" s="210"/>
      <c r="AE1251" s="210"/>
      <c r="AF1251" s="176"/>
      <c r="AG1251" s="176"/>
      <c r="AH1251" s="176"/>
      <c r="AI1251" s="176"/>
      <c r="AJ1251" s="176"/>
      <c r="AK1251" s="176"/>
      <c r="AL1251" s="105" t="s">
        <v>4574</v>
      </c>
      <c r="AM1251" s="321">
        <f>AM1248</f>
        <v>0.5</v>
      </c>
      <c r="AN1251" s="321"/>
      <c r="AO1251" s="146"/>
      <c r="AP1251" s="143"/>
      <c r="AQ1251" s="143"/>
      <c r="AR1251" s="44"/>
      <c r="AS1251" s="244"/>
      <c r="AT1251" s="244"/>
      <c r="AU1251" s="244"/>
      <c r="AV1251" s="245"/>
      <c r="AW1251" s="106">
        <f>ROUND(ROUND(ROUND(H1235*V1188,0)*AM1251,0)*AQ1246,0)-AS1252</f>
        <v>158</v>
      </c>
      <c r="AX1251" s="12"/>
    </row>
    <row r="1252" spans="1:50" ht="17.2" customHeight="1" x14ac:dyDescent="0.3">
      <c r="A1252" s="9">
        <v>43</v>
      </c>
      <c r="B1252" s="10" t="s">
        <v>4083</v>
      </c>
      <c r="C1252" s="53" t="s">
        <v>8565</v>
      </c>
      <c r="D1252" s="166"/>
      <c r="E1252" s="193"/>
      <c r="F1252" s="126"/>
      <c r="G1252" s="126"/>
      <c r="H1252" s="45"/>
      <c r="I1252" s="1"/>
      <c r="J1252" s="1"/>
      <c r="K1252" s="44"/>
      <c r="L1252" s="231" t="s">
        <v>4714</v>
      </c>
      <c r="M1252" s="232"/>
      <c r="N1252" s="232"/>
      <c r="O1252" s="232"/>
      <c r="P1252" s="232"/>
      <c r="Q1252" s="232"/>
      <c r="R1252" s="175"/>
      <c r="S1252" s="194"/>
      <c r="T1252" s="173"/>
      <c r="U1252" s="130"/>
      <c r="V1252" s="64"/>
      <c r="W1252" s="202"/>
      <c r="X1252" s="8"/>
      <c r="Y1252" s="6"/>
      <c r="Z1252" s="59"/>
      <c r="AA1252" s="59"/>
      <c r="AB1252" s="6"/>
      <c r="AC1252" s="203"/>
      <c r="AD1252" s="6"/>
      <c r="AE1252" s="6"/>
      <c r="AF1252" s="6"/>
      <c r="AG1252" s="6"/>
      <c r="AH1252" s="6"/>
      <c r="AI1252" s="6"/>
      <c r="AJ1252" s="6"/>
      <c r="AK1252" s="6"/>
      <c r="AL1252" s="59"/>
      <c r="AM1252" s="137"/>
      <c r="AN1252" s="137"/>
      <c r="AO1252" s="146"/>
      <c r="AP1252" s="143"/>
      <c r="AQ1252" s="143"/>
      <c r="AR1252" s="44"/>
      <c r="AS1252" s="38">
        <f>AS1240</f>
        <v>5</v>
      </c>
      <c r="AT1252" s="62" t="s">
        <v>4579</v>
      </c>
      <c r="AU1252" s="143"/>
      <c r="AV1252" s="147"/>
      <c r="AW1252" s="89">
        <f>ROUND(ROUND(ROUND(H1235*P1254,0)*V1188,0)*AQ1246,0)-AS1252</f>
        <v>309</v>
      </c>
      <c r="AX1252" s="12"/>
    </row>
    <row r="1253" spans="1:50" ht="17.2" customHeight="1" x14ac:dyDescent="0.3">
      <c r="A1253" s="101">
        <v>43</v>
      </c>
      <c r="B1253" s="102" t="s">
        <v>4082</v>
      </c>
      <c r="C1253" s="103" t="s">
        <v>8564</v>
      </c>
      <c r="D1253" s="166"/>
      <c r="E1253" s="193"/>
      <c r="F1253" s="126"/>
      <c r="G1253" s="126"/>
      <c r="H1253" s="45"/>
      <c r="I1253" s="1"/>
      <c r="J1253" s="1"/>
      <c r="K1253" s="44"/>
      <c r="L1253" s="267"/>
      <c r="M1253" s="268"/>
      <c r="N1253" s="268"/>
      <c r="O1253" s="268"/>
      <c r="P1253" s="268"/>
      <c r="Q1253" s="268"/>
      <c r="R1253" s="175"/>
      <c r="S1253" s="194"/>
      <c r="T1253" s="173"/>
      <c r="U1253" s="130"/>
      <c r="V1253" s="64"/>
      <c r="W1253" s="202"/>
      <c r="X1253" s="317" t="s">
        <v>4712</v>
      </c>
      <c r="Y1253" s="318"/>
      <c r="Z1253" s="318"/>
      <c r="AA1253" s="318"/>
      <c r="AB1253" s="318"/>
      <c r="AC1253" s="211" t="s">
        <v>4711</v>
      </c>
      <c r="AD1253" s="210"/>
      <c r="AE1253" s="210"/>
      <c r="AF1253" s="176"/>
      <c r="AG1253" s="176"/>
      <c r="AH1253" s="176"/>
      <c r="AI1253" s="176"/>
      <c r="AJ1253" s="176"/>
      <c r="AK1253" s="176"/>
      <c r="AL1253" s="105" t="s">
        <v>4574</v>
      </c>
      <c r="AM1253" s="321">
        <f>AM1250</f>
        <v>0.7</v>
      </c>
      <c r="AN1253" s="321"/>
      <c r="AO1253" s="146"/>
      <c r="AP1253" s="143"/>
      <c r="AQ1253" s="143"/>
      <c r="AR1253" s="44"/>
      <c r="AS1253" s="1"/>
      <c r="AT1253" s="132"/>
      <c r="AU1253" s="143"/>
      <c r="AV1253" s="147"/>
      <c r="AW1253" s="106">
        <f>ROUND(ROUND(ROUND(ROUND(H1235*P1254,0)*V1188,0)*AM1253,0)*AQ1246,0)-AS1252</f>
        <v>215</v>
      </c>
      <c r="AX1253" s="12"/>
    </row>
    <row r="1254" spans="1:50" ht="17.2" customHeight="1" x14ac:dyDescent="0.3">
      <c r="A1254" s="101">
        <v>43</v>
      </c>
      <c r="B1254" s="102" t="s">
        <v>4081</v>
      </c>
      <c r="C1254" s="103" t="s">
        <v>8563</v>
      </c>
      <c r="D1254" s="162"/>
      <c r="E1254" s="192"/>
      <c r="F1254" s="128"/>
      <c r="G1254" s="128"/>
      <c r="H1254" s="43"/>
      <c r="I1254" s="7"/>
      <c r="J1254" s="7"/>
      <c r="K1254" s="21"/>
      <c r="L1254" s="191"/>
      <c r="M1254" s="172"/>
      <c r="N1254" s="172"/>
      <c r="O1254" s="123" t="s">
        <v>4574</v>
      </c>
      <c r="P1254" s="249">
        <f>P1248</f>
        <v>0.96499999999999997</v>
      </c>
      <c r="Q1254" s="249"/>
      <c r="R1254" s="201"/>
      <c r="S1254" s="138"/>
      <c r="T1254" s="139"/>
      <c r="U1254" s="78"/>
      <c r="V1254" s="79"/>
      <c r="W1254" s="200"/>
      <c r="X1254" s="319"/>
      <c r="Y1254" s="320"/>
      <c r="Z1254" s="320"/>
      <c r="AA1254" s="320"/>
      <c r="AB1254" s="320"/>
      <c r="AC1254" s="211" t="s">
        <v>4735</v>
      </c>
      <c r="AD1254" s="210"/>
      <c r="AE1254" s="210"/>
      <c r="AF1254" s="176"/>
      <c r="AG1254" s="176"/>
      <c r="AH1254" s="176"/>
      <c r="AI1254" s="176"/>
      <c r="AJ1254" s="176"/>
      <c r="AK1254" s="176"/>
      <c r="AL1254" s="105" t="s">
        <v>4574</v>
      </c>
      <c r="AM1254" s="321">
        <f>AM1251</f>
        <v>0.5</v>
      </c>
      <c r="AN1254" s="321"/>
      <c r="AO1254" s="190"/>
      <c r="AP1254" s="136"/>
      <c r="AQ1254" s="136"/>
      <c r="AR1254" s="21"/>
      <c r="AS1254" s="7"/>
      <c r="AT1254" s="123"/>
      <c r="AU1254" s="136"/>
      <c r="AV1254" s="145"/>
      <c r="AW1254" s="107">
        <f>ROUND(ROUND(ROUND(ROUND(H1235*P1254,0)*V1188,0)*AM1254,0)*AQ1246,0)-AS1252</f>
        <v>153</v>
      </c>
      <c r="AX1254" s="16"/>
    </row>
    <row r="1255" spans="1:50" ht="17.2" customHeight="1" x14ac:dyDescent="0.3">
      <c r="A1255" s="9">
        <v>43</v>
      </c>
      <c r="B1255" s="10" t="s">
        <v>4080</v>
      </c>
      <c r="C1255" s="53" t="s">
        <v>8562</v>
      </c>
      <c r="D1255" s="217" t="s">
        <v>4740</v>
      </c>
      <c r="E1255" s="219"/>
      <c r="F1255" s="217" t="s">
        <v>5085</v>
      </c>
      <c r="G1255" s="237"/>
      <c r="H1255" s="217" t="s">
        <v>4816</v>
      </c>
      <c r="I1255" s="218"/>
      <c r="J1255" s="218"/>
      <c r="K1255" s="219"/>
      <c r="L1255" s="196"/>
      <c r="M1255" s="195"/>
      <c r="N1255" s="195"/>
      <c r="O1255" s="55"/>
      <c r="P1255" s="56"/>
      <c r="Q1255" s="56"/>
      <c r="R1255" s="303" t="s">
        <v>8152</v>
      </c>
      <c r="S1255" s="304"/>
      <c r="T1255" s="305"/>
      <c r="U1255" s="309" t="s">
        <v>8151</v>
      </c>
      <c r="V1255" s="309"/>
      <c r="W1255" s="310"/>
      <c r="X1255" s="8"/>
      <c r="Y1255" s="6"/>
      <c r="Z1255" s="59"/>
      <c r="AA1255" s="59"/>
      <c r="AB1255" s="6"/>
      <c r="AC1255" s="203"/>
      <c r="AD1255" s="6"/>
      <c r="AE1255" s="6"/>
      <c r="AF1255" s="6"/>
      <c r="AG1255" s="6"/>
      <c r="AH1255" s="6"/>
      <c r="AI1255" s="6"/>
      <c r="AJ1255" s="6"/>
      <c r="AK1255" s="6"/>
      <c r="AL1255" s="59"/>
      <c r="AM1255" s="137"/>
      <c r="AN1255" s="137"/>
      <c r="AO1255" s="7"/>
      <c r="AP1255" s="7"/>
      <c r="AQ1255" s="7"/>
      <c r="AR1255" s="7"/>
      <c r="AS1255" s="7"/>
      <c r="AT1255" s="123"/>
      <c r="AU1255" s="136"/>
      <c r="AV1255" s="145"/>
      <c r="AW1255" s="100">
        <f>ROUND(H1259*V1260,0)</f>
        <v>298</v>
      </c>
      <c r="AX1255" s="19" t="s">
        <v>4205</v>
      </c>
    </row>
    <row r="1256" spans="1:50" ht="17.2" customHeight="1" x14ac:dyDescent="0.3">
      <c r="A1256" s="101">
        <v>43</v>
      </c>
      <c r="B1256" s="102" t="s">
        <v>4079</v>
      </c>
      <c r="C1256" s="103" t="s">
        <v>8561</v>
      </c>
      <c r="D1256" s="220"/>
      <c r="E1256" s="222"/>
      <c r="F1256" s="238"/>
      <c r="G1256" s="240"/>
      <c r="H1256" s="220"/>
      <c r="I1256" s="221"/>
      <c r="J1256" s="221"/>
      <c r="K1256" s="222"/>
      <c r="L1256" s="175"/>
      <c r="M1256" s="194"/>
      <c r="N1256" s="194"/>
      <c r="O1256" s="132"/>
      <c r="P1256" s="141"/>
      <c r="Q1256" s="141"/>
      <c r="R1256" s="306"/>
      <c r="S1256" s="307"/>
      <c r="T1256" s="308"/>
      <c r="U1256" s="311"/>
      <c r="V1256" s="312"/>
      <c r="W1256" s="313"/>
      <c r="X1256" s="317" t="s">
        <v>4712</v>
      </c>
      <c r="Y1256" s="318"/>
      <c r="Z1256" s="318"/>
      <c r="AA1256" s="318"/>
      <c r="AB1256" s="318"/>
      <c r="AC1256" s="211" t="s">
        <v>4711</v>
      </c>
      <c r="AD1256" s="210"/>
      <c r="AE1256" s="210"/>
      <c r="AF1256" s="176"/>
      <c r="AG1256" s="176"/>
      <c r="AH1256" s="176"/>
      <c r="AI1256" s="176"/>
      <c r="AJ1256" s="176"/>
      <c r="AK1256" s="176"/>
      <c r="AL1256" s="105" t="s">
        <v>4574</v>
      </c>
      <c r="AM1256" s="321">
        <f>AM1253</f>
        <v>0.7</v>
      </c>
      <c r="AN1256" s="321"/>
      <c r="AO1256" s="176"/>
      <c r="AP1256" s="176"/>
      <c r="AQ1256" s="176"/>
      <c r="AR1256" s="176"/>
      <c r="AS1256" s="176"/>
      <c r="AT1256" s="105"/>
      <c r="AU1256" s="150"/>
      <c r="AV1256" s="151"/>
      <c r="AW1256" s="106">
        <f>ROUND(ROUND(H1259*V1260,0)*AM1256,0)</f>
        <v>209</v>
      </c>
      <c r="AX1256" s="12"/>
    </row>
    <row r="1257" spans="1:50" ht="17.2" customHeight="1" x14ac:dyDescent="0.3">
      <c r="A1257" s="101">
        <v>43</v>
      </c>
      <c r="B1257" s="102" t="s">
        <v>4078</v>
      </c>
      <c r="C1257" s="103" t="s">
        <v>8560</v>
      </c>
      <c r="D1257" s="220"/>
      <c r="E1257" s="222"/>
      <c r="F1257" s="238"/>
      <c r="G1257" s="240"/>
      <c r="H1257" s="220"/>
      <c r="I1257" s="221"/>
      <c r="J1257" s="221"/>
      <c r="K1257" s="222"/>
      <c r="L1257" s="191"/>
      <c r="M1257" s="172"/>
      <c r="N1257" s="172"/>
      <c r="O1257" s="123"/>
      <c r="P1257" s="138"/>
      <c r="Q1257" s="138"/>
      <c r="R1257" s="306"/>
      <c r="S1257" s="307"/>
      <c r="T1257" s="308"/>
      <c r="U1257" s="311"/>
      <c r="V1257" s="312"/>
      <c r="W1257" s="313"/>
      <c r="X1257" s="319"/>
      <c r="Y1257" s="320"/>
      <c r="Z1257" s="320"/>
      <c r="AA1257" s="320"/>
      <c r="AB1257" s="320"/>
      <c r="AC1257" s="211" t="s">
        <v>4735</v>
      </c>
      <c r="AD1257" s="210"/>
      <c r="AE1257" s="210"/>
      <c r="AF1257" s="176"/>
      <c r="AG1257" s="176"/>
      <c r="AH1257" s="176"/>
      <c r="AI1257" s="176"/>
      <c r="AJ1257" s="176"/>
      <c r="AK1257" s="176"/>
      <c r="AL1257" s="105" t="s">
        <v>4574</v>
      </c>
      <c r="AM1257" s="321">
        <f>AM1254</f>
        <v>0.5</v>
      </c>
      <c r="AN1257" s="321"/>
      <c r="AO1257" s="176"/>
      <c r="AP1257" s="176"/>
      <c r="AQ1257" s="176"/>
      <c r="AR1257" s="176"/>
      <c r="AS1257" s="176"/>
      <c r="AT1257" s="105"/>
      <c r="AU1257" s="150"/>
      <c r="AV1257" s="151"/>
      <c r="AW1257" s="106">
        <f>ROUND(ROUND(H1259*V1260,0)*AM1257,0)</f>
        <v>149</v>
      </c>
      <c r="AX1257" s="12"/>
    </row>
    <row r="1258" spans="1:50" ht="17.2" customHeight="1" x14ac:dyDescent="0.3">
      <c r="A1258" s="9">
        <v>43</v>
      </c>
      <c r="B1258" s="10" t="s">
        <v>4077</v>
      </c>
      <c r="C1258" s="53" t="s">
        <v>8559</v>
      </c>
      <c r="D1258" s="238"/>
      <c r="E1258" s="240"/>
      <c r="F1258" s="238"/>
      <c r="G1258" s="240"/>
      <c r="H1258" s="220"/>
      <c r="I1258" s="221"/>
      <c r="J1258" s="221"/>
      <c r="K1258" s="222"/>
      <c r="L1258" s="231" t="s">
        <v>4714</v>
      </c>
      <c r="M1258" s="232"/>
      <c r="N1258" s="232"/>
      <c r="O1258" s="232"/>
      <c r="P1258" s="232"/>
      <c r="Q1258" s="232"/>
      <c r="R1258" s="306"/>
      <c r="S1258" s="307"/>
      <c r="T1258" s="308"/>
      <c r="U1258" s="130"/>
      <c r="V1258" s="64"/>
      <c r="W1258" s="202"/>
      <c r="X1258" s="8"/>
      <c r="Y1258" s="6"/>
      <c r="Z1258" s="59"/>
      <c r="AA1258" s="59"/>
      <c r="AB1258" s="6"/>
      <c r="AC1258" s="203"/>
      <c r="AD1258" s="6"/>
      <c r="AE1258" s="6"/>
      <c r="AF1258" s="6"/>
      <c r="AG1258" s="6"/>
      <c r="AH1258" s="6"/>
      <c r="AI1258" s="6"/>
      <c r="AJ1258" s="6"/>
      <c r="AK1258" s="6"/>
      <c r="AL1258" s="59"/>
      <c r="AM1258" s="137"/>
      <c r="AN1258" s="137"/>
      <c r="AO1258" s="6"/>
      <c r="AP1258" s="6"/>
      <c r="AQ1258" s="7"/>
      <c r="AR1258" s="7"/>
      <c r="AS1258" s="7"/>
      <c r="AT1258" s="123"/>
      <c r="AU1258" s="136"/>
      <c r="AV1258" s="145"/>
      <c r="AW1258" s="89">
        <f>ROUND(ROUND(H1259*P1260,0)*V1260,0)</f>
        <v>287</v>
      </c>
      <c r="AX1258" s="12"/>
    </row>
    <row r="1259" spans="1:50" ht="17.2" customHeight="1" x14ac:dyDescent="0.3">
      <c r="A1259" s="101">
        <v>43</v>
      </c>
      <c r="B1259" s="102" t="s">
        <v>4076</v>
      </c>
      <c r="C1259" s="103" t="s">
        <v>8558</v>
      </c>
      <c r="D1259" s="238"/>
      <c r="E1259" s="240"/>
      <c r="F1259" s="238"/>
      <c r="G1259" s="240"/>
      <c r="H1259" s="253">
        <f>'15就労移行支援(基本)'!K420</f>
        <v>595</v>
      </c>
      <c r="I1259" s="254"/>
      <c r="J1259" s="1" t="s">
        <v>4202</v>
      </c>
      <c r="K1259" s="68"/>
      <c r="L1259" s="267"/>
      <c r="M1259" s="268"/>
      <c r="N1259" s="268"/>
      <c r="O1259" s="268"/>
      <c r="P1259" s="268"/>
      <c r="Q1259" s="268"/>
      <c r="R1259" s="306"/>
      <c r="S1259" s="307"/>
      <c r="T1259" s="308"/>
      <c r="U1259" s="130"/>
      <c r="V1259" s="64"/>
      <c r="W1259" s="202"/>
      <c r="X1259" s="317" t="s">
        <v>4712</v>
      </c>
      <c r="Y1259" s="318"/>
      <c r="Z1259" s="318"/>
      <c r="AA1259" s="318"/>
      <c r="AB1259" s="318"/>
      <c r="AC1259" s="211" t="s">
        <v>4711</v>
      </c>
      <c r="AD1259" s="210"/>
      <c r="AE1259" s="210"/>
      <c r="AF1259" s="176"/>
      <c r="AG1259" s="176"/>
      <c r="AH1259" s="176"/>
      <c r="AI1259" s="176"/>
      <c r="AJ1259" s="176"/>
      <c r="AK1259" s="176"/>
      <c r="AL1259" s="105" t="s">
        <v>4574</v>
      </c>
      <c r="AM1259" s="321">
        <f>AM1256</f>
        <v>0.7</v>
      </c>
      <c r="AN1259" s="321"/>
      <c r="AO1259" s="174"/>
      <c r="AP1259" s="174"/>
      <c r="AQ1259" s="174"/>
      <c r="AR1259" s="174"/>
      <c r="AS1259" s="174"/>
      <c r="AT1259" s="104"/>
      <c r="AU1259" s="148"/>
      <c r="AV1259" s="149"/>
      <c r="AW1259" s="106">
        <f>ROUND(ROUND(ROUND(H1259*P1260,0)*V1260,0)*AM1259,0)</f>
        <v>201</v>
      </c>
      <c r="AX1259" s="12"/>
    </row>
    <row r="1260" spans="1:50" ht="17.2" customHeight="1" x14ac:dyDescent="0.3">
      <c r="A1260" s="101">
        <v>43</v>
      </c>
      <c r="B1260" s="102" t="s">
        <v>4075</v>
      </c>
      <c r="C1260" s="103" t="s">
        <v>8557</v>
      </c>
      <c r="D1260" s="238"/>
      <c r="E1260" s="240"/>
      <c r="F1260" s="238"/>
      <c r="G1260" s="240"/>
      <c r="H1260" s="175"/>
      <c r="I1260" s="194"/>
      <c r="J1260" s="194"/>
      <c r="K1260" s="173"/>
      <c r="L1260" s="191"/>
      <c r="M1260" s="172"/>
      <c r="N1260" s="172"/>
      <c r="O1260" s="123" t="s">
        <v>4574</v>
      </c>
      <c r="P1260" s="249">
        <f>P1254</f>
        <v>0.96499999999999997</v>
      </c>
      <c r="Q1260" s="249"/>
      <c r="R1260" s="238"/>
      <c r="S1260" s="239"/>
      <c r="T1260" s="240"/>
      <c r="U1260" s="132" t="s">
        <v>4574</v>
      </c>
      <c r="V1260" s="247">
        <f>V1188</f>
        <v>0.5</v>
      </c>
      <c r="W1260" s="248"/>
      <c r="X1260" s="319"/>
      <c r="Y1260" s="320"/>
      <c r="Z1260" s="320"/>
      <c r="AA1260" s="320"/>
      <c r="AB1260" s="320"/>
      <c r="AC1260" s="211" t="s">
        <v>4735</v>
      </c>
      <c r="AD1260" s="210"/>
      <c r="AE1260" s="210"/>
      <c r="AF1260" s="176"/>
      <c r="AG1260" s="176"/>
      <c r="AH1260" s="176"/>
      <c r="AI1260" s="176"/>
      <c r="AJ1260" s="176"/>
      <c r="AK1260" s="176"/>
      <c r="AL1260" s="105" t="s">
        <v>4574</v>
      </c>
      <c r="AM1260" s="321">
        <f>AM1257</f>
        <v>0.5</v>
      </c>
      <c r="AN1260" s="321"/>
      <c r="AO1260" s="174"/>
      <c r="AP1260" s="174"/>
      <c r="AQ1260" s="174"/>
      <c r="AR1260" s="174"/>
      <c r="AS1260" s="174"/>
      <c r="AT1260" s="104"/>
      <c r="AU1260" s="148"/>
      <c r="AV1260" s="149"/>
      <c r="AW1260" s="106">
        <f>ROUND(ROUND(ROUND(H1259*P1260,0)*V1260,0)*AM1260,0)</f>
        <v>144</v>
      </c>
      <c r="AX1260" s="12"/>
    </row>
    <row r="1261" spans="1:50" ht="17.2" customHeight="1" x14ac:dyDescent="0.3">
      <c r="A1261" s="9">
        <v>43</v>
      </c>
      <c r="B1261" s="10" t="s">
        <v>4074</v>
      </c>
      <c r="C1261" s="53" t="s">
        <v>8556</v>
      </c>
      <c r="D1261" s="166"/>
      <c r="E1261" s="193"/>
      <c r="F1261" s="126"/>
      <c r="G1261" s="126"/>
      <c r="H1261" s="175"/>
      <c r="I1261" s="194"/>
      <c r="J1261" s="194"/>
      <c r="K1261" s="173"/>
      <c r="L1261" s="196"/>
      <c r="M1261" s="195"/>
      <c r="N1261" s="195"/>
      <c r="O1261" s="55"/>
      <c r="P1261" s="56"/>
      <c r="Q1261" s="56"/>
      <c r="R1261" s="168"/>
      <c r="S1261" s="141"/>
      <c r="T1261" s="142"/>
      <c r="U1261" s="130"/>
      <c r="V1261" s="64"/>
      <c r="W1261" s="202"/>
      <c r="X1261" s="8"/>
      <c r="Y1261" s="6"/>
      <c r="Z1261" s="59"/>
      <c r="AA1261" s="59"/>
      <c r="AB1261" s="6"/>
      <c r="AC1261" s="203"/>
      <c r="AD1261" s="6"/>
      <c r="AE1261" s="6"/>
      <c r="AF1261" s="6"/>
      <c r="AG1261" s="6"/>
      <c r="AH1261" s="6"/>
      <c r="AI1261" s="6"/>
      <c r="AJ1261" s="6"/>
      <c r="AK1261" s="6"/>
      <c r="AL1261" s="59"/>
      <c r="AM1261" s="137"/>
      <c r="AN1261" s="137"/>
      <c r="AO1261" s="177"/>
      <c r="AP1261" s="81"/>
      <c r="AQ1261" s="81"/>
      <c r="AR1261" s="82"/>
      <c r="AS1261" s="242" t="s">
        <v>4580</v>
      </c>
      <c r="AT1261" s="242"/>
      <c r="AU1261" s="242"/>
      <c r="AV1261" s="243"/>
      <c r="AW1261" s="89">
        <f>ROUND(H1259*V1260,0)-AS1264</f>
        <v>293</v>
      </c>
      <c r="AX1261" s="12"/>
    </row>
    <row r="1262" spans="1:50" ht="17.2" customHeight="1" x14ac:dyDescent="0.3">
      <c r="A1262" s="101">
        <v>43</v>
      </c>
      <c r="B1262" s="102" t="s">
        <v>4073</v>
      </c>
      <c r="C1262" s="103" t="s">
        <v>8555</v>
      </c>
      <c r="D1262" s="166"/>
      <c r="E1262" s="193"/>
      <c r="F1262" s="126"/>
      <c r="G1262" s="126"/>
      <c r="H1262" s="175"/>
      <c r="I1262" s="194"/>
      <c r="J1262" s="194"/>
      <c r="K1262" s="173"/>
      <c r="L1262" s="175"/>
      <c r="M1262" s="194"/>
      <c r="N1262" s="194"/>
      <c r="O1262" s="132"/>
      <c r="P1262" s="141"/>
      <c r="Q1262" s="141"/>
      <c r="R1262" s="168"/>
      <c r="S1262" s="141"/>
      <c r="T1262" s="142"/>
      <c r="U1262" s="130"/>
      <c r="V1262" s="64"/>
      <c r="W1262" s="202"/>
      <c r="X1262" s="317" t="s">
        <v>4712</v>
      </c>
      <c r="Y1262" s="318"/>
      <c r="Z1262" s="318"/>
      <c r="AA1262" s="318"/>
      <c r="AB1262" s="318"/>
      <c r="AC1262" s="211" t="s">
        <v>4711</v>
      </c>
      <c r="AD1262" s="210"/>
      <c r="AE1262" s="210"/>
      <c r="AF1262" s="176"/>
      <c r="AG1262" s="176"/>
      <c r="AH1262" s="176"/>
      <c r="AI1262" s="176"/>
      <c r="AJ1262" s="176"/>
      <c r="AK1262" s="176"/>
      <c r="AL1262" s="105" t="s">
        <v>4574</v>
      </c>
      <c r="AM1262" s="321">
        <f>AM1259</f>
        <v>0.7</v>
      </c>
      <c r="AN1262" s="321"/>
      <c r="AO1262" s="215"/>
      <c r="AP1262" s="215"/>
      <c r="AQ1262" s="215"/>
      <c r="AR1262" s="214"/>
      <c r="AS1262" s="244"/>
      <c r="AT1262" s="244"/>
      <c r="AU1262" s="244"/>
      <c r="AV1262" s="245"/>
      <c r="AW1262" s="106">
        <f>ROUND(ROUND(H1259*V1260,0)*AM1262,0)-AS1264</f>
        <v>204</v>
      </c>
      <c r="AX1262" s="12"/>
    </row>
    <row r="1263" spans="1:50" ht="17.2" customHeight="1" x14ac:dyDescent="0.3">
      <c r="A1263" s="101">
        <v>43</v>
      </c>
      <c r="B1263" s="102" t="s">
        <v>4072</v>
      </c>
      <c r="C1263" s="103" t="s">
        <v>8554</v>
      </c>
      <c r="D1263" s="166"/>
      <c r="E1263" s="193"/>
      <c r="F1263" s="126"/>
      <c r="G1263" s="126"/>
      <c r="H1263" s="175"/>
      <c r="I1263" s="194"/>
      <c r="J1263" s="194"/>
      <c r="K1263" s="173"/>
      <c r="L1263" s="191"/>
      <c r="M1263" s="172"/>
      <c r="N1263" s="172"/>
      <c r="O1263" s="123"/>
      <c r="P1263" s="138"/>
      <c r="Q1263" s="138"/>
      <c r="R1263" s="168"/>
      <c r="S1263" s="141"/>
      <c r="T1263" s="142"/>
      <c r="U1263" s="130"/>
      <c r="V1263" s="64"/>
      <c r="W1263" s="202"/>
      <c r="X1263" s="319"/>
      <c r="Y1263" s="320"/>
      <c r="Z1263" s="320"/>
      <c r="AA1263" s="320"/>
      <c r="AB1263" s="320"/>
      <c r="AC1263" s="211" t="s">
        <v>4735</v>
      </c>
      <c r="AD1263" s="210"/>
      <c r="AE1263" s="210"/>
      <c r="AF1263" s="176"/>
      <c r="AG1263" s="176"/>
      <c r="AH1263" s="176"/>
      <c r="AI1263" s="176"/>
      <c r="AJ1263" s="176"/>
      <c r="AK1263" s="176"/>
      <c r="AL1263" s="105" t="s">
        <v>4574</v>
      </c>
      <c r="AM1263" s="321">
        <f>AM1260</f>
        <v>0.5</v>
      </c>
      <c r="AN1263" s="321"/>
      <c r="AO1263" s="213"/>
      <c r="AP1263" s="213"/>
      <c r="AQ1263" s="213"/>
      <c r="AR1263" s="212"/>
      <c r="AS1263" s="244"/>
      <c r="AT1263" s="244"/>
      <c r="AU1263" s="244"/>
      <c r="AV1263" s="245"/>
      <c r="AW1263" s="106">
        <f>ROUND(ROUND(H1259*V1260,0)*AM1263,0)-AS1264</f>
        <v>144</v>
      </c>
      <c r="AX1263" s="12"/>
    </row>
    <row r="1264" spans="1:50" ht="17.2" customHeight="1" x14ac:dyDescent="0.3">
      <c r="A1264" s="9">
        <v>43</v>
      </c>
      <c r="B1264" s="10" t="s">
        <v>4071</v>
      </c>
      <c r="C1264" s="53" t="s">
        <v>8553</v>
      </c>
      <c r="D1264" s="166"/>
      <c r="E1264" s="193"/>
      <c r="F1264" s="126"/>
      <c r="G1264" s="126"/>
      <c r="H1264" s="175"/>
      <c r="I1264" s="194"/>
      <c r="J1264" s="194"/>
      <c r="K1264" s="173"/>
      <c r="L1264" s="231" t="s">
        <v>4714</v>
      </c>
      <c r="M1264" s="232"/>
      <c r="N1264" s="232"/>
      <c r="O1264" s="232"/>
      <c r="P1264" s="232"/>
      <c r="Q1264" s="232"/>
      <c r="R1264" s="175"/>
      <c r="S1264" s="194"/>
      <c r="T1264" s="173"/>
      <c r="U1264" s="130"/>
      <c r="V1264" s="64"/>
      <c r="W1264" s="202"/>
      <c r="X1264" s="8"/>
      <c r="Y1264" s="6"/>
      <c r="Z1264" s="59"/>
      <c r="AA1264" s="59"/>
      <c r="AB1264" s="6"/>
      <c r="AC1264" s="203"/>
      <c r="AD1264" s="6"/>
      <c r="AE1264" s="6"/>
      <c r="AF1264" s="6"/>
      <c r="AG1264" s="6"/>
      <c r="AH1264" s="6"/>
      <c r="AI1264" s="6"/>
      <c r="AJ1264" s="6"/>
      <c r="AK1264" s="6"/>
      <c r="AL1264" s="59"/>
      <c r="AM1264" s="137"/>
      <c r="AN1264" s="137"/>
      <c r="AO1264" s="198"/>
      <c r="AP1264" s="198"/>
      <c r="AQ1264" s="198"/>
      <c r="AR1264" s="197"/>
      <c r="AS1264" s="38">
        <f>AS1252</f>
        <v>5</v>
      </c>
      <c r="AT1264" s="62" t="s">
        <v>4579</v>
      </c>
      <c r="AU1264" s="143"/>
      <c r="AV1264" s="147"/>
      <c r="AW1264" s="89">
        <f>ROUND(ROUND(H1259*P1266,0)*V1260,0)-AS1264</f>
        <v>282</v>
      </c>
      <c r="AX1264" s="12"/>
    </row>
    <row r="1265" spans="1:50" ht="17.2" customHeight="1" x14ac:dyDescent="0.3">
      <c r="A1265" s="101">
        <v>43</v>
      </c>
      <c r="B1265" s="102" t="s">
        <v>4070</v>
      </c>
      <c r="C1265" s="103" t="s">
        <v>8552</v>
      </c>
      <c r="D1265" s="166"/>
      <c r="E1265" s="193"/>
      <c r="F1265" s="126"/>
      <c r="G1265" s="126"/>
      <c r="H1265" s="175"/>
      <c r="I1265" s="194"/>
      <c r="J1265" s="194"/>
      <c r="K1265" s="173"/>
      <c r="L1265" s="267"/>
      <c r="M1265" s="268"/>
      <c r="N1265" s="268"/>
      <c r="O1265" s="268"/>
      <c r="P1265" s="268"/>
      <c r="Q1265" s="268"/>
      <c r="R1265" s="175"/>
      <c r="S1265" s="194"/>
      <c r="T1265" s="173"/>
      <c r="U1265" s="130"/>
      <c r="V1265" s="64"/>
      <c r="W1265" s="202"/>
      <c r="X1265" s="317" t="s">
        <v>4712</v>
      </c>
      <c r="Y1265" s="318"/>
      <c r="Z1265" s="318"/>
      <c r="AA1265" s="318"/>
      <c r="AB1265" s="318"/>
      <c r="AC1265" s="211" t="s">
        <v>4711</v>
      </c>
      <c r="AD1265" s="210"/>
      <c r="AE1265" s="210"/>
      <c r="AF1265" s="176"/>
      <c r="AG1265" s="176"/>
      <c r="AH1265" s="176"/>
      <c r="AI1265" s="176"/>
      <c r="AJ1265" s="176"/>
      <c r="AK1265" s="176"/>
      <c r="AL1265" s="105" t="s">
        <v>4574</v>
      </c>
      <c r="AM1265" s="321">
        <f>AM1262</f>
        <v>0.7</v>
      </c>
      <c r="AN1265" s="321"/>
      <c r="AO1265" s="213"/>
      <c r="AP1265" s="213"/>
      <c r="AQ1265" s="213"/>
      <c r="AR1265" s="212"/>
      <c r="AS1265" s="1"/>
      <c r="AT1265" s="132"/>
      <c r="AU1265" s="143"/>
      <c r="AV1265" s="147"/>
      <c r="AW1265" s="106">
        <f>ROUND(ROUND(ROUND(H1259*P1266,0)*V1260,0)*AM1265,0)-AS1264</f>
        <v>196</v>
      </c>
      <c r="AX1265" s="12"/>
    </row>
    <row r="1266" spans="1:50" ht="17.2" customHeight="1" x14ac:dyDescent="0.3">
      <c r="A1266" s="101">
        <v>43</v>
      </c>
      <c r="B1266" s="102" t="s">
        <v>4069</v>
      </c>
      <c r="C1266" s="103" t="s">
        <v>8551</v>
      </c>
      <c r="D1266" s="166"/>
      <c r="E1266" s="193"/>
      <c r="F1266" s="126"/>
      <c r="G1266" s="126"/>
      <c r="H1266" s="175"/>
      <c r="I1266" s="194"/>
      <c r="J1266" s="194"/>
      <c r="K1266" s="173"/>
      <c r="L1266" s="191"/>
      <c r="M1266" s="172"/>
      <c r="N1266" s="172"/>
      <c r="O1266" s="123" t="s">
        <v>4574</v>
      </c>
      <c r="P1266" s="249">
        <f>P1260</f>
        <v>0.96499999999999997</v>
      </c>
      <c r="Q1266" s="249"/>
      <c r="R1266" s="168"/>
      <c r="S1266" s="141"/>
      <c r="T1266" s="142"/>
      <c r="U1266" s="130"/>
      <c r="V1266" s="64"/>
      <c r="W1266" s="202"/>
      <c r="X1266" s="319"/>
      <c r="Y1266" s="320"/>
      <c r="Z1266" s="320"/>
      <c r="AA1266" s="320"/>
      <c r="AB1266" s="320"/>
      <c r="AC1266" s="211" t="s">
        <v>4735</v>
      </c>
      <c r="AD1266" s="210"/>
      <c r="AE1266" s="210"/>
      <c r="AF1266" s="176"/>
      <c r="AG1266" s="176"/>
      <c r="AH1266" s="176"/>
      <c r="AI1266" s="176"/>
      <c r="AJ1266" s="176"/>
      <c r="AK1266" s="176"/>
      <c r="AL1266" s="105" t="s">
        <v>4574</v>
      </c>
      <c r="AM1266" s="321">
        <f>AM1263</f>
        <v>0.5</v>
      </c>
      <c r="AN1266" s="321"/>
      <c r="AO1266" s="213"/>
      <c r="AP1266" s="213"/>
      <c r="AQ1266" s="213"/>
      <c r="AR1266" s="212"/>
      <c r="AS1266" s="7"/>
      <c r="AT1266" s="123"/>
      <c r="AU1266" s="136"/>
      <c r="AV1266" s="145"/>
      <c r="AW1266" s="106">
        <f>ROUND(ROUND(ROUND(H1259*P1266,0)*V1260,0)*AM1266,0)-AS1264</f>
        <v>139</v>
      </c>
      <c r="AX1266" s="12"/>
    </row>
    <row r="1267" spans="1:50" ht="17.2" customHeight="1" x14ac:dyDescent="0.3">
      <c r="A1267" s="9">
        <v>43</v>
      </c>
      <c r="B1267" s="10" t="s">
        <v>4068</v>
      </c>
      <c r="C1267" s="53" t="s">
        <v>8550</v>
      </c>
      <c r="D1267" s="166"/>
      <c r="E1267" s="193"/>
      <c r="F1267" s="126"/>
      <c r="G1267" s="126"/>
      <c r="H1267" s="45"/>
      <c r="I1267" s="1"/>
      <c r="J1267" s="1"/>
      <c r="K1267" s="44"/>
      <c r="L1267" s="196"/>
      <c r="M1267" s="195"/>
      <c r="N1267" s="195"/>
      <c r="O1267" s="55"/>
      <c r="P1267" s="56"/>
      <c r="Q1267" s="56"/>
      <c r="R1267" s="168"/>
      <c r="S1267" s="141"/>
      <c r="T1267" s="142"/>
      <c r="U1267" s="130"/>
      <c r="V1267" s="64"/>
      <c r="W1267" s="202"/>
      <c r="X1267" s="8"/>
      <c r="Y1267" s="6"/>
      <c r="Z1267" s="59"/>
      <c r="AA1267" s="59"/>
      <c r="AB1267" s="6"/>
      <c r="AC1267" s="203"/>
      <c r="AD1267" s="6"/>
      <c r="AE1267" s="6"/>
      <c r="AF1267" s="6"/>
      <c r="AG1267" s="6"/>
      <c r="AH1267" s="6"/>
      <c r="AI1267" s="6"/>
      <c r="AJ1267" s="6"/>
      <c r="AK1267" s="6"/>
      <c r="AL1267" s="59"/>
      <c r="AM1267" s="137"/>
      <c r="AN1267" s="137"/>
      <c r="AO1267" s="216" t="s">
        <v>4753</v>
      </c>
      <c r="AP1267" s="251"/>
      <c r="AQ1267" s="251"/>
      <c r="AR1267" s="252"/>
      <c r="AS1267" s="49"/>
      <c r="AT1267" s="36"/>
      <c r="AU1267" s="36"/>
      <c r="AV1267" s="51"/>
      <c r="AW1267" s="89">
        <f>ROUND(ROUND(H1259*V1260,0)*AQ1270,0)</f>
        <v>283</v>
      </c>
      <c r="AX1267" s="12"/>
    </row>
    <row r="1268" spans="1:50" ht="17.2" customHeight="1" x14ac:dyDescent="0.3">
      <c r="A1268" s="101">
        <v>43</v>
      </c>
      <c r="B1268" s="102" t="s">
        <v>4067</v>
      </c>
      <c r="C1268" s="103" t="s">
        <v>8549</v>
      </c>
      <c r="D1268" s="166"/>
      <c r="E1268" s="193"/>
      <c r="F1268" s="126"/>
      <c r="G1268" s="126"/>
      <c r="H1268" s="45"/>
      <c r="I1268" s="1"/>
      <c r="J1268" s="1"/>
      <c r="K1268" s="44"/>
      <c r="L1268" s="175"/>
      <c r="M1268" s="194"/>
      <c r="N1268" s="194"/>
      <c r="O1268" s="132"/>
      <c r="P1268" s="141"/>
      <c r="Q1268" s="141"/>
      <c r="R1268" s="168"/>
      <c r="S1268" s="141"/>
      <c r="T1268" s="142"/>
      <c r="U1268" s="130"/>
      <c r="V1268" s="64"/>
      <c r="W1268" s="202"/>
      <c r="X1268" s="317" t="s">
        <v>4712</v>
      </c>
      <c r="Y1268" s="318"/>
      <c r="Z1268" s="318"/>
      <c r="AA1268" s="318"/>
      <c r="AB1268" s="318"/>
      <c r="AC1268" s="211" t="s">
        <v>4711</v>
      </c>
      <c r="AD1268" s="210"/>
      <c r="AE1268" s="210"/>
      <c r="AF1268" s="176"/>
      <c r="AG1268" s="176"/>
      <c r="AH1268" s="176"/>
      <c r="AI1268" s="176"/>
      <c r="AJ1268" s="176"/>
      <c r="AK1268" s="176"/>
      <c r="AL1268" s="105" t="s">
        <v>4574</v>
      </c>
      <c r="AM1268" s="321">
        <f>AM1265</f>
        <v>0.7</v>
      </c>
      <c r="AN1268" s="321"/>
      <c r="AO1268" s="228"/>
      <c r="AP1268" s="229"/>
      <c r="AQ1268" s="229"/>
      <c r="AR1268" s="230"/>
      <c r="AS1268" s="45"/>
      <c r="AT1268" s="1"/>
      <c r="AU1268" s="1"/>
      <c r="AV1268" s="44"/>
      <c r="AW1268" s="106">
        <f>ROUND(ROUND(ROUND(H1259*V1260,0)*AM1268,0)*AQ1270,0)</f>
        <v>199</v>
      </c>
      <c r="AX1268" s="12"/>
    </row>
    <row r="1269" spans="1:50" ht="17.2" customHeight="1" x14ac:dyDescent="0.3">
      <c r="A1269" s="101">
        <v>43</v>
      </c>
      <c r="B1269" s="102" t="s">
        <v>4066</v>
      </c>
      <c r="C1269" s="103" t="s">
        <v>8548</v>
      </c>
      <c r="D1269" s="166"/>
      <c r="E1269" s="193"/>
      <c r="F1269" s="126"/>
      <c r="G1269" s="126"/>
      <c r="H1269" s="45"/>
      <c r="I1269" s="1"/>
      <c r="J1269" s="1"/>
      <c r="K1269" s="44"/>
      <c r="L1269" s="191"/>
      <c r="M1269" s="172"/>
      <c r="N1269" s="172"/>
      <c r="O1269" s="123"/>
      <c r="P1269" s="138"/>
      <c r="Q1269" s="138"/>
      <c r="R1269" s="168"/>
      <c r="S1269" s="141"/>
      <c r="T1269" s="142"/>
      <c r="U1269" s="130"/>
      <c r="V1269" s="64"/>
      <c r="W1269" s="202"/>
      <c r="X1269" s="319"/>
      <c r="Y1269" s="320"/>
      <c r="Z1269" s="320"/>
      <c r="AA1269" s="320"/>
      <c r="AB1269" s="320"/>
      <c r="AC1269" s="211" t="s">
        <v>4735</v>
      </c>
      <c r="AD1269" s="210"/>
      <c r="AE1269" s="210"/>
      <c r="AF1269" s="176"/>
      <c r="AG1269" s="176"/>
      <c r="AH1269" s="176"/>
      <c r="AI1269" s="176"/>
      <c r="AJ1269" s="176"/>
      <c r="AK1269" s="176"/>
      <c r="AL1269" s="105" t="s">
        <v>4574</v>
      </c>
      <c r="AM1269" s="321">
        <f>AM1266</f>
        <v>0.5</v>
      </c>
      <c r="AN1269" s="321"/>
      <c r="AO1269" s="45"/>
      <c r="AP1269" s="1"/>
      <c r="AQ1269" s="1"/>
      <c r="AR1269" s="44"/>
      <c r="AS1269" s="45"/>
      <c r="AT1269" s="1"/>
      <c r="AU1269" s="1"/>
      <c r="AV1269" s="44"/>
      <c r="AW1269" s="106">
        <f>ROUND(ROUND(ROUND(H1259*V1260,0)*AM1269,0)*AQ1270,0)</f>
        <v>142</v>
      </c>
      <c r="AX1269" s="12"/>
    </row>
    <row r="1270" spans="1:50" ht="17.2" customHeight="1" x14ac:dyDescent="0.3">
      <c r="A1270" s="9">
        <v>43</v>
      </c>
      <c r="B1270" s="10" t="s">
        <v>4065</v>
      </c>
      <c r="C1270" s="53" t="s">
        <v>8547</v>
      </c>
      <c r="D1270" s="166"/>
      <c r="E1270" s="193"/>
      <c r="F1270" s="126"/>
      <c r="G1270" s="126"/>
      <c r="H1270" s="45"/>
      <c r="I1270" s="1"/>
      <c r="J1270" s="1"/>
      <c r="K1270" s="44"/>
      <c r="L1270" s="231" t="s">
        <v>4714</v>
      </c>
      <c r="M1270" s="232"/>
      <c r="N1270" s="232"/>
      <c r="O1270" s="232"/>
      <c r="P1270" s="232"/>
      <c r="Q1270" s="232"/>
      <c r="R1270" s="175"/>
      <c r="S1270" s="194"/>
      <c r="T1270" s="173"/>
      <c r="U1270" s="130"/>
      <c r="V1270" s="64"/>
      <c r="W1270" s="202"/>
      <c r="X1270" s="8"/>
      <c r="Y1270" s="6"/>
      <c r="Z1270" s="59"/>
      <c r="AA1270" s="59"/>
      <c r="AB1270" s="6"/>
      <c r="AC1270" s="203"/>
      <c r="AD1270" s="6"/>
      <c r="AE1270" s="6"/>
      <c r="AF1270" s="6"/>
      <c r="AG1270" s="6"/>
      <c r="AH1270" s="6"/>
      <c r="AI1270" s="6"/>
      <c r="AJ1270" s="6"/>
      <c r="AK1270" s="6"/>
      <c r="AL1270" s="59"/>
      <c r="AM1270" s="137"/>
      <c r="AN1270" s="137"/>
      <c r="AO1270" s="45"/>
      <c r="AP1270" s="132" t="s">
        <v>4574</v>
      </c>
      <c r="AQ1270" s="247">
        <f>AQ1246</f>
        <v>0.95</v>
      </c>
      <c r="AR1270" s="248"/>
      <c r="AS1270" s="45"/>
      <c r="AT1270" s="1"/>
      <c r="AU1270" s="1"/>
      <c r="AV1270" s="44"/>
      <c r="AW1270" s="89">
        <f>ROUND(ROUND(ROUND(H1259*P1272,0)*V1260,0)*AQ1270,0)</f>
        <v>273</v>
      </c>
      <c r="AX1270" s="12"/>
    </row>
    <row r="1271" spans="1:50" ht="17.2" customHeight="1" x14ac:dyDescent="0.3">
      <c r="A1271" s="101">
        <v>43</v>
      </c>
      <c r="B1271" s="102" t="s">
        <v>4064</v>
      </c>
      <c r="C1271" s="103" t="s">
        <v>8546</v>
      </c>
      <c r="D1271" s="166"/>
      <c r="E1271" s="193"/>
      <c r="F1271" s="126"/>
      <c r="G1271" s="126"/>
      <c r="H1271" s="45"/>
      <c r="I1271" s="1"/>
      <c r="J1271" s="1"/>
      <c r="K1271" s="44"/>
      <c r="L1271" s="267"/>
      <c r="M1271" s="268"/>
      <c r="N1271" s="268"/>
      <c r="O1271" s="268"/>
      <c r="P1271" s="268"/>
      <c r="Q1271" s="268"/>
      <c r="R1271" s="175"/>
      <c r="S1271" s="194"/>
      <c r="T1271" s="173"/>
      <c r="U1271" s="130"/>
      <c r="V1271" s="64"/>
      <c r="W1271" s="202"/>
      <c r="X1271" s="317" t="s">
        <v>4712</v>
      </c>
      <c r="Y1271" s="318"/>
      <c r="Z1271" s="318"/>
      <c r="AA1271" s="318"/>
      <c r="AB1271" s="318"/>
      <c r="AC1271" s="211" t="s">
        <v>4711</v>
      </c>
      <c r="AD1271" s="210"/>
      <c r="AE1271" s="210"/>
      <c r="AF1271" s="176"/>
      <c r="AG1271" s="176"/>
      <c r="AH1271" s="176"/>
      <c r="AI1271" s="176"/>
      <c r="AJ1271" s="176"/>
      <c r="AK1271" s="176"/>
      <c r="AL1271" s="105" t="s">
        <v>4574</v>
      </c>
      <c r="AM1271" s="321">
        <f>AM1268</f>
        <v>0.7</v>
      </c>
      <c r="AN1271" s="321"/>
      <c r="AO1271" s="45"/>
      <c r="AP1271" s="1"/>
      <c r="AQ1271" s="1"/>
      <c r="AR1271" s="44"/>
      <c r="AS1271" s="45"/>
      <c r="AT1271" s="1"/>
      <c r="AU1271" s="1"/>
      <c r="AV1271" s="44"/>
      <c r="AW1271" s="106">
        <f>ROUND(ROUND(ROUND(ROUND(H1259*P1272,0)*V1260,0)*AM1271,0)*AQ1270,0)</f>
        <v>191</v>
      </c>
      <c r="AX1271" s="12"/>
    </row>
    <row r="1272" spans="1:50" ht="17.2" customHeight="1" x14ac:dyDescent="0.3">
      <c r="A1272" s="101">
        <v>43</v>
      </c>
      <c r="B1272" s="102" t="s">
        <v>4063</v>
      </c>
      <c r="C1272" s="103" t="s">
        <v>8545</v>
      </c>
      <c r="D1272" s="166"/>
      <c r="E1272" s="193"/>
      <c r="F1272" s="126"/>
      <c r="G1272" s="126"/>
      <c r="H1272" s="45"/>
      <c r="I1272" s="1"/>
      <c r="J1272" s="1"/>
      <c r="K1272" s="44"/>
      <c r="L1272" s="191"/>
      <c r="M1272" s="172"/>
      <c r="N1272" s="172"/>
      <c r="O1272" s="123" t="s">
        <v>4574</v>
      </c>
      <c r="P1272" s="249">
        <f>P1266</f>
        <v>0.96499999999999997</v>
      </c>
      <c r="Q1272" s="249"/>
      <c r="R1272" s="168"/>
      <c r="S1272" s="141"/>
      <c r="T1272" s="142"/>
      <c r="U1272" s="130"/>
      <c r="V1272" s="64"/>
      <c r="W1272" s="202"/>
      <c r="X1272" s="319"/>
      <c r="Y1272" s="320"/>
      <c r="Z1272" s="320"/>
      <c r="AA1272" s="320"/>
      <c r="AB1272" s="320"/>
      <c r="AC1272" s="211" t="s">
        <v>4735</v>
      </c>
      <c r="AD1272" s="210"/>
      <c r="AE1272" s="210"/>
      <c r="AF1272" s="176"/>
      <c r="AG1272" s="176"/>
      <c r="AH1272" s="176"/>
      <c r="AI1272" s="176"/>
      <c r="AJ1272" s="176"/>
      <c r="AK1272" s="176"/>
      <c r="AL1272" s="105" t="s">
        <v>4574</v>
      </c>
      <c r="AM1272" s="321">
        <f>AM1269</f>
        <v>0.5</v>
      </c>
      <c r="AN1272" s="321"/>
      <c r="AO1272" s="45"/>
      <c r="AP1272" s="1"/>
      <c r="AQ1272" s="1"/>
      <c r="AR1272" s="44"/>
      <c r="AS1272" s="43"/>
      <c r="AT1272" s="7"/>
      <c r="AU1272" s="7"/>
      <c r="AV1272" s="21"/>
      <c r="AW1272" s="106">
        <f>ROUND(ROUND(ROUND(ROUND(H1259*P1272,0)*V1260,0)*AM1272,0)*AQ1270,0)</f>
        <v>137</v>
      </c>
      <c r="AX1272" s="12"/>
    </row>
    <row r="1273" spans="1:50" ht="17.2" customHeight="1" x14ac:dyDescent="0.3">
      <c r="A1273" s="9">
        <v>43</v>
      </c>
      <c r="B1273" s="10" t="s">
        <v>4062</v>
      </c>
      <c r="C1273" s="53" t="s">
        <v>8544</v>
      </c>
      <c r="D1273" s="166"/>
      <c r="E1273" s="193"/>
      <c r="F1273" s="126"/>
      <c r="G1273" s="126"/>
      <c r="H1273" s="45"/>
      <c r="I1273" s="1"/>
      <c r="J1273" s="1"/>
      <c r="K1273" s="44"/>
      <c r="L1273" s="196"/>
      <c r="M1273" s="195"/>
      <c r="N1273" s="195"/>
      <c r="O1273" s="55"/>
      <c r="P1273" s="56"/>
      <c r="Q1273" s="56"/>
      <c r="R1273" s="168"/>
      <c r="S1273" s="141"/>
      <c r="T1273" s="142"/>
      <c r="U1273" s="130"/>
      <c r="V1273" s="64"/>
      <c r="W1273" s="202"/>
      <c r="X1273" s="8"/>
      <c r="Y1273" s="6"/>
      <c r="Z1273" s="59"/>
      <c r="AA1273" s="59"/>
      <c r="AB1273" s="6"/>
      <c r="AC1273" s="203"/>
      <c r="AD1273" s="6"/>
      <c r="AE1273" s="6"/>
      <c r="AF1273" s="6"/>
      <c r="AG1273" s="6"/>
      <c r="AH1273" s="6"/>
      <c r="AI1273" s="6"/>
      <c r="AJ1273" s="6"/>
      <c r="AK1273" s="6"/>
      <c r="AL1273" s="59"/>
      <c r="AM1273" s="137"/>
      <c r="AN1273" s="137"/>
      <c r="AO1273" s="146"/>
      <c r="AP1273" s="143"/>
      <c r="AQ1273" s="143"/>
      <c r="AR1273" s="44"/>
      <c r="AS1273" s="242" t="s">
        <v>4580</v>
      </c>
      <c r="AT1273" s="242"/>
      <c r="AU1273" s="242"/>
      <c r="AV1273" s="243"/>
      <c r="AW1273" s="89">
        <f>ROUND(ROUND(H1259*V1260,0)*AQ1270,0)-AS1276</f>
        <v>278</v>
      </c>
      <c r="AX1273" s="12"/>
    </row>
    <row r="1274" spans="1:50" ht="17.2" customHeight="1" x14ac:dyDescent="0.3">
      <c r="A1274" s="101">
        <v>43</v>
      </c>
      <c r="B1274" s="102" t="s">
        <v>4061</v>
      </c>
      <c r="C1274" s="103" t="s">
        <v>8543</v>
      </c>
      <c r="D1274" s="166"/>
      <c r="E1274" s="193"/>
      <c r="F1274" s="126"/>
      <c r="G1274" s="126"/>
      <c r="H1274" s="45"/>
      <c r="I1274" s="1"/>
      <c r="J1274" s="1"/>
      <c r="K1274" s="44"/>
      <c r="L1274" s="175"/>
      <c r="M1274" s="194"/>
      <c r="N1274" s="194"/>
      <c r="O1274" s="132"/>
      <c r="P1274" s="141"/>
      <c r="Q1274" s="141"/>
      <c r="R1274" s="168"/>
      <c r="S1274" s="141"/>
      <c r="T1274" s="142"/>
      <c r="U1274" s="130"/>
      <c r="V1274" s="64"/>
      <c r="W1274" s="202"/>
      <c r="X1274" s="317" t="s">
        <v>4712</v>
      </c>
      <c r="Y1274" s="318"/>
      <c r="Z1274" s="318"/>
      <c r="AA1274" s="318"/>
      <c r="AB1274" s="318"/>
      <c r="AC1274" s="211" t="s">
        <v>4711</v>
      </c>
      <c r="AD1274" s="210"/>
      <c r="AE1274" s="210"/>
      <c r="AF1274" s="176"/>
      <c r="AG1274" s="176"/>
      <c r="AH1274" s="176"/>
      <c r="AI1274" s="176"/>
      <c r="AJ1274" s="176"/>
      <c r="AK1274" s="176"/>
      <c r="AL1274" s="105" t="s">
        <v>4574</v>
      </c>
      <c r="AM1274" s="321">
        <f>AM1271</f>
        <v>0.7</v>
      </c>
      <c r="AN1274" s="321"/>
      <c r="AO1274" s="146"/>
      <c r="AP1274" s="143"/>
      <c r="AQ1274" s="143"/>
      <c r="AR1274" s="44"/>
      <c r="AS1274" s="244"/>
      <c r="AT1274" s="244"/>
      <c r="AU1274" s="244"/>
      <c r="AV1274" s="245"/>
      <c r="AW1274" s="106">
        <f>ROUND(ROUND(ROUND(H1259*V1260,0)*AM1274,0)*AQ1270,0)-AS1276</f>
        <v>194</v>
      </c>
      <c r="AX1274" s="12"/>
    </row>
    <row r="1275" spans="1:50" ht="17.2" customHeight="1" x14ac:dyDescent="0.3">
      <c r="A1275" s="101">
        <v>43</v>
      </c>
      <c r="B1275" s="102" t="s">
        <v>4060</v>
      </c>
      <c r="C1275" s="103" t="s">
        <v>8542</v>
      </c>
      <c r="D1275" s="166"/>
      <c r="E1275" s="193"/>
      <c r="F1275" s="126"/>
      <c r="G1275" s="126"/>
      <c r="H1275" s="45"/>
      <c r="I1275" s="1"/>
      <c r="J1275" s="1"/>
      <c r="K1275" s="44"/>
      <c r="L1275" s="191"/>
      <c r="M1275" s="172"/>
      <c r="N1275" s="172"/>
      <c r="O1275" s="123"/>
      <c r="P1275" s="138"/>
      <c r="Q1275" s="138"/>
      <c r="R1275" s="168"/>
      <c r="S1275" s="141"/>
      <c r="T1275" s="142"/>
      <c r="U1275" s="130"/>
      <c r="V1275" s="64"/>
      <c r="W1275" s="202"/>
      <c r="X1275" s="319"/>
      <c r="Y1275" s="320"/>
      <c r="Z1275" s="320"/>
      <c r="AA1275" s="320"/>
      <c r="AB1275" s="320"/>
      <c r="AC1275" s="211" t="s">
        <v>4735</v>
      </c>
      <c r="AD1275" s="210"/>
      <c r="AE1275" s="210"/>
      <c r="AF1275" s="176"/>
      <c r="AG1275" s="176"/>
      <c r="AH1275" s="176"/>
      <c r="AI1275" s="176"/>
      <c r="AJ1275" s="176"/>
      <c r="AK1275" s="176"/>
      <c r="AL1275" s="105" t="s">
        <v>4574</v>
      </c>
      <c r="AM1275" s="321">
        <f>AM1272</f>
        <v>0.5</v>
      </c>
      <c r="AN1275" s="321"/>
      <c r="AO1275" s="146"/>
      <c r="AP1275" s="143"/>
      <c r="AQ1275" s="143"/>
      <c r="AR1275" s="44"/>
      <c r="AS1275" s="244"/>
      <c r="AT1275" s="244"/>
      <c r="AU1275" s="244"/>
      <c r="AV1275" s="245"/>
      <c r="AW1275" s="106">
        <f>ROUND(ROUND(ROUND(H1259*V1260,0)*AM1275,0)*AQ1270,0)-AS1276</f>
        <v>137</v>
      </c>
      <c r="AX1275" s="12"/>
    </row>
    <row r="1276" spans="1:50" ht="17.2" customHeight="1" x14ac:dyDescent="0.3">
      <c r="A1276" s="9">
        <v>43</v>
      </c>
      <c r="B1276" s="10" t="s">
        <v>4059</v>
      </c>
      <c r="C1276" s="53" t="s">
        <v>8541</v>
      </c>
      <c r="D1276" s="166"/>
      <c r="E1276" s="193"/>
      <c r="F1276" s="126"/>
      <c r="G1276" s="126"/>
      <c r="H1276" s="45"/>
      <c r="I1276" s="1"/>
      <c r="J1276" s="1"/>
      <c r="K1276" s="44"/>
      <c r="L1276" s="231" t="s">
        <v>4714</v>
      </c>
      <c r="M1276" s="232"/>
      <c r="N1276" s="232"/>
      <c r="O1276" s="232"/>
      <c r="P1276" s="232"/>
      <c r="Q1276" s="232"/>
      <c r="R1276" s="175"/>
      <c r="S1276" s="194"/>
      <c r="T1276" s="173"/>
      <c r="U1276" s="130"/>
      <c r="V1276" s="64"/>
      <c r="W1276" s="202"/>
      <c r="X1276" s="8"/>
      <c r="Y1276" s="6"/>
      <c r="Z1276" s="59"/>
      <c r="AA1276" s="59"/>
      <c r="AB1276" s="6"/>
      <c r="AC1276" s="203"/>
      <c r="AD1276" s="6"/>
      <c r="AE1276" s="6"/>
      <c r="AF1276" s="6"/>
      <c r="AG1276" s="6"/>
      <c r="AH1276" s="6"/>
      <c r="AI1276" s="6"/>
      <c r="AJ1276" s="6"/>
      <c r="AK1276" s="6"/>
      <c r="AL1276" s="59"/>
      <c r="AM1276" s="137"/>
      <c r="AN1276" s="137"/>
      <c r="AO1276" s="146"/>
      <c r="AP1276" s="143"/>
      <c r="AQ1276" s="143"/>
      <c r="AR1276" s="44"/>
      <c r="AS1276" s="38">
        <f>AS1264</f>
        <v>5</v>
      </c>
      <c r="AT1276" s="62" t="s">
        <v>4579</v>
      </c>
      <c r="AU1276" s="143"/>
      <c r="AV1276" s="147"/>
      <c r="AW1276" s="89">
        <f>ROUND(ROUND(ROUND(H1259*P1278,0)*V1260,0)*AQ1270,0)-AS1276</f>
        <v>268</v>
      </c>
      <c r="AX1276" s="12"/>
    </row>
    <row r="1277" spans="1:50" ht="17.2" customHeight="1" x14ac:dyDescent="0.3">
      <c r="A1277" s="101">
        <v>43</v>
      </c>
      <c r="B1277" s="102" t="s">
        <v>4058</v>
      </c>
      <c r="C1277" s="103" t="s">
        <v>8540</v>
      </c>
      <c r="D1277" s="166"/>
      <c r="E1277" s="193"/>
      <c r="F1277" s="126"/>
      <c r="G1277" s="126"/>
      <c r="H1277" s="45"/>
      <c r="I1277" s="1"/>
      <c r="J1277" s="1"/>
      <c r="K1277" s="44"/>
      <c r="L1277" s="267"/>
      <c r="M1277" s="268"/>
      <c r="N1277" s="268"/>
      <c r="O1277" s="268"/>
      <c r="P1277" s="268"/>
      <c r="Q1277" s="268"/>
      <c r="R1277" s="175"/>
      <c r="S1277" s="194"/>
      <c r="T1277" s="173"/>
      <c r="U1277" s="130"/>
      <c r="V1277" s="64"/>
      <c r="W1277" s="202"/>
      <c r="X1277" s="317" t="s">
        <v>4712</v>
      </c>
      <c r="Y1277" s="318"/>
      <c r="Z1277" s="318"/>
      <c r="AA1277" s="318"/>
      <c r="AB1277" s="318"/>
      <c r="AC1277" s="211" t="s">
        <v>4711</v>
      </c>
      <c r="AD1277" s="210"/>
      <c r="AE1277" s="210"/>
      <c r="AF1277" s="176"/>
      <c r="AG1277" s="176"/>
      <c r="AH1277" s="176"/>
      <c r="AI1277" s="176"/>
      <c r="AJ1277" s="176"/>
      <c r="AK1277" s="176"/>
      <c r="AL1277" s="105" t="s">
        <v>4574</v>
      </c>
      <c r="AM1277" s="321">
        <f>AM1274</f>
        <v>0.7</v>
      </c>
      <c r="AN1277" s="321"/>
      <c r="AO1277" s="146"/>
      <c r="AP1277" s="143"/>
      <c r="AQ1277" s="143"/>
      <c r="AR1277" s="44"/>
      <c r="AS1277" s="1"/>
      <c r="AT1277" s="132"/>
      <c r="AU1277" s="143"/>
      <c r="AV1277" s="147"/>
      <c r="AW1277" s="106">
        <f>ROUND(ROUND(ROUND(ROUND(H1259*P1278,0)*V1260,0)*AM1277,0)*AQ1270,0)-AS1276</f>
        <v>186</v>
      </c>
      <c r="AX1277" s="12"/>
    </row>
    <row r="1278" spans="1:50" ht="17.2" customHeight="1" x14ac:dyDescent="0.3">
      <c r="A1278" s="101">
        <v>43</v>
      </c>
      <c r="B1278" s="102" t="s">
        <v>4057</v>
      </c>
      <c r="C1278" s="103" t="s">
        <v>8539</v>
      </c>
      <c r="D1278" s="166"/>
      <c r="E1278" s="193"/>
      <c r="F1278" s="126"/>
      <c r="G1278" s="126"/>
      <c r="H1278" s="43"/>
      <c r="I1278" s="7"/>
      <c r="J1278" s="7"/>
      <c r="K1278" s="21"/>
      <c r="L1278" s="191"/>
      <c r="M1278" s="172"/>
      <c r="N1278" s="172"/>
      <c r="O1278" s="123" t="s">
        <v>4574</v>
      </c>
      <c r="P1278" s="249">
        <f>P1272</f>
        <v>0.96499999999999997</v>
      </c>
      <c r="Q1278" s="249"/>
      <c r="R1278" s="168"/>
      <c r="S1278" s="141"/>
      <c r="T1278" s="141"/>
      <c r="U1278" s="88"/>
      <c r="V1278" s="86"/>
      <c r="W1278" s="87"/>
      <c r="X1278" s="320"/>
      <c r="Y1278" s="320"/>
      <c r="Z1278" s="320"/>
      <c r="AA1278" s="320"/>
      <c r="AB1278" s="320"/>
      <c r="AC1278" s="211" t="s">
        <v>4735</v>
      </c>
      <c r="AD1278" s="210"/>
      <c r="AE1278" s="210"/>
      <c r="AF1278" s="176"/>
      <c r="AG1278" s="176"/>
      <c r="AH1278" s="176"/>
      <c r="AI1278" s="176"/>
      <c r="AJ1278" s="176"/>
      <c r="AK1278" s="176"/>
      <c r="AL1278" s="105" t="s">
        <v>4574</v>
      </c>
      <c r="AM1278" s="321">
        <f>AM1275</f>
        <v>0.5</v>
      </c>
      <c r="AN1278" s="321"/>
      <c r="AO1278" s="190"/>
      <c r="AP1278" s="136"/>
      <c r="AQ1278" s="136"/>
      <c r="AR1278" s="21"/>
      <c r="AS1278" s="7"/>
      <c r="AT1278" s="123"/>
      <c r="AU1278" s="136"/>
      <c r="AV1278" s="145"/>
      <c r="AW1278" s="106">
        <f>ROUND(ROUND(ROUND(ROUND(H1259*P1278,0)*V1260,0)*AM1278,0)*AQ1270,0)-AS1276</f>
        <v>132</v>
      </c>
      <c r="AX1278" s="12"/>
    </row>
    <row r="1279" spans="1:50" ht="17.2" customHeight="1" x14ac:dyDescent="0.3">
      <c r="A1279" s="9">
        <v>43</v>
      </c>
      <c r="B1279" s="10" t="s">
        <v>4056</v>
      </c>
      <c r="C1279" s="53" t="s">
        <v>8538</v>
      </c>
      <c r="D1279" s="166"/>
      <c r="E1279" s="193"/>
      <c r="F1279" s="126"/>
      <c r="G1279" s="126"/>
      <c r="H1279" s="217" t="s">
        <v>4791</v>
      </c>
      <c r="I1279" s="218"/>
      <c r="J1279" s="218"/>
      <c r="K1279" s="219"/>
      <c r="L1279" s="196"/>
      <c r="M1279" s="195"/>
      <c r="N1279" s="195"/>
      <c r="O1279" s="55"/>
      <c r="P1279" s="56"/>
      <c r="Q1279" s="56"/>
      <c r="R1279" s="168"/>
      <c r="S1279" s="141"/>
      <c r="T1279" s="141"/>
      <c r="U1279" s="88"/>
      <c r="V1279" s="86"/>
      <c r="W1279" s="87"/>
      <c r="X1279" s="6"/>
      <c r="Y1279" s="6"/>
      <c r="Z1279" s="59"/>
      <c r="AA1279" s="59"/>
      <c r="AB1279" s="6"/>
      <c r="AC1279" s="203"/>
      <c r="AD1279" s="6"/>
      <c r="AE1279" s="6"/>
      <c r="AF1279" s="6"/>
      <c r="AG1279" s="6"/>
      <c r="AH1279" s="6"/>
      <c r="AI1279" s="6"/>
      <c r="AJ1279" s="6"/>
      <c r="AK1279" s="6"/>
      <c r="AL1279" s="59"/>
      <c r="AM1279" s="137"/>
      <c r="AN1279" s="137"/>
      <c r="AO1279" s="7"/>
      <c r="AP1279" s="7"/>
      <c r="AQ1279" s="7"/>
      <c r="AR1279" s="7"/>
      <c r="AS1279" s="7"/>
      <c r="AT1279" s="123"/>
      <c r="AU1279" s="136"/>
      <c r="AV1279" s="145"/>
      <c r="AW1279" s="100">
        <f>ROUND(H1283*V1260,0)</f>
        <v>253</v>
      </c>
      <c r="AX1279" s="12"/>
    </row>
    <row r="1280" spans="1:50" ht="17.2" customHeight="1" x14ac:dyDescent="0.3">
      <c r="A1280" s="101">
        <v>43</v>
      </c>
      <c r="B1280" s="102" t="s">
        <v>4055</v>
      </c>
      <c r="C1280" s="103" t="s">
        <v>8537</v>
      </c>
      <c r="D1280" s="166"/>
      <c r="E1280" s="193"/>
      <c r="F1280" s="126"/>
      <c r="G1280" s="126"/>
      <c r="H1280" s="220"/>
      <c r="I1280" s="221"/>
      <c r="J1280" s="221"/>
      <c r="K1280" s="222"/>
      <c r="L1280" s="175"/>
      <c r="M1280" s="194"/>
      <c r="N1280" s="194"/>
      <c r="O1280" s="132"/>
      <c r="P1280" s="141"/>
      <c r="Q1280" s="141"/>
      <c r="R1280" s="168"/>
      <c r="S1280" s="141"/>
      <c r="T1280" s="141"/>
      <c r="U1280" s="88"/>
      <c r="V1280" s="86"/>
      <c r="W1280" s="87"/>
      <c r="X1280" s="318" t="s">
        <v>4712</v>
      </c>
      <c r="Y1280" s="318"/>
      <c r="Z1280" s="318"/>
      <c r="AA1280" s="318"/>
      <c r="AB1280" s="318"/>
      <c r="AC1280" s="211" t="s">
        <v>4711</v>
      </c>
      <c r="AD1280" s="210"/>
      <c r="AE1280" s="210"/>
      <c r="AF1280" s="176"/>
      <c r="AG1280" s="176"/>
      <c r="AH1280" s="176"/>
      <c r="AI1280" s="176"/>
      <c r="AJ1280" s="176"/>
      <c r="AK1280" s="176"/>
      <c r="AL1280" s="105" t="s">
        <v>4574</v>
      </c>
      <c r="AM1280" s="321">
        <f>AM1277</f>
        <v>0.7</v>
      </c>
      <c r="AN1280" s="321"/>
      <c r="AO1280" s="176"/>
      <c r="AP1280" s="176"/>
      <c r="AQ1280" s="176"/>
      <c r="AR1280" s="176"/>
      <c r="AS1280" s="176"/>
      <c r="AT1280" s="105"/>
      <c r="AU1280" s="150"/>
      <c r="AV1280" s="151"/>
      <c r="AW1280" s="106">
        <f>ROUND(ROUND(H1283*V1260,0)*AM1280,0)</f>
        <v>177</v>
      </c>
      <c r="AX1280" s="12"/>
    </row>
    <row r="1281" spans="1:50" ht="17.2" customHeight="1" x14ac:dyDescent="0.3">
      <c r="A1281" s="101">
        <v>43</v>
      </c>
      <c r="B1281" s="102" t="s">
        <v>4054</v>
      </c>
      <c r="C1281" s="103" t="s">
        <v>8536</v>
      </c>
      <c r="D1281" s="166"/>
      <c r="E1281" s="193"/>
      <c r="F1281" s="126"/>
      <c r="G1281" s="126"/>
      <c r="H1281" s="220"/>
      <c r="I1281" s="221"/>
      <c r="J1281" s="221"/>
      <c r="K1281" s="222"/>
      <c r="L1281" s="191"/>
      <c r="M1281" s="172"/>
      <c r="N1281" s="172"/>
      <c r="O1281" s="123"/>
      <c r="P1281" s="138"/>
      <c r="Q1281" s="138"/>
      <c r="R1281" s="168"/>
      <c r="S1281" s="141"/>
      <c r="T1281" s="141"/>
      <c r="U1281" s="88"/>
      <c r="V1281" s="86"/>
      <c r="W1281" s="87"/>
      <c r="X1281" s="320"/>
      <c r="Y1281" s="320"/>
      <c r="Z1281" s="320"/>
      <c r="AA1281" s="320"/>
      <c r="AB1281" s="320"/>
      <c r="AC1281" s="211" t="s">
        <v>4735</v>
      </c>
      <c r="AD1281" s="210"/>
      <c r="AE1281" s="210"/>
      <c r="AF1281" s="176"/>
      <c r="AG1281" s="176"/>
      <c r="AH1281" s="176"/>
      <c r="AI1281" s="176"/>
      <c r="AJ1281" s="176"/>
      <c r="AK1281" s="176"/>
      <c r="AL1281" s="105" t="s">
        <v>4574</v>
      </c>
      <c r="AM1281" s="321">
        <f>AM1278</f>
        <v>0.5</v>
      </c>
      <c r="AN1281" s="321"/>
      <c r="AO1281" s="176"/>
      <c r="AP1281" s="176"/>
      <c r="AQ1281" s="176"/>
      <c r="AR1281" s="176"/>
      <c r="AS1281" s="176"/>
      <c r="AT1281" s="105"/>
      <c r="AU1281" s="150"/>
      <c r="AV1281" s="151"/>
      <c r="AW1281" s="106">
        <f>ROUND(ROUND(H1283*V1260,0)*AM1281,0)</f>
        <v>127</v>
      </c>
      <c r="AX1281" s="12"/>
    </row>
    <row r="1282" spans="1:50" ht="17.2" customHeight="1" x14ac:dyDescent="0.3">
      <c r="A1282" s="9">
        <v>43</v>
      </c>
      <c r="B1282" s="10" t="s">
        <v>4053</v>
      </c>
      <c r="C1282" s="53" t="s">
        <v>8535</v>
      </c>
      <c r="D1282" s="166"/>
      <c r="E1282" s="193"/>
      <c r="F1282" s="126"/>
      <c r="G1282" s="126"/>
      <c r="H1282" s="220"/>
      <c r="I1282" s="221"/>
      <c r="J1282" s="221"/>
      <c r="K1282" s="222"/>
      <c r="L1282" s="231" t="s">
        <v>4714</v>
      </c>
      <c r="M1282" s="232"/>
      <c r="N1282" s="232"/>
      <c r="O1282" s="232"/>
      <c r="P1282" s="232"/>
      <c r="Q1282" s="232"/>
      <c r="R1282" s="175"/>
      <c r="S1282" s="194"/>
      <c r="T1282" s="194"/>
      <c r="U1282" s="88"/>
      <c r="V1282" s="86"/>
      <c r="W1282" s="87"/>
      <c r="X1282" s="6"/>
      <c r="Y1282" s="6"/>
      <c r="Z1282" s="59"/>
      <c r="AA1282" s="59"/>
      <c r="AB1282" s="6"/>
      <c r="AC1282" s="203"/>
      <c r="AD1282" s="6"/>
      <c r="AE1282" s="6"/>
      <c r="AF1282" s="6"/>
      <c r="AG1282" s="6"/>
      <c r="AH1282" s="6"/>
      <c r="AI1282" s="6"/>
      <c r="AJ1282" s="6"/>
      <c r="AK1282" s="6"/>
      <c r="AL1282" s="59"/>
      <c r="AM1282" s="137"/>
      <c r="AN1282" s="137"/>
      <c r="AO1282" s="6"/>
      <c r="AP1282" s="6"/>
      <c r="AQ1282" s="7"/>
      <c r="AR1282" s="7"/>
      <c r="AS1282" s="7"/>
      <c r="AT1282" s="123"/>
      <c r="AU1282" s="136"/>
      <c r="AV1282" s="145"/>
      <c r="AW1282" s="89">
        <f>ROUND(ROUND(H1283*P1284,0)*V1260,0)</f>
        <v>244</v>
      </c>
      <c r="AX1282" s="12"/>
    </row>
    <row r="1283" spans="1:50" ht="17.2" customHeight="1" x14ac:dyDescent="0.3">
      <c r="A1283" s="101">
        <v>43</v>
      </c>
      <c r="B1283" s="102" t="s">
        <v>4052</v>
      </c>
      <c r="C1283" s="103" t="s">
        <v>8534</v>
      </c>
      <c r="D1283" s="166"/>
      <c r="E1283" s="193"/>
      <c r="F1283" s="126"/>
      <c r="G1283" s="126"/>
      <c r="H1283" s="253">
        <f>'15就労移行支援(基本)'!K444</f>
        <v>506</v>
      </c>
      <c r="I1283" s="254"/>
      <c r="J1283" s="1" t="s">
        <v>4202</v>
      </c>
      <c r="K1283" s="68"/>
      <c r="L1283" s="267"/>
      <c r="M1283" s="268"/>
      <c r="N1283" s="268"/>
      <c r="O1283" s="268"/>
      <c r="P1283" s="268"/>
      <c r="Q1283" s="268"/>
      <c r="R1283" s="175"/>
      <c r="S1283" s="194"/>
      <c r="T1283" s="194"/>
      <c r="U1283" s="88"/>
      <c r="V1283" s="86"/>
      <c r="W1283" s="87"/>
      <c r="X1283" s="318" t="s">
        <v>4712</v>
      </c>
      <c r="Y1283" s="318"/>
      <c r="Z1283" s="318"/>
      <c r="AA1283" s="318"/>
      <c r="AB1283" s="318"/>
      <c r="AC1283" s="211" t="s">
        <v>4711</v>
      </c>
      <c r="AD1283" s="210"/>
      <c r="AE1283" s="210"/>
      <c r="AF1283" s="176"/>
      <c r="AG1283" s="176"/>
      <c r="AH1283" s="176"/>
      <c r="AI1283" s="176"/>
      <c r="AJ1283" s="176"/>
      <c r="AK1283" s="176"/>
      <c r="AL1283" s="105" t="s">
        <v>4574</v>
      </c>
      <c r="AM1283" s="321">
        <f>AM1280</f>
        <v>0.7</v>
      </c>
      <c r="AN1283" s="321"/>
      <c r="AO1283" s="174"/>
      <c r="AP1283" s="174"/>
      <c r="AQ1283" s="174"/>
      <c r="AR1283" s="174"/>
      <c r="AS1283" s="174"/>
      <c r="AT1283" s="104"/>
      <c r="AU1283" s="148"/>
      <c r="AV1283" s="149"/>
      <c r="AW1283" s="106">
        <f>ROUND(ROUND(ROUND(H1283*P1284,0)*V1260,0)*AM1283,0)</f>
        <v>171</v>
      </c>
      <c r="AX1283" s="12"/>
    </row>
    <row r="1284" spans="1:50" ht="17.2" customHeight="1" x14ac:dyDescent="0.3">
      <c r="A1284" s="101">
        <v>43</v>
      </c>
      <c r="B1284" s="102" t="s">
        <v>4051</v>
      </c>
      <c r="C1284" s="103" t="s">
        <v>8533</v>
      </c>
      <c r="D1284" s="166"/>
      <c r="E1284" s="193"/>
      <c r="F1284" s="126"/>
      <c r="G1284" s="126"/>
      <c r="H1284" s="175"/>
      <c r="I1284" s="194"/>
      <c r="J1284" s="194"/>
      <c r="K1284" s="173"/>
      <c r="L1284" s="191"/>
      <c r="M1284" s="172"/>
      <c r="N1284" s="172"/>
      <c r="O1284" s="123" t="s">
        <v>4574</v>
      </c>
      <c r="P1284" s="249">
        <f>P1278</f>
        <v>0.96499999999999997</v>
      </c>
      <c r="Q1284" s="249"/>
      <c r="R1284" s="168"/>
      <c r="S1284" s="141"/>
      <c r="T1284" s="141"/>
      <c r="U1284" s="88"/>
      <c r="V1284" s="86"/>
      <c r="W1284" s="87"/>
      <c r="X1284" s="320"/>
      <c r="Y1284" s="320"/>
      <c r="Z1284" s="320"/>
      <c r="AA1284" s="320"/>
      <c r="AB1284" s="320"/>
      <c r="AC1284" s="211" t="s">
        <v>4735</v>
      </c>
      <c r="AD1284" s="210"/>
      <c r="AE1284" s="210"/>
      <c r="AF1284" s="176"/>
      <c r="AG1284" s="176"/>
      <c r="AH1284" s="176"/>
      <c r="AI1284" s="176"/>
      <c r="AJ1284" s="176"/>
      <c r="AK1284" s="176"/>
      <c r="AL1284" s="105" t="s">
        <v>4574</v>
      </c>
      <c r="AM1284" s="321">
        <f>AM1281</f>
        <v>0.5</v>
      </c>
      <c r="AN1284" s="321"/>
      <c r="AO1284" s="174"/>
      <c r="AP1284" s="174"/>
      <c r="AQ1284" s="174"/>
      <c r="AR1284" s="174"/>
      <c r="AS1284" s="174"/>
      <c r="AT1284" s="104"/>
      <c r="AU1284" s="148"/>
      <c r="AV1284" s="149"/>
      <c r="AW1284" s="106">
        <f>ROUND(ROUND(ROUND(H1283*P1284,0)*V1260,0)*AM1284,0)</f>
        <v>122</v>
      </c>
      <c r="AX1284" s="12"/>
    </row>
    <row r="1285" spans="1:50" ht="17.2" customHeight="1" x14ac:dyDescent="0.3">
      <c r="A1285" s="9">
        <v>43</v>
      </c>
      <c r="B1285" s="10" t="s">
        <v>4050</v>
      </c>
      <c r="C1285" s="53" t="s">
        <v>8532</v>
      </c>
      <c r="D1285" s="166"/>
      <c r="E1285" s="193"/>
      <c r="F1285" s="126"/>
      <c r="G1285" s="126"/>
      <c r="H1285" s="175"/>
      <c r="I1285" s="194"/>
      <c r="J1285" s="194"/>
      <c r="K1285" s="173"/>
      <c r="L1285" s="196"/>
      <c r="M1285" s="195"/>
      <c r="N1285" s="195"/>
      <c r="O1285" s="55"/>
      <c r="P1285" s="56"/>
      <c r="Q1285" s="56"/>
      <c r="R1285" s="168"/>
      <c r="S1285" s="141"/>
      <c r="T1285" s="142"/>
      <c r="U1285" s="130"/>
      <c r="V1285" s="64"/>
      <c r="W1285" s="202"/>
      <c r="X1285" s="8"/>
      <c r="Y1285" s="6"/>
      <c r="Z1285" s="59"/>
      <c r="AA1285" s="59"/>
      <c r="AB1285" s="6"/>
      <c r="AC1285" s="203"/>
      <c r="AD1285" s="6"/>
      <c r="AE1285" s="6"/>
      <c r="AF1285" s="6"/>
      <c r="AG1285" s="6"/>
      <c r="AH1285" s="6"/>
      <c r="AI1285" s="6"/>
      <c r="AJ1285" s="6"/>
      <c r="AK1285" s="6"/>
      <c r="AL1285" s="59"/>
      <c r="AM1285" s="137"/>
      <c r="AN1285" s="137"/>
      <c r="AO1285" s="177"/>
      <c r="AP1285" s="81"/>
      <c r="AQ1285" s="81"/>
      <c r="AR1285" s="82"/>
      <c r="AS1285" s="242" t="s">
        <v>4580</v>
      </c>
      <c r="AT1285" s="242"/>
      <c r="AU1285" s="242"/>
      <c r="AV1285" s="243"/>
      <c r="AW1285" s="89">
        <f>ROUND(H1283*V1260,0)-AS1288</f>
        <v>248</v>
      </c>
      <c r="AX1285" s="12"/>
    </row>
    <row r="1286" spans="1:50" ht="17.2" customHeight="1" x14ac:dyDescent="0.3">
      <c r="A1286" s="101">
        <v>43</v>
      </c>
      <c r="B1286" s="102" t="s">
        <v>4049</v>
      </c>
      <c r="C1286" s="103" t="s">
        <v>8531</v>
      </c>
      <c r="D1286" s="166"/>
      <c r="E1286" s="193"/>
      <c r="F1286" s="126"/>
      <c r="G1286" s="126"/>
      <c r="H1286" s="175"/>
      <c r="I1286" s="194"/>
      <c r="J1286" s="194"/>
      <c r="K1286" s="173"/>
      <c r="L1286" s="175"/>
      <c r="M1286" s="194"/>
      <c r="N1286" s="194"/>
      <c r="O1286" s="132"/>
      <c r="P1286" s="141"/>
      <c r="Q1286" s="141"/>
      <c r="R1286" s="168"/>
      <c r="S1286" s="141"/>
      <c r="T1286" s="142"/>
      <c r="U1286" s="130"/>
      <c r="V1286" s="64"/>
      <c r="W1286" s="202"/>
      <c r="X1286" s="317" t="s">
        <v>4712</v>
      </c>
      <c r="Y1286" s="318"/>
      <c r="Z1286" s="318"/>
      <c r="AA1286" s="318"/>
      <c r="AB1286" s="318"/>
      <c r="AC1286" s="211" t="s">
        <v>4711</v>
      </c>
      <c r="AD1286" s="210"/>
      <c r="AE1286" s="210"/>
      <c r="AF1286" s="176"/>
      <c r="AG1286" s="176"/>
      <c r="AH1286" s="176"/>
      <c r="AI1286" s="176"/>
      <c r="AJ1286" s="176"/>
      <c r="AK1286" s="176"/>
      <c r="AL1286" s="105" t="s">
        <v>4574</v>
      </c>
      <c r="AM1286" s="321">
        <f>AM1283</f>
        <v>0.7</v>
      </c>
      <c r="AN1286" s="321"/>
      <c r="AO1286" s="215"/>
      <c r="AP1286" s="215"/>
      <c r="AQ1286" s="215"/>
      <c r="AR1286" s="214"/>
      <c r="AS1286" s="244"/>
      <c r="AT1286" s="244"/>
      <c r="AU1286" s="244"/>
      <c r="AV1286" s="245"/>
      <c r="AW1286" s="106">
        <f>ROUND(ROUND(H1283*V1260,0)*AM1286,0)-AS1288</f>
        <v>172</v>
      </c>
      <c r="AX1286" s="12"/>
    </row>
    <row r="1287" spans="1:50" ht="17.2" customHeight="1" x14ac:dyDescent="0.3">
      <c r="A1287" s="101">
        <v>43</v>
      </c>
      <c r="B1287" s="102" t="s">
        <v>4048</v>
      </c>
      <c r="C1287" s="103" t="s">
        <v>8530</v>
      </c>
      <c r="D1287" s="166"/>
      <c r="E1287" s="193"/>
      <c r="F1287" s="126"/>
      <c r="G1287" s="126"/>
      <c r="H1287" s="175"/>
      <c r="I1287" s="194"/>
      <c r="J1287" s="194"/>
      <c r="K1287" s="173"/>
      <c r="L1287" s="191"/>
      <c r="M1287" s="172"/>
      <c r="N1287" s="172"/>
      <c r="O1287" s="123"/>
      <c r="P1287" s="138"/>
      <c r="Q1287" s="138"/>
      <c r="R1287" s="168"/>
      <c r="S1287" s="141"/>
      <c r="T1287" s="142"/>
      <c r="U1287" s="130"/>
      <c r="V1287" s="64"/>
      <c r="W1287" s="202"/>
      <c r="X1287" s="319"/>
      <c r="Y1287" s="320"/>
      <c r="Z1287" s="320"/>
      <c r="AA1287" s="320"/>
      <c r="AB1287" s="320"/>
      <c r="AC1287" s="211" t="s">
        <v>4735</v>
      </c>
      <c r="AD1287" s="210"/>
      <c r="AE1287" s="210"/>
      <c r="AF1287" s="176"/>
      <c r="AG1287" s="176"/>
      <c r="AH1287" s="176"/>
      <c r="AI1287" s="176"/>
      <c r="AJ1287" s="176"/>
      <c r="AK1287" s="176"/>
      <c r="AL1287" s="105" t="s">
        <v>4574</v>
      </c>
      <c r="AM1287" s="321">
        <f>AM1284</f>
        <v>0.5</v>
      </c>
      <c r="AN1287" s="321"/>
      <c r="AO1287" s="213"/>
      <c r="AP1287" s="213"/>
      <c r="AQ1287" s="213"/>
      <c r="AR1287" s="212"/>
      <c r="AS1287" s="244"/>
      <c r="AT1287" s="244"/>
      <c r="AU1287" s="244"/>
      <c r="AV1287" s="245"/>
      <c r="AW1287" s="106">
        <f>ROUND(ROUND(H1283*V1260,0)*AM1287,0)-AS1288</f>
        <v>122</v>
      </c>
      <c r="AX1287" s="12"/>
    </row>
    <row r="1288" spans="1:50" ht="17.2" customHeight="1" x14ac:dyDescent="0.3">
      <c r="A1288" s="9">
        <v>43</v>
      </c>
      <c r="B1288" s="10" t="s">
        <v>4047</v>
      </c>
      <c r="C1288" s="53" t="s">
        <v>8529</v>
      </c>
      <c r="D1288" s="166"/>
      <c r="E1288" s="193"/>
      <c r="F1288" s="126"/>
      <c r="G1288" s="126"/>
      <c r="H1288" s="175"/>
      <c r="I1288" s="194"/>
      <c r="J1288" s="194"/>
      <c r="K1288" s="173"/>
      <c r="L1288" s="231" t="s">
        <v>4714</v>
      </c>
      <c r="M1288" s="232"/>
      <c r="N1288" s="232"/>
      <c r="O1288" s="232"/>
      <c r="P1288" s="232"/>
      <c r="Q1288" s="232"/>
      <c r="R1288" s="175"/>
      <c r="S1288" s="194"/>
      <c r="T1288" s="173"/>
      <c r="U1288" s="130"/>
      <c r="V1288" s="64"/>
      <c r="W1288" s="202"/>
      <c r="X1288" s="8"/>
      <c r="Y1288" s="6"/>
      <c r="Z1288" s="59"/>
      <c r="AA1288" s="59"/>
      <c r="AB1288" s="6"/>
      <c r="AC1288" s="203"/>
      <c r="AD1288" s="6"/>
      <c r="AE1288" s="6"/>
      <c r="AF1288" s="6"/>
      <c r="AG1288" s="6"/>
      <c r="AH1288" s="6"/>
      <c r="AI1288" s="6"/>
      <c r="AJ1288" s="6"/>
      <c r="AK1288" s="6"/>
      <c r="AL1288" s="59"/>
      <c r="AM1288" s="137"/>
      <c r="AN1288" s="137"/>
      <c r="AO1288" s="198"/>
      <c r="AP1288" s="198"/>
      <c r="AQ1288" s="198"/>
      <c r="AR1288" s="197"/>
      <c r="AS1288" s="38">
        <f>AS1276</f>
        <v>5</v>
      </c>
      <c r="AT1288" s="62" t="s">
        <v>4579</v>
      </c>
      <c r="AU1288" s="143"/>
      <c r="AV1288" s="147"/>
      <c r="AW1288" s="89">
        <f>ROUND(ROUND(H1283*P1290,0)*V1260,0)-AS1288</f>
        <v>239</v>
      </c>
      <c r="AX1288" s="12"/>
    </row>
    <row r="1289" spans="1:50" ht="17.2" customHeight="1" x14ac:dyDescent="0.3">
      <c r="A1289" s="101">
        <v>43</v>
      </c>
      <c r="B1289" s="102" t="s">
        <v>4046</v>
      </c>
      <c r="C1289" s="103" t="s">
        <v>8528</v>
      </c>
      <c r="D1289" s="166"/>
      <c r="E1289" s="193"/>
      <c r="F1289" s="126"/>
      <c r="G1289" s="126"/>
      <c r="H1289" s="175"/>
      <c r="I1289" s="194"/>
      <c r="J1289" s="194"/>
      <c r="K1289" s="173"/>
      <c r="L1289" s="267"/>
      <c r="M1289" s="268"/>
      <c r="N1289" s="268"/>
      <c r="O1289" s="268"/>
      <c r="P1289" s="268"/>
      <c r="Q1289" s="268"/>
      <c r="R1289" s="175"/>
      <c r="S1289" s="194"/>
      <c r="T1289" s="173"/>
      <c r="U1289" s="130"/>
      <c r="V1289" s="64"/>
      <c r="W1289" s="202"/>
      <c r="X1289" s="317" t="s">
        <v>4712</v>
      </c>
      <c r="Y1289" s="318"/>
      <c r="Z1289" s="318"/>
      <c r="AA1289" s="318"/>
      <c r="AB1289" s="318"/>
      <c r="AC1289" s="211" t="s">
        <v>4711</v>
      </c>
      <c r="AD1289" s="210"/>
      <c r="AE1289" s="210"/>
      <c r="AF1289" s="176"/>
      <c r="AG1289" s="176"/>
      <c r="AH1289" s="176"/>
      <c r="AI1289" s="176"/>
      <c r="AJ1289" s="176"/>
      <c r="AK1289" s="176"/>
      <c r="AL1289" s="105" t="s">
        <v>4574</v>
      </c>
      <c r="AM1289" s="321">
        <f>AM1286</f>
        <v>0.7</v>
      </c>
      <c r="AN1289" s="321"/>
      <c r="AO1289" s="213"/>
      <c r="AP1289" s="213"/>
      <c r="AQ1289" s="213"/>
      <c r="AR1289" s="212"/>
      <c r="AS1289" s="1"/>
      <c r="AT1289" s="132"/>
      <c r="AU1289" s="143"/>
      <c r="AV1289" s="147"/>
      <c r="AW1289" s="106">
        <f>ROUND(ROUND(ROUND(H1283*P1290,0)*V1260,0)*AM1289,0)-AS1288</f>
        <v>166</v>
      </c>
      <c r="AX1289" s="12"/>
    </row>
    <row r="1290" spans="1:50" ht="17.2" customHeight="1" x14ac:dyDescent="0.3">
      <c r="A1290" s="101">
        <v>43</v>
      </c>
      <c r="B1290" s="102" t="s">
        <v>4045</v>
      </c>
      <c r="C1290" s="103" t="s">
        <v>8527</v>
      </c>
      <c r="D1290" s="166"/>
      <c r="E1290" s="193"/>
      <c r="F1290" s="126"/>
      <c r="G1290" s="126"/>
      <c r="H1290" s="175"/>
      <c r="I1290" s="194"/>
      <c r="J1290" s="194"/>
      <c r="K1290" s="173"/>
      <c r="L1290" s="191"/>
      <c r="M1290" s="172"/>
      <c r="N1290" s="172"/>
      <c r="O1290" s="123" t="s">
        <v>4574</v>
      </c>
      <c r="P1290" s="249">
        <f>P1284</f>
        <v>0.96499999999999997</v>
      </c>
      <c r="Q1290" s="249"/>
      <c r="R1290" s="168"/>
      <c r="S1290" s="141"/>
      <c r="T1290" s="142"/>
      <c r="U1290" s="130"/>
      <c r="V1290" s="64"/>
      <c r="W1290" s="202"/>
      <c r="X1290" s="319"/>
      <c r="Y1290" s="320"/>
      <c r="Z1290" s="320"/>
      <c r="AA1290" s="320"/>
      <c r="AB1290" s="320"/>
      <c r="AC1290" s="211" t="s">
        <v>4735</v>
      </c>
      <c r="AD1290" s="210"/>
      <c r="AE1290" s="210"/>
      <c r="AF1290" s="176"/>
      <c r="AG1290" s="176"/>
      <c r="AH1290" s="176"/>
      <c r="AI1290" s="176"/>
      <c r="AJ1290" s="176"/>
      <c r="AK1290" s="176"/>
      <c r="AL1290" s="105" t="s">
        <v>4574</v>
      </c>
      <c r="AM1290" s="321">
        <f>AM1287</f>
        <v>0.5</v>
      </c>
      <c r="AN1290" s="321"/>
      <c r="AO1290" s="213"/>
      <c r="AP1290" s="213"/>
      <c r="AQ1290" s="213"/>
      <c r="AR1290" s="212"/>
      <c r="AS1290" s="7"/>
      <c r="AT1290" s="123"/>
      <c r="AU1290" s="136"/>
      <c r="AV1290" s="145"/>
      <c r="AW1290" s="106">
        <f>ROUND(ROUND(ROUND(H1283*P1290,0)*V1260,0)*AM1290,0)-AS1288</f>
        <v>117</v>
      </c>
      <c r="AX1290" s="12"/>
    </row>
    <row r="1291" spans="1:50" ht="17.2" customHeight="1" x14ac:dyDescent="0.3">
      <c r="A1291" s="9">
        <v>43</v>
      </c>
      <c r="B1291" s="10" t="s">
        <v>4044</v>
      </c>
      <c r="C1291" s="53" t="s">
        <v>8526</v>
      </c>
      <c r="D1291" s="166"/>
      <c r="E1291" s="193"/>
      <c r="F1291" s="126"/>
      <c r="G1291" s="126"/>
      <c r="H1291" s="45"/>
      <c r="I1291" s="1"/>
      <c r="J1291" s="1"/>
      <c r="K1291" s="44"/>
      <c r="L1291" s="196"/>
      <c r="M1291" s="195"/>
      <c r="N1291" s="195"/>
      <c r="O1291" s="55"/>
      <c r="P1291" s="56"/>
      <c r="Q1291" s="56"/>
      <c r="R1291" s="168"/>
      <c r="S1291" s="141"/>
      <c r="T1291" s="142"/>
      <c r="U1291" s="130"/>
      <c r="V1291" s="64"/>
      <c r="W1291" s="202"/>
      <c r="X1291" s="8"/>
      <c r="Y1291" s="6"/>
      <c r="Z1291" s="59"/>
      <c r="AA1291" s="59"/>
      <c r="AB1291" s="6"/>
      <c r="AC1291" s="203"/>
      <c r="AD1291" s="6"/>
      <c r="AE1291" s="6"/>
      <c r="AF1291" s="6"/>
      <c r="AG1291" s="6"/>
      <c r="AH1291" s="6"/>
      <c r="AI1291" s="6"/>
      <c r="AJ1291" s="6"/>
      <c r="AK1291" s="6"/>
      <c r="AL1291" s="59"/>
      <c r="AM1291" s="137"/>
      <c r="AN1291" s="137"/>
      <c r="AO1291" s="216" t="s">
        <v>4753</v>
      </c>
      <c r="AP1291" s="251"/>
      <c r="AQ1291" s="251"/>
      <c r="AR1291" s="252"/>
      <c r="AS1291" s="49"/>
      <c r="AT1291" s="36"/>
      <c r="AU1291" s="36"/>
      <c r="AV1291" s="51"/>
      <c r="AW1291" s="89">
        <f>ROUND(ROUND(H1283*V1260,0)*AQ1294,0)</f>
        <v>240</v>
      </c>
      <c r="AX1291" s="12"/>
    </row>
    <row r="1292" spans="1:50" ht="17.2" customHeight="1" x14ac:dyDescent="0.3">
      <c r="A1292" s="101">
        <v>43</v>
      </c>
      <c r="B1292" s="102" t="s">
        <v>4043</v>
      </c>
      <c r="C1292" s="103" t="s">
        <v>8525</v>
      </c>
      <c r="D1292" s="166"/>
      <c r="E1292" s="193"/>
      <c r="F1292" s="126"/>
      <c r="G1292" s="126"/>
      <c r="H1292" s="45"/>
      <c r="I1292" s="1"/>
      <c r="J1292" s="1"/>
      <c r="K1292" s="44"/>
      <c r="L1292" s="175"/>
      <c r="M1292" s="194"/>
      <c r="N1292" s="194"/>
      <c r="O1292" s="132"/>
      <c r="P1292" s="141"/>
      <c r="Q1292" s="141"/>
      <c r="R1292" s="168"/>
      <c r="S1292" s="141"/>
      <c r="T1292" s="142"/>
      <c r="U1292" s="130"/>
      <c r="V1292" s="64"/>
      <c r="W1292" s="202"/>
      <c r="X1292" s="317" t="s">
        <v>4712</v>
      </c>
      <c r="Y1292" s="318"/>
      <c r="Z1292" s="318"/>
      <c r="AA1292" s="318"/>
      <c r="AB1292" s="318"/>
      <c r="AC1292" s="211" t="s">
        <v>4711</v>
      </c>
      <c r="AD1292" s="210"/>
      <c r="AE1292" s="210"/>
      <c r="AF1292" s="176"/>
      <c r="AG1292" s="176"/>
      <c r="AH1292" s="176"/>
      <c r="AI1292" s="176"/>
      <c r="AJ1292" s="176"/>
      <c r="AK1292" s="176"/>
      <c r="AL1292" s="105" t="s">
        <v>4574</v>
      </c>
      <c r="AM1292" s="321">
        <f>AM1289</f>
        <v>0.7</v>
      </c>
      <c r="AN1292" s="321"/>
      <c r="AO1292" s="228"/>
      <c r="AP1292" s="229"/>
      <c r="AQ1292" s="229"/>
      <c r="AR1292" s="230"/>
      <c r="AS1292" s="45"/>
      <c r="AT1292" s="1"/>
      <c r="AU1292" s="1"/>
      <c r="AV1292" s="44"/>
      <c r="AW1292" s="106">
        <f>ROUND(ROUND(ROUND(H1283*V1260,0)*AM1292,0)*AQ1294,0)</f>
        <v>168</v>
      </c>
      <c r="AX1292" s="12"/>
    </row>
    <row r="1293" spans="1:50" ht="17.2" customHeight="1" x14ac:dyDescent="0.3">
      <c r="A1293" s="101">
        <v>43</v>
      </c>
      <c r="B1293" s="102" t="s">
        <v>4042</v>
      </c>
      <c r="C1293" s="103" t="s">
        <v>8524</v>
      </c>
      <c r="D1293" s="166"/>
      <c r="E1293" s="193"/>
      <c r="F1293" s="126"/>
      <c r="G1293" s="126"/>
      <c r="H1293" s="45"/>
      <c r="I1293" s="1"/>
      <c r="J1293" s="1"/>
      <c r="K1293" s="44"/>
      <c r="L1293" s="191"/>
      <c r="M1293" s="172"/>
      <c r="N1293" s="172"/>
      <c r="O1293" s="123"/>
      <c r="P1293" s="138"/>
      <c r="Q1293" s="138"/>
      <c r="R1293" s="168"/>
      <c r="S1293" s="141"/>
      <c r="T1293" s="142"/>
      <c r="U1293" s="130"/>
      <c r="V1293" s="64"/>
      <c r="W1293" s="202"/>
      <c r="X1293" s="319"/>
      <c r="Y1293" s="320"/>
      <c r="Z1293" s="320"/>
      <c r="AA1293" s="320"/>
      <c r="AB1293" s="320"/>
      <c r="AC1293" s="211" t="s">
        <v>4735</v>
      </c>
      <c r="AD1293" s="210"/>
      <c r="AE1293" s="210"/>
      <c r="AF1293" s="176"/>
      <c r="AG1293" s="176"/>
      <c r="AH1293" s="176"/>
      <c r="AI1293" s="176"/>
      <c r="AJ1293" s="176"/>
      <c r="AK1293" s="176"/>
      <c r="AL1293" s="105" t="s">
        <v>4574</v>
      </c>
      <c r="AM1293" s="321">
        <f>AM1290</f>
        <v>0.5</v>
      </c>
      <c r="AN1293" s="321"/>
      <c r="AO1293" s="45"/>
      <c r="AP1293" s="1"/>
      <c r="AQ1293" s="1"/>
      <c r="AR1293" s="44"/>
      <c r="AS1293" s="45"/>
      <c r="AT1293" s="1"/>
      <c r="AU1293" s="1"/>
      <c r="AV1293" s="44"/>
      <c r="AW1293" s="106">
        <f>ROUND(ROUND(ROUND(H1283*V1260,0)*AM1293,0)*AQ1294,0)</f>
        <v>121</v>
      </c>
      <c r="AX1293" s="12"/>
    </row>
    <row r="1294" spans="1:50" ht="17.2" customHeight="1" x14ac:dyDescent="0.3">
      <c r="A1294" s="9">
        <v>43</v>
      </c>
      <c r="B1294" s="10" t="s">
        <v>4041</v>
      </c>
      <c r="C1294" s="53" t="s">
        <v>8523</v>
      </c>
      <c r="D1294" s="166"/>
      <c r="E1294" s="193"/>
      <c r="F1294" s="126"/>
      <c r="G1294" s="126"/>
      <c r="H1294" s="45"/>
      <c r="I1294" s="1"/>
      <c r="J1294" s="1"/>
      <c r="K1294" s="44"/>
      <c r="L1294" s="231" t="s">
        <v>4714</v>
      </c>
      <c r="M1294" s="232"/>
      <c r="N1294" s="232"/>
      <c r="O1294" s="232"/>
      <c r="P1294" s="232"/>
      <c r="Q1294" s="232"/>
      <c r="R1294" s="175"/>
      <c r="S1294" s="194"/>
      <c r="T1294" s="173"/>
      <c r="U1294" s="130"/>
      <c r="V1294" s="64"/>
      <c r="W1294" s="202"/>
      <c r="X1294" s="8"/>
      <c r="Y1294" s="6"/>
      <c r="Z1294" s="59"/>
      <c r="AA1294" s="59"/>
      <c r="AB1294" s="6"/>
      <c r="AC1294" s="203"/>
      <c r="AD1294" s="6"/>
      <c r="AE1294" s="6"/>
      <c r="AF1294" s="6"/>
      <c r="AG1294" s="6"/>
      <c r="AH1294" s="6"/>
      <c r="AI1294" s="6"/>
      <c r="AJ1294" s="6"/>
      <c r="AK1294" s="6"/>
      <c r="AL1294" s="59"/>
      <c r="AM1294" s="137"/>
      <c r="AN1294" s="137"/>
      <c r="AO1294" s="45"/>
      <c r="AP1294" s="132" t="s">
        <v>4574</v>
      </c>
      <c r="AQ1294" s="247">
        <f>AQ1270</f>
        <v>0.95</v>
      </c>
      <c r="AR1294" s="248"/>
      <c r="AS1294" s="45"/>
      <c r="AT1294" s="1"/>
      <c r="AU1294" s="1"/>
      <c r="AV1294" s="44"/>
      <c r="AW1294" s="89">
        <f>ROUND(ROUND(ROUND(H1283*P1296,0)*V1260,0)*AQ1294,0)</f>
        <v>232</v>
      </c>
      <c r="AX1294" s="12"/>
    </row>
    <row r="1295" spans="1:50" ht="17.2" customHeight="1" x14ac:dyDescent="0.3">
      <c r="A1295" s="101">
        <v>43</v>
      </c>
      <c r="B1295" s="102" t="s">
        <v>4040</v>
      </c>
      <c r="C1295" s="103" t="s">
        <v>8522</v>
      </c>
      <c r="D1295" s="166"/>
      <c r="E1295" s="193"/>
      <c r="F1295" s="126"/>
      <c r="G1295" s="126"/>
      <c r="H1295" s="45"/>
      <c r="I1295" s="1"/>
      <c r="J1295" s="1"/>
      <c r="K1295" s="44"/>
      <c r="L1295" s="267"/>
      <c r="M1295" s="268"/>
      <c r="N1295" s="268"/>
      <c r="O1295" s="268"/>
      <c r="P1295" s="268"/>
      <c r="Q1295" s="268"/>
      <c r="R1295" s="175"/>
      <c r="S1295" s="194"/>
      <c r="T1295" s="173"/>
      <c r="U1295" s="130"/>
      <c r="V1295" s="64"/>
      <c r="W1295" s="202"/>
      <c r="X1295" s="317" t="s">
        <v>4712</v>
      </c>
      <c r="Y1295" s="318"/>
      <c r="Z1295" s="318"/>
      <c r="AA1295" s="318"/>
      <c r="AB1295" s="318"/>
      <c r="AC1295" s="211" t="s">
        <v>4711</v>
      </c>
      <c r="AD1295" s="210"/>
      <c r="AE1295" s="210"/>
      <c r="AF1295" s="176"/>
      <c r="AG1295" s="176"/>
      <c r="AH1295" s="176"/>
      <c r="AI1295" s="176"/>
      <c r="AJ1295" s="176"/>
      <c r="AK1295" s="176"/>
      <c r="AL1295" s="105" t="s">
        <v>4574</v>
      </c>
      <c r="AM1295" s="321">
        <f>AM1292</f>
        <v>0.7</v>
      </c>
      <c r="AN1295" s="321"/>
      <c r="AO1295" s="45"/>
      <c r="AP1295" s="1"/>
      <c r="AQ1295" s="1"/>
      <c r="AR1295" s="44"/>
      <c r="AS1295" s="45"/>
      <c r="AT1295" s="1"/>
      <c r="AU1295" s="1"/>
      <c r="AV1295" s="44"/>
      <c r="AW1295" s="106">
        <f>ROUND(ROUND(ROUND(ROUND(H1283*P1296,0)*V1260,0)*AM1295,0)*AQ1294,0)</f>
        <v>162</v>
      </c>
      <c r="AX1295" s="12"/>
    </row>
    <row r="1296" spans="1:50" ht="17.2" customHeight="1" x14ac:dyDescent="0.3">
      <c r="A1296" s="101">
        <v>43</v>
      </c>
      <c r="B1296" s="102" t="s">
        <v>4039</v>
      </c>
      <c r="C1296" s="103" t="s">
        <v>8521</v>
      </c>
      <c r="D1296" s="166"/>
      <c r="E1296" s="193"/>
      <c r="F1296" s="126"/>
      <c r="G1296" s="126"/>
      <c r="H1296" s="45"/>
      <c r="I1296" s="1"/>
      <c r="J1296" s="1"/>
      <c r="K1296" s="44"/>
      <c r="L1296" s="191"/>
      <c r="M1296" s="172"/>
      <c r="N1296" s="172"/>
      <c r="O1296" s="123" t="s">
        <v>4574</v>
      </c>
      <c r="P1296" s="249">
        <f>P1290</f>
        <v>0.96499999999999997</v>
      </c>
      <c r="Q1296" s="249"/>
      <c r="R1296" s="168"/>
      <c r="S1296" s="141"/>
      <c r="T1296" s="142"/>
      <c r="U1296" s="130"/>
      <c r="V1296" s="64"/>
      <c r="W1296" s="202"/>
      <c r="X1296" s="319"/>
      <c r="Y1296" s="320"/>
      <c r="Z1296" s="320"/>
      <c r="AA1296" s="320"/>
      <c r="AB1296" s="320"/>
      <c r="AC1296" s="211" t="s">
        <v>4735</v>
      </c>
      <c r="AD1296" s="210"/>
      <c r="AE1296" s="210"/>
      <c r="AF1296" s="176"/>
      <c r="AG1296" s="176"/>
      <c r="AH1296" s="176"/>
      <c r="AI1296" s="176"/>
      <c r="AJ1296" s="176"/>
      <c r="AK1296" s="176"/>
      <c r="AL1296" s="105" t="s">
        <v>4574</v>
      </c>
      <c r="AM1296" s="321">
        <f>AM1293</f>
        <v>0.5</v>
      </c>
      <c r="AN1296" s="321"/>
      <c r="AO1296" s="45"/>
      <c r="AP1296" s="1"/>
      <c r="AQ1296" s="1"/>
      <c r="AR1296" s="44"/>
      <c r="AS1296" s="43"/>
      <c r="AT1296" s="7"/>
      <c r="AU1296" s="7"/>
      <c r="AV1296" s="21"/>
      <c r="AW1296" s="106">
        <f>ROUND(ROUND(ROUND(ROUND(H1283*P1296,0)*V1260,0)*AM1296,0)*AQ1294,0)</f>
        <v>116</v>
      </c>
      <c r="AX1296" s="12"/>
    </row>
    <row r="1297" spans="1:50" ht="17.2" customHeight="1" x14ac:dyDescent="0.3">
      <c r="A1297" s="9">
        <v>43</v>
      </c>
      <c r="B1297" s="10" t="s">
        <v>4038</v>
      </c>
      <c r="C1297" s="53" t="s">
        <v>8520</v>
      </c>
      <c r="D1297" s="166"/>
      <c r="E1297" s="193"/>
      <c r="F1297" s="126"/>
      <c r="G1297" s="126"/>
      <c r="H1297" s="45"/>
      <c r="I1297" s="1"/>
      <c r="J1297" s="1"/>
      <c r="K1297" s="44"/>
      <c r="L1297" s="196"/>
      <c r="M1297" s="195"/>
      <c r="N1297" s="195"/>
      <c r="O1297" s="55"/>
      <c r="P1297" s="56"/>
      <c r="Q1297" s="56"/>
      <c r="R1297" s="168"/>
      <c r="S1297" s="141"/>
      <c r="T1297" s="142"/>
      <c r="U1297" s="130"/>
      <c r="V1297" s="64"/>
      <c r="W1297" s="202"/>
      <c r="X1297" s="8"/>
      <c r="Y1297" s="6"/>
      <c r="Z1297" s="59"/>
      <c r="AA1297" s="59"/>
      <c r="AB1297" s="6"/>
      <c r="AC1297" s="203"/>
      <c r="AD1297" s="6"/>
      <c r="AE1297" s="6"/>
      <c r="AF1297" s="6"/>
      <c r="AG1297" s="6"/>
      <c r="AH1297" s="6"/>
      <c r="AI1297" s="6"/>
      <c r="AJ1297" s="6"/>
      <c r="AK1297" s="6"/>
      <c r="AL1297" s="59"/>
      <c r="AM1297" s="137"/>
      <c r="AN1297" s="137"/>
      <c r="AO1297" s="146"/>
      <c r="AP1297" s="143"/>
      <c r="AQ1297" s="143"/>
      <c r="AR1297" s="44"/>
      <c r="AS1297" s="242" t="s">
        <v>4580</v>
      </c>
      <c r="AT1297" s="242"/>
      <c r="AU1297" s="242"/>
      <c r="AV1297" s="243"/>
      <c r="AW1297" s="89">
        <f>ROUND(ROUND(H1283*V1260,0)*AQ1294,0)-AS1300</f>
        <v>235</v>
      </c>
      <c r="AX1297" s="12"/>
    </row>
    <row r="1298" spans="1:50" ht="17.2" customHeight="1" x14ac:dyDescent="0.3">
      <c r="A1298" s="101">
        <v>43</v>
      </c>
      <c r="B1298" s="102" t="s">
        <v>4037</v>
      </c>
      <c r="C1298" s="103" t="s">
        <v>8519</v>
      </c>
      <c r="D1298" s="166"/>
      <c r="E1298" s="193"/>
      <c r="F1298" s="126"/>
      <c r="G1298" s="126"/>
      <c r="H1298" s="45"/>
      <c r="I1298" s="1"/>
      <c r="J1298" s="1"/>
      <c r="K1298" s="44"/>
      <c r="L1298" s="175"/>
      <c r="M1298" s="194"/>
      <c r="N1298" s="194"/>
      <c r="O1298" s="132"/>
      <c r="P1298" s="141"/>
      <c r="Q1298" s="141"/>
      <c r="R1298" s="168"/>
      <c r="S1298" s="141"/>
      <c r="T1298" s="142"/>
      <c r="U1298" s="130"/>
      <c r="V1298" s="64"/>
      <c r="W1298" s="202"/>
      <c r="X1298" s="317" t="s">
        <v>4712</v>
      </c>
      <c r="Y1298" s="318"/>
      <c r="Z1298" s="318"/>
      <c r="AA1298" s="318"/>
      <c r="AB1298" s="318"/>
      <c r="AC1298" s="211" t="s">
        <v>4711</v>
      </c>
      <c r="AD1298" s="210"/>
      <c r="AE1298" s="210"/>
      <c r="AF1298" s="176"/>
      <c r="AG1298" s="176"/>
      <c r="AH1298" s="176"/>
      <c r="AI1298" s="176"/>
      <c r="AJ1298" s="176"/>
      <c r="AK1298" s="176"/>
      <c r="AL1298" s="105" t="s">
        <v>4574</v>
      </c>
      <c r="AM1298" s="321">
        <f>AM1295</f>
        <v>0.7</v>
      </c>
      <c r="AN1298" s="321"/>
      <c r="AO1298" s="146"/>
      <c r="AP1298" s="143"/>
      <c r="AQ1298" s="143"/>
      <c r="AR1298" s="44"/>
      <c r="AS1298" s="244"/>
      <c r="AT1298" s="244"/>
      <c r="AU1298" s="244"/>
      <c r="AV1298" s="245"/>
      <c r="AW1298" s="106">
        <f>ROUND(ROUND(ROUND(H1283*V1260,0)*AM1298,0)*AQ1294,0)-AS1300</f>
        <v>163</v>
      </c>
      <c r="AX1298" s="12"/>
    </row>
    <row r="1299" spans="1:50" ht="17.2" customHeight="1" x14ac:dyDescent="0.3">
      <c r="A1299" s="101">
        <v>43</v>
      </c>
      <c r="B1299" s="102" t="s">
        <v>4036</v>
      </c>
      <c r="C1299" s="103" t="s">
        <v>8518</v>
      </c>
      <c r="D1299" s="166"/>
      <c r="E1299" s="193"/>
      <c r="F1299" s="126"/>
      <c r="G1299" s="126"/>
      <c r="H1299" s="45"/>
      <c r="I1299" s="1"/>
      <c r="J1299" s="1"/>
      <c r="K1299" s="44"/>
      <c r="L1299" s="191"/>
      <c r="M1299" s="172"/>
      <c r="N1299" s="172"/>
      <c r="O1299" s="123"/>
      <c r="P1299" s="138"/>
      <c r="Q1299" s="138"/>
      <c r="R1299" s="168"/>
      <c r="S1299" s="141"/>
      <c r="T1299" s="142"/>
      <c r="U1299" s="130"/>
      <c r="V1299" s="64"/>
      <c r="W1299" s="202"/>
      <c r="X1299" s="319"/>
      <c r="Y1299" s="320"/>
      <c r="Z1299" s="320"/>
      <c r="AA1299" s="320"/>
      <c r="AB1299" s="320"/>
      <c r="AC1299" s="211" t="s">
        <v>4735</v>
      </c>
      <c r="AD1299" s="210"/>
      <c r="AE1299" s="210"/>
      <c r="AF1299" s="176"/>
      <c r="AG1299" s="176"/>
      <c r="AH1299" s="176"/>
      <c r="AI1299" s="176"/>
      <c r="AJ1299" s="176"/>
      <c r="AK1299" s="176"/>
      <c r="AL1299" s="105" t="s">
        <v>4574</v>
      </c>
      <c r="AM1299" s="321">
        <f>AM1296</f>
        <v>0.5</v>
      </c>
      <c r="AN1299" s="321"/>
      <c r="AO1299" s="146"/>
      <c r="AP1299" s="143"/>
      <c r="AQ1299" s="143"/>
      <c r="AR1299" s="44"/>
      <c r="AS1299" s="244"/>
      <c r="AT1299" s="244"/>
      <c r="AU1299" s="244"/>
      <c r="AV1299" s="245"/>
      <c r="AW1299" s="106">
        <f>ROUND(ROUND(ROUND(H1283*V1260,0)*AM1299,0)*AQ1294,0)-AS1300</f>
        <v>116</v>
      </c>
      <c r="AX1299" s="12"/>
    </row>
    <row r="1300" spans="1:50" ht="17.2" customHeight="1" x14ac:dyDescent="0.3">
      <c r="A1300" s="9">
        <v>43</v>
      </c>
      <c r="B1300" s="10" t="s">
        <v>4035</v>
      </c>
      <c r="C1300" s="53" t="s">
        <v>8517</v>
      </c>
      <c r="D1300" s="166"/>
      <c r="E1300" s="193"/>
      <c r="F1300" s="126"/>
      <c r="G1300" s="126"/>
      <c r="H1300" s="45"/>
      <c r="I1300" s="1"/>
      <c r="J1300" s="1"/>
      <c r="K1300" s="44"/>
      <c r="L1300" s="231" t="s">
        <v>4714</v>
      </c>
      <c r="M1300" s="232"/>
      <c r="N1300" s="232"/>
      <c r="O1300" s="232"/>
      <c r="P1300" s="232"/>
      <c r="Q1300" s="232"/>
      <c r="R1300" s="175"/>
      <c r="S1300" s="194"/>
      <c r="T1300" s="173"/>
      <c r="U1300" s="130"/>
      <c r="V1300" s="64"/>
      <c r="W1300" s="202"/>
      <c r="X1300" s="8"/>
      <c r="Y1300" s="6"/>
      <c r="Z1300" s="59"/>
      <c r="AA1300" s="59"/>
      <c r="AB1300" s="6"/>
      <c r="AC1300" s="203"/>
      <c r="AD1300" s="6"/>
      <c r="AE1300" s="6"/>
      <c r="AF1300" s="6"/>
      <c r="AG1300" s="6"/>
      <c r="AH1300" s="6"/>
      <c r="AI1300" s="6"/>
      <c r="AJ1300" s="6"/>
      <c r="AK1300" s="6"/>
      <c r="AL1300" s="59"/>
      <c r="AM1300" s="137"/>
      <c r="AN1300" s="137"/>
      <c r="AO1300" s="146"/>
      <c r="AP1300" s="143"/>
      <c r="AQ1300" s="143"/>
      <c r="AR1300" s="44"/>
      <c r="AS1300" s="38">
        <f>AS1288</f>
        <v>5</v>
      </c>
      <c r="AT1300" s="62" t="s">
        <v>4579</v>
      </c>
      <c r="AU1300" s="143"/>
      <c r="AV1300" s="147"/>
      <c r="AW1300" s="89">
        <f>ROUND(ROUND(ROUND(H1283*P1302,0)*V1260,0)*AQ1294,0)-AS1300</f>
        <v>227</v>
      </c>
      <c r="AX1300" s="12"/>
    </row>
    <row r="1301" spans="1:50" ht="17.2" customHeight="1" x14ac:dyDescent="0.3">
      <c r="A1301" s="101">
        <v>43</v>
      </c>
      <c r="B1301" s="102" t="s">
        <v>4034</v>
      </c>
      <c r="C1301" s="103" t="s">
        <v>8516</v>
      </c>
      <c r="D1301" s="166"/>
      <c r="E1301" s="193"/>
      <c r="F1301" s="126"/>
      <c r="G1301" s="126"/>
      <c r="H1301" s="45"/>
      <c r="I1301" s="1"/>
      <c r="J1301" s="1"/>
      <c r="K1301" s="44"/>
      <c r="L1301" s="267"/>
      <c r="M1301" s="268"/>
      <c r="N1301" s="268"/>
      <c r="O1301" s="268"/>
      <c r="P1301" s="268"/>
      <c r="Q1301" s="268"/>
      <c r="R1301" s="175"/>
      <c r="S1301" s="194"/>
      <c r="T1301" s="173"/>
      <c r="U1301" s="130"/>
      <c r="V1301" s="64"/>
      <c r="W1301" s="202"/>
      <c r="X1301" s="317" t="s">
        <v>4712</v>
      </c>
      <c r="Y1301" s="318"/>
      <c r="Z1301" s="318"/>
      <c r="AA1301" s="318"/>
      <c r="AB1301" s="318"/>
      <c r="AC1301" s="211" t="s">
        <v>4711</v>
      </c>
      <c r="AD1301" s="210"/>
      <c r="AE1301" s="210"/>
      <c r="AF1301" s="176"/>
      <c r="AG1301" s="176"/>
      <c r="AH1301" s="176"/>
      <c r="AI1301" s="176"/>
      <c r="AJ1301" s="176"/>
      <c r="AK1301" s="176"/>
      <c r="AL1301" s="105" t="s">
        <v>4574</v>
      </c>
      <c r="AM1301" s="321">
        <f>AM1298</f>
        <v>0.7</v>
      </c>
      <c r="AN1301" s="321"/>
      <c r="AO1301" s="146"/>
      <c r="AP1301" s="143"/>
      <c r="AQ1301" s="143"/>
      <c r="AR1301" s="44"/>
      <c r="AS1301" s="1"/>
      <c r="AT1301" s="132"/>
      <c r="AU1301" s="143"/>
      <c r="AV1301" s="147"/>
      <c r="AW1301" s="106">
        <f>ROUND(ROUND(ROUND(ROUND(H1283*P1302,0)*V1260,0)*AM1301,0)*AQ1294,0)-AS1300</f>
        <v>157</v>
      </c>
      <c r="AX1301" s="12"/>
    </row>
    <row r="1302" spans="1:50" ht="17.2" customHeight="1" x14ac:dyDescent="0.3">
      <c r="A1302" s="101">
        <v>43</v>
      </c>
      <c r="B1302" s="102" t="s">
        <v>4033</v>
      </c>
      <c r="C1302" s="103" t="s">
        <v>8515</v>
      </c>
      <c r="D1302" s="166"/>
      <c r="E1302" s="193"/>
      <c r="F1302" s="126"/>
      <c r="G1302" s="126"/>
      <c r="H1302" s="43"/>
      <c r="I1302" s="7"/>
      <c r="J1302" s="7"/>
      <c r="K1302" s="21"/>
      <c r="L1302" s="191"/>
      <c r="M1302" s="172"/>
      <c r="N1302" s="172"/>
      <c r="O1302" s="123" t="s">
        <v>4574</v>
      </c>
      <c r="P1302" s="249">
        <f>P1296</f>
        <v>0.96499999999999997</v>
      </c>
      <c r="Q1302" s="249"/>
      <c r="R1302" s="168"/>
      <c r="S1302" s="141"/>
      <c r="T1302" s="141"/>
      <c r="U1302" s="88"/>
      <c r="V1302" s="86"/>
      <c r="W1302" s="87"/>
      <c r="X1302" s="320"/>
      <c r="Y1302" s="320"/>
      <c r="Z1302" s="320"/>
      <c r="AA1302" s="320"/>
      <c r="AB1302" s="320"/>
      <c r="AC1302" s="211" t="s">
        <v>4735</v>
      </c>
      <c r="AD1302" s="210"/>
      <c r="AE1302" s="210"/>
      <c r="AF1302" s="176"/>
      <c r="AG1302" s="176"/>
      <c r="AH1302" s="176"/>
      <c r="AI1302" s="176"/>
      <c r="AJ1302" s="176"/>
      <c r="AK1302" s="176"/>
      <c r="AL1302" s="105" t="s">
        <v>4574</v>
      </c>
      <c r="AM1302" s="321">
        <f>AM1299</f>
        <v>0.5</v>
      </c>
      <c r="AN1302" s="321"/>
      <c r="AO1302" s="190"/>
      <c r="AP1302" s="136"/>
      <c r="AQ1302" s="136"/>
      <c r="AR1302" s="21"/>
      <c r="AS1302" s="7"/>
      <c r="AT1302" s="123"/>
      <c r="AU1302" s="136"/>
      <c r="AV1302" s="145"/>
      <c r="AW1302" s="106">
        <f>ROUND(ROUND(ROUND(ROUND(H1283*P1302,0)*V1260,0)*AM1302,0)*AQ1294,0)-AS1300</f>
        <v>111</v>
      </c>
      <c r="AX1302" s="12"/>
    </row>
    <row r="1303" spans="1:50" ht="17.2" customHeight="1" x14ac:dyDescent="0.3">
      <c r="A1303" s="9">
        <v>43</v>
      </c>
      <c r="B1303" s="10" t="s">
        <v>4032</v>
      </c>
      <c r="C1303" s="53" t="s">
        <v>8514</v>
      </c>
      <c r="D1303" s="166"/>
      <c r="E1303" s="193"/>
      <c r="F1303" s="126"/>
      <c r="G1303" s="126"/>
      <c r="H1303" s="217" t="s">
        <v>4766</v>
      </c>
      <c r="I1303" s="218"/>
      <c r="J1303" s="218"/>
      <c r="K1303" s="219"/>
      <c r="L1303" s="196"/>
      <c r="M1303" s="195"/>
      <c r="N1303" s="195"/>
      <c r="O1303" s="55"/>
      <c r="P1303" s="56"/>
      <c r="Q1303" s="56"/>
      <c r="R1303" s="168"/>
      <c r="S1303" s="141"/>
      <c r="T1303" s="141"/>
      <c r="U1303" s="88"/>
      <c r="V1303" s="86"/>
      <c r="W1303" s="87"/>
      <c r="X1303" s="6"/>
      <c r="Y1303" s="6"/>
      <c r="Z1303" s="59"/>
      <c r="AA1303" s="59"/>
      <c r="AB1303" s="6"/>
      <c r="AC1303" s="203"/>
      <c r="AD1303" s="6"/>
      <c r="AE1303" s="6"/>
      <c r="AF1303" s="6"/>
      <c r="AG1303" s="6"/>
      <c r="AH1303" s="6"/>
      <c r="AI1303" s="6"/>
      <c r="AJ1303" s="6"/>
      <c r="AK1303" s="6"/>
      <c r="AL1303" s="59"/>
      <c r="AM1303" s="137"/>
      <c r="AN1303" s="137"/>
      <c r="AO1303" s="7"/>
      <c r="AP1303" s="7"/>
      <c r="AQ1303" s="7"/>
      <c r="AR1303" s="7"/>
      <c r="AS1303" s="7"/>
      <c r="AT1303" s="123"/>
      <c r="AU1303" s="136"/>
      <c r="AV1303" s="145"/>
      <c r="AW1303" s="100">
        <f>ROUND(H1307*V1260,0)</f>
        <v>223</v>
      </c>
      <c r="AX1303" s="12"/>
    </row>
    <row r="1304" spans="1:50" ht="17.2" customHeight="1" x14ac:dyDescent="0.3">
      <c r="A1304" s="101">
        <v>43</v>
      </c>
      <c r="B1304" s="102" t="s">
        <v>4031</v>
      </c>
      <c r="C1304" s="103" t="s">
        <v>8513</v>
      </c>
      <c r="D1304" s="166"/>
      <c r="E1304" s="193"/>
      <c r="F1304" s="126"/>
      <c r="G1304" s="126"/>
      <c r="H1304" s="220"/>
      <c r="I1304" s="221"/>
      <c r="J1304" s="221"/>
      <c r="K1304" s="222"/>
      <c r="L1304" s="175"/>
      <c r="M1304" s="194"/>
      <c r="N1304" s="194"/>
      <c r="O1304" s="132"/>
      <c r="P1304" s="141"/>
      <c r="Q1304" s="141"/>
      <c r="R1304" s="168"/>
      <c r="S1304" s="141"/>
      <c r="T1304" s="141"/>
      <c r="U1304" s="88"/>
      <c r="V1304" s="86"/>
      <c r="W1304" s="87"/>
      <c r="X1304" s="318" t="s">
        <v>4712</v>
      </c>
      <c r="Y1304" s="318"/>
      <c r="Z1304" s="318"/>
      <c r="AA1304" s="318"/>
      <c r="AB1304" s="318"/>
      <c r="AC1304" s="211" t="s">
        <v>4711</v>
      </c>
      <c r="AD1304" s="210"/>
      <c r="AE1304" s="210"/>
      <c r="AF1304" s="176"/>
      <c r="AG1304" s="176"/>
      <c r="AH1304" s="176"/>
      <c r="AI1304" s="176"/>
      <c r="AJ1304" s="176"/>
      <c r="AK1304" s="176"/>
      <c r="AL1304" s="105" t="s">
        <v>4574</v>
      </c>
      <c r="AM1304" s="321">
        <f>AM1301</f>
        <v>0.7</v>
      </c>
      <c r="AN1304" s="321"/>
      <c r="AO1304" s="176"/>
      <c r="AP1304" s="176"/>
      <c r="AQ1304" s="176"/>
      <c r="AR1304" s="176"/>
      <c r="AS1304" s="176"/>
      <c r="AT1304" s="105"/>
      <c r="AU1304" s="150"/>
      <c r="AV1304" s="151"/>
      <c r="AW1304" s="106">
        <f>ROUND(ROUND(H1307*V1260,0)*AM1304,0)</f>
        <v>156</v>
      </c>
      <c r="AX1304" s="12"/>
    </row>
    <row r="1305" spans="1:50" ht="17.2" customHeight="1" x14ac:dyDescent="0.3">
      <c r="A1305" s="101">
        <v>43</v>
      </c>
      <c r="B1305" s="102" t="s">
        <v>4030</v>
      </c>
      <c r="C1305" s="103" t="s">
        <v>8512</v>
      </c>
      <c r="D1305" s="166"/>
      <c r="E1305" s="193"/>
      <c r="F1305" s="126"/>
      <c r="G1305" s="126"/>
      <c r="H1305" s="220"/>
      <c r="I1305" s="221"/>
      <c r="J1305" s="221"/>
      <c r="K1305" s="222"/>
      <c r="L1305" s="191"/>
      <c r="M1305" s="172"/>
      <c r="N1305" s="172"/>
      <c r="O1305" s="123"/>
      <c r="P1305" s="138"/>
      <c r="Q1305" s="138"/>
      <c r="R1305" s="168"/>
      <c r="S1305" s="141"/>
      <c r="T1305" s="141"/>
      <c r="U1305" s="88"/>
      <c r="V1305" s="86"/>
      <c r="W1305" s="87"/>
      <c r="X1305" s="320"/>
      <c r="Y1305" s="320"/>
      <c r="Z1305" s="320"/>
      <c r="AA1305" s="320"/>
      <c r="AB1305" s="320"/>
      <c r="AC1305" s="211" t="s">
        <v>4735</v>
      </c>
      <c r="AD1305" s="210"/>
      <c r="AE1305" s="210"/>
      <c r="AF1305" s="176"/>
      <c r="AG1305" s="176"/>
      <c r="AH1305" s="176"/>
      <c r="AI1305" s="176"/>
      <c r="AJ1305" s="176"/>
      <c r="AK1305" s="176"/>
      <c r="AL1305" s="105" t="s">
        <v>4574</v>
      </c>
      <c r="AM1305" s="321">
        <f>AM1302</f>
        <v>0.5</v>
      </c>
      <c r="AN1305" s="321"/>
      <c r="AO1305" s="176"/>
      <c r="AP1305" s="176"/>
      <c r="AQ1305" s="176"/>
      <c r="AR1305" s="176"/>
      <c r="AS1305" s="176"/>
      <c r="AT1305" s="105"/>
      <c r="AU1305" s="150"/>
      <c r="AV1305" s="151"/>
      <c r="AW1305" s="106">
        <f>ROUND(ROUND(H1307*V1260,0)*AM1305,0)</f>
        <v>112</v>
      </c>
      <c r="AX1305" s="12"/>
    </row>
    <row r="1306" spans="1:50" ht="17.2" customHeight="1" x14ac:dyDescent="0.3">
      <c r="A1306" s="9">
        <v>43</v>
      </c>
      <c r="B1306" s="10" t="s">
        <v>4029</v>
      </c>
      <c r="C1306" s="53" t="s">
        <v>8511</v>
      </c>
      <c r="D1306" s="166"/>
      <c r="E1306" s="193"/>
      <c r="F1306" s="126"/>
      <c r="G1306" s="126"/>
      <c r="H1306" s="220"/>
      <c r="I1306" s="221"/>
      <c r="J1306" s="221"/>
      <c r="K1306" s="222"/>
      <c r="L1306" s="231" t="s">
        <v>4714</v>
      </c>
      <c r="M1306" s="232"/>
      <c r="N1306" s="232"/>
      <c r="O1306" s="232"/>
      <c r="P1306" s="232"/>
      <c r="Q1306" s="232"/>
      <c r="R1306" s="175"/>
      <c r="S1306" s="194"/>
      <c r="T1306" s="194"/>
      <c r="U1306" s="88"/>
      <c r="V1306" s="86"/>
      <c r="W1306" s="87"/>
      <c r="X1306" s="6"/>
      <c r="Y1306" s="6"/>
      <c r="Z1306" s="59"/>
      <c r="AA1306" s="59"/>
      <c r="AB1306" s="6"/>
      <c r="AC1306" s="203"/>
      <c r="AD1306" s="6"/>
      <c r="AE1306" s="6"/>
      <c r="AF1306" s="6"/>
      <c r="AG1306" s="6"/>
      <c r="AH1306" s="6"/>
      <c r="AI1306" s="6"/>
      <c r="AJ1306" s="6"/>
      <c r="AK1306" s="6"/>
      <c r="AL1306" s="59"/>
      <c r="AM1306" s="137"/>
      <c r="AN1306" s="137"/>
      <c r="AO1306" s="6"/>
      <c r="AP1306" s="6"/>
      <c r="AQ1306" s="7"/>
      <c r="AR1306" s="7"/>
      <c r="AS1306" s="7"/>
      <c r="AT1306" s="123"/>
      <c r="AU1306" s="136"/>
      <c r="AV1306" s="145"/>
      <c r="AW1306" s="89">
        <f>ROUND(ROUND(H1307*P1308,0)*V1260,0)</f>
        <v>215</v>
      </c>
      <c r="AX1306" s="12"/>
    </row>
    <row r="1307" spans="1:50" ht="17.2" customHeight="1" x14ac:dyDescent="0.3">
      <c r="A1307" s="101">
        <v>43</v>
      </c>
      <c r="B1307" s="102" t="s">
        <v>4028</v>
      </c>
      <c r="C1307" s="103" t="s">
        <v>8510</v>
      </c>
      <c r="D1307" s="166"/>
      <c r="E1307" s="193"/>
      <c r="F1307" s="126"/>
      <c r="G1307" s="126"/>
      <c r="H1307" s="253">
        <f>'15就労移行支援(基本)'!K468</f>
        <v>445</v>
      </c>
      <c r="I1307" s="254"/>
      <c r="J1307" s="1" t="s">
        <v>4202</v>
      </c>
      <c r="K1307" s="68"/>
      <c r="L1307" s="267"/>
      <c r="M1307" s="268"/>
      <c r="N1307" s="268"/>
      <c r="O1307" s="268"/>
      <c r="P1307" s="268"/>
      <c r="Q1307" s="268"/>
      <c r="R1307" s="175"/>
      <c r="S1307" s="194"/>
      <c r="T1307" s="194"/>
      <c r="U1307" s="88"/>
      <c r="V1307" s="86"/>
      <c r="W1307" s="87"/>
      <c r="X1307" s="318" t="s">
        <v>4712</v>
      </c>
      <c r="Y1307" s="318"/>
      <c r="Z1307" s="318"/>
      <c r="AA1307" s="318"/>
      <c r="AB1307" s="318"/>
      <c r="AC1307" s="211" t="s">
        <v>4711</v>
      </c>
      <c r="AD1307" s="210"/>
      <c r="AE1307" s="210"/>
      <c r="AF1307" s="176"/>
      <c r="AG1307" s="176"/>
      <c r="AH1307" s="176"/>
      <c r="AI1307" s="176"/>
      <c r="AJ1307" s="176"/>
      <c r="AK1307" s="176"/>
      <c r="AL1307" s="105" t="s">
        <v>4574</v>
      </c>
      <c r="AM1307" s="321">
        <f>AM1304</f>
        <v>0.7</v>
      </c>
      <c r="AN1307" s="321"/>
      <c r="AO1307" s="174"/>
      <c r="AP1307" s="174"/>
      <c r="AQ1307" s="174"/>
      <c r="AR1307" s="174"/>
      <c r="AS1307" s="174"/>
      <c r="AT1307" s="104"/>
      <c r="AU1307" s="148"/>
      <c r="AV1307" s="149"/>
      <c r="AW1307" s="106">
        <f>ROUND(ROUND(ROUND(H1307*P1308,0)*V1260,0)*AM1307,0)</f>
        <v>151</v>
      </c>
      <c r="AX1307" s="12"/>
    </row>
    <row r="1308" spans="1:50" ht="17.2" customHeight="1" x14ac:dyDescent="0.3">
      <c r="A1308" s="101">
        <v>43</v>
      </c>
      <c r="B1308" s="102" t="s">
        <v>4027</v>
      </c>
      <c r="C1308" s="103" t="s">
        <v>8509</v>
      </c>
      <c r="D1308" s="166"/>
      <c r="E1308" s="193"/>
      <c r="F1308" s="126"/>
      <c r="G1308" s="126"/>
      <c r="H1308" s="175"/>
      <c r="I1308" s="194"/>
      <c r="J1308" s="194"/>
      <c r="K1308" s="173"/>
      <c r="L1308" s="191"/>
      <c r="M1308" s="172"/>
      <c r="N1308" s="172"/>
      <c r="O1308" s="123" t="s">
        <v>4574</v>
      </c>
      <c r="P1308" s="249">
        <f>P1302</f>
        <v>0.96499999999999997</v>
      </c>
      <c r="Q1308" s="249"/>
      <c r="R1308" s="168"/>
      <c r="S1308" s="141"/>
      <c r="T1308" s="141"/>
      <c r="U1308" s="88"/>
      <c r="V1308" s="86"/>
      <c r="W1308" s="87"/>
      <c r="X1308" s="320"/>
      <c r="Y1308" s="320"/>
      <c r="Z1308" s="320"/>
      <c r="AA1308" s="320"/>
      <c r="AB1308" s="320"/>
      <c r="AC1308" s="211" t="s">
        <v>4735</v>
      </c>
      <c r="AD1308" s="210"/>
      <c r="AE1308" s="210"/>
      <c r="AF1308" s="176"/>
      <c r="AG1308" s="176"/>
      <c r="AH1308" s="176"/>
      <c r="AI1308" s="176"/>
      <c r="AJ1308" s="176"/>
      <c r="AK1308" s="176"/>
      <c r="AL1308" s="105" t="s">
        <v>4574</v>
      </c>
      <c r="AM1308" s="321">
        <f>AM1305</f>
        <v>0.5</v>
      </c>
      <c r="AN1308" s="321"/>
      <c r="AO1308" s="174"/>
      <c r="AP1308" s="174"/>
      <c r="AQ1308" s="174"/>
      <c r="AR1308" s="174"/>
      <c r="AS1308" s="174"/>
      <c r="AT1308" s="104"/>
      <c r="AU1308" s="148"/>
      <c r="AV1308" s="149"/>
      <c r="AW1308" s="106">
        <f>ROUND(ROUND(ROUND(H1307*P1308,0)*V1260,0)*AM1308,0)</f>
        <v>108</v>
      </c>
      <c r="AX1308" s="12"/>
    </row>
    <row r="1309" spans="1:50" ht="17.2" customHeight="1" x14ac:dyDescent="0.3">
      <c r="A1309" s="9">
        <v>43</v>
      </c>
      <c r="B1309" s="10" t="s">
        <v>4026</v>
      </c>
      <c r="C1309" s="53" t="s">
        <v>8508</v>
      </c>
      <c r="D1309" s="166"/>
      <c r="E1309" s="193"/>
      <c r="F1309" s="126"/>
      <c r="G1309" s="126"/>
      <c r="H1309" s="175"/>
      <c r="I1309" s="194"/>
      <c r="J1309" s="194"/>
      <c r="K1309" s="173"/>
      <c r="L1309" s="196"/>
      <c r="M1309" s="195"/>
      <c r="N1309" s="195"/>
      <c r="O1309" s="55"/>
      <c r="P1309" s="56"/>
      <c r="Q1309" s="56"/>
      <c r="R1309" s="168"/>
      <c r="S1309" s="141"/>
      <c r="T1309" s="142"/>
      <c r="U1309" s="130"/>
      <c r="V1309" s="64"/>
      <c r="W1309" s="202"/>
      <c r="X1309" s="8"/>
      <c r="Y1309" s="6"/>
      <c r="Z1309" s="59"/>
      <c r="AA1309" s="59"/>
      <c r="AB1309" s="6"/>
      <c r="AC1309" s="203"/>
      <c r="AD1309" s="6"/>
      <c r="AE1309" s="6"/>
      <c r="AF1309" s="6"/>
      <c r="AG1309" s="6"/>
      <c r="AH1309" s="6"/>
      <c r="AI1309" s="6"/>
      <c r="AJ1309" s="6"/>
      <c r="AK1309" s="6"/>
      <c r="AL1309" s="59"/>
      <c r="AM1309" s="137"/>
      <c r="AN1309" s="137"/>
      <c r="AO1309" s="177"/>
      <c r="AP1309" s="81"/>
      <c r="AQ1309" s="81"/>
      <c r="AR1309" s="82"/>
      <c r="AS1309" s="242" t="s">
        <v>4580</v>
      </c>
      <c r="AT1309" s="242"/>
      <c r="AU1309" s="242"/>
      <c r="AV1309" s="243"/>
      <c r="AW1309" s="89">
        <f>ROUND(H1307*V1260,0)-AS1312</f>
        <v>218</v>
      </c>
      <c r="AX1309" s="12"/>
    </row>
    <row r="1310" spans="1:50" ht="17.2" customHeight="1" x14ac:dyDescent="0.3">
      <c r="A1310" s="101">
        <v>43</v>
      </c>
      <c r="B1310" s="102" t="s">
        <v>4025</v>
      </c>
      <c r="C1310" s="103" t="s">
        <v>8507</v>
      </c>
      <c r="D1310" s="166"/>
      <c r="E1310" s="193"/>
      <c r="F1310" s="126"/>
      <c r="G1310" s="126"/>
      <c r="H1310" s="175"/>
      <c r="I1310" s="194"/>
      <c r="J1310" s="194"/>
      <c r="K1310" s="173"/>
      <c r="L1310" s="175"/>
      <c r="M1310" s="194"/>
      <c r="N1310" s="194"/>
      <c r="O1310" s="132"/>
      <c r="P1310" s="141"/>
      <c r="Q1310" s="141"/>
      <c r="R1310" s="168"/>
      <c r="S1310" s="141"/>
      <c r="T1310" s="142"/>
      <c r="U1310" s="130"/>
      <c r="V1310" s="64"/>
      <c r="W1310" s="202"/>
      <c r="X1310" s="317" t="s">
        <v>4712</v>
      </c>
      <c r="Y1310" s="318"/>
      <c r="Z1310" s="318"/>
      <c r="AA1310" s="318"/>
      <c r="AB1310" s="318"/>
      <c r="AC1310" s="211" t="s">
        <v>4711</v>
      </c>
      <c r="AD1310" s="210"/>
      <c r="AE1310" s="210"/>
      <c r="AF1310" s="176"/>
      <c r="AG1310" s="176"/>
      <c r="AH1310" s="176"/>
      <c r="AI1310" s="176"/>
      <c r="AJ1310" s="176"/>
      <c r="AK1310" s="176"/>
      <c r="AL1310" s="105" t="s">
        <v>4574</v>
      </c>
      <c r="AM1310" s="321">
        <f>AM1307</f>
        <v>0.7</v>
      </c>
      <c r="AN1310" s="321"/>
      <c r="AO1310" s="215"/>
      <c r="AP1310" s="215"/>
      <c r="AQ1310" s="215"/>
      <c r="AR1310" s="214"/>
      <c r="AS1310" s="244"/>
      <c r="AT1310" s="244"/>
      <c r="AU1310" s="244"/>
      <c r="AV1310" s="245"/>
      <c r="AW1310" s="106">
        <f>ROUND(ROUND(H1307*V1260,0)*AM1310,0)-AS1312</f>
        <v>151</v>
      </c>
      <c r="AX1310" s="12"/>
    </row>
    <row r="1311" spans="1:50" ht="17.2" customHeight="1" x14ac:dyDescent="0.3">
      <c r="A1311" s="101">
        <v>43</v>
      </c>
      <c r="B1311" s="102" t="s">
        <v>4024</v>
      </c>
      <c r="C1311" s="103" t="s">
        <v>8506</v>
      </c>
      <c r="D1311" s="166"/>
      <c r="E1311" s="193"/>
      <c r="F1311" s="126"/>
      <c r="G1311" s="126"/>
      <c r="H1311" s="175"/>
      <c r="I1311" s="194"/>
      <c r="J1311" s="194"/>
      <c r="K1311" s="173"/>
      <c r="L1311" s="191"/>
      <c r="M1311" s="172"/>
      <c r="N1311" s="172"/>
      <c r="O1311" s="123"/>
      <c r="P1311" s="138"/>
      <c r="Q1311" s="138"/>
      <c r="R1311" s="168"/>
      <c r="S1311" s="141"/>
      <c r="T1311" s="142"/>
      <c r="U1311" s="130"/>
      <c r="V1311" s="64"/>
      <c r="W1311" s="202"/>
      <c r="X1311" s="319"/>
      <c r="Y1311" s="320"/>
      <c r="Z1311" s="320"/>
      <c r="AA1311" s="320"/>
      <c r="AB1311" s="320"/>
      <c r="AC1311" s="211" t="s">
        <v>4735</v>
      </c>
      <c r="AD1311" s="210"/>
      <c r="AE1311" s="210"/>
      <c r="AF1311" s="176"/>
      <c r="AG1311" s="176"/>
      <c r="AH1311" s="176"/>
      <c r="AI1311" s="176"/>
      <c r="AJ1311" s="176"/>
      <c r="AK1311" s="176"/>
      <c r="AL1311" s="105" t="s">
        <v>4574</v>
      </c>
      <c r="AM1311" s="321">
        <f>AM1308</f>
        <v>0.5</v>
      </c>
      <c r="AN1311" s="321"/>
      <c r="AO1311" s="213"/>
      <c r="AP1311" s="213"/>
      <c r="AQ1311" s="213"/>
      <c r="AR1311" s="212"/>
      <c r="AS1311" s="244"/>
      <c r="AT1311" s="244"/>
      <c r="AU1311" s="244"/>
      <c r="AV1311" s="245"/>
      <c r="AW1311" s="106">
        <f>ROUND(ROUND(H1307*V1260,0)*AM1311,0)-AS1312</f>
        <v>107</v>
      </c>
      <c r="AX1311" s="12"/>
    </row>
    <row r="1312" spans="1:50" ht="17.2" customHeight="1" x14ac:dyDescent="0.3">
      <c r="A1312" s="9">
        <v>43</v>
      </c>
      <c r="B1312" s="10" t="s">
        <v>4023</v>
      </c>
      <c r="C1312" s="53" t="s">
        <v>8505</v>
      </c>
      <c r="D1312" s="166"/>
      <c r="E1312" s="193"/>
      <c r="F1312" s="126"/>
      <c r="G1312" s="126"/>
      <c r="H1312" s="175"/>
      <c r="I1312" s="194"/>
      <c r="J1312" s="194"/>
      <c r="K1312" s="173"/>
      <c r="L1312" s="231" t="s">
        <v>4714</v>
      </c>
      <c r="M1312" s="232"/>
      <c r="N1312" s="232"/>
      <c r="O1312" s="232"/>
      <c r="P1312" s="232"/>
      <c r="Q1312" s="232"/>
      <c r="R1312" s="175"/>
      <c r="S1312" s="194"/>
      <c r="T1312" s="173"/>
      <c r="U1312" s="130"/>
      <c r="V1312" s="64"/>
      <c r="W1312" s="202"/>
      <c r="X1312" s="8"/>
      <c r="Y1312" s="6"/>
      <c r="Z1312" s="59"/>
      <c r="AA1312" s="59"/>
      <c r="AB1312" s="6"/>
      <c r="AC1312" s="203"/>
      <c r="AD1312" s="6"/>
      <c r="AE1312" s="6"/>
      <c r="AF1312" s="6"/>
      <c r="AG1312" s="6"/>
      <c r="AH1312" s="6"/>
      <c r="AI1312" s="6"/>
      <c r="AJ1312" s="6"/>
      <c r="AK1312" s="6"/>
      <c r="AL1312" s="59"/>
      <c r="AM1312" s="137"/>
      <c r="AN1312" s="137"/>
      <c r="AO1312" s="198"/>
      <c r="AP1312" s="198"/>
      <c r="AQ1312" s="198"/>
      <c r="AR1312" s="197"/>
      <c r="AS1312" s="38">
        <f>AS1300</f>
        <v>5</v>
      </c>
      <c r="AT1312" s="62" t="s">
        <v>4579</v>
      </c>
      <c r="AU1312" s="143"/>
      <c r="AV1312" s="147"/>
      <c r="AW1312" s="89">
        <f>ROUND(ROUND(H1307*P1314,0)*V1260,0)-AS1312</f>
        <v>210</v>
      </c>
      <c r="AX1312" s="12"/>
    </row>
    <row r="1313" spans="1:50" ht="17.2" customHeight="1" x14ac:dyDescent="0.3">
      <c r="A1313" s="101">
        <v>43</v>
      </c>
      <c r="B1313" s="102" t="s">
        <v>4022</v>
      </c>
      <c r="C1313" s="103" t="s">
        <v>8504</v>
      </c>
      <c r="D1313" s="166"/>
      <c r="E1313" s="193"/>
      <c r="F1313" s="126"/>
      <c r="G1313" s="126"/>
      <c r="H1313" s="175"/>
      <c r="I1313" s="194"/>
      <c r="J1313" s="194"/>
      <c r="K1313" s="173"/>
      <c r="L1313" s="267"/>
      <c r="M1313" s="268"/>
      <c r="N1313" s="268"/>
      <c r="O1313" s="268"/>
      <c r="P1313" s="268"/>
      <c r="Q1313" s="268"/>
      <c r="R1313" s="175"/>
      <c r="S1313" s="194"/>
      <c r="T1313" s="173"/>
      <c r="U1313" s="130"/>
      <c r="V1313" s="64"/>
      <c r="W1313" s="202"/>
      <c r="X1313" s="317" t="s">
        <v>4712</v>
      </c>
      <c r="Y1313" s="318"/>
      <c r="Z1313" s="318"/>
      <c r="AA1313" s="318"/>
      <c r="AB1313" s="318"/>
      <c r="AC1313" s="211" t="s">
        <v>4711</v>
      </c>
      <c r="AD1313" s="210"/>
      <c r="AE1313" s="210"/>
      <c r="AF1313" s="176"/>
      <c r="AG1313" s="176"/>
      <c r="AH1313" s="176"/>
      <c r="AI1313" s="176"/>
      <c r="AJ1313" s="176"/>
      <c r="AK1313" s="176"/>
      <c r="AL1313" s="105" t="s">
        <v>4574</v>
      </c>
      <c r="AM1313" s="321">
        <f>AM1310</f>
        <v>0.7</v>
      </c>
      <c r="AN1313" s="321"/>
      <c r="AO1313" s="213"/>
      <c r="AP1313" s="213"/>
      <c r="AQ1313" s="213"/>
      <c r="AR1313" s="212"/>
      <c r="AS1313" s="1"/>
      <c r="AT1313" s="132"/>
      <c r="AU1313" s="143"/>
      <c r="AV1313" s="147"/>
      <c r="AW1313" s="106">
        <f>ROUND(ROUND(ROUND(H1307*P1314,0)*V1260,0)*AM1313,0)-AS1312</f>
        <v>146</v>
      </c>
      <c r="AX1313" s="12"/>
    </row>
    <row r="1314" spans="1:50" ht="17.2" customHeight="1" x14ac:dyDescent="0.3">
      <c r="A1314" s="101">
        <v>43</v>
      </c>
      <c r="B1314" s="102" t="s">
        <v>4021</v>
      </c>
      <c r="C1314" s="103" t="s">
        <v>8503</v>
      </c>
      <c r="D1314" s="166"/>
      <c r="E1314" s="193"/>
      <c r="F1314" s="126"/>
      <c r="G1314" s="126"/>
      <c r="H1314" s="175"/>
      <c r="I1314" s="194"/>
      <c r="J1314" s="194"/>
      <c r="K1314" s="173"/>
      <c r="L1314" s="191"/>
      <c r="M1314" s="172"/>
      <c r="N1314" s="172"/>
      <c r="O1314" s="123" t="s">
        <v>4574</v>
      </c>
      <c r="P1314" s="249">
        <f>P1308</f>
        <v>0.96499999999999997</v>
      </c>
      <c r="Q1314" s="249"/>
      <c r="R1314" s="168"/>
      <c r="S1314" s="141"/>
      <c r="T1314" s="142"/>
      <c r="U1314" s="130"/>
      <c r="V1314" s="64"/>
      <c r="W1314" s="202"/>
      <c r="X1314" s="319"/>
      <c r="Y1314" s="320"/>
      <c r="Z1314" s="320"/>
      <c r="AA1314" s="320"/>
      <c r="AB1314" s="320"/>
      <c r="AC1314" s="211" t="s">
        <v>4735</v>
      </c>
      <c r="AD1314" s="210"/>
      <c r="AE1314" s="210"/>
      <c r="AF1314" s="176"/>
      <c r="AG1314" s="176"/>
      <c r="AH1314" s="176"/>
      <c r="AI1314" s="176"/>
      <c r="AJ1314" s="176"/>
      <c r="AK1314" s="176"/>
      <c r="AL1314" s="105" t="s">
        <v>4574</v>
      </c>
      <c r="AM1314" s="321">
        <f>AM1311</f>
        <v>0.5</v>
      </c>
      <c r="AN1314" s="321"/>
      <c r="AO1314" s="213"/>
      <c r="AP1314" s="213"/>
      <c r="AQ1314" s="213"/>
      <c r="AR1314" s="212"/>
      <c r="AS1314" s="7"/>
      <c r="AT1314" s="123"/>
      <c r="AU1314" s="136"/>
      <c r="AV1314" s="145"/>
      <c r="AW1314" s="106">
        <f>ROUND(ROUND(ROUND(H1307*P1314,0)*V1260,0)*AM1314,0)-AS1312</f>
        <v>103</v>
      </c>
      <c r="AX1314" s="12"/>
    </row>
    <row r="1315" spans="1:50" ht="17.2" customHeight="1" x14ac:dyDescent="0.3">
      <c r="A1315" s="9">
        <v>43</v>
      </c>
      <c r="B1315" s="10" t="s">
        <v>4020</v>
      </c>
      <c r="C1315" s="53" t="s">
        <v>8502</v>
      </c>
      <c r="D1315" s="166"/>
      <c r="E1315" s="193"/>
      <c r="F1315" s="126"/>
      <c r="G1315" s="126"/>
      <c r="H1315" s="45"/>
      <c r="I1315" s="1"/>
      <c r="J1315" s="1"/>
      <c r="K1315" s="44"/>
      <c r="L1315" s="196"/>
      <c r="M1315" s="195"/>
      <c r="N1315" s="195"/>
      <c r="O1315" s="55"/>
      <c r="P1315" s="56"/>
      <c r="Q1315" s="56"/>
      <c r="R1315" s="168"/>
      <c r="S1315" s="141"/>
      <c r="T1315" s="142"/>
      <c r="U1315" s="130"/>
      <c r="V1315" s="64"/>
      <c r="W1315" s="202"/>
      <c r="X1315" s="8"/>
      <c r="Y1315" s="6"/>
      <c r="Z1315" s="59"/>
      <c r="AA1315" s="59"/>
      <c r="AB1315" s="6"/>
      <c r="AC1315" s="203"/>
      <c r="AD1315" s="6"/>
      <c r="AE1315" s="6"/>
      <c r="AF1315" s="6"/>
      <c r="AG1315" s="6"/>
      <c r="AH1315" s="6"/>
      <c r="AI1315" s="6"/>
      <c r="AJ1315" s="6"/>
      <c r="AK1315" s="6"/>
      <c r="AL1315" s="59"/>
      <c r="AM1315" s="137"/>
      <c r="AN1315" s="137"/>
      <c r="AO1315" s="216" t="s">
        <v>4753</v>
      </c>
      <c r="AP1315" s="251"/>
      <c r="AQ1315" s="251"/>
      <c r="AR1315" s="252"/>
      <c r="AS1315" s="49"/>
      <c r="AT1315" s="36"/>
      <c r="AU1315" s="36"/>
      <c r="AV1315" s="51"/>
      <c r="AW1315" s="89">
        <f>ROUND(ROUND(H1307*V1260,0)*AQ1318,0)</f>
        <v>212</v>
      </c>
      <c r="AX1315" s="12"/>
    </row>
    <row r="1316" spans="1:50" ht="17.2" customHeight="1" x14ac:dyDescent="0.3">
      <c r="A1316" s="101">
        <v>43</v>
      </c>
      <c r="B1316" s="102" t="s">
        <v>4019</v>
      </c>
      <c r="C1316" s="103" t="s">
        <v>8501</v>
      </c>
      <c r="D1316" s="166"/>
      <c r="E1316" s="193"/>
      <c r="F1316" s="126"/>
      <c r="G1316" s="126"/>
      <c r="H1316" s="45"/>
      <c r="I1316" s="1"/>
      <c r="J1316" s="1"/>
      <c r="K1316" s="44"/>
      <c r="L1316" s="175"/>
      <c r="M1316" s="194"/>
      <c r="N1316" s="194"/>
      <c r="O1316" s="132"/>
      <c r="P1316" s="141"/>
      <c r="Q1316" s="141"/>
      <c r="R1316" s="168"/>
      <c r="S1316" s="141"/>
      <c r="T1316" s="142"/>
      <c r="U1316" s="130"/>
      <c r="V1316" s="64"/>
      <c r="W1316" s="202"/>
      <c r="X1316" s="317" t="s">
        <v>4712</v>
      </c>
      <c r="Y1316" s="318"/>
      <c r="Z1316" s="318"/>
      <c r="AA1316" s="318"/>
      <c r="AB1316" s="318"/>
      <c r="AC1316" s="211" t="s">
        <v>4711</v>
      </c>
      <c r="AD1316" s="210"/>
      <c r="AE1316" s="210"/>
      <c r="AF1316" s="176"/>
      <c r="AG1316" s="176"/>
      <c r="AH1316" s="176"/>
      <c r="AI1316" s="176"/>
      <c r="AJ1316" s="176"/>
      <c r="AK1316" s="176"/>
      <c r="AL1316" s="105" t="s">
        <v>4574</v>
      </c>
      <c r="AM1316" s="321">
        <f>AM1313</f>
        <v>0.7</v>
      </c>
      <c r="AN1316" s="321"/>
      <c r="AO1316" s="228"/>
      <c r="AP1316" s="229"/>
      <c r="AQ1316" s="229"/>
      <c r="AR1316" s="230"/>
      <c r="AS1316" s="45"/>
      <c r="AT1316" s="1"/>
      <c r="AU1316" s="1"/>
      <c r="AV1316" s="44"/>
      <c r="AW1316" s="106">
        <f>ROUND(ROUND(ROUND(H1307*V1260,0)*AM1316,0)*AQ1318,0)</f>
        <v>148</v>
      </c>
      <c r="AX1316" s="12"/>
    </row>
    <row r="1317" spans="1:50" ht="17.2" customHeight="1" x14ac:dyDescent="0.3">
      <c r="A1317" s="101">
        <v>43</v>
      </c>
      <c r="B1317" s="102" t="s">
        <v>4018</v>
      </c>
      <c r="C1317" s="103" t="s">
        <v>8500</v>
      </c>
      <c r="D1317" s="166"/>
      <c r="E1317" s="193"/>
      <c r="F1317" s="126"/>
      <c r="G1317" s="126"/>
      <c r="H1317" s="45"/>
      <c r="I1317" s="1"/>
      <c r="J1317" s="1"/>
      <c r="K1317" s="44"/>
      <c r="L1317" s="191"/>
      <c r="M1317" s="172"/>
      <c r="N1317" s="172"/>
      <c r="O1317" s="123"/>
      <c r="P1317" s="138"/>
      <c r="Q1317" s="138"/>
      <c r="R1317" s="168"/>
      <c r="S1317" s="141"/>
      <c r="T1317" s="142"/>
      <c r="U1317" s="130"/>
      <c r="V1317" s="64"/>
      <c r="W1317" s="202"/>
      <c r="X1317" s="319"/>
      <c r="Y1317" s="320"/>
      <c r="Z1317" s="320"/>
      <c r="AA1317" s="320"/>
      <c r="AB1317" s="320"/>
      <c r="AC1317" s="211" t="s">
        <v>4735</v>
      </c>
      <c r="AD1317" s="210"/>
      <c r="AE1317" s="210"/>
      <c r="AF1317" s="176"/>
      <c r="AG1317" s="176"/>
      <c r="AH1317" s="176"/>
      <c r="AI1317" s="176"/>
      <c r="AJ1317" s="176"/>
      <c r="AK1317" s="176"/>
      <c r="AL1317" s="105" t="s">
        <v>4574</v>
      </c>
      <c r="AM1317" s="321">
        <f>AM1314</f>
        <v>0.5</v>
      </c>
      <c r="AN1317" s="321"/>
      <c r="AO1317" s="45"/>
      <c r="AP1317" s="1"/>
      <c r="AQ1317" s="1"/>
      <c r="AR1317" s="44"/>
      <c r="AS1317" s="45"/>
      <c r="AT1317" s="1"/>
      <c r="AU1317" s="1"/>
      <c r="AV1317" s="44"/>
      <c r="AW1317" s="106">
        <f>ROUND(ROUND(ROUND(H1307*V1260,0)*AM1317,0)*AQ1318,0)</f>
        <v>106</v>
      </c>
      <c r="AX1317" s="12"/>
    </row>
    <row r="1318" spans="1:50" ht="17.2" customHeight="1" x14ac:dyDescent="0.3">
      <c r="A1318" s="9">
        <v>43</v>
      </c>
      <c r="B1318" s="10" t="s">
        <v>4017</v>
      </c>
      <c r="C1318" s="53" t="s">
        <v>8499</v>
      </c>
      <c r="D1318" s="166"/>
      <c r="E1318" s="193"/>
      <c r="F1318" s="126"/>
      <c r="G1318" s="126"/>
      <c r="H1318" s="45"/>
      <c r="I1318" s="1"/>
      <c r="J1318" s="1"/>
      <c r="K1318" s="44"/>
      <c r="L1318" s="231" t="s">
        <v>4714</v>
      </c>
      <c r="M1318" s="232"/>
      <c r="N1318" s="232"/>
      <c r="O1318" s="232"/>
      <c r="P1318" s="232"/>
      <c r="Q1318" s="232"/>
      <c r="R1318" s="175"/>
      <c r="S1318" s="194"/>
      <c r="T1318" s="173"/>
      <c r="U1318" s="130"/>
      <c r="V1318" s="64"/>
      <c r="W1318" s="202"/>
      <c r="X1318" s="8"/>
      <c r="Y1318" s="6"/>
      <c r="Z1318" s="59"/>
      <c r="AA1318" s="59"/>
      <c r="AB1318" s="6"/>
      <c r="AC1318" s="203"/>
      <c r="AD1318" s="6"/>
      <c r="AE1318" s="6"/>
      <c r="AF1318" s="6"/>
      <c r="AG1318" s="6"/>
      <c r="AH1318" s="6"/>
      <c r="AI1318" s="6"/>
      <c r="AJ1318" s="6"/>
      <c r="AK1318" s="6"/>
      <c r="AL1318" s="59"/>
      <c r="AM1318" s="137"/>
      <c r="AN1318" s="137"/>
      <c r="AO1318" s="45"/>
      <c r="AP1318" s="132" t="s">
        <v>4574</v>
      </c>
      <c r="AQ1318" s="247">
        <f>AQ1294</f>
        <v>0.95</v>
      </c>
      <c r="AR1318" s="248"/>
      <c r="AS1318" s="45"/>
      <c r="AT1318" s="1"/>
      <c r="AU1318" s="1"/>
      <c r="AV1318" s="44"/>
      <c r="AW1318" s="89">
        <f>ROUND(ROUND(ROUND(H1307*P1320,0)*V1260,0)*AQ1318,0)</f>
        <v>204</v>
      </c>
      <c r="AX1318" s="12"/>
    </row>
    <row r="1319" spans="1:50" ht="17.2" customHeight="1" x14ac:dyDescent="0.3">
      <c r="A1319" s="101">
        <v>43</v>
      </c>
      <c r="B1319" s="102" t="s">
        <v>4016</v>
      </c>
      <c r="C1319" s="103" t="s">
        <v>8498</v>
      </c>
      <c r="D1319" s="166"/>
      <c r="E1319" s="193"/>
      <c r="F1319" s="126"/>
      <c r="G1319" s="126"/>
      <c r="H1319" s="45"/>
      <c r="I1319" s="1"/>
      <c r="J1319" s="1"/>
      <c r="K1319" s="44"/>
      <c r="L1319" s="267"/>
      <c r="M1319" s="268"/>
      <c r="N1319" s="268"/>
      <c r="O1319" s="268"/>
      <c r="P1319" s="268"/>
      <c r="Q1319" s="268"/>
      <c r="R1319" s="175"/>
      <c r="S1319" s="194"/>
      <c r="T1319" s="173"/>
      <c r="U1319" s="130"/>
      <c r="V1319" s="64"/>
      <c r="W1319" s="202"/>
      <c r="X1319" s="317" t="s">
        <v>4712</v>
      </c>
      <c r="Y1319" s="318"/>
      <c r="Z1319" s="318"/>
      <c r="AA1319" s="318"/>
      <c r="AB1319" s="318"/>
      <c r="AC1319" s="211" t="s">
        <v>4711</v>
      </c>
      <c r="AD1319" s="210"/>
      <c r="AE1319" s="210"/>
      <c r="AF1319" s="176"/>
      <c r="AG1319" s="176"/>
      <c r="AH1319" s="176"/>
      <c r="AI1319" s="176"/>
      <c r="AJ1319" s="176"/>
      <c r="AK1319" s="176"/>
      <c r="AL1319" s="105" t="s">
        <v>4574</v>
      </c>
      <c r="AM1319" s="321">
        <f>AM1316</f>
        <v>0.7</v>
      </c>
      <c r="AN1319" s="321"/>
      <c r="AO1319" s="45"/>
      <c r="AP1319" s="1"/>
      <c r="AQ1319" s="1"/>
      <c r="AR1319" s="44"/>
      <c r="AS1319" s="45"/>
      <c r="AT1319" s="1"/>
      <c r="AU1319" s="1"/>
      <c r="AV1319" s="44"/>
      <c r="AW1319" s="106">
        <f>ROUND(ROUND(ROUND(ROUND(H1307*P1320,0)*V1260,0)*AM1319,0)*AQ1318,0)</f>
        <v>143</v>
      </c>
      <c r="AX1319" s="12"/>
    </row>
    <row r="1320" spans="1:50" ht="17.2" customHeight="1" x14ac:dyDescent="0.3">
      <c r="A1320" s="101">
        <v>43</v>
      </c>
      <c r="B1320" s="102" t="s">
        <v>4015</v>
      </c>
      <c r="C1320" s="103" t="s">
        <v>8497</v>
      </c>
      <c r="D1320" s="166"/>
      <c r="E1320" s="193"/>
      <c r="F1320" s="126"/>
      <c r="G1320" s="126"/>
      <c r="H1320" s="45"/>
      <c r="I1320" s="1"/>
      <c r="J1320" s="1"/>
      <c r="K1320" s="44"/>
      <c r="L1320" s="191"/>
      <c r="M1320" s="172"/>
      <c r="N1320" s="172"/>
      <c r="O1320" s="123" t="s">
        <v>4574</v>
      </c>
      <c r="P1320" s="249">
        <f>P1314</f>
        <v>0.96499999999999997</v>
      </c>
      <c r="Q1320" s="249"/>
      <c r="R1320" s="168"/>
      <c r="S1320" s="141"/>
      <c r="T1320" s="142"/>
      <c r="U1320" s="130"/>
      <c r="V1320" s="64"/>
      <c r="W1320" s="202"/>
      <c r="X1320" s="319"/>
      <c r="Y1320" s="320"/>
      <c r="Z1320" s="320"/>
      <c r="AA1320" s="320"/>
      <c r="AB1320" s="320"/>
      <c r="AC1320" s="211" t="s">
        <v>4735</v>
      </c>
      <c r="AD1320" s="210"/>
      <c r="AE1320" s="210"/>
      <c r="AF1320" s="176"/>
      <c r="AG1320" s="176"/>
      <c r="AH1320" s="176"/>
      <c r="AI1320" s="176"/>
      <c r="AJ1320" s="176"/>
      <c r="AK1320" s="176"/>
      <c r="AL1320" s="105" t="s">
        <v>4574</v>
      </c>
      <c r="AM1320" s="321">
        <f>AM1317</f>
        <v>0.5</v>
      </c>
      <c r="AN1320" s="321"/>
      <c r="AO1320" s="45"/>
      <c r="AP1320" s="1"/>
      <c r="AQ1320" s="1"/>
      <c r="AR1320" s="44"/>
      <c r="AS1320" s="43"/>
      <c r="AT1320" s="7"/>
      <c r="AU1320" s="7"/>
      <c r="AV1320" s="21"/>
      <c r="AW1320" s="106">
        <f>ROUND(ROUND(ROUND(ROUND(H1307*P1320,0)*V1260,0)*AM1320,0)*AQ1318,0)</f>
        <v>103</v>
      </c>
      <c r="AX1320" s="12"/>
    </row>
    <row r="1321" spans="1:50" ht="17.2" customHeight="1" x14ac:dyDescent="0.3">
      <c r="A1321" s="9">
        <v>43</v>
      </c>
      <c r="B1321" s="10" t="s">
        <v>4014</v>
      </c>
      <c r="C1321" s="53" t="s">
        <v>8496</v>
      </c>
      <c r="D1321" s="166"/>
      <c r="E1321" s="193"/>
      <c r="F1321" s="126"/>
      <c r="G1321" s="126"/>
      <c r="H1321" s="45"/>
      <c r="I1321" s="1"/>
      <c r="J1321" s="1"/>
      <c r="K1321" s="44"/>
      <c r="L1321" s="196"/>
      <c r="M1321" s="195"/>
      <c r="N1321" s="195"/>
      <c r="O1321" s="55"/>
      <c r="P1321" s="56"/>
      <c r="Q1321" s="56"/>
      <c r="R1321" s="168"/>
      <c r="S1321" s="141"/>
      <c r="T1321" s="142"/>
      <c r="U1321" s="130"/>
      <c r="V1321" s="64"/>
      <c r="W1321" s="202"/>
      <c r="X1321" s="8"/>
      <c r="Y1321" s="6"/>
      <c r="Z1321" s="59"/>
      <c r="AA1321" s="59"/>
      <c r="AB1321" s="6"/>
      <c r="AC1321" s="203"/>
      <c r="AD1321" s="6"/>
      <c r="AE1321" s="6"/>
      <c r="AF1321" s="6"/>
      <c r="AG1321" s="6"/>
      <c r="AH1321" s="6"/>
      <c r="AI1321" s="6"/>
      <c r="AJ1321" s="6"/>
      <c r="AK1321" s="6"/>
      <c r="AL1321" s="59"/>
      <c r="AM1321" s="137"/>
      <c r="AN1321" s="137"/>
      <c r="AO1321" s="146"/>
      <c r="AP1321" s="143"/>
      <c r="AQ1321" s="143"/>
      <c r="AR1321" s="44"/>
      <c r="AS1321" s="242" t="s">
        <v>4580</v>
      </c>
      <c r="AT1321" s="242"/>
      <c r="AU1321" s="242"/>
      <c r="AV1321" s="243"/>
      <c r="AW1321" s="89">
        <f>ROUND(ROUND(H1307*V1260,0)*AQ1318,0)-AS1324</f>
        <v>207</v>
      </c>
      <c r="AX1321" s="12"/>
    </row>
    <row r="1322" spans="1:50" ht="17.2" customHeight="1" x14ac:dyDescent="0.3">
      <c r="A1322" s="101">
        <v>43</v>
      </c>
      <c r="B1322" s="102" t="s">
        <v>4013</v>
      </c>
      <c r="C1322" s="103" t="s">
        <v>8495</v>
      </c>
      <c r="D1322" s="166"/>
      <c r="E1322" s="193"/>
      <c r="F1322" s="126"/>
      <c r="G1322" s="126"/>
      <c r="H1322" s="45"/>
      <c r="I1322" s="1"/>
      <c r="J1322" s="1"/>
      <c r="K1322" s="44"/>
      <c r="L1322" s="175"/>
      <c r="M1322" s="194"/>
      <c r="N1322" s="194"/>
      <c r="O1322" s="132"/>
      <c r="P1322" s="141"/>
      <c r="Q1322" s="141"/>
      <c r="R1322" s="168"/>
      <c r="S1322" s="141"/>
      <c r="T1322" s="142"/>
      <c r="U1322" s="130"/>
      <c r="V1322" s="64"/>
      <c r="W1322" s="202"/>
      <c r="X1322" s="317" t="s">
        <v>4712</v>
      </c>
      <c r="Y1322" s="318"/>
      <c r="Z1322" s="318"/>
      <c r="AA1322" s="318"/>
      <c r="AB1322" s="318"/>
      <c r="AC1322" s="211" t="s">
        <v>4711</v>
      </c>
      <c r="AD1322" s="210"/>
      <c r="AE1322" s="210"/>
      <c r="AF1322" s="176"/>
      <c r="AG1322" s="176"/>
      <c r="AH1322" s="176"/>
      <c r="AI1322" s="176"/>
      <c r="AJ1322" s="176"/>
      <c r="AK1322" s="176"/>
      <c r="AL1322" s="105" t="s">
        <v>4574</v>
      </c>
      <c r="AM1322" s="321">
        <f>AM1319</f>
        <v>0.7</v>
      </c>
      <c r="AN1322" s="321"/>
      <c r="AO1322" s="146"/>
      <c r="AP1322" s="143"/>
      <c r="AQ1322" s="143"/>
      <c r="AR1322" s="44"/>
      <c r="AS1322" s="244"/>
      <c r="AT1322" s="244"/>
      <c r="AU1322" s="244"/>
      <c r="AV1322" s="245"/>
      <c r="AW1322" s="106">
        <f>ROUND(ROUND(ROUND(H1307*V1260,0)*AM1322,0)*AQ1318,0)-AS1324</f>
        <v>143</v>
      </c>
      <c r="AX1322" s="12"/>
    </row>
    <row r="1323" spans="1:50" ht="17.2" customHeight="1" x14ac:dyDescent="0.3">
      <c r="A1323" s="101">
        <v>43</v>
      </c>
      <c r="B1323" s="102" t="s">
        <v>4012</v>
      </c>
      <c r="C1323" s="103" t="s">
        <v>8494</v>
      </c>
      <c r="D1323" s="166"/>
      <c r="E1323" s="193"/>
      <c r="F1323" s="126"/>
      <c r="G1323" s="126"/>
      <c r="H1323" s="45"/>
      <c r="I1323" s="1"/>
      <c r="J1323" s="1"/>
      <c r="K1323" s="44"/>
      <c r="L1323" s="191"/>
      <c r="M1323" s="172"/>
      <c r="N1323" s="172"/>
      <c r="O1323" s="123"/>
      <c r="P1323" s="138"/>
      <c r="Q1323" s="138"/>
      <c r="R1323" s="168"/>
      <c r="S1323" s="141"/>
      <c r="T1323" s="142"/>
      <c r="U1323" s="130"/>
      <c r="V1323" s="64"/>
      <c r="W1323" s="202"/>
      <c r="X1323" s="319"/>
      <c r="Y1323" s="320"/>
      <c r="Z1323" s="320"/>
      <c r="AA1323" s="320"/>
      <c r="AB1323" s="320"/>
      <c r="AC1323" s="211" t="s">
        <v>4735</v>
      </c>
      <c r="AD1323" s="210"/>
      <c r="AE1323" s="210"/>
      <c r="AF1323" s="176"/>
      <c r="AG1323" s="176"/>
      <c r="AH1323" s="176"/>
      <c r="AI1323" s="176"/>
      <c r="AJ1323" s="176"/>
      <c r="AK1323" s="176"/>
      <c r="AL1323" s="105" t="s">
        <v>4574</v>
      </c>
      <c r="AM1323" s="321">
        <f>AM1320</f>
        <v>0.5</v>
      </c>
      <c r="AN1323" s="321"/>
      <c r="AO1323" s="146"/>
      <c r="AP1323" s="143"/>
      <c r="AQ1323" s="143"/>
      <c r="AR1323" s="44"/>
      <c r="AS1323" s="244"/>
      <c r="AT1323" s="244"/>
      <c r="AU1323" s="244"/>
      <c r="AV1323" s="245"/>
      <c r="AW1323" s="106">
        <f>ROUND(ROUND(ROUND(H1307*V1260,0)*AM1323,0)*AQ1318,0)-AS1324</f>
        <v>101</v>
      </c>
      <c r="AX1323" s="12"/>
    </row>
    <row r="1324" spans="1:50" ht="17.2" customHeight="1" x14ac:dyDescent="0.3">
      <c r="A1324" s="9">
        <v>43</v>
      </c>
      <c r="B1324" s="10" t="s">
        <v>4011</v>
      </c>
      <c r="C1324" s="53" t="s">
        <v>8493</v>
      </c>
      <c r="D1324" s="166"/>
      <c r="E1324" s="193"/>
      <c r="F1324" s="126"/>
      <c r="G1324" s="126"/>
      <c r="H1324" s="45"/>
      <c r="I1324" s="1"/>
      <c r="J1324" s="1"/>
      <c r="K1324" s="44"/>
      <c r="L1324" s="231" t="s">
        <v>4714</v>
      </c>
      <c r="M1324" s="232"/>
      <c r="N1324" s="232"/>
      <c r="O1324" s="232"/>
      <c r="P1324" s="232"/>
      <c r="Q1324" s="232"/>
      <c r="R1324" s="175"/>
      <c r="S1324" s="194"/>
      <c r="T1324" s="173"/>
      <c r="U1324" s="130"/>
      <c r="V1324" s="64"/>
      <c r="W1324" s="202"/>
      <c r="X1324" s="8"/>
      <c r="Y1324" s="6"/>
      <c r="Z1324" s="59"/>
      <c r="AA1324" s="59"/>
      <c r="AB1324" s="6"/>
      <c r="AC1324" s="203"/>
      <c r="AD1324" s="6"/>
      <c r="AE1324" s="6"/>
      <c r="AF1324" s="6"/>
      <c r="AG1324" s="6"/>
      <c r="AH1324" s="6"/>
      <c r="AI1324" s="6"/>
      <c r="AJ1324" s="6"/>
      <c r="AK1324" s="6"/>
      <c r="AL1324" s="59"/>
      <c r="AM1324" s="137"/>
      <c r="AN1324" s="137"/>
      <c r="AO1324" s="146"/>
      <c r="AP1324" s="143"/>
      <c r="AQ1324" s="143"/>
      <c r="AR1324" s="44"/>
      <c r="AS1324" s="38">
        <f>AS1312</f>
        <v>5</v>
      </c>
      <c r="AT1324" s="62" t="s">
        <v>4579</v>
      </c>
      <c r="AU1324" s="143"/>
      <c r="AV1324" s="147"/>
      <c r="AW1324" s="89">
        <f>ROUND(ROUND(ROUND(H1307*P1326,0)*V1260,0)*AQ1318,0)-AS1324</f>
        <v>199</v>
      </c>
      <c r="AX1324" s="12"/>
    </row>
    <row r="1325" spans="1:50" ht="17.2" customHeight="1" x14ac:dyDescent="0.3">
      <c r="A1325" s="101">
        <v>43</v>
      </c>
      <c r="B1325" s="102" t="s">
        <v>4010</v>
      </c>
      <c r="C1325" s="103" t="s">
        <v>8492</v>
      </c>
      <c r="D1325" s="166"/>
      <c r="E1325" s="193"/>
      <c r="F1325" s="126"/>
      <c r="G1325" s="126"/>
      <c r="H1325" s="45"/>
      <c r="I1325" s="1"/>
      <c r="J1325" s="1"/>
      <c r="K1325" s="44"/>
      <c r="L1325" s="267"/>
      <c r="M1325" s="268"/>
      <c r="N1325" s="268"/>
      <c r="O1325" s="268"/>
      <c r="P1325" s="268"/>
      <c r="Q1325" s="268"/>
      <c r="R1325" s="175"/>
      <c r="S1325" s="194"/>
      <c r="T1325" s="173"/>
      <c r="U1325" s="130"/>
      <c r="V1325" s="64"/>
      <c r="W1325" s="202"/>
      <c r="X1325" s="317" t="s">
        <v>4712</v>
      </c>
      <c r="Y1325" s="318"/>
      <c r="Z1325" s="318"/>
      <c r="AA1325" s="318"/>
      <c r="AB1325" s="318"/>
      <c r="AC1325" s="211" t="s">
        <v>4711</v>
      </c>
      <c r="AD1325" s="210"/>
      <c r="AE1325" s="210"/>
      <c r="AF1325" s="176"/>
      <c r="AG1325" s="176"/>
      <c r="AH1325" s="176"/>
      <c r="AI1325" s="176"/>
      <c r="AJ1325" s="176"/>
      <c r="AK1325" s="176"/>
      <c r="AL1325" s="105" t="s">
        <v>4574</v>
      </c>
      <c r="AM1325" s="321">
        <f>AM1322</f>
        <v>0.7</v>
      </c>
      <c r="AN1325" s="321"/>
      <c r="AO1325" s="146"/>
      <c r="AP1325" s="143"/>
      <c r="AQ1325" s="143"/>
      <c r="AR1325" s="44"/>
      <c r="AS1325" s="1"/>
      <c r="AT1325" s="132"/>
      <c r="AU1325" s="143"/>
      <c r="AV1325" s="147"/>
      <c r="AW1325" s="106">
        <f>ROUND(ROUND(ROUND(ROUND(H1307*P1326,0)*V1260,0)*AM1325,0)*AQ1318,0)-AS1324</f>
        <v>138</v>
      </c>
      <c r="AX1325" s="12"/>
    </row>
    <row r="1326" spans="1:50" ht="17.2" customHeight="1" x14ac:dyDescent="0.3">
      <c r="A1326" s="101">
        <v>43</v>
      </c>
      <c r="B1326" s="102" t="s">
        <v>4009</v>
      </c>
      <c r="C1326" s="103" t="s">
        <v>8491</v>
      </c>
      <c r="D1326" s="162"/>
      <c r="E1326" s="192"/>
      <c r="F1326" s="128"/>
      <c r="G1326" s="128"/>
      <c r="H1326" s="43"/>
      <c r="I1326" s="7"/>
      <c r="J1326" s="7"/>
      <c r="K1326" s="21"/>
      <c r="L1326" s="191"/>
      <c r="M1326" s="172"/>
      <c r="N1326" s="172"/>
      <c r="O1326" s="123" t="s">
        <v>4574</v>
      </c>
      <c r="P1326" s="249">
        <f>P1320</f>
        <v>0.96499999999999997</v>
      </c>
      <c r="Q1326" s="249"/>
      <c r="R1326" s="201"/>
      <c r="S1326" s="138"/>
      <c r="T1326" s="139"/>
      <c r="U1326" s="78"/>
      <c r="V1326" s="79"/>
      <c r="W1326" s="200"/>
      <c r="X1326" s="319"/>
      <c r="Y1326" s="320"/>
      <c r="Z1326" s="320"/>
      <c r="AA1326" s="320"/>
      <c r="AB1326" s="320"/>
      <c r="AC1326" s="211" t="s">
        <v>4735</v>
      </c>
      <c r="AD1326" s="210"/>
      <c r="AE1326" s="210"/>
      <c r="AF1326" s="176"/>
      <c r="AG1326" s="176"/>
      <c r="AH1326" s="176"/>
      <c r="AI1326" s="176"/>
      <c r="AJ1326" s="176"/>
      <c r="AK1326" s="176"/>
      <c r="AL1326" s="105" t="s">
        <v>4574</v>
      </c>
      <c r="AM1326" s="321">
        <f>AM1323</f>
        <v>0.5</v>
      </c>
      <c r="AN1326" s="321"/>
      <c r="AO1326" s="190"/>
      <c r="AP1326" s="136"/>
      <c r="AQ1326" s="136"/>
      <c r="AR1326" s="21"/>
      <c r="AS1326" s="7"/>
      <c r="AT1326" s="123"/>
      <c r="AU1326" s="136"/>
      <c r="AV1326" s="145"/>
      <c r="AW1326" s="107">
        <f>ROUND(ROUND(ROUND(ROUND(H1307*P1326,0)*V1260,0)*AM1326,0)*AQ1318,0)-AS1324</f>
        <v>98</v>
      </c>
      <c r="AX1326" s="16"/>
    </row>
    <row r="1327" spans="1:50" ht="17.2" customHeight="1" x14ac:dyDescent="0.3">
      <c r="A1327" s="9">
        <v>43</v>
      </c>
      <c r="B1327" s="10" t="s">
        <v>4008</v>
      </c>
      <c r="C1327" s="53" t="s">
        <v>8490</v>
      </c>
      <c r="D1327" s="217" t="s">
        <v>4740</v>
      </c>
      <c r="E1327" s="219"/>
      <c r="F1327" s="217" t="s">
        <v>5085</v>
      </c>
      <c r="G1327" s="237"/>
      <c r="H1327" s="217" t="s">
        <v>4738</v>
      </c>
      <c r="I1327" s="218"/>
      <c r="J1327" s="218"/>
      <c r="K1327" s="219"/>
      <c r="L1327" s="196"/>
      <c r="M1327" s="195"/>
      <c r="N1327" s="195"/>
      <c r="O1327" s="55"/>
      <c r="P1327" s="56"/>
      <c r="Q1327" s="56"/>
      <c r="R1327" s="303" t="s">
        <v>8152</v>
      </c>
      <c r="S1327" s="304"/>
      <c r="T1327" s="305"/>
      <c r="U1327" s="309" t="s">
        <v>8151</v>
      </c>
      <c r="V1327" s="309"/>
      <c r="W1327" s="310"/>
      <c r="X1327" s="8"/>
      <c r="Y1327" s="6"/>
      <c r="Z1327" s="59"/>
      <c r="AA1327" s="59"/>
      <c r="AB1327" s="6"/>
      <c r="AC1327" s="203"/>
      <c r="AD1327" s="6"/>
      <c r="AE1327" s="6"/>
      <c r="AF1327" s="6"/>
      <c r="AG1327" s="6"/>
      <c r="AH1327" s="6"/>
      <c r="AI1327" s="6"/>
      <c r="AJ1327" s="6"/>
      <c r="AK1327" s="6"/>
      <c r="AL1327" s="59"/>
      <c r="AM1327" s="137"/>
      <c r="AN1327" s="137"/>
      <c r="AO1327" s="7"/>
      <c r="AP1327" s="7"/>
      <c r="AQ1327" s="7"/>
      <c r="AR1327" s="7"/>
      <c r="AS1327" s="7"/>
      <c r="AT1327" s="123"/>
      <c r="AU1327" s="136"/>
      <c r="AV1327" s="145"/>
      <c r="AW1327" s="100">
        <f>ROUND(H1331*V1332,0)</f>
        <v>212</v>
      </c>
      <c r="AX1327" s="19" t="s">
        <v>4205</v>
      </c>
    </row>
    <row r="1328" spans="1:50" ht="17.2" customHeight="1" x14ac:dyDescent="0.3">
      <c r="A1328" s="101">
        <v>43</v>
      </c>
      <c r="B1328" s="102" t="s">
        <v>4007</v>
      </c>
      <c r="C1328" s="103" t="s">
        <v>8489</v>
      </c>
      <c r="D1328" s="220"/>
      <c r="E1328" s="222"/>
      <c r="F1328" s="238"/>
      <c r="G1328" s="240"/>
      <c r="H1328" s="220"/>
      <c r="I1328" s="221"/>
      <c r="J1328" s="221"/>
      <c r="K1328" s="222"/>
      <c r="L1328" s="175"/>
      <c r="M1328" s="194"/>
      <c r="N1328" s="194"/>
      <c r="O1328" s="132"/>
      <c r="P1328" s="141"/>
      <c r="Q1328" s="141"/>
      <c r="R1328" s="306"/>
      <c r="S1328" s="307"/>
      <c r="T1328" s="308"/>
      <c r="U1328" s="311"/>
      <c r="V1328" s="312"/>
      <c r="W1328" s="313"/>
      <c r="X1328" s="317" t="s">
        <v>4712</v>
      </c>
      <c r="Y1328" s="318"/>
      <c r="Z1328" s="318"/>
      <c r="AA1328" s="318"/>
      <c r="AB1328" s="318"/>
      <c r="AC1328" s="211" t="s">
        <v>4711</v>
      </c>
      <c r="AD1328" s="210"/>
      <c r="AE1328" s="210"/>
      <c r="AF1328" s="176"/>
      <c r="AG1328" s="176"/>
      <c r="AH1328" s="176"/>
      <c r="AI1328" s="176"/>
      <c r="AJ1328" s="176"/>
      <c r="AK1328" s="176"/>
      <c r="AL1328" s="105" t="s">
        <v>4574</v>
      </c>
      <c r="AM1328" s="321">
        <f>AM1325</f>
        <v>0.7</v>
      </c>
      <c r="AN1328" s="321"/>
      <c r="AO1328" s="176"/>
      <c r="AP1328" s="176"/>
      <c r="AQ1328" s="176"/>
      <c r="AR1328" s="176"/>
      <c r="AS1328" s="176"/>
      <c r="AT1328" s="105"/>
      <c r="AU1328" s="150"/>
      <c r="AV1328" s="151"/>
      <c r="AW1328" s="106">
        <f>ROUND(ROUND(H1331*V1332,0)*AM1328,0)</f>
        <v>148</v>
      </c>
      <c r="AX1328" s="12"/>
    </row>
    <row r="1329" spans="1:50" ht="17.2" customHeight="1" x14ac:dyDescent="0.3">
      <c r="A1329" s="101">
        <v>43</v>
      </c>
      <c r="B1329" s="102" t="s">
        <v>4006</v>
      </c>
      <c r="C1329" s="103" t="s">
        <v>8488</v>
      </c>
      <c r="D1329" s="220"/>
      <c r="E1329" s="222"/>
      <c r="F1329" s="238"/>
      <c r="G1329" s="240"/>
      <c r="H1329" s="220"/>
      <c r="I1329" s="221"/>
      <c r="J1329" s="221"/>
      <c r="K1329" s="222"/>
      <c r="L1329" s="191"/>
      <c r="M1329" s="172"/>
      <c r="N1329" s="172"/>
      <c r="O1329" s="123"/>
      <c r="P1329" s="138"/>
      <c r="Q1329" s="138"/>
      <c r="R1329" s="306"/>
      <c r="S1329" s="307"/>
      <c r="T1329" s="308"/>
      <c r="U1329" s="311"/>
      <c r="V1329" s="312"/>
      <c r="W1329" s="313"/>
      <c r="X1329" s="319"/>
      <c r="Y1329" s="320"/>
      <c r="Z1329" s="320"/>
      <c r="AA1329" s="320"/>
      <c r="AB1329" s="320"/>
      <c r="AC1329" s="211" t="s">
        <v>4735</v>
      </c>
      <c r="AD1329" s="210"/>
      <c r="AE1329" s="210"/>
      <c r="AF1329" s="176"/>
      <c r="AG1329" s="176"/>
      <c r="AH1329" s="176"/>
      <c r="AI1329" s="176"/>
      <c r="AJ1329" s="176"/>
      <c r="AK1329" s="176"/>
      <c r="AL1329" s="105" t="s">
        <v>4574</v>
      </c>
      <c r="AM1329" s="321">
        <f>AM1326</f>
        <v>0.5</v>
      </c>
      <c r="AN1329" s="321"/>
      <c r="AO1329" s="176"/>
      <c r="AP1329" s="176"/>
      <c r="AQ1329" s="176"/>
      <c r="AR1329" s="176"/>
      <c r="AS1329" s="176"/>
      <c r="AT1329" s="105"/>
      <c r="AU1329" s="150"/>
      <c r="AV1329" s="151"/>
      <c r="AW1329" s="106">
        <f>ROUND(ROUND(H1331*V1332,0)*AM1329,0)</f>
        <v>106</v>
      </c>
      <c r="AX1329" s="12"/>
    </row>
    <row r="1330" spans="1:50" ht="17.2" customHeight="1" x14ac:dyDescent="0.3">
      <c r="A1330" s="9">
        <v>43</v>
      </c>
      <c r="B1330" s="10" t="s">
        <v>4005</v>
      </c>
      <c r="C1330" s="53" t="s">
        <v>8487</v>
      </c>
      <c r="D1330" s="238"/>
      <c r="E1330" s="240"/>
      <c r="F1330" s="238"/>
      <c r="G1330" s="240"/>
      <c r="H1330" s="220"/>
      <c r="I1330" s="221"/>
      <c r="J1330" s="221"/>
      <c r="K1330" s="222"/>
      <c r="L1330" s="231" t="s">
        <v>4714</v>
      </c>
      <c r="M1330" s="232"/>
      <c r="N1330" s="232"/>
      <c r="O1330" s="232"/>
      <c r="P1330" s="232"/>
      <c r="Q1330" s="232"/>
      <c r="R1330" s="306"/>
      <c r="S1330" s="307"/>
      <c r="T1330" s="308"/>
      <c r="U1330" s="130"/>
      <c r="V1330" s="64"/>
      <c r="W1330" s="202"/>
      <c r="X1330" s="8"/>
      <c r="Y1330" s="6"/>
      <c r="Z1330" s="59"/>
      <c r="AA1330" s="59"/>
      <c r="AB1330" s="6"/>
      <c r="AC1330" s="203"/>
      <c r="AD1330" s="6"/>
      <c r="AE1330" s="6"/>
      <c r="AF1330" s="6"/>
      <c r="AG1330" s="6"/>
      <c r="AH1330" s="6"/>
      <c r="AI1330" s="6"/>
      <c r="AJ1330" s="6"/>
      <c r="AK1330" s="6"/>
      <c r="AL1330" s="59"/>
      <c r="AM1330" s="137"/>
      <c r="AN1330" s="137"/>
      <c r="AO1330" s="6"/>
      <c r="AP1330" s="6"/>
      <c r="AQ1330" s="7"/>
      <c r="AR1330" s="7"/>
      <c r="AS1330" s="7"/>
      <c r="AT1330" s="123"/>
      <c r="AU1330" s="136"/>
      <c r="AV1330" s="145"/>
      <c r="AW1330" s="89">
        <f>ROUND(ROUND(H1331*P1332,0)*V1332,0)</f>
        <v>205</v>
      </c>
      <c r="AX1330" s="12"/>
    </row>
    <row r="1331" spans="1:50" ht="17.2" customHeight="1" x14ac:dyDescent="0.3">
      <c r="A1331" s="101">
        <v>43</v>
      </c>
      <c r="B1331" s="102" t="s">
        <v>4004</v>
      </c>
      <c r="C1331" s="103" t="s">
        <v>8486</v>
      </c>
      <c r="D1331" s="238"/>
      <c r="E1331" s="240"/>
      <c r="F1331" s="238"/>
      <c r="G1331" s="240"/>
      <c r="H1331" s="253">
        <f>'15就労移行支援(基本)'!K492</f>
        <v>424</v>
      </c>
      <c r="I1331" s="254"/>
      <c r="J1331" s="1" t="s">
        <v>4202</v>
      </c>
      <c r="K1331" s="68"/>
      <c r="L1331" s="267"/>
      <c r="M1331" s="268"/>
      <c r="N1331" s="268"/>
      <c r="O1331" s="268"/>
      <c r="P1331" s="268"/>
      <c r="Q1331" s="268"/>
      <c r="R1331" s="306"/>
      <c r="S1331" s="307"/>
      <c r="T1331" s="308"/>
      <c r="U1331" s="130"/>
      <c r="V1331" s="64"/>
      <c r="W1331" s="202"/>
      <c r="X1331" s="317" t="s">
        <v>4712</v>
      </c>
      <c r="Y1331" s="318"/>
      <c r="Z1331" s="318"/>
      <c r="AA1331" s="318"/>
      <c r="AB1331" s="318"/>
      <c r="AC1331" s="211" t="s">
        <v>4711</v>
      </c>
      <c r="AD1331" s="210"/>
      <c r="AE1331" s="210"/>
      <c r="AF1331" s="176"/>
      <c r="AG1331" s="176"/>
      <c r="AH1331" s="176"/>
      <c r="AI1331" s="176"/>
      <c r="AJ1331" s="176"/>
      <c r="AK1331" s="176"/>
      <c r="AL1331" s="105" t="s">
        <v>4574</v>
      </c>
      <c r="AM1331" s="321">
        <f>AM1328</f>
        <v>0.7</v>
      </c>
      <c r="AN1331" s="321"/>
      <c r="AO1331" s="174"/>
      <c r="AP1331" s="174"/>
      <c r="AQ1331" s="174"/>
      <c r="AR1331" s="174"/>
      <c r="AS1331" s="174"/>
      <c r="AT1331" s="104"/>
      <c r="AU1331" s="148"/>
      <c r="AV1331" s="149"/>
      <c r="AW1331" s="106">
        <f>ROUND(ROUND(ROUND(H1331*P1332,0)*V1332,0)*AM1331,0)</f>
        <v>144</v>
      </c>
      <c r="AX1331" s="12"/>
    </row>
    <row r="1332" spans="1:50" ht="17.2" customHeight="1" x14ac:dyDescent="0.3">
      <c r="A1332" s="101">
        <v>43</v>
      </c>
      <c r="B1332" s="102" t="s">
        <v>4003</v>
      </c>
      <c r="C1332" s="103" t="s">
        <v>8485</v>
      </c>
      <c r="D1332" s="238"/>
      <c r="E1332" s="240"/>
      <c r="F1332" s="238"/>
      <c r="G1332" s="240"/>
      <c r="H1332" s="175"/>
      <c r="I1332" s="194"/>
      <c r="J1332" s="194"/>
      <c r="K1332" s="173"/>
      <c r="L1332" s="191"/>
      <c r="M1332" s="172"/>
      <c r="N1332" s="172"/>
      <c r="O1332" s="123" t="s">
        <v>4574</v>
      </c>
      <c r="P1332" s="249">
        <f>P1326</f>
        <v>0.96499999999999997</v>
      </c>
      <c r="Q1332" s="249"/>
      <c r="R1332" s="238"/>
      <c r="S1332" s="239"/>
      <c r="T1332" s="240"/>
      <c r="U1332" s="132" t="s">
        <v>4574</v>
      </c>
      <c r="V1332" s="247">
        <f>V1260</f>
        <v>0.5</v>
      </c>
      <c r="W1332" s="248"/>
      <c r="X1332" s="319"/>
      <c r="Y1332" s="320"/>
      <c r="Z1332" s="320"/>
      <c r="AA1332" s="320"/>
      <c r="AB1332" s="320"/>
      <c r="AC1332" s="211" t="s">
        <v>4735</v>
      </c>
      <c r="AD1332" s="210"/>
      <c r="AE1332" s="210"/>
      <c r="AF1332" s="176"/>
      <c r="AG1332" s="176"/>
      <c r="AH1332" s="176"/>
      <c r="AI1332" s="176"/>
      <c r="AJ1332" s="176"/>
      <c r="AK1332" s="176"/>
      <c r="AL1332" s="105" t="s">
        <v>4574</v>
      </c>
      <c r="AM1332" s="321">
        <f>AM1329</f>
        <v>0.5</v>
      </c>
      <c r="AN1332" s="321"/>
      <c r="AO1332" s="174"/>
      <c r="AP1332" s="174"/>
      <c r="AQ1332" s="174"/>
      <c r="AR1332" s="174"/>
      <c r="AS1332" s="174"/>
      <c r="AT1332" s="104"/>
      <c r="AU1332" s="148"/>
      <c r="AV1332" s="149"/>
      <c r="AW1332" s="106">
        <f>ROUND(ROUND(ROUND(H1331*P1332,0)*V1332,0)*AM1332,0)</f>
        <v>103</v>
      </c>
      <c r="AX1332" s="12"/>
    </row>
    <row r="1333" spans="1:50" ht="17.2" customHeight="1" x14ac:dyDescent="0.3">
      <c r="A1333" s="9">
        <v>43</v>
      </c>
      <c r="B1333" s="10" t="s">
        <v>4002</v>
      </c>
      <c r="C1333" s="53" t="s">
        <v>8484</v>
      </c>
      <c r="D1333" s="166"/>
      <c r="E1333" s="193"/>
      <c r="F1333" s="126"/>
      <c r="G1333" s="126"/>
      <c r="H1333" s="175"/>
      <c r="I1333" s="194"/>
      <c r="J1333" s="194"/>
      <c r="K1333" s="173"/>
      <c r="L1333" s="196"/>
      <c r="M1333" s="195"/>
      <c r="N1333" s="195"/>
      <c r="O1333" s="55"/>
      <c r="P1333" s="56"/>
      <c r="Q1333" s="56"/>
      <c r="R1333" s="168"/>
      <c r="S1333" s="141"/>
      <c r="T1333" s="142"/>
      <c r="U1333" s="130"/>
      <c r="V1333" s="64"/>
      <c r="W1333" s="202"/>
      <c r="X1333" s="8"/>
      <c r="Y1333" s="6"/>
      <c r="Z1333" s="59"/>
      <c r="AA1333" s="59"/>
      <c r="AB1333" s="6"/>
      <c r="AC1333" s="203"/>
      <c r="AD1333" s="6"/>
      <c r="AE1333" s="6"/>
      <c r="AF1333" s="6"/>
      <c r="AG1333" s="6"/>
      <c r="AH1333" s="6"/>
      <c r="AI1333" s="6"/>
      <c r="AJ1333" s="6"/>
      <c r="AK1333" s="6"/>
      <c r="AL1333" s="59"/>
      <c r="AM1333" s="137"/>
      <c r="AN1333" s="137"/>
      <c r="AO1333" s="177"/>
      <c r="AP1333" s="81"/>
      <c r="AQ1333" s="81"/>
      <c r="AR1333" s="82"/>
      <c r="AS1333" s="242" t="s">
        <v>4580</v>
      </c>
      <c r="AT1333" s="242"/>
      <c r="AU1333" s="242"/>
      <c r="AV1333" s="243"/>
      <c r="AW1333" s="89">
        <f>ROUND(H1331*V1332,0)-AS1336</f>
        <v>207</v>
      </c>
      <c r="AX1333" s="12"/>
    </row>
    <row r="1334" spans="1:50" ht="17.2" customHeight="1" x14ac:dyDescent="0.3">
      <c r="A1334" s="101">
        <v>43</v>
      </c>
      <c r="B1334" s="102" t="s">
        <v>4001</v>
      </c>
      <c r="C1334" s="103" t="s">
        <v>8483</v>
      </c>
      <c r="D1334" s="166"/>
      <c r="E1334" s="193"/>
      <c r="F1334" s="126"/>
      <c r="G1334" s="126"/>
      <c r="H1334" s="175"/>
      <c r="I1334" s="194"/>
      <c r="J1334" s="194"/>
      <c r="K1334" s="173"/>
      <c r="L1334" s="175"/>
      <c r="M1334" s="194"/>
      <c r="N1334" s="194"/>
      <c r="O1334" s="132"/>
      <c r="P1334" s="141"/>
      <c r="Q1334" s="141"/>
      <c r="R1334" s="168"/>
      <c r="S1334" s="141"/>
      <c r="T1334" s="142"/>
      <c r="U1334" s="130"/>
      <c r="V1334" s="64"/>
      <c r="W1334" s="202"/>
      <c r="X1334" s="317" t="s">
        <v>4712</v>
      </c>
      <c r="Y1334" s="318"/>
      <c r="Z1334" s="318"/>
      <c r="AA1334" s="318"/>
      <c r="AB1334" s="318"/>
      <c r="AC1334" s="211" t="s">
        <v>4711</v>
      </c>
      <c r="AD1334" s="210"/>
      <c r="AE1334" s="210"/>
      <c r="AF1334" s="176"/>
      <c r="AG1334" s="176"/>
      <c r="AH1334" s="176"/>
      <c r="AI1334" s="176"/>
      <c r="AJ1334" s="176"/>
      <c r="AK1334" s="176"/>
      <c r="AL1334" s="105" t="s">
        <v>4574</v>
      </c>
      <c r="AM1334" s="321">
        <f>AM1331</f>
        <v>0.7</v>
      </c>
      <c r="AN1334" s="321"/>
      <c r="AO1334" s="215"/>
      <c r="AP1334" s="215"/>
      <c r="AQ1334" s="215"/>
      <c r="AR1334" s="214"/>
      <c r="AS1334" s="244"/>
      <c r="AT1334" s="244"/>
      <c r="AU1334" s="244"/>
      <c r="AV1334" s="245"/>
      <c r="AW1334" s="106">
        <f>ROUND(ROUND(H1331*V1332,0)*AM1334,0)-AS1336</f>
        <v>143</v>
      </c>
      <c r="AX1334" s="12"/>
    </row>
    <row r="1335" spans="1:50" ht="17.2" customHeight="1" x14ac:dyDescent="0.3">
      <c r="A1335" s="101">
        <v>43</v>
      </c>
      <c r="B1335" s="102" t="s">
        <v>4000</v>
      </c>
      <c r="C1335" s="103" t="s">
        <v>8482</v>
      </c>
      <c r="D1335" s="166"/>
      <c r="E1335" s="193"/>
      <c r="F1335" s="126"/>
      <c r="G1335" s="126"/>
      <c r="H1335" s="175"/>
      <c r="I1335" s="194"/>
      <c r="J1335" s="194"/>
      <c r="K1335" s="173"/>
      <c r="L1335" s="191"/>
      <c r="M1335" s="172"/>
      <c r="N1335" s="172"/>
      <c r="O1335" s="123"/>
      <c r="P1335" s="138"/>
      <c r="Q1335" s="138"/>
      <c r="R1335" s="168"/>
      <c r="S1335" s="141"/>
      <c r="T1335" s="142"/>
      <c r="U1335" s="130"/>
      <c r="V1335" s="64"/>
      <c r="W1335" s="202"/>
      <c r="X1335" s="319"/>
      <c r="Y1335" s="320"/>
      <c r="Z1335" s="320"/>
      <c r="AA1335" s="320"/>
      <c r="AB1335" s="320"/>
      <c r="AC1335" s="211" t="s">
        <v>4735</v>
      </c>
      <c r="AD1335" s="210"/>
      <c r="AE1335" s="210"/>
      <c r="AF1335" s="176"/>
      <c r="AG1335" s="176"/>
      <c r="AH1335" s="176"/>
      <c r="AI1335" s="176"/>
      <c r="AJ1335" s="176"/>
      <c r="AK1335" s="176"/>
      <c r="AL1335" s="105" t="s">
        <v>4574</v>
      </c>
      <c r="AM1335" s="321">
        <f>AM1332</f>
        <v>0.5</v>
      </c>
      <c r="AN1335" s="321"/>
      <c r="AO1335" s="213"/>
      <c r="AP1335" s="213"/>
      <c r="AQ1335" s="213"/>
      <c r="AR1335" s="212"/>
      <c r="AS1335" s="244"/>
      <c r="AT1335" s="244"/>
      <c r="AU1335" s="244"/>
      <c r="AV1335" s="245"/>
      <c r="AW1335" s="106">
        <f>ROUND(ROUND(H1331*V1332,0)*AM1335,0)-AS1336</f>
        <v>101</v>
      </c>
      <c r="AX1335" s="12"/>
    </row>
    <row r="1336" spans="1:50" ht="17.2" customHeight="1" x14ac:dyDescent="0.3">
      <c r="A1336" s="9">
        <v>43</v>
      </c>
      <c r="B1336" s="10" t="s">
        <v>3999</v>
      </c>
      <c r="C1336" s="53" t="s">
        <v>8481</v>
      </c>
      <c r="D1336" s="166"/>
      <c r="E1336" s="193"/>
      <c r="F1336" s="126"/>
      <c r="G1336" s="126"/>
      <c r="H1336" s="175"/>
      <c r="I1336" s="194"/>
      <c r="J1336" s="194"/>
      <c r="K1336" s="173"/>
      <c r="L1336" s="231" t="s">
        <v>4714</v>
      </c>
      <c r="M1336" s="232"/>
      <c r="N1336" s="232"/>
      <c r="O1336" s="232"/>
      <c r="P1336" s="232"/>
      <c r="Q1336" s="232"/>
      <c r="R1336" s="175"/>
      <c r="S1336" s="194"/>
      <c r="T1336" s="173"/>
      <c r="U1336" s="130"/>
      <c r="V1336" s="64"/>
      <c r="W1336" s="202"/>
      <c r="X1336" s="8"/>
      <c r="Y1336" s="6"/>
      <c r="Z1336" s="59"/>
      <c r="AA1336" s="59"/>
      <c r="AB1336" s="6"/>
      <c r="AC1336" s="203"/>
      <c r="AD1336" s="6"/>
      <c r="AE1336" s="6"/>
      <c r="AF1336" s="6"/>
      <c r="AG1336" s="6"/>
      <c r="AH1336" s="6"/>
      <c r="AI1336" s="6"/>
      <c r="AJ1336" s="6"/>
      <c r="AK1336" s="6"/>
      <c r="AL1336" s="59"/>
      <c r="AM1336" s="137"/>
      <c r="AN1336" s="137"/>
      <c r="AO1336" s="198"/>
      <c r="AP1336" s="198"/>
      <c r="AQ1336" s="198"/>
      <c r="AR1336" s="197"/>
      <c r="AS1336" s="38">
        <f>AS1324</f>
        <v>5</v>
      </c>
      <c r="AT1336" s="62" t="s">
        <v>4579</v>
      </c>
      <c r="AU1336" s="143"/>
      <c r="AV1336" s="147"/>
      <c r="AW1336" s="89">
        <f>ROUND(ROUND(H1331*P1338,0)*V1332,0)-AS1336</f>
        <v>200</v>
      </c>
      <c r="AX1336" s="12"/>
    </row>
    <row r="1337" spans="1:50" ht="17.2" customHeight="1" x14ac:dyDescent="0.3">
      <c r="A1337" s="101">
        <v>43</v>
      </c>
      <c r="B1337" s="102" t="s">
        <v>3998</v>
      </c>
      <c r="C1337" s="103" t="s">
        <v>8480</v>
      </c>
      <c r="D1337" s="166"/>
      <c r="E1337" s="193"/>
      <c r="F1337" s="126"/>
      <c r="G1337" s="126"/>
      <c r="H1337" s="175"/>
      <c r="I1337" s="194"/>
      <c r="J1337" s="194"/>
      <c r="K1337" s="173"/>
      <c r="L1337" s="267"/>
      <c r="M1337" s="268"/>
      <c r="N1337" s="268"/>
      <c r="O1337" s="268"/>
      <c r="P1337" s="268"/>
      <c r="Q1337" s="268"/>
      <c r="R1337" s="175"/>
      <c r="S1337" s="194"/>
      <c r="T1337" s="173"/>
      <c r="U1337" s="130"/>
      <c r="V1337" s="64"/>
      <c r="W1337" s="202"/>
      <c r="X1337" s="317" t="s">
        <v>4712</v>
      </c>
      <c r="Y1337" s="318"/>
      <c r="Z1337" s="318"/>
      <c r="AA1337" s="318"/>
      <c r="AB1337" s="318"/>
      <c r="AC1337" s="211" t="s">
        <v>4711</v>
      </c>
      <c r="AD1337" s="210"/>
      <c r="AE1337" s="210"/>
      <c r="AF1337" s="176"/>
      <c r="AG1337" s="176"/>
      <c r="AH1337" s="176"/>
      <c r="AI1337" s="176"/>
      <c r="AJ1337" s="176"/>
      <c r="AK1337" s="176"/>
      <c r="AL1337" s="105" t="s">
        <v>4574</v>
      </c>
      <c r="AM1337" s="321">
        <f>AM1334</f>
        <v>0.7</v>
      </c>
      <c r="AN1337" s="321"/>
      <c r="AO1337" s="213"/>
      <c r="AP1337" s="213"/>
      <c r="AQ1337" s="213"/>
      <c r="AR1337" s="212"/>
      <c r="AS1337" s="1"/>
      <c r="AT1337" s="132"/>
      <c r="AU1337" s="143"/>
      <c r="AV1337" s="147"/>
      <c r="AW1337" s="106">
        <f>ROUND(ROUND(ROUND(H1331*P1338,0)*V1332,0)*AM1337,0)-AS1336</f>
        <v>139</v>
      </c>
      <c r="AX1337" s="12"/>
    </row>
    <row r="1338" spans="1:50" ht="17.2" customHeight="1" x14ac:dyDescent="0.3">
      <c r="A1338" s="101">
        <v>43</v>
      </c>
      <c r="B1338" s="102" t="s">
        <v>3997</v>
      </c>
      <c r="C1338" s="103" t="s">
        <v>8479</v>
      </c>
      <c r="D1338" s="166"/>
      <c r="E1338" s="193"/>
      <c r="F1338" s="126"/>
      <c r="G1338" s="126"/>
      <c r="H1338" s="175"/>
      <c r="I1338" s="194"/>
      <c r="J1338" s="194"/>
      <c r="K1338" s="173"/>
      <c r="L1338" s="191"/>
      <c r="M1338" s="172"/>
      <c r="N1338" s="172"/>
      <c r="O1338" s="123" t="s">
        <v>4574</v>
      </c>
      <c r="P1338" s="249">
        <f>P1332</f>
        <v>0.96499999999999997</v>
      </c>
      <c r="Q1338" s="249"/>
      <c r="R1338" s="168"/>
      <c r="S1338" s="141"/>
      <c r="T1338" s="142"/>
      <c r="U1338" s="130"/>
      <c r="V1338" s="64"/>
      <c r="W1338" s="202"/>
      <c r="X1338" s="319"/>
      <c r="Y1338" s="320"/>
      <c r="Z1338" s="320"/>
      <c r="AA1338" s="320"/>
      <c r="AB1338" s="320"/>
      <c r="AC1338" s="211" t="s">
        <v>4735</v>
      </c>
      <c r="AD1338" s="210"/>
      <c r="AE1338" s="210"/>
      <c r="AF1338" s="176"/>
      <c r="AG1338" s="176"/>
      <c r="AH1338" s="176"/>
      <c r="AI1338" s="176"/>
      <c r="AJ1338" s="176"/>
      <c r="AK1338" s="176"/>
      <c r="AL1338" s="105" t="s">
        <v>4574</v>
      </c>
      <c r="AM1338" s="321">
        <f>AM1335</f>
        <v>0.5</v>
      </c>
      <c r="AN1338" s="321"/>
      <c r="AO1338" s="213"/>
      <c r="AP1338" s="213"/>
      <c r="AQ1338" s="213"/>
      <c r="AR1338" s="212"/>
      <c r="AS1338" s="7"/>
      <c r="AT1338" s="123"/>
      <c r="AU1338" s="136"/>
      <c r="AV1338" s="145"/>
      <c r="AW1338" s="106">
        <f>ROUND(ROUND(ROUND(H1331*P1338,0)*V1332,0)*AM1338,0)-AS1336</f>
        <v>98</v>
      </c>
      <c r="AX1338" s="12"/>
    </row>
    <row r="1339" spans="1:50" ht="17.2" customHeight="1" x14ac:dyDescent="0.3">
      <c r="A1339" s="9">
        <v>43</v>
      </c>
      <c r="B1339" s="10" t="s">
        <v>3996</v>
      </c>
      <c r="C1339" s="53" t="s">
        <v>8478</v>
      </c>
      <c r="D1339" s="166"/>
      <c r="E1339" s="193"/>
      <c r="F1339" s="126"/>
      <c r="G1339" s="126"/>
      <c r="H1339" s="45"/>
      <c r="I1339" s="1"/>
      <c r="J1339" s="1"/>
      <c r="K1339" s="44"/>
      <c r="L1339" s="196"/>
      <c r="M1339" s="195"/>
      <c r="N1339" s="195"/>
      <c r="O1339" s="55"/>
      <c r="P1339" s="56"/>
      <c r="Q1339" s="56"/>
      <c r="R1339" s="168"/>
      <c r="S1339" s="141"/>
      <c r="T1339" s="142"/>
      <c r="U1339" s="130"/>
      <c r="V1339" s="64"/>
      <c r="W1339" s="202"/>
      <c r="X1339" s="8"/>
      <c r="Y1339" s="6"/>
      <c r="Z1339" s="59"/>
      <c r="AA1339" s="59"/>
      <c r="AB1339" s="6"/>
      <c r="AC1339" s="203"/>
      <c r="AD1339" s="6"/>
      <c r="AE1339" s="6"/>
      <c r="AF1339" s="6"/>
      <c r="AG1339" s="6"/>
      <c r="AH1339" s="6"/>
      <c r="AI1339" s="6"/>
      <c r="AJ1339" s="6"/>
      <c r="AK1339" s="6"/>
      <c r="AL1339" s="59"/>
      <c r="AM1339" s="137"/>
      <c r="AN1339" s="137"/>
      <c r="AO1339" s="216" t="s">
        <v>4753</v>
      </c>
      <c r="AP1339" s="251"/>
      <c r="AQ1339" s="251"/>
      <c r="AR1339" s="252"/>
      <c r="AS1339" s="49"/>
      <c r="AT1339" s="36"/>
      <c r="AU1339" s="36"/>
      <c r="AV1339" s="51"/>
      <c r="AW1339" s="89">
        <f>ROUND(ROUND(H1331*V1332,0)*AQ1342,0)</f>
        <v>201</v>
      </c>
      <c r="AX1339" s="12"/>
    </row>
    <row r="1340" spans="1:50" ht="17.2" customHeight="1" x14ac:dyDescent="0.3">
      <c r="A1340" s="101">
        <v>43</v>
      </c>
      <c r="B1340" s="102" t="s">
        <v>3995</v>
      </c>
      <c r="C1340" s="103" t="s">
        <v>8477</v>
      </c>
      <c r="D1340" s="166"/>
      <c r="E1340" s="193"/>
      <c r="F1340" s="126"/>
      <c r="G1340" s="126"/>
      <c r="H1340" s="45"/>
      <c r="I1340" s="1"/>
      <c r="J1340" s="1"/>
      <c r="K1340" s="44"/>
      <c r="L1340" s="175"/>
      <c r="M1340" s="194"/>
      <c r="N1340" s="194"/>
      <c r="O1340" s="132"/>
      <c r="P1340" s="141"/>
      <c r="Q1340" s="141"/>
      <c r="R1340" s="168"/>
      <c r="S1340" s="141"/>
      <c r="T1340" s="142"/>
      <c r="U1340" s="130"/>
      <c r="V1340" s="64"/>
      <c r="W1340" s="202"/>
      <c r="X1340" s="317" t="s">
        <v>4712</v>
      </c>
      <c r="Y1340" s="318"/>
      <c r="Z1340" s="318"/>
      <c r="AA1340" s="318"/>
      <c r="AB1340" s="318"/>
      <c r="AC1340" s="211" t="s">
        <v>4711</v>
      </c>
      <c r="AD1340" s="210"/>
      <c r="AE1340" s="210"/>
      <c r="AF1340" s="176"/>
      <c r="AG1340" s="176"/>
      <c r="AH1340" s="176"/>
      <c r="AI1340" s="176"/>
      <c r="AJ1340" s="176"/>
      <c r="AK1340" s="176"/>
      <c r="AL1340" s="105" t="s">
        <v>4574</v>
      </c>
      <c r="AM1340" s="321">
        <f>AM1337</f>
        <v>0.7</v>
      </c>
      <c r="AN1340" s="321"/>
      <c r="AO1340" s="228"/>
      <c r="AP1340" s="229"/>
      <c r="AQ1340" s="229"/>
      <c r="AR1340" s="230"/>
      <c r="AS1340" s="45"/>
      <c r="AT1340" s="1"/>
      <c r="AU1340" s="1"/>
      <c r="AV1340" s="44"/>
      <c r="AW1340" s="106">
        <f>ROUND(ROUND(ROUND(H1331*V1332,0)*AM1340,0)*AQ1342,0)</f>
        <v>141</v>
      </c>
      <c r="AX1340" s="12"/>
    </row>
    <row r="1341" spans="1:50" ht="17.2" customHeight="1" x14ac:dyDescent="0.3">
      <c r="A1341" s="101">
        <v>43</v>
      </c>
      <c r="B1341" s="102" t="s">
        <v>3994</v>
      </c>
      <c r="C1341" s="103" t="s">
        <v>8476</v>
      </c>
      <c r="D1341" s="166"/>
      <c r="E1341" s="193"/>
      <c r="F1341" s="126"/>
      <c r="G1341" s="126"/>
      <c r="H1341" s="45"/>
      <c r="I1341" s="1"/>
      <c r="J1341" s="1"/>
      <c r="K1341" s="44"/>
      <c r="L1341" s="191"/>
      <c r="M1341" s="172"/>
      <c r="N1341" s="172"/>
      <c r="O1341" s="123"/>
      <c r="P1341" s="138"/>
      <c r="Q1341" s="138"/>
      <c r="R1341" s="168"/>
      <c r="S1341" s="141"/>
      <c r="T1341" s="142"/>
      <c r="U1341" s="130"/>
      <c r="V1341" s="64"/>
      <c r="W1341" s="202"/>
      <c r="X1341" s="319"/>
      <c r="Y1341" s="320"/>
      <c r="Z1341" s="320"/>
      <c r="AA1341" s="320"/>
      <c r="AB1341" s="320"/>
      <c r="AC1341" s="211" t="s">
        <v>4735</v>
      </c>
      <c r="AD1341" s="210"/>
      <c r="AE1341" s="210"/>
      <c r="AF1341" s="176"/>
      <c r="AG1341" s="176"/>
      <c r="AH1341" s="176"/>
      <c r="AI1341" s="176"/>
      <c r="AJ1341" s="176"/>
      <c r="AK1341" s="176"/>
      <c r="AL1341" s="105" t="s">
        <v>4574</v>
      </c>
      <c r="AM1341" s="321">
        <f>AM1338</f>
        <v>0.5</v>
      </c>
      <c r="AN1341" s="321"/>
      <c r="AO1341" s="45"/>
      <c r="AP1341" s="1"/>
      <c r="AQ1341" s="1"/>
      <c r="AR1341" s="44"/>
      <c r="AS1341" s="45"/>
      <c r="AT1341" s="1"/>
      <c r="AU1341" s="1"/>
      <c r="AV1341" s="44"/>
      <c r="AW1341" s="106">
        <f>ROUND(ROUND(ROUND(H1331*V1332,0)*AM1341,0)*AQ1342,0)</f>
        <v>101</v>
      </c>
      <c r="AX1341" s="12"/>
    </row>
    <row r="1342" spans="1:50" ht="17.2" customHeight="1" x14ac:dyDescent="0.3">
      <c r="A1342" s="9">
        <v>43</v>
      </c>
      <c r="B1342" s="10" t="s">
        <v>3993</v>
      </c>
      <c r="C1342" s="53" t="s">
        <v>8475</v>
      </c>
      <c r="D1342" s="166"/>
      <c r="E1342" s="193"/>
      <c r="F1342" s="126"/>
      <c r="G1342" s="126"/>
      <c r="H1342" s="45"/>
      <c r="I1342" s="1"/>
      <c r="J1342" s="1"/>
      <c r="K1342" s="44"/>
      <c r="L1342" s="231" t="s">
        <v>4714</v>
      </c>
      <c r="M1342" s="232"/>
      <c r="N1342" s="232"/>
      <c r="O1342" s="232"/>
      <c r="P1342" s="232"/>
      <c r="Q1342" s="232"/>
      <c r="R1342" s="175"/>
      <c r="S1342" s="194"/>
      <c r="T1342" s="173"/>
      <c r="U1342" s="130"/>
      <c r="V1342" s="64"/>
      <c r="W1342" s="202"/>
      <c r="X1342" s="8"/>
      <c r="Y1342" s="6"/>
      <c r="Z1342" s="59"/>
      <c r="AA1342" s="59"/>
      <c r="AB1342" s="6"/>
      <c r="AC1342" s="203"/>
      <c r="AD1342" s="6"/>
      <c r="AE1342" s="6"/>
      <c r="AF1342" s="6"/>
      <c r="AG1342" s="6"/>
      <c r="AH1342" s="6"/>
      <c r="AI1342" s="6"/>
      <c r="AJ1342" s="6"/>
      <c r="AK1342" s="6"/>
      <c r="AL1342" s="59"/>
      <c r="AM1342" s="137"/>
      <c r="AN1342" s="137"/>
      <c r="AO1342" s="45"/>
      <c r="AP1342" s="132" t="s">
        <v>4574</v>
      </c>
      <c r="AQ1342" s="247">
        <f>AQ1318</f>
        <v>0.95</v>
      </c>
      <c r="AR1342" s="248"/>
      <c r="AS1342" s="45"/>
      <c r="AT1342" s="1"/>
      <c r="AU1342" s="1"/>
      <c r="AV1342" s="44"/>
      <c r="AW1342" s="89">
        <f>ROUND(ROUND(ROUND(H1331*P1344,0)*V1332,0)*AQ1342,0)</f>
        <v>195</v>
      </c>
      <c r="AX1342" s="12"/>
    </row>
    <row r="1343" spans="1:50" ht="17.2" customHeight="1" x14ac:dyDescent="0.3">
      <c r="A1343" s="101">
        <v>43</v>
      </c>
      <c r="B1343" s="102" t="s">
        <v>3992</v>
      </c>
      <c r="C1343" s="103" t="s">
        <v>8474</v>
      </c>
      <c r="D1343" s="166"/>
      <c r="E1343" s="193"/>
      <c r="F1343" s="126"/>
      <c r="G1343" s="126"/>
      <c r="H1343" s="45"/>
      <c r="I1343" s="1"/>
      <c r="J1343" s="1"/>
      <c r="K1343" s="44"/>
      <c r="L1343" s="267"/>
      <c r="M1343" s="268"/>
      <c r="N1343" s="268"/>
      <c r="O1343" s="268"/>
      <c r="P1343" s="268"/>
      <c r="Q1343" s="268"/>
      <c r="R1343" s="175"/>
      <c r="S1343" s="194"/>
      <c r="T1343" s="173"/>
      <c r="U1343" s="130"/>
      <c r="V1343" s="64"/>
      <c r="W1343" s="202"/>
      <c r="X1343" s="317" t="s">
        <v>4712</v>
      </c>
      <c r="Y1343" s="318"/>
      <c r="Z1343" s="318"/>
      <c r="AA1343" s="318"/>
      <c r="AB1343" s="318"/>
      <c r="AC1343" s="211" t="s">
        <v>4711</v>
      </c>
      <c r="AD1343" s="210"/>
      <c r="AE1343" s="210"/>
      <c r="AF1343" s="176"/>
      <c r="AG1343" s="176"/>
      <c r="AH1343" s="176"/>
      <c r="AI1343" s="176"/>
      <c r="AJ1343" s="176"/>
      <c r="AK1343" s="176"/>
      <c r="AL1343" s="105" t="s">
        <v>4574</v>
      </c>
      <c r="AM1343" s="321">
        <f>AM1340</f>
        <v>0.7</v>
      </c>
      <c r="AN1343" s="321"/>
      <c r="AO1343" s="45"/>
      <c r="AP1343" s="1"/>
      <c r="AQ1343" s="1"/>
      <c r="AR1343" s="44"/>
      <c r="AS1343" s="45"/>
      <c r="AT1343" s="1"/>
      <c r="AU1343" s="1"/>
      <c r="AV1343" s="44"/>
      <c r="AW1343" s="106">
        <f>ROUND(ROUND(ROUND(ROUND(H1331*P1344,0)*V1332,0)*AM1343,0)*AQ1342,0)</f>
        <v>137</v>
      </c>
      <c r="AX1343" s="12"/>
    </row>
    <row r="1344" spans="1:50" ht="17.2" customHeight="1" x14ac:dyDescent="0.3">
      <c r="A1344" s="101">
        <v>43</v>
      </c>
      <c r="B1344" s="102" t="s">
        <v>3991</v>
      </c>
      <c r="C1344" s="103" t="s">
        <v>8473</v>
      </c>
      <c r="D1344" s="166"/>
      <c r="E1344" s="193"/>
      <c r="F1344" s="126"/>
      <c r="G1344" s="126"/>
      <c r="H1344" s="45"/>
      <c r="I1344" s="1"/>
      <c r="J1344" s="1"/>
      <c r="K1344" s="44"/>
      <c r="L1344" s="191"/>
      <c r="M1344" s="172"/>
      <c r="N1344" s="172"/>
      <c r="O1344" s="123" t="s">
        <v>4574</v>
      </c>
      <c r="P1344" s="249">
        <f>P1338</f>
        <v>0.96499999999999997</v>
      </c>
      <c r="Q1344" s="249"/>
      <c r="R1344" s="168"/>
      <c r="S1344" s="141"/>
      <c r="T1344" s="142"/>
      <c r="U1344" s="130"/>
      <c r="V1344" s="64"/>
      <c r="W1344" s="202"/>
      <c r="X1344" s="319"/>
      <c r="Y1344" s="320"/>
      <c r="Z1344" s="320"/>
      <c r="AA1344" s="320"/>
      <c r="AB1344" s="320"/>
      <c r="AC1344" s="211" t="s">
        <v>4735</v>
      </c>
      <c r="AD1344" s="210"/>
      <c r="AE1344" s="210"/>
      <c r="AF1344" s="176"/>
      <c r="AG1344" s="176"/>
      <c r="AH1344" s="176"/>
      <c r="AI1344" s="176"/>
      <c r="AJ1344" s="176"/>
      <c r="AK1344" s="176"/>
      <c r="AL1344" s="105" t="s">
        <v>4574</v>
      </c>
      <c r="AM1344" s="321">
        <f>AM1341</f>
        <v>0.5</v>
      </c>
      <c r="AN1344" s="321"/>
      <c r="AO1344" s="45"/>
      <c r="AP1344" s="1"/>
      <c r="AQ1344" s="1"/>
      <c r="AR1344" s="44"/>
      <c r="AS1344" s="43"/>
      <c r="AT1344" s="7"/>
      <c r="AU1344" s="7"/>
      <c r="AV1344" s="21"/>
      <c r="AW1344" s="106">
        <f>ROUND(ROUND(ROUND(ROUND(H1331*P1344,0)*V1332,0)*AM1344,0)*AQ1342,0)</f>
        <v>98</v>
      </c>
      <c r="AX1344" s="12"/>
    </row>
    <row r="1345" spans="1:50" ht="17.2" customHeight="1" x14ac:dyDescent="0.3">
      <c r="A1345" s="9">
        <v>43</v>
      </c>
      <c r="B1345" s="10" t="s">
        <v>3990</v>
      </c>
      <c r="C1345" s="53" t="s">
        <v>8472</v>
      </c>
      <c r="D1345" s="166"/>
      <c r="E1345" s="193"/>
      <c r="F1345" s="126"/>
      <c r="G1345" s="126"/>
      <c r="H1345" s="45"/>
      <c r="I1345" s="1"/>
      <c r="J1345" s="1"/>
      <c r="K1345" s="44"/>
      <c r="L1345" s="196"/>
      <c r="M1345" s="195"/>
      <c r="N1345" s="195"/>
      <c r="O1345" s="55"/>
      <c r="P1345" s="56"/>
      <c r="Q1345" s="56"/>
      <c r="R1345" s="168"/>
      <c r="S1345" s="141"/>
      <c r="T1345" s="142"/>
      <c r="U1345" s="130"/>
      <c r="V1345" s="64"/>
      <c r="W1345" s="202"/>
      <c r="X1345" s="8"/>
      <c r="Y1345" s="6"/>
      <c r="Z1345" s="59"/>
      <c r="AA1345" s="59"/>
      <c r="AB1345" s="6"/>
      <c r="AC1345" s="203"/>
      <c r="AD1345" s="6"/>
      <c r="AE1345" s="6"/>
      <c r="AF1345" s="6"/>
      <c r="AG1345" s="6"/>
      <c r="AH1345" s="6"/>
      <c r="AI1345" s="6"/>
      <c r="AJ1345" s="6"/>
      <c r="AK1345" s="6"/>
      <c r="AL1345" s="59"/>
      <c r="AM1345" s="137"/>
      <c r="AN1345" s="137"/>
      <c r="AO1345" s="146"/>
      <c r="AP1345" s="143"/>
      <c r="AQ1345" s="143"/>
      <c r="AR1345" s="44"/>
      <c r="AS1345" s="242" t="s">
        <v>4580</v>
      </c>
      <c r="AT1345" s="242"/>
      <c r="AU1345" s="242"/>
      <c r="AV1345" s="243"/>
      <c r="AW1345" s="89">
        <f>ROUND(ROUND(H1331*V1332,0)*AQ1342,0)-AS1348</f>
        <v>196</v>
      </c>
      <c r="AX1345" s="12"/>
    </row>
    <row r="1346" spans="1:50" ht="17.2" customHeight="1" x14ac:dyDescent="0.3">
      <c r="A1346" s="101">
        <v>43</v>
      </c>
      <c r="B1346" s="102" t="s">
        <v>3989</v>
      </c>
      <c r="C1346" s="103" t="s">
        <v>8471</v>
      </c>
      <c r="D1346" s="166"/>
      <c r="E1346" s="193"/>
      <c r="F1346" s="126"/>
      <c r="G1346" s="126"/>
      <c r="H1346" s="45"/>
      <c r="I1346" s="1"/>
      <c r="J1346" s="1"/>
      <c r="K1346" s="44"/>
      <c r="L1346" s="175"/>
      <c r="M1346" s="194"/>
      <c r="N1346" s="194"/>
      <c r="O1346" s="132"/>
      <c r="P1346" s="141"/>
      <c r="Q1346" s="141"/>
      <c r="R1346" s="168"/>
      <c r="S1346" s="141"/>
      <c r="T1346" s="142"/>
      <c r="U1346" s="130"/>
      <c r="V1346" s="64"/>
      <c r="W1346" s="202"/>
      <c r="X1346" s="317" t="s">
        <v>4712</v>
      </c>
      <c r="Y1346" s="318"/>
      <c r="Z1346" s="318"/>
      <c r="AA1346" s="318"/>
      <c r="AB1346" s="318"/>
      <c r="AC1346" s="211" t="s">
        <v>4711</v>
      </c>
      <c r="AD1346" s="210"/>
      <c r="AE1346" s="210"/>
      <c r="AF1346" s="176"/>
      <c r="AG1346" s="176"/>
      <c r="AH1346" s="176"/>
      <c r="AI1346" s="176"/>
      <c r="AJ1346" s="176"/>
      <c r="AK1346" s="176"/>
      <c r="AL1346" s="105" t="s">
        <v>4574</v>
      </c>
      <c r="AM1346" s="321">
        <f>AM1343</f>
        <v>0.7</v>
      </c>
      <c r="AN1346" s="321"/>
      <c r="AO1346" s="146"/>
      <c r="AP1346" s="143"/>
      <c r="AQ1346" s="143"/>
      <c r="AR1346" s="44"/>
      <c r="AS1346" s="244"/>
      <c r="AT1346" s="244"/>
      <c r="AU1346" s="244"/>
      <c r="AV1346" s="245"/>
      <c r="AW1346" s="106">
        <f>ROUND(ROUND(ROUND(H1331*V1332,0)*AM1346,0)*AQ1342,0)-AS1348</f>
        <v>136</v>
      </c>
      <c r="AX1346" s="12"/>
    </row>
    <row r="1347" spans="1:50" ht="17.2" customHeight="1" x14ac:dyDescent="0.3">
      <c r="A1347" s="101">
        <v>43</v>
      </c>
      <c r="B1347" s="102" t="s">
        <v>3988</v>
      </c>
      <c r="C1347" s="103" t="s">
        <v>8470</v>
      </c>
      <c r="D1347" s="166"/>
      <c r="E1347" s="193"/>
      <c r="F1347" s="126"/>
      <c r="G1347" s="126"/>
      <c r="H1347" s="45"/>
      <c r="I1347" s="1"/>
      <c r="J1347" s="1"/>
      <c r="K1347" s="44"/>
      <c r="L1347" s="191"/>
      <c r="M1347" s="172"/>
      <c r="N1347" s="172"/>
      <c r="O1347" s="123"/>
      <c r="P1347" s="138"/>
      <c r="Q1347" s="138"/>
      <c r="R1347" s="168"/>
      <c r="S1347" s="141"/>
      <c r="T1347" s="142"/>
      <c r="U1347" s="130"/>
      <c r="V1347" s="64"/>
      <c r="W1347" s="202"/>
      <c r="X1347" s="319"/>
      <c r="Y1347" s="320"/>
      <c r="Z1347" s="320"/>
      <c r="AA1347" s="320"/>
      <c r="AB1347" s="320"/>
      <c r="AC1347" s="211" t="s">
        <v>4735</v>
      </c>
      <c r="AD1347" s="210"/>
      <c r="AE1347" s="210"/>
      <c r="AF1347" s="176"/>
      <c r="AG1347" s="176"/>
      <c r="AH1347" s="176"/>
      <c r="AI1347" s="176"/>
      <c r="AJ1347" s="176"/>
      <c r="AK1347" s="176"/>
      <c r="AL1347" s="105" t="s">
        <v>4574</v>
      </c>
      <c r="AM1347" s="321">
        <f>AM1344</f>
        <v>0.5</v>
      </c>
      <c r="AN1347" s="321"/>
      <c r="AO1347" s="146"/>
      <c r="AP1347" s="143"/>
      <c r="AQ1347" s="143"/>
      <c r="AR1347" s="44"/>
      <c r="AS1347" s="244"/>
      <c r="AT1347" s="244"/>
      <c r="AU1347" s="244"/>
      <c r="AV1347" s="245"/>
      <c r="AW1347" s="106">
        <f>ROUND(ROUND(ROUND(H1331*V1332,0)*AM1347,0)*AQ1342,0)-AS1348</f>
        <v>96</v>
      </c>
      <c r="AX1347" s="12"/>
    </row>
    <row r="1348" spans="1:50" ht="17.2" customHeight="1" x14ac:dyDescent="0.3">
      <c r="A1348" s="9">
        <v>43</v>
      </c>
      <c r="B1348" s="10" t="s">
        <v>3987</v>
      </c>
      <c r="C1348" s="53" t="s">
        <v>8469</v>
      </c>
      <c r="D1348" s="166"/>
      <c r="E1348" s="193"/>
      <c r="F1348" s="126"/>
      <c r="G1348" s="126"/>
      <c r="H1348" s="45"/>
      <c r="I1348" s="1"/>
      <c r="J1348" s="1"/>
      <c r="K1348" s="44"/>
      <c r="L1348" s="231" t="s">
        <v>4714</v>
      </c>
      <c r="M1348" s="232"/>
      <c r="N1348" s="232"/>
      <c r="O1348" s="232"/>
      <c r="P1348" s="232"/>
      <c r="Q1348" s="232"/>
      <c r="R1348" s="175"/>
      <c r="S1348" s="194"/>
      <c r="T1348" s="173"/>
      <c r="U1348" s="130"/>
      <c r="V1348" s="64"/>
      <c r="W1348" s="202"/>
      <c r="X1348" s="8"/>
      <c r="Y1348" s="6"/>
      <c r="Z1348" s="59"/>
      <c r="AA1348" s="59"/>
      <c r="AB1348" s="6"/>
      <c r="AC1348" s="203"/>
      <c r="AD1348" s="6"/>
      <c r="AE1348" s="6"/>
      <c r="AF1348" s="6"/>
      <c r="AG1348" s="6"/>
      <c r="AH1348" s="6"/>
      <c r="AI1348" s="6"/>
      <c r="AJ1348" s="6"/>
      <c r="AK1348" s="6"/>
      <c r="AL1348" s="59"/>
      <c r="AM1348" s="137"/>
      <c r="AN1348" s="137"/>
      <c r="AO1348" s="146"/>
      <c r="AP1348" s="143"/>
      <c r="AQ1348" s="143"/>
      <c r="AR1348" s="44"/>
      <c r="AS1348" s="38">
        <f>AS1336</f>
        <v>5</v>
      </c>
      <c r="AT1348" s="62" t="s">
        <v>4579</v>
      </c>
      <c r="AU1348" s="143"/>
      <c r="AV1348" s="147"/>
      <c r="AW1348" s="89">
        <f>ROUND(ROUND(ROUND(H1331*P1350,0)*V1332,0)*AQ1342,0)-AS1348</f>
        <v>190</v>
      </c>
      <c r="AX1348" s="12"/>
    </row>
    <row r="1349" spans="1:50" ht="17.2" customHeight="1" x14ac:dyDescent="0.3">
      <c r="A1349" s="101">
        <v>43</v>
      </c>
      <c r="B1349" s="102" t="s">
        <v>3986</v>
      </c>
      <c r="C1349" s="103" t="s">
        <v>8468</v>
      </c>
      <c r="D1349" s="166"/>
      <c r="E1349" s="193"/>
      <c r="F1349" s="126"/>
      <c r="G1349" s="126"/>
      <c r="H1349" s="45"/>
      <c r="I1349" s="1"/>
      <c r="J1349" s="1"/>
      <c r="K1349" s="44"/>
      <c r="L1349" s="267"/>
      <c r="M1349" s="268"/>
      <c r="N1349" s="268"/>
      <c r="O1349" s="268"/>
      <c r="P1349" s="268"/>
      <c r="Q1349" s="268"/>
      <c r="R1349" s="175"/>
      <c r="S1349" s="194"/>
      <c r="T1349" s="173"/>
      <c r="U1349" s="130"/>
      <c r="V1349" s="64"/>
      <c r="W1349" s="202"/>
      <c r="X1349" s="317" t="s">
        <v>4712</v>
      </c>
      <c r="Y1349" s="318"/>
      <c r="Z1349" s="318"/>
      <c r="AA1349" s="318"/>
      <c r="AB1349" s="318"/>
      <c r="AC1349" s="211" t="s">
        <v>4711</v>
      </c>
      <c r="AD1349" s="210"/>
      <c r="AE1349" s="210"/>
      <c r="AF1349" s="176"/>
      <c r="AG1349" s="176"/>
      <c r="AH1349" s="176"/>
      <c r="AI1349" s="176"/>
      <c r="AJ1349" s="176"/>
      <c r="AK1349" s="176"/>
      <c r="AL1349" s="105" t="s">
        <v>4574</v>
      </c>
      <c r="AM1349" s="321">
        <f>AM1346</f>
        <v>0.7</v>
      </c>
      <c r="AN1349" s="321"/>
      <c r="AO1349" s="146"/>
      <c r="AP1349" s="143"/>
      <c r="AQ1349" s="143"/>
      <c r="AR1349" s="44"/>
      <c r="AS1349" s="1"/>
      <c r="AT1349" s="132"/>
      <c r="AU1349" s="143"/>
      <c r="AV1349" s="147"/>
      <c r="AW1349" s="106">
        <f>ROUND(ROUND(ROUND(ROUND(H1331*P1350,0)*V1332,0)*AM1349,0)*AQ1342,0)-AS1348</f>
        <v>132</v>
      </c>
      <c r="AX1349" s="12"/>
    </row>
    <row r="1350" spans="1:50" ht="17.2" customHeight="1" x14ac:dyDescent="0.3">
      <c r="A1350" s="101">
        <v>43</v>
      </c>
      <c r="B1350" s="102" t="s">
        <v>3985</v>
      </c>
      <c r="C1350" s="103" t="s">
        <v>8467</v>
      </c>
      <c r="D1350" s="162"/>
      <c r="E1350" s="192"/>
      <c r="F1350" s="128"/>
      <c r="G1350" s="128"/>
      <c r="H1350" s="43"/>
      <c r="I1350" s="7"/>
      <c r="J1350" s="7"/>
      <c r="K1350" s="21"/>
      <c r="L1350" s="191"/>
      <c r="M1350" s="172"/>
      <c r="N1350" s="172"/>
      <c r="O1350" s="123" t="s">
        <v>4574</v>
      </c>
      <c r="P1350" s="249">
        <f>P1344</f>
        <v>0.96499999999999997</v>
      </c>
      <c r="Q1350" s="249"/>
      <c r="R1350" s="201"/>
      <c r="S1350" s="138"/>
      <c r="T1350" s="139"/>
      <c r="U1350" s="78"/>
      <c r="V1350" s="79"/>
      <c r="W1350" s="200"/>
      <c r="X1350" s="319"/>
      <c r="Y1350" s="320"/>
      <c r="Z1350" s="320"/>
      <c r="AA1350" s="320"/>
      <c r="AB1350" s="320"/>
      <c r="AC1350" s="211" t="s">
        <v>4735</v>
      </c>
      <c r="AD1350" s="210"/>
      <c r="AE1350" s="210"/>
      <c r="AF1350" s="176"/>
      <c r="AG1350" s="176"/>
      <c r="AH1350" s="176"/>
      <c r="AI1350" s="176"/>
      <c r="AJ1350" s="176"/>
      <c r="AK1350" s="176"/>
      <c r="AL1350" s="105" t="s">
        <v>4574</v>
      </c>
      <c r="AM1350" s="321">
        <f>AM1347</f>
        <v>0.5</v>
      </c>
      <c r="AN1350" s="321"/>
      <c r="AO1350" s="190"/>
      <c r="AP1350" s="136"/>
      <c r="AQ1350" s="136"/>
      <c r="AR1350" s="21"/>
      <c r="AS1350" s="7"/>
      <c r="AT1350" s="123"/>
      <c r="AU1350" s="136"/>
      <c r="AV1350" s="145"/>
      <c r="AW1350" s="107">
        <f>ROUND(ROUND(ROUND(ROUND(H1331*P1350,0)*V1332,0)*AM1350,0)*AQ1342,0)-AS1348</f>
        <v>93</v>
      </c>
      <c r="AX1350" s="16"/>
    </row>
    <row r="1351" spans="1:50" ht="17.2" customHeight="1" x14ac:dyDescent="0.3">
      <c r="A1351" s="9">
        <v>43</v>
      </c>
      <c r="B1351" s="10" t="s">
        <v>3984</v>
      </c>
      <c r="C1351" s="53" t="s">
        <v>8466</v>
      </c>
      <c r="D1351" s="217" t="s">
        <v>4740</v>
      </c>
      <c r="E1351" s="219"/>
      <c r="F1351" s="217" t="s">
        <v>4916</v>
      </c>
      <c r="G1351" s="252"/>
      <c r="H1351" s="217" t="s">
        <v>4891</v>
      </c>
      <c r="I1351" s="218"/>
      <c r="J1351" s="218"/>
      <c r="K1351" s="219"/>
      <c r="L1351" s="196"/>
      <c r="M1351" s="195"/>
      <c r="N1351" s="195"/>
      <c r="O1351" s="55"/>
      <c r="P1351" s="56"/>
      <c r="Q1351" s="56"/>
      <c r="R1351" s="303" t="s">
        <v>8152</v>
      </c>
      <c r="S1351" s="304"/>
      <c r="T1351" s="305"/>
      <c r="U1351" s="309" t="s">
        <v>8151</v>
      </c>
      <c r="V1351" s="309"/>
      <c r="W1351" s="310"/>
      <c r="X1351" s="8"/>
      <c r="Y1351" s="6"/>
      <c r="Z1351" s="59"/>
      <c r="AA1351" s="59"/>
      <c r="AB1351" s="6"/>
      <c r="AC1351" s="203"/>
      <c r="AD1351" s="6"/>
      <c r="AE1351" s="6"/>
      <c r="AF1351" s="6"/>
      <c r="AG1351" s="6"/>
      <c r="AH1351" s="6"/>
      <c r="AI1351" s="6"/>
      <c r="AJ1351" s="6"/>
      <c r="AK1351" s="6"/>
      <c r="AL1351" s="59"/>
      <c r="AM1351" s="137"/>
      <c r="AN1351" s="137"/>
      <c r="AO1351" s="7"/>
      <c r="AP1351" s="7"/>
      <c r="AQ1351" s="7"/>
      <c r="AR1351" s="7"/>
      <c r="AS1351" s="7"/>
      <c r="AT1351" s="123"/>
      <c r="AU1351" s="136"/>
      <c r="AV1351" s="145"/>
      <c r="AW1351" s="100">
        <f>ROUND(H1355*V1356,0)</f>
        <v>460</v>
      </c>
      <c r="AX1351" s="19" t="s">
        <v>4205</v>
      </c>
    </row>
    <row r="1352" spans="1:50" ht="17.2" customHeight="1" x14ac:dyDescent="0.3">
      <c r="A1352" s="101">
        <v>43</v>
      </c>
      <c r="B1352" s="102" t="s">
        <v>3983</v>
      </c>
      <c r="C1352" s="103" t="s">
        <v>8465</v>
      </c>
      <c r="D1352" s="220"/>
      <c r="E1352" s="222"/>
      <c r="F1352" s="228"/>
      <c r="G1352" s="230"/>
      <c r="H1352" s="220"/>
      <c r="I1352" s="221"/>
      <c r="J1352" s="221"/>
      <c r="K1352" s="222"/>
      <c r="L1352" s="175"/>
      <c r="M1352" s="194"/>
      <c r="N1352" s="194"/>
      <c r="O1352" s="132"/>
      <c r="P1352" s="141"/>
      <c r="Q1352" s="141"/>
      <c r="R1352" s="306"/>
      <c r="S1352" s="307"/>
      <c r="T1352" s="308"/>
      <c r="U1352" s="311"/>
      <c r="V1352" s="312"/>
      <c r="W1352" s="313"/>
      <c r="X1352" s="317" t="s">
        <v>4712</v>
      </c>
      <c r="Y1352" s="318"/>
      <c r="Z1352" s="318"/>
      <c r="AA1352" s="318"/>
      <c r="AB1352" s="318"/>
      <c r="AC1352" s="211" t="s">
        <v>4711</v>
      </c>
      <c r="AD1352" s="210"/>
      <c r="AE1352" s="210"/>
      <c r="AF1352" s="176"/>
      <c r="AG1352" s="176"/>
      <c r="AH1352" s="176"/>
      <c r="AI1352" s="176"/>
      <c r="AJ1352" s="176"/>
      <c r="AK1352" s="176"/>
      <c r="AL1352" s="105" t="s">
        <v>4574</v>
      </c>
      <c r="AM1352" s="321">
        <f>AM1349</f>
        <v>0.7</v>
      </c>
      <c r="AN1352" s="321"/>
      <c r="AO1352" s="176"/>
      <c r="AP1352" s="176"/>
      <c r="AQ1352" s="176"/>
      <c r="AR1352" s="176"/>
      <c r="AS1352" s="176"/>
      <c r="AT1352" s="105"/>
      <c r="AU1352" s="150"/>
      <c r="AV1352" s="151"/>
      <c r="AW1352" s="106">
        <f>ROUND(ROUND(H1355*V1356,0)*AM1352,0)</f>
        <v>322</v>
      </c>
      <c r="AX1352" s="67"/>
    </row>
    <row r="1353" spans="1:50" ht="17.2" customHeight="1" x14ac:dyDescent="0.3">
      <c r="A1353" s="101">
        <v>43</v>
      </c>
      <c r="B1353" s="102" t="s">
        <v>3982</v>
      </c>
      <c r="C1353" s="103" t="s">
        <v>8464</v>
      </c>
      <c r="D1353" s="220"/>
      <c r="E1353" s="222"/>
      <c r="F1353" s="228"/>
      <c r="G1353" s="230"/>
      <c r="H1353" s="220"/>
      <c r="I1353" s="221"/>
      <c r="J1353" s="221"/>
      <c r="K1353" s="222"/>
      <c r="L1353" s="191"/>
      <c r="M1353" s="172"/>
      <c r="N1353" s="172"/>
      <c r="O1353" s="123"/>
      <c r="P1353" s="138"/>
      <c r="Q1353" s="138"/>
      <c r="R1353" s="306"/>
      <c r="S1353" s="307"/>
      <c r="T1353" s="308"/>
      <c r="U1353" s="311"/>
      <c r="V1353" s="312"/>
      <c r="W1353" s="313"/>
      <c r="X1353" s="319"/>
      <c r="Y1353" s="320"/>
      <c r="Z1353" s="320"/>
      <c r="AA1353" s="320"/>
      <c r="AB1353" s="320"/>
      <c r="AC1353" s="211" t="s">
        <v>4735</v>
      </c>
      <c r="AD1353" s="210"/>
      <c r="AE1353" s="210"/>
      <c r="AF1353" s="176"/>
      <c r="AG1353" s="176"/>
      <c r="AH1353" s="176"/>
      <c r="AI1353" s="176"/>
      <c r="AJ1353" s="176"/>
      <c r="AK1353" s="176"/>
      <c r="AL1353" s="105" t="s">
        <v>4574</v>
      </c>
      <c r="AM1353" s="321">
        <f>AM1350</f>
        <v>0.5</v>
      </c>
      <c r="AN1353" s="321"/>
      <c r="AO1353" s="176"/>
      <c r="AP1353" s="176"/>
      <c r="AQ1353" s="176"/>
      <c r="AR1353" s="176"/>
      <c r="AS1353" s="176"/>
      <c r="AT1353" s="105"/>
      <c r="AU1353" s="150"/>
      <c r="AV1353" s="151"/>
      <c r="AW1353" s="106">
        <f>ROUND(ROUND(H1355*V1356,0)*AM1353,0)</f>
        <v>230</v>
      </c>
      <c r="AX1353" s="67"/>
    </row>
    <row r="1354" spans="1:50" ht="17.2" customHeight="1" x14ac:dyDescent="0.3">
      <c r="A1354" s="9">
        <v>43</v>
      </c>
      <c r="B1354" s="10" t="s">
        <v>3981</v>
      </c>
      <c r="C1354" s="53" t="s">
        <v>8463</v>
      </c>
      <c r="D1354" s="238"/>
      <c r="E1354" s="240"/>
      <c r="F1354" s="238"/>
      <c r="G1354" s="240"/>
      <c r="H1354" s="220"/>
      <c r="I1354" s="221"/>
      <c r="J1354" s="221"/>
      <c r="K1354" s="222"/>
      <c r="L1354" s="231" t="s">
        <v>4714</v>
      </c>
      <c r="M1354" s="232"/>
      <c r="N1354" s="232"/>
      <c r="O1354" s="232"/>
      <c r="P1354" s="232"/>
      <c r="Q1354" s="232"/>
      <c r="R1354" s="306"/>
      <c r="S1354" s="307"/>
      <c r="T1354" s="308"/>
      <c r="U1354" s="130"/>
      <c r="V1354" s="64"/>
      <c r="W1354" s="202"/>
      <c r="X1354" s="8"/>
      <c r="Y1354" s="6"/>
      <c r="Z1354" s="59"/>
      <c r="AA1354" s="59"/>
      <c r="AB1354" s="6"/>
      <c r="AC1354" s="203"/>
      <c r="AD1354" s="6"/>
      <c r="AE1354" s="6"/>
      <c r="AF1354" s="6"/>
      <c r="AG1354" s="6"/>
      <c r="AH1354" s="6"/>
      <c r="AI1354" s="6"/>
      <c r="AJ1354" s="6"/>
      <c r="AK1354" s="6"/>
      <c r="AL1354" s="59"/>
      <c r="AM1354" s="137"/>
      <c r="AN1354" s="137"/>
      <c r="AO1354" s="6"/>
      <c r="AP1354" s="6"/>
      <c r="AQ1354" s="7"/>
      <c r="AR1354" s="7"/>
      <c r="AS1354" s="7"/>
      <c r="AT1354" s="123"/>
      <c r="AU1354" s="136"/>
      <c r="AV1354" s="145"/>
      <c r="AW1354" s="89">
        <f>ROUND(ROUND(H1355*P1356,0)*V1356,0)</f>
        <v>444</v>
      </c>
      <c r="AX1354" s="67"/>
    </row>
    <row r="1355" spans="1:50" ht="17.2" customHeight="1" x14ac:dyDescent="0.3">
      <c r="A1355" s="101">
        <v>43</v>
      </c>
      <c r="B1355" s="102" t="s">
        <v>3980</v>
      </c>
      <c r="C1355" s="103" t="s">
        <v>8462</v>
      </c>
      <c r="D1355" s="238"/>
      <c r="E1355" s="240"/>
      <c r="F1355" s="238"/>
      <c r="G1355" s="240"/>
      <c r="H1355" s="253">
        <f>'15就労移行支援(基本)'!K516</f>
        <v>919</v>
      </c>
      <c r="I1355" s="254"/>
      <c r="J1355" s="1" t="s">
        <v>4202</v>
      </c>
      <c r="K1355" s="68"/>
      <c r="L1355" s="267"/>
      <c r="M1355" s="268"/>
      <c r="N1355" s="268"/>
      <c r="O1355" s="268"/>
      <c r="P1355" s="268"/>
      <c r="Q1355" s="268"/>
      <c r="R1355" s="306"/>
      <c r="S1355" s="307"/>
      <c r="T1355" s="308"/>
      <c r="U1355" s="130"/>
      <c r="V1355" s="64"/>
      <c r="W1355" s="202"/>
      <c r="X1355" s="317" t="s">
        <v>4712</v>
      </c>
      <c r="Y1355" s="318"/>
      <c r="Z1355" s="318"/>
      <c r="AA1355" s="318"/>
      <c r="AB1355" s="318"/>
      <c r="AC1355" s="211" t="s">
        <v>4711</v>
      </c>
      <c r="AD1355" s="210"/>
      <c r="AE1355" s="210"/>
      <c r="AF1355" s="176"/>
      <c r="AG1355" s="176"/>
      <c r="AH1355" s="176"/>
      <c r="AI1355" s="176"/>
      <c r="AJ1355" s="176"/>
      <c r="AK1355" s="176"/>
      <c r="AL1355" s="105" t="s">
        <v>4574</v>
      </c>
      <c r="AM1355" s="321">
        <f>AM1352</f>
        <v>0.7</v>
      </c>
      <c r="AN1355" s="321"/>
      <c r="AO1355" s="174"/>
      <c r="AP1355" s="174"/>
      <c r="AQ1355" s="174"/>
      <c r="AR1355" s="174"/>
      <c r="AS1355" s="174"/>
      <c r="AT1355" s="104"/>
      <c r="AU1355" s="148"/>
      <c r="AV1355" s="149"/>
      <c r="AW1355" s="106">
        <f>ROUND(ROUND(ROUND(H1355*P1356,0)*V1356,0)*AM1355,0)</f>
        <v>311</v>
      </c>
      <c r="AX1355" s="67"/>
    </row>
    <row r="1356" spans="1:50" ht="17.2" customHeight="1" x14ac:dyDescent="0.3">
      <c r="A1356" s="101">
        <v>43</v>
      </c>
      <c r="B1356" s="102" t="s">
        <v>3979</v>
      </c>
      <c r="C1356" s="103" t="s">
        <v>8461</v>
      </c>
      <c r="D1356" s="238"/>
      <c r="E1356" s="240"/>
      <c r="F1356" s="238"/>
      <c r="G1356" s="240"/>
      <c r="H1356" s="175"/>
      <c r="I1356" s="194"/>
      <c r="J1356" s="194"/>
      <c r="K1356" s="173"/>
      <c r="L1356" s="191"/>
      <c r="M1356" s="172"/>
      <c r="N1356" s="172"/>
      <c r="O1356" s="123" t="s">
        <v>4574</v>
      </c>
      <c r="P1356" s="249">
        <f>P1350</f>
        <v>0.96499999999999997</v>
      </c>
      <c r="Q1356" s="249"/>
      <c r="R1356" s="238"/>
      <c r="S1356" s="239"/>
      <c r="T1356" s="240"/>
      <c r="U1356" s="132" t="s">
        <v>4574</v>
      </c>
      <c r="V1356" s="247">
        <f>V1332</f>
        <v>0.5</v>
      </c>
      <c r="W1356" s="248"/>
      <c r="X1356" s="319"/>
      <c r="Y1356" s="320"/>
      <c r="Z1356" s="320"/>
      <c r="AA1356" s="320"/>
      <c r="AB1356" s="320"/>
      <c r="AC1356" s="211" t="s">
        <v>4735</v>
      </c>
      <c r="AD1356" s="210"/>
      <c r="AE1356" s="210"/>
      <c r="AF1356" s="176"/>
      <c r="AG1356" s="176"/>
      <c r="AH1356" s="176"/>
      <c r="AI1356" s="176"/>
      <c r="AJ1356" s="176"/>
      <c r="AK1356" s="176"/>
      <c r="AL1356" s="105" t="s">
        <v>4574</v>
      </c>
      <c r="AM1356" s="321">
        <f>AM1353</f>
        <v>0.5</v>
      </c>
      <c r="AN1356" s="321"/>
      <c r="AO1356" s="174"/>
      <c r="AP1356" s="174"/>
      <c r="AQ1356" s="174"/>
      <c r="AR1356" s="174"/>
      <c r="AS1356" s="174"/>
      <c r="AT1356" s="104"/>
      <c r="AU1356" s="148"/>
      <c r="AV1356" s="149"/>
      <c r="AW1356" s="106">
        <f>ROUND(ROUND(ROUND(H1355*P1356,0)*V1356,0)*AM1356,0)</f>
        <v>222</v>
      </c>
      <c r="AX1356" s="67"/>
    </row>
    <row r="1357" spans="1:50" ht="17.2" customHeight="1" x14ac:dyDescent="0.3">
      <c r="A1357" s="9">
        <v>43</v>
      </c>
      <c r="B1357" s="10" t="s">
        <v>3978</v>
      </c>
      <c r="C1357" s="53" t="s">
        <v>8460</v>
      </c>
      <c r="D1357" s="166"/>
      <c r="E1357" s="193"/>
      <c r="F1357" s="126"/>
      <c r="G1357" s="1"/>
      <c r="H1357" s="175"/>
      <c r="I1357" s="194"/>
      <c r="J1357" s="194"/>
      <c r="K1357" s="173"/>
      <c r="L1357" s="196"/>
      <c r="M1357" s="195"/>
      <c r="N1357" s="195"/>
      <c r="O1357" s="55"/>
      <c r="P1357" s="56"/>
      <c r="Q1357" s="56"/>
      <c r="R1357" s="168"/>
      <c r="S1357" s="141"/>
      <c r="T1357" s="142"/>
      <c r="U1357" s="130"/>
      <c r="V1357" s="64"/>
      <c r="W1357" s="202"/>
      <c r="X1357" s="8"/>
      <c r="Y1357" s="6"/>
      <c r="Z1357" s="59"/>
      <c r="AA1357" s="59"/>
      <c r="AB1357" s="6"/>
      <c r="AC1357" s="203"/>
      <c r="AD1357" s="6"/>
      <c r="AE1357" s="6"/>
      <c r="AF1357" s="6"/>
      <c r="AG1357" s="6"/>
      <c r="AH1357" s="6"/>
      <c r="AI1357" s="6"/>
      <c r="AJ1357" s="6"/>
      <c r="AK1357" s="6"/>
      <c r="AL1357" s="59"/>
      <c r="AM1357" s="137"/>
      <c r="AN1357" s="137"/>
      <c r="AO1357" s="177"/>
      <c r="AP1357" s="81"/>
      <c r="AQ1357" s="81"/>
      <c r="AR1357" s="82"/>
      <c r="AS1357" s="242" t="s">
        <v>4580</v>
      </c>
      <c r="AT1357" s="242"/>
      <c r="AU1357" s="242"/>
      <c r="AV1357" s="243"/>
      <c r="AW1357" s="89">
        <f>ROUND(H1355*V1356,0)-AS1360</f>
        <v>455</v>
      </c>
      <c r="AX1357" s="67"/>
    </row>
    <row r="1358" spans="1:50" ht="17.2" customHeight="1" x14ac:dyDescent="0.3">
      <c r="A1358" s="101">
        <v>43</v>
      </c>
      <c r="B1358" s="102" t="s">
        <v>3977</v>
      </c>
      <c r="C1358" s="103" t="s">
        <v>8459</v>
      </c>
      <c r="D1358" s="166"/>
      <c r="E1358" s="193"/>
      <c r="F1358" s="126"/>
      <c r="G1358" s="1"/>
      <c r="H1358" s="175"/>
      <c r="I1358" s="194"/>
      <c r="J1358" s="194"/>
      <c r="K1358" s="173"/>
      <c r="L1358" s="175"/>
      <c r="M1358" s="194"/>
      <c r="N1358" s="194"/>
      <c r="O1358" s="132"/>
      <c r="P1358" s="141"/>
      <c r="Q1358" s="141"/>
      <c r="R1358" s="168"/>
      <c r="S1358" s="141"/>
      <c r="T1358" s="142"/>
      <c r="U1358" s="130"/>
      <c r="V1358" s="64"/>
      <c r="W1358" s="202"/>
      <c r="X1358" s="317" t="s">
        <v>4712</v>
      </c>
      <c r="Y1358" s="318"/>
      <c r="Z1358" s="318"/>
      <c r="AA1358" s="318"/>
      <c r="AB1358" s="318"/>
      <c r="AC1358" s="211" t="s">
        <v>4711</v>
      </c>
      <c r="AD1358" s="210"/>
      <c r="AE1358" s="210"/>
      <c r="AF1358" s="176"/>
      <c r="AG1358" s="176"/>
      <c r="AH1358" s="176"/>
      <c r="AI1358" s="176"/>
      <c r="AJ1358" s="176"/>
      <c r="AK1358" s="176"/>
      <c r="AL1358" s="105" t="s">
        <v>4574</v>
      </c>
      <c r="AM1358" s="321">
        <f>AM1355</f>
        <v>0.7</v>
      </c>
      <c r="AN1358" s="321"/>
      <c r="AO1358" s="215"/>
      <c r="AP1358" s="215"/>
      <c r="AQ1358" s="215"/>
      <c r="AR1358" s="214"/>
      <c r="AS1358" s="244"/>
      <c r="AT1358" s="244"/>
      <c r="AU1358" s="244"/>
      <c r="AV1358" s="245"/>
      <c r="AW1358" s="106">
        <f>ROUND(ROUND(H1355*V1356,0)*AM1358,0)-AS1360</f>
        <v>317</v>
      </c>
      <c r="AX1358" s="67"/>
    </row>
    <row r="1359" spans="1:50" ht="17.2" customHeight="1" x14ac:dyDescent="0.3">
      <c r="A1359" s="101">
        <v>43</v>
      </c>
      <c r="B1359" s="102" t="s">
        <v>3976</v>
      </c>
      <c r="C1359" s="103" t="s">
        <v>8458</v>
      </c>
      <c r="D1359" s="166"/>
      <c r="E1359" s="193"/>
      <c r="F1359" s="126"/>
      <c r="G1359" s="1"/>
      <c r="H1359" s="175"/>
      <c r="I1359" s="194"/>
      <c r="J1359" s="194"/>
      <c r="K1359" s="173"/>
      <c r="L1359" s="191"/>
      <c r="M1359" s="172"/>
      <c r="N1359" s="172"/>
      <c r="O1359" s="123"/>
      <c r="P1359" s="138"/>
      <c r="Q1359" s="138"/>
      <c r="R1359" s="168"/>
      <c r="S1359" s="141"/>
      <c r="T1359" s="142"/>
      <c r="U1359" s="130"/>
      <c r="V1359" s="64"/>
      <c r="W1359" s="202"/>
      <c r="X1359" s="319"/>
      <c r="Y1359" s="320"/>
      <c r="Z1359" s="320"/>
      <c r="AA1359" s="320"/>
      <c r="AB1359" s="320"/>
      <c r="AC1359" s="211" t="s">
        <v>4735</v>
      </c>
      <c r="AD1359" s="210"/>
      <c r="AE1359" s="210"/>
      <c r="AF1359" s="176"/>
      <c r="AG1359" s="176"/>
      <c r="AH1359" s="176"/>
      <c r="AI1359" s="176"/>
      <c r="AJ1359" s="176"/>
      <c r="AK1359" s="176"/>
      <c r="AL1359" s="105" t="s">
        <v>4574</v>
      </c>
      <c r="AM1359" s="321">
        <f>AM1356</f>
        <v>0.5</v>
      </c>
      <c r="AN1359" s="321"/>
      <c r="AO1359" s="213"/>
      <c r="AP1359" s="213"/>
      <c r="AQ1359" s="213"/>
      <c r="AR1359" s="212"/>
      <c r="AS1359" s="244"/>
      <c r="AT1359" s="244"/>
      <c r="AU1359" s="244"/>
      <c r="AV1359" s="245"/>
      <c r="AW1359" s="106">
        <f>ROUND(ROUND(H1355*V1356,0)*AM1359,0)-AS1360</f>
        <v>225</v>
      </c>
      <c r="AX1359" s="67"/>
    </row>
    <row r="1360" spans="1:50" ht="17.2" customHeight="1" x14ac:dyDescent="0.3">
      <c r="A1360" s="9">
        <v>43</v>
      </c>
      <c r="B1360" s="10" t="s">
        <v>3975</v>
      </c>
      <c r="C1360" s="53" t="s">
        <v>8457</v>
      </c>
      <c r="D1360" s="166"/>
      <c r="E1360" s="193"/>
      <c r="F1360" s="126"/>
      <c r="G1360" s="1"/>
      <c r="H1360" s="175"/>
      <c r="I1360" s="194"/>
      <c r="J1360" s="194"/>
      <c r="K1360" s="173"/>
      <c r="L1360" s="231" t="s">
        <v>4714</v>
      </c>
      <c r="M1360" s="232"/>
      <c r="N1360" s="232"/>
      <c r="O1360" s="232"/>
      <c r="P1360" s="232"/>
      <c r="Q1360" s="232"/>
      <c r="R1360" s="175"/>
      <c r="S1360" s="194"/>
      <c r="T1360" s="173"/>
      <c r="U1360" s="130"/>
      <c r="V1360" s="64"/>
      <c r="W1360" s="202"/>
      <c r="X1360" s="8"/>
      <c r="Y1360" s="6"/>
      <c r="Z1360" s="59"/>
      <c r="AA1360" s="59"/>
      <c r="AB1360" s="6"/>
      <c r="AC1360" s="203"/>
      <c r="AD1360" s="6"/>
      <c r="AE1360" s="6"/>
      <c r="AF1360" s="6"/>
      <c r="AG1360" s="6"/>
      <c r="AH1360" s="6"/>
      <c r="AI1360" s="6"/>
      <c r="AJ1360" s="6"/>
      <c r="AK1360" s="6"/>
      <c r="AL1360" s="59"/>
      <c r="AM1360" s="137"/>
      <c r="AN1360" s="137"/>
      <c r="AO1360" s="198"/>
      <c r="AP1360" s="198"/>
      <c r="AQ1360" s="198"/>
      <c r="AR1360" s="197"/>
      <c r="AS1360" s="38">
        <f>AS1348</f>
        <v>5</v>
      </c>
      <c r="AT1360" s="62" t="s">
        <v>4579</v>
      </c>
      <c r="AU1360" s="143"/>
      <c r="AV1360" s="147"/>
      <c r="AW1360" s="89">
        <f>ROUND(ROUND(H1355*P1362,0)*V1356,0)-AS1360</f>
        <v>439</v>
      </c>
      <c r="AX1360" s="67"/>
    </row>
    <row r="1361" spans="1:50" ht="17.2" customHeight="1" x14ac:dyDescent="0.3">
      <c r="A1361" s="101">
        <v>43</v>
      </c>
      <c r="B1361" s="102" t="s">
        <v>3974</v>
      </c>
      <c r="C1361" s="103" t="s">
        <v>8456</v>
      </c>
      <c r="D1361" s="166"/>
      <c r="E1361" s="193"/>
      <c r="F1361" s="126"/>
      <c r="G1361" s="1"/>
      <c r="H1361" s="175"/>
      <c r="I1361" s="194"/>
      <c r="J1361" s="194"/>
      <c r="K1361" s="173"/>
      <c r="L1361" s="267"/>
      <c r="M1361" s="268"/>
      <c r="N1361" s="268"/>
      <c r="O1361" s="268"/>
      <c r="P1361" s="268"/>
      <c r="Q1361" s="268"/>
      <c r="R1361" s="175"/>
      <c r="S1361" s="194"/>
      <c r="T1361" s="173"/>
      <c r="U1361" s="130"/>
      <c r="V1361" s="64"/>
      <c r="W1361" s="202"/>
      <c r="X1361" s="317" t="s">
        <v>4712</v>
      </c>
      <c r="Y1361" s="318"/>
      <c r="Z1361" s="318"/>
      <c r="AA1361" s="318"/>
      <c r="AB1361" s="318"/>
      <c r="AC1361" s="211" t="s">
        <v>4711</v>
      </c>
      <c r="AD1361" s="210"/>
      <c r="AE1361" s="210"/>
      <c r="AF1361" s="176"/>
      <c r="AG1361" s="176"/>
      <c r="AH1361" s="176"/>
      <c r="AI1361" s="176"/>
      <c r="AJ1361" s="176"/>
      <c r="AK1361" s="176"/>
      <c r="AL1361" s="105" t="s">
        <v>4574</v>
      </c>
      <c r="AM1361" s="321">
        <f>AM1358</f>
        <v>0.7</v>
      </c>
      <c r="AN1361" s="321"/>
      <c r="AO1361" s="213"/>
      <c r="AP1361" s="213"/>
      <c r="AQ1361" s="213"/>
      <c r="AR1361" s="212"/>
      <c r="AS1361" s="1"/>
      <c r="AT1361" s="132"/>
      <c r="AU1361" s="143"/>
      <c r="AV1361" s="147"/>
      <c r="AW1361" s="106">
        <f>ROUND(ROUND(ROUND(H1355*P1362,0)*V1356,0)*AM1361,0)-AS1360</f>
        <v>306</v>
      </c>
      <c r="AX1361" s="67"/>
    </row>
    <row r="1362" spans="1:50" ht="17.2" customHeight="1" x14ac:dyDescent="0.3">
      <c r="A1362" s="101">
        <v>43</v>
      </c>
      <c r="B1362" s="102" t="s">
        <v>3973</v>
      </c>
      <c r="C1362" s="103" t="s">
        <v>8455</v>
      </c>
      <c r="D1362" s="166"/>
      <c r="E1362" s="193"/>
      <c r="F1362" s="126"/>
      <c r="G1362" s="1"/>
      <c r="H1362" s="175"/>
      <c r="I1362" s="194"/>
      <c r="J1362" s="194"/>
      <c r="K1362" s="173"/>
      <c r="L1362" s="191"/>
      <c r="M1362" s="172"/>
      <c r="N1362" s="172"/>
      <c r="O1362" s="123" t="s">
        <v>4574</v>
      </c>
      <c r="P1362" s="249">
        <f>P1356</f>
        <v>0.96499999999999997</v>
      </c>
      <c r="Q1362" s="249"/>
      <c r="R1362" s="168"/>
      <c r="S1362" s="141"/>
      <c r="T1362" s="142"/>
      <c r="U1362" s="130"/>
      <c r="V1362" s="64"/>
      <c r="W1362" s="202"/>
      <c r="X1362" s="319"/>
      <c r="Y1362" s="320"/>
      <c r="Z1362" s="320"/>
      <c r="AA1362" s="320"/>
      <c r="AB1362" s="320"/>
      <c r="AC1362" s="211" t="s">
        <v>4735</v>
      </c>
      <c r="AD1362" s="210"/>
      <c r="AE1362" s="210"/>
      <c r="AF1362" s="176"/>
      <c r="AG1362" s="176"/>
      <c r="AH1362" s="176"/>
      <c r="AI1362" s="176"/>
      <c r="AJ1362" s="176"/>
      <c r="AK1362" s="176"/>
      <c r="AL1362" s="105" t="s">
        <v>4574</v>
      </c>
      <c r="AM1362" s="321">
        <f>AM1359</f>
        <v>0.5</v>
      </c>
      <c r="AN1362" s="321"/>
      <c r="AO1362" s="213"/>
      <c r="AP1362" s="213"/>
      <c r="AQ1362" s="213"/>
      <c r="AR1362" s="212"/>
      <c r="AS1362" s="7"/>
      <c r="AT1362" s="123"/>
      <c r="AU1362" s="136"/>
      <c r="AV1362" s="145"/>
      <c r="AW1362" s="106">
        <f>ROUND(ROUND(ROUND(H1355*P1362,0)*V1356,0)*AM1362,0)-AS1360</f>
        <v>217</v>
      </c>
      <c r="AX1362" s="67"/>
    </row>
    <row r="1363" spans="1:50" ht="17.2" customHeight="1" x14ac:dyDescent="0.3">
      <c r="A1363" s="9">
        <v>43</v>
      </c>
      <c r="B1363" s="10" t="s">
        <v>3972</v>
      </c>
      <c r="C1363" s="53" t="s">
        <v>8454</v>
      </c>
      <c r="D1363" s="166"/>
      <c r="E1363" s="193"/>
      <c r="F1363" s="126"/>
      <c r="G1363" s="126"/>
      <c r="H1363" s="45"/>
      <c r="I1363" s="1"/>
      <c r="J1363" s="1"/>
      <c r="K1363" s="44"/>
      <c r="L1363" s="196"/>
      <c r="M1363" s="195"/>
      <c r="N1363" s="195"/>
      <c r="O1363" s="55"/>
      <c r="P1363" s="56"/>
      <c r="Q1363" s="56"/>
      <c r="R1363" s="168"/>
      <c r="S1363" s="141"/>
      <c r="T1363" s="142"/>
      <c r="U1363" s="130"/>
      <c r="V1363" s="64"/>
      <c r="W1363" s="202"/>
      <c r="X1363" s="8"/>
      <c r="Y1363" s="6"/>
      <c r="Z1363" s="59"/>
      <c r="AA1363" s="59"/>
      <c r="AB1363" s="6"/>
      <c r="AC1363" s="203"/>
      <c r="AD1363" s="6"/>
      <c r="AE1363" s="6"/>
      <c r="AF1363" s="6"/>
      <c r="AG1363" s="6"/>
      <c r="AH1363" s="6"/>
      <c r="AI1363" s="6"/>
      <c r="AJ1363" s="6"/>
      <c r="AK1363" s="6"/>
      <c r="AL1363" s="59"/>
      <c r="AM1363" s="137"/>
      <c r="AN1363" s="137"/>
      <c r="AO1363" s="216" t="s">
        <v>4753</v>
      </c>
      <c r="AP1363" s="251"/>
      <c r="AQ1363" s="251"/>
      <c r="AR1363" s="252"/>
      <c r="AS1363" s="49"/>
      <c r="AT1363" s="36"/>
      <c r="AU1363" s="36"/>
      <c r="AV1363" s="51"/>
      <c r="AW1363" s="89">
        <f>ROUND(ROUND(H1355*V1356,0)*AQ1366,0)</f>
        <v>437</v>
      </c>
      <c r="AX1363" s="12"/>
    </row>
    <row r="1364" spans="1:50" ht="17.2" customHeight="1" x14ac:dyDescent="0.3">
      <c r="A1364" s="101">
        <v>43</v>
      </c>
      <c r="B1364" s="102" t="s">
        <v>3971</v>
      </c>
      <c r="C1364" s="103" t="s">
        <v>8453</v>
      </c>
      <c r="D1364" s="166"/>
      <c r="E1364" s="193"/>
      <c r="F1364" s="126"/>
      <c r="G1364" s="126"/>
      <c r="H1364" s="45"/>
      <c r="I1364" s="1"/>
      <c r="J1364" s="1"/>
      <c r="K1364" s="44"/>
      <c r="L1364" s="175"/>
      <c r="M1364" s="194"/>
      <c r="N1364" s="194"/>
      <c r="O1364" s="132"/>
      <c r="P1364" s="141"/>
      <c r="Q1364" s="141"/>
      <c r="R1364" s="168"/>
      <c r="S1364" s="141"/>
      <c r="T1364" s="142"/>
      <c r="U1364" s="130"/>
      <c r="V1364" s="64"/>
      <c r="W1364" s="202"/>
      <c r="X1364" s="317" t="s">
        <v>4712</v>
      </c>
      <c r="Y1364" s="318"/>
      <c r="Z1364" s="318"/>
      <c r="AA1364" s="318"/>
      <c r="AB1364" s="318"/>
      <c r="AC1364" s="211" t="s">
        <v>4711</v>
      </c>
      <c r="AD1364" s="210"/>
      <c r="AE1364" s="210"/>
      <c r="AF1364" s="176"/>
      <c r="AG1364" s="176"/>
      <c r="AH1364" s="176"/>
      <c r="AI1364" s="176"/>
      <c r="AJ1364" s="176"/>
      <c r="AK1364" s="176"/>
      <c r="AL1364" s="105" t="s">
        <v>4574</v>
      </c>
      <c r="AM1364" s="321">
        <f>AM1361</f>
        <v>0.7</v>
      </c>
      <c r="AN1364" s="321"/>
      <c r="AO1364" s="228"/>
      <c r="AP1364" s="229"/>
      <c r="AQ1364" s="229"/>
      <c r="AR1364" s="230"/>
      <c r="AS1364" s="45"/>
      <c r="AT1364" s="1"/>
      <c r="AU1364" s="1"/>
      <c r="AV1364" s="44"/>
      <c r="AW1364" s="106">
        <f>ROUND(ROUND(ROUND(H1355*V1356,0)*AM1364,0)*AQ1366,0)</f>
        <v>306</v>
      </c>
      <c r="AX1364" s="12"/>
    </row>
    <row r="1365" spans="1:50" ht="17.2" customHeight="1" x14ac:dyDescent="0.3">
      <c r="A1365" s="101">
        <v>43</v>
      </c>
      <c r="B1365" s="102" t="s">
        <v>3970</v>
      </c>
      <c r="C1365" s="103" t="s">
        <v>8452</v>
      </c>
      <c r="D1365" s="166"/>
      <c r="E1365" s="193"/>
      <c r="F1365" s="126"/>
      <c r="G1365" s="126"/>
      <c r="H1365" s="45"/>
      <c r="I1365" s="1"/>
      <c r="J1365" s="1"/>
      <c r="K1365" s="44"/>
      <c r="L1365" s="191"/>
      <c r="M1365" s="172"/>
      <c r="N1365" s="172"/>
      <c r="O1365" s="123"/>
      <c r="P1365" s="138"/>
      <c r="Q1365" s="138"/>
      <c r="R1365" s="168"/>
      <c r="S1365" s="141"/>
      <c r="T1365" s="142"/>
      <c r="U1365" s="130"/>
      <c r="V1365" s="64"/>
      <c r="W1365" s="202"/>
      <c r="X1365" s="319"/>
      <c r="Y1365" s="320"/>
      <c r="Z1365" s="320"/>
      <c r="AA1365" s="320"/>
      <c r="AB1365" s="320"/>
      <c r="AC1365" s="211" t="s">
        <v>4735</v>
      </c>
      <c r="AD1365" s="210"/>
      <c r="AE1365" s="210"/>
      <c r="AF1365" s="176"/>
      <c r="AG1365" s="176"/>
      <c r="AH1365" s="176"/>
      <c r="AI1365" s="176"/>
      <c r="AJ1365" s="176"/>
      <c r="AK1365" s="176"/>
      <c r="AL1365" s="105" t="s">
        <v>4574</v>
      </c>
      <c r="AM1365" s="321">
        <f>AM1362</f>
        <v>0.5</v>
      </c>
      <c r="AN1365" s="321"/>
      <c r="AO1365" s="45"/>
      <c r="AP1365" s="1"/>
      <c r="AQ1365" s="1"/>
      <c r="AR1365" s="44"/>
      <c r="AS1365" s="45"/>
      <c r="AT1365" s="1"/>
      <c r="AU1365" s="1"/>
      <c r="AV1365" s="44"/>
      <c r="AW1365" s="106">
        <f>ROUND(ROUND(ROUND(H1355*V1356,0)*AM1365,0)*AQ1366,0)</f>
        <v>219</v>
      </c>
      <c r="AX1365" s="12"/>
    </row>
    <row r="1366" spans="1:50" ht="17.2" customHeight="1" x14ac:dyDescent="0.3">
      <c r="A1366" s="9">
        <v>43</v>
      </c>
      <c r="B1366" s="10" t="s">
        <v>3969</v>
      </c>
      <c r="C1366" s="53" t="s">
        <v>8451</v>
      </c>
      <c r="D1366" s="166"/>
      <c r="E1366" s="193"/>
      <c r="F1366" s="126"/>
      <c r="G1366" s="126"/>
      <c r="H1366" s="45"/>
      <c r="I1366" s="1"/>
      <c r="J1366" s="1"/>
      <c r="K1366" s="44"/>
      <c r="L1366" s="231" t="s">
        <v>4714</v>
      </c>
      <c r="M1366" s="232"/>
      <c r="N1366" s="232"/>
      <c r="O1366" s="232"/>
      <c r="P1366" s="232"/>
      <c r="Q1366" s="232"/>
      <c r="R1366" s="175"/>
      <c r="S1366" s="194"/>
      <c r="T1366" s="173"/>
      <c r="U1366" s="130"/>
      <c r="V1366" s="64"/>
      <c r="W1366" s="202"/>
      <c r="X1366" s="8"/>
      <c r="Y1366" s="6"/>
      <c r="Z1366" s="59"/>
      <c r="AA1366" s="59"/>
      <c r="AB1366" s="6"/>
      <c r="AC1366" s="203"/>
      <c r="AD1366" s="6"/>
      <c r="AE1366" s="6"/>
      <c r="AF1366" s="6"/>
      <c r="AG1366" s="6"/>
      <c r="AH1366" s="6"/>
      <c r="AI1366" s="6"/>
      <c r="AJ1366" s="6"/>
      <c r="AK1366" s="6"/>
      <c r="AL1366" s="59"/>
      <c r="AM1366" s="137"/>
      <c r="AN1366" s="137"/>
      <c r="AO1366" s="45"/>
      <c r="AP1366" s="132" t="s">
        <v>4574</v>
      </c>
      <c r="AQ1366" s="247">
        <f>AQ1342</f>
        <v>0.95</v>
      </c>
      <c r="AR1366" s="248"/>
      <c r="AS1366" s="45"/>
      <c r="AT1366" s="1"/>
      <c r="AU1366" s="1"/>
      <c r="AV1366" s="44"/>
      <c r="AW1366" s="89">
        <f>ROUND(ROUND(ROUND(H1355*P1368,0)*V1356,0)*AQ1366,0)</f>
        <v>422</v>
      </c>
      <c r="AX1366" s="12"/>
    </row>
    <row r="1367" spans="1:50" ht="17.2" customHeight="1" x14ac:dyDescent="0.3">
      <c r="A1367" s="101">
        <v>43</v>
      </c>
      <c r="B1367" s="102" t="s">
        <v>3968</v>
      </c>
      <c r="C1367" s="103" t="s">
        <v>8450</v>
      </c>
      <c r="D1367" s="166"/>
      <c r="E1367" s="193"/>
      <c r="F1367" s="126"/>
      <c r="G1367" s="126"/>
      <c r="H1367" s="45"/>
      <c r="I1367" s="1"/>
      <c r="J1367" s="1"/>
      <c r="K1367" s="44"/>
      <c r="L1367" s="267"/>
      <c r="M1367" s="268"/>
      <c r="N1367" s="268"/>
      <c r="O1367" s="268"/>
      <c r="P1367" s="268"/>
      <c r="Q1367" s="268"/>
      <c r="R1367" s="175"/>
      <c r="S1367" s="194"/>
      <c r="T1367" s="173"/>
      <c r="U1367" s="130"/>
      <c r="V1367" s="64"/>
      <c r="W1367" s="202"/>
      <c r="X1367" s="317" t="s">
        <v>4712</v>
      </c>
      <c r="Y1367" s="318"/>
      <c r="Z1367" s="318"/>
      <c r="AA1367" s="318"/>
      <c r="AB1367" s="318"/>
      <c r="AC1367" s="211" t="s">
        <v>4711</v>
      </c>
      <c r="AD1367" s="210"/>
      <c r="AE1367" s="210"/>
      <c r="AF1367" s="176"/>
      <c r="AG1367" s="176"/>
      <c r="AH1367" s="176"/>
      <c r="AI1367" s="176"/>
      <c r="AJ1367" s="176"/>
      <c r="AK1367" s="176"/>
      <c r="AL1367" s="105" t="s">
        <v>4574</v>
      </c>
      <c r="AM1367" s="321">
        <f>AM1364</f>
        <v>0.7</v>
      </c>
      <c r="AN1367" s="321"/>
      <c r="AO1367" s="45"/>
      <c r="AP1367" s="1"/>
      <c r="AQ1367" s="1"/>
      <c r="AR1367" s="44"/>
      <c r="AS1367" s="45"/>
      <c r="AT1367" s="1"/>
      <c r="AU1367" s="1"/>
      <c r="AV1367" s="44"/>
      <c r="AW1367" s="106">
        <f>ROUND(ROUND(ROUND(ROUND(H1355*P1368,0)*V1356,0)*AM1367,0)*AQ1366,0)</f>
        <v>295</v>
      </c>
      <c r="AX1367" s="12"/>
    </row>
    <row r="1368" spans="1:50" ht="17.2" customHeight="1" x14ac:dyDescent="0.3">
      <c r="A1368" s="101">
        <v>43</v>
      </c>
      <c r="B1368" s="102" t="s">
        <v>3967</v>
      </c>
      <c r="C1368" s="103" t="s">
        <v>8449</v>
      </c>
      <c r="D1368" s="166"/>
      <c r="E1368" s="193"/>
      <c r="F1368" s="126"/>
      <c r="G1368" s="126"/>
      <c r="H1368" s="45"/>
      <c r="I1368" s="1"/>
      <c r="J1368" s="1"/>
      <c r="K1368" s="44"/>
      <c r="L1368" s="191"/>
      <c r="M1368" s="172"/>
      <c r="N1368" s="172"/>
      <c r="O1368" s="123" t="s">
        <v>4574</v>
      </c>
      <c r="P1368" s="249">
        <f>P1362</f>
        <v>0.96499999999999997</v>
      </c>
      <c r="Q1368" s="249"/>
      <c r="R1368" s="168"/>
      <c r="S1368" s="141"/>
      <c r="T1368" s="142"/>
      <c r="U1368" s="130"/>
      <c r="V1368" s="64"/>
      <c r="W1368" s="202"/>
      <c r="X1368" s="319"/>
      <c r="Y1368" s="320"/>
      <c r="Z1368" s="320"/>
      <c r="AA1368" s="320"/>
      <c r="AB1368" s="320"/>
      <c r="AC1368" s="211" t="s">
        <v>4735</v>
      </c>
      <c r="AD1368" s="210"/>
      <c r="AE1368" s="210"/>
      <c r="AF1368" s="176"/>
      <c r="AG1368" s="176"/>
      <c r="AH1368" s="176"/>
      <c r="AI1368" s="176"/>
      <c r="AJ1368" s="176"/>
      <c r="AK1368" s="176"/>
      <c r="AL1368" s="105" t="s">
        <v>4574</v>
      </c>
      <c r="AM1368" s="321">
        <f>AM1365</f>
        <v>0.5</v>
      </c>
      <c r="AN1368" s="321"/>
      <c r="AO1368" s="45"/>
      <c r="AP1368" s="1"/>
      <c r="AQ1368" s="1"/>
      <c r="AR1368" s="44"/>
      <c r="AS1368" s="43"/>
      <c r="AT1368" s="7"/>
      <c r="AU1368" s="7"/>
      <c r="AV1368" s="21"/>
      <c r="AW1368" s="106">
        <f>ROUND(ROUND(ROUND(ROUND(H1355*P1368,0)*V1356,0)*AM1368,0)*AQ1366,0)</f>
        <v>211</v>
      </c>
      <c r="AX1368" s="12"/>
    </row>
    <row r="1369" spans="1:50" ht="17.2" customHeight="1" x14ac:dyDescent="0.3">
      <c r="A1369" s="9">
        <v>43</v>
      </c>
      <c r="B1369" s="10" t="s">
        <v>3966</v>
      </c>
      <c r="C1369" s="53" t="s">
        <v>8448</v>
      </c>
      <c r="D1369" s="166"/>
      <c r="E1369" s="193"/>
      <c r="F1369" s="126"/>
      <c r="G1369" s="126"/>
      <c r="H1369" s="45"/>
      <c r="I1369" s="1"/>
      <c r="J1369" s="1"/>
      <c r="K1369" s="44"/>
      <c r="L1369" s="196"/>
      <c r="M1369" s="195"/>
      <c r="N1369" s="195"/>
      <c r="O1369" s="55"/>
      <c r="P1369" s="56"/>
      <c r="Q1369" s="56"/>
      <c r="R1369" s="168"/>
      <c r="S1369" s="141"/>
      <c r="T1369" s="142"/>
      <c r="U1369" s="130"/>
      <c r="V1369" s="64"/>
      <c r="W1369" s="202"/>
      <c r="X1369" s="8"/>
      <c r="Y1369" s="6"/>
      <c r="Z1369" s="59"/>
      <c r="AA1369" s="59"/>
      <c r="AB1369" s="6"/>
      <c r="AC1369" s="203"/>
      <c r="AD1369" s="6"/>
      <c r="AE1369" s="6"/>
      <c r="AF1369" s="6"/>
      <c r="AG1369" s="6"/>
      <c r="AH1369" s="6"/>
      <c r="AI1369" s="6"/>
      <c r="AJ1369" s="6"/>
      <c r="AK1369" s="6"/>
      <c r="AL1369" s="59"/>
      <c r="AM1369" s="137"/>
      <c r="AN1369" s="137"/>
      <c r="AO1369" s="146"/>
      <c r="AP1369" s="143"/>
      <c r="AQ1369" s="143"/>
      <c r="AR1369" s="44"/>
      <c r="AS1369" s="242" t="s">
        <v>4580</v>
      </c>
      <c r="AT1369" s="242"/>
      <c r="AU1369" s="242"/>
      <c r="AV1369" s="243"/>
      <c r="AW1369" s="89">
        <f>ROUND(ROUND(H1355*V1356,0)*AQ1366,0)-AS1372</f>
        <v>432</v>
      </c>
      <c r="AX1369" s="12"/>
    </row>
    <row r="1370" spans="1:50" ht="17.2" customHeight="1" x14ac:dyDescent="0.3">
      <c r="A1370" s="101">
        <v>43</v>
      </c>
      <c r="B1370" s="102" t="s">
        <v>3965</v>
      </c>
      <c r="C1370" s="103" t="s">
        <v>8447</v>
      </c>
      <c r="D1370" s="166"/>
      <c r="E1370" s="193"/>
      <c r="F1370" s="126"/>
      <c r="G1370" s="126"/>
      <c r="H1370" s="45"/>
      <c r="I1370" s="1"/>
      <c r="J1370" s="1"/>
      <c r="K1370" s="44"/>
      <c r="L1370" s="175"/>
      <c r="M1370" s="194"/>
      <c r="N1370" s="194"/>
      <c r="O1370" s="132"/>
      <c r="P1370" s="141"/>
      <c r="Q1370" s="141"/>
      <c r="R1370" s="168"/>
      <c r="S1370" s="141"/>
      <c r="T1370" s="142"/>
      <c r="U1370" s="130"/>
      <c r="V1370" s="64"/>
      <c r="W1370" s="202"/>
      <c r="X1370" s="317" t="s">
        <v>4712</v>
      </c>
      <c r="Y1370" s="318"/>
      <c r="Z1370" s="318"/>
      <c r="AA1370" s="318"/>
      <c r="AB1370" s="318"/>
      <c r="AC1370" s="211" t="s">
        <v>4711</v>
      </c>
      <c r="AD1370" s="210"/>
      <c r="AE1370" s="210"/>
      <c r="AF1370" s="176"/>
      <c r="AG1370" s="176"/>
      <c r="AH1370" s="176"/>
      <c r="AI1370" s="176"/>
      <c r="AJ1370" s="176"/>
      <c r="AK1370" s="176"/>
      <c r="AL1370" s="105" t="s">
        <v>4574</v>
      </c>
      <c r="AM1370" s="321">
        <f>AM1367</f>
        <v>0.7</v>
      </c>
      <c r="AN1370" s="321"/>
      <c r="AO1370" s="146"/>
      <c r="AP1370" s="143"/>
      <c r="AQ1370" s="143"/>
      <c r="AR1370" s="44"/>
      <c r="AS1370" s="244"/>
      <c r="AT1370" s="244"/>
      <c r="AU1370" s="244"/>
      <c r="AV1370" s="245"/>
      <c r="AW1370" s="106">
        <f>ROUND(ROUND(ROUND(H1355*V1356,0)*AM1370,0)*AQ1366,0)-AS1372</f>
        <v>301</v>
      </c>
      <c r="AX1370" s="12"/>
    </row>
    <row r="1371" spans="1:50" ht="17.2" customHeight="1" x14ac:dyDescent="0.3">
      <c r="A1371" s="101">
        <v>43</v>
      </c>
      <c r="B1371" s="102" t="s">
        <v>3964</v>
      </c>
      <c r="C1371" s="103" t="s">
        <v>8446</v>
      </c>
      <c r="D1371" s="166"/>
      <c r="E1371" s="193"/>
      <c r="F1371" s="126"/>
      <c r="G1371" s="126"/>
      <c r="H1371" s="45"/>
      <c r="I1371" s="1"/>
      <c r="J1371" s="1"/>
      <c r="K1371" s="44"/>
      <c r="L1371" s="191"/>
      <c r="M1371" s="172"/>
      <c r="N1371" s="172"/>
      <c r="O1371" s="123"/>
      <c r="P1371" s="138"/>
      <c r="Q1371" s="138"/>
      <c r="R1371" s="168"/>
      <c r="S1371" s="141"/>
      <c r="T1371" s="142"/>
      <c r="U1371" s="130"/>
      <c r="V1371" s="64"/>
      <c r="W1371" s="202"/>
      <c r="X1371" s="319"/>
      <c r="Y1371" s="320"/>
      <c r="Z1371" s="320"/>
      <c r="AA1371" s="320"/>
      <c r="AB1371" s="320"/>
      <c r="AC1371" s="211" t="s">
        <v>4735</v>
      </c>
      <c r="AD1371" s="210"/>
      <c r="AE1371" s="210"/>
      <c r="AF1371" s="176"/>
      <c r="AG1371" s="176"/>
      <c r="AH1371" s="176"/>
      <c r="AI1371" s="176"/>
      <c r="AJ1371" s="176"/>
      <c r="AK1371" s="176"/>
      <c r="AL1371" s="105" t="s">
        <v>4574</v>
      </c>
      <c r="AM1371" s="321">
        <f>AM1368</f>
        <v>0.5</v>
      </c>
      <c r="AN1371" s="321"/>
      <c r="AO1371" s="146"/>
      <c r="AP1371" s="143"/>
      <c r="AQ1371" s="143"/>
      <c r="AR1371" s="44"/>
      <c r="AS1371" s="244"/>
      <c r="AT1371" s="244"/>
      <c r="AU1371" s="244"/>
      <c r="AV1371" s="245"/>
      <c r="AW1371" s="106">
        <f>ROUND(ROUND(ROUND(H1355*V1356,0)*AM1371,0)*AQ1366,0)-AS1372</f>
        <v>214</v>
      </c>
      <c r="AX1371" s="12"/>
    </row>
    <row r="1372" spans="1:50" ht="17.2" customHeight="1" x14ac:dyDescent="0.3">
      <c r="A1372" s="9">
        <v>43</v>
      </c>
      <c r="B1372" s="10" t="s">
        <v>3963</v>
      </c>
      <c r="C1372" s="53" t="s">
        <v>8445</v>
      </c>
      <c r="D1372" s="166"/>
      <c r="E1372" s="193"/>
      <c r="F1372" s="126"/>
      <c r="G1372" s="126"/>
      <c r="H1372" s="45"/>
      <c r="I1372" s="1"/>
      <c r="J1372" s="1"/>
      <c r="K1372" s="44"/>
      <c r="L1372" s="231" t="s">
        <v>4714</v>
      </c>
      <c r="M1372" s="232"/>
      <c r="N1372" s="232"/>
      <c r="O1372" s="232"/>
      <c r="P1372" s="232"/>
      <c r="Q1372" s="232"/>
      <c r="R1372" s="175"/>
      <c r="S1372" s="194"/>
      <c r="T1372" s="173"/>
      <c r="U1372" s="130"/>
      <c r="V1372" s="64"/>
      <c r="W1372" s="202"/>
      <c r="X1372" s="8"/>
      <c r="Y1372" s="6"/>
      <c r="Z1372" s="59"/>
      <c r="AA1372" s="59"/>
      <c r="AB1372" s="6"/>
      <c r="AC1372" s="203"/>
      <c r="AD1372" s="6"/>
      <c r="AE1372" s="6"/>
      <c r="AF1372" s="6"/>
      <c r="AG1372" s="6"/>
      <c r="AH1372" s="6"/>
      <c r="AI1372" s="6"/>
      <c r="AJ1372" s="6"/>
      <c r="AK1372" s="6"/>
      <c r="AL1372" s="59"/>
      <c r="AM1372" s="137"/>
      <c r="AN1372" s="137"/>
      <c r="AO1372" s="146"/>
      <c r="AP1372" s="143"/>
      <c r="AQ1372" s="143"/>
      <c r="AR1372" s="44"/>
      <c r="AS1372" s="38">
        <f>AS1360</f>
        <v>5</v>
      </c>
      <c r="AT1372" s="62" t="s">
        <v>4579</v>
      </c>
      <c r="AU1372" s="143"/>
      <c r="AV1372" s="147"/>
      <c r="AW1372" s="89">
        <f>ROUND(ROUND(ROUND(H1355*P1374,0)*V1356,0)*AQ1366,0)-AS1372</f>
        <v>417</v>
      </c>
      <c r="AX1372" s="12"/>
    </row>
    <row r="1373" spans="1:50" ht="17.2" customHeight="1" x14ac:dyDescent="0.3">
      <c r="A1373" s="101">
        <v>43</v>
      </c>
      <c r="B1373" s="102" t="s">
        <v>3962</v>
      </c>
      <c r="C1373" s="103" t="s">
        <v>8444</v>
      </c>
      <c r="D1373" s="166"/>
      <c r="E1373" s="193"/>
      <c r="F1373" s="126"/>
      <c r="G1373" s="126"/>
      <c r="H1373" s="45"/>
      <c r="I1373" s="1"/>
      <c r="J1373" s="1"/>
      <c r="K1373" s="44"/>
      <c r="L1373" s="267"/>
      <c r="M1373" s="268"/>
      <c r="N1373" s="268"/>
      <c r="O1373" s="268"/>
      <c r="P1373" s="268"/>
      <c r="Q1373" s="268"/>
      <c r="R1373" s="175"/>
      <c r="S1373" s="194"/>
      <c r="T1373" s="173"/>
      <c r="U1373" s="130"/>
      <c r="V1373" s="64"/>
      <c r="W1373" s="202"/>
      <c r="X1373" s="317" t="s">
        <v>4712</v>
      </c>
      <c r="Y1373" s="318"/>
      <c r="Z1373" s="318"/>
      <c r="AA1373" s="318"/>
      <c r="AB1373" s="318"/>
      <c r="AC1373" s="211" t="s">
        <v>4711</v>
      </c>
      <c r="AD1373" s="210"/>
      <c r="AE1373" s="210"/>
      <c r="AF1373" s="176"/>
      <c r="AG1373" s="176"/>
      <c r="AH1373" s="176"/>
      <c r="AI1373" s="176"/>
      <c r="AJ1373" s="176"/>
      <c r="AK1373" s="176"/>
      <c r="AL1373" s="105" t="s">
        <v>4574</v>
      </c>
      <c r="AM1373" s="321">
        <f>AM1370</f>
        <v>0.7</v>
      </c>
      <c r="AN1373" s="321"/>
      <c r="AO1373" s="146"/>
      <c r="AP1373" s="143"/>
      <c r="AQ1373" s="143"/>
      <c r="AR1373" s="44"/>
      <c r="AS1373" s="1"/>
      <c r="AT1373" s="132"/>
      <c r="AU1373" s="143"/>
      <c r="AV1373" s="147"/>
      <c r="AW1373" s="106">
        <f>ROUND(ROUND(ROUND(ROUND(H1355*P1374,0)*V1356,0)*AM1373,0)*AQ1366,0)-AS1372</f>
        <v>290</v>
      </c>
      <c r="AX1373" s="12"/>
    </row>
    <row r="1374" spans="1:50" ht="17.2" customHeight="1" x14ac:dyDescent="0.3">
      <c r="A1374" s="101">
        <v>43</v>
      </c>
      <c r="B1374" s="102" t="s">
        <v>3961</v>
      </c>
      <c r="C1374" s="103" t="s">
        <v>8443</v>
      </c>
      <c r="D1374" s="166"/>
      <c r="E1374" s="193"/>
      <c r="F1374" s="126"/>
      <c r="G1374" s="126"/>
      <c r="H1374" s="43"/>
      <c r="I1374" s="7"/>
      <c r="J1374" s="7"/>
      <c r="K1374" s="21"/>
      <c r="L1374" s="191"/>
      <c r="M1374" s="172"/>
      <c r="N1374" s="172"/>
      <c r="O1374" s="123" t="s">
        <v>4574</v>
      </c>
      <c r="P1374" s="249">
        <f>P1368</f>
        <v>0.96499999999999997</v>
      </c>
      <c r="Q1374" s="249"/>
      <c r="R1374" s="168"/>
      <c r="S1374" s="141"/>
      <c r="T1374" s="141"/>
      <c r="U1374" s="88"/>
      <c r="V1374" s="86"/>
      <c r="W1374" s="87"/>
      <c r="X1374" s="320"/>
      <c r="Y1374" s="320"/>
      <c r="Z1374" s="320"/>
      <c r="AA1374" s="320"/>
      <c r="AB1374" s="320"/>
      <c r="AC1374" s="211" t="s">
        <v>4735</v>
      </c>
      <c r="AD1374" s="210"/>
      <c r="AE1374" s="210"/>
      <c r="AF1374" s="176"/>
      <c r="AG1374" s="176"/>
      <c r="AH1374" s="176"/>
      <c r="AI1374" s="176"/>
      <c r="AJ1374" s="176"/>
      <c r="AK1374" s="176"/>
      <c r="AL1374" s="105" t="s">
        <v>4574</v>
      </c>
      <c r="AM1374" s="321">
        <f>AM1371</f>
        <v>0.5</v>
      </c>
      <c r="AN1374" s="321"/>
      <c r="AO1374" s="190"/>
      <c r="AP1374" s="136"/>
      <c r="AQ1374" s="136"/>
      <c r="AR1374" s="21"/>
      <c r="AS1374" s="7"/>
      <c r="AT1374" s="123"/>
      <c r="AU1374" s="136"/>
      <c r="AV1374" s="145"/>
      <c r="AW1374" s="106">
        <f>ROUND(ROUND(ROUND(ROUND(H1355*P1374,0)*V1356,0)*AM1374,0)*AQ1366,0)-AS1372</f>
        <v>206</v>
      </c>
      <c r="AX1374" s="12"/>
    </row>
    <row r="1375" spans="1:50" ht="17.2" customHeight="1" x14ac:dyDescent="0.3">
      <c r="A1375" s="9">
        <v>43</v>
      </c>
      <c r="B1375" s="10" t="s">
        <v>3960</v>
      </c>
      <c r="C1375" s="53" t="s">
        <v>8442</v>
      </c>
      <c r="D1375" s="166"/>
      <c r="E1375" s="193"/>
      <c r="F1375" s="125"/>
      <c r="G1375" s="126"/>
      <c r="H1375" s="217" t="s">
        <v>4866</v>
      </c>
      <c r="I1375" s="218"/>
      <c r="J1375" s="218"/>
      <c r="K1375" s="219"/>
      <c r="L1375" s="196"/>
      <c r="M1375" s="195"/>
      <c r="N1375" s="195"/>
      <c r="O1375" s="55"/>
      <c r="P1375" s="56"/>
      <c r="Q1375" s="56"/>
      <c r="R1375" s="168"/>
      <c r="S1375" s="141"/>
      <c r="T1375" s="141"/>
      <c r="U1375" s="88"/>
      <c r="V1375" s="86"/>
      <c r="W1375" s="87"/>
      <c r="X1375" s="6"/>
      <c r="Y1375" s="6"/>
      <c r="Z1375" s="59"/>
      <c r="AA1375" s="59"/>
      <c r="AB1375" s="6"/>
      <c r="AC1375" s="203"/>
      <c r="AD1375" s="6"/>
      <c r="AE1375" s="6"/>
      <c r="AF1375" s="6"/>
      <c r="AG1375" s="6"/>
      <c r="AH1375" s="6"/>
      <c r="AI1375" s="6"/>
      <c r="AJ1375" s="6"/>
      <c r="AK1375" s="6"/>
      <c r="AL1375" s="59"/>
      <c r="AM1375" s="137"/>
      <c r="AN1375" s="137"/>
      <c r="AO1375" s="7"/>
      <c r="AP1375" s="7"/>
      <c r="AQ1375" s="7"/>
      <c r="AR1375" s="7"/>
      <c r="AS1375" s="7"/>
      <c r="AT1375" s="123"/>
      <c r="AU1375" s="136"/>
      <c r="AV1375" s="145"/>
      <c r="AW1375" s="100">
        <f>ROUND(H1379*V1356,0)</f>
        <v>390</v>
      </c>
      <c r="AX1375" s="12"/>
    </row>
    <row r="1376" spans="1:50" ht="17.2" customHeight="1" x14ac:dyDescent="0.3">
      <c r="A1376" s="101">
        <v>43</v>
      </c>
      <c r="B1376" s="102" t="s">
        <v>3959</v>
      </c>
      <c r="C1376" s="103" t="s">
        <v>8441</v>
      </c>
      <c r="D1376" s="166"/>
      <c r="E1376" s="193"/>
      <c r="F1376" s="125"/>
      <c r="G1376" s="126"/>
      <c r="H1376" s="220"/>
      <c r="I1376" s="221"/>
      <c r="J1376" s="221"/>
      <c r="K1376" s="222"/>
      <c r="L1376" s="175"/>
      <c r="M1376" s="194"/>
      <c r="N1376" s="194"/>
      <c r="O1376" s="132"/>
      <c r="P1376" s="141"/>
      <c r="Q1376" s="141"/>
      <c r="R1376" s="168"/>
      <c r="S1376" s="141"/>
      <c r="T1376" s="141"/>
      <c r="U1376" s="88"/>
      <c r="V1376" s="86"/>
      <c r="W1376" s="87"/>
      <c r="X1376" s="318" t="s">
        <v>4712</v>
      </c>
      <c r="Y1376" s="318"/>
      <c r="Z1376" s="318"/>
      <c r="AA1376" s="318"/>
      <c r="AB1376" s="318"/>
      <c r="AC1376" s="211" t="s">
        <v>4711</v>
      </c>
      <c r="AD1376" s="210"/>
      <c r="AE1376" s="210"/>
      <c r="AF1376" s="176"/>
      <c r="AG1376" s="176"/>
      <c r="AH1376" s="176"/>
      <c r="AI1376" s="176"/>
      <c r="AJ1376" s="176"/>
      <c r="AK1376" s="176"/>
      <c r="AL1376" s="105" t="s">
        <v>4574</v>
      </c>
      <c r="AM1376" s="321">
        <f>AM1373</f>
        <v>0.7</v>
      </c>
      <c r="AN1376" s="321"/>
      <c r="AO1376" s="176"/>
      <c r="AP1376" s="176"/>
      <c r="AQ1376" s="176"/>
      <c r="AR1376" s="176"/>
      <c r="AS1376" s="176"/>
      <c r="AT1376" s="105"/>
      <c r="AU1376" s="150"/>
      <c r="AV1376" s="151"/>
      <c r="AW1376" s="106">
        <f>ROUND(ROUND(H1379*V1356,0)*AM1376,0)</f>
        <v>273</v>
      </c>
      <c r="AX1376" s="12"/>
    </row>
    <row r="1377" spans="1:50" ht="17.2" customHeight="1" x14ac:dyDescent="0.3">
      <c r="A1377" s="101">
        <v>43</v>
      </c>
      <c r="B1377" s="102" t="s">
        <v>3958</v>
      </c>
      <c r="C1377" s="103" t="s">
        <v>8440</v>
      </c>
      <c r="D1377" s="166"/>
      <c r="E1377" s="193"/>
      <c r="F1377" s="125"/>
      <c r="G1377" s="126"/>
      <c r="H1377" s="220"/>
      <c r="I1377" s="221"/>
      <c r="J1377" s="221"/>
      <c r="K1377" s="222"/>
      <c r="L1377" s="191"/>
      <c r="M1377" s="172"/>
      <c r="N1377" s="172"/>
      <c r="O1377" s="123"/>
      <c r="P1377" s="138"/>
      <c r="Q1377" s="138"/>
      <c r="R1377" s="168"/>
      <c r="S1377" s="141"/>
      <c r="T1377" s="141"/>
      <c r="U1377" s="88"/>
      <c r="V1377" s="86"/>
      <c r="W1377" s="87"/>
      <c r="X1377" s="320"/>
      <c r="Y1377" s="320"/>
      <c r="Z1377" s="320"/>
      <c r="AA1377" s="320"/>
      <c r="AB1377" s="320"/>
      <c r="AC1377" s="211" t="s">
        <v>4735</v>
      </c>
      <c r="AD1377" s="210"/>
      <c r="AE1377" s="210"/>
      <c r="AF1377" s="176"/>
      <c r="AG1377" s="176"/>
      <c r="AH1377" s="176"/>
      <c r="AI1377" s="176"/>
      <c r="AJ1377" s="176"/>
      <c r="AK1377" s="176"/>
      <c r="AL1377" s="105" t="s">
        <v>4574</v>
      </c>
      <c r="AM1377" s="321">
        <f>AM1374</f>
        <v>0.5</v>
      </c>
      <c r="AN1377" s="321"/>
      <c r="AO1377" s="176"/>
      <c r="AP1377" s="176"/>
      <c r="AQ1377" s="176"/>
      <c r="AR1377" s="176"/>
      <c r="AS1377" s="176"/>
      <c r="AT1377" s="105"/>
      <c r="AU1377" s="150"/>
      <c r="AV1377" s="151"/>
      <c r="AW1377" s="106">
        <f>ROUND(ROUND(H1379*V1356,0)*AM1377,0)</f>
        <v>195</v>
      </c>
      <c r="AX1377" s="12"/>
    </row>
    <row r="1378" spans="1:50" ht="17.2" customHeight="1" x14ac:dyDescent="0.3">
      <c r="A1378" s="9">
        <v>43</v>
      </c>
      <c r="B1378" s="10" t="s">
        <v>3957</v>
      </c>
      <c r="C1378" s="53" t="s">
        <v>8439</v>
      </c>
      <c r="D1378" s="166"/>
      <c r="E1378" s="193"/>
      <c r="F1378" s="125"/>
      <c r="G1378" s="126"/>
      <c r="H1378" s="220"/>
      <c r="I1378" s="221"/>
      <c r="J1378" s="221"/>
      <c r="K1378" s="222"/>
      <c r="L1378" s="231" t="s">
        <v>4714</v>
      </c>
      <c r="M1378" s="232"/>
      <c r="N1378" s="232"/>
      <c r="O1378" s="232"/>
      <c r="P1378" s="232"/>
      <c r="Q1378" s="232"/>
      <c r="R1378" s="175"/>
      <c r="S1378" s="194"/>
      <c r="T1378" s="194"/>
      <c r="U1378" s="88"/>
      <c r="V1378" s="86"/>
      <c r="W1378" s="87"/>
      <c r="X1378" s="6"/>
      <c r="Y1378" s="6"/>
      <c r="Z1378" s="59"/>
      <c r="AA1378" s="59"/>
      <c r="AB1378" s="6"/>
      <c r="AC1378" s="203"/>
      <c r="AD1378" s="6"/>
      <c r="AE1378" s="6"/>
      <c r="AF1378" s="6"/>
      <c r="AG1378" s="6"/>
      <c r="AH1378" s="6"/>
      <c r="AI1378" s="6"/>
      <c r="AJ1378" s="6"/>
      <c r="AK1378" s="6"/>
      <c r="AL1378" s="59"/>
      <c r="AM1378" s="137"/>
      <c r="AN1378" s="137"/>
      <c r="AO1378" s="6"/>
      <c r="AP1378" s="6"/>
      <c r="AQ1378" s="7"/>
      <c r="AR1378" s="7"/>
      <c r="AS1378" s="7"/>
      <c r="AT1378" s="123"/>
      <c r="AU1378" s="136"/>
      <c r="AV1378" s="145"/>
      <c r="AW1378" s="89">
        <f>ROUND(ROUND(H1379*P1380,0)*V1356,0)</f>
        <v>377</v>
      </c>
      <c r="AX1378" s="12"/>
    </row>
    <row r="1379" spans="1:50" ht="17.2" customHeight="1" x14ac:dyDescent="0.3">
      <c r="A1379" s="101">
        <v>43</v>
      </c>
      <c r="B1379" s="102" t="s">
        <v>3956</v>
      </c>
      <c r="C1379" s="103" t="s">
        <v>8438</v>
      </c>
      <c r="D1379" s="166"/>
      <c r="E1379" s="193"/>
      <c r="F1379" s="125"/>
      <c r="G1379" s="126"/>
      <c r="H1379" s="253">
        <f>'15就労移行支援(基本)'!K540</f>
        <v>780</v>
      </c>
      <c r="I1379" s="254"/>
      <c r="J1379" s="1" t="s">
        <v>4202</v>
      </c>
      <c r="K1379" s="68"/>
      <c r="L1379" s="267"/>
      <c r="M1379" s="268"/>
      <c r="N1379" s="268"/>
      <c r="O1379" s="268"/>
      <c r="P1379" s="268"/>
      <c r="Q1379" s="268"/>
      <c r="R1379" s="175"/>
      <c r="S1379" s="194"/>
      <c r="T1379" s="194"/>
      <c r="U1379" s="88"/>
      <c r="V1379" s="86"/>
      <c r="W1379" s="87"/>
      <c r="X1379" s="318" t="s">
        <v>4712</v>
      </c>
      <c r="Y1379" s="318"/>
      <c r="Z1379" s="318"/>
      <c r="AA1379" s="318"/>
      <c r="AB1379" s="318"/>
      <c r="AC1379" s="211" t="s">
        <v>4711</v>
      </c>
      <c r="AD1379" s="210"/>
      <c r="AE1379" s="210"/>
      <c r="AF1379" s="176"/>
      <c r="AG1379" s="176"/>
      <c r="AH1379" s="176"/>
      <c r="AI1379" s="176"/>
      <c r="AJ1379" s="176"/>
      <c r="AK1379" s="176"/>
      <c r="AL1379" s="105" t="s">
        <v>4574</v>
      </c>
      <c r="AM1379" s="321">
        <f>AM1376</f>
        <v>0.7</v>
      </c>
      <c r="AN1379" s="321"/>
      <c r="AO1379" s="174"/>
      <c r="AP1379" s="174"/>
      <c r="AQ1379" s="174"/>
      <c r="AR1379" s="174"/>
      <c r="AS1379" s="174"/>
      <c r="AT1379" s="104"/>
      <c r="AU1379" s="148"/>
      <c r="AV1379" s="149"/>
      <c r="AW1379" s="106">
        <f>ROUND(ROUND(ROUND(H1379*P1380,0)*V1356,0)*AM1379,0)</f>
        <v>264</v>
      </c>
      <c r="AX1379" s="12"/>
    </row>
    <row r="1380" spans="1:50" ht="17.2" customHeight="1" x14ac:dyDescent="0.3">
      <c r="A1380" s="101">
        <v>43</v>
      </c>
      <c r="B1380" s="102" t="s">
        <v>3955</v>
      </c>
      <c r="C1380" s="103" t="s">
        <v>8437</v>
      </c>
      <c r="D1380" s="166"/>
      <c r="E1380" s="193"/>
      <c r="F1380" s="125"/>
      <c r="G1380" s="126"/>
      <c r="H1380" s="175"/>
      <c r="I1380" s="194"/>
      <c r="J1380" s="194"/>
      <c r="K1380" s="173"/>
      <c r="L1380" s="191"/>
      <c r="M1380" s="172"/>
      <c r="N1380" s="172"/>
      <c r="O1380" s="123" t="s">
        <v>4574</v>
      </c>
      <c r="P1380" s="249">
        <f>P1374</f>
        <v>0.96499999999999997</v>
      </c>
      <c r="Q1380" s="249"/>
      <c r="R1380" s="168"/>
      <c r="S1380" s="141"/>
      <c r="T1380" s="141"/>
      <c r="U1380" s="88"/>
      <c r="V1380" s="86"/>
      <c r="W1380" s="87"/>
      <c r="X1380" s="320"/>
      <c r="Y1380" s="320"/>
      <c r="Z1380" s="320"/>
      <c r="AA1380" s="320"/>
      <c r="AB1380" s="320"/>
      <c r="AC1380" s="211" t="s">
        <v>4735</v>
      </c>
      <c r="AD1380" s="210"/>
      <c r="AE1380" s="210"/>
      <c r="AF1380" s="176"/>
      <c r="AG1380" s="176"/>
      <c r="AH1380" s="176"/>
      <c r="AI1380" s="176"/>
      <c r="AJ1380" s="176"/>
      <c r="AK1380" s="176"/>
      <c r="AL1380" s="105" t="s">
        <v>4574</v>
      </c>
      <c r="AM1380" s="321">
        <f>AM1377</f>
        <v>0.5</v>
      </c>
      <c r="AN1380" s="321"/>
      <c r="AO1380" s="174"/>
      <c r="AP1380" s="174"/>
      <c r="AQ1380" s="174"/>
      <c r="AR1380" s="174"/>
      <c r="AS1380" s="174"/>
      <c r="AT1380" s="104"/>
      <c r="AU1380" s="148"/>
      <c r="AV1380" s="149"/>
      <c r="AW1380" s="106">
        <f>ROUND(ROUND(ROUND(H1379*P1380,0)*V1356,0)*AM1380,0)</f>
        <v>189</v>
      </c>
      <c r="AX1380" s="12"/>
    </row>
    <row r="1381" spans="1:50" ht="17.2" customHeight="1" x14ac:dyDescent="0.3">
      <c r="A1381" s="9">
        <v>43</v>
      </c>
      <c r="B1381" s="10" t="s">
        <v>3954</v>
      </c>
      <c r="C1381" s="53" t="s">
        <v>8436</v>
      </c>
      <c r="D1381" s="166"/>
      <c r="E1381" s="193"/>
      <c r="F1381" s="125"/>
      <c r="G1381" s="126"/>
      <c r="H1381" s="175"/>
      <c r="I1381" s="194"/>
      <c r="J1381" s="194"/>
      <c r="K1381" s="173"/>
      <c r="L1381" s="196"/>
      <c r="M1381" s="195"/>
      <c r="N1381" s="195"/>
      <c r="O1381" s="55"/>
      <c r="P1381" s="56"/>
      <c r="Q1381" s="56"/>
      <c r="R1381" s="168"/>
      <c r="S1381" s="141"/>
      <c r="T1381" s="142"/>
      <c r="U1381" s="130"/>
      <c r="V1381" s="64"/>
      <c r="W1381" s="202"/>
      <c r="X1381" s="8"/>
      <c r="Y1381" s="6"/>
      <c r="Z1381" s="59"/>
      <c r="AA1381" s="59"/>
      <c r="AB1381" s="6"/>
      <c r="AC1381" s="203"/>
      <c r="AD1381" s="6"/>
      <c r="AE1381" s="6"/>
      <c r="AF1381" s="6"/>
      <c r="AG1381" s="6"/>
      <c r="AH1381" s="6"/>
      <c r="AI1381" s="6"/>
      <c r="AJ1381" s="6"/>
      <c r="AK1381" s="6"/>
      <c r="AL1381" s="59"/>
      <c r="AM1381" s="137"/>
      <c r="AN1381" s="137"/>
      <c r="AO1381" s="177"/>
      <c r="AP1381" s="81"/>
      <c r="AQ1381" s="81"/>
      <c r="AR1381" s="82"/>
      <c r="AS1381" s="242" t="s">
        <v>4580</v>
      </c>
      <c r="AT1381" s="242"/>
      <c r="AU1381" s="242"/>
      <c r="AV1381" s="243"/>
      <c r="AW1381" s="89">
        <f>ROUND(H1379*V1356,0)-AS1384</f>
        <v>385</v>
      </c>
      <c r="AX1381" s="12"/>
    </row>
    <row r="1382" spans="1:50" ht="17.2" customHeight="1" x14ac:dyDescent="0.3">
      <c r="A1382" s="101">
        <v>43</v>
      </c>
      <c r="B1382" s="102" t="s">
        <v>3953</v>
      </c>
      <c r="C1382" s="103" t="s">
        <v>8435</v>
      </c>
      <c r="D1382" s="166"/>
      <c r="E1382" s="193"/>
      <c r="F1382" s="125"/>
      <c r="G1382" s="126"/>
      <c r="H1382" s="175"/>
      <c r="I1382" s="194"/>
      <c r="J1382" s="194"/>
      <c r="K1382" s="173"/>
      <c r="L1382" s="175"/>
      <c r="M1382" s="194"/>
      <c r="N1382" s="194"/>
      <c r="O1382" s="132"/>
      <c r="P1382" s="141"/>
      <c r="Q1382" s="141"/>
      <c r="R1382" s="168"/>
      <c r="S1382" s="141"/>
      <c r="T1382" s="142"/>
      <c r="U1382" s="130"/>
      <c r="V1382" s="64"/>
      <c r="W1382" s="202"/>
      <c r="X1382" s="317" t="s">
        <v>4712</v>
      </c>
      <c r="Y1382" s="318"/>
      <c r="Z1382" s="318"/>
      <c r="AA1382" s="318"/>
      <c r="AB1382" s="318"/>
      <c r="AC1382" s="211" t="s">
        <v>4711</v>
      </c>
      <c r="AD1382" s="210"/>
      <c r="AE1382" s="210"/>
      <c r="AF1382" s="176"/>
      <c r="AG1382" s="176"/>
      <c r="AH1382" s="176"/>
      <c r="AI1382" s="176"/>
      <c r="AJ1382" s="176"/>
      <c r="AK1382" s="176"/>
      <c r="AL1382" s="105" t="s">
        <v>4574</v>
      </c>
      <c r="AM1382" s="321">
        <f>AM1379</f>
        <v>0.7</v>
      </c>
      <c r="AN1382" s="321"/>
      <c r="AO1382" s="215"/>
      <c r="AP1382" s="215"/>
      <c r="AQ1382" s="215"/>
      <c r="AR1382" s="214"/>
      <c r="AS1382" s="244"/>
      <c r="AT1382" s="244"/>
      <c r="AU1382" s="244"/>
      <c r="AV1382" s="245"/>
      <c r="AW1382" s="106">
        <f>ROUND(ROUND(H1379*V1356,0)*AM1382,0)-AS1384</f>
        <v>268</v>
      </c>
      <c r="AX1382" s="12"/>
    </row>
    <row r="1383" spans="1:50" ht="17.2" customHeight="1" x14ac:dyDescent="0.3">
      <c r="A1383" s="101">
        <v>43</v>
      </c>
      <c r="B1383" s="102" t="s">
        <v>3952</v>
      </c>
      <c r="C1383" s="103" t="s">
        <v>8434</v>
      </c>
      <c r="D1383" s="166"/>
      <c r="E1383" s="193"/>
      <c r="F1383" s="125"/>
      <c r="G1383" s="126"/>
      <c r="H1383" s="175"/>
      <c r="I1383" s="194"/>
      <c r="J1383" s="194"/>
      <c r="K1383" s="173"/>
      <c r="L1383" s="191"/>
      <c r="M1383" s="172"/>
      <c r="N1383" s="172"/>
      <c r="O1383" s="123"/>
      <c r="P1383" s="138"/>
      <c r="Q1383" s="138"/>
      <c r="R1383" s="168"/>
      <c r="S1383" s="141"/>
      <c r="T1383" s="142"/>
      <c r="U1383" s="130"/>
      <c r="V1383" s="64"/>
      <c r="W1383" s="202"/>
      <c r="X1383" s="319"/>
      <c r="Y1383" s="320"/>
      <c r="Z1383" s="320"/>
      <c r="AA1383" s="320"/>
      <c r="AB1383" s="320"/>
      <c r="AC1383" s="211" t="s">
        <v>4735</v>
      </c>
      <c r="AD1383" s="210"/>
      <c r="AE1383" s="210"/>
      <c r="AF1383" s="176"/>
      <c r="AG1383" s="176"/>
      <c r="AH1383" s="176"/>
      <c r="AI1383" s="176"/>
      <c r="AJ1383" s="176"/>
      <c r="AK1383" s="176"/>
      <c r="AL1383" s="105" t="s">
        <v>4574</v>
      </c>
      <c r="AM1383" s="321">
        <f>AM1380</f>
        <v>0.5</v>
      </c>
      <c r="AN1383" s="321"/>
      <c r="AO1383" s="213"/>
      <c r="AP1383" s="213"/>
      <c r="AQ1383" s="213"/>
      <c r="AR1383" s="212"/>
      <c r="AS1383" s="244"/>
      <c r="AT1383" s="244"/>
      <c r="AU1383" s="244"/>
      <c r="AV1383" s="245"/>
      <c r="AW1383" s="106">
        <f>ROUND(ROUND(H1379*V1356,0)*AM1383,0)-AS1384</f>
        <v>190</v>
      </c>
      <c r="AX1383" s="12"/>
    </row>
    <row r="1384" spans="1:50" ht="17.2" customHeight="1" x14ac:dyDescent="0.3">
      <c r="A1384" s="9">
        <v>43</v>
      </c>
      <c r="B1384" s="10" t="s">
        <v>3951</v>
      </c>
      <c r="C1384" s="53" t="s">
        <v>8433</v>
      </c>
      <c r="D1384" s="166"/>
      <c r="E1384" s="193"/>
      <c r="F1384" s="125"/>
      <c r="G1384" s="126"/>
      <c r="H1384" s="175"/>
      <c r="I1384" s="194"/>
      <c r="J1384" s="194"/>
      <c r="K1384" s="173"/>
      <c r="L1384" s="231" t="s">
        <v>4714</v>
      </c>
      <c r="M1384" s="232"/>
      <c r="N1384" s="232"/>
      <c r="O1384" s="232"/>
      <c r="P1384" s="232"/>
      <c r="Q1384" s="232"/>
      <c r="R1384" s="175"/>
      <c r="S1384" s="194"/>
      <c r="T1384" s="173"/>
      <c r="U1384" s="130"/>
      <c r="V1384" s="64"/>
      <c r="W1384" s="202"/>
      <c r="X1384" s="8"/>
      <c r="Y1384" s="6"/>
      <c r="Z1384" s="59"/>
      <c r="AA1384" s="59"/>
      <c r="AB1384" s="6"/>
      <c r="AC1384" s="203"/>
      <c r="AD1384" s="6"/>
      <c r="AE1384" s="6"/>
      <c r="AF1384" s="6"/>
      <c r="AG1384" s="6"/>
      <c r="AH1384" s="6"/>
      <c r="AI1384" s="6"/>
      <c r="AJ1384" s="6"/>
      <c r="AK1384" s="6"/>
      <c r="AL1384" s="59"/>
      <c r="AM1384" s="137"/>
      <c r="AN1384" s="137"/>
      <c r="AO1384" s="198"/>
      <c r="AP1384" s="198"/>
      <c r="AQ1384" s="198"/>
      <c r="AR1384" s="197"/>
      <c r="AS1384" s="38">
        <f>AS1372</f>
        <v>5</v>
      </c>
      <c r="AT1384" s="62" t="s">
        <v>4579</v>
      </c>
      <c r="AU1384" s="143"/>
      <c r="AV1384" s="147"/>
      <c r="AW1384" s="89">
        <f>ROUND(ROUND(H1379*P1386,0)*V1356,0)-AS1384</f>
        <v>372</v>
      </c>
      <c r="AX1384" s="12"/>
    </row>
    <row r="1385" spans="1:50" ht="17.2" customHeight="1" x14ac:dyDescent="0.3">
      <c r="A1385" s="101">
        <v>43</v>
      </c>
      <c r="B1385" s="102" t="s">
        <v>3950</v>
      </c>
      <c r="C1385" s="103" t="s">
        <v>8432</v>
      </c>
      <c r="D1385" s="166"/>
      <c r="E1385" s="193"/>
      <c r="F1385" s="125"/>
      <c r="G1385" s="126"/>
      <c r="H1385" s="175"/>
      <c r="I1385" s="194"/>
      <c r="J1385" s="194"/>
      <c r="K1385" s="173"/>
      <c r="L1385" s="267"/>
      <c r="M1385" s="268"/>
      <c r="N1385" s="268"/>
      <c r="O1385" s="268"/>
      <c r="P1385" s="268"/>
      <c r="Q1385" s="268"/>
      <c r="R1385" s="175"/>
      <c r="S1385" s="194"/>
      <c r="T1385" s="173"/>
      <c r="U1385" s="130"/>
      <c r="V1385" s="64"/>
      <c r="W1385" s="202"/>
      <c r="X1385" s="317" t="s">
        <v>4712</v>
      </c>
      <c r="Y1385" s="318"/>
      <c r="Z1385" s="318"/>
      <c r="AA1385" s="318"/>
      <c r="AB1385" s="318"/>
      <c r="AC1385" s="211" t="s">
        <v>4711</v>
      </c>
      <c r="AD1385" s="210"/>
      <c r="AE1385" s="210"/>
      <c r="AF1385" s="176"/>
      <c r="AG1385" s="176"/>
      <c r="AH1385" s="176"/>
      <c r="AI1385" s="176"/>
      <c r="AJ1385" s="176"/>
      <c r="AK1385" s="176"/>
      <c r="AL1385" s="105" t="s">
        <v>4574</v>
      </c>
      <c r="AM1385" s="321">
        <f>AM1382</f>
        <v>0.7</v>
      </c>
      <c r="AN1385" s="321"/>
      <c r="AO1385" s="213"/>
      <c r="AP1385" s="213"/>
      <c r="AQ1385" s="213"/>
      <c r="AR1385" s="212"/>
      <c r="AS1385" s="1"/>
      <c r="AT1385" s="132"/>
      <c r="AU1385" s="143"/>
      <c r="AV1385" s="147"/>
      <c r="AW1385" s="106">
        <f>ROUND(ROUND(ROUND(H1379*P1386,0)*V1356,0)*AM1385,0)-AS1384</f>
        <v>259</v>
      </c>
      <c r="AX1385" s="12"/>
    </row>
    <row r="1386" spans="1:50" ht="17.2" customHeight="1" x14ac:dyDescent="0.3">
      <c r="A1386" s="101">
        <v>43</v>
      </c>
      <c r="B1386" s="102" t="s">
        <v>3949</v>
      </c>
      <c r="C1386" s="103" t="s">
        <v>8431</v>
      </c>
      <c r="D1386" s="166"/>
      <c r="E1386" s="193"/>
      <c r="F1386" s="125"/>
      <c r="G1386" s="126"/>
      <c r="H1386" s="175"/>
      <c r="I1386" s="194"/>
      <c r="J1386" s="194"/>
      <c r="K1386" s="173"/>
      <c r="L1386" s="191"/>
      <c r="M1386" s="172"/>
      <c r="N1386" s="172"/>
      <c r="O1386" s="123" t="s">
        <v>4574</v>
      </c>
      <c r="P1386" s="249">
        <f>P1380</f>
        <v>0.96499999999999997</v>
      </c>
      <c r="Q1386" s="249"/>
      <c r="R1386" s="168"/>
      <c r="S1386" s="141"/>
      <c r="T1386" s="142"/>
      <c r="U1386" s="130"/>
      <c r="V1386" s="64"/>
      <c r="W1386" s="202"/>
      <c r="X1386" s="319"/>
      <c r="Y1386" s="320"/>
      <c r="Z1386" s="320"/>
      <c r="AA1386" s="320"/>
      <c r="AB1386" s="320"/>
      <c r="AC1386" s="211" t="s">
        <v>4735</v>
      </c>
      <c r="AD1386" s="210"/>
      <c r="AE1386" s="210"/>
      <c r="AF1386" s="176"/>
      <c r="AG1386" s="176"/>
      <c r="AH1386" s="176"/>
      <c r="AI1386" s="176"/>
      <c r="AJ1386" s="176"/>
      <c r="AK1386" s="176"/>
      <c r="AL1386" s="105" t="s">
        <v>4574</v>
      </c>
      <c r="AM1386" s="321">
        <f>AM1383</f>
        <v>0.5</v>
      </c>
      <c r="AN1386" s="321"/>
      <c r="AO1386" s="213"/>
      <c r="AP1386" s="213"/>
      <c r="AQ1386" s="213"/>
      <c r="AR1386" s="212"/>
      <c r="AS1386" s="7"/>
      <c r="AT1386" s="123"/>
      <c r="AU1386" s="136"/>
      <c r="AV1386" s="145"/>
      <c r="AW1386" s="106">
        <f>ROUND(ROUND(ROUND(H1379*P1386,0)*V1356,0)*AM1386,0)-AS1384</f>
        <v>184</v>
      </c>
      <c r="AX1386" s="12"/>
    </row>
    <row r="1387" spans="1:50" ht="17.2" customHeight="1" x14ac:dyDescent="0.3">
      <c r="A1387" s="9">
        <v>43</v>
      </c>
      <c r="B1387" s="10" t="s">
        <v>3948</v>
      </c>
      <c r="C1387" s="53" t="s">
        <v>8430</v>
      </c>
      <c r="D1387" s="166"/>
      <c r="E1387" s="193"/>
      <c r="F1387" s="125"/>
      <c r="G1387" s="126"/>
      <c r="H1387" s="45"/>
      <c r="I1387" s="1"/>
      <c r="J1387" s="1"/>
      <c r="K1387" s="44"/>
      <c r="L1387" s="196"/>
      <c r="M1387" s="195"/>
      <c r="N1387" s="195"/>
      <c r="O1387" s="55"/>
      <c r="P1387" s="56"/>
      <c r="Q1387" s="56"/>
      <c r="R1387" s="168"/>
      <c r="S1387" s="141"/>
      <c r="T1387" s="142"/>
      <c r="U1387" s="130"/>
      <c r="V1387" s="64"/>
      <c r="W1387" s="202"/>
      <c r="X1387" s="8"/>
      <c r="Y1387" s="6"/>
      <c r="Z1387" s="59"/>
      <c r="AA1387" s="59"/>
      <c r="AB1387" s="6"/>
      <c r="AC1387" s="203"/>
      <c r="AD1387" s="6"/>
      <c r="AE1387" s="6"/>
      <c r="AF1387" s="6"/>
      <c r="AG1387" s="6"/>
      <c r="AH1387" s="6"/>
      <c r="AI1387" s="6"/>
      <c r="AJ1387" s="6"/>
      <c r="AK1387" s="6"/>
      <c r="AL1387" s="59"/>
      <c r="AM1387" s="137"/>
      <c r="AN1387" s="137"/>
      <c r="AO1387" s="216" t="s">
        <v>4753</v>
      </c>
      <c r="AP1387" s="251"/>
      <c r="AQ1387" s="251"/>
      <c r="AR1387" s="252"/>
      <c r="AS1387" s="49"/>
      <c r="AT1387" s="36"/>
      <c r="AU1387" s="36"/>
      <c r="AV1387" s="51"/>
      <c r="AW1387" s="89">
        <f>ROUND(ROUND(H1379*V1356,0)*AQ1390,0)</f>
        <v>371</v>
      </c>
      <c r="AX1387" s="12"/>
    </row>
    <row r="1388" spans="1:50" ht="17.2" customHeight="1" x14ac:dyDescent="0.3">
      <c r="A1388" s="101">
        <v>43</v>
      </c>
      <c r="B1388" s="102" t="s">
        <v>3947</v>
      </c>
      <c r="C1388" s="103" t="s">
        <v>8429</v>
      </c>
      <c r="D1388" s="166"/>
      <c r="E1388" s="193"/>
      <c r="F1388" s="125"/>
      <c r="G1388" s="126"/>
      <c r="H1388" s="45"/>
      <c r="I1388" s="1"/>
      <c r="J1388" s="1"/>
      <c r="K1388" s="44"/>
      <c r="L1388" s="175"/>
      <c r="M1388" s="194"/>
      <c r="N1388" s="194"/>
      <c r="O1388" s="132"/>
      <c r="P1388" s="141"/>
      <c r="Q1388" s="141"/>
      <c r="R1388" s="168"/>
      <c r="S1388" s="141"/>
      <c r="T1388" s="142"/>
      <c r="U1388" s="130"/>
      <c r="V1388" s="64"/>
      <c r="W1388" s="202"/>
      <c r="X1388" s="317" t="s">
        <v>4712</v>
      </c>
      <c r="Y1388" s="318"/>
      <c r="Z1388" s="318"/>
      <c r="AA1388" s="318"/>
      <c r="AB1388" s="318"/>
      <c r="AC1388" s="211" t="s">
        <v>4711</v>
      </c>
      <c r="AD1388" s="210"/>
      <c r="AE1388" s="210"/>
      <c r="AF1388" s="176"/>
      <c r="AG1388" s="176"/>
      <c r="AH1388" s="176"/>
      <c r="AI1388" s="176"/>
      <c r="AJ1388" s="176"/>
      <c r="AK1388" s="176"/>
      <c r="AL1388" s="105" t="s">
        <v>4574</v>
      </c>
      <c r="AM1388" s="321">
        <f>AM1385</f>
        <v>0.7</v>
      </c>
      <c r="AN1388" s="321"/>
      <c r="AO1388" s="228"/>
      <c r="AP1388" s="229"/>
      <c r="AQ1388" s="229"/>
      <c r="AR1388" s="230"/>
      <c r="AS1388" s="45"/>
      <c r="AT1388" s="1"/>
      <c r="AU1388" s="1"/>
      <c r="AV1388" s="44"/>
      <c r="AW1388" s="106">
        <f>ROUND(ROUND(ROUND(H1379*V1356,0)*AM1388,0)*AQ1390,0)</f>
        <v>259</v>
      </c>
      <c r="AX1388" s="12"/>
    </row>
    <row r="1389" spans="1:50" ht="17.2" customHeight="1" x14ac:dyDescent="0.3">
      <c r="A1389" s="101">
        <v>43</v>
      </c>
      <c r="B1389" s="102" t="s">
        <v>3946</v>
      </c>
      <c r="C1389" s="103" t="s">
        <v>8428</v>
      </c>
      <c r="D1389" s="166"/>
      <c r="E1389" s="193"/>
      <c r="F1389" s="125"/>
      <c r="G1389" s="126"/>
      <c r="H1389" s="45"/>
      <c r="I1389" s="1"/>
      <c r="J1389" s="1"/>
      <c r="K1389" s="44"/>
      <c r="L1389" s="191"/>
      <c r="M1389" s="172"/>
      <c r="N1389" s="172"/>
      <c r="O1389" s="123"/>
      <c r="P1389" s="138"/>
      <c r="Q1389" s="138"/>
      <c r="R1389" s="168"/>
      <c r="S1389" s="141"/>
      <c r="T1389" s="142"/>
      <c r="U1389" s="130"/>
      <c r="V1389" s="64"/>
      <c r="W1389" s="202"/>
      <c r="X1389" s="319"/>
      <c r="Y1389" s="320"/>
      <c r="Z1389" s="320"/>
      <c r="AA1389" s="320"/>
      <c r="AB1389" s="320"/>
      <c r="AC1389" s="211" t="s">
        <v>4735</v>
      </c>
      <c r="AD1389" s="210"/>
      <c r="AE1389" s="210"/>
      <c r="AF1389" s="176"/>
      <c r="AG1389" s="176"/>
      <c r="AH1389" s="176"/>
      <c r="AI1389" s="176"/>
      <c r="AJ1389" s="176"/>
      <c r="AK1389" s="176"/>
      <c r="AL1389" s="105" t="s">
        <v>4574</v>
      </c>
      <c r="AM1389" s="321">
        <f>AM1386</f>
        <v>0.5</v>
      </c>
      <c r="AN1389" s="321"/>
      <c r="AO1389" s="45"/>
      <c r="AP1389" s="1"/>
      <c r="AQ1389" s="1"/>
      <c r="AR1389" s="44"/>
      <c r="AS1389" s="45"/>
      <c r="AT1389" s="1"/>
      <c r="AU1389" s="1"/>
      <c r="AV1389" s="44"/>
      <c r="AW1389" s="106">
        <f>ROUND(ROUND(ROUND(H1379*V1356,0)*AM1389,0)*AQ1390,0)</f>
        <v>185</v>
      </c>
      <c r="AX1389" s="12"/>
    </row>
    <row r="1390" spans="1:50" ht="17.2" customHeight="1" x14ac:dyDescent="0.3">
      <c r="A1390" s="9">
        <v>43</v>
      </c>
      <c r="B1390" s="10" t="s">
        <v>3945</v>
      </c>
      <c r="C1390" s="53" t="s">
        <v>8427</v>
      </c>
      <c r="D1390" s="166"/>
      <c r="E1390" s="193"/>
      <c r="F1390" s="125"/>
      <c r="G1390" s="126"/>
      <c r="H1390" s="45"/>
      <c r="I1390" s="1"/>
      <c r="J1390" s="1"/>
      <c r="K1390" s="44"/>
      <c r="L1390" s="231" t="s">
        <v>4714</v>
      </c>
      <c r="M1390" s="232"/>
      <c r="N1390" s="232"/>
      <c r="O1390" s="232"/>
      <c r="P1390" s="232"/>
      <c r="Q1390" s="232"/>
      <c r="R1390" s="175"/>
      <c r="S1390" s="194"/>
      <c r="T1390" s="173"/>
      <c r="U1390" s="130"/>
      <c r="V1390" s="64"/>
      <c r="W1390" s="202"/>
      <c r="X1390" s="8"/>
      <c r="Y1390" s="6"/>
      <c r="Z1390" s="59"/>
      <c r="AA1390" s="59"/>
      <c r="AB1390" s="6"/>
      <c r="AC1390" s="203"/>
      <c r="AD1390" s="6"/>
      <c r="AE1390" s="6"/>
      <c r="AF1390" s="6"/>
      <c r="AG1390" s="6"/>
      <c r="AH1390" s="6"/>
      <c r="AI1390" s="6"/>
      <c r="AJ1390" s="6"/>
      <c r="AK1390" s="6"/>
      <c r="AL1390" s="59"/>
      <c r="AM1390" s="137"/>
      <c r="AN1390" s="137"/>
      <c r="AO1390" s="45"/>
      <c r="AP1390" s="132" t="s">
        <v>4574</v>
      </c>
      <c r="AQ1390" s="247">
        <f>AQ1366</f>
        <v>0.95</v>
      </c>
      <c r="AR1390" s="248"/>
      <c r="AS1390" s="45"/>
      <c r="AT1390" s="1"/>
      <c r="AU1390" s="1"/>
      <c r="AV1390" s="44"/>
      <c r="AW1390" s="89">
        <f>ROUND(ROUND(ROUND(H1379*P1392,0)*V1356,0)*AQ1390,0)</f>
        <v>358</v>
      </c>
      <c r="AX1390" s="12"/>
    </row>
    <row r="1391" spans="1:50" ht="17.2" customHeight="1" x14ac:dyDescent="0.3">
      <c r="A1391" s="101">
        <v>43</v>
      </c>
      <c r="B1391" s="102" t="s">
        <v>3944</v>
      </c>
      <c r="C1391" s="103" t="s">
        <v>8426</v>
      </c>
      <c r="D1391" s="166"/>
      <c r="E1391" s="193"/>
      <c r="F1391" s="125"/>
      <c r="G1391" s="126"/>
      <c r="H1391" s="45"/>
      <c r="I1391" s="1"/>
      <c r="J1391" s="1"/>
      <c r="K1391" s="44"/>
      <c r="L1391" s="267"/>
      <c r="M1391" s="268"/>
      <c r="N1391" s="268"/>
      <c r="O1391" s="268"/>
      <c r="P1391" s="268"/>
      <c r="Q1391" s="268"/>
      <c r="R1391" s="175"/>
      <c r="S1391" s="194"/>
      <c r="T1391" s="173"/>
      <c r="U1391" s="130"/>
      <c r="V1391" s="64"/>
      <c r="W1391" s="202"/>
      <c r="X1391" s="317" t="s">
        <v>4712</v>
      </c>
      <c r="Y1391" s="318"/>
      <c r="Z1391" s="318"/>
      <c r="AA1391" s="318"/>
      <c r="AB1391" s="318"/>
      <c r="AC1391" s="211" t="s">
        <v>4711</v>
      </c>
      <c r="AD1391" s="210"/>
      <c r="AE1391" s="210"/>
      <c r="AF1391" s="176"/>
      <c r="AG1391" s="176"/>
      <c r="AH1391" s="176"/>
      <c r="AI1391" s="176"/>
      <c r="AJ1391" s="176"/>
      <c r="AK1391" s="176"/>
      <c r="AL1391" s="105" t="s">
        <v>4574</v>
      </c>
      <c r="AM1391" s="321">
        <f>AM1388</f>
        <v>0.7</v>
      </c>
      <c r="AN1391" s="321"/>
      <c r="AO1391" s="45"/>
      <c r="AP1391" s="1"/>
      <c r="AQ1391" s="1"/>
      <c r="AR1391" s="44"/>
      <c r="AS1391" s="45"/>
      <c r="AT1391" s="1"/>
      <c r="AU1391" s="1"/>
      <c r="AV1391" s="44"/>
      <c r="AW1391" s="106">
        <f>ROUND(ROUND(ROUND(ROUND(H1379*P1392,0)*V1356,0)*AM1391,0)*AQ1390,0)</f>
        <v>251</v>
      </c>
      <c r="AX1391" s="12"/>
    </row>
    <row r="1392" spans="1:50" ht="17.2" customHeight="1" x14ac:dyDescent="0.3">
      <c r="A1392" s="101">
        <v>43</v>
      </c>
      <c r="B1392" s="102" t="s">
        <v>3943</v>
      </c>
      <c r="C1392" s="103" t="s">
        <v>8425</v>
      </c>
      <c r="D1392" s="166"/>
      <c r="E1392" s="193"/>
      <c r="F1392" s="125"/>
      <c r="G1392" s="126"/>
      <c r="H1392" s="45"/>
      <c r="I1392" s="1"/>
      <c r="J1392" s="1"/>
      <c r="K1392" s="44"/>
      <c r="L1392" s="191"/>
      <c r="M1392" s="172"/>
      <c r="N1392" s="172"/>
      <c r="O1392" s="123" t="s">
        <v>4574</v>
      </c>
      <c r="P1392" s="249">
        <f>P1386</f>
        <v>0.96499999999999997</v>
      </c>
      <c r="Q1392" s="249"/>
      <c r="R1392" s="168"/>
      <c r="S1392" s="141"/>
      <c r="T1392" s="142"/>
      <c r="U1392" s="130"/>
      <c r="V1392" s="64"/>
      <c r="W1392" s="202"/>
      <c r="X1392" s="319"/>
      <c r="Y1392" s="320"/>
      <c r="Z1392" s="320"/>
      <c r="AA1392" s="320"/>
      <c r="AB1392" s="320"/>
      <c r="AC1392" s="211" t="s">
        <v>4735</v>
      </c>
      <c r="AD1392" s="210"/>
      <c r="AE1392" s="210"/>
      <c r="AF1392" s="176"/>
      <c r="AG1392" s="176"/>
      <c r="AH1392" s="176"/>
      <c r="AI1392" s="176"/>
      <c r="AJ1392" s="176"/>
      <c r="AK1392" s="176"/>
      <c r="AL1392" s="105" t="s">
        <v>4574</v>
      </c>
      <c r="AM1392" s="321">
        <f>AM1389</f>
        <v>0.5</v>
      </c>
      <c r="AN1392" s="321"/>
      <c r="AO1392" s="45"/>
      <c r="AP1392" s="1"/>
      <c r="AQ1392" s="1"/>
      <c r="AR1392" s="44"/>
      <c r="AS1392" s="43"/>
      <c r="AT1392" s="7"/>
      <c r="AU1392" s="7"/>
      <c r="AV1392" s="21"/>
      <c r="AW1392" s="106">
        <f>ROUND(ROUND(ROUND(ROUND(H1379*P1392,0)*V1356,0)*AM1392,0)*AQ1390,0)</f>
        <v>180</v>
      </c>
      <c r="AX1392" s="12"/>
    </row>
    <row r="1393" spans="1:50" ht="17.2" customHeight="1" x14ac:dyDescent="0.3">
      <c r="A1393" s="9">
        <v>43</v>
      </c>
      <c r="B1393" s="10" t="s">
        <v>3942</v>
      </c>
      <c r="C1393" s="53" t="s">
        <v>8424</v>
      </c>
      <c r="D1393" s="166"/>
      <c r="E1393" s="193"/>
      <c r="F1393" s="125"/>
      <c r="G1393" s="126"/>
      <c r="H1393" s="45"/>
      <c r="I1393" s="1"/>
      <c r="J1393" s="1"/>
      <c r="K1393" s="44"/>
      <c r="L1393" s="196"/>
      <c r="M1393" s="195"/>
      <c r="N1393" s="195"/>
      <c r="O1393" s="55"/>
      <c r="P1393" s="56"/>
      <c r="Q1393" s="56"/>
      <c r="R1393" s="168"/>
      <c r="S1393" s="141"/>
      <c r="T1393" s="142"/>
      <c r="U1393" s="130"/>
      <c r="V1393" s="64"/>
      <c r="W1393" s="202"/>
      <c r="X1393" s="8"/>
      <c r="Y1393" s="6"/>
      <c r="Z1393" s="59"/>
      <c r="AA1393" s="59"/>
      <c r="AB1393" s="6"/>
      <c r="AC1393" s="203"/>
      <c r="AD1393" s="6"/>
      <c r="AE1393" s="6"/>
      <c r="AF1393" s="6"/>
      <c r="AG1393" s="6"/>
      <c r="AH1393" s="6"/>
      <c r="AI1393" s="6"/>
      <c r="AJ1393" s="6"/>
      <c r="AK1393" s="6"/>
      <c r="AL1393" s="59"/>
      <c r="AM1393" s="137"/>
      <c r="AN1393" s="137"/>
      <c r="AO1393" s="146"/>
      <c r="AP1393" s="143"/>
      <c r="AQ1393" s="143"/>
      <c r="AR1393" s="44"/>
      <c r="AS1393" s="242" t="s">
        <v>4580</v>
      </c>
      <c r="AT1393" s="242"/>
      <c r="AU1393" s="242"/>
      <c r="AV1393" s="243"/>
      <c r="AW1393" s="89">
        <f>ROUND(ROUND(H1379*V1356,0)*AQ1390,0)-AS1396</f>
        <v>366</v>
      </c>
      <c r="AX1393" s="12"/>
    </row>
    <row r="1394" spans="1:50" ht="17.2" customHeight="1" x14ac:dyDescent="0.3">
      <c r="A1394" s="101">
        <v>43</v>
      </c>
      <c r="B1394" s="102" t="s">
        <v>3941</v>
      </c>
      <c r="C1394" s="103" t="s">
        <v>8423</v>
      </c>
      <c r="D1394" s="166"/>
      <c r="E1394" s="193"/>
      <c r="F1394" s="125"/>
      <c r="G1394" s="126"/>
      <c r="H1394" s="45"/>
      <c r="I1394" s="1"/>
      <c r="J1394" s="1"/>
      <c r="K1394" s="44"/>
      <c r="L1394" s="175"/>
      <c r="M1394" s="194"/>
      <c r="N1394" s="194"/>
      <c r="O1394" s="132"/>
      <c r="P1394" s="141"/>
      <c r="Q1394" s="141"/>
      <c r="R1394" s="168"/>
      <c r="S1394" s="141"/>
      <c r="T1394" s="142"/>
      <c r="U1394" s="130"/>
      <c r="V1394" s="64"/>
      <c r="W1394" s="202"/>
      <c r="X1394" s="317" t="s">
        <v>4712</v>
      </c>
      <c r="Y1394" s="318"/>
      <c r="Z1394" s="318"/>
      <c r="AA1394" s="318"/>
      <c r="AB1394" s="318"/>
      <c r="AC1394" s="211" t="s">
        <v>4711</v>
      </c>
      <c r="AD1394" s="210"/>
      <c r="AE1394" s="210"/>
      <c r="AF1394" s="176"/>
      <c r="AG1394" s="176"/>
      <c r="AH1394" s="176"/>
      <c r="AI1394" s="176"/>
      <c r="AJ1394" s="176"/>
      <c r="AK1394" s="176"/>
      <c r="AL1394" s="105" t="s">
        <v>4574</v>
      </c>
      <c r="AM1394" s="321">
        <f>AM1391</f>
        <v>0.7</v>
      </c>
      <c r="AN1394" s="321"/>
      <c r="AO1394" s="146"/>
      <c r="AP1394" s="143"/>
      <c r="AQ1394" s="143"/>
      <c r="AR1394" s="44"/>
      <c r="AS1394" s="244"/>
      <c r="AT1394" s="244"/>
      <c r="AU1394" s="244"/>
      <c r="AV1394" s="245"/>
      <c r="AW1394" s="106">
        <f>ROUND(ROUND(ROUND(H1379*V1356,0)*AM1394,0)*AQ1390,0)-AS1396</f>
        <v>254</v>
      </c>
      <c r="AX1394" s="12"/>
    </row>
    <row r="1395" spans="1:50" ht="17.2" customHeight="1" x14ac:dyDescent="0.3">
      <c r="A1395" s="101">
        <v>43</v>
      </c>
      <c r="B1395" s="102" t="s">
        <v>3940</v>
      </c>
      <c r="C1395" s="103" t="s">
        <v>8422</v>
      </c>
      <c r="D1395" s="166"/>
      <c r="E1395" s="193"/>
      <c r="F1395" s="125"/>
      <c r="G1395" s="126"/>
      <c r="H1395" s="45"/>
      <c r="I1395" s="1"/>
      <c r="J1395" s="1"/>
      <c r="K1395" s="44"/>
      <c r="L1395" s="191"/>
      <c r="M1395" s="172"/>
      <c r="N1395" s="172"/>
      <c r="O1395" s="123"/>
      <c r="P1395" s="138"/>
      <c r="Q1395" s="138"/>
      <c r="R1395" s="168"/>
      <c r="S1395" s="141"/>
      <c r="T1395" s="142"/>
      <c r="U1395" s="130"/>
      <c r="V1395" s="64"/>
      <c r="W1395" s="202"/>
      <c r="X1395" s="319"/>
      <c r="Y1395" s="320"/>
      <c r="Z1395" s="320"/>
      <c r="AA1395" s="320"/>
      <c r="AB1395" s="320"/>
      <c r="AC1395" s="211" t="s">
        <v>4735</v>
      </c>
      <c r="AD1395" s="210"/>
      <c r="AE1395" s="210"/>
      <c r="AF1395" s="176"/>
      <c r="AG1395" s="176"/>
      <c r="AH1395" s="176"/>
      <c r="AI1395" s="176"/>
      <c r="AJ1395" s="176"/>
      <c r="AK1395" s="176"/>
      <c r="AL1395" s="105" t="s">
        <v>4574</v>
      </c>
      <c r="AM1395" s="321">
        <f>AM1392</f>
        <v>0.5</v>
      </c>
      <c r="AN1395" s="321"/>
      <c r="AO1395" s="146"/>
      <c r="AP1395" s="143"/>
      <c r="AQ1395" s="143"/>
      <c r="AR1395" s="44"/>
      <c r="AS1395" s="244"/>
      <c r="AT1395" s="244"/>
      <c r="AU1395" s="244"/>
      <c r="AV1395" s="245"/>
      <c r="AW1395" s="106">
        <f>ROUND(ROUND(ROUND(H1379*V1356,0)*AM1395,0)*AQ1390,0)-AS1396</f>
        <v>180</v>
      </c>
      <c r="AX1395" s="12"/>
    </row>
    <row r="1396" spans="1:50" ht="17.2" customHeight="1" x14ac:dyDescent="0.3">
      <c r="A1396" s="9">
        <v>43</v>
      </c>
      <c r="B1396" s="10" t="s">
        <v>3939</v>
      </c>
      <c r="C1396" s="53" t="s">
        <v>8421</v>
      </c>
      <c r="D1396" s="166"/>
      <c r="E1396" s="193"/>
      <c r="F1396" s="125"/>
      <c r="G1396" s="126"/>
      <c r="H1396" s="45"/>
      <c r="I1396" s="1"/>
      <c r="J1396" s="1"/>
      <c r="K1396" s="44"/>
      <c r="L1396" s="231" t="s">
        <v>4714</v>
      </c>
      <c r="M1396" s="232"/>
      <c r="N1396" s="232"/>
      <c r="O1396" s="232"/>
      <c r="P1396" s="232"/>
      <c r="Q1396" s="232"/>
      <c r="R1396" s="175"/>
      <c r="S1396" s="194"/>
      <c r="T1396" s="173"/>
      <c r="U1396" s="130"/>
      <c r="V1396" s="64"/>
      <c r="W1396" s="202"/>
      <c r="X1396" s="8"/>
      <c r="Y1396" s="6"/>
      <c r="Z1396" s="59"/>
      <c r="AA1396" s="59"/>
      <c r="AB1396" s="6"/>
      <c r="AC1396" s="203"/>
      <c r="AD1396" s="6"/>
      <c r="AE1396" s="6"/>
      <c r="AF1396" s="6"/>
      <c r="AG1396" s="6"/>
      <c r="AH1396" s="6"/>
      <c r="AI1396" s="6"/>
      <c r="AJ1396" s="6"/>
      <c r="AK1396" s="6"/>
      <c r="AL1396" s="59"/>
      <c r="AM1396" s="137"/>
      <c r="AN1396" s="137"/>
      <c r="AO1396" s="146"/>
      <c r="AP1396" s="143"/>
      <c r="AQ1396" s="143"/>
      <c r="AR1396" s="44"/>
      <c r="AS1396" s="38">
        <f>AS1384</f>
        <v>5</v>
      </c>
      <c r="AT1396" s="62" t="s">
        <v>4579</v>
      </c>
      <c r="AU1396" s="143"/>
      <c r="AV1396" s="147"/>
      <c r="AW1396" s="89">
        <f>ROUND(ROUND(ROUND(H1379*P1398,0)*V1356,0)*AQ1390,0)-AS1396</f>
        <v>353</v>
      </c>
      <c r="AX1396" s="12"/>
    </row>
    <row r="1397" spans="1:50" ht="17.2" customHeight="1" x14ac:dyDescent="0.3">
      <c r="A1397" s="101">
        <v>43</v>
      </c>
      <c r="B1397" s="102" t="s">
        <v>3938</v>
      </c>
      <c r="C1397" s="103" t="s">
        <v>8420</v>
      </c>
      <c r="D1397" s="166"/>
      <c r="E1397" s="193"/>
      <c r="F1397" s="125"/>
      <c r="G1397" s="126"/>
      <c r="H1397" s="45"/>
      <c r="I1397" s="1"/>
      <c r="J1397" s="1"/>
      <c r="K1397" s="44"/>
      <c r="L1397" s="267"/>
      <c r="M1397" s="268"/>
      <c r="N1397" s="268"/>
      <c r="O1397" s="268"/>
      <c r="P1397" s="268"/>
      <c r="Q1397" s="268"/>
      <c r="R1397" s="175"/>
      <c r="S1397" s="194"/>
      <c r="T1397" s="173"/>
      <c r="U1397" s="130"/>
      <c r="V1397" s="64"/>
      <c r="W1397" s="202"/>
      <c r="X1397" s="317" t="s">
        <v>4712</v>
      </c>
      <c r="Y1397" s="318"/>
      <c r="Z1397" s="318"/>
      <c r="AA1397" s="318"/>
      <c r="AB1397" s="318"/>
      <c r="AC1397" s="211" t="s">
        <v>4711</v>
      </c>
      <c r="AD1397" s="210"/>
      <c r="AE1397" s="210"/>
      <c r="AF1397" s="176"/>
      <c r="AG1397" s="176"/>
      <c r="AH1397" s="176"/>
      <c r="AI1397" s="176"/>
      <c r="AJ1397" s="176"/>
      <c r="AK1397" s="176"/>
      <c r="AL1397" s="105" t="s">
        <v>4574</v>
      </c>
      <c r="AM1397" s="321">
        <f>AM1394</f>
        <v>0.7</v>
      </c>
      <c r="AN1397" s="321"/>
      <c r="AO1397" s="146"/>
      <c r="AP1397" s="143"/>
      <c r="AQ1397" s="143"/>
      <c r="AR1397" s="44"/>
      <c r="AS1397" s="1"/>
      <c r="AT1397" s="132"/>
      <c r="AU1397" s="143"/>
      <c r="AV1397" s="147"/>
      <c r="AW1397" s="106">
        <f>ROUND(ROUND(ROUND(ROUND(H1379*P1398,0)*V1356,0)*AM1397,0)*AQ1390,0)-AS1396</f>
        <v>246</v>
      </c>
      <c r="AX1397" s="12"/>
    </row>
    <row r="1398" spans="1:50" ht="17.2" customHeight="1" x14ac:dyDescent="0.3">
      <c r="A1398" s="101">
        <v>43</v>
      </c>
      <c r="B1398" s="102" t="s">
        <v>3937</v>
      </c>
      <c r="C1398" s="103" t="s">
        <v>8419</v>
      </c>
      <c r="D1398" s="166"/>
      <c r="E1398" s="193"/>
      <c r="F1398" s="125"/>
      <c r="G1398" s="126"/>
      <c r="H1398" s="43"/>
      <c r="I1398" s="7"/>
      <c r="J1398" s="7"/>
      <c r="K1398" s="21"/>
      <c r="L1398" s="191"/>
      <c r="M1398" s="172"/>
      <c r="N1398" s="172"/>
      <c r="O1398" s="123" t="s">
        <v>4574</v>
      </c>
      <c r="P1398" s="249">
        <f>P1392</f>
        <v>0.96499999999999997</v>
      </c>
      <c r="Q1398" s="249"/>
      <c r="R1398" s="168"/>
      <c r="S1398" s="141"/>
      <c r="T1398" s="141"/>
      <c r="U1398" s="88"/>
      <c r="V1398" s="86"/>
      <c r="W1398" s="87"/>
      <c r="X1398" s="320"/>
      <c r="Y1398" s="320"/>
      <c r="Z1398" s="320"/>
      <c r="AA1398" s="320"/>
      <c r="AB1398" s="320"/>
      <c r="AC1398" s="211" t="s">
        <v>4735</v>
      </c>
      <c r="AD1398" s="210"/>
      <c r="AE1398" s="210"/>
      <c r="AF1398" s="176"/>
      <c r="AG1398" s="176"/>
      <c r="AH1398" s="176"/>
      <c r="AI1398" s="176"/>
      <c r="AJ1398" s="176"/>
      <c r="AK1398" s="176"/>
      <c r="AL1398" s="105" t="s">
        <v>4574</v>
      </c>
      <c r="AM1398" s="321">
        <f>AM1395</f>
        <v>0.5</v>
      </c>
      <c r="AN1398" s="321"/>
      <c r="AO1398" s="190"/>
      <c r="AP1398" s="136"/>
      <c r="AQ1398" s="136"/>
      <c r="AR1398" s="21"/>
      <c r="AS1398" s="7"/>
      <c r="AT1398" s="123"/>
      <c r="AU1398" s="136"/>
      <c r="AV1398" s="145"/>
      <c r="AW1398" s="106">
        <f>ROUND(ROUND(ROUND(ROUND(H1379*P1398,0)*V1356,0)*AM1398,0)*AQ1390,0)-AS1396</f>
        <v>175</v>
      </c>
      <c r="AX1398" s="12"/>
    </row>
    <row r="1399" spans="1:50" ht="17.2" customHeight="1" x14ac:dyDescent="0.3">
      <c r="A1399" s="9">
        <v>43</v>
      </c>
      <c r="B1399" s="10" t="s">
        <v>3936</v>
      </c>
      <c r="C1399" s="53" t="s">
        <v>8418</v>
      </c>
      <c r="D1399" s="166"/>
      <c r="E1399" s="193"/>
      <c r="F1399" s="125"/>
      <c r="G1399" s="126"/>
      <c r="H1399" s="217" t="s">
        <v>4841</v>
      </c>
      <c r="I1399" s="218"/>
      <c r="J1399" s="218"/>
      <c r="K1399" s="219"/>
      <c r="L1399" s="196"/>
      <c r="M1399" s="195"/>
      <c r="N1399" s="195"/>
      <c r="O1399" s="55"/>
      <c r="P1399" s="56"/>
      <c r="Q1399" s="56"/>
      <c r="R1399" s="168"/>
      <c r="S1399" s="141"/>
      <c r="T1399" s="141"/>
      <c r="U1399" s="88"/>
      <c r="V1399" s="86"/>
      <c r="W1399" s="87"/>
      <c r="X1399" s="6"/>
      <c r="Y1399" s="6"/>
      <c r="Z1399" s="59"/>
      <c r="AA1399" s="59"/>
      <c r="AB1399" s="6"/>
      <c r="AC1399" s="203"/>
      <c r="AD1399" s="6"/>
      <c r="AE1399" s="6"/>
      <c r="AF1399" s="6"/>
      <c r="AG1399" s="6"/>
      <c r="AH1399" s="6"/>
      <c r="AI1399" s="6"/>
      <c r="AJ1399" s="6"/>
      <c r="AK1399" s="6"/>
      <c r="AL1399" s="59"/>
      <c r="AM1399" s="137"/>
      <c r="AN1399" s="137"/>
      <c r="AO1399" s="7"/>
      <c r="AP1399" s="7"/>
      <c r="AQ1399" s="7"/>
      <c r="AR1399" s="7"/>
      <c r="AS1399" s="7"/>
      <c r="AT1399" s="123"/>
      <c r="AU1399" s="136"/>
      <c r="AV1399" s="145"/>
      <c r="AW1399" s="100">
        <f>ROUND(H1403*V1356,0)</f>
        <v>320</v>
      </c>
      <c r="AX1399" s="12"/>
    </row>
    <row r="1400" spans="1:50" ht="17.2" customHeight="1" x14ac:dyDescent="0.3">
      <c r="A1400" s="101">
        <v>43</v>
      </c>
      <c r="B1400" s="102" t="s">
        <v>3935</v>
      </c>
      <c r="C1400" s="103" t="s">
        <v>8417</v>
      </c>
      <c r="D1400" s="166"/>
      <c r="E1400" s="193"/>
      <c r="F1400" s="126"/>
      <c r="G1400" s="126"/>
      <c r="H1400" s="220"/>
      <c r="I1400" s="221"/>
      <c r="J1400" s="221"/>
      <c r="K1400" s="222"/>
      <c r="L1400" s="175"/>
      <c r="M1400" s="194"/>
      <c r="N1400" s="194"/>
      <c r="O1400" s="132"/>
      <c r="P1400" s="141"/>
      <c r="Q1400" s="141"/>
      <c r="R1400" s="168"/>
      <c r="S1400" s="141"/>
      <c r="T1400" s="141"/>
      <c r="U1400" s="88"/>
      <c r="V1400" s="86"/>
      <c r="W1400" s="87"/>
      <c r="X1400" s="318" t="s">
        <v>4712</v>
      </c>
      <c r="Y1400" s="318"/>
      <c r="Z1400" s="318"/>
      <c r="AA1400" s="318"/>
      <c r="AB1400" s="318"/>
      <c r="AC1400" s="211" t="s">
        <v>4711</v>
      </c>
      <c r="AD1400" s="210"/>
      <c r="AE1400" s="210"/>
      <c r="AF1400" s="176"/>
      <c r="AG1400" s="176"/>
      <c r="AH1400" s="176"/>
      <c r="AI1400" s="176"/>
      <c r="AJ1400" s="176"/>
      <c r="AK1400" s="176"/>
      <c r="AL1400" s="105" t="s">
        <v>4574</v>
      </c>
      <c r="AM1400" s="321">
        <f>AM1397</f>
        <v>0.7</v>
      </c>
      <c r="AN1400" s="321"/>
      <c r="AO1400" s="176"/>
      <c r="AP1400" s="176"/>
      <c r="AQ1400" s="176"/>
      <c r="AR1400" s="176"/>
      <c r="AS1400" s="176"/>
      <c r="AT1400" s="105"/>
      <c r="AU1400" s="150"/>
      <c r="AV1400" s="151"/>
      <c r="AW1400" s="106">
        <f>ROUND(ROUND(H1403*V1356,0)*AM1400,0)</f>
        <v>224</v>
      </c>
      <c r="AX1400" s="12"/>
    </row>
    <row r="1401" spans="1:50" ht="17.2" customHeight="1" x14ac:dyDescent="0.3">
      <c r="A1401" s="101">
        <v>43</v>
      </c>
      <c r="B1401" s="102" t="s">
        <v>3934</v>
      </c>
      <c r="C1401" s="103" t="s">
        <v>8416</v>
      </c>
      <c r="D1401" s="166"/>
      <c r="E1401" s="193"/>
      <c r="F1401" s="126"/>
      <c r="G1401" s="126"/>
      <c r="H1401" s="220"/>
      <c r="I1401" s="221"/>
      <c r="J1401" s="221"/>
      <c r="K1401" s="222"/>
      <c r="L1401" s="191"/>
      <c r="M1401" s="172"/>
      <c r="N1401" s="172"/>
      <c r="O1401" s="123"/>
      <c r="P1401" s="138"/>
      <c r="Q1401" s="138"/>
      <c r="R1401" s="168"/>
      <c r="S1401" s="141"/>
      <c r="T1401" s="141"/>
      <c r="U1401" s="88"/>
      <c r="V1401" s="86"/>
      <c r="W1401" s="87"/>
      <c r="X1401" s="320"/>
      <c r="Y1401" s="320"/>
      <c r="Z1401" s="320"/>
      <c r="AA1401" s="320"/>
      <c r="AB1401" s="320"/>
      <c r="AC1401" s="211" t="s">
        <v>4735</v>
      </c>
      <c r="AD1401" s="210"/>
      <c r="AE1401" s="210"/>
      <c r="AF1401" s="176"/>
      <c r="AG1401" s="176"/>
      <c r="AH1401" s="176"/>
      <c r="AI1401" s="176"/>
      <c r="AJ1401" s="176"/>
      <c r="AK1401" s="176"/>
      <c r="AL1401" s="105" t="s">
        <v>4574</v>
      </c>
      <c r="AM1401" s="321">
        <f>AM1398</f>
        <v>0.5</v>
      </c>
      <c r="AN1401" s="321"/>
      <c r="AO1401" s="176"/>
      <c r="AP1401" s="176"/>
      <c r="AQ1401" s="176"/>
      <c r="AR1401" s="176"/>
      <c r="AS1401" s="176"/>
      <c r="AT1401" s="105"/>
      <c r="AU1401" s="150"/>
      <c r="AV1401" s="151"/>
      <c r="AW1401" s="106">
        <f>ROUND(ROUND(H1403*V1356,0)*AM1401,0)</f>
        <v>160</v>
      </c>
      <c r="AX1401" s="12"/>
    </row>
    <row r="1402" spans="1:50" ht="17.2" customHeight="1" x14ac:dyDescent="0.3">
      <c r="A1402" s="9">
        <v>43</v>
      </c>
      <c r="B1402" s="10" t="s">
        <v>3933</v>
      </c>
      <c r="C1402" s="53" t="s">
        <v>8415</v>
      </c>
      <c r="D1402" s="166"/>
      <c r="E1402" s="193"/>
      <c r="F1402" s="126"/>
      <c r="G1402" s="126"/>
      <c r="H1402" s="220"/>
      <c r="I1402" s="221"/>
      <c r="J1402" s="221"/>
      <c r="K1402" s="222"/>
      <c r="L1402" s="231" t="s">
        <v>4714</v>
      </c>
      <c r="M1402" s="232"/>
      <c r="N1402" s="232"/>
      <c r="O1402" s="232"/>
      <c r="P1402" s="232"/>
      <c r="Q1402" s="232"/>
      <c r="R1402" s="175"/>
      <c r="S1402" s="194"/>
      <c r="T1402" s="194"/>
      <c r="U1402" s="88"/>
      <c r="V1402" s="86"/>
      <c r="W1402" s="87"/>
      <c r="X1402" s="6"/>
      <c r="Y1402" s="6"/>
      <c r="Z1402" s="59"/>
      <c r="AA1402" s="59"/>
      <c r="AB1402" s="6"/>
      <c r="AC1402" s="203"/>
      <c r="AD1402" s="6"/>
      <c r="AE1402" s="6"/>
      <c r="AF1402" s="6"/>
      <c r="AG1402" s="6"/>
      <c r="AH1402" s="6"/>
      <c r="AI1402" s="6"/>
      <c r="AJ1402" s="6"/>
      <c r="AK1402" s="6"/>
      <c r="AL1402" s="59"/>
      <c r="AM1402" s="137"/>
      <c r="AN1402" s="137"/>
      <c r="AO1402" s="6"/>
      <c r="AP1402" s="6"/>
      <c r="AQ1402" s="7"/>
      <c r="AR1402" s="7"/>
      <c r="AS1402" s="7"/>
      <c r="AT1402" s="123"/>
      <c r="AU1402" s="136"/>
      <c r="AV1402" s="145"/>
      <c r="AW1402" s="89">
        <f>ROUND(ROUND(H1403*P1404,0)*V1356,0)</f>
        <v>309</v>
      </c>
      <c r="AX1402" s="12"/>
    </row>
    <row r="1403" spans="1:50" ht="17.2" customHeight="1" x14ac:dyDescent="0.3">
      <c r="A1403" s="101">
        <v>43</v>
      </c>
      <c r="B1403" s="102" t="s">
        <v>3932</v>
      </c>
      <c r="C1403" s="103" t="s">
        <v>8414</v>
      </c>
      <c r="D1403" s="166"/>
      <c r="E1403" s="193"/>
      <c r="F1403" s="126"/>
      <c r="G1403" s="126"/>
      <c r="H1403" s="253">
        <f>'15就労移行支援(基本)'!K564</f>
        <v>639</v>
      </c>
      <c r="I1403" s="254"/>
      <c r="J1403" s="1" t="s">
        <v>4202</v>
      </c>
      <c r="K1403" s="68"/>
      <c r="L1403" s="267"/>
      <c r="M1403" s="268"/>
      <c r="N1403" s="268"/>
      <c r="O1403" s="268"/>
      <c r="P1403" s="268"/>
      <c r="Q1403" s="268"/>
      <c r="R1403" s="175"/>
      <c r="S1403" s="194"/>
      <c r="T1403" s="194"/>
      <c r="U1403" s="88"/>
      <c r="V1403" s="86"/>
      <c r="W1403" s="87"/>
      <c r="X1403" s="318" t="s">
        <v>4712</v>
      </c>
      <c r="Y1403" s="318"/>
      <c r="Z1403" s="318"/>
      <c r="AA1403" s="318"/>
      <c r="AB1403" s="318"/>
      <c r="AC1403" s="211" t="s">
        <v>4711</v>
      </c>
      <c r="AD1403" s="210"/>
      <c r="AE1403" s="210"/>
      <c r="AF1403" s="176"/>
      <c r="AG1403" s="176"/>
      <c r="AH1403" s="176"/>
      <c r="AI1403" s="176"/>
      <c r="AJ1403" s="176"/>
      <c r="AK1403" s="176"/>
      <c r="AL1403" s="105" t="s">
        <v>4574</v>
      </c>
      <c r="AM1403" s="321">
        <f>AM1400</f>
        <v>0.7</v>
      </c>
      <c r="AN1403" s="321"/>
      <c r="AO1403" s="174"/>
      <c r="AP1403" s="174"/>
      <c r="AQ1403" s="174"/>
      <c r="AR1403" s="174"/>
      <c r="AS1403" s="174"/>
      <c r="AT1403" s="104"/>
      <c r="AU1403" s="148"/>
      <c r="AV1403" s="149"/>
      <c r="AW1403" s="106">
        <f>ROUND(ROUND(ROUND(H1403*P1404,0)*V1356,0)*AM1403,0)</f>
        <v>216</v>
      </c>
      <c r="AX1403" s="12"/>
    </row>
    <row r="1404" spans="1:50" ht="17.2" customHeight="1" x14ac:dyDescent="0.3">
      <c r="A1404" s="101">
        <v>43</v>
      </c>
      <c r="B1404" s="102" t="s">
        <v>3931</v>
      </c>
      <c r="C1404" s="103" t="s">
        <v>8413</v>
      </c>
      <c r="D1404" s="166"/>
      <c r="E1404" s="193"/>
      <c r="F1404" s="126"/>
      <c r="G1404" s="126"/>
      <c r="H1404" s="175"/>
      <c r="I1404" s="194"/>
      <c r="J1404" s="194"/>
      <c r="K1404" s="173"/>
      <c r="L1404" s="191"/>
      <c r="M1404" s="172"/>
      <c r="N1404" s="172"/>
      <c r="O1404" s="123" t="s">
        <v>4574</v>
      </c>
      <c r="P1404" s="249">
        <f>P1398</f>
        <v>0.96499999999999997</v>
      </c>
      <c r="Q1404" s="249"/>
      <c r="R1404" s="168"/>
      <c r="S1404" s="141"/>
      <c r="T1404" s="141"/>
      <c r="U1404" s="88"/>
      <c r="V1404" s="86"/>
      <c r="W1404" s="87"/>
      <c r="X1404" s="320"/>
      <c r="Y1404" s="320"/>
      <c r="Z1404" s="320"/>
      <c r="AA1404" s="320"/>
      <c r="AB1404" s="320"/>
      <c r="AC1404" s="211" t="s">
        <v>4735</v>
      </c>
      <c r="AD1404" s="210"/>
      <c r="AE1404" s="210"/>
      <c r="AF1404" s="176"/>
      <c r="AG1404" s="176"/>
      <c r="AH1404" s="176"/>
      <c r="AI1404" s="176"/>
      <c r="AJ1404" s="176"/>
      <c r="AK1404" s="176"/>
      <c r="AL1404" s="105" t="s">
        <v>4574</v>
      </c>
      <c r="AM1404" s="321">
        <f>AM1401</f>
        <v>0.5</v>
      </c>
      <c r="AN1404" s="321"/>
      <c r="AO1404" s="174"/>
      <c r="AP1404" s="174"/>
      <c r="AQ1404" s="174"/>
      <c r="AR1404" s="174"/>
      <c r="AS1404" s="174"/>
      <c r="AT1404" s="104"/>
      <c r="AU1404" s="148"/>
      <c r="AV1404" s="149"/>
      <c r="AW1404" s="106">
        <f>ROUND(ROUND(ROUND(H1403*P1404,0)*V1356,0)*AM1404,0)</f>
        <v>155</v>
      </c>
      <c r="AX1404" s="12"/>
    </row>
    <row r="1405" spans="1:50" ht="17.2" customHeight="1" x14ac:dyDescent="0.3">
      <c r="A1405" s="9">
        <v>43</v>
      </c>
      <c r="B1405" s="10" t="s">
        <v>3930</v>
      </c>
      <c r="C1405" s="53" t="s">
        <v>8412</v>
      </c>
      <c r="D1405" s="166"/>
      <c r="E1405" s="193"/>
      <c r="F1405" s="126"/>
      <c r="G1405" s="126"/>
      <c r="H1405" s="175"/>
      <c r="I1405" s="194"/>
      <c r="J1405" s="194"/>
      <c r="K1405" s="173"/>
      <c r="L1405" s="196"/>
      <c r="M1405" s="195"/>
      <c r="N1405" s="195"/>
      <c r="O1405" s="55"/>
      <c r="P1405" s="56"/>
      <c r="Q1405" s="56"/>
      <c r="R1405" s="168"/>
      <c r="S1405" s="141"/>
      <c r="T1405" s="142"/>
      <c r="U1405" s="130"/>
      <c r="V1405" s="64"/>
      <c r="W1405" s="202"/>
      <c r="X1405" s="8"/>
      <c r="Y1405" s="6"/>
      <c r="Z1405" s="59"/>
      <c r="AA1405" s="59"/>
      <c r="AB1405" s="6"/>
      <c r="AC1405" s="203"/>
      <c r="AD1405" s="6"/>
      <c r="AE1405" s="6"/>
      <c r="AF1405" s="6"/>
      <c r="AG1405" s="6"/>
      <c r="AH1405" s="6"/>
      <c r="AI1405" s="6"/>
      <c r="AJ1405" s="6"/>
      <c r="AK1405" s="6"/>
      <c r="AL1405" s="59"/>
      <c r="AM1405" s="137"/>
      <c r="AN1405" s="137"/>
      <c r="AO1405" s="177"/>
      <c r="AP1405" s="81"/>
      <c r="AQ1405" s="81"/>
      <c r="AR1405" s="82"/>
      <c r="AS1405" s="242" t="s">
        <v>4580</v>
      </c>
      <c r="AT1405" s="242"/>
      <c r="AU1405" s="242"/>
      <c r="AV1405" s="243"/>
      <c r="AW1405" s="89">
        <f>ROUND(H1403*V1356,0)-AS1408</f>
        <v>315</v>
      </c>
      <c r="AX1405" s="12"/>
    </row>
    <row r="1406" spans="1:50" ht="17.2" customHeight="1" x14ac:dyDescent="0.3">
      <c r="A1406" s="101">
        <v>43</v>
      </c>
      <c r="B1406" s="102" t="s">
        <v>3929</v>
      </c>
      <c r="C1406" s="103" t="s">
        <v>8411</v>
      </c>
      <c r="D1406" s="166"/>
      <c r="E1406" s="193"/>
      <c r="F1406" s="126"/>
      <c r="G1406" s="126"/>
      <c r="H1406" s="175"/>
      <c r="I1406" s="194"/>
      <c r="J1406" s="194"/>
      <c r="K1406" s="173"/>
      <c r="L1406" s="175"/>
      <c r="M1406" s="194"/>
      <c r="N1406" s="194"/>
      <c r="O1406" s="132"/>
      <c r="P1406" s="141"/>
      <c r="Q1406" s="141"/>
      <c r="R1406" s="168"/>
      <c r="S1406" s="141"/>
      <c r="T1406" s="142"/>
      <c r="U1406" s="130"/>
      <c r="V1406" s="64"/>
      <c r="W1406" s="202"/>
      <c r="X1406" s="317" t="s">
        <v>4712</v>
      </c>
      <c r="Y1406" s="318"/>
      <c r="Z1406" s="318"/>
      <c r="AA1406" s="318"/>
      <c r="AB1406" s="318"/>
      <c r="AC1406" s="211" t="s">
        <v>4711</v>
      </c>
      <c r="AD1406" s="210"/>
      <c r="AE1406" s="210"/>
      <c r="AF1406" s="176"/>
      <c r="AG1406" s="176"/>
      <c r="AH1406" s="176"/>
      <c r="AI1406" s="176"/>
      <c r="AJ1406" s="176"/>
      <c r="AK1406" s="176"/>
      <c r="AL1406" s="105" t="s">
        <v>4574</v>
      </c>
      <c r="AM1406" s="321">
        <f>AM1403</f>
        <v>0.7</v>
      </c>
      <c r="AN1406" s="321"/>
      <c r="AO1406" s="215"/>
      <c r="AP1406" s="215"/>
      <c r="AQ1406" s="215"/>
      <c r="AR1406" s="214"/>
      <c r="AS1406" s="244"/>
      <c r="AT1406" s="244"/>
      <c r="AU1406" s="244"/>
      <c r="AV1406" s="245"/>
      <c r="AW1406" s="106">
        <f>ROUND(ROUND(H1403*V1356,0)*AM1406,0)-AS1408</f>
        <v>219</v>
      </c>
      <c r="AX1406" s="12"/>
    </row>
    <row r="1407" spans="1:50" ht="17.2" customHeight="1" x14ac:dyDescent="0.3">
      <c r="A1407" s="101">
        <v>43</v>
      </c>
      <c r="B1407" s="102" t="s">
        <v>3928</v>
      </c>
      <c r="C1407" s="103" t="s">
        <v>8410</v>
      </c>
      <c r="D1407" s="166"/>
      <c r="E1407" s="193"/>
      <c r="F1407" s="126"/>
      <c r="G1407" s="126"/>
      <c r="H1407" s="175"/>
      <c r="I1407" s="194"/>
      <c r="J1407" s="194"/>
      <c r="K1407" s="173"/>
      <c r="L1407" s="191"/>
      <c r="M1407" s="172"/>
      <c r="N1407" s="172"/>
      <c r="O1407" s="123"/>
      <c r="P1407" s="138"/>
      <c r="Q1407" s="138"/>
      <c r="R1407" s="168"/>
      <c r="S1407" s="141"/>
      <c r="T1407" s="142"/>
      <c r="U1407" s="130"/>
      <c r="V1407" s="64"/>
      <c r="W1407" s="202"/>
      <c r="X1407" s="319"/>
      <c r="Y1407" s="320"/>
      <c r="Z1407" s="320"/>
      <c r="AA1407" s="320"/>
      <c r="AB1407" s="320"/>
      <c r="AC1407" s="211" t="s">
        <v>4735</v>
      </c>
      <c r="AD1407" s="210"/>
      <c r="AE1407" s="210"/>
      <c r="AF1407" s="176"/>
      <c r="AG1407" s="176"/>
      <c r="AH1407" s="176"/>
      <c r="AI1407" s="176"/>
      <c r="AJ1407" s="176"/>
      <c r="AK1407" s="176"/>
      <c r="AL1407" s="105" t="s">
        <v>4574</v>
      </c>
      <c r="AM1407" s="321">
        <f>AM1404</f>
        <v>0.5</v>
      </c>
      <c r="AN1407" s="321"/>
      <c r="AO1407" s="213"/>
      <c r="AP1407" s="213"/>
      <c r="AQ1407" s="213"/>
      <c r="AR1407" s="212"/>
      <c r="AS1407" s="244"/>
      <c r="AT1407" s="244"/>
      <c r="AU1407" s="244"/>
      <c r="AV1407" s="245"/>
      <c r="AW1407" s="106">
        <f>ROUND(ROUND(H1403*V1356,0)*AM1407,0)-AS1408</f>
        <v>155</v>
      </c>
      <c r="AX1407" s="12"/>
    </row>
    <row r="1408" spans="1:50" ht="17.2" customHeight="1" x14ac:dyDescent="0.3">
      <c r="A1408" s="9">
        <v>43</v>
      </c>
      <c r="B1408" s="10" t="s">
        <v>3927</v>
      </c>
      <c r="C1408" s="53" t="s">
        <v>8409</v>
      </c>
      <c r="D1408" s="166"/>
      <c r="E1408" s="193"/>
      <c r="F1408" s="126"/>
      <c r="G1408" s="126"/>
      <c r="H1408" s="175"/>
      <c r="I1408" s="194"/>
      <c r="J1408" s="194"/>
      <c r="K1408" s="173"/>
      <c r="L1408" s="231" t="s">
        <v>4714</v>
      </c>
      <c r="M1408" s="232"/>
      <c r="N1408" s="232"/>
      <c r="O1408" s="232"/>
      <c r="P1408" s="232"/>
      <c r="Q1408" s="232"/>
      <c r="R1408" s="175"/>
      <c r="S1408" s="194"/>
      <c r="T1408" s="173"/>
      <c r="U1408" s="130"/>
      <c r="V1408" s="64"/>
      <c r="W1408" s="202"/>
      <c r="X1408" s="8"/>
      <c r="Y1408" s="6"/>
      <c r="Z1408" s="59"/>
      <c r="AA1408" s="59"/>
      <c r="AB1408" s="6"/>
      <c r="AC1408" s="203"/>
      <c r="AD1408" s="6"/>
      <c r="AE1408" s="6"/>
      <c r="AF1408" s="6"/>
      <c r="AG1408" s="6"/>
      <c r="AH1408" s="6"/>
      <c r="AI1408" s="6"/>
      <c r="AJ1408" s="6"/>
      <c r="AK1408" s="6"/>
      <c r="AL1408" s="59"/>
      <c r="AM1408" s="137"/>
      <c r="AN1408" s="137"/>
      <c r="AO1408" s="198"/>
      <c r="AP1408" s="198"/>
      <c r="AQ1408" s="198"/>
      <c r="AR1408" s="197"/>
      <c r="AS1408" s="38">
        <f>AS1396</f>
        <v>5</v>
      </c>
      <c r="AT1408" s="62" t="s">
        <v>4579</v>
      </c>
      <c r="AU1408" s="143"/>
      <c r="AV1408" s="147"/>
      <c r="AW1408" s="89">
        <f>ROUND(ROUND(H1403*P1410,0)*V1356,0)-AS1408</f>
        <v>304</v>
      </c>
      <c r="AX1408" s="12"/>
    </row>
    <row r="1409" spans="1:50" ht="17.2" customHeight="1" x14ac:dyDescent="0.3">
      <c r="A1409" s="101">
        <v>43</v>
      </c>
      <c r="B1409" s="102" t="s">
        <v>3926</v>
      </c>
      <c r="C1409" s="103" t="s">
        <v>8408</v>
      </c>
      <c r="D1409" s="166"/>
      <c r="E1409" s="193"/>
      <c r="F1409" s="126"/>
      <c r="G1409" s="126"/>
      <c r="H1409" s="175"/>
      <c r="I1409" s="194"/>
      <c r="J1409" s="194"/>
      <c r="K1409" s="173"/>
      <c r="L1409" s="267"/>
      <c r="M1409" s="268"/>
      <c r="N1409" s="268"/>
      <c r="O1409" s="268"/>
      <c r="P1409" s="268"/>
      <c r="Q1409" s="268"/>
      <c r="R1409" s="175"/>
      <c r="S1409" s="194"/>
      <c r="T1409" s="173"/>
      <c r="U1409" s="130"/>
      <c r="V1409" s="64"/>
      <c r="W1409" s="202"/>
      <c r="X1409" s="317" t="s">
        <v>4712</v>
      </c>
      <c r="Y1409" s="318"/>
      <c r="Z1409" s="318"/>
      <c r="AA1409" s="318"/>
      <c r="AB1409" s="318"/>
      <c r="AC1409" s="211" t="s">
        <v>4711</v>
      </c>
      <c r="AD1409" s="210"/>
      <c r="AE1409" s="210"/>
      <c r="AF1409" s="176"/>
      <c r="AG1409" s="176"/>
      <c r="AH1409" s="176"/>
      <c r="AI1409" s="176"/>
      <c r="AJ1409" s="176"/>
      <c r="AK1409" s="176"/>
      <c r="AL1409" s="105" t="s">
        <v>4574</v>
      </c>
      <c r="AM1409" s="321">
        <f>AM1406</f>
        <v>0.7</v>
      </c>
      <c r="AN1409" s="321"/>
      <c r="AO1409" s="213"/>
      <c r="AP1409" s="213"/>
      <c r="AQ1409" s="213"/>
      <c r="AR1409" s="212"/>
      <c r="AS1409" s="1"/>
      <c r="AT1409" s="132"/>
      <c r="AU1409" s="143"/>
      <c r="AV1409" s="147"/>
      <c r="AW1409" s="106">
        <f>ROUND(ROUND(ROUND(H1403*P1410,0)*V1356,0)*AM1409,0)-AS1408</f>
        <v>211</v>
      </c>
      <c r="AX1409" s="12"/>
    </row>
    <row r="1410" spans="1:50" ht="17.2" customHeight="1" x14ac:dyDescent="0.3">
      <c r="A1410" s="101">
        <v>43</v>
      </c>
      <c r="B1410" s="102" t="s">
        <v>3925</v>
      </c>
      <c r="C1410" s="103" t="s">
        <v>8407</v>
      </c>
      <c r="D1410" s="166"/>
      <c r="E1410" s="193"/>
      <c r="F1410" s="126"/>
      <c r="G1410" s="126"/>
      <c r="H1410" s="175"/>
      <c r="I1410" s="194"/>
      <c r="J1410" s="194"/>
      <c r="K1410" s="173"/>
      <c r="L1410" s="191"/>
      <c r="M1410" s="172"/>
      <c r="N1410" s="172"/>
      <c r="O1410" s="123" t="s">
        <v>4574</v>
      </c>
      <c r="P1410" s="249">
        <f>P1404</f>
        <v>0.96499999999999997</v>
      </c>
      <c r="Q1410" s="249"/>
      <c r="R1410" s="168"/>
      <c r="S1410" s="141"/>
      <c r="T1410" s="142"/>
      <c r="U1410" s="130"/>
      <c r="V1410" s="64"/>
      <c r="W1410" s="202"/>
      <c r="X1410" s="319"/>
      <c r="Y1410" s="320"/>
      <c r="Z1410" s="320"/>
      <c r="AA1410" s="320"/>
      <c r="AB1410" s="320"/>
      <c r="AC1410" s="211" t="s">
        <v>4735</v>
      </c>
      <c r="AD1410" s="210"/>
      <c r="AE1410" s="210"/>
      <c r="AF1410" s="176"/>
      <c r="AG1410" s="176"/>
      <c r="AH1410" s="176"/>
      <c r="AI1410" s="176"/>
      <c r="AJ1410" s="176"/>
      <c r="AK1410" s="176"/>
      <c r="AL1410" s="105" t="s">
        <v>4574</v>
      </c>
      <c r="AM1410" s="321">
        <f>AM1407</f>
        <v>0.5</v>
      </c>
      <c r="AN1410" s="321"/>
      <c r="AO1410" s="213"/>
      <c r="AP1410" s="213"/>
      <c r="AQ1410" s="213"/>
      <c r="AR1410" s="212"/>
      <c r="AS1410" s="7"/>
      <c r="AT1410" s="123"/>
      <c r="AU1410" s="136"/>
      <c r="AV1410" s="145"/>
      <c r="AW1410" s="106">
        <f>ROUND(ROUND(ROUND(H1403*P1410,0)*V1356,0)*AM1410,0)-AS1408</f>
        <v>150</v>
      </c>
      <c r="AX1410" s="12"/>
    </row>
    <row r="1411" spans="1:50" ht="17.2" customHeight="1" x14ac:dyDescent="0.3">
      <c r="A1411" s="9">
        <v>43</v>
      </c>
      <c r="B1411" s="10" t="s">
        <v>3924</v>
      </c>
      <c r="C1411" s="53" t="s">
        <v>8406</v>
      </c>
      <c r="D1411" s="166"/>
      <c r="E1411" s="193"/>
      <c r="F1411" s="126"/>
      <c r="G1411" s="126"/>
      <c r="H1411" s="45"/>
      <c r="I1411" s="1"/>
      <c r="J1411" s="1"/>
      <c r="K1411" s="44"/>
      <c r="L1411" s="196"/>
      <c r="M1411" s="195"/>
      <c r="N1411" s="195"/>
      <c r="O1411" s="55"/>
      <c r="P1411" s="56"/>
      <c r="Q1411" s="56"/>
      <c r="R1411" s="168"/>
      <c r="S1411" s="141"/>
      <c r="T1411" s="142"/>
      <c r="U1411" s="130"/>
      <c r="V1411" s="64"/>
      <c r="W1411" s="202"/>
      <c r="X1411" s="8"/>
      <c r="Y1411" s="6"/>
      <c r="Z1411" s="59"/>
      <c r="AA1411" s="59"/>
      <c r="AB1411" s="6"/>
      <c r="AC1411" s="203"/>
      <c r="AD1411" s="6"/>
      <c r="AE1411" s="6"/>
      <c r="AF1411" s="6"/>
      <c r="AG1411" s="6"/>
      <c r="AH1411" s="6"/>
      <c r="AI1411" s="6"/>
      <c r="AJ1411" s="6"/>
      <c r="AK1411" s="6"/>
      <c r="AL1411" s="59"/>
      <c r="AM1411" s="137"/>
      <c r="AN1411" s="137"/>
      <c r="AO1411" s="216" t="s">
        <v>4753</v>
      </c>
      <c r="AP1411" s="251"/>
      <c r="AQ1411" s="251"/>
      <c r="AR1411" s="252"/>
      <c r="AS1411" s="49"/>
      <c r="AT1411" s="36"/>
      <c r="AU1411" s="36"/>
      <c r="AV1411" s="51"/>
      <c r="AW1411" s="89">
        <f>ROUND(ROUND(H1403*V1356,0)*AQ1414,0)</f>
        <v>304</v>
      </c>
      <c r="AX1411" s="12"/>
    </row>
    <row r="1412" spans="1:50" ht="17.2" customHeight="1" x14ac:dyDescent="0.3">
      <c r="A1412" s="101">
        <v>43</v>
      </c>
      <c r="B1412" s="102" t="s">
        <v>3923</v>
      </c>
      <c r="C1412" s="103" t="s">
        <v>8405</v>
      </c>
      <c r="D1412" s="166"/>
      <c r="E1412" s="193"/>
      <c r="F1412" s="126"/>
      <c r="G1412" s="126"/>
      <c r="H1412" s="45"/>
      <c r="I1412" s="1"/>
      <c r="J1412" s="1"/>
      <c r="K1412" s="44"/>
      <c r="L1412" s="175"/>
      <c r="M1412" s="194"/>
      <c r="N1412" s="194"/>
      <c r="O1412" s="132"/>
      <c r="P1412" s="141"/>
      <c r="Q1412" s="141"/>
      <c r="R1412" s="168"/>
      <c r="S1412" s="141"/>
      <c r="T1412" s="142"/>
      <c r="U1412" s="130"/>
      <c r="V1412" s="64"/>
      <c r="W1412" s="202"/>
      <c r="X1412" s="317" t="s">
        <v>4712</v>
      </c>
      <c r="Y1412" s="318"/>
      <c r="Z1412" s="318"/>
      <c r="AA1412" s="318"/>
      <c r="AB1412" s="318"/>
      <c r="AC1412" s="211" t="s">
        <v>4711</v>
      </c>
      <c r="AD1412" s="210"/>
      <c r="AE1412" s="210"/>
      <c r="AF1412" s="176"/>
      <c r="AG1412" s="176"/>
      <c r="AH1412" s="176"/>
      <c r="AI1412" s="176"/>
      <c r="AJ1412" s="176"/>
      <c r="AK1412" s="176"/>
      <c r="AL1412" s="105" t="s">
        <v>4574</v>
      </c>
      <c r="AM1412" s="321">
        <f>AM1409</f>
        <v>0.7</v>
      </c>
      <c r="AN1412" s="321"/>
      <c r="AO1412" s="228"/>
      <c r="AP1412" s="229"/>
      <c r="AQ1412" s="229"/>
      <c r="AR1412" s="230"/>
      <c r="AS1412" s="45"/>
      <c r="AT1412" s="1"/>
      <c r="AU1412" s="1"/>
      <c r="AV1412" s="44"/>
      <c r="AW1412" s="106">
        <f>ROUND(ROUND(ROUND(H1403*V1356,0)*AM1412,0)*AQ1414,0)</f>
        <v>213</v>
      </c>
      <c r="AX1412" s="12"/>
    </row>
    <row r="1413" spans="1:50" ht="17.2" customHeight="1" x14ac:dyDescent="0.3">
      <c r="A1413" s="101">
        <v>43</v>
      </c>
      <c r="B1413" s="102" t="s">
        <v>3922</v>
      </c>
      <c r="C1413" s="103" t="s">
        <v>8404</v>
      </c>
      <c r="D1413" s="166"/>
      <c r="E1413" s="193"/>
      <c r="F1413" s="126"/>
      <c r="G1413" s="126"/>
      <c r="H1413" s="45"/>
      <c r="I1413" s="1"/>
      <c r="J1413" s="1"/>
      <c r="K1413" s="44"/>
      <c r="L1413" s="191"/>
      <c r="M1413" s="172"/>
      <c r="N1413" s="172"/>
      <c r="O1413" s="123"/>
      <c r="P1413" s="138"/>
      <c r="Q1413" s="138"/>
      <c r="R1413" s="168"/>
      <c r="S1413" s="141"/>
      <c r="T1413" s="142"/>
      <c r="U1413" s="130"/>
      <c r="V1413" s="64"/>
      <c r="W1413" s="202"/>
      <c r="X1413" s="319"/>
      <c r="Y1413" s="320"/>
      <c r="Z1413" s="320"/>
      <c r="AA1413" s="320"/>
      <c r="AB1413" s="320"/>
      <c r="AC1413" s="211" t="s">
        <v>4735</v>
      </c>
      <c r="AD1413" s="210"/>
      <c r="AE1413" s="210"/>
      <c r="AF1413" s="176"/>
      <c r="AG1413" s="176"/>
      <c r="AH1413" s="176"/>
      <c r="AI1413" s="176"/>
      <c r="AJ1413" s="176"/>
      <c r="AK1413" s="176"/>
      <c r="AL1413" s="105" t="s">
        <v>4574</v>
      </c>
      <c r="AM1413" s="321">
        <f>AM1410</f>
        <v>0.5</v>
      </c>
      <c r="AN1413" s="321"/>
      <c r="AO1413" s="45"/>
      <c r="AP1413" s="1"/>
      <c r="AQ1413" s="1"/>
      <c r="AR1413" s="44"/>
      <c r="AS1413" s="45"/>
      <c r="AT1413" s="1"/>
      <c r="AU1413" s="1"/>
      <c r="AV1413" s="44"/>
      <c r="AW1413" s="106">
        <f>ROUND(ROUND(ROUND(H1403*V1356,0)*AM1413,0)*AQ1414,0)</f>
        <v>152</v>
      </c>
      <c r="AX1413" s="12"/>
    </row>
    <row r="1414" spans="1:50" ht="17.2" customHeight="1" x14ac:dyDescent="0.3">
      <c r="A1414" s="9">
        <v>43</v>
      </c>
      <c r="B1414" s="10" t="s">
        <v>3921</v>
      </c>
      <c r="C1414" s="53" t="s">
        <v>8403</v>
      </c>
      <c r="D1414" s="166"/>
      <c r="E1414" s="193"/>
      <c r="F1414" s="126"/>
      <c r="G1414" s="126"/>
      <c r="H1414" s="45"/>
      <c r="I1414" s="1"/>
      <c r="J1414" s="1"/>
      <c r="K1414" s="44"/>
      <c r="L1414" s="231" t="s">
        <v>4714</v>
      </c>
      <c r="M1414" s="232"/>
      <c r="N1414" s="232"/>
      <c r="O1414" s="232"/>
      <c r="P1414" s="232"/>
      <c r="Q1414" s="232"/>
      <c r="R1414" s="175"/>
      <c r="S1414" s="194"/>
      <c r="T1414" s="173"/>
      <c r="U1414" s="130"/>
      <c r="V1414" s="64"/>
      <c r="W1414" s="202"/>
      <c r="X1414" s="8"/>
      <c r="Y1414" s="6"/>
      <c r="Z1414" s="59"/>
      <c r="AA1414" s="59"/>
      <c r="AB1414" s="6"/>
      <c r="AC1414" s="203"/>
      <c r="AD1414" s="6"/>
      <c r="AE1414" s="6"/>
      <c r="AF1414" s="6"/>
      <c r="AG1414" s="6"/>
      <c r="AH1414" s="6"/>
      <c r="AI1414" s="6"/>
      <c r="AJ1414" s="6"/>
      <c r="AK1414" s="6"/>
      <c r="AL1414" s="59"/>
      <c r="AM1414" s="137"/>
      <c r="AN1414" s="137"/>
      <c r="AO1414" s="45"/>
      <c r="AP1414" s="132" t="s">
        <v>4574</v>
      </c>
      <c r="AQ1414" s="247">
        <f>AQ1390</f>
        <v>0.95</v>
      </c>
      <c r="AR1414" s="248"/>
      <c r="AS1414" s="45"/>
      <c r="AT1414" s="1"/>
      <c r="AU1414" s="1"/>
      <c r="AV1414" s="44"/>
      <c r="AW1414" s="89">
        <f>ROUND(ROUND(ROUND(H1403*P1416,0)*V1356,0)*AQ1414,0)</f>
        <v>294</v>
      </c>
      <c r="AX1414" s="12"/>
    </row>
    <row r="1415" spans="1:50" ht="17.2" customHeight="1" x14ac:dyDescent="0.3">
      <c r="A1415" s="101">
        <v>43</v>
      </c>
      <c r="B1415" s="102" t="s">
        <v>3920</v>
      </c>
      <c r="C1415" s="103" t="s">
        <v>8402</v>
      </c>
      <c r="D1415" s="166"/>
      <c r="E1415" s="193"/>
      <c r="F1415" s="126"/>
      <c r="G1415" s="126"/>
      <c r="H1415" s="45"/>
      <c r="I1415" s="1"/>
      <c r="J1415" s="1"/>
      <c r="K1415" s="44"/>
      <c r="L1415" s="267"/>
      <c r="M1415" s="268"/>
      <c r="N1415" s="268"/>
      <c r="O1415" s="268"/>
      <c r="P1415" s="268"/>
      <c r="Q1415" s="268"/>
      <c r="R1415" s="175"/>
      <c r="S1415" s="194"/>
      <c r="T1415" s="173"/>
      <c r="U1415" s="130"/>
      <c r="V1415" s="64"/>
      <c r="W1415" s="202"/>
      <c r="X1415" s="317" t="s">
        <v>4712</v>
      </c>
      <c r="Y1415" s="318"/>
      <c r="Z1415" s="318"/>
      <c r="AA1415" s="318"/>
      <c r="AB1415" s="318"/>
      <c r="AC1415" s="211" t="s">
        <v>4711</v>
      </c>
      <c r="AD1415" s="210"/>
      <c r="AE1415" s="210"/>
      <c r="AF1415" s="176"/>
      <c r="AG1415" s="176"/>
      <c r="AH1415" s="176"/>
      <c r="AI1415" s="176"/>
      <c r="AJ1415" s="176"/>
      <c r="AK1415" s="176"/>
      <c r="AL1415" s="105" t="s">
        <v>4574</v>
      </c>
      <c r="AM1415" s="321">
        <f>AM1412</f>
        <v>0.7</v>
      </c>
      <c r="AN1415" s="321"/>
      <c r="AO1415" s="45"/>
      <c r="AP1415" s="1"/>
      <c r="AQ1415" s="1"/>
      <c r="AR1415" s="44"/>
      <c r="AS1415" s="45"/>
      <c r="AT1415" s="1"/>
      <c r="AU1415" s="1"/>
      <c r="AV1415" s="44"/>
      <c r="AW1415" s="106">
        <f>ROUND(ROUND(ROUND(ROUND(H1403*P1416,0)*V1356,0)*AM1415,0)*AQ1414,0)</f>
        <v>205</v>
      </c>
      <c r="AX1415" s="12"/>
    </row>
    <row r="1416" spans="1:50" ht="17.2" customHeight="1" x14ac:dyDescent="0.3">
      <c r="A1416" s="101">
        <v>43</v>
      </c>
      <c r="B1416" s="102" t="s">
        <v>3919</v>
      </c>
      <c r="C1416" s="103" t="s">
        <v>8401</v>
      </c>
      <c r="D1416" s="166"/>
      <c r="E1416" s="193"/>
      <c r="F1416" s="126"/>
      <c r="G1416" s="126"/>
      <c r="H1416" s="45"/>
      <c r="I1416" s="1"/>
      <c r="J1416" s="1"/>
      <c r="K1416" s="44"/>
      <c r="L1416" s="191"/>
      <c r="M1416" s="172"/>
      <c r="N1416" s="172"/>
      <c r="O1416" s="123" t="s">
        <v>4574</v>
      </c>
      <c r="P1416" s="249">
        <f>P1410</f>
        <v>0.96499999999999997</v>
      </c>
      <c r="Q1416" s="249"/>
      <c r="R1416" s="168"/>
      <c r="S1416" s="141"/>
      <c r="T1416" s="142"/>
      <c r="U1416" s="130"/>
      <c r="V1416" s="64"/>
      <c r="W1416" s="202"/>
      <c r="X1416" s="319"/>
      <c r="Y1416" s="320"/>
      <c r="Z1416" s="320"/>
      <c r="AA1416" s="320"/>
      <c r="AB1416" s="320"/>
      <c r="AC1416" s="211" t="s">
        <v>4735</v>
      </c>
      <c r="AD1416" s="210"/>
      <c r="AE1416" s="210"/>
      <c r="AF1416" s="176"/>
      <c r="AG1416" s="176"/>
      <c r="AH1416" s="176"/>
      <c r="AI1416" s="176"/>
      <c r="AJ1416" s="176"/>
      <c r="AK1416" s="176"/>
      <c r="AL1416" s="105" t="s">
        <v>4574</v>
      </c>
      <c r="AM1416" s="321">
        <f>AM1413</f>
        <v>0.5</v>
      </c>
      <c r="AN1416" s="321"/>
      <c r="AO1416" s="45"/>
      <c r="AP1416" s="1"/>
      <c r="AQ1416" s="1"/>
      <c r="AR1416" s="44"/>
      <c r="AS1416" s="43"/>
      <c r="AT1416" s="7"/>
      <c r="AU1416" s="7"/>
      <c r="AV1416" s="21"/>
      <c r="AW1416" s="106">
        <f>ROUND(ROUND(ROUND(ROUND(H1403*P1416,0)*V1356,0)*AM1416,0)*AQ1414,0)</f>
        <v>147</v>
      </c>
      <c r="AX1416" s="12"/>
    </row>
    <row r="1417" spans="1:50" ht="17.2" customHeight="1" x14ac:dyDescent="0.3">
      <c r="A1417" s="9">
        <v>43</v>
      </c>
      <c r="B1417" s="10" t="s">
        <v>3918</v>
      </c>
      <c r="C1417" s="53" t="s">
        <v>8400</v>
      </c>
      <c r="D1417" s="166"/>
      <c r="E1417" s="193"/>
      <c r="F1417" s="126"/>
      <c r="G1417" s="126"/>
      <c r="H1417" s="45"/>
      <c r="I1417" s="1"/>
      <c r="J1417" s="1"/>
      <c r="K1417" s="44"/>
      <c r="L1417" s="196"/>
      <c r="M1417" s="195"/>
      <c r="N1417" s="195"/>
      <c r="O1417" s="55"/>
      <c r="P1417" s="56"/>
      <c r="Q1417" s="56"/>
      <c r="R1417" s="168"/>
      <c r="S1417" s="141"/>
      <c r="T1417" s="142"/>
      <c r="U1417" s="130"/>
      <c r="V1417" s="64"/>
      <c r="W1417" s="202"/>
      <c r="X1417" s="8"/>
      <c r="Y1417" s="6"/>
      <c r="Z1417" s="59"/>
      <c r="AA1417" s="59"/>
      <c r="AB1417" s="6"/>
      <c r="AC1417" s="203"/>
      <c r="AD1417" s="6"/>
      <c r="AE1417" s="6"/>
      <c r="AF1417" s="6"/>
      <c r="AG1417" s="6"/>
      <c r="AH1417" s="6"/>
      <c r="AI1417" s="6"/>
      <c r="AJ1417" s="6"/>
      <c r="AK1417" s="6"/>
      <c r="AL1417" s="59"/>
      <c r="AM1417" s="137"/>
      <c r="AN1417" s="137"/>
      <c r="AO1417" s="146"/>
      <c r="AP1417" s="143"/>
      <c r="AQ1417" s="143"/>
      <c r="AR1417" s="44"/>
      <c r="AS1417" s="242" t="s">
        <v>4580</v>
      </c>
      <c r="AT1417" s="242"/>
      <c r="AU1417" s="242"/>
      <c r="AV1417" s="243"/>
      <c r="AW1417" s="89">
        <f>ROUND(ROUND(H1403*V1356,0)*AQ1414,0)-AS1420</f>
        <v>299</v>
      </c>
      <c r="AX1417" s="12"/>
    </row>
    <row r="1418" spans="1:50" ht="17.2" customHeight="1" x14ac:dyDescent="0.3">
      <c r="A1418" s="101">
        <v>43</v>
      </c>
      <c r="B1418" s="102" t="s">
        <v>3917</v>
      </c>
      <c r="C1418" s="103" t="s">
        <v>8399</v>
      </c>
      <c r="D1418" s="166"/>
      <c r="E1418" s="193"/>
      <c r="F1418" s="126"/>
      <c r="G1418" s="126"/>
      <c r="H1418" s="45"/>
      <c r="I1418" s="1"/>
      <c r="J1418" s="1"/>
      <c r="K1418" s="44"/>
      <c r="L1418" s="175"/>
      <c r="M1418" s="194"/>
      <c r="N1418" s="194"/>
      <c r="O1418" s="132"/>
      <c r="P1418" s="141"/>
      <c r="Q1418" s="141"/>
      <c r="R1418" s="168"/>
      <c r="S1418" s="141"/>
      <c r="T1418" s="142"/>
      <c r="U1418" s="130"/>
      <c r="V1418" s="64"/>
      <c r="W1418" s="202"/>
      <c r="X1418" s="317" t="s">
        <v>4712</v>
      </c>
      <c r="Y1418" s="318"/>
      <c r="Z1418" s="318"/>
      <c r="AA1418" s="318"/>
      <c r="AB1418" s="318"/>
      <c r="AC1418" s="211" t="s">
        <v>4711</v>
      </c>
      <c r="AD1418" s="210"/>
      <c r="AE1418" s="210"/>
      <c r="AF1418" s="176"/>
      <c r="AG1418" s="176"/>
      <c r="AH1418" s="176"/>
      <c r="AI1418" s="176"/>
      <c r="AJ1418" s="176"/>
      <c r="AK1418" s="176"/>
      <c r="AL1418" s="105" t="s">
        <v>4574</v>
      </c>
      <c r="AM1418" s="321">
        <f>AM1415</f>
        <v>0.7</v>
      </c>
      <c r="AN1418" s="321"/>
      <c r="AO1418" s="146"/>
      <c r="AP1418" s="143"/>
      <c r="AQ1418" s="143"/>
      <c r="AR1418" s="44"/>
      <c r="AS1418" s="244"/>
      <c r="AT1418" s="244"/>
      <c r="AU1418" s="244"/>
      <c r="AV1418" s="245"/>
      <c r="AW1418" s="106">
        <f>ROUND(ROUND(ROUND(H1403*V1356,0)*AM1418,0)*AQ1414,0)-AS1420</f>
        <v>208</v>
      </c>
      <c r="AX1418" s="12"/>
    </row>
    <row r="1419" spans="1:50" ht="17.2" customHeight="1" x14ac:dyDescent="0.3">
      <c r="A1419" s="101">
        <v>43</v>
      </c>
      <c r="B1419" s="102" t="s">
        <v>3916</v>
      </c>
      <c r="C1419" s="103" t="s">
        <v>8398</v>
      </c>
      <c r="D1419" s="166"/>
      <c r="E1419" s="193"/>
      <c r="F1419" s="126"/>
      <c r="G1419" s="126"/>
      <c r="H1419" s="45"/>
      <c r="I1419" s="1"/>
      <c r="J1419" s="1"/>
      <c r="K1419" s="44"/>
      <c r="L1419" s="191"/>
      <c r="M1419" s="172"/>
      <c r="N1419" s="172"/>
      <c r="O1419" s="123"/>
      <c r="P1419" s="138"/>
      <c r="Q1419" s="138"/>
      <c r="R1419" s="168"/>
      <c r="S1419" s="141"/>
      <c r="T1419" s="142"/>
      <c r="U1419" s="130"/>
      <c r="V1419" s="64"/>
      <c r="W1419" s="202"/>
      <c r="X1419" s="319"/>
      <c r="Y1419" s="320"/>
      <c r="Z1419" s="320"/>
      <c r="AA1419" s="320"/>
      <c r="AB1419" s="320"/>
      <c r="AC1419" s="211" t="s">
        <v>4735</v>
      </c>
      <c r="AD1419" s="210"/>
      <c r="AE1419" s="210"/>
      <c r="AF1419" s="176"/>
      <c r="AG1419" s="176"/>
      <c r="AH1419" s="176"/>
      <c r="AI1419" s="176"/>
      <c r="AJ1419" s="176"/>
      <c r="AK1419" s="176"/>
      <c r="AL1419" s="105" t="s">
        <v>4574</v>
      </c>
      <c r="AM1419" s="321">
        <f>AM1416</f>
        <v>0.5</v>
      </c>
      <c r="AN1419" s="321"/>
      <c r="AO1419" s="146"/>
      <c r="AP1419" s="143"/>
      <c r="AQ1419" s="143"/>
      <c r="AR1419" s="44"/>
      <c r="AS1419" s="244"/>
      <c r="AT1419" s="244"/>
      <c r="AU1419" s="244"/>
      <c r="AV1419" s="245"/>
      <c r="AW1419" s="106">
        <f>ROUND(ROUND(ROUND(H1403*V1356,0)*AM1419,0)*AQ1414,0)-AS1420</f>
        <v>147</v>
      </c>
      <c r="AX1419" s="12"/>
    </row>
    <row r="1420" spans="1:50" ht="17.2" customHeight="1" x14ac:dyDescent="0.3">
      <c r="A1420" s="9">
        <v>43</v>
      </c>
      <c r="B1420" s="10" t="s">
        <v>3915</v>
      </c>
      <c r="C1420" s="53" t="s">
        <v>8397</v>
      </c>
      <c r="D1420" s="166"/>
      <c r="E1420" s="193"/>
      <c r="F1420" s="126"/>
      <c r="G1420" s="126"/>
      <c r="H1420" s="45"/>
      <c r="I1420" s="1"/>
      <c r="J1420" s="1"/>
      <c r="K1420" s="44"/>
      <c r="L1420" s="231" t="s">
        <v>4714</v>
      </c>
      <c r="M1420" s="232"/>
      <c r="N1420" s="232"/>
      <c r="O1420" s="232"/>
      <c r="P1420" s="232"/>
      <c r="Q1420" s="232"/>
      <c r="R1420" s="175"/>
      <c r="S1420" s="194"/>
      <c r="T1420" s="173"/>
      <c r="U1420" s="130"/>
      <c r="V1420" s="64"/>
      <c r="W1420" s="202"/>
      <c r="X1420" s="8"/>
      <c r="Y1420" s="6"/>
      <c r="Z1420" s="59"/>
      <c r="AA1420" s="59"/>
      <c r="AB1420" s="6"/>
      <c r="AC1420" s="203"/>
      <c r="AD1420" s="6"/>
      <c r="AE1420" s="6"/>
      <c r="AF1420" s="6"/>
      <c r="AG1420" s="6"/>
      <c r="AH1420" s="6"/>
      <c r="AI1420" s="6"/>
      <c r="AJ1420" s="6"/>
      <c r="AK1420" s="6"/>
      <c r="AL1420" s="59"/>
      <c r="AM1420" s="137"/>
      <c r="AN1420" s="137"/>
      <c r="AO1420" s="146"/>
      <c r="AP1420" s="143"/>
      <c r="AQ1420" s="143"/>
      <c r="AR1420" s="44"/>
      <c r="AS1420" s="38">
        <f>AS1408</f>
        <v>5</v>
      </c>
      <c r="AT1420" s="62" t="s">
        <v>4579</v>
      </c>
      <c r="AU1420" s="143"/>
      <c r="AV1420" s="147"/>
      <c r="AW1420" s="89">
        <f>ROUND(ROUND(ROUND(H1403*P1422,0)*V1356,0)*AQ1414,0)-AS1420</f>
        <v>289</v>
      </c>
      <c r="AX1420" s="12"/>
    </row>
    <row r="1421" spans="1:50" ht="17.2" customHeight="1" x14ac:dyDescent="0.3">
      <c r="A1421" s="101">
        <v>43</v>
      </c>
      <c r="B1421" s="102" t="s">
        <v>3914</v>
      </c>
      <c r="C1421" s="103" t="s">
        <v>8396</v>
      </c>
      <c r="D1421" s="166"/>
      <c r="E1421" s="193"/>
      <c r="F1421" s="126"/>
      <c r="G1421" s="126"/>
      <c r="H1421" s="45"/>
      <c r="I1421" s="1"/>
      <c r="J1421" s="1"/>
      <c r="K1421" s="44"/>
      <c r="L1421" s="267"/>
      <c r="M1421" s="268"/>
      <c r="N1421" s="268"/>
      <c r="O1421" s="268"/>
      <c r="P1421" s="268"/>
      <c r="Q1421" s="268"/>
      <c r="R1421" s="175"/>
      <c r="S1421" s="194"/>
      <c r="T1421" s="173"/>
      <c r="U1421" s="130"/>
      <c r="V1421" s="64"/>
      <c r="W1421" s="202"/>
      <c r="X1421" s="317" t="s">
        <v>4712</v>
      </c>
      <c r="Y1421" s="318"/>
      <c r="Z1421" s="318"/>
      <c r="AA1421" s="318"/>
      <c r="AB1421" s="318"/>
      <c r="AC1421" s="211" t="s">
        <v>4711</v>
      </c>
      <c r="AD1421" s="210"/>
      <c r="AE1421" s="210"/>
      <c r="AF1421" s="176"/>
      <c r="AG1421" s="176"/>
      <c r="AH1421" s="176"/>
      <c r="AI1421" s="176"/>
      <c r="AJ1421" s="176"/>
      <c r="AK1421" s="176"/>
      <c r="AL1421" s="105" t="s">
        <v>4574</v>
      </c>
      <c r="AM1421" s="321">
        <f>AM1418</f>
        <v>0.7</v>
      </c>
      <c r="AN1421" s="321"/>
      <c r="AO1421" s="146"/>
      <c r="AP1421" s="143"/>
      <c r="AQ1421" s="143"/>
      <c r="AR1421" s="44"/>
      <c r="AS1421" s="1"/>
      <c r="AT1421" s="132"/>
      <c r="AU1421" s="143"/>
      <c r="AV1421" s="147"/>
      <c r="AW1421" s="106">
        <f>ROUND(ROUND(ROUND(ROUND(H1403*P1422,0)*V1356,0)*AM1421,0)*AQ1414,0)-AS1420</f>
        <v>200</v>
      </c>
      <c r="AX1421" s="12"/>
    </row>
    <row r="1422" spans="1:50" ht="17.2" customHeight="1" x14ac:dyDescent="0.3">
      <c r="A1422" s="101">
        <v>43</v>
      </c>
      <c r="B1422" s="102" t="s">
        <v>3913</v>
      </c>
      <c r="C1422" s="103" t="s">
        <v>8395</v>
      </c>
      <c r="D1422" s="162"/>
      <c r="E1422" s="192"/>
      <c r="F1422" s="128"/>
      <c r="G1422" s="128"/>
      <c r="H1422" s="43"/>
      <c r="I1422" s="7"/>
      <c r="J1422" s="7"/>
      <c r="K1422" s="21"/>
      <c r="L1422" s="191"/>
      <c r="M1422" s="172"/>
      <c r="N1422" s="172"/>
      <c r="O1422" s="123" t="s">
        <v>4574</v>
      </c>
      <c r="P1422" s="249">
        <f>P1416</f>
        <v>0.96499999999999997</v>
      </c>
      <c r="Q1422" s="249"/>
      <c r="R1422" s="201"/>
      <c r="S1422" s="138"/>
      <c r="T1422" s="139"/>
      <c r="U1422" s="78"/>
      <c r="V1422" s="79"/>
      <c r="W1422" s="200"/>
      <c r="X1422" s="319"/>
      <c r="Y1422" s="320"/>
      <c r="Z1422" s="320"/>
      <c r="AA1422" s="320"/>
      <c r="AB1422" s="320"/>
      <c r="AC1422" s="211" t="s">
        <v>4735</v>
      </c>
      <c r="AD1422" s="210"/>
      <c r="AE1422" s="210"/>
      <c r="AF1422" s="176"/>
      <c r="AG1422" s="176"/>
      <c r="AH1422" s="176"/>
      <c r="AI1422" s="176"/>
      <c r="AJ1422" s="176"/>
      <c r="AK1422" s="176"/>
      <c r="AL1422" s="105" t="s">
        <v>4574</v>
      </c>
      <c r="AM1422" s="321">
        <f>AM1419</f>
        <v>0.5</v>
      </c>
      <c r="AN1422" s="321"/>
      <c r="AO1422" s="190"/>
      <c r="AP1422" s="136"/>
      <c r="AQ1422" s="136"/>
      <c r="AR1422" s="21"/>
      <c r="AS1422" s="7"/>
      <c r="AT1422" s="123"/>
      <c r="AU1422" s="136"/>
      <c r="AV1422" s="145"/>
      <c r="AW1422" s="107">
        <f>ROUND(ROUND(ROUND(ROUND(H1403*P1422,0)*V1356,0)*AM1422,0)*AQ1414,0)-AS1420</f>
        <v>142</v>
      </c>
      <c r="AX1422" s="16"/>
    </row>
    <row r="1423" spans="1:50" ht="17.2" customHeight="1" x14ac:dyDescent="0.3">
      <c r="A1423" s="9">
        <v>43</v>
      </c>
      <c r="B1423" s="10" t="s">
        <v>3912</v>
      </c>
      <c r="C1423" s="53" t="s">
        <v>8394</v>
      </c>
      <c r="D1423" s="217" t="s">
        <v>4740</v>
      </c>
      <c r="E1423" s="219"/>
      <c r="F1423" s="217" t="s">
        <v>4916</v>
      </c>
      <c r="G1423" s="252"/>
      <c r="H1423" s="217" t="s">
        <v>4816</v>
      </c>
      <c r="I1423" s="218"/>
      <c r="J1423" s="218"/>
      <c r="K1423" s="219"/>
      <c r="L1423" s="196"/>
      <c r="M1423" s="195"/>
      <c r="N1423" s="195"/>
      <c r="O1423" s="55"/>
      <c r="P1423" s="56"/>
      <c r="Q1423" s="56"/>
      <c r="R1423" s="303" t="s">
        <v>8152</v>
      </c>
      <c r="S1423" s="304"/>
      <c r="T1423" s="305"/>
      <c r="U1423" s="309" t="s">
        <v>8151</v>
      </c>
      <c r="V1423" s="309"/>
      <c r="W1423" s="310"/>
      <c r="X1423" s="8"/>
      <c r="Y1423" s="6"/>
      <c r="Z1423" s="59"/>
      <c r="AA1423" s="59"/>
      <c r="AB1423" s="6"/>
      <c r="AC1423" s="203"/>
      <c r="AD1423" s="6"/>
      <c r="AE1423" s="6"/>
      <c r="AF1423" s="6"/>
      <c r="AG1423" s="6"/>
      <c r="AH1423" s="6"/>
      <c r="AI1423" s="6"/>
      <c r="AJ1423" s="6"/>
      <c r="AK1423" s="6"/>
      <c r="AL1423" s="59"/>
      <c r="AM1423" s="137"/>
      <c r="AN1423" s="137"/>
      <c r="AO1423" s="7"/>
      <c r="AP1423" s="7"/>
      <c r="AQ1423" s="7"/>
      <c r="AR1423" s="7"/>
      <c r="AS1423" s="7"/>
      <c r="AT1423" s="123"/>
      <c r="AU1423" s="136"/>
      <c r="AV1423" s="145"/>
      <c r="AW1423" s="100">
        <f>ROUND(H1427*V1428,0)</f>
        <v>272</v>
      </c>
      <c r="AX1423" s="19" t="s">
        <v>4205</v>
      </c>
    </row>
    <row r="1424" spans="1:50" ht="17.2" customHeight="1" x14ac:dyDescent="0.3">
      <c r="A1424" s="101">
        <v>43</v>
      </c>
      <c r="B1424" s="102" t="s">
        <v>3911</v>
      </c>
      <c r="C1424" s="103" t="s">
        <v>8393</v>
      </c>
      <c r="D1424" s="220"/>
      <c r="E1424" s="222"/>
      <c r="F1424" s="228"/>
      <c r="G1424" s="230"/>
      <c r="H1424" s="220"/>
      <c r="I1424" s="221"/>
      <c r="J1424" s="221"/>
      <c r="K1424" s="222"/>
      <c r="L1424" s="175"/>
      <c r="M1424" s="194"/>
      <c r="N1424" s="194"/>
      <c r="O1424" s="132"/>
      <c r="P1424" s="141"/>
      <c r="Q1424" s="141"/>
      <c r="R1424" s="306"/>
      <c r="S1424" s="307"/>
      <c r="T1424" s="308"/>
      <c r="U1424" s="311"/>
      <c r="V1424" s="312"/>
      <c r="W1424" s="313"/>
      <c r="X1424" s="317" t="s">
        <v>4712</v>
      </c>
      <c r="Y1424" s="318"/>
      <c r="Z1424" s="318"/>
      <c r="AA1424" s="318"/>
      <c r="AB1424" s="318"/>
      <c r="AC1424" s="211" t="s">
        <v>4711</v>
      </c>
      <c r="AD1424" s="210"/>
      <c r="AE1424" s="210"/>
      <c r="AF1424" s="176"/>
      <c r="AG1424" s="176"/>
      <c r="AH1424" s="176"/>
      <c r="AI1424" s="176"/>
      <c r="AJ1424" s="176"/>
      <c r="AK1424" s="176"/>
      <c r="AL1424" s="105" t="s">
        <v>4574</v>
      </c>
      <c r="AM1424" s="321">
        <f>AM1421</f>
        <v>0.7</v>
      </c>
      <c r="AN1424" s="321"/>
      <c r="AO1424" s="176"/>
      <c r="AP1424" s="176"/>
      <c r="AQ1424" s="176"/>
      <c r="AR1424" s="176"/>
      <c r="AS1424" s="176"/>
      <c r="AT1424" s="105"/>
      <c r="AU1424" s="150"/>
      <c r="AV1424" s="151"/>
      <c r="AW1424" s="106">
        <f>ROUND(ROUND(H1427*V1428,0)*AM1424,0)</f>
        <v>190</v>
      </c>
      <c r="AX1424" s="12"/>
    </row>
    <row r="1425" spans="1:50" ht="17.2" customHeight="1" x14ac:dyDescent="0.3">
      <c r="A1425" s="101">
        <v>43</v>
      </c>
      <c r="B1425" s="102" t="s">
        <v>3910</v>
      </c>
      <c r="C1425" s="103" t="s">
        <v>8392</v>
      </c>
      <c r="D1425" s="220"/>
      <c r="E1425" s="222"/>
      <c r="F1425" s="228"/>
      <c r="G1425" s="230"/>
      <c r="H1425" s="220"/>
      <c r="I1425" s="221"/>
      <c r="J1425" s="221"/>
      <c r="K1425" s="222"/>
      <c r="L1425" s="191"/>
      <c r="M1425" s="172"/>
      <c r="N1425" s="172"/>
      <c r="O1425" s="123"/>
      <c r="P1425" s="138"/>
      <c r="Q1425" s="138"/>
      <c r="R1425" s="306"/>
      <c r="S1425" s="307"/>
      <c r="T1425" s="308"/>
      <c r="U1425" s="311"/>
      <c r="V1425" s="312"/>
      <c r="W1425" s="313"/>
      <c r="X1425" s="319"/>
      <c r="Y1425" s="320"/>
      <c r="Z1425" s="320"/>
      <c r="AA1425" s="320"/>
      <c r="AB1425" s="320"/>
      <c r="AC1425" s="211" t="s">
        <v>4735</v>
      </c>
      <c r="AD1425" s="210"/>
      <c r="AE1425" s="210"/>
      <c r="AF1425" s="176"/>
      <c r="AG1425" s="176"/>
      <c r="AH1425" s="176"/>
      <c r="AI1425" s="176"/>
      <c r="AJ1425" s="176"/>
      <c r="AK1425" s="176"/>
      <c r="AL1425" s="105" t="s">
        <v>4574</v>
      </c>
      <c r="AM1425" s="321">
        <f>AM1422</f>
        <v>0.5</v>
      </c>
      <c r="AN1425" s="321"/>
      <c r="AO1425" s="176"/>
      <c r="AP1425" s="176"/>
      <c r="AQ1425" s="176"/>
      <c r="AR1425" s="176"/>
      <c r="AS1425" s="176"/>
      <c r="AT1425" s="105"/>
      <c r="AU1425" s="150"/>
      <c r="AV1425" s="151"/>
      <c r="AW1425" s="106">
        <f>ROUND(ROUND(H1427*V1428,0)*AM1425,0)</f>
        <v>136</v>
      </c>
      <c r="AX1425" s="12"/>
    </row>
    <row r="1426" spans="1:50" ht="17.2" customHeight="1" x14ac:dyDescent="0.3">
      <c r="A1426" s="9">
        <v>43</v>
      </c>
      <c r="B1426" s="10" t="s">
        <v>3909</v>
      </c>
      <c r="C1426" s="53" t="s">
        <v>8391</v>
      </c>
      <c r="D1426" s="238"/>
      <c r="E1426" s="240"/>
      <c r="F1426" s="238"/>
      <c r="G1426" s="240"/>
      <c r="H1426" s="220"/>
      <c r="I1426" s="221"/>
      <c r="J1426" s="221"/>
      <c r="K1426" s="222"/>
      <c r="L1426" s="231" t="s">
        <v>4714</v>
      </c>
      <c r="M1426" s="232"/>
      <c r="N1426" s="232"/>
      <c r="O1426" s="232"/>
      <c r="P1426" s="232"/>
      <c r="Q1426" s="232"/>
      <c r="R1426" s="306"/>
      <c r="S1426" s="307"/>
      <c r="T1426" s="308"/>
      <c r="U1426" s="130"/>
      <c r="V1426" s="64"/>
      <c r="W1426" s="202"/>
      <c r="X1426" s="8"/>
      <c r="Y1426" s="6"/>
      <c r="Z1426" s="59"/>
      <c r="AA1426" s="59"/>
      <c r="AB1426" s="6"/>
      <c r="AC1426" s="203"/>
      <c r="AD1426" s="6"/>
      <c r="AE1426" s="6"/>
      <c r="AF1426" s="6"/>
      <c r="AG1426" s="6"/>
      <c r="AH1426" s="6"/>
      <c r="AI1426" s="6"/>
      <c r="AJ1426" s="6"/>
      <c r="AK1426" s="6"/>
      <c r="AL1426" s="59"/>
      <c r="AM1426" s="137"/>
      <c r="AN1426" s="137"/>
      <c r="AO1426" s="6"/>
      <c r="AP1426" s="6"/>
      <c r="AQ1426" s="7"/>
      <c r="AR1426" s="7"/>
      <c r="AS1426" s="7"/>
      <c r="AT1426" s="123"/>
      <c r="AU1426" s="136"/>
      <c r="AV1426" s="145"/>
      <c r="AW1426" s="89">
        <f>ROUND(ROUND(H1427*P1428,0)*V1428,0)</f>
        <v>262</v>
      </c>
      <c r="AX1426" s="12"/>
    </row>
    <row r="1427" spans="1:50" ht="17.2" customHeight="1" x14ac:dyDescent="0.3">
      <c r="A1427" s="101">
        <v>43</v>
      </c>
      <c r="B1427" s="102" t="s">
        <v>3908</v>
      </c>
      <c r="C1427" s="103" t="s">
        <v>8390</v>
      </c>
      <c r="D1427" s="238"/>
      <c r="E1427" s="240"/>
      <c r="F1427" s="238"/>
      <c r="G1427" s="240"/>
      <c r="H1427" s="253">
        <f>'15就労移行支援(基本)'!K588</f>
        <v>543</v>
      </c>
      <c r="I1427" s="254"/>
      <c r="J1427" s="1" t="s">
        <v>4202</v>
      </c>
      <c r="K1427" s="68"/>
      <c r="L1427" s="267"/>
      <c r="M1427" s="268"/>
      <c r="N1427" s="268"/>
      <c r="O1427" s="268"/>
      <c r="P1427" s="268"/>
      <c r="Q1427" s="268"/>
      <c r="R1427" s="306"/>
      <c r="S1427" s="307"/>
      <c r="T1427" s="308"/>
      <c r="U1427" s="130"/>
      <c r="V1427" s="64"/>
      <c r="W1427" s="202"/>
      <c r="X1427" s="317" t="s">
        <v>4712</v>
      </c>
      <c r="Y1427" s="318"/>
      <c r="Z1427" s="318"/>
      <c r="AA1427" s="318"/>
      <c r="AB1427" s="318"/>
      <c r="AC1427" s="211" t="s">
        <v>4711</v>
      </c>
      <c r="AD1427" s="210"/>
      <c r="AE1427" s="210"/>
      <c r="AF1427" s="176"/>
      <c r="AG1427" s="176"/>
      <c r="AH1427" s="176"/>
      <c r="AI1427" s="176"/>
      <c r="AJ1427" s="176"/>
      <c r="AK1427" s="176"/>
      <c r="AL1427" s="105" t="s">
        <v>4574</v>
      </c>
      <c r="AM1427" s="321">
        <f>AM1424</f>
        <v>0.7</v>
      </c>
      <c r="AN1427" s="321"/>
      <c r="AO1427" s="174"/>
      <c r="AP1427" s="174"/>
      <c r="AQ1427" s="174"/>
      <c r="AR1427" s="174"/>
      <c r="AS1427" s="174"/>
      <c r="AT1427" s="104"/>
      <c r="AU1427" s="148"/>
      <c r="AV1427" s="149"/>
      <c r="AW1427" s="106">
        <f>ROUND(ROUND(ROUND(H1427*P1428,0)*V1428,0)*AM1427,0)</f>
        <v>183</v>
      </c>
      <c r="AX1427" s="12"/>
    </row>
    <row r="1428" spans="1:50" ht="17.2" customHeight="1" x14ac:dyDescent="0.3">
      <c r="A1428" s="101">
        <v>43</v>
      </c>
      <c r="B1428" s="102" t="s">
        <v>3907</v>
      </c>
      <c r="C1428" s="103" t="s">
        <v>8389</v>
      </c>
      <c r="D1428" s="238"/>
      <c r="E1428" s="240"/>
      <c r="F1428" s="238"/>
      <c r="G1428" s="240"/>
      <c r="H1428" s="175"/>
      <c r="I1428" s="194"/>
      <c r="J1428" s="194"/>
      <c r="K1428" s="173"/>
      <c r="L1428" s="191"/>
      <c r="M1428" s="172"/>
      <c r="N1428" s="172"/>
      <c r="O1428" s="123" t="s">
        <v>4574</v>
      </c>
      <c r="P1428" s="249">
        <f>P1422</f>
        <v>0.96499999999999997</v>
      </c>
      <c r="Q1428" s="249"/>
      <c r="R1428" s="238"/>
      <c r="S1428" s="239"/>
      <c r="T1428" s="240"/>
      <c r="U1428" s="132" t="s">
        <v>4574</v>
      </c>
      <c r="V1428" s="247">
        <f>V1356</f>
        <v>0.5</v>
      </c>
      <c r="W1428" s="248"/>
      <c r="X1428" s="319"/>
      <c r="Y1428" s="320"/>
      <c r="Z1428" s="320"/>
      <c r="AA1428" s="320"/>
      <c r="AB1428" s="320"/>
      <c r="AC1428" s="211" t="s">
        <v>4735</v>
      </c>
      <c r="AD1428" s="210"/>
      <c r="AE1428" s="210"/>
      <c r="AF1428" s="176"/>
      <c r="AG1428" s="176"/>
      <c r="AH1428" s="176"/>
      <c r="AI1428" s="176"/>
      <c r="AJ1428" s="176"/>
      <c r="AK1428" s="176"/>
      <c r="AL1428" s="105" t="s">
        <v>4574</v>
      </c>
      <c r="AM1428" s="321">
        <f>AM1425</f>
        <v>0.5</v>
      </c>
      <c r="AN1428" s="321"/>
      <c r="AO1428" s="174"/>
      <c r="AP1428" s="174"/>
      <c r="AQ1428" s="174"/>
      <c r="AR1428" s="174"/>
      <c r="AS1428" s="174"/>
      <c r="AT1428" s="104"/>
      <c r="AU1428" s="148"/>
      <c r="AV1428" s="149"/>
      <c r="AW1428" s="106">
        <f>ROUND(ROUND(ROUND(H1427*P1428,0)*V1428,0)*AM1428,0)</f>
        <v>131</v>
      </c>
      <c r="AX1428" s="12"/>
    </row>
    <row r="1429" spans="1:50" ht="17.2" customHeight="1" x14ac:dyDescent="0.3">
      <c r="A1429" s="9">
        <v>43</v>
      </c>
      <c r="B1429" s="10" t="s">
        <v>3906</v>
      </c>
      <c r="C1429" s="53" t="s">
        <v>8388</v>
      </c>
      <c r="D1429" s="166"/>
      <c r="E1429" s="193"/>
      <c r="F1429" s="126"/>
      <c r="G1429" s="126"/>
      <c r="H1429" s="175"/>
      <c r="I1429" s="194"/>
      <c r="J1429" s="194"/>
      <c r="K1429" s="173"/>
      <c r="L1429" s="196"/>
      <c r="M1429" s="195"/>
      <c r="N1429" s="195"/>
      <c r="O1429" s="55"/>
      <c r="P1429" s="56"/>
      <c r="Q1429" s="56"/>
      <c r="R1429" s="168"/>
      <c r="S1429" s="141"/>
      <c r="T1429" s="142"/>
      <c r="U1429" s="130"/>
      <c r="V1429" s="64"/>
      <c r="W1429" s="202"/>
      <c r="X1429" s="8"/>
      <c r="Y1429" s="6"/>
      <c r="Z1429" s="59"/>
      <c r="AA1429" s="59"/>
      <c r="AB1429" s="6"/>
      <c r="AC1429" s="203"/>
      <c r="AD1429" s="6"/>
      <c r="AE1429" s="6"/>
      <c r="AF1429" s="6"/>
      <c r="AG1429" s="6"/>
      <c r="AH1429" s="6"/>
      <c r="AI1429" s="6"/>
      <c r="AJ1429" s="6"/>
      <c r="AK1429" s="6"/>
      <c r="AL1429" s="59"/>
      <c r="AM1429" s="137"/>
      <c r="AN1429" s="137"/>
      <c r="AO1429" s="177"/>
      <c r="AP1429" s="81"/>
      <c r="AQ1429" s="81"/>
      <c r="AR1429" s="82"/>
      <c r="AS1429" s="242" t="s">
        <v>4580</v>
      </c>
      <c r="AT1429" s="242"/>
      <c r="AU1429" s="242"/>
      <c r="AV1429" s="243"/>
      <c r="AW1429" s="89">
        <f>ROUND(H1427*V1428,0)-AS1432</f>
        <v>267</v>
      </c>
      <c r="AX1429" s="12"/>
    </row>
    <row r="1430" spans="1:50" ht="17.2" customHeight="1" x14ac:dyDescent="0.3">
      <c r="A1430" s="101">
        <v>43</v>
      </c>
      <c r="B1430" s="102" t="s">
        <v>3905</v>
      </c>
      <c r="C1430" s="103" t="s">
        <v>8387</v>
      </c>
      <c r="D1430" s="166"/>
      <c r="E1430" s="193"/>
      <c r="F1430" s="126"/>
      <c r="G1430" s="126"/>
      <c r="H1430" s="175"/>
      <c r="I1430" s="194"/>
      <c r="J1430" s="194"/>
      <c r="K1430" s="173"/>
      <c r="L1430" s="175"/>
      <c r="M1430" s="194"/>
      <c r="N1430" s="194"/>
      <c r="O1430" s="132"/>
      <c r="P1430" s="141"/>
      <c r="Q1430" s="141"/>
      <c r="R1430" s="168"/>
      <c r="S1430" s="141"/>
      <c r="T1430" s="142"/>
      <c r="U1430" s="130"/>
      <c r="V1430" s="64"/>
      <c r="W1430" s="202"/>
      <c r="X1430" s="317" t="s">
        <v>4712</v>
      </c>
      <c r="Y1430" s="318"/>
      <c r="Z1430" s="318"/>
      <c r="AA1430" s="318"/>
      <c r="AB1430" s="318"/>
      <c r="AC1430" s="211" t="s">
        <v>4711</v>
      </c>
      <c r="AD1430" s="210"/>
      <c r="AE1430" s="210"/>
      <c r="AF1430" s="176"/>
      <c r="AG1430" s="176"/>
      <c r="AH1430" s="176"/>
      <c r="AI1430" s="176"/>
      <c r="AJ1430" s="176"/>
      <c r="AK1430" s="176"/>
      <c r="AL1430" s="105" t="s">
        <v>4574</v>
      </c>
      <c r="AM1430" s="321">
        <f>AM1427</f>
        <v>0.7</v>
      </c>
      <c r="AN1430" s="321"/>
      <c r="AO1430" s="215"/>
      <c r="AP1430" s="215"/>
      <c r="AQ1430" s="215"/>
      <c r="AR1430" s="214"/>
      <c r="AS1430" s="244"/>
      <c r="AT1430" s="244"/>
      <c r="AU1430" s="244"/>
      <c r="AV1430" s="245"/>
      <c r="AW1430" s="106">
        <f>ROUND(ROUND(H1427*V1428,0)*AM1430,0)-AS1432</f>
        <v>185</v>
      </c>
      <c r="AX1430" s="12"/>
    </row>
    <row r="1431" spans="1:50" ht="17.2" customHeight="1" x14ac:dyDescent="0.3">
      <c r="A1431" s="101">
        <v>43</v>
      </c>
      <c r="B1431" s="102" t="s">
        <v>3904</v>
      </c>
      <c r="C1431" s="103" t="s">
        <v>8386</v>
      </c>
      <c r="D1431" s="166"/>
      <c r="E1431" s="193"/>
      <c r="F1431" s="126"/>
      <c r="G1431" s="126"/>
      <c r="H1431" s="175"/>
      <c r="I1431" s="194"/>
      <c r="J1431" s="194"/>
      <c r="K1431" s="173"/>
      <c r="L1431" s="191"/>
      <c r="M1431" s="172"/>
      <c r="N1431" s="172"/>
      <c r="O1431" s="123"/>
      <c r="P1431" s="138"/>
      <c r="Q1431" s="138"/>
      <c r="R1431" s="168"/>
      <c r="S1431" s="141"/>
      <c r="T1431" s="142"/>
      <c r="U1431" s="130"/>
      <c r="V1431" s="64"/>
      <c r="W1431" s="202"/>
      <c r="X1431" s="319"/>
      <c r="Y1431" s="320"/>
      <c r="Z1431" s="320"/>
      <c r="AA1431" s="320"/>
      <c r="AB1431" s="320"/>
      <c r="AC1431" s="211" t="s">
        <v>4735</v>
      </c>
      <c r="AD1431" s="210"/>
      <c r="AE1431" s="210"/>
      <c r="AF1431" s="176"/>
      <c r="AG1431" s="176"/>
      <c r="AH1431" s="176"/>
      <c r="AI1431" s="176"/>
      <c r="AJ1431" s="176"/>
      <c r="AK1431" s="176"/>
      <c r="AL1431" s="105" t="s">
        <v>4574</v>
      </c>
      <c r="AM1431" s="321">
        <f>AM1428</f>
        <v>0.5</v>
      </c>
      <c r="AN1431" s="321"/>
      <c r="AO1431" s="213"/>
      <c r="AP1431" s="213"/>
      <c r="AQ1431" s="213"/>
      <c r="AR1431" s="212"/>
      <c r="AS1431" s="244"/>
      <c r="AT1431" s="244"/>
      <c r="AU1431" s="244"/>
      <c r="AV1431" s="245"/>
      <c r="AW1431" s="106">
        <f>ROUND(ROUND(H1427*V1428,0)*AM1431,0)-AS1432</f>
        <v>131</v>
      </c>
      <c r="AX1431" s="12"/>
    </row>
    <row r="1432" spans="1:50" ht="17.2" customHeight="1" x14ac:dyDescent="0.3">
      <c r="A1432" s="9">
        <v>43</v>
      </c>
      <c r="B1432" s="10" t="s">
        <v>3903</v>
      </c>
      <c r="C1432" s="53" t="s">
        <v>8385</v>
      </c>
      <c r="D1432" s="166"/>
      <c r="E1432" s="193"/>
      <c r="F1432" s="126"/>
      <c r="G1432" s="126"/>
      <c r="H1432" s="175"/>
      <c r="I1432" s="194"/>
      <c r="J1432" s="194"/>
      <c r="K1432" s="173"/>
      <c r="L1432" s="231" t="s">
        <v>4714</v>
      </c>
      <c r="M1432" s="232"/>
      <c r="N1432" s="232"/>
      <c r="O1432" s="232"/>
      <c r="P1432" s="232"/>
      <c r="Q1432" s="232"/>
      <c r="R1432" s="175"/>
      <c r="S1432" s="194"/>
      <c r="T1432" s="173"/>
      <c r="U1432" s="130"/>
      <c r="V1432" s="64"/>
      <c r="W1432" s="202"/>
      <c r="X1432" s="8"/>
      <c r="Y1432" s="6"/>
      <c r="Z1432" s="59"/>
      <c r="AA1432" s="59"/>
      <c r="AB1432" s="6"/>
      <c r="AC1432" s="203"/>
      <c r="AD1432" s="6"/>
      <c r="AE1432" s="6"/>
      <c r="AF1432" s="6"/>
      <c r="AG1432" s="6"/>
      <c r="AH1432" s="6"/>
      <c r="AI1432" s="6"/>
      <c r="AJ1432" s="6"/>
      <c r="AK1432" s="6"/>
      <c r="AL1432" s="59"/>
      <c r="AM1432" s="137"/>
      <c r="AN1432" s="137"/>
      <c r="AO1432" s="198"/>
      <c r="AP1432" s="198"/>
      <c r="AQ1432" s="198"/>
      <c r="AR1432" s="197"/>
      <c r="AS1432" s="38">
        <f>AS1420</f>
        <v>5</v>
      </c>
      <c r="AT1432" s="62" t="s">
        <v>4579</v>
      </c>
      <c r="AU1432" s="143"/>
      <c r="AV1432" s="147"/>
      <c r="AW1432" s="89">
        <f>ROUND(ROUND(H1427*P1434,0)*V1428,0)-AS1432</f>
        <v>257</v>
      </c>
      <c r="AX1432" s="12"/>
    </row>
    <row r="1433" spans="1:50" ht="17.2" customHeight="1" x14ac:dyDescent="0.3">
      <c r="A1433" s="101">
        <v>43</v>
      </c>
      <c r="B1433" s="102" t="s">
        <v>3902</v>
      </c>
      <c r="C1433" s="103" t="s">
        <v>8384</v>
      </c>
      <c r="D1433" s="166"/>
      <c r="E1433" s="193"/>
      <c r="F1433" s="126"/>
      <c r="G1433" s="126"/>
      <c r="H1433" s="175"/>
      <c r="I1433" s="194"/>
      <c r="J1433" s="194"/>
      <c r="K1433" s="173"/>
      <c r="L1433" s="267"/>
      <c r="M1433" s="268"/>
      <c r="N1433" s="268"/>
      <c r="O1433" s="268"/>
      <c r="P1433" s="268"/>
      <c r="Q1433" s="268"/>
      <c r="R1433" s="175"/>
      <c r="S1433" s="194"/>
      <c r="T1433" s="173"/>
      <c r="U1433" s="130"/>
      <c r="V1433" s="64"/>
      <c r="W1433" s="202"/>
      <c r="X1433" s="317" t="s">
        <v>4712</v>
      </c>
      <c r="Y1433" s="318"/>
      <c r="Z1433" s="318"/>
      <c r="AA1433" s="318"/>
      <c r="AB1433" s="318"/>
      <c r="AC1433" s="211" t="s">
        <v>4711</v>
      </c>
      <c r="AD1433" s="210"/>
      <c r="AE1433" s="210"/>
      <c r="AF1433" s="176"/>
      <c r="AG1433" s="176"/>
      <c r="AH1433" s="176"/>
      <c r="AI1433" s="176"/>
      <c r="AJ1433" s="176"/>
      <c r="AK1433" s="176"/>
      <c r="AL1433" s="105" t="s">
        <v>4574</v>
      </c>
      <c r="AM1433" s="321">
        <f>AM1430</f>
        <v>0.7</v>
      </c>
      <c r="AN1433" s="321"/>
      <c r="AO1433" s="213"/>
      <c r="AP1433" s="213"/>
      <c r="AQ1433" s="213"/>
      <c r="AR1433" s="212"/>
      <c r="AS1433" s="1"/>
      <c r="AT1433" s="132"/>
      <c r="AU1433" s="143"/>
      <c r="AV1433" s="147"/>
      <c r="AW1433" s="106">
        <f>ROUND(ROUND(ROUND(H1427*P1434,0)*V1428,0)*AM1433,0)-AS1432</f>
        <v>178</v>
      </c>
      <c r="AX1433" s="12"/>
    </row>
    <row r="1434" spans="1:50" ht="17.2" customHeight="1" x14ac:dyDescent="0.3">
      <c r="A1434" s="101">
        <v>43</v>
      </c>
      <c r="B1434" s="102" t="s">
        <v>3901</v>
      </c>
      <c r="C1434" s="103" t="s">
        <v>8383</v>
      </c>
      <c r="D1434" s="166"/>
      <c r="E1434" s="193"/>
      <c r="F1434" s="126"/>
      <c r="G1434" s="126"/>
      <c r="H1434" s="175"/>
      <c r="I1434" s="194"/>
      <c r="J1434" s="194"/>
      <c r="K1434" s="173"/>
      <c r="L1434" s="191"/>
      <c r="M1434" s="172"/>
      <c r="N1434" s="172"/>
      <c r="O1434" s="123" t="s">
        <v>4574</v>
      </c>
      <c r="P1434" s="249">
        <f>P1428</f>
        <v>0.96499999999999997</v>
      </c>
      <c r="Q1434" s="249"/>
      <c r="R1434" s="168"/>
      <c r="S1434" s="141"/>
      <c r="T1434" s="142"/>
      <c r="U1434" s="130"/>
      <c r="V1434" s="64"/>
      <c r="W1434" s="202"/>
      <c r="X1434" s="319"/>
      <c r="Y1434" s="320"/>
      <c r="Z1434" s="320"/>
      <c r="AA1434" s="320"/>
      <c r="AB1434" s="320"/>
      <c r="AC1434" s="211" t="s">
        <v>4735</v>
      </c>
      <c r="AD1434" s="210"/>
      <c r="AE1434" s="210"/>
      <c r="AF1434" s="176"/>
      <c r="AG1434" s="176"/>
      <c r="AH1434" s="176"/>
      <c r="AI1434" s="176"/>
      <c r="AJ1434" s="176"/>
      <c r="AK1434" s="176"/>
      <c r="AL1434" s="105" t="s">
        <v>4574</v>
      </c>
      <c r="AM1434" s="321">
        <f>AM1431</f>
        <v>0.5</v>
      </c>
      <c r="AN1434" s="321"/>
      <c r="AO1434" s="213"/>
      <c r="AP1434" s="213"/>
      <c r="AQ1434" s="213"/>
      <c r="AR1434" s="212"/>
      <c r="AS1434" s="7"/>
      <c r="AT1434" s="123"/>
      <c r="AU1434" s="136"/>
      <c r="AV1434" s="145"/>
      <c r="AW1434" s="106">
        <f>ROUND(ROUND(ROUND(H1427*P1434,0)*V1428,0)*AM1434,0)-AS1432</f>
        <v>126</v>
      </c>
      <c r="AX1434" s="12"/>
    </row>
    <row r="1435" spans="1:50" ht="17.2" customHeight="1" x14ac:dyDescent="0.3">
      <c r="A1435" s="9">
        <v>43</v>
      </c>
      <c r="B1435" s="10" t="s">
        <v>3900</v>
      </c>
      <c r="C1435" s="53" t="s">
        <v>8382</v>
      </c>
      <c r="D1435" s="166"/>
      <c r="E1435" s="193"/>
      <c r="F1435" s="126"/>
      <c r="G1435" s="126"/>
      <c r="H1435" s="45"/>
      <c r="I1435" s="1"/>
      <c r="J1435" s="1"/>
      <c r="K1435" s="44"/>
      <c r="L1435" s="196"/>
      <c r="M1435" s="195"/>
      <c r="N1435" s="195"/>
      <c r="O1435" s="55"/>
      <c r="P1435" s="56"/>
      <c r="Q1435" s="56"/>
      <c r="R1435" s="168"/>
      <c r="S1435" s="141"/>
      <c r="T1435" s="142"/>
      <c r="U1435" s="130"/>
      <c r="V1435" s="64"/>
      <c r="W1435" s="202"/>
      <c r="X1435" s="8"/>
      <c r="Y1435" s="6"/>
      <c r="Z1435" s="59"/>
      <c r="AA1435" s="59"/>
      <c r="AB1435" s="6"/>
      <c r="AC1435" s="203"/>
      <c r="AD1435" s="6"/>
      <c r="AE1435" s="6"/>
      <c r="AF1435" s="6"/>
      <c r="AG1435" s="6"/>
      <c r="AH1435" s="6"/>
      <c r="AI1435" s="6"/>
      <c r="AJ1435" s="6"/>
      <c r="AK1435" s="6"/>
      <c r="AL1435" s="59"/>
      <c r="AM1435" s="137"/>
      <c r="AN1435" s="137"/>
      <c r="AO1435" s="216" t="s">
        <v>4753</v>
      </c>
      <c r="AP1435" s="251"/>
      <c r="AQ1435" s="251"/>
      <c r="AR1435" s="252"/>
      <c r="AS1435" s="49"/>
      <c r="AT1435" s="36"/>
      <c r="AU1435" s="36"/>
      <c r="AV1435" s="51"/>
      <c r="AW1435" s="89">
        <f>ROUND(ROUND(H1427*V1428,0)*AQ1438,0)</f>
        <v>258</v>
      </c>
      <c r="AX1435" s="12"/>
    </row>
    <row r="1436" spans="1:50" ht="17.2" customHeight="1" x14ac:dyDescent="0.3">
      <c r="A1436" s="101">
        <v>43</v>
      </c>
      <c r="B1436" s="102" t="s">
        <v>3899</v>
      </c>
      <c r="C1436" s="103" t="s">
        <v>8381</v>
      </c>
      <c r="D1436" s="166"/>
      <c r="E1436" s="193"/>
      <c r="F1436" s="126"/>
      <c r="G1436" s="126"/>
      <c r="H1436" s="45"/>
      <c r="I1436" s="1"/>
      <c r="J1436" s="1"/>
      <c r="K1436" s="44"/>
      <c r="L1436" s="175"/>
      <c r="M1436" s="194"/>
      <c r="N1436" s="194"/>
      <c r="O1436" s="132"/>
      <c r="P1436" s="141"/>
      <c r="Q1436" s="141"/>
      <c r="R1436" s="168"/>
      <c r="S1436" s="141"/>
      <c r="T1436" s="142"/>
      <c r="U1436" s="130"/>
      <c r="V1436" s="64"/>
      <c r="W1436" s="202"/>
      <c r="X1436" s="317" t="s">
        <v>4712</v>
      </c>
      <c r="Y1436" s="318"/>
      <c r="Z1436" s="318"/>
      <c r="AA1436" s="318"/>
      <c r="AB1436" s="318"/>
      <c r="AC1436" s="211" t="s">
        <v>4711</v>
      </c>
      <c r="AD1436" s="210"/>
      <c r="AE1436" s="210"/>
      <c r="AF1436" s="176"/>
      <c r="AG1436" s="176"/>
      <c r="AH1436" s="176"/>
      <c r="AI1436" s="176"/>
      <c r="AJ1436" s="176"/>
      <c r="AK1436" s="176"/>
      <c r="AL1436" s="105" t="s">
        <v>4574</v>
      </c>
      <c r="AM1436" s="321">
        <f>AM1433</f>
        <v>0.7</v>
      </c>
      <c r="AN1436" s="321"/>
      <c r="AO1436" s="228"/>
      <c r="AP1436" s="229"/>
      <c r="AQ1436" s="229"/>
      <c r="AR1436" s="230"/>
      <c r="AS1436" s="45"/>
      <c r="AT1436" s="1"/>
      <c r="AU1436" s="1"/>
      <c r="AV1436" s="44"/>
      <c r="AW1436" s="106">
        <f>ROUND(ROUND(ROUND(H1427*V1428,0)*AM1436,0)*AQ1438,0)</f>
        <v>181</v>
      </c>
      <c r="AX1436" s="12"/>
    </row>
    <row r="1437" spans="1:50" ht="17.2" customHeight="1" x14ac:dyDescent="0.3">
      <c r="A1437" s="101">
        <v>43</v>
      </c>
      <c r="B1437" s="102" t="s">
        <v>3898</v>
      </c>
      <c r="C1437" s="103" t="s">
        <v>8380</v>
      </c>
      <c r="D1437" s="166"/>
      <c r="E1437" s="193"/>
      <c r="F1437" s="126"/>
      <c r="G1437" s="126"/>
      <c r="H1437" s="45"/>
      <c r="I1437" s="1"/>
      <c r="J1437" s="1"/>
      <c r="K1437" s="44"/>
      <c r="L1437" s="191"/>
      <c r="M1437" s="172"/>
      <c r="N1437" s="172"/>
      <c r="O1437" s="123"/>
      <c r="P1437" s="138"/>
      <c r="Q1437" s="138"/>
      <c r="R1437" s="168"/>
      <c r="S1437" s="141"/>
      <c r="T1437" s="142"/>
      <c r="U1437" s="130"/>
      <c r="V1437" s="64"/>
      <c r="W1437" s="202"/>
      <c r="X1437" s="319"/>
      <c r="Y1437" s="320"/>
      <c r="Z1437" s="320"/>
      <c r="AA1437" s="320"/>
      <c r="AB1437" s="320"/>
      <c r="AC1437" s="211" t="s">
        <v>4735</v>
      </c>
      <c r="AD1437" s="210"/>
      <c r="AE1437" s="210"/>
      <c r="AF1437" s="176"/>
      <c r="AG1437" s="176"/>
      <c r="AH1437" s="176"/>
      <c r="AI1437" s="176"/>
      <c r="AJ1437" s="176"/>
      <c r="AK1437" s="176"/>
      <c r="AL1437" s="105" t="s">
        <v>4574</v>
      </c>
      <c r="AM1437" s="321">
        <f>AM1434</f>
        <v>0.5</v>
      </c>
      <c r="AN1437" s="321"/>
      <c r="AO1437" s="45"/>
      <c r="AP1437" s="1"/>
      <c r="AQ1437" s="1"/>
      <c r="AR1437" s="44"/>
      <c r="AS1437" s="45"/>
      <c r="AT1437" s="1"/>
      <c r="AU1437" s="1"/>
      <c r="AV1437" s="44"/>
      <c r="AW1437" s="106">
        <f>ROUND(ROUND(ROUND(H1427*V1428,0)*AM1437,0)*AQ1438,0)</f>
        <v>129</v>
      </c>
      <c r="AX1437" s="12"/>
    </row>
    <row r="1438" spans="1:50" ht="17.2" customHeight="1" x14ac:dyDescent="0.3">
      <c r="A1438" s="9">
        <v>43</v>
      </c>
      <c r="B1438" s="10" t="s">
        <v>3897</v>
      </c>
      <c r="C1438" s="53" t="s">
        <v>8379</v>
      </c>
      <c r="D1438" s="166"/>
      <c r="E1438" s="193"/>
      <c r="F1438" s="126"/>
      <c r="G1438" s="126"/>
      <c r="H1438" s="45"/>
      <c r="I1438" s="1"/>
      <c r="J1438" s="1"/>
      <c r="K1438" s="44"/>
      <c r="L1438" s="231" t="s">
        <v>4714</v>
      </c>
      <c r="M1438" s="232"/>
      <c r="N1438" s="232"/>
      <c r="O1438" s="232"/>
      <c r="P1438" s="232"/>
      <c r="Q1438" s="232"/>
      <c r="R1438" s="175"/>
      <c r="S1438" s="194"/>
      <c r="T1438" s="173"/>
      <c r="U1438" s="130"/>
      <c r="V1438" s="64"/>
      <c r="W1438" s="202"/>
      <c r="X1438" s="8"/>
      <c r="Y1438" s="6"/>
      <c r="Z1438" s="59"/>
      <c r="AA1438" s="59"/>
      <c r="AB1438" s="6"/>
      <c r="AC1438" s="203"/>
      <c r="AD1438" s="6"/>
      <c r="AE1438" s="6"/>
      <c r="AF1438" s="6"/>
      <c r="AG1438" s="6"/>
      <c r="AH1438" s="6"/>
      <c r="AI1438" s="6"/>
      <c r="AJ1438" s="6"/>
      <c r="AK1438" s="6"/>
      <c r="AL1438" s="59"/>
      <c r="AM1438" s="137"/>
      <c r="AN1438" s="137"/>
      <c r="AO1438" s="45"/>
      <c r="AP1438" s="132" t="s">
        <v>4574</v>
      </c>
      <c r="AQ1438" s="247">
        <f>AQ1414</f>
        <v>0.95</v>
      </c>
      <c r="AR1438" s="248"/>
      <c r="AS1438" s="45"/>
      <c r="AT1438" s="1"/>
      <c r="AU1438" s="1"/>
      <c r="AV1438" s="44"/>
      <c r="AW1438" s="89">
        <f>ROUND(ROUND(ROUND(H1427*P1440,0)*V1428,0)*AQ1438,0)</f>
        <v>249</v>
      </c>
      <c r="AX1438" s="12"/>
    </row>
    <row r="1439" spans="1:50" ht="17.2" customHeight="1" x14ac:dyDescent="0.3">
      <c r="A1439" s="101">
        <v>43</v>
      </c>
      <c r="B1439" s="102" t="s">
        <v>3896</v>
      </c>
      <c r="C1439" s="103" t="s">
        <v>8378</v>
      </c>
      <c r="D1439" s="166"/>
      <c r="E1439" s="193"/>
      <c r="F1439" s="126"/>
      <c r="G1439" s="126"/>
      <c r="H1439" s="45"/>
      <c r="I1439" s="1"/>
      <c r="J1439" s="1"/>
      <c r="K1439" s="44"/>
      <c r="L1439" s="267"/>
      <c r="M1439" s="268"/>
      <c r="N1439" s="268"/>
      <c r="O1439" s="268"/>
      <c r="P1439" s="268"/>
      <c r="Q1439" s="268"/>
      <c r="R1439" s="175"/>
      <c r="S1439" s="194"/>
      <c r="T1439" s="173"/>
      <c r="U1439" s="130"/>
      <c r="V1439" s="64"/>
      <c r="W1439" s="202"/>
      <c r="X1439" s="317" t="s">
        <v>4712</v>
      </c>
      <c r="Y1439" s="318"/>
      <c r="Z1439" s="318"/>
      <c r="AA1439" s="318"/>
      <c r="AB1439" s="318"/>
      <c r="AC1439" s="211" t="s">
        <v>4711</v>
      </c>
      <c r="AD1439" s="210"/>
      <c r="AE1439" s="210"/>
      <c r="AF1439" s="176"/>
      <c r="AG1439" s="176"/>
      <c r="AH1439" s="176"/>
      <c r="AI1439" s="176"/>
      <c r="AJ1439" s="176"/>
      <c r="AK1439" s="176"/>
      <c r="AL1439" s="105" t="s">
        <v>4574</v>
      </c>
      <c r="AM1439" s="321">
        <f>AM1436</f>
        <v>0.7</v>
      </c>
      <c r="AN1439" s="321"/>
      <c r="AO1439" s="45"/>
      <c r="AP1439" s="1"/>
      <c r="AQ1439" s="1"/>
      <c r="AR1439" s="44"/>
      <c r="AS1439" s="45"/>
      <c r="AT1439" s="1"/>
      <c r="AU1439" s="1"/>
      <c r="AV1439" s="44"/>
      <c r="AW1439" s="106">
        <f>ROUND(ROUND(ROUND(ROUND(H1427*P1440,0)*V1428,0)*AM1439,0)*AQ1438,0)</f>
        <v>174</v>
      </c>
      <c r="AX1439" s="12"/>
    </row>
    <row r="1440" spans="1:50" ht="17.2" customHeight="1" x14ac:dyDescent="0.3">
      <c r="A1440" s="101">
        <v>43</v>
      </c>
      <c r="B1440" s="102" t="s">
        <v>3895</v>
      </c>
      <c r="C1440" s="103" t="s">
        <v>8377</v>
      </c>
      <c r="D1440" s="166"/>
      <c r="E1440" s="193"/>
      <c r="F1440" s="126"/>
      <c r="G1440" s="126"/>
      <c r="H1440" s="45"/>
      <c r="I1440" s="1"/>
      <c r="J1440" s="1"/>
      <c r="K1440" s="44"/>
      <c r="L1440" s="191"/>
      <c r="M1440" s="172"/>
      <c r="N1440" s="172"/>
      <c r="O1440" s="123" t="s">
        <v>4574</v>
      </c>
      <c r="P1440" s="249">
        <f>P1434</f>
        <v>0.96499999999999997</v>
      </c>
      <c r="Q1440" s="249"/>
      <c r="R1440" s="168"/>
      <c r="S1440" s="141"/>
      <c r="T1440" s="142"/>
      <c r="U1440" s="130"/>
      <c r="V1440" s="64"/>
      <c r="W1440" s="202"/>
      <c r="X1440" s="319"/>
      <c r="Y1440" s="320"/>
      <c r="Z1440" s="320"/>
      <c r="AA1440" s="320"/>
      <c r="AB1440" s="320"/>
      <c r="AC1440" s="211" t="s">
        <v>4735</v>
      </c>
      <c r="AD1440" s="210"/>
      <c r="AE1440" s="210"/>
      <c r="AF1440" s="176"/>
      <c r="AG1440" s="176"/>
      <c r="AH1440" s="176"/>
      <c r="AI1440" s="176"/>
      <c r="AJ1440" s="176"/>
      <c r="AK1440" s="176"/>
      <c r="AL1440" s="105" t="s">
        <v>4574</v>
      </c>
      <c r="AM1440" s="321">
        <f>AM1437</f>
        <v>0.5</v>
      </c>
      <c r="AN1440" s="321"/>
      <c r="AO1440" s="45"/>
      <c r="AP1440" s="1"/>
      <c r="AQ1440" s="1"/>
      <c r="AR1440" s="44"/>
      <c r="AS1440" s="43"/>
      <c r="AT1440" s="7"/>
      <c r="AU1440" s="7"/>
      <c r="AV1440" s="21"/>
      <c r="AW1440" s="106">
        <f>ROUND(ROUND(ROUND(ROUND(H1427*P1440,0)*V1428,0)*AM1440,0)*AQ1438,0)</f>
        <v>124</v>
      </c>
      <c r="AX1440" s="12"/>
    </row>
    <row r="1441" spans="1:50" ht="17.2" customHeight="1" x14ac:dyDescent="0.3">
      <c r="A1441" s="9">
        <v>43</v>
      </c>
      <c r="B1441" s="10" t="s">
        <v>3894</v>
      </c>
      <c r="C1441" s="53" t="s">
        <v>8376</v>
      </c>
      <c r="D1441" s="166"/>
      <c r="E1441" s="193"/>
      <c r="F1441" s="126"/>
      <c r="G1441" s="126"/>
      <c r="H1441" s="45"/>
      <c r="I1441" s="1"/>
      <c r="J1441" s="1"/>
      <c r="K1441" s="44"/>
      <c r="L1441" s="196"/>
      <c r="M1441" s="195"/>
      <c r="N1441" s="195"/>
      <c r="O1441" s="55"/>
      <c r="P1441" s="56"/>
      <c r="Q1441" s="56"/>
      <c r="R1441" s="168"/>
      <c r="S1441" s="141"/>
      <c r="T1441" s="142"/>
      <c r="U1441" s="130"/>
      <c r="V1441" s="64"/>
      <c r="W1441" s="202"/>
      <c r="X1441" s="8"/>
      <c r="Y1441" s="6"/>
      <c r="Z1441" s="59"/>
      <c r="AA1441" s="59"/>
      <c r="AB1441" s="6"/>
      <c r="AC1441" s="203"/>
      <c r="AD1441" s="6"/>
      <c r="AE1441" s="6"/>
      <c r="AF1441" s="6"/>
      <c r="AG1441" s="6"/>
      <c r="AH1441" s="6"/>
      <c r="AI1441" s="6"/>
      <c r="AJ1441" s="6"/>
      <c r="AK1441" s="6"/>
      <c r="AL1441" s="59"/>
      <c r="AM1441" s="137"/>
      <c r="AN1441" s="137"/>
      <c r="AO1441" s="146"/>
      <c r="AP1441" s="143"/>
      <c r="AQ1441" s="143"/>
      <c r="AR1441" s="44"/>
      <c r="AS1441" s="242" t="s">
        <v>4580</v>
      </c>
      <c r="AT1441" s="242"/>
      <c r="AU1441" s="242"/>
      <c r="AV1441" s="243"/>
      <c r="AW1441" s="89">
        <f>ROUND(ROUND(H1427*V1428,0)*AQ1438,0)-AS1444</f>
        <v>253</v>
      </c>
      <c r="AX1441" s="12"/>
    </row>
    <row r="1442" spans="1:50" ht="17.2" customHeight="1" x14ac:dyDescent="0.3">
      <c r="A1442" s="101">
        <v>43</v>
      </c>
      <c r="B1442" s="102" t="s">
        <v>3893</v>
      </c>
      <c r="C1442" s="103" t="s">
        <v>8375</v>
      </c>
      <c r="D1442" s="166"/>
      <c r="E1442" s="193"/>
      <c r="F1442" s="126"/>
      <c r="G1442" s="126"/>
      <c r="H1442" s="45"/>
      <c r="I1442" s="1"/>
      <c r="J1442" s="1"/>
      <c r="K1442" s="44"/>
      <c r="L1442" s="175"/>
      <c r="M1442" s="194"/>
      <c r="N1442" s="194"/>
      <c r="O1442" s="132"/>
      <c r="P1442" s="141"/>
      <c r="Q1442" s="141"/>
      <c r="R1442" s="168"/>
      <c r="S1442" s="141"/>
      <c r="T1442" s="142"/>
      <c r="U1442" s="130"/>
      <c r="V1442" s="64"/>
      <c r="W1442" s="202"/>
      <c r="X1442" s="317" t="s">
        <v>4712</v>
      </c>
      <c r="Y1442" s="318"/>
      <c r="Z1442" s="318"/>
      <c r="AA1442" s="318"/>
      <c r="AB1442" s="318"/>
      <c r="AC1442" s="211" t="s">
        <v>4711</v>
      </c>
      <c r="AD1442" s="210"/>
      <c r="AE1442" s="210"/>
      <c r="AF1442" s="176"/>
      <c r="AG1442" s="176"/>
      <c r="AH1442" s="176"/>
      <c r="AI1442" s="176"/>
      <c r="AJ1442" s="176"/>
      <c r="AK1442" s="176"/>
      <c r="AL1442" s="105" t="s">
        <v>4574</v>
      </c>
      <c r="AM1442" s="321">
        <f>AM1439</f>
        <v>0.7</v>
      </c>
      <c r="AN1442" s="321"/>
      <c r="AO1442" s="146"/>
      <c r="AP1442" s="143"/>
      <c r="AQ1442" s="143"/>
      <c r="AR1442" s="44"/>
      <c r="AS1442" s="244"/>
      <c r="AT1442" s="244"/>
      <c r="AU1442" s="244"/>
      <c r="AV1442" s="245"/>
      <c r="AW1442" s="106">
        <f>ROUND(ROUND(ROUND(H1427*V1428,0)*AM1442,0)*AQ1438,0)-AS1444</f>
        <v>176</v>
      </c>
      <c r="AX1442" s="12"/>
    </row>
    <row r="1443" spans="1:50" ht="17.2" customHeight="1" x14ac:dyDescent="0.3">
      <c r="A1443" s="101">
        <v>43</v>
      </c>
      <c r="B1443" s="102" t="s">
        <v>3892</v>
      </c>
      <c r="C1443" s="103" t="s">
        <v>8374</v>
      </c>
      <c r="D1443" s="166"/>
      <c r="E1443" s="193"/>
      <c r="F1443" s="126"/>
      <c r="G1443" s="126"/>
      <c r="H1443" s="45"/>
      <c r="I1443" s="1"/>
      <c r="J1443" s="1"/>
      <c r="K1443" s="44"/>
      <c r="L1443" s="191"/>
      <c r="M1443" s="172"/>
      <c r="N1443" s="172"/>
      <c r="O1443" s="123"/>
      <c r="P1443" s="138"/>
      <c r="Q1443" s="138"/>
      <c r="R1443" s="168"/>
      <c r="S1443" s="141"/>
      <c r="T1443" s="142"/>
      <c r="U1443" s="130"/>
      <c r="V1443" s="64"/>
      <c r="W1443" s="202"/>
      <c r="X1443" s="319"/>
      <c r="Y1443" s="320"/>
      <c r="Z1443" s="320"/>
      <c r="AA1443" s="320"/>
      <c r="AB1443" s="320"/>
      <c r="AC1443" s="211" t="s">
        <v>4735</v>
      </c>
      <c r="AD1443" s="210"/>
      <c r="AE1443" s="210"/>
      <c r="AF1443" s="176"/>
      <c r="AG1443" s="176"/>
      <c r="AH1443" s="176"/>
      <c r="AI1443" s="176"/>
      <c r="AJ1443" s="176"/>
      <c r="AK1443" s="176"/>
      <c r="AL1443" s="105" t="s">
        <v>4574</v>
      </c>
      <c r="AM1443" s="321">
        <f>AM1440</f>
        <v>0.5</v>
      </c>
      <c r="AN1443" s="321"/>
      <c r="AO1443" s="146"/>
      <c r="AP1443" s="143"/>
      <c r="AQ1443" s="143"/>
      <c r="AR1443" s="44"/>
      <c r="AS1443" s="244"/>
      <c r="AT1443" s="244"/>
      <c r="AU1443" s="244"/>
      <c r="AV1443" s="245"/>
      <c r="AW1443" s="106">
        <f>ROUND(ROUND(ROUND(H1427*V1428,0)*AM1443,0)*AQ1438,0)-AS1444</f>
        <v>124</v>
      </c>
      <c r="AX1443" s="12"/>
    </row>
    <row r="1444" spans="1:50" ht="17.2" customHeight="1" x14ac:dyDescent="0.3">
      <c r="A1444" s="9">
        <v>43</v>
      </c>
      <c r="B1444" s="10" t="s">
        <v>3891</v>
      </c>
      <c r="C1444" s="53" t="s">
        <v>8373</v>
      </c>
      <c r="D1444" s="166"/>
      <c r="E1444" s="193"/>
      <c r="F1444" s="126"/>
      <c r="G1444" s="126"/>
      <c r="H1444" s="45"/>
      <c r="I1444" s="1"/>
      <c r="J1444" s="1"/>
      <c r="K1444" s="44"/>
      <c r="L1444" s="231" t="s">
        <v>4714</v>
      </c>
      <c r="M1444" s="232"/>
      <c r="N1444" s="232"/>
      <c r="O1444" s="232"/>
      <c r="P1444" s="232"/>
      <c r="Q1444" s="232"/>
      <c r="R1444" s="175"/>
      <c r="S1444" s="194"/>
      <c r="T1444" s="173"/>
      <c r="U1444" s="130"/>
      <c r="V1444" s="64"/>
      <c r="W1444" s="202"/>
      <c r="X1444" s="8"/>
      <c r="Y1444" s="6"/>
      <c r="Z1444" s="59"/>
      <c r="AA1444" s="59"/>
      <c r="AB1444" s="6"/>
      <c r="AC1444" s="203"/>
      <c r="AD1444" s="6"/>
      <c r="AE1444" s="6"/>
      <c r="AF1444" s="6"/>
      <c r="AG1444" s="6"/>
      <c r="AH1444" s="6"/>
      <c r="AI1444" s="6"/>
      <c r="AJ1444" s="6"/>
      <c r="AK1444" s="6"/>
      <c r="AL1444" s="59"/>
      <c r="AM1444" s="137"/>
      <c r="AN1444" s="137"/>
      <c r="AO1444" s="146"/>
      <c r="AP1444" s="143"/>
      <c r="AQ1444" s="143"/>
      <c r="AR1444" s="44"/>
      <c r="AS1444" s="38">
        <f>AS1432</f>
        <v>5</v>
      </c>
      <c r="AT1444" s="62" t="s">
        <v>4579</v>
      </c>
      <c r="AU1444" s="143"/>
      <c r="AV1444" s="147"/>
      <c r="AW1444" s="89">
        <f>ROUND(ROUND(ROUND(H1427*P1446,0)*V1428,0)*AQ1438,0)-AS1444</f>
        <v>244</v>
      </c>
      <c r="AX1444" s="12"/>
    </row>
    <row r="1445" spans="1:50" ht="17.2" customHeight="1" x14ac:dyDescent="0.3">
      <c r="A1445" s="101">
        <v>43</v>
      </c>
      <c r="B1445" s="102" t="s">
        <v>3890</v>
      </c>
      <c r="C1445" s="103" t="s">
        <v>8372</v>
      </c>
      <c r="D1445" s="166"/>
      <c r="E1445" s="193"/>
      <c r="F1445" s="126"/>
      <c r="G1445" s="126"/>
      <c r="H1445" s="45"/>
      <c r="I1445" s="1"/>
      <c r="J1445" s="1"/>
      <c r="K1445" s="44"/>
      <c r="L1445" s="267"/>
      <c r="M1445" s="268"/>
      <c r="N1445" s="268"/>
      <c r="O1445" s="268"/>
      <c r="P1445" s="268"/>
      <c r="Q1445" s="268"/>
      <c r="R1445" s="175"/>
      <c r="S1445" s="194"/>
      <c r="T1445" s="173"/>
      <c r="U1445" s="130"/>
      <c r="V1445" s="64"/>
      <c r="W1445" s="202"/>
      <c r="X1445" s="317" t="s">
        <v>4712</v>
      </c>
      <c r="Y1445" s="318"/>
      <c r="Z1445" s="318"/>
      <c r="AA1445" s="318"/>
      <c r="AB1445" s="318"/>
      <c r="AC1445" s="211" t="s">
        <v>4711</v>
      </c>
      <c r="AD1445" s="210"/>
      <c r="AE1445" s="210"/>
      <c r="AF1445" s="176"/>
      <c r="AG1445" s="176"/>
      <c r="AH1445" s="176"/>
      <c r="AI1445" s="176"/>
      <c r="AJ1445" s="176"/>
      <c r="AK1445" s="176"/>
      <c r="AL1445" s="105" t="s">
        <v>4574</v>
      </c>
      <c r="AM1445" s="321">
        <f>AM1442</f>
        <v>0.7</v>
      </c>
      <c r="AN1445" s="321"/>
      <c r="AO1445" s="146"/>
      <c r="AP1445" s="143"/>
      <c r="AQ1445" s="143"/>
      <c r="AR1445" s="44"/>
      <c r="AS1445" s="1"/>
      <c r="AT1445" s="132"/>
      <c r="AU1445" s="143"/>
      <c r="AV1445" s="147"/>
      <c r="AW1445" s="106">
        <f>ROUND(ROUND(ROUND(ROUND(H1427*P1446,0)*V1428,0)*AM1445,0)*AQ1438,0)-AS1444</f>
        <v>169</v>
      </c>
      <c r="AX1445" s="12"/>
    </row>
    <row r="1446" spans="1:50" ht="17.2" customHeight="1" x14ac:dyDescent="0.3">
      <c r="A1446" s="101">
        <v>43</v>
      </c>
      <c r="B1446" s="102" t="s">
        <v>3889</v>
      </c>
      <c r="C1446" s="103" t="s">
        <v>8371</v>
      </c>
      <c r="D1446" s="166"/>
      <c r="E1446" s="193"/>
      <c r="F1446" s="126"/>
      <c r="G1446" s="126"/>
      <c r="H1446" s="43"/>
      <c r="I1446" s="7"/>
      <c r="J1446" s="7"/>
      <c r="K1446" s="21"/>
      <c r="L1446" s="191"/>
      <c r="M1446" s="172"/>
      <c r="N1446" s="172"/>
      <c r="O1446" s="123" t="s">
        <v>4574</v>
      </c>
      <c r="P1446" s="249">
        <f>P1440</f>
        <v>0.96499999999999997</v>
      </c>
      <c r="Q1446" s="249"/>
      <c r="R1446" s="168"/>
      <c r="S1446" s="141"/>
      <c r="T1446" s="141"/>
      <c r="U1446" s="88"/>
      <c r="V1446" s="86"/>
      <c r="W1446" s="87"/>
      <c r="X1446" s="320"/>
      <c r="Y1446" s="320"/>
      <c r="Z1446" s="320"/>
      <c r="AA1446" s="320"/>
      <c r="AB1446" s="320"/>
      <c r="AC1446" s="211" t="s">
        <v>4735</v>
      </c>
      <c r="AD1446" s="210"/>
      <c r="AE1446" s="210"/>
      <c r="AF1446" s="176"/>
      <c r="AG1446" s="176"/>
      <c r="AH1446" s="176"/>
      <c r="AI1446" s="176"/>
      <c r="AJ1446" s="176"/>
      <c r="AK1446" s="176"/>
      <c r="AL1446" s="105" t="s">
        <v>4574</v>
      </c>
      <c r="AM1446" s="321">
        <f>AM1443</f>
        <v>0.5</v>
      </c>
      <c r="AN1446" s="321"/>
      <c r="AO1446" s="190"/>
      <c r="AP1446" s="136"/>
      <c r="AQ1446" s="136"/>
      <c r="AR1446" s="21"/>
      <c r="AS1446" s="7"/>
      <c r="AT1446" s="123"/>
      <c r="AU1446" s="136"/>
      <c r="AV1446" s="145"/>
      <c r="AW1446" s="106">
        <f>ROUND(ROUND(ROUND(ROUND(H1427*P1446,0)*V1428,0)*AM1446,0)*AQ1438,0)-AS1444</f>
        <v>119</v>
      </c>
      <c r="AX1446" s="12"/>
    </row>
    <row r="1447" spans="1:50" ht="17.2" customHeight="1" x14ac:dyDescent="0.3">
      <c r="A1447" s="9">
        <v>43</v>
      </c>
      <c r="B1447" s="10" t="s">
        <v>3888</v>
      </c>
      <c r="C1447" s="53" t="s">
        <v>8370</v>
      </c>
      <c r="D1447" s="166"/>
      <c r="E1447" s="193"/>
      <c r="F1447" s="126"/>
      <c r="G1447" s="126"/>
      <c r="H1447" s="217" t="s">
        <v>4791</v>
      </c>
      <c r="I1447" s="218"/>
      <c r="J1447" s="218"/>
      <c r="K1447" s="219"/>
      <c r="L1447" s="196"/>
      <c r="M1447" s="195"/>
      <c r="N1447" s="195"/>
      <c r="O1447" s="55"/>
      <c r="P1447" s="56"/>
      <c r="Q1447" s="56"/>
      <c r="R1447" s="168"/>
      <c r="S1447" s="141"/>
      <c r="T1447" s="141"/>
      <c r="U1447" s="88"/>
      <c r="V1447" s="86"/>
      <c r="W1447" s="87"/>
      <c r="X1447" s="6"/>
      <c r="Y1447" s="6"/>
      <c r="Z1447" s="59"/>
      <c r="AA1447" s="59"/>
      <c r="AB1447" s="6"/>
      <c r="AC1447" s="203"/>
      <c r="AD1447" s="6"/>
      <c r="AE1447" s="6"/>
      <c r="AF1447" s="6"/>
      <c r="AG1447" s="6"/>
      <c r="AH1447" s="6"/>
      <c r="AI1447" s="6"/>
      <c r="AJ1447" s="6"/>
      <c r="AK1447" s="6"/>
      <c r="AL1447" s="59"/>
      <c r="AM1447" s="137"/>
      <c r="AN1447" s="137"/>
      <c r="AO1447" s="7"/>
      <c r="AP1447" s="7"/>
      <c r="AQ1447" s="7"/>
      <c r="AR1447" s="7"/>
      <c r="AS1447" s="7"/>
      <c r="AT1447" s="123"/>
      <c r="AU1447" s="136"/>
      <c r="AV1447" s="145"/>
      <c r="AW1447" s="100">
        <f>ROUND(H1451*V1428,0)</f>
        <v>243</v>
      </c>
      <c r="AX1447" s="12"/>
    </row>
    <row r="1448" spans="1:50" ht="17.2" customHeight="1" x14ac:dyDescent="0.3">
      <c r="A1448" s="101">
        <v>43</v>
      </c>
      <c r="B1448" s="102" t="s">
        <v>3887</v>
      </c>
      <c r="C1448" s="103" t="s">
        <v>8369</v>
      </c>
      <c r="D1448" s="166"/>
      <c r="E1448" s="193"/>
      <c r="F1448" s="126"/>
      <c r="G1448" s="126"/>
      <c r="H1448" s="220"/>
      <c r="I1448" s="221"/>
      <c r="J1448" s="221"/>
      <c r="K1448" s="222"/>
      <c r="L1448" s="175"/>
      <c r="M1448" s="194"/>
      <c r="N1448" s="194"/>
      <c r="O1448" s="132"/>
      <c r="P1448" s="141"/>
      <c r="Q1448" s="141"/>
      <c r="R1448" s="168"/>
      <c r="S1448" s="141"/>
      <c r="T1448" s="141"/>
      <c r="U1448" s="88"/>
      <c r="V1448" s="86"/>
      <c r="W1448" s="87"/>
      <c r="X1448" s="318" t="s">
        <v>4712</v>
      </c>
      <c r="Y1448" s="318"/>
      <c r="Z1448" s="318"/>
      <c r="AA1448" s="318"/>
      <c r="AB1448" s="318"/>
      <c r="AC1448" s="211" t="s">
        <v>4711</v>
      </c>
      <c r="AD1448" s="210"/>
      <c r="AE1448" s="210"/>
      <c r="AF1448" s="176"/>
      <c r="AG1448" s="176"/>
      <c r="AH1448" s="176"/>
      <c r="AI1448" s="176"/>
      <c r="AJ1448" s="176"/>
      <c r="AK1448" s="176"/>
      <c r="AL1448" s="105" t="s">
        <v>4574</v>
      </c>
      <c r="AM1448" s="321">
        <f>AM1445</f>
        <v>0.7</v>
      </c>
      <c r="AN1448" s="321"/>
      <c r="AO1448" s="176"/>
      <c r="AP1448" s="176"/>
      <c r="AQ1448" s="176"/>
      <c r="AR1448" s="176"/>
      <c r="AS1448" s="176"/>
      <c r="AT1448" s="105"/>
      <c r="AU1448" s="150"/>
      <c r="AV1448" s="151"/>
      <c r="AW1448" s="106">
        <f>ROUND(ROUND(H1451*V1428,0)*AM1448,0)</f>
        <v>170</v>
      </c>
      <c r="AX1448" s="12"/>
    </row>
    <row r="1449" spans="1:50" ht="17.2" customHeight="1" x14ac:dyDescent="0.3">
      <c r="A1449" s="101">
        <v>43</v>
      </c>
      <c r="B1449" s="102" t="s">
        <v>3886</v>
      </c>
      <c r="C1449" s="103" t="s">
        <v>8368</v>
      </c>
      <c r="D1449" s="166"/>
      <c r="E1449" s="193"/>
      <c r="F1449" s="126"/>
      <c r="G1449" s="126"/>
      <c r="H1449" s="220"/>
      <c r="I1449" s="221"/>
      <c r="J1449" s="221"/>
      <c r="K1449" s="222"/>
      <c r="L1449" s="191"/>
      <c r="M1449" s="172"/>
      <c r="N1449" s="172"/>
      <c r="O1449" s="123"/>
      <c r="P1449" s="138"/>
      <c r="Q1449" s="138"/>
      <c r="R1449" s="168"/>
      <c r="S1449" s="141"/>
      <c r="T1449" s="141"/>
      <c r="U1449" s="88"/>
      <c r="V1449" s="86"/>
      <c r="W1449" s="87"/>
      <c r="X1449" s="320"/>
      <c r="Y1449" s="320"/>
      <c r="Z1449" s="320"/>
      <c r="AA1449" s="320"/>
      <c r="AB1449" s="320"/>
      <c r="AC1449" s="211" t="s">
        <v>4735</v>
      </c>
      <c r="AD1449" s="210"/>
      <c r="AE1449" s="210"/>
      <c r="AF1449" s="176"/>
      <c r="AG1449" s="176"/>
      <c r="AH1449" s="176"/>
      <c r="AI1449" s="176"/>
      <c r="AJ1449" s="176"/>
      <c r="AK1449" s="176"/>
      <c r="AL1449" s="105" t="s">
        <v>4574</v>
      </c>
      <c r="AM1449" s="321">
        <f>AM1446</f>
        <v>0.5</v>
      </c>
      <c r="AN1449" s="321"/>
      <c r="AO1449" s="176"/>
      <c r="AP1449" s="176"/>
      <c r="AQ1449" s="176"/>
      <c r="AR1449" s="176"/>
      <c r="AS1449" s="176"/>
      <c r="AT1449" s="105"/>
      <c r="AU1449" s="150"/>
      <c r="AV1449" s="151"/>
      <c r="AW1449" s="106">
        <f>ROUND(ROUND(H1451*V1428,0)*AM1449,0)</f>
        <v>122</v>
      </c>
      <c r="AX1449" s="12"/>
    </row>
    <row r="1450" spans="1:50" ht="17.2" customHeight="1" x14ac:dyDescent="0.3">
      <c r="A1450" s="9">
        <v>43</v>
      </c>
      <c r="B1450" s="10" t="s">
        <v>3885</v>
      </c>
      <c r="C1450" s="53" t="s">
        <v>8367</v>
      </c>
      <c r="D1450" s="166"/>
      <c r="E1450" s="193"/>
      <c r="F1450" s="126"/>
      <c r="G1450" s="126"/>
      <c r="H1450" s="220"/>
      <c r="I1450" s="221"/>
      <c r="J1450" s="221"/>
      <c r="K1450" s="222"/>
      <c r="L1450" s="231" t="s">
        <v>4714</v>
      </c>
      <c r="M1450" s="232"/>
      <c r="N1450" s="232"/>
      <c r="O1450" s="232"/>
      <c r="P1450" s="232"/>
      <c r="Q1450" s="232"/>
      <c r="R1450" s="175"/>
      <c r="S1450" s="194"/>
      <c r="T1450" s="194"/>
      <c r="U1450" s="88"/>
      <c r="V1450" s="86"/>
      <c r="W1450" s="87"/>
      <c r="X1450" s="6"/>
      <c r="Y1450" s="6"/>
      <c r="Z1450" s="59"/>
      <c r="AA1450" s="59"/>
      <c r="AB1450" s="6"/>
      <c r="AC1450" s="203"/>
      <c r="AD1450" s="6"/>
      <c r="AE1450" s="6"/>
      <c r="AF1450" s="6"/>
      <c r="AG1450" s="6"/>
      <c r="AH1450" s="6"/>
      <c r="AI1450" s="6"/>
      <c r="AJ1450" s="6"/>
      <c r="AK1450" s="6"/>
      <c r="AL1450" s="59"/>
      <c r="AM1450" s="137"/>
      <c r="AN1450" s="137"/>
      <c r="AO1450" s="6"/>
      <c r="AP1450" s="6"/>
      <c r="AQ1450" s="7"/>
      <c r="AR1450" s="7"/>
      <c r="AS1450" s="7"/>
      <c r="AT1450" s="123"/>
      <c r="AU1450" s="136"/>
      <c r="AV1450" s="145"/>
      <c r="AW1450" s="89">
        <f>ROUND(ROUND(H1451*P1452,0)*V1428,0)</f>
        <v>234</v>
      </c>
      <c r="AX1450" s="12"/>
    </row>
    <row r="1451" spans="1:50" ht="17.2" customHeight="1" x14ac:dyDescent="0.3">
      <c r="A1451" s="101">
        <v>43</v>
      </c>
      <c r="B1451" s="102" t="s">
        <v>3884</v>
      </c>
      <c r="C1451" s="103" t="s">
        <v>8366</v>
      </c>
      <c r="D1451" s="166"/>
      <c r="E1451" s="193"/>
      <c r="F1451" s="126"/>
      <c r="G1451" s="126"/>
      <c r="H1451" s="253">
        <f>'15就労移行支援(基本)'!K612</f>
        <v>485</v>
      </c>
      <c r="I1451" s="254"/>
      <c r="J1451" s="1" t="s">
        <v>4202</v>
      </c>
      <c r="K1451" s="68"/>
      <c r="L1451" s="267"/>
      <c r="M1451" s="268"/>
      <c r="N1451" s="268"/>
      <c r="O1451" s="268"/>
      <c r="P1451" s="268"/>
      <c r="Q1451" s="268"/>
      <c r="R1451" s="175"/>
      <c r="S1451" s="194"/>
      <c r="T1451" s="194"/>
      <c r="U1451" s="88"/>
      <c r="V1451" s="86"/>
      <c r="W1451" s="87"/>
      <c r="X1451" s="318" t="s">
        <v>4712</v>
      </c>
      <c r="Y1451" s="318"/>
      <c r="Z1451" s="318"/>
      <c r="AA1451" s="318"/>
      <c r="AB1451" s="318"/>
      <c r="AC1451" s="211" t="s">
        <v>4711</v>
      </c>
      <c r="AD1451" s="210"/>
      <c r="AE1451" s="210"/>
      <c r="AF1451" s="176"/>
      <c r="AG1451" s="176"/>
      <c r="AH1451" s="176"/>
      <c r="AI1451" s="176"/>
      <c r="AJ1451" s="176"/>
      <c r="AK1451" s="176"/>
      <c r="AL1451" s="105" t="s">
        <v>4574</v>
      </c>
      <c r="AM1451" s="321">
        <f>AM1448</f>
        <v>0.7</v>
      </c>
      <c r="AN1451" s="321"/>
      <c r="AO1451" s="174"/>
      <c r="AP1451" s="174"/>
      <c r="AQ1451" s="174"/>
      <c r="AR1451" s="174"/>
      <c r="AS1451" s="174"/>
      <c r="AT1451" s="104"/>
      <c r="AU1451" s="148"/>
      <c r="AV1451" s="149"/>
      <c r="AW1451" s="106">
        <f>ROUND(ROUND(ROUND(H1451*P1452,0)*V1428,0)*AM1451,0)</f>
        <v>164</v>
      </c>
      <c r="AX1451" s="12"/>
    </row>
    <row r="1452" spans="1:50" ht="17.2" customHeight="1" x14ac:dyDescent="0.3">
      <c r="A1452" s="101">
        <v>43</v>
      </c>
      <c r="B1452" s="102" t="s">
        <v>3883</v>
      </c>
      <c r="C1452" s="103" t="s">
        <v>8365</v>
      </c>
      <c r="D1452" s="166"/>
      <c r="E1452" s="193"/>
      <c r="F1452" s="126"/>
      <c r="G1452" s="126"/>
      <c r="H1452" s="175"/>
      <c r="I1452" s="194"/>
      <c r="J1452" s="194"/>
      <c r="K1452" s="173"/>
      <c r="L1452" s="191"/>
      <c r="M1452" s="172"/>
      <c r="N1452" s="172"/>
      <c r="O1452" s="123" t="s">
        <v>4574</v>
      </c>
      <c r="P1452" s="249">
        <f>P1446</f>
        <v>0.96499999999999997</v>
      </c>
      <c r="Q1452" s="249"/>
      <c r="R1452" s="168"/>
      <c r="S1452" s="141"/>
      <c r="T1452" s="141"/>
      <c r="U1452" s="88"/>
      <c r="V1452" s="86"/>
      <c r="W1452" s="87"/>
      <c r="X1452" s="320"/>
      <c r="Y1452" s="320"/>
      <c r="Z1452" s="320"/>
      <c r="AA1452" s="320"/>
      <c r="AB1452" s="320"/>
      <c r="AC1452" s="211" t="s">
        <v>4735</v>
      </c>
      <c r="AD1452" s="210"/>
      <c r="AE1452" s="210"/>
      <c r="AF1452" s="176"/>
      <c r="AG1452" s="176"/>
      <c r="AH1452" s="176"/>
      <c r="AI1452" s="176"/>
      <c r="AJ1452" s="176"/>
      <c r="AK1452" s="176"/>
      <c r="AL1452" s="105" t="s">
        <v>4574</v>
      </c>
      <c r="AM1452" s="321">
        <f>AM1449</f>
        <v>0.5</v>
      </c>
      <c r="AN1452" s="321"/>
      <c r="AO1452" s="174"/>
      <c r="AP1452" s="174"/>
      <c r="AQ1452" s="174"/>
      <c r="AR1452" s="174"/>
      <c r="AS1452" s="174"/>
      <c r="AT1452" s="104"/>
      <c r="AU1452" s="148"/>
      <c r="AV1452" s="149"/>
      <c r="AW1452" s="106">
        <f>ROUND(ROUND(ROUND(H1451*P1452,0)*V1428,0)*AM1452,0)</f>
        <v>117</v>
      </c>
      <c r="AX1452" s="12"/>
    </row>
    <row r="1453" spans="1:50" ht="17.2" customHeight="1" x14ac:dyDescent="0.3">
      <c r="A1453" s="9">
        <v>43</v>
      </c>
      <c r="B1453" s="10" t="s">
        <v>3882</v>
      </c>
      <c r="C1453" s="53" t="s">
        <v>8364</v>
      </c>
      <c r="D1453" s="166"/>
      <c r="E1453" s="193"/>
      <c r="F1453" s="126"/>
      <c r="G1453" s="126"/>
      <c r="H1453" s="175"/>
      <c r="I1453" s="194"/>
      <c r="J1453" s="194"/>
      <c r="K1453" s="173"/>
      <c r="L1453" s="196"/>
      <c r="M1453" s="195"/>
      <c r="N1453" s="195"/>
      <c r="O1453" s="55"/>
      <c r="P1453" s="56"/>
      <c r="Q1453" s="56"/>
      <c r="R1453" s="168"/>
      <c r="S1453" s="141"/>
      <c r="T1453" s="142"/>
      <c r="U1453" s="130"/>
      <c r="V1453" s="64"/>
      <c r="W1453" s="202"/>
      <c r="X1453" s="8"/>
      <c r="Y1453" s="6"/>
      <c r="Z1453" s="59"/>
      <c r="AA1453" s="59"/>
      <c r="AB1453" s="6"/>
      <c r="AC1453" s="203"/>
      <c r="AD1453" s="6"/>
      <c r="AE1453" s="6"/>
      <c r="AF1453" s="6"/>
      <c r="AG1453" s="6"/>
      <c r="AH1453" s="6"/>
      <c r="AI1453" s="6"/>
      <c r="AJ1453" s="6"/>
      <c r="AK1453" s="6"/>
      <c r="AL1453" s="59"/>
      <c r="AM1453" s="137"/>
      <c r="AN1453" s="137"/>
      <c r="AO1453" s="177"/>
      <c r="AP1453" s="81"/>
      <c r="AQ1453" s="81"/>
      <c r="AR1453" s="82"/>
      <c r="AS1453" s="242" t="s">
        <v>4580</v>
      </c>
      <c r="AT1453" s="242"/>
      <c r="AU1453" s="242"/>
      <c r="AV1453" s="243"/>
      <c r="AW1453" s="89">
        <f>ROUND(H1451*V1428,0)-AS1456</f>
        <v>238</v>
      </c>
      <c r="AX1453" s="12"/>
    </row>
    <row r="1454" spans="1:50" ht="17.2" customHeight="1" x14ac:dyDescent="0.3">
      <c r="A1454" s="101">
        <v>43</v>
      </c>
      <c r="B1454" s="102" t="s">
        <v>3881</v>
      </c>
      <c r="C1454" s="103" t="s">
        <v>8363</v>
      </c>
      <c r="D1454" s="166"/>
      <c r="E1454" s="193"/>
      <c r="F1454" s="126"/>
      <c r="G1454" s="126"/>
      <c r="H1454" s="175"/>
      <c r="I1454" s="194"/>
      <c r="J1454" s="194"/>
      <c r="K1454" s="173"/>
      <c r="L1454" s="175"/>
      <c r="M1454" s="194"/>
      <c r="N1454" s="194"/>
      <c r="O1454" s="132"/>
      <c r="P1454" s="141"/>
      <c r="Q1454" s="141"/>
      <c r="R1454" s="168"/>
      <c r="S1454" s="141"/>
      <c r="T1454" s="142"/>
      <c r="U1454" s="130"/>
      <c r="V1454" s="64"/>
      <c r="W1454" s="202"/>
      <c r="X1454" s="317" t="s">
        <v>4712</v>
      </c>
      <c r="Y1454" s="318"/>
      <c r="Z1454" s="318"/>
      <c r="AA1454" s="318"/>
      <c r="AB1454" s="318"/>
      <c r="AC1454" s="211" t="s">
        <v>4711</v>
      </c>
      <c r="AD1454" s="210"/>
      <c r="AE1454" s="210"/>
      <c r="AF1454" s="176"/>
      <c r="AG1454" s="176"/>
      <c r="AH1454" s="176"/>
      <c r="AI1454" s="176"/>
      <c r="AJ1454" s="176"/>
      <c r="AK1454" s="176"/>
      <c r="AL1454" s="105" t="s">
        <v>4574</v>
      </c>
      <c r="AM1454" s="321">
        <f>AM1451</f>
        <v>0.7</v>
      </c>
      <c r="AN1454" s="321"/>
      <c r="AO1454" s="215"/>
      <c r="AP1454" s="215"/>
      <c r="AQ1454" s="215"/>
      <c r="AR1454" s="214"/>
      <c r="AS1454" s="244"/>
      <c r="AT1454" s="244"/>
      <c r="AU1454" s="244"/>
      <c r="AV1454" s="245"/>
      <c r="AW1454" s="106">
        <f>ROUND(ROUND(H1451*V1428,0)*AM1454,0)-AS1456</f>
        <v>165</v>
      </c>
      <c r="AX1454" s="12"/>
    </row>
    <row r="1455" spans="1:50" ht="17.2" customHeight="1" x14ac:dyDescent="0.3">
      <c r="A1455" s="101">
        <v>43</v>
      </c>
      <c r="B1455" s="102" t="s">
        <v>3880</v>
      </c>
      <c r="C1455" s="103" t="s">
        <v>8362</v>
      </c>
      <c r="D1455" s="166"/>
      <c r="E1455" s="193"/>
      <c r="F1455" s="126"/>
      <c r="G1455" s="126"/>
      <c r="H1455" s="175"/>
      <c r="I1455" s="194"/>
      <c r="J1455" s="194"/>
      <c r="K1455" s="173"/>
      <c r="L1455" s="191"/>
      <c r="M1455" s="172"/>
      <c r="N1455" s="172"/>
      <c r="O1455" s="123"/>
      <c r="P1455" s="138"/>
      <c r="Q1455" s="138"/>
      <c r="R1455" s="168"/>
      <c r="S1455" s="141"/>
      <c r="T1455" s="142"/>
      <c r="U1455" s="130"/>
      <c r="V1455" s="64"/>
      <c r="W1455" s="202"/>
      <c r="X1455" s="319"/>
      <c r="Y1455" s="320"/>
      <c r="Z1455" s="320"/>
      <c r="AA1455" s="320"/>
      <c r="AB1455" s="320"/>
      <c r="AC1455" s="211" t="s">
        <v>4735</v>
      </c>
      <c r="AD1455" s="210"/>
      <c r="AE1455" s="210"/>
      <c r="AF1455" s="176"/>
      <c r="AG1455" s="176"/>
      <c r="AH1455" s="176"/>
      <c r="AI1455" s="176"/>
      <c r="AJ1455" s="176"/>
      <c r="AK1455" s="176"/>
      <c r="AL1455" s="105" t="s">
        <v>4574</v>
      </c>
      <c r="AM1455" s="321">
        <f>AM1452</f>
        <v>0.5</v>
      </c>
      <c r="AN1455" s="321"/>
      <c r="AO1455" s="213"/>
      <c r="AP1455" s="213"/>
      <c r="AQ1455" s="213"/>
      <c r="AR1455" s="212"/>
      <c r="AS1455" s="244"/>
      <c r="AT1455" s="244"/>
      <c r="AU1455" s="244"/>
      <c r="AV1455" s="245"/>
      <c r="AW1455" s="106">
        <f>ROUND(ROUND(H1451*V1428,0)*AM1455,0)-AS1456</f>
        <v>117</v>
      </c>
      <c r="AX1455" s="12"/>
    </row>
    <row r="1456" spans="1:50" ht="17.2" customHeight="1" x14ac:dyDescent="0.3">
      <c r="A1456" s="9">
        <v>43</v>
      </c>
      <c r="B1456" s="10" t="s">
        <v>3879</v>
      </c>
      <c r="C1456" s="53" t="s">
        <v>8361</v>
      </c>
      <c r="D1456" s="166"/>
      <c r="E1456" s="193"/>
      <c r="F1456" s="126"/>
      <c r="G1456" s="126"/>
      <c r="H1456" s="175"/>
      <c r="I1456" s="194"/>
      <c r="J1456" s="194"/>
      <c r="K1456" s="173"/>
      <c r="L1456" s="231" t="s">
        <v>4714</v>
      </c>
      <c r="M1456" s="232"/>
      <c r="N1456" s="232"/>
      <c r="O1456" s="232"/>
      <c r="P1456" s="232"/>
      <c r="Q1456" s="232"/>
      <c r="R1456" s="175"/>
      <c r="S1456" s="194"/>
      <c r="T1456" s="173"/>
      <c r="U1456" s="130"/>
      <c r="V1456" s="64"/>
      <c r="W1456" s="202"/>
      <c r="X1456" s="8"/>
      <c r="Y1456" s="6"/>
      <c r="Z1456" s="59"/>
      <c r="AA1456" s="59"/>
      <c r="AB1456" s="6"/>
      <c r="AC1456" s="203"/>
      <c r="AD1456" s="6"/>
      <c r="AE1456" s="6"/>
      <c r="AF1456" s="6"/>
      <c r="AG1456" s="6"/>
      <c r="AH1456" s="6"/>
      <c r="AI1456" s="6"/>
      <c r="AJ1456" s="6"/>
      <c r="AK1456" s="6"/>
      <c r="AL1456" s="59"/>
      <c r="AM1456" s="137"/>
      <c r="AN1456" s="137"/>
      <c r="AO1456" s="198"/>
      <c r="AP1456" s="198"/>
      <c r="AQ1456" s="198"/>
      <c r="AR1456" s="197"/>
      <c r="AS1456" s="38">
        <f>AS1444</f>
        <v>5</v>
      </c>
      <c r="AT1456" s="62" t="s">
        <v>4579</v>
      </c>
      <c r="AU1456" s="143"/>
      <c r="AV1456" s="147"/>
      <c r="AW1456" s="89">
        <f>ROUND(ROUND(H1451*P1458,0)*V1428,0)-AS1456</f>
        <v>229</v>
      </c>
      <c r="AX1456" s="12"/>
    </row>
    <row r="1457" spans="1:50" ht="17.2" customHeight="1" x14ac:dyDescent="0.3">
      <c r="A1457" s="101">
        <v>43</v>
      </c>
      <c r="B1457" s="102" t="s">
        <v>3878</v>
      </c>
      <c r="C1457" s="103" t="s">
        <v>8360</v>
      </c>
      <c r="D1457" s="166"/>
      <c r="E1457" s="193"/>
      <c r="F1457" s="126"/>
      <c r="G1457" s="126"/>
      <c r="H1457" s="175"/>
      <c r="I1457" s="194"/>
      <c r="J1457" s="194"/>
      <c r="K1457" s="173"/>
      <c r="L1457" s="267"/>
      <c r="M1457" s="268"/>
      <c r="N1457" s="268"/>
      <c r="O1457" s="268"/>
      <c r="P1457" s="268"/>
      <c r="Q1457" s="268"/>
      <c r="R1457" s="175"/>
      <c r="S1457" s="194"/>
      <c r="T1457" s="173"/>
      <c r="U1457" s="130"/>
      <c r="V1457" s="64"/>
      <c r="W1457" s="202"/>
      <c r="X1457" s="317" t="s">
        <v>4712</v>
      </c>
      <c r="Y1457" s="318"/>
      <c r="Z1457" s="318"/>
      <c r="AA1457" s="318"/>
      <c r="AB1457" s="318"/>
      <c r="AC1457" s="211" t="s">
        <v>4711</v>
      </c>
      <c r="AD1457" s="210"/>
      <c r="AE1457" s="210"/>
      <c r="AF1457" s="176"/>
      <c r="AG1457" s="176"/>
      <c r="AH1457" s="176"/>
      <c r="AI1457" s="176"/>
      <c r="AJ1457" s="176"/>
      <c r="AK1457" s="176"/>
      <c r="AL1457" s="105" t="s">
        <v>4574</v>
      </c>
      <c r="AM1457" s="321">
        <f>AM1454</f>
        <v>0.7</v>
      </c>
      <c r="AN1457" s="321"/>
      <c r="AO1457" s="213"/>
      <c r="AP1457" s="213"/>
      <c r="AQ1457" s="213"/>
      <c r="AR1457" s="212"/>
      <c r="AS1457" s="1"/>
      <c r="AT1457" s="132"/>
      <c r="AU1457" s="143"/>
      <c r="AV1457" s="147"/>
      <c r="AW1457" s="106">
        <f>ROUND(ROUND(ROUND(H1451*P1458,0)*V1428,0)*AM1457,0)-AS1456</f>
        <v>159</v>
      </c>
      <c r="AX1457" s="12"/>
    </row>
    <row r="1458" spans="1:50" ht="17.2" customHeight="1" x14ac:dyDescent="0.3">
      <c r="A1458" s="101">
        <v>43</v>
      </c>
      <c r="B1458" s="102" t="s">
        <v>3877</v>
      </c>
      <c r="C1458" s="103" t="s">
        <v>8359</v>
      </c>
      <c r="D1458" s="166"/>
      <c r="E1458" s="193"/>
      <c r="F1458" s="126"/>
      <c r="G1458" s="126"/>
      <c r="H1458" s="175"/>
      <c r="I1458" s="194"/>
      <c r="J1458" s="194"/>
      <c r="K1458" s="173"/>
      <c r="L1458" s="191"/>
      <c r="M1458" s="172"/>
      <c r="N1458" s="172"/>
      <c r="O1458" s="123" t="s">
        <v>4574</v>
      </c>
      <c r="P1458" s="249">
        <f>P1452</f>
        <v>0.96499999999999997</v>
      </c>
      <c r="Q1458" s="249"/>
      <c r="R1458" s="168"/>
      <c r="S1458" s="141"/>
      <c r="T1458" s="142"/>
      <c r="U1458" s="130"/>
      <c r="V1458" s="64"/>
      <c r="W1458" s="202"/>
      <c r="X1458" s="319"/>
      <c r="Y1458" s="320"/>
      <c r="Z1458" s="320"/>
      <c r="AA1458" s="320"/>
      <c r="AB1458" s="320"/>
      <c r="AC1458" s="211" t="s">
        <v>4735</v>
      </c>
      <c r="AD1458" s="210"/>
      <c r="AE1458" s="210"/>
      <c r="AF1458" s="176"/>
      <c r="AG1458" s="176"/>
      <c r="AH1458" s="176"/>
      <c r="AI1458" s="176"/>
      <c r="AJ1458" s="176"/>
      <c r="AK1458" s="176"/>
      <c r="AL1458" s="105" t="s">
        <v>4574</v>
      </c>
      <c r="AM1458" s="321">
        <f>AM1455</f>
        <v>0.5</v>
      </c>
      <c r="AN1458" s="321"/>
      <c r="AO1458" s="213"/>
      <c r="AP1458" s="213"/>
      <c r="AQ1458" s="213"/>
      <c r="AR1458" s="212"/>
      <c r="AS1458" s="7"/>
      <c r="AT1458" s="123"/>
      <c r="AU1458" s="136"/>
      <c r="AV1458" s="145"/>
      <c r="AW1458" s="106">
        <f>ROUND(ROUND(ROUND(H1451*P1458,0)*V1428,0)*AM1458,0)-AS1456</f>
        <v>112</v>
      </c>
      <c r="AX1458" s="12"/>
    </row>
    <row r="1459" spans="1:50" ht="17.2" customHeight="1" x14ac:dyDescent="0.3">
      <c r="A1459" s="9">
        <v>43</v>
      </c>
      <c r="B1459" s="10" t="s">
        <v>3876</v>
      </c>
      <c r="C1459" s="53" t="s">
        <v>8358</v>
      </c>
      <c r="D1459" s="166"/>
      <c r="E1459" s="193"/>
      <c r="F1459" s="126"/>
      <c r="G1459" s="126"/>
      <c r="H1459" s="45"/>
      <c r="I1459" s="1"/>
      <c r="J1459" s="1"/>
      <c r="K1459" s="44"/>
      <c r="L1459" s="196"/>
      <c r="M1459" s="195"/>
      <c r="N1459" s="195"/>
      <c r="O1459" s="55"/>
      <c r="P1459" s="56"/>
      <c r="Q1459" s="56"/>
      <c r="R1459" s="168"/>
      <c r="S1459" s="141"/>
      <c r="T1459" s="142"/>
      <c r="U1459" s="130"/>
      <c r="V1459" s="64"/>
      <c r="W1459" s="202"/>
      <c r="X1459" s="8"/>
      <c r="Y1459" s="6"/>
      <c r="Z1459" s="59"/>
      <c r="AA1459" s="59"/>
      <c r="AB1459" s="6"/>
      <c r="AC1459" s="203"/>
      <c r="AD1459" s="6"/>
      <c r="AE1459" s="6"/>
      <c r="AF1459" s="6"/>
      <c r="AG1459" s="6"/>
      <c r="AH1459" s="6"/>
      <c r="AI1459" s="6"/>
      <c r="AJ1459" s="6"/>
      <c r="AK1459" s="6"/>
      <c r="AL1459" s="59"/>
      <c r="AM1459" s="137"/>
      <c r="AN1459" s="137"/>
      <c r="AO1459" s="216" t="s">
        <v>4753</v>
      </c>
      <c r="AP1459" s="251"/>
      <c r="AQ1459" s="251"/>
      <c r="AR1459" s="252"/>
      <c r="AS1459" s="49"/>
      <c r="AT1459" s="36"/>
      <c r="AU1459" s="36"/>
      <c r="AV1459" s="51"/>
      <c r="AW1459" s="89">
        <f>ROUND(ROUND(H1451*V1428,0)*AQ1462,0)</f>
        <v>231</v>
      </c>
      <c r="AX1459" s="12"/>
    </row>
    <row r="1460" spans="1:50" ht="17.2" customHeight="1" x14ac:dyDescent="0.3">
      <c r="A1460" s="101">
        <v>43</v>
      </c>
      <c r="B1460" s="102" t="s">
        <v>3875</v>
      </c>
      <c r="C1460" s="103" t="s">
        <v>8357</v>
      </c>
      <c r="D1460" s="166"/>
      <c r="E1460" s="193"/>
      <c r="F1460" s="126"/>
      <c r="G1460" s="126"/>
      <c r="H1460" s="45"/>
      <c r="I1460" s="1"/>
      <c r="J1460" s="1"/>
      <c r="K1460" s="44"/>
      <c r="L1460" s="175"/>
      <c r="M1460" s="194"/>
      <c r="N1460" s="194"/>
      <c r="O1460" s="132"/>
      <c r="P1460" s="141"/>
      <c r="Q1460" s="141"/>
      <c r="R1460" s="168"/>
      <c r="S1460" s="141"/>
      <c r="T1460" s="142"/>
      <c r="U1460" s="130"/>
      <c r="V1460" s="64"/>
      <c r="W1460" s="202"/>
      <c r="X1460" s="317" t="s">
        <v>4712</v>
      </c>
      <c r="Y1460" s="318"/>
      <c r="Z1460" s="318"/>
      <c r="AA1460" s="318"/>
      <c r="AB1460" s="318"/>
      <c r="AC1460" s="211" t="s">
        <v>4711</v>
      </c>
      <c r="AD1460" s="210"/>
      <c r="AE1460" s="210"/>
      <c r="AF1460" s="176"/>
      <c r="AG1460" s="176"/>
      <c r="AH1460" s="176"/>
      <c r="AI1460" s="176"/>
      <c r="AJ1460" s="176"/>
      <c r="AK1460" s="176"/>
      <c r="AL1460" s="105" t="s">
        <v>4574</v>
      </c>
      <c r="AM1460" s="321">
        <f>AM1457</f>
        <v>0.7</v>
      </c>
      <c r="AN1460" s="321"/>
      <c r="AO1460" s="228"/>
      <c r="AP1460" s="229"/>
      <c r="AQ1460" s="229"/>
      <c r="AR1460" s="230"/>
      <c r="AS1460" s="45"/>
      <c r="AT1460" s="1"/>
      <c r="AU1460" s="1"/>
      <c r="AV1460" s="44"/>
      <c r="AW1460" s="106">
        <f>ROUND(ROUND(ROUND(H1451*V1428,0)*AM1460,0)*AQ1462,0)</f>
        <v>162</v>
      </c>
      <c r="AX1460" s="12"/>
    </row>
    <row r="1461" spans="1:50" ht="17.2" customHeight="1" x14ac:dyDescent="0.3">
      <c r="A1461" s="101">
        <v>43</v>
      </c>
      <c r="B1461" s="102" t="s">
        <v>3874</v>
      </c>
      <c r="C1461" s="103" t="s">
        <v>8356</v>
      </c>
      <c r="D1461" s="166"/>
      <c r="E1461" s="193"/>
      <c r="F1461" s="126"/>
      <c r="G1461" s="126"/>
      <c r="H1461" s="45"/>
      <c r="I1461" s="1"/>
      <c r="J1461" s="1"/>
      <c r="K1461" s="44"/>
      <c r="L1461" s="191"/>
      <c r="M1461" s="172"/>
      <c r="N1461" s="172"/>
      <c r="O1461" s="123"/>
      <c r="P1461" s="138"/>
      <c r="Q1461" s="138"/>
      <c r="R1461" s="168"/>
      <c r="S1461" s="141"/>
      <c r="T1461" s="142"/>
      <c r="U1461" s="130"/>
      <c r="V1461" s="64"/>
      <c r="W1461" s="202"/>
      <c r="X1461" s="319"/>
      <c r="Y1461" s="320"/>
      <c r="Z1461" s="320"/>
      <c r="AA1461" s="320"/>
      <c r="AB1461" s="320"/>
      <c r="AC1461" s="211" t="s">
        <v>4735</v>
      </c>
      <c r="AD1461" s="210"/>
      <c r="AE1461" s="210"/>
      <c r="AF1461" s="176"/>
      <c r="AG1461" s="176"/>
      <c r="AH1461" s="176"/>
      <c r="AI1461" s="176"/>
      <c r="AJ1461" s="176"/>
      <c r="AK1461" s="176"/>
      <c r="AL1461" s="105" t="s">
        <v>4574</v>
      </c>
      <c r="AM1461" s="321">
        <f>AM1458</f>
        <v>0.5</v>
      </c>
      <c r="AN1461" s="321"/>
      <c r="AO1461" s="45"/>
      <c r="AP1461" s="1"/>
      <c r="AQ1461" s="1"/>
      <c r="AR1461" s="44"/>
      <c r="AS1461" s="45"/>
      <c r="AT1461" s="1"/>
      <c r="AU1461" s="1"/>
      <c r="AV1461" s="44"/>
      <c r="AW1461" s="106">
        <f>ROUND(ROUND(ROUND(H1451*V1428,0)*AM1461,0)*AQ1462,0)</f>
        <v>116</v>
      </c>
      <c r="AX1461" s="12"/>
    </row>
    <row r="1462" spans="1:50" ht="17.2" customHeight="1" x14ac:dyDescent="0.3">
      <c r="A1462" s="9">
        <v>43</v>
      </c>
      <c r="B1462" s="10" t="s">
        <v>3873</v>
      </c>
      <c r="C1462" s="53" t="s">
        <v>8355</v>
      </c>
      <c r="D1462" s="166"/>
      <c r="E1462" s="193"/>
      <c r="F1462" s="126"/>
      <c r="G1462" s="126"/>
      <c r="H1462" s="45"/>
      <c r="I1462" s="1"/>
      <c r="J1462" s="1"/>
      <c r="K1462" s="44"/>
      <c r="L1462" s="231" t="s">
        <v>4714</v>
      </c>
      <c r="M1462" s="232"/>
      <c r="N1462" s="232"/>
      <c r="O1462" s="232"/>
      <c r="P1462" s="232"/>
      <c r="Q1462" s="232"/>
      <c r="R1462" s="175"/>
      <c r="S1462" s="194"/>
      <c r="T1462" s="173"/>
      <c r="U1462" s="130"/>
      <c r="V1462" s="64"/>
      <c r="W1462" s="202"/>
      <c r="X1462" s="8"/>
      <c r="Y1462" s="6"/>
      <c r="Z1462" s="59"/>
      <c r="AA1462" s="59"/>
      <c r="AB1462" s="6"/>
      <c r="AC1462" s="203"/>
      <c r="AD1462" s="6"/>
      <c r="AE1462" s="6"/>
      <c r="AF1462" s="6"/>
      <c r="AG1462" s="6"/>
      <c r="AH1462" s="6"/>
      <c r="AI1462" s="6"/>
      <c r="AJ1462" s="6"/>
      <c r="AK1462" s="6"/>
      <c r="AL1462" s="59"/>
      <c r="AM1462" s="137"/>
      <c r="AN1462" s="137"/>
      <c r="AO1462" s="45"/>
      <c r="AP1462" s="132" t="s">
        <v>4574</v>
      </c>
      <c r="AQ1462" s="247">
        <f>AQ1438</f>
        <v>0.95</v>
      </c>
      <c r="AR1462" s="248"/>
      <c r="AS1462" s="45"/>
      <c r="AT1462" s="1"/>
      <c r="AU1462" s="1"/>
      <c r="AV1462" s="44"/>
      <c r="AW1462" s="89">
        <f>ROUND(ROUND(ROUND(H1451*P1464,0)*V1428,0)*AQ1462,0)</f>
        <v>222</v>
      </c>
      <c r="AX1462" s="12"/>
    </row>
    <row r="1463" spans="1:50" ht="17.2" customHeight="1" x14ac:dyDescent="0.3">
      <c r="A1463" s="101">
        <v>43</v>
      </c>
      <c r="B1463" s="102" t="s">
        <v>3872</v>
      </c>
      <c r="C1463" s="103" t="s">
        <v>8354</v>
      </c>
      <c r="D1463" s="166"/>
      <c r="E1463" s="193"/>
      <c r="F1463" s="126"/>
      <c r="G1463" s="126"/>
      <c r="H1463" s="45"/>
      <c r="I1463" s="1"/>
      <c r="J1463" s="1"/>
      <c r="K1463" s="44"/>
      <c r="L1463" s="267"/>
      <c r="M1463" s="268"/>
      <c r="N1463" s="268"/>
      <c r="O1463" s="268"/>
      <c r="P1463" s="268"/>
      <c r="Q1463" s="268"/>
      <c r="R1463" s="175"/>
      <c r="S1463" s="194"/>
      <c r="T1463" s="173"/>
      <c r="U1463" s="130"/>
      <c r="V1463" s="64"/>
      <c r="W1463" s="202"/>
      <c r="X1463" s="317" t="s">
        <v>4712</v>
      </c>
      <c r="Y1463" s="318"/>
      <c r="Z1463" s="318"/>
      <c r="AA1463" s="318"/>
      <c r="AB1463" s="318"/>
      <c r="AC1463" s="211" t="s">
        <v>4711</v>
      </c>
      <c r="AD1463" s="210"/>
      <c r="AE1463" s="210"/>
      <c r="AF1463" s="176"/>
      <c r="AG1463" s="176"/>
      <c r="AH1463" s="176"/>
      <c r="AI1463" s="176"/>
      <c r="AJ1463" s="176"/>
      <c r="AK1463" s="176"/>
      <c r="AL1463" s="105" t="s">
        <v>4574</v>
      </c>
      <c r="AM1463" s="321">
        <f>AM1460</f>
        <v>0.7</v>
      </c>
      <c r="AN1463" s="321"/>
      <c r="AO1463" s="45"/>
      <c r="AP1463" s="1"/>
      <c r="AQ1463" s="1"/>
      <c r="AR1463" s="44"/>
      <c r="AS1463" s="45"/>
      <c r="AT1463" s="1"/>
      <c r="AU1463" s="1"/>
      <c r="AV1463" s="44"/>
      <c r="AW1463" s="106">
        <f>ROUND(ROUND(ROUND(ROUND(H1451*P1464,0)*V1428,0)*AM1463,0)*AQ1462,0)</f>
        <v>156</v>
      </c>
      <c r="AX1463" s="12"/>
    </row>
    <row r="1464" spans="1:50" ht="17.2" customHeight="1" x14ac:dyDescent="0.3">
      <c r="A1464" s="101">
        <v>43</v>
      </c>
      <c r="B1464" s="102" t="s">
        <v>3871</v>
      </c>
      <c r="C1464" s="103" t="s">
        <v>8353</v>
      </c>
      <c r="D1464" s="166"/>
      <c r="E1464" s="193"/>
      <c r="F1464" s="126"/>
      <c r="G1464" s="126"/>
      <c r="H1464" s="45"/>
      <c r="I1464" s="1"/>
      <c r="J1464" s="1"/>
      <c r="K1464" s="44"/>
      <c r="L1464" s="191"/>
      <c r="M1464" s="172"/>
      <c r="N1464" s="172"/>
      <c r="O1464" s="123" t="s">
        <v>4574</v>
      </c>
      <c r="P1464" s="249">
        <f>P1458</f>
        <v>0.96499999999999997</v>
      </c>
      <c r="Q1464" s="249"/>
      <c r="R1464" s="168"/>
      <c r="S1464" s="141"/>
      <c r="T1464" s="142"/>
      <c r="U1464" s="130"/>
      <c r="V1464" s="64"/>
      <c r="W1464" s="202"/>
      <c r="X1464" s="319"/>
      <c r="Y1464" s="320"/>
      <c r="Z1464" s="320"/>
      <c r="AA1464" s="320"/>
      <c r="AB1464" s="320"/>
      <c r="AC1464" s="211" t="s">
        <v>4735</v>
      </c>
      <c r="AD1464" s="210"/>
      <c r="AE1464" s="210"/>
      <c r="AF1464" s="176"/>
      <c r="AG1464" s="176"/>
      <c r="AH1464" s="176"/>
      <c r="AI1464" s="176"/>
      <c r="AJ1464" s="176"/>
      <c r="AK1464" s="176"/>
      <c r="AL1464" s="105" t="s">
        <v>4574</v>
      </c>
      <c r="AM1464" s="321">
        <f>AM1461</f>
        <v>0.5</v>
      </c>
      <c r="AN1464" s="321"/>
      <c r="AO1464" s="45"/>
      <c r="AP1464" s="1"/>
      <c r="AQ1464" s="1"/>
      <c r="AR1464" s="44"/>
      <c r="AS1464" s="43"/>
      <c r="AT1464" s="7"/>
      <c r="AU1464" s="7"/>
      <c r="AV1464" s="21"/>
      <c r="AW1464" s="106">
        <f>ROUND(ROUND(ROUND(ROUND(H1451*P1464,0)*V1428,0)*AM1464,0)*AQ1462,0)</f>
        <v>111</v>
      </c>
      <c r="AX1464" s="12"/>
    </row>
    <row r="1465" spans="1:50" ht="17.2" customHeight="1" x14ac:dyDescent="0.3">
      <c r="A1465" s="9">
        <v>43</v>
      </c>
      <c r="B1465" s="10" t="s">
        <v>3870</v>
      </c>
      <c r="C1465" s="53" t="s">
        <v>8352</v>
      </c>
      <c r="D1465" s="166"/>
      <c r="E1465" s="193"/>
      <c r="F1465" s="126"/>
      <c r="G1465" s="126"/>
      <c r="H1465" s="45"/>
      <c r="I1465" s="1"/>
      <c r="J1465" s="1"/>
      <c r="K1465" s="44"/>
      <c r="L1465" s="196"/>
      <c r="M1465" s="195"/>
      <c r="N1465" s="195"/>
      <c r="O1465" s="55"/>
      <c r="P1465" s="56"/>
      <c r="Q1465" s="56"/>
      <c r="R1465" s="168"/>
      <c r="S1465" s="141"/>
      <c r="T1465" s="142"/>
      <c r="U1465" s="130"/>
      <c r="V1465" s="64"/>
      <c r="W1465" s="202"/>
      <c r="X1465" s="8"/>
      <c r="Y1465" s="6"/>
      <c r="Z1465" s="59"/>
      <c r="AA1465" s="59"/>
      <c r="AB1465" s="6"/>
      <c r="AC1465" s="203"/>
      <c r="AD1465" s="6"/>
      <c r="AE1465" s="6"/>
      <c r="AF1465" s="6"/>
      <c r="AG1465" s="6"/>
      <c r="AH1465" s="6"/>
      <c r="AI1465" s="6"/>
      <c r="AJ1465" s="6"/>
      <c r="AK1465" s="6"/>
      <c r="AL1465" s="59"/>
      <c r="AM1465" s="137"/>
      <c r="AN1465" s="137"/>
      <c r="AO1465" s="146"/>
      <c r="AP1465" s="143"/>
      <c r="AQ1465" s="143"/>
      <c r="AR1465" s="44"/>
      <c r="AS1465" s="242" t="s">
        <v>4580</v>
      </c>
      <c r="AT1465" s="242"/>
      <c r="AU1465" s="242"/>
      <c r="AV1465" s="243"/>
      <c r="AW1465" s="89">
        <f>ROUND(ROUND(H1451*V1428,0)*AQ1462,0)-AS1468</f>
        <v>226</v>
      </c>
      <c r="AX1465" s="12"/>
    </row>
    <row r="1466" spans="1:50" ht="17.2" customHeight="1" x14ac:dyDescent="0.3">
      <c r="A1466" s="101">
        <v>43</v>
      </c>
      <c r="B1466" s="102" t="s">
        <v>3869</v>
      </c>
      <c r="C1466" s="103" t="s">
        <v>8351</v>
      </c>
      <c r="D1466" s="166"/>
      <c r="E1466" s="193"/>
      <c r="F1466" s="126"/>
      <c r="G1466" s="126"/>
      <c r="H1466" s="45"/>
      <c r="I1466" s="1"/>
      <c r="J1466" s="1"/>
      <c r="K1466" s="44"/>
      <c r="L1466" s="175"/>
      <c r="M1466" s="194"/>
      <c r="N1466" s="194"/>
      <c r="O1466" s="132"/>
      <c r="P1466" s="141"/>
      <c r="Q1466" s="141"/>
      <c r="R1466" s="168"/>
      <c r="S1466" s="141"/>
      <c r="T1466" s="142"/>
      <c r="U1466" s="130"/>
      <c r="V1466" s="64"/>
      <c r="W1466" s="202"/>
      <c r="X1466" s="317" t="s">
        <v>4712</v>
      </c>
      <c r="Y1466" s="318"/>
      <c r="Z1466" s="318"/>
      <c r="AA1466" s="318"/>
      <c r="AB1466" s="318"/>
      <c r="AC1466" s="211" t="s">
        <v>4711</v>
      </c>
      <c r="AD1466" s="210"/>
      <c r="AE1466" s="210"/>
      <c r="AF1466" s="176"/>
      <c r="AG1466" s="176"/>
      <c r="AH1466" s="176"/>
      <c r="AI1466" s="176"/>
      <c r="AJ1466" s="176"/>
      <c r="AK1466" s="176"/>
      <c r="AL1466" s="105" t="s">
        <v>4574</v>
      </c>
      <c r="AM1466" s="321">
        <f>AM1463</f>
        <v>0.7</v>
      </c>
      <c r="AN1466" s="321"/>
      <c r="AO1466" s="146"/>
      <c r="AP1466" s="143"/>
      <c r="AQ1466" s="143"/>
      <c r="AR1466" s="44"/>
      <c r="AS1466" s="244"/>
      <c r="AT1466" s="244"/>
      <c r="AU1466" s="244"/>
      <c r="AV1466" s="245"/>
      <c r="AW1466" s="106">
        <f>ROUND(ROUND(ROUND(H1451*V1428,0)*AM1466,0)*AQ1462,0)-AS1468</f>
        <v>157</v>
      </c>
      <c r="AX1466" s="12"/>
    </row>
    <row r="1467" spans="1:50" ht="17.2" customHeight="1" x14ac:dyDescent="0.3">
      <c r="A1467" s="101">
        <v>43</v>
      </c>
      <c r="B1467" s="102" t="s">
        <v>3868</v>
      </c>
      <c r="C1467" s="103" t="s">
        <v>8350</v>
      </c>
      <c r="D1467" s="166"/>
      <c r="E1467" s="193"/>
      <c r="F1467" s="126"/>
      <c r="G1467" s="126"/>
      <c r="H1467" s="45"/>
      <c r="I1467" s="1"/>
      <c r="J1467" s="1"/>
      <c r="K1467" s="44"/>
      <c r="L1467" s="191"/>
      <c r="M1467" s="172"/>
      <c r="N1467" s="172"/>
      <c r="O1467" s="123"/>
      <c r="P1467" s="138"/>
      <c r="Q1467" s="138"/>
      <c r="R1467" s="168"/>
      <c r="S1467" s="141"/>
      <c r="T1467" s="142"/>
      <c r="U1467" s="130"/>
      <c r="V1467" s="64"/>
      <c r="W1467" s="202"/>
      <c r="X1467" s="319"/>
      <c r="Y1467" s="320"/>
      <c r="Z1467" s="320"/>
      <c r="AA1467" s="320"/>
      <c r="AB1467" s="320"/>
      <c r="AC1467" s="211" t="s">
        <v>4735</v>
      </c>
      <c r="AD1467" s="210"/>
      <c r="AE1467" s="210"/>
      <c r="AF1467" s="176"/>
      <c r="AG1467" s="176"/>
      <c r="AH1467" s="176"/>
      <c r="AI1467" s="176"/>
      <c r="AJ1467" s="176"/>
      <c r="AK1467" s="176"/>
      <c r="AL1467" s="105" t="s">
        <v>4574</v>
      </c>
      <c r="AM1467" s="321">
        <f>AM1464</f>
        <v>0.5</v>
      </c>
      <c r="AN1467" s="321"/>
      <c r="AO1467" s="146"/>
      <c r="AP1467" s="143"/>
      <c r="AQ1467" s="143"/>
      <c r="AR1467" s="44"/>
      <c r="AS1467" s="244"/>
      <c r="AT1467" s="244"/>
      <c r="AU1467" s="244"/>
      <c r="AV1467" s="245"/>
      <c r="AW1467" s="106">
        <f>ROUND(ROUND(ROUND(H1451*V1428,0)*AM1467,0)*AQ1462,0)-AS1468</f>
        <v>111</v>
      </c>
      <c r="AX1467" s="12"/>
    </row>
    <row r="1468" spans="1:50" ht="17.2" customHeight="1" x14ac:dyDescent="0.3">
      <c r="A1468" s="9">
        <v>43</v>
      </c>
      <c r="B1468" s="10" t="s">
        <v>3867</v>
      </c>
      <c r="C1468" s="53" t="s">
        <v>8349</v>
      </c>
      <c r="D1468" s="166"/>
      <c r="E1468" s="193"/>
      <c r="F1468" s="126"/>
      <c r="G1468" s="126"/>
      <c r="H1468" s="45"/>
      <c r="I1468" s="1"/>
      <c r="J1468" s="1"/>
      <c r="K1468" s="44"/>
      <c r="L1468" s="231" t="s">
        <v>4714</v>
      </c>
      <c r="M1468" s="232"/>
      <c r="N1468" s="232"/>
      <c r="O1468" s="232"/>
      <c r="P1468" s="232"/>
      <c r="Q1468" s="232"/>
      <c r="R1468" s="175"/>
      <c r="S1468" s="194"/>
      <c r="T1468" s="173"/>
      <c r="U1468" s="130"/>
      <c r="V1468" s="64"/>
      <c r="W1468" s="202"/>
      <c r="X1468" s="8"/>
      <c r="Y1468" s="6"/>
      <c r="Z1468" s="59"/>
      <c r="AA1468" s="59"/>
      <c r="AB1468" s="6"/>
      <c r="AC1468" s="203"/>
      <c r="AD1468" s="6"/>
      <c r="AE1468" s="6"/>
      <c r="AF1468" s="6"/>
      <c r="AG1468" s="6"/>
      <c r="AH1468" s="6"/>
      <c r="AI1468" s="6"/>
      <c r="AJ1468" s="6"/>
      <c r="AK1468" s="6"/>
      <c r="AL1468" s="59"/>
      <c r="AM1468" s="137"/>
      <c r="AN1468" s="137"/>
      <c r="AO1468" s="146"/>
      <c r="AP1468" s="143"/>
      <c r="AQ1468" s="143"/>
      <c r="AR1468" s="44"/>
      <c r="AS1468" s="38">
        <f>AS1456</f>
        <v>5</v>
      </c>
      <c r="AT1468" s="62" t="s">
        <v>4579</v>
      </c>
      <c r="AU1468" s="143"/>
      <c r="AV1468" s="147"/>
      <c r="AW1468" s="89">
        <f>ROUND(ROUND(ROUND(H1451*P1470,0)*V1428,0)*AQ1462,0)-AS1468</f>
        <v>217</v>
      </c>
      <c r="AX1468" s="12"/>
    </row>
    <row r="1469" spans="1:50" ht="17.2" customHeight="1" x14ac:dyDescent="0.3">
      <c r="A1469" s="101">
        <v>43</v>
      </c>
      <c r="B1469" s="102" t="s">
        <v>3866</v>
      </c>
      <c r="C1469" s="103" t="s">
        <v>8348</v>
      </c>
      <c r="D1469" s="166"/>
      <c r="E1469" s="193"/>
      <c r="F1469" s="126"/>
      <c r="G1469" s="126"/>
      <c r="H1469" s="45"/>
      <c r="I1469" s="1"/>
      <c r="J1469" s="1"/>
      <c r="K1469" s="44"/>
      <c r="L1469" s="267"/>
      <c r="M1469" s="268"/>
      <c r="N1469" s="268"/>
      <c r="O1469" s="268"/>
      <c r="P1469" s="268"/>
      <c r="Q1469" s="268"/>
      <c r="R1469" s="175"/>
      <c r="S1469" s="194"/>
      <c r="T1469" s="173"/>
      <c r="U1469" s="130"/>
      <c r="V1469" s="64"/>
      <c r="W1469" s="202"/>
      <c r="X1469" s="317" t="s">
        <v>4712</v>
      </c>
      <c r="Y1469" s="318"/>
      <c r="Z1469" s="318"/>
      <c r="AA1469" s="318"/>
      <c r="AB1469" s="318"/>
      <c r="AC1469" s="211" t="s">
        <v>4711</v>
      </c>
      <c r="AD1469" s="210"/>
      <c r="AE1469" s="210"/>
      <c r="AF1469" s="176"/>
      <c r="AG1469" s="176"/>
      <c r="AH1469" s="176"/>
      <c r="AI1469" s="176"/>
      <c r="AJ1469" s="176"/>
      <c r="AK1469" s="176"/>
      <c r="AL1469" s="105" t="s">
        <v>4574</v>
      </c>
      <c r="AM1469" s="321">
        <f>AM1466</f>
        <v>0.7</v>
      </c>
      <c r="AN1469" s="321"/>
      <c r="AO1469" s="146"/>
      <c r="AP1469" s="143"/>
      <c r="AQ1469" s="143"/>
      <c r="AR1469" s="44"/>
      <c r="AS1469" s="1"/>
      <c r="AT1469" s="132"/>
      <c r="AU1469" s="143"/>
      <c r="AV1469" s="147"/>
      <c r="AW1469" s="106">
        <f>ROUND(ROUND(ROUND(ROUND(H1451*P1470,0)*V1428,0)*AM1469,0)*AQ1462,0)-AS1468</f>
        <v>151</v>
      </c>
      <c r="AX1469" s="12"/>
    </row>
    <row r="1470" spans="1:50" ht="17.2" customHeight="1" x14ac:dyDescent="0.3">
      <c r="A1470" s="101">
        <v>43</v>
      </c>
      <c r="B1470" s="102" t="s">
        <v>3865</v>
      </c>
      <c r="C1470" s="103" t="s">
        <v>8347</v>
      </c>
      <c r="D1470" s="166"/>
      <c r="E1470" s="193"/>
      <c r="F1470" s="126"/>
      <c r="G1470" s="126"/>
      <c r="H1470" s="43"/>
      <c r="I1470" s="7"/>
      <c r="J1470" s="7"/>
      <c r="K1470" s="21"/>
      <c r="L1470" s="191"/>
      <c r="M1470" s="172"/>
      <c r="N1470" s="172"/>
      <c r="O1470" s="123" t="s">
        <v>4574</v>
      </c>
      <c r="P1470" s="249">
        <f>P1464</f>
        <v>0.96499999999999997</v>
      </c>
      <c r="Q1470" s="249"/>
      <c r="R1470" s="168"/>
      <c r="S1470" s="141"/>
      <c r="T1470" s="141"/>
      <c r="U1470" s="88"/>
      <c r="V1470" s="86"/>
      <c r="W1470" s="87"/>
      <c r="X1470" s="320"/>
      <c r="Y1470" s="320"/>
      <c r="Z1470" s="320"/>
      <c r="AA1470" s="320"/>
      <c r="AB1470" s="320"/>
      <c r="AC1470" s="211" t="s">
        <v>4735</v>
      </c>
      <c r="AD1470" s="210"/>
      <c r="AE1470" s="210"/>
      <c r="AF1470" s="176"/>
      <c r="AG1470" s="176"/>
      <c r="AH1470" s="176"/>
      <c r="AI1470" s="176"/>
      <c r="AJ1470" s="176"/>
      <c r="AK1470" s="176"/>
      <c r="AL1470" s="105" t="s">
        <v>4574</v>
      </c>
      <c r="AM1470" s="321">
        <f>AM1467</f>
        <v>0.5</v>
      </c>
      <c r="AN1470" s="321"/>
      <c r="AO1470" s="190"/>
      <c r="AP1470" s="136"/>
      <c r="AQ1470" s="136"/>
      <c r="AR1470" s="21"/>
      <c r="AS1470" s="7"/>
      <c r="AT1470" s="123"/>
      <c r="AU1470" s="136"/>
      <c r="AV1470" s="145"/>
      <c r="AW1470" s="106">
        <f>ROUND(ROUND(ROUND(ROUND(H1451*P1470,0)*V1428,0)*AM1470,0)*AQ1462,0)-AS1468</f>
        <v>106</v>
      </c>
      <c r="AX1470" s="12"/>
    </row>
    <row r="1471" spans="1:50" ht="17.2" customHeight="1" x14ac:dyDescent="0.3">
      <c r="A1471" s="9">
        <v>43</v>
      </c>
      <c r="B1471" s="10" t="s">
        <v>3864</v>
      </c>
      <c r="C1471" s="53" t="s">
        <v>8346</v>
      </c>
      <c r="D1471" s="166"/>
      <c r="E1471" s="193"/>
      <c r="F1471" s="126"/>
      <c r="G1471" s="126"/>
      <c r="H1471" s="217" t="s">
        <v>4766</v>
      </c>
      <c r="I1471" s="218"/>
      <c r="J1471" s="218"/>
      <c r="K1471" s="219"/>
      <c r="L1471" s="196"/>
      <c r="M1471" s="195"/>
      <c r="N1471" s="195"/>
      <c r="O1471" s="55"/>
      <c r="P1471" s="56"/>
      <c r="Q1471" s="56"/>
      <c r="R1471" s="168"/>
      <c r="S1471" s="141"/>
      <c r="T1471" s="141"/>
      <c r="U1471" s="88"/>
      <c r="V1471" s="86"/>
      <c r="W1471" s="87"/>
      <c r="X1471" s="6"/>
      <c r="Y1471" s="6"/>
      <c r="Z1471" s="59"/>
      <c r="AA1471" s="59"/>
      <c r="AB1471" s="6"/>
      <c r="AC1471" s="203"/>
      <c r="AD1471" s="6"/>
      <c r="AE1471" s="6"/>
      <c r="AF1471" s="6"/>
      <c r="AG1471" s="6"/>
      <c r="AH1471" s="6"/>
      <c r="AI1471" s="6"/>
      <c r="AJ1471" s="6"/>
      <c r="AK1471" s="6"/>
      <c r="AL1471" s="59"/>
      <c r="AM1471" s="137"/>
      <c r="AN1471" s="137"/>
      <c r="AO1471" s="7"/>
      <c r="AP1471" s="7"/>
      <c r="AQ1471" s="7"/>
      <c r="AR1471" s="7"/>
      <c r="AS1471" s="7"/>
      <c r="AT1471" s="123"/>
      <c r="AU1471" s="136"/>
      <c r="AV1471" s="145"/>
      <c r="AW1471" s="100">
        <f>ROUND(H1475*V1428,0)</f>
        <v>208</v>
      </c>
      <c r="AX1471" s="12"/>
    </row>
    <row r="1472" spans="1:50" ht="17.2" customHeight="1" x14ac:dyDescent="0.3">
      <c r="A1472" s="101">
        <v>43</v>
      </c>
      <c r="B1472" s="102" t="s">
        <v>3863</v>
      </c>
      <c r="C1472" s="103" t="s">
        <v>8345</v>
      </c>
      <c r="D1472" s="166"/>
      <c r="E1472" s="193"/>
      <c r="F1472" s="126"/>
      <c r="G1472" s="126"/>
      <c r="H1472" s="220"/>
      <c r="I1472" s="221"/>
      <c r="J1472" s="221"/>
      <c r="K1472" s="222"/>
      <c r="L1472" s="175"/>
      <c r="M1472" s="194"/>
      <c r="N1472" s="194"/>
      <c r="O1472" s="132"/>
      <c r="P1472" s="141"/>
      <c r="Q1472" s="141"/>
      <c r="R1472" s="168"/>
      <c r="S1472" s="141"/>
      <c r="T1472" s="141"/>
      <c r="U1472" s="88"/>
      <c r="V1472" s="86"/>
      <c r="W1472" s="87"/>
      <c r="X1472" s="318" t="s">
        <v>4712</v>
      </c>
      <c r="Y1472" s="318"/>
      <c r="Z1472" s="318"/>
      <c r="AA1472" s="318"/>
      <c r="AB1472" s="318"/>
      <c r="AC1472" s="211" t="s">
        <v>4711</v>
      </c>
      <c r="AD1472" s="210"/>
      <c r="AE1472" s="210"/>
      <c r="AF1472" s="176"/>
      <c r="AG1472" s="176"/>
      <c r="AH1472" s="176"/>
      <c r="AI1472" s="176"/>
      <c r="AJ1472" s="176"/>
      <c r="AK1472" s="176"/>
      <c r="AL1472" s="105" t="s">
        <v>4574</v>
      </c>
      <c r="AM1472" s="321">
        <f>AM1469</f>
        <v>0.7</v>
      </c>
      <c r="AN1472" s="321"/>
      <c r="AO1472" s="176"/>
      <c r="AP1472" s="176"/>
      <c r="AQ1472" s="176"/>
      <c r="AR1472" s="176"/>
      <c r="AS1472" s="176"/>
      <c r="AT1472" s="105"/>
      <c r="AU1472" s="150"/>
      <c r="AV1472" s="151"/>
      <c r="AW1472" s="106">
        <f>ROUND(ROUND(H1475*V1428,0)*AM1472,0)</f>
        <v>146</v>
      </c>
      <c r="AX1472" s="12"/>
    </row>
    <row r="1473" spans="1:50" ht="17.2" customHeight="1" x14ac:dyDescent="0.3">
      <c r="A1473" s="101">
        <v>43</v>
      </c>
      <c r="B1473" s="102" t="s">
        <v>3862</v>
      </c>
      <c r="C1473" s="103" t="s">
        <v>8344</v>
      </c>
      <c r="D1473" s="166"/>
      <c r="E1473" s="193"/>
      <c r="F1473" s="126"/>
      <c r="G1473" s="126"/>
      <c r="H1473" s="220"/>
      <c r="I1473" s="221"/>
      <c r="J1473" s="221"/>
      <c r="K1473" s="222"/>
      <c r="L1473" s="191"/>
      <c r="M1473" s="172"/>
      <c r="N1473" s="172"/>
      <c r="O1473" s="123"/>
      <c r="P1473" s="138"/>
      <c r="Q1473" s="138"/>
      <c r="R1473" s="168"/>
      <c r="S1473" s="141"/>
      <c r="T1473" s="141"/>
      <c r="U1473" s="88"/>
      <c r="V1473" s="86"/>
      <c r="W1473" s="87"/>
      <c r="X1473" s="320"/>
      <c r="Y1473" s="320"/>
      <c r="Z1473" s="320"/>
      <c r="AA1473" s="320"/>
      <c r="AB1473" s="320"/>
      <c r="AC1473" s="211" t="s">
        <v>4735</v>
      </c>
      <c r="AD1473" s="210"/>
      <c r="AE1473" s="210"/>
      <c r="AF1473" s="176"/>
      <c r="AG1473" s="176"/>
      <c r="AH1473" s="176"/>
      <c r="AI1473" s="176"/>
      <c r="AJ1473" s="176"/>
      <c r="AK1473" s="176"/>
      <c r="AL1473" s="105" t="s">
        <v>4574</v>
      </c>
      <c r="AM1473" s="321">
        <f>AM1470</f>
        <v>0.5</v>
      </c>
      <c r="AN1473" s="321"/>
      <c r="AO1473" s="176"/>
      <c r="AP1473" s="176"/>
      <c r="AQ1473" s="176"/>
      <c r="AR1473" s="176"/>
      <c r="AS1473" s="176"/>
      <c r="AT1473" s="105"/>
      <c r="AU1473" s="150"/>
      <c r="AV1473" s="151"/>
      <c r="AW1473" s="106">
        <f>ROUND(ROUND(H1475*V1428,0)*AM1473,0)</f>
        <v>104</v>
      </c>
      <c r="AX1473" s="12"/>
    </row>
    <row r="1474" spans="1:50" ht="17.2" customHeight="1" x14ac:dyDescent="0.3">
      <c r="A1474" s="9">
        <v>43</v>
      </c>
      <c r="B1474" s="10" t="s">
        <v>3861</v>
      </c>
      <c r="C1474" s="53" t="s">
        <v>8343</v>
      </c>
      <c r="D1474" s="166"/>
      <c r="E1474" s="193"/>
      <c r="F1474" s="126"/>
      <c r="G1474" s="126"/>
      <c r="H1474" s="220"/>
      <c r="I1474" s="221"/>
      <c r="J1474" s="221"/>
      <c r="K1474" s="222"/>
      <c r="L1474" s="231" t="s">
        <v>4714</v>
      </c>
      <c r="M1474" s="232"/>
      <c r="N1474" s="232"/>
      <c r="O1474" s="232"/>
      <c r="P1474" s="232"/>
      <c r="Q1474" s="232"/>
      <c r="R1474" s="175"/>
      <c r="S1474" s="194"/>
      <c r="T1474" s="194"/>
      <c r="U1474" s="88"/>
      <c r="V1474" s="86"/>
      <c r="W1474" s="87"/>
      <c r="X1474" s="6"/>
      <c r="Y1474" s="6"/>
      <c r="Z1474" s="59"/>
      <c r="AA1474" s="59"/>
      <c r="AB1474" s="6"/>
      <c r="AC1474" s="203"/>
      <c r="AD1474" s="6"/>
      <c r="AE1474" s="6"/>
      <c r="AF1474" s="6"/>
      <c r="AG1474" s="6"/>
      <c r="AH1474" s="6"/>
      <c r="AI1474" s="6"/>
      <c r="AJ1474" s="6"/>
      <c r="AK1474" s="6"/>
      <c r="AL1474" s="59"/>
      <c r="AM1474" s="137"/>
      <c r="AN1474" s="137"/>
      <c r="AO1474" s="6"/>
      <c r="AP1474" s="6"/>
      <c r="AQ1474" s="7"/>
      <c r="AR1474" s="7"/>
      <c r="AS1474" s="7"/>
      <c r="AT1474" s="123"/>
      <c r="AU1474" s="136"/>
      <c r="AV1474" s="145"/>
      <c r="AW1474" s="89">
        <f>ROUND(ROUND(H1475*P1476,0)*V1428,0)</f>
        <v>201</v>
      </c>
      <c r="AX1474" s="12"/>
    </row>
    <row r="1475" spans="1:50" ht="17.2" customHeight="1" x14ac:dyDescent="0.3">
      <c r="A1475" s="101">
        <v>43</v>
      </c>
      <c r="B1475" s="102" t="s">
        <v>3860</v>
      </c>
      <c r="C1475" s="103" t="s">
        <v>8342</v>
      </c>
      <c r="D1475" s="166"/>
      <c r="E1475" s="193"/>
      <c r="F1475" s="126"/>
      <c r="G1475" s="126"/>
      <c r="H1475" s="253">
        <f>'15就労移行支援(基本)'!K636</f>
        <v>416</v>
      </c>
      <c r="I1475" s="254"/>
      <c r="J1475" s="1" t="s">
        <v>4202</v>
      </c>
      <c r="K1475" s="68"/>
      <c r="L1475" s="267"/>
      <c r="M1475" s="268"/>
      <c r="N1475" s="268"/>
      <c r="O1475" s="268"/>
      <c r="P1475" s="268"/>
      <c r="Q1475" s="268"/>
      <c r="R1475" s="175"/>
      <c r="S1475" s="194"/>
      <c r="T1475" s="194"/>
      <c r="U1475" s="88"/>
      <c r="V1475" s="86"/>
      <c r="W1475" s="87"/>
      <c r="X1475" s="318" t="s">
        <v>4712</v>
      </c>
      <c r="Y1475" s="318"/>
      <c r="Z1475" s="318"/>
      <c r="AA1475" s="318"/>
      <c r="AB1475" s="318"/>
      <c r="AC1475" s="211" t="s">
        <v>4711</v>
      </c>
      <c r="AD1475" s="210"/>
      <c r="AE1475" s="210"/>
      <c r="AF1475" s="176"/>
      <c r="AG1475" s="176"/>
      <c r="AH1475" s="176"/>
      <c r="AI1475" s="176"/>
      <c r="AJ1475" s="176"/>
      <c r="AK1475" s="176"/>
      <c r="AL1475" s="105" t="s">
        <v>4574</v>
      </c>
      <c r="AM1475" s="321">
        <f>AM1472</f>
        <v>0.7</v>
      </c>
      <c r="AN1475" s="321"/>
      <c r="AO1475" s="174"/>
      <c r="AP1475" s="174"/>
      <c r="AQ1475" s="174"/>
      <c r="AR1475" s="174"/>
      <c r="AS1475" s="174"/>
      <c r="AT1475" s="104"/>
      <c r="AU1475" s="148"/>
      <c r="AV1475" s="149"/>
      <c r="AW1475" s="106">
        <f>ROUND(ROUND(ROUND(H1475*P1476,0)*V1428,0)*AM1475,0)</f>
        <v>141</v>
      </c>
      <c r="AX1475" s="12"/>
    </row>
    <row r="1476" spans="1:50" ht="17.2" customHeight="1" x14ac:dyDescent="0.3">
      <c r="A1476" s="101">
        <v>43</v>
      </c>
      <c r="B1476" s="102" t="s">
        <v>3859</v>
      </c>
      <c r="C1476" s="103" t="s">
        <v>8341</v>
      </c>
      <c r="D1476" s="166"/>
      <c r="E1476" s="193"/>
      <c r="F1476" s="126"/>
      <c r="G1476" s="126"/>
      <c r="H1476" s="175"/>
      <c r="I1476" s="194"/>
      <c r="J1476" s="194"/>
      <c r="K1476" s="173"/>
      <c r="L1476" s="191"/>
      <c r="M1476" s="172"/>
      <c r="N1476" s="172"/>
      <c r="O1476" s="123" t="s">
        <v>4574</v>
      </c>
      <c r="P1476" s="249">
        <f>P1470</f>
        <v>0.96499999999999997</v>
      </c>
      <c r="Q1476" s="249"/>
      <c r="R1476" s="168"/>
      <c r="S1476" s="141"/>
      <c r="T1476" s="141"/>
      <c r="U1476" s="88"/>
      <c r="V1476" s="86"/>
      <c r="W1476" s="87"/>
      <c r="X1476" s="320"/>
      <c r="Y1476" s="320"/>
      <c r="Z1476" s="320"/>
      <c r="AA1476" s="320"/>
      <c r="AB1476" s="320"/>
      <c r="AC1476" s="211" t="s">
        <v>4735</v>
      </c>
      <c r="AD1476" s="210"/>
      <c r="AE1476" s="210"/>
      <c r="AF1476" s="176"/>
      <c r="AG1476" s="176"/>
      <c r="AH1476" s="176"/>
      <c r="AI1476" s="176"/>
      <c r="AJ1476" s="176"/>
      <c r="AK1476" s="176"/>
      <c r="AL1476" s="105" t="s">
        <v>4574</v>
      </c>
      <c r="AM1476" s="321">
        <f>AM1473</f>
        <v>0.5</v>
      </c>
      <c r="AN1476" s="321"/>
      <c r="AO1476" s="174"/>
      <c r="AP1476" s="174"/>
      <c r="AQ1476" s="174"/>
      <c r="AR1476" s="174"/>
      <c r="AS1476" s="174"/>
      <c r="AT1476" s="104"/>
      <c r="AU1476" s="148"/>
      <c r="AV1476" s="149"/>
      <c r="AW1476" s="106">
        <f>ROUND(ROUND(ROUND(H1475*P1476,0)*V1428,0)*AM1476,0)</f>
        <v>101</v>
      </c>
      <c r="AX1476" s="12"/>
    </row>
    <row r="1477" spans="1:50" ht="17.2" customHeight="1" x14ac:dyDescent="0.3">
      <c r="A1477" s="9">
        <v>43</v>
      </c>
      <c r="B1477" s="10" t="s">
        <v>3858</v>
      </c>
      <c r="C1477" s="53" t="s">
        <v>8340</v>
      </c>
      <c r="D1477" s="166"/>
      <c r="E1477" s="193"/>
      <c r="F1477" s="126"/>
      <c r="G1477" s="126"/>
      <c r="H1477" s="175"/>
      <c r="I1477" s="194"/>
      <c r="J1477" s="194"/>
      <c r="K1477" s="173"/>
      <c r="L1477" s="196"/>
      <c r="M1477" s="195"/>
      <c r="N1477" s="195"/>
      <c r="O1477" s="55"/>
      <c r="P1477" s="56"/>
      <c r="Q1477" s="56"/>
      <c r="R1477" s="168"/>
      <c r="S1477" s="141"/>
      <c r="T1477" s="142"/>
      <c r="U1477" s="130"/>
      <c r="V1477" s="64"/>
      <c r="W1477" s="202"/>
      <c r="X1477" s="8"/>
      <c r="Y1477" s="6"/>
      <c r="Z1477" s="59"/>
      <c r="AA1477" s="59"/>
      <c r="AB1477" s="6"/>
      <c r="AC1477" s="203"/>
      <c r="AD1477" s="6"/>
      <c r="AE1477" s="6"/>
      <c r="AF1477" s="6"/>
      <c r="AG1477" s="6"/>
      <c r="AH1477" s="6"/>
      <c r="AI1477" s="6"/>
      <c r="AJ1477" s="6"/>
      <c r="AK1477" s="6"/>
      <c r="AL1477" s="59"/>
      <c r="AM1477" s="137"/>
      <c r="AN1477" s="137"/>
      <c r="AO1477" s="177"/>
      <c r="AP1477" s="81"/>
      <c r="AQ1477" s="81"/>
      <c r="AR1477" s="82"/>
      <c r="AS1477" s="242" t="s">
        <v>4580</v>
      </c>
      <c r="AT1477" s="242"/>
      <c r="AU1477" s="242"/>
      <c r="AV1477" s="243"/>
      <c r="AW1477" s="89">
        <f>ROUND(H1475*V1428,0)-AS1480</f>
        <v>203</v>
      </c>
      <c r="AX1477" s="12"/>
    </row>
    <row r="1478" spans="1:50" ht="17.2" customHeight="1" x14ac:dyDescent="0.3">
      <c r="A1478" s="101">
        <v>43</v>
      </c>
      <c r="B1478" s="102" t="s">
        <v>3857</v>
      </c>
      <c r="C1478" s="103" t="s">
        <v>8339</v>
      </c>
      <c r="D1478" s="166"/>
      <c r="E1478" s="193"/>
      <c r="F1478" s="126"/>
      <c r="G1478" s="126"/>
      <c r="H1478" s="175"/>
      <c r="I1478" s="194"/>
      <c r="J1478" s="194"/>
      <c r="K1478" s="173"/>
      <c r="L1478" s="175"/>
      <c r="M1478" s="194"/>
      <c r="N1478" s="194"/>
      <c r="O1478" s="132"/>
      <c r="P1478" s="141"/>
      <c r="Q1478" s="141"/>
      <c r="R1478" s="168"/>
      <c r="S1478" s="141"/>
      <c r="T1478" s="142"/>
      <c r="U1478" s="130"/>
      <c r="V1478" s="64"/>
      <c r="W1478" s="202"/>
      <c r="X1478" s="317" t="s">
        <v>4712</v>
      </c>
      <c r="Y1478" s="318"/>
      <c r="Z1478" s="318"/>
      <c r="AA1478" s="318"/>
      <c r="AB1478" s="318"/>
      <c r="AC1478" s="211" t="s">
        <v>4711</v>
      </c>
      <c r="AD1478" s="210"/>
      <c r="AE1478" s="210"/>
      <c r="AF1478" s="176"/>
      <c r="AG1478" s="176"/>
      <c r="AH1478" s="176"/>
      <c r="AI1478" s="176"/>
      <c r="AJ1478" s="176"/>
      <c r="AK1478" s="176"/>
      <c r="AL1478" s="105" t="s">
        <v>4574</v>
      </c>
      <c r="AM1478" s="321">
        <f>AM1475</f>
        <v>0.7</v>
      </c>
      <c r="AN1478" s="321"/>
      <c r="AO1478" s="215"/>
      <c r="AP1478" s="215"/>
      <c r="AQ1478" s="215"/>
      <c r="AR1478" s="214"/>
      <c r="AS1478" s="244"/>
      <c r="AT1478" s="244"/>
      <c r="AU1478" s="244"/>
      <c r="AV1478" s="245"/>
      <c r="AW1478" s="106">
        <f>ROUND(ROUND(H1475*V1428,0)*AM1478,0)-AS1480</f>
        <v>141</v>
      </c>
      <c r="AX1478" s="12"/>
    </row>
    <row r="1479" spans="1:50" ht="17.2" customHeight="1" x14ac:dyDescent="0.3">
      <c r="A1479" s="101">
        <v>43</v>
      </c>
      <c r="B1479" s="102" t="s">
        <v>3856</v>
      </c>
      <c r="C1479" s="103" t="s">
        <v>8338</v>
      </c>
      <c r="D1479" s="166"/>
      <c r="E1479" s="193"/>
      <c r="F1479" s="126"/>
      <c r="G1479" s="126"/>
      <c r="H1479" s="175"/>
      <c r="I1479" s="194"/>
      <c r="J1479" s="194"/>
      <c r="K1479" s="173"/>
      <c r="L1479" s="191"/>
      <c r="M1479" s="172"/>
      <c r="N1479" s="172"/>
      <c r="O1479" s="123"/>
      <c r="P1479" s="138"/>
      <c r="Q1479" s="138"/>
      <c r="R1479" s="168"/>
      <c r="S1479" s="141"/>
      <c r="T1479" s="142"/>
      <c r="U1479" s="130"/>
      <c r="V1479" s="64"/>
      <c r="W1479" s="202"/>
      <c r="X1479" s="319"/>
      <c r="Y1479" s="320"/>
      <c r="Z1479" s="320"/>
      <c r="AA1479" s="320"/>
      <c r="AB1479" s="320"/>
      <c r="AC1479" s="211" t="s">
        <v>4735</v>
      </c>
      <c r="AD1479" s="210"/>
      <c r="AE1479" s="210"/>
      <c r="AF1479" s="176"/>
      <c r="AG1479" s="176"/>
      <c r="AH1479" s="176"/>
      <c r="AI1479" s="176"/>
      <c r="AJ1479" s="176"/>
      <c r="AK1479" s="176"/>
      <c r="AL1479" s="105" t="s">
        <v>4574</v>
      </c>
      <c r="AM1479" s="321">
        <f>AM1476</f>
        <v>0.5</v>
      </c>
      <c r="AN1479" s="321"/>
      <c r="AO1479" s="213"/>
      <c r="AP1479" s="213"/>
      <c r="AQ1479" s="213"/>
      <c r="AR1479" s="212"/>
      <c r="AS1479" s="244"/>
      <c r="AT1479" s="244"/>
      <c r="AU1479" s="244"/>
      <c r="AV1479" s="245"/>
      <c r="AW1479" s="106">
        <f>ROUND(ROUND(H1475*V1428,0)*AM1479,0)-AS1480</f>
        <v>99</v>
      </c>
      <c r="AX1479" s="12"/>
    </row>
    <row r="1480" spans="1:50" ht="17.2" customHeight="1" x14ac:dyDescent="0.3">
      <c r="A1480" s="9">
        <v>43</v>
      </c>
      <c r="B1480" s="10" t="s">
        <v>3855</v>
      </c>
      <c r="C1480" s="53" t="s">
        <v>8337</v>
      </c>
      <c r="D1480" s="166"/>
      <c r="E1480" s="193"/>
      <c r="F1480" s="126"/>
      <c r="G1480" s="126"/>
      <c r="H1480" s="175"/>
      <c r="I1480" s="194"/>
      <c r="J1480" s="194"/>
      <c r="K1480" s="173"/>
      <c r="L1480" s="231" t="s">
        <v>4714</v>
      </c>
      <c r="M1480" s="232"/>
      <c r="N1480" s="232"/>
      <c r="O1480" s="232"/>
      <c r="P1480" s="232"/>
      <c r="Q1480" s="232"/>
      <c r="R1480" s="175"/>
      <c r="S1480" s="194"/>
      <c r="T1480" s="173"/>
      <c r="U1480" s="130"/>
      <c r="V1480" s="64"/>
      <c r="W1480" s="202"/>
      <c r="X1480" s="8"/>
      <c r="Y1480" s="6"/>
      <c r="Z1480" s="59"/>
      <c r="AA1480" s="59"/>
      <c r="AB1480" s="6"/>
      <c r="AC1480" s="203"/>
      <c r="AD1480" s="6"/>
      <c r="AE1480" s="6"/>
      <c r="AF1480" s="6"/>
      <c r="AG1480" s="6"/>
      <c r="AH1480" s="6"/>
      <c r="AI1480" s="6"/>
      <c r="AJ1480" s="6"/>
      <c r="AK1480" s="6"/>
      <c r="AL1480" s="59"/>
      <c r="AM1480" s="137"/>
      <c r="AN1480" s="137"/>
      <c r="AO1480" s="198"/>
      <c r="AP1480" s="198"/>
      <c r="AQ1480" s="198"/>
      <c r="AR1480" s="197"/>
      <c r="AS1480" s="38">
        <f>AS1468</f>
        <v>5</v>
      </c>
      <c r="AT1480" s="62" t="s">
        <v>4579</v>
      </c>
      <c r="AU1480" s="143"/>
      <c r="AV1480" s="147"/>
      <c r="AW1480" s="89">
        <f>ROUND(ROUND(H1475*P1482,0)*V1428,0)-AS1480</f>
        <v>196</v>
      </c>
      <c r="AX1480" s="12"/>
    </row>
    <row r="1481" spans="1:50" ht="17.2" customHeight="1" x14ac:dyDescent="0.3">
      <c r="A1481" s="101">
        <v>43</v>
      </c>
      <c r="B1481" s="102" t="s">
        <v>3854</v>
      </c>
      <c r="C1481" s="103" t="s">
        <v>8336</v>
      </c>
      <c r="D1481" s="166"/>
      <c r="E1481" s="193"/>
      <c r="F1481" s="126"/>
      <c r="G1481" s="126"/>
      <c r="H1481" s="175"/>
      <c r="I1481" s="194"/>
      <c r="J1481" s="194"/>
      <c r="K1481" s="173"/>
      <c r="L1481" s="267"/>
      <c r="M1481" s="268"/>
      <c r="N1481" s="268"/>
      <c r="O1481" s="268"/>
      <c r="P1481" s="268"/>
      <c r="Q1481" s="268"/>
      <c r="R1481" s="175"/>
      <c r="S1481" s="194"/>
      <c r="T1481" s="173"/>
      <c r="U1481" s="130"/>
      <c r="V1481" s="64"/>
      <c r="W1481" s="202"/>
      <c r="X1481" s="317" t="s">
        <v>4712</v>
      </c>
      <c r="Y1481" s="318"/>
      <c r="Z1481" s="318"/>
      <c r="AA1481" s="318"/>
      <c r="AB1481" s="318"/>
      <c r="AC1481" s="211" t="s">
        <v>4711</v>
      </c>
      <c r="AD1481" s="210"/>
      <c r="AE1481" s="210"/>
      <c r="AF1481" s="176"/>
      <c r="AG1481" s="176"/>
      <c r="AH1481" s="176"/>
      <c r="AI1481" s="176"/>
      <c r="AJ1481" s="176"/>
      <c r="AK1481" s="176"/>
      <c r="AL1481" s="105" t="s">
        <v>4574</v>
      </c>
      <c r="AM1481" s="321">
        <f>AM1478</f>
        <v>0.7</v>
      </c>
      <c r="AN1481" s="321"/>
      <c r="AO1481" s="213"/>
      <c r="AP1481" s="213"/>
      <c r="AQ1481" s="213"/>
      <c r="AR1481" s="212"/>
      <c r="AS1481" s="1"/>
      <c r="AT1481" s="132"/>
      <c r="AU1481" s="143"/>
      <c r="AV1481" s="147"/>
      <c r="AW1481" s="106">
        <f>ROUND(ROUND(ROUND(H1475*P1482,0)*V1428,0)*AM1481,0)-AS1480</f>
        <v>136</v>
      </c>
      <c r="AX1481" s="12"/>
    </row>
    <row r="1482" spans="1:50" ht="17.2" customHeight="1" x14ac:dyDescent="0.3">
      <c r="A1482" s="101">
        <v>43</v>
      </c>
      <c r="B1482" s="102" t="s">
        <v>3853</v>
      </c>
      <c r="C1482" s="103" t="s">
        <v>8335</v>
      </c>
      <c r="D1482" s="166"/>
      <c r="E1482" s="193"/>
      <c r="F1482" s="126"/>
      <c r="G1482" s="126"/>
      <c r="H1482" s="175"/>
      <c r="I1482" s="194"/>
      <c r="J1482" s="194"/>
      <c r="K1482" s="173"/>
      <c r="L1482" s="191"/>
      <c r="M1482" s="172"/>
      <c r="N1482" s="172"/>
      <c r="O1482" s="123" t="s">
        <v>4574</v>
      </c>
      <c r="P1482" s="249">
        <f>P1476</f>
        <v>0.96499999999999997</v>
      </c>
      <c r="Q1482" s="249"/>
      <c r="R1482" s="168"/>
      <c r="S1482" s="141"/>
      <c r="T1482" s="142"/>
      <c r="U1482" s="130"/>
      <c r="V1482" s="64"/>
      <c r="W1482" s="202"/>
      <c r="X1482" s="319"/>
      <c r="Y1482" s="320"/>
      <c r="Z1482" s="320"/>
      <c r="AA1482" s="320"/>
      <c r="AB1482" s="320"/>
      <c r="AC1482" s="211" t="s">
        <v>4735</v>
      </c>
      <c r="AD1482" s="210"/>
      <c r="AE1482" s="210"/>
      <c r="AF1482" s="176"/>
      <c r="AG1482" s="176"/>
      <c r="AH1482" s="176"/>
      <c r="AI1482" s="176"/>
      <c r="AJ1482" s="176"/>
      <c r="AK1482" s="176"/>
      <c r="AL1482" s="105" t="s">
        <v>4574</v>
      </c>
      <c r="AM1482" s="321">
        <f>AM1479</f>
        <v>0.5</v>
      </c>
      <c r="AN1482" s="321"/>
      <c r="AO1482" s="213"/>
      <c r="AP1482" s="213"/>
      <c r="AQ1482" s="213"/>
      <c r="AR1482" s="212"/>
      <c r="AS1482" s="7"/>
      <c r="AT1482" s="123"/>
      <c r="AU1482" s="136"/>
      <c r="AV1482" s="145"/>
      <c r="AW1482" s="106">
        <f>ROUND(ROUND(ROUND(H1475*P1482,0)*V1428,0)*AM1482,0)-AS1480</f>
        <v>96</v>
      </c>
      <c r="AX1482" s="12"/>
    </row>
    <row r="1483" spans="1:50" ht="17.2" customHeight="1" x14ac:dyDescent="0.3">
      <c r="A1483" s="9">
        <v>43</v>
      </c>
      <c r="B1483" s="10" t="s">
        <v>3852</v>
      </c>
      <c r="C1483" s="53" t="s">
        <v>8334</v>
      </c>
      <c r="D1483" s="166"/>
      <c r="E1483" s="193"/>
      <c r="F1483" s="126"/>
      <c r="G1483" s="126"/>
      <c r="H1483" s="45"/>
      <c r="I1483" s="1"/>
      <c r="J1483" s="1"/>
      <c r="K1483" s="44"/>
      <c r="L1483" s="196"/>
      <c r="M1483" s="195"/>
      <c r="N1483" s="195"/>
      <c r="O1483" s="55"/>
      <c r="P1483" s="56"/>
      <c r="Q1483" s="56"/>
      <c r="R1483" s="168"/>
      <c r="S1483" s="141"/>
      <c r="T1483" s="142"/>
      <c r="U1483" s="130"/>
      <c r="V1483" s="64"/>
      <c r="W1483" s="202"/>
      <c r="X1483" s="8"/>
      <c r="Y1483" s="6"/>
      <c r="Z1483" s="59"/>
      <c r="AA1483" s="59"/>
      <c r="AB1483" s="6"/>
      <c r="AC1483" s="203"/>
      <c r="AD1483" s="6"/>
      <c r="AE1483" s="6"/>
      <c r="AF1483" s="6"/>
      <c r="AG1483" s="6"/>
      <c r="AH1483" s="6"/>
      <c r="AI1483" s="6"/>
      <c r="AJ1483" s="6"/>
      <c r="AK1483" s="6"/>
      <c r="AL1483" s="59"/>
      <c r="AM1483" s="137"/>
      <c r="AN1483" s="137"/>
      <c r="AO1483" s="216" t="s">
        <v>4753</v>
      </c>
      <c r="AP1483" s="251"/>
      <c r="AQ1483" s="251"/>
      <c r="AR1483" s="252"/>
      <c r="AS1483" s="49"/>
      <c r="AT1483" s="36"/>
      <c r="AU1483" s="36"/>
      <c r="AV1483" s="51"/>
      <c r="AW1483" s="89">
        <f>ROUND(ROUND(H1475*V1428,0)*AQ1486,0)</f>
        <v>198</v>
      </c>
      <c r="AX1483" s="12"/>
    </row>
    <row r="1484" spans="1:50" ht="17.2" customHeight="1" x14ac:dyDescent="0.3">
      <c r="A1484" s="101">
        <v>43</v>
      </c>
      <c r="B1484" s="102" t="s">
        <v>3851</v>
      </c>
      <c r="C1484" s="103" t="s">
        <v>8333</v>
      </c>
      <c r="D1484" s="166"/>
      <c r="E1484" s="193"/>
      <c r="F1484" s="126"/>
      <c r="G1484" s="126"/>
      <c r="H1484" s="45"/>
      <c r="I1484" s="1"/>
      <c r="J1484" s="1"/>
      <c r="K1484" s="44"/>
      <c r="L1484" s="175"/>
      <c r="M1484" s="194"/>
      <c r="N1484" s="194"/>
      <c r="O1484" s="132"/>
      <c r="P1484" s="141"/>
      <c r="Q1484" s="141"/>
      <c r="R1484" s="168"/>
      <c r="S1484" s="141"/>
      <c r="T1484" s="142"/>
      <c r="U1484" s="130"/>
      <c r="V1484" s="64"/>
      <c r="W1484" s="202"/>
      <c r="X1484" s="317" t="s">
        <v>4712</v>
      </c>
      <c r="Y1484" s="318"/>
      <c r="Z1484" s="318"/>
      <c r="AA1484" s="318"/>
      <c r="AB1484" s="318"/>
      <c r="AC1484" s="211" t="s">
        <v>4711</v>
      </c>
      <c r="AD1484" s="210"/>
      <c r="AE1484" s="210"/>
      <c r="AF1484" s="176"/>
      <c r="AG1484" s="176"/>
      <c r="AH1484" s="176"/>
      <c r="AI1484" s="176"/>
      <c r="AJ1484" s="176"/>
      <c r="AK1484" s="176"/>
      <c r="AL1484" s="105" t="s">
        <v>4574</v>
      </c>
      <c r="AM1484" s="321">
        <f>AM1481</f>
        <v>0.7</v>
      </c>
      <c r="AN1484" s="321"/>
      <c r="AO1484" s="228"/>
      <c r="AP1484" s="229"/>
      <c r="AQ1484" s="229"/>
      <c r="AR1484" s="230"/>
      <c r="AS1484" s="45"/>
      <c r="AT1484" s="1"/>
      <c r="AU1484" s="1"/>
      <c r="AV1484" s="44"/>
      <c r="AW1484" s="106">
        <f>ROUND(ROUND(ROUND(H1475*V1428,0)*AM1484,0)*AQ1486,0)</f>
        <v>139</v>
      </c>
      <c r="AX1484" s="12"/>
    </row>
    <row r="1485" spans="1:50" ht="17.2" customHeight="1" x14ac:dyDescent="0.3">
      <c r="A1485" s="101">
        <v>43</v>
      </c>
      <c r="B1485" s="102" t="s">
        <v>3850</v>
      </c>
      <c r="C1485" s="103" t="s">
        <v>8332</v>
      </c>
      <c r="D1485" s="166"/>
      <c r="E1485" s="193"/>
      <c r="F1485" s="126"/>
      <c r="G1485" s="126"/>
      <c r="H1485" s="45"/>
      <c r="I1485" s="1"/>
      <c r="J1485" s="1"/>
      <c r="K1485" s="44"/>
      <c r="L1485" s="191"/>
      <c r="M1485" s="172"/>
      <c r="N1485" s="172"/>
      <c r="O1485" s="123"/>
      <c r="P1485" s="138"/>
      <c r="Q1485" s="138"/>
      <c r="R1485" s="168"/>
      <c r="S1485" s="141"/>
      <c r="T1485" s="142"/>
      <c r="U1485" s="130"/>
      <c r="V1485" s="64"/>
      <c r="W1485" s="202"/>
      <c r="X1485" s="319"/>
      <c r="Y1485" s="320"/>
      <c r="Z1485" s="320"/>
      <c r="AA1485" s="320"/>
      <c r="AB1485" s="320"/>
      <c r="AC1485" s="211" t="s">
        <v>4735</v>
      </c>
      <c r="AD1485" s="210"/>
      <c r="AE1485" s="210"/>
      <c r="AF1485" s="176"/>
      <c r="AG1485" s="176"/>
      <c r="AH1485" s="176"/>
      <c r="AI1485" s="176"/>
      <c r="AJ1485" s="176"/>
      <c r="AK1485" s="176"/>
      <c r="AL1485" s="105" t="s">
        <v>4574</v>
      </c>
      <c r="AM1485" s="321">
        <f>AM1482</f>
        <v>0.5</v>
      </c>
      <c r="AN1485" s="321"/>
      <c r="AO1485" s="45"/>
      <c r="AP1485" s="1"/>
      <c r="AQ1485" s="1"/>
      <c r="AR1485" s="44"/>
      <c r="AS1485" s="45"/>
      <c r="AT1485" s="1"/>
      <c r="AU1485" s="1"/>
      <c r="AV1485" s="44"/>
      <c r="AW1485" s="106">
        <f>ROUND(ROUND(ROUND(H1475*V1428,0)*AM1485,0)*AQ1486,0)</f>
        <v>99</v>
      </c>
      <c r="AX1485" s="12"/>
    </row>
    <row r="1486" spans="1:50" ht="17.2" customHeight="1" x14ac:dyDescent="0.3">
      <c r="A1486" s="9">
        <v>43</v>
      </c>
      <c r="B1486" s="10" t="s">
        <v>3849</v>
      </c>
      <c r="C1486" s="53" t="s">
        <v>8331</v>
      </c>
      <c r="D1486" s="166"/>
      <c r="E1486" s="193"/>
      <c r="F1486" s="126"/>
      <c r="G1486" s="126"/>
      <c r="H1486" s="45"/>
      <c r="I1486" s="1"/>
      <c r="J1486" s="1"/>
      <c r="K1486" s="44"/>
      <c r="L1486" s="231" t="s">
        <v>4714</v>
      </c>
      <c r="M1486" s="232"/>
      <c r="N1486" s="232"/>
      <c r="O1486" s="232"/>
      <c r="P1486" s="232"/>
      <c r="Q1486" s="232"/>
      <c r="R1486" s="175"/>
      <c r="S1486" s="194"/>
      <c r="T1486" s="173"/>
      <c r="U1486" s="130"/>
      <c r="V1486" s="64"/>
      <c r="W1486" s="202"/>
      <c r="X1486" s="8"/>
      <c r="Y1486" s="6"/>
      <c r="Z1486" s="59"/>
      <c r="AA1486" s="59"/>
      <c r="AB1486" s="6"/>
      <c r="AC1486" s="203"/>
      <c r="AD1486" s="6"/>
      <c r="AE1486" s="6"/>
      <c r="AF1486" s="6"/>
      <c r="AG1486" s="6"/>
      <c r="AH1486" s="6"/>
      <c r="AI1486" s="6"/>
      <c r="AJ1486" s="6"/>
      <c r="AK1486" s="6"/>
      <c r="AL1486" s="59"/>
      <c r="AM1486" s="137"/>
      <c r="AN1486" s="137"/>
      <c r="AO1486" s="45"/>
      <c r="AP1486" s="132" t="s">
        <v>4574</v>
      </c>
      <c r="AQ1486" s="247">
        <f>AQ1462</f>
        <v>0.95</v>
      </c>
      <c r="AR1486" s="248"/>
      <c r="AS1486" s="45"/>
      <c r="AT1486" s="1"/>
      <c r="AU1486" s="1"/>
      <c r="AV1486" s="44"/>
      <c r="AW1486" s="89">
        <f>ROUND(ROUND(ROUND(H1475*P1488,0)*V1428,0)*AQ1486,0)</f>
        <v>191</v>
      </c>
      <c r="AX1486" s="12"/>
    </row>
    <row r="1487" spans="1:50" ht="17.2" customHeight="1" x14ac:dyDescent="0.3">
      <c r="A1487" s="101">
        <v>43</v>
      </c>
      <c r="B1487" s="102" t="s">
        <v>3848</v>
      </c>
      <c r="C1487" s="103" t="s">
        <v>8330</v>
      </c>
      <c r="D1487" s="166"/>
      <c r="E1487" s="193"/>
      <c r="F1487" s="126"/>
      <c r="G1487" s="126"/>
      <c r="H1487" s="45"/>
      <c r="I1487" s="1"/>
      <c r="J1487" s="1"/>
      <c r="K1487" s="44"/>
      <c r="L1487" s="267"/>
      <c r="M1487" s="268"/>
      <c r="N1487" s="268"/>
      <c r="O1487" s="268"/>
      <c r="P1487" s="268"/>
      <c r="Q1487" s="268"/>
      <c r="R1487" s="175"/>
      <c r="S1487" s="194"/>
      <c r="T1487" s="173"/>
      <c r="U1487" s="130"/>
      <c r="V1487" s="64"/>
      <c r="W1487" s="202"/>
      <c r="X1487" s="317" t="s">
        <v>4712</v>
      </c>
      <c r="Y1487" s="318"/>
      <c r="Z1487" s="318"/>
      <c r="AA1487" s="318"/>
      <c r="AB1487" s="318"/>
      <c r="AC1487" s="211" t="s">
        <v>4711</v>
      </c>
      <c r="AD1487" s="210"/>
      <c r="AE1487" s="210"/>
      <c r="AF1487" s="176"/>
      <c r="AG1487" s="176"/>
      <c r="AH1487" s="176"/>
      <c r="AI1487" s="176"/>
      <c r="AJ1487" s="176"/>
      <c r="AK1487" s="176"/>
      <c r="AL1487" s="105" t="s">
        <v>4574</v>
      </c>
      <c r="AM1487" s="321">
        <f>AM1484</f>
        <v>0.7</v>
      </c>
      <c r="AN1487" s="321"/>
      <c r="AO1487" s="45"/>
      <c r="AP1487" s="1"/>
      <c r="AQ1487" s="1"/>
      <c r="AR1487" s="44"/>
      <c r="AS1487" s="45"/>
      <c r="AT1487" s="1"/>
      <c r="AU1487" s="1"/>
      <c r="AV1487" s="44"/>
      <c r="AW1487" s="106">
        <f>ROUND(ROUND(ROUND(ROUND(H1475*P1488,0)*V1428,0)*AM1487,0)*AQ1486,0)</f>
        <v>134</v>
      </c>
      <c r="AX1487" s="12"/>
    </row>
    <row r="1488" spans="1:50" ht="17.2" customHeight="1" x14ac:dyDescent="0.3">
      <c r="A1488" s="101">
        <v>43</v>
      </c>
      <c r="B1488" s="102" t="s">
        <v>3847</v>
      </c>
      <c r="C1488" s="103" t="s">
        <v>8329</v>
      </c>
      <c r="D1488" s="166"/>
      <c r="E1488" s="193"/>
      <c r="F1488" s="126"/>
      <c r="G1488" s="126"/>
      <c r="H1488" s="45"/>
      <c r="I1488" s="1"/>
      <c r="J1488" s="1"/>
      <c r="K1488" s="44"/>
      <c r="L1488" s="191"/>
      <c r="M1488" s="172"/>
      <c r="N1488" s="172"/>
      <c r="O1488" s="123" t="s">
        <v>4574</v>
      </c>
      <c r="P1488" s="249">
        <f>P1482</f>
        <v>0.96499999999999997</v>
      </c>
      <c r="Q1488" s="249"/>
      <c r="R1488" s="168"/>
      <c r="S1488" s="141"/>
      <c r="T1488" s="142"/>
      <c r="U1488" s="130"/>
      <c r="V1488" s="64"/>
      <c r="W1488" s="202"/>
      <c r="X1488" s="319"/>
      <c r="Y1488" s="320"/>
      <c r="Z1488" s="320"/>
      <c r="AA1488" s="320"/>
      <c r="AB1488" s="320"/>
      <c r="AC1488" s="211" t="s">
        <v>4735</v>
      </c>
      <c r="AD1488" s="210"/>
      <c r="AE1488" s="210"/>
      <c r="AF1488" s="176"/>
      <c r="AG1488" s="176"/>
      <c r="AH1488" s="176"/>
      <c r="AI1488" s="176"/>
      <c r="AJ1488" s="176"/>
      <c r="AK1488" s="176"/>
      <c r="AL1488" s="105" t="s">
        <v>4574</v>
      </c>
      <c r="AM1488" s="321">
        <f>AM1485</f>
        <v>0.5</v>
      </c>
      <c r="AN1488" s="321"/>
      <c r="AO1488" s="45"/>
      <c r="AP1488" s="1"/>
      <c r="AQ1488" s="1"/>
      <c r="AR1488" s="44"/>
      <c r="AS1488" s="43"/>
      <c r="AT1488" s="7"/>
      <c r="AU1488" s="7"/>
      <c r="AV1488" s="21"/>
      <c r="AW1488" s="106">
        <f>ROUND(ROUND(ROUND(ROUND(H1475*P1488,0)*V1428,0)*AM1488,0)*AQ1486,0)</f>
        <v>96</v>
      </c>
      <c r="AX1488" s="12"/>
    </row>
    <row r="1489" spans="1:50" ht="17.2" customHeight="1" x14ac:dyDescent="0.3">
      <c r="A1489" s="9">
        <v>43</v>
      </c>
      <c r="B1489" s="10" t="s">
        <v>3846</v>
      </c>
      <c r="C1489" s="53" t="s">
        <v>8328</v>
      </c>
      <c r="D1489" s="166"/>
      <c r="E1489" s="193"/>
      <c r="F1489" s="126"/>
      <c r="G1489" s="126"/>
      <c r="H1489" s="45"/>
      <c r="I1489" s="1"/>
      <c r="J1489" s="1"/>
      <c r="K1489" s="44"/>
      <c r="L1489" s="196"/>
      <c r="M1489" s="195"/>
      <c r="N1489" s="195"/>
      <c r="O1489" s="55"/>
      <c r="P1489" s="56"/>
      <c r="Q1489" s="56"/>
      <c r="R1489" s="168"/>
      <c r="S1489" s="141"/>
      <c r="T1489" s="142"/>
      <c r="U1489" s="130"/>
      <c r="V1489" s="64"/>
      <c r="W1489" s="202"/>
      <c r="X1489" s="8"/>
      <c r="Y1489" s="6"/>
      <c r="Z1489" s="59"/>
      <c r="AA1489" s="59"/>
      <c r="AB1489" s="6"/>
      <c r="AC1489" s="203"/>
      <c r="AD1489" s="6"/>
      <c r="AE1489" s="6"/>
      <c r="AF1489" s="6"/>
      <c r="AG1489" s="6"/>
      <c r="AH1489" s="6"/>
      <c r="AI1489" s="6"/>
      <c r="AJ1489" s="6"/>
      <c r="AK1489" s="6"/>
      <c r="AL1489" s="59"/>
      <c r="AM1489" s="137"/>
      <c r="AN1489" s="137"/>
      <c r="AO1489" s="146"/>
      <c r="AP1489" s="143"/>
      <c r="AQ1489" s="143"/>
      <c r="AR1489" s="44"/>
      <c r="AS1489" s="242" t="s">
        <v>4580</v>
      </c>
      <c r="AT1489" s="242"/>
      <c r="AU1489" s="242"/>
      <c r="AV1489" s="243"/>
      <c r="AW1489" s="89">
        <f>ROUND(ROUND(H1475*V1428,0)*AQ1486,0)-AS1492</f>
        <v>193</v>
      </c>
      <c r="AX1489" s="12"/>
    </row>
    <row r="1490" spans="1:50" ht="17.2" customHeight="1" x14ac:dyDescent="0.3">
      <c r="A1490" s="101">
        <v>43</v>
      </c>
      <c r="B1490" s="102" t="s">
        <v>3845</v>
      </c>
      <c r="C1490" s="103" t="s">
        <v>8327</v>
      </c>
      <c r="D1490" s="166"/>
      <c r="E1490" s="193"/>
      <c r="F1490" s="126"/>
      <c r="G1490" s="126"/>
      <c r="H1490" s="45"/>
      <c r="I1490" s="1"/>
      <c r="J1490" s="1"/>
      <c r="K1490" s="44"/>
      <c r="L1490" s="175"/>
      <c r="M1490" s="194"/>
      <c r="N1490" s="194"/>
      <c r="O1490" s="132"/>
      <c r="P1490" s="141"/>
      <c r="Q1490" s="141"/>
      <c r="R1490" s="168"/>
      <c r="S1490" s="141"/>
      <c r="T1490" s="142"/>
      <c r="U1490" s="130"/>
      <c r="V1490" s="64"/>
      <c r="W1490" s="202"/>
      <c r="X1490" s="317" t="s">
        <v>4712</v>
      </c>
      <c r="Y1490" s="318"/>
      <c r="Z1490" s="318"/>
      <c r="AA1490" s="318"/>
      <c r="AB1490" s="318"/>
      <c r="AC1490" s="211" t="s">
        <v>4711</v>
      </c>
      <c r="AD1490" s="210"/>
      <c r="AE1490" s="210"/>
      <c r="AF1490" s="176"/>
      <c r="AG1490" s="176"/>
      <c r="AH1490" s="176"/>
      <c r="AI1490" s="176"/>
      <c r="AJ1490" s="176"/>
      <c r="AK1490" s="176"/>
      <c r="AL1490" s="105" t="s">
        <v>4574</v>
      </c>
      <c r="AM1490" s="321">
        <f>AM1487</f>
        <v>0.7</v>
      </c>
      <c r="AN1490" s="321"/>
      <c r="AO1490" s="146"/>
      <c r="AP1490" s="143"/>
      <c r="AQ1490" s="143"/>
      <c r="AR1490" s="44"/>
      <c r="AS1490" s="244"/>
      <c r="AT1490" s="244"/>
      <c r="AU1490" s="244"/>
      <c r="AV1490" s="245"/>
      <c r="AW1490" s="106">
        <f>ROUND(ROUND(ROUND(H1475*V1428,0)*AM1490,0)*AQ1486,0)-AS1492</f>
        <v>134</v>
      </c>
      <c r="AX1490" s="12"/>
    </row>
    <row r="1491" spans="1:50" ht="17.2" customHeight="1" x14ac:dyDescent="0.3">
      <c r="A1491" s="101">
        <v>43</v>
      </c>
      <c r="B1491" s="102" t="s">
        <v>3844</v>
      </c>
      <c r="C1491" s="103" t="s">
        <v>8326</v>
      </c>
      <c r="D1491" s="166"/>
      <c r="E1491" s="193"/>
      <c r="F1491" s="126"/>
      <c r="G1491" s="126"/>
      <c r="H1491" s="45"/>
      <c r="I1491" s="1"/>
      <c r="J1491" s="1"/>
      <c r="K1491" s="44"/>
      <c r="L1491" s="191"/>
      <c r="M1491" s="172"/>
      <c r="N1491" s="172"/>
      <c r="O1491" s="123"/>
      <c r="P1491" s="138"/>
      <c r="Q1491" s="138"/>
      <c r="R1491" s="168"/>
      <c r="S1491" s="141"/>
      <c r="T1491" s="142"/>
      <c r="U1491" s="130"/>
      <c r="V1491" s="64"/>
      <c r="W1491" s="202"/>
      <c r="X1491" s="319"/>
      <c r="Y1491" s="320"/>
      <c r="Z1491" s="320"/>
      <c r="AA1491" s="320"/>
      <c r="AB1491" s="320"/>
      <c r="AC1491" s="211" t="s">
        <v>4735</v>
      </c>
      <c r="AD1491" s="210"/>
      <c r="AE1491" s="210"/>
      <c r="AF1491" s="176"/>
      <c r="AG1491" s="176"/>
      <c r="AH1491" s="176"/>
      <c r="AI1491" s="176"/>
      <c r="AJ1491" s="176"/>
      <c r="AK1491" s="176"/>
      <c r="AL1491" s="105" t="s">
        <v>4574</v>
      </c>
      <c r="AM1491" s="321">
        <f>AM1488</f>
        <v>0.5</v>
      </c>
      <c r="AN1491" s="321"/>
      <c r="AO1491" s="146"/>
      <c r="AP1491" s="143"/>
      <c r="AQ1491" s="143"/>
      <c r="AR1491" s="44"/>
      <c r="AS1491" s="244"/>
      <c r="AT1491" s="244"/>
      <c r="AU1491" s="244"/>
      <c r="AV1491" s="245"/>
      <c r="AW1491" s="106">
        <f>ROUND(ROUND(ROUND(H1475*V1428,0)*AM1491,0)*AQ1486,0)-AS1492</f>
        <v>94</v>
      </c>
      <c r="AX1491" s="12"/>
    </row>
    <row r="1492" spans="1:50" ht="17.2" customHeight="1" x14ac:dyDescent="0.3">
      <c r="A1492" s="9">
        <v>43</v>
      </c>
      <c r="B1492" s="10" t="s">
        <v>3843</v>
      </c>
      <c r="C1492" s="53" t="s">
        <v>8325</v>
      </c>
      <c r="D1492" s="166"/>
      <c r="E1492" s="193"/>
      <c r="F1492" s="126"/>
      <c r="G1492" s="126"/>
      <c r="H1492" s="45"/>
      <c r="I1492" s="1"/>
      <c r="J1492" s="1"/>
      <c r="K1492" s="44"/>
      <c r="L1492" s="231" t="s">
        <v>4714</v>
      </c>
      <c r="M1492" s="232"/>
      <c r="N1492" s="232"/>
      <c r="O1492" s="232"/>
      <c r="P1492" s="232"/>
      <c r="Q1492" s="232"/>
      <c r="R1492" s="175"/>
      <c r="S1492" s="194"/>
      <c r="T1492" s="173"/>
      <c r="U1492" s="130"/>
      <c r="V1492" s="64"/>
      <c r="W1492" s="202"/>
      <c r="X1492" s="8"/>
      <c r="Y1492" s="6"/>
      <c r="Z1492" s="59"/>
      <c r="AA1492" s="59"/>
      <c r="AB1492" s="6"/>
      <c r="AC1492" s="203"/>
      <c r="AD1492" s="6"/>
      <c r="AE1492" s="6"/>
      <c r="AF1492" s="6"/>
      <c r="AG1492" s="6"/>
      <c r="AH1492" s="6"/>
      <c r="AI1492" s="6"/>
      <c r="AJ1492" s="6"/>
      <c r="AK1492" s="6"/>
      <c r="AL1492" s="59"/>
      <c r="AM1492" s="137"/>
      <c r="AN1492" s="137"/>
      <c r="AO1492" s="146"/>
      <c r="AP1492" s="143"/>
      <c r="AQ1492" s="143"/>
      <c r="AR1492" s="44"/>
      <c r="AS1492" s="38">
        <f>AS1480</f>
        <v>5</v>
      </c>
      <c r="AT1492" s="62" t="s">
        <v>4579</v>
      </c>
      <c r="AU1492" s="143"/>
      <c r="AV1492" s="147"/>
      <c r="AW1492" s="89">
        <f>ROUND(ROUND(ROUND(H1475*P1494,0)*V1428,0)*AQ1486,0)-AS1492</f>
        <v>186</v>
      </c>
      <c r="AX1492" s="12"/>
    </row>
    <row r="1493" spans="1:50" ht="17.2" customHeight="1" x14ac:dyDescent="0.3">
      <c r="A1493" s="101">
        <v>43</v>
      </c>
      <c r="B1493" s="102" t="s">
        <v>3842</v>
      </c>
      <c r="C1493" s="103" t="s">
        <v>8324</v>
      </c>
      <c r="D1493" s="166"/>
      <c r="E1493" s="193"/>
      <c r="F1493" s="126"/>
      <c r="G1493" s="126"/>
      <c r="H1493" s="45"/>
      <c r="I1493" s="1"/>
      <c r="J1493" s="1"/>
      <c r="K1493" s="44"/>
      <c r="L1493" s="267"/>
      <c r="M1493" s="268"/>
      <c r="N1493" s="268"/>
      <c r="O1493" s="268"/>
      <c r="P1493" s="268"/>
      <c r="Q1493" s="268"/>
      <c r="R1493" s="175"/>
      <c r="S1493" s="194"/>
      <c r="T1493" s="173"/>
      <c r="U1493" s="130"/>
      <c r="V1493" s="64"/>
      <c r="W1493" s="202"/>
      <c r="X1493" s="317" t="s">
        <v>4712</v>
      </c>
      <c r="Y1493" s="318"/>
      <c r="Z1493" s="318"/>
      <c r="AA1493" s="318"/>
      <c r="AB1493" s="318"/>
      <c r="AC1493" s="211" t="s">
        <v>4711</v>
      </c>
      <c r="AD1493" s="210"/>
      <c r="AE1493" s="210"/>
      <c r="AF1493" s="176"/>
      <c r="AG1493" s="176"/>
      <c r="AH1493" s="176"/>
      <c r="AI1493" s="176"/>
      <c r="AJ1493" s="176"/>
      <c r="AK1493" s="176"/>
      <c r="AL1493" s="105" t="s">
        <v>4574</v>
      </c>
      <c r="AM1493" s="321">
        <f>AM1490</f>
        <v>0.7</v>
      </c>
      <c r="AN1493" s="321"/>
      <c r="AO1493" s="146"/>
      <c r="AP1493" s="143"/>
      <c r="AQ1493" s="143"/>
      <c r="AR1493" s="44"/>
      <c r="AS1493" s="1"/>
      <c r="AT1493" s="132"/>
      <c r="AU1493" s="143"/>
      <c r="AV1493" s="147"/>
      <c r="AW1493" s="106">
        <f>ROUND(ROUND(ROUND(ROUND(H1475*P1494,0)*V1428,0)*AM1493,0)*AQ1486,0)-AS1492</f>
        <v>129</v>
      </c>
      <c r="AX1493" s="12"/>
    </row>
    <row r="1494" spans="1:50" ht="17.2" customHeight="1" x14ac:dyDescent="0.3">
      <c r="A1494" s="101">
        <v>43</v>
      </c>
      <c r="B1494" s="102" t="s">
        <v>3841</v>
      </c>
      <c r="C1494" s="103" t="s">
        <v>8323</v>
      </c>
      <c r="D1494" s="162"/>
      <c r="E1494" s="192"/>
      <c r="F1494" s="128"/>
      <c r="G1494" s="128"/>
      <c r="H1494" s="43"/>
      <c r="I1494" s="7"/>
      <c r="J1494" s="7"/>
      <c r="K1494" s="21"/>
      <c r="L1494" s="191"/>
      <c r="M1494" s="172"/>
      <c r="N1494" s="172"/>
      <c r="O1494" s="123" t="s">
        <v>4574</v>
      </c>
      <c r="P1494" s="249">
        <f>P1488</f>
        <v>0.96499999999999997</v>
      </c>
      <c r="Q1494" s="249"/>
      <c r="R1494" s="201"/>
      <c r="S1494" s="138"/>
      <c r="T1494" s="139"/>
      <c r="U1494" s="78"/>
      <c r="V1494" s="79"/>
      <c r="W1494" s="200"/>
      <c r="X1494" s="319"/>
      <c r="Y1494" s="320"/>
      <c r="Z1494" s="320"/>
      <c r="AA1494" s="320"/>
      <c r="AB1494" s="320"/>
      <c r="AC1494" s="211" t="s">
        <v>4735</v>
      </c>
      <c r="AD1494" s="210"/>
      <c r="AE1494" s="210"/>
      <c r="AF1494" s="176"/>
      <c r="AG1494" s="176"/>
      <c r="AH1494" s="176"/>
      <c r="AI1494" s="176"/>
      <c r="AJ1494" s="176"/>
      <c r="AK1494" s="176"/>
      <c r="AL1494" s="105" t="s">
        <v>4574</v>
      </c>
      <c r="AM1494" s="321">
        <f>AM1491</f>
        <v>0.5</v>
      </c>
      <c r="AN1494" s="321"/>
      <c r="AO1494" s="190"/>
      <c r="AP1494" s="136"/>
      <c r="AQ1494" s="136"/>
      <c r="AR1494" s="21"/>
      <c r="AS1494" s="7"/>
      <c r="AT1494" s="123"/>
      <c r="AU1494" s="136"/>
      <c r="AV1494" s="145"/>
      <c r="AW1494" s="107">
        <f>ROUND(ROUND(ROUND(ROUND(H1475*P1494,0)*V1428,0)*AM1494,0)*AQ1486,0)-AS1492</f>
        <v>91</v>
      </c>
      <c r="AX1494" s="16"/>
    </row>
    <row r="1495" spans="1:50" ht="17.2" customHeight="1" x14ac:dyDescent="0.3">
      <c r="A1495" s="9">
        <v>43</v>
      </c>
      <c r="B1495" s="10" t="s">
        <v>3840</v>
      </c>
      <c r="C1495" s="53" t="s">
        <v>8322</v>
      </c>
      <c r="D1495" s="217" t="s">
        <v>4740</v>
      </c>
      <c r="E1495" s="219"/>
      <c r="F1495" s="217" t="s">
        <v>4916</v>
      </c>
      <c r="G1495" s="252"/>
      <c r="H1495" s="217" t="s">
        <v>4738</v>
      </c>
      <c r="I1495" s="218"/>
      <c r="J1495" s="218"/>
      <c r="K1495" s="219"/>
      <c r="L1495" s="196"/>
      <c r="M1495" s="195"/>
      <c r="N1495" s="195"/>
      <c r="O1495" s="55"/>
      <c r="P1495" s="56"/>
      <c r="Q1495" s="56"/>
      <c r="R1495" s="303" t="s">
        <v>8152</v>
      </c>
      <c r="S1495" s="304"/>
      <c r="T1495" s="305"/>
      <c r="U1495" s="309" t="s">
        <v>8151</v>
      </c>
      <c r="V1495" s="309"/>
      <c r="W1495" s="310"/>
      <c r="X1495" s="8"/>
      <c r="Y1495" s="6"/>
      <c r="Z1495" s="59"/>
      <c r="AA1495" s="59"/>
      <c r="AB1495" s="6"/>
      <c r="AC1495" s="203"/>
      <c r="AD1495" s="6"/>
      <c r="AE1495" s="6"/>
      <c r="AF1495" s="6"/>
      <c r="AG1495" s="6"/>
      <c r="AH1495" s="6"/>
      <c r="AI1495" s="6"/>
      <c r="AJ1495" s="6"/>
      <c r="AK1495" s="6"/>
      <c r="AL1495" s="59"/>
      <c r="AM1495" s="137"/>
      <c r="AN1495" s="137"/>
      <c r="AO1495" s="7"/>
      <c r="AP1495" s="7"/>
      <c r="AQ1495" s="7"/>
      <c r="AR1495" s="7"/>
      <c r="AS1495" s="7"/>
      <c r="AT1495" s="123"/>
      <c r="AU1495" s="136"/>
      <c r="AV1495" s="145"/>
      <c r="AW1495" s="100">
        <f>ROUND(H1499*V1500,0)</f>
        <v>198</v>
      </c>
      <c r="AX1495" s="19" t="s">
        <v>4205</v>
      </c>
    </row>
    <row r="1496" spans="1:50" ht="17.2" customHeight="1" x14ac:dyDescent="0.3">
      <c r="A1496" s="101">
        <v>43</v>
      </c>
      <c r="B1496" s="102" t="s">
        <v>3839</v>
      </c>
      <c r="C1496" s="103" t="s">
        <v>8321</v>
      </c>
      <c r="D1496" s="220"/>
      <c r="E1496" s="222"/>
      <c r="F1496" s="228"/>
      <c r="G1496" s="230"/>
      <c r="H1496" s="220"/>
      <c r="I1496" s="221"/>
      <c r="J1496" s="221"/>
      <c r="K1496" s="222"/>
      <c r="L1496" s="175"/>
      <c r="M1496" s="194"/>
      <c r="N1496" s="194"/>
      <c r="O1496" s="132"/>
      <c r="P1496" s="141"/>
      <c r="Q1496" s="141"/>
      <c r="R1496" s="306"/>
      <c r="S1496" s="307"/>
      <c r="T1496" s="308"/>
      <c r="U1496" s="311"/>
      <c r="V1496" s="312"/>
      <c r="W1496" s="313"/>
      <c r="X1496" s="317" t="s">
        <v>4712</v>
      </c>
      <c r="Y1496" s="318"/>
      <c r="Z1496" s="318"/>
      <c r="AA1496" s="318"/>
      <c r="AB1496" s="318"/>
      <c r="AC1496" s="211" t="s">
        <v>4711</v>
      </c>
      <c r="AD1496" s="210"/>
      <c r="AE1496" s="210"/>
      <c r="AF1496" s="176"/>
      <c r="AG1496" s="176"/>
      <c r="AH1496" s="176"/>
      <c r="AI1496" s="176"/>
      <c r="AJ1496" s="176"/>
      <c r="AK1496" s="176"/>
      <c r="AL1496" s="105" t="s">
        <v>4574</v>
      </c>
      <c r="AM1496" s="321">
        <f>AM1493</f>
        <v>0.7</v>
      </c>
      <c r="AN1496" s="321"/>
      <c r="AO1496" s="176"/>
      <c r="AP1496" s="176"/>
      <c r="AQ1496" s="176"/>
      <c r="AR1496" s="176"/>
      <c r="AS1496" s="176"/>
      <c r="AT1496" s="105"/>
      <c r="AU1496" s="150"/>
      <c r="AV1496" s="151"/>
      <c r="AW1496" s="106">
        <f>ROUND(ROUND(H1499*V1500,0)*AM1496,0)</f>
        <v>139</v>
      </c>
      <c r="AX1496" s="12"/>
    </row>
    <row r="1497" spans="1:50" ht="17.2" customHeight="1" x14ac:dyDescent="0.3">
      <c r="A1497" s="101">
        <v>43</v>
      </c>
      <c r="B1497" s="102" t="s">
        <v>3838</v>
      </c>
      <c r="C1497" s="103" t="s">
        <v>8320</v>
      </c>
      <c r="D1497" s="220"/>
      <c r="E1497" s="222"/>
      <c r="F1497" s="228"/>
      <c r="G1497" s="230"/>
      <c r="H1497" s="220"/>
      <c r="I1497" s="221"/>
      <c r="J1497" s="221"/>
      <c r="K1497" s="222"/>
      <c r="L1497" s="191"/>
      <c r="M1497" s="172"/>
      <c r="N1497" s="172"/>
      <c r="O1497" s="123"/>
      <c r="P1497" s="138"/>
      <c r="Q1497" s="138"/>
      <c r="R1497" s="306"/>
      <c r="S1497" s="307"/>
      <c r="T1497" s="308"/>
      <c r="U1497" s="311"/>
      <c r="V1497" s="312"/>
      <c r="W1497" s="313"/>
      <c r="X1497" s="319"/>
      <c r="Y1497" s="320"/>
      <c r="Z1497" s="320"/>
      <c r="AA1497" s="320"/>
      <c r="AB1497" s="320"/>
      <c r="AC1497" s="211" t="s">
        <v>4735</v>
      </c>
      <c r="AD1497" s="210"/>
      <c r="AE1497" s="210"/>
      <c r="AF1497" s="176"/>
      <c r="AG1497" s="176"/>
      <c r="AH1497" s="176"/>
      <c r="AI1497" s="176"/>
      <c r="AJ1497" s="176"/>
      <c r="AK1497" s="176"/>
      <c r="AL1497" s="105" t="s">
        <v>4574</v>
      </c>
      <c r="AM1497" s="321">
        <f>AM1494</f>
        <v>0.5</v>
      </c>
      <c r="AN1497" s="321"/>
      <c r="AO1497" s="176"/>
      <c r="AP1497" s="176"/>
      <c r="AQ1497" s="176"/>
      <c r="AR1497" s="176"/>
      <c r="AS1497" s="176"/>
      <c r="AT1497" s="105"/>
      <c r="AU1497" s="150"/>
      <c r="AV1497" s="151"/>
      <c r="AW1497" s="106">
        <f>ROUND(ROUND(H1499*V1500,0)*AM1497,0)</f>
        <v>99</v>
      </c>
      <c r="AX1497" s="12"/>
    </row>
    <row r="1498" spans="1:50" ht="17.2" customHeight="1" x14ac:dyDescent="0.3">
      <c r="A1498" s="9">
        <v>43</v>
      </c>
      <c r="B1498" s="10" t="s">
        <v>3837</v>
      </c>
      <c r="C1498" s="53" t="s">
        <v>8319</v>
      </c>
      <c r="D1498" s="238"/>
      <c r="E1498" s="240"/>
      <c r="F1498" s="238"/>
      <c r="G1498" s="240"/>
      <c r="H1498" s="220"/>
      <c r="I1498" s="221"/>
      <c r="J1498" s="221"/>
      <c r="K1498" s="222"/>
      <c r="L1498" s="231" t="s">
        <v>4714</v>
      </c>
      <c r="M1498" s="232"/>
      <c r="N1498" s="232"/>
      <c r="O1498" s="232"/>
      <c r="P1498" s="232"/>
      <c r="Q1498" s="232"/>
      <c r="R1498" s="306"/>
      <c r="S1498" s="307"/>
      <c r="T1498" s="308"/>
      <c r="U1498" s="130"/>
      <c r="V1498" s="64"/>
      <c r="W1498" s="202"/>
      <c r="X1498" s="8"/>
      <c r="Y1498" s="6"/>
      <c r="Z1498" s="59"/>
      <c r="AA1498" s="59"/>
      <c r="AB1498" s="6"/>
      <c r="AC1498" s="203"/>
      <c r="AD1498" s="6"/>
      <c r="AE1498" s="6"/>
      <c r="AF1498" s="6"/>
      <c r="AG1498" s="6"/>
      <c r="AH1498" s="6"/>
      <c r="AI1498" s="6"/>
      <c r="AJ1498" s="6"/>
      <c r="AK1498" s="6"/>
      <c r="AL1498" s="59"/>
      <c r="AM1498" s="137"/>
      <c r="AN1498" s="137"/>
      <c r="AO1498" s="6"/>
      <c r="AP1498" s="6"/>
      <c r="AQ1498" s="7"/>
      <c r="AR1498" s="7"/>
      <c r="AS1498" s="7"/>
      <c r="AT1498" s="123"/>
      <c r="AU1498" s="136"/>
      <c r="AV1498" s="145"/>
      <c r="AW1498" s="89">
        <f>ROUND(ROUND(H1499*P1500,0)*V1500,0)</f>
        <v>191</v>
      </c>
      <c r="AX1498" s="12"/>
    </row>
    <row r="1499" spans="1:50" ht="17.2" customHeight="1" x14ac:dyDescent="0.3">
      <c r="A1499" s="101">
        <v>43</v>
      </c>
      <c r="B1499" s="102" t="s">
        <v>3836</v>
      </c>
      <c r="C1499" s="103" t="s">
        <v>8318</v>
      </c>
      <c r="D1499" s="238"/>
      <c r="E1499" s="240"/>
      <c r="F1499" s="238"/>
      <c r="G1499" s="240"/>
      <c r="H1499" s="253">
        <f>'15就労移行支援(基本)'!K660</f>
        <v>396</v>
      </c>
      <c r="I1499" s="254"/>
      <c r="J1499" s="1" t="s">
        <v>4202</v>
      </c>
      <c r="K1499" s="68"/>
      <c r="L1499" s="267"/>
      <c r="M1499" s="268"/>
      <c r="N1499" s="268"/>
      <c r="O1499" s="268"/>
      <c r="P1499" s="268"/>
      <c r="Q1499" s="268"/>
      <c r="R1499" s="306"/>
      <c r="S1499" s="307"/>
      <c r="T1499" s="308"/>
      <c r="U1499" s="130"/>
      <c r="V1499" s="64"/>
      <c r="W1499" s="202"/>
      <c r="X1499" s="317" t="s">
        <v>4712</v>
      </c>
      <c r="Y1499" s="318"/>
      <c r="Z1499" s="318"/>
      <c r="AA1499" s="318"/>
      <c r="AB1499" s="318"/>
      <c r="AC1499" s="211" t="s">
        <v>4711</v>
      </c>
      <c r="AD1499" s="210"/>
      <c r="AE1499" s="210"/>
      <c r="AF1499" s="176"/>
      <c r="AG1499" s="176"/>
      <c r="AH1499" s="176"/>
      <c r="AI1499" s="176"/>
      <c r="AJ1499" s="176"/>
      <c r="AK1499" s="176"/>
      <c r="AL1499" s="105" t="s">
        <v>4574</v>
      </c>
      <c r="AM1499" s="321">
        <f>AM1496</f>
        <v>0.7</v>
      </c>
      <c r="AN1499" s="321"/>
      <c r="AO1499" s="174"/>
      <c r="AP1499" s="174"/>
      <c r="AQ1499" s="174"/>
      <c r="AR1499" s="174"/>
      <c r="AS1499" s="174"/>
      <c r="AT1499" s="104"/>
      <c r="AU1499" s="148"/>
      <c r="AV1499" s="149"/>
      <c r="AW1499" s="106">
        <f>ROUND(ROUND(ROUND(H1499*P1500,0)*V1500,0)*AM1499,0)</f>
        <v>134</v>
      </c>
      <c r="AX1499" s="12"/>
    </row>
    <row r="1500" spans="1:50" ht="17.2" customHeight="1" x14ac:dyDescent="0.3">
      <c r="A1500" s="101">
        <v>43</v>
      </c>
      <c r="B1500" s="102" t="s">
        <v>3835</v>
      </c>
      <c r="C1500" s="103" t="s">
        <v>8317</v>
      </c>
      <c r="D1500" s="238"/>
      <c r="E1500" s="240"/>
      <c r="F1500" s="238"/>
      <c r="G1500" s="240"/>
      <c r="H1500" s="175"/>
      <c r="I1500" s="194"/>
      <c r="J1500" s="194"/>
      <c r="K1500" s="173"/>
      <c r="L1500" s="191"/>
      <c r="M1500" s="172"/>
      <c r="N1500" s="172"/>
      <c r="O1500" s="123" t="s">
        <v>4574</v>
      </c>
      <c r="P1500" s="249">
        <f>P1494</f>
        <v>0.96499999999999997</v>
      </c>
      <c r="Q1500" s="249"/>
      <c r="R1500" s="238"/>
      <c r="S1500" s="239"/>
      <c r="T1500" s="240"/>
      <c r="U1500" s="132" t="s">
        <v>4574</v>
      </c>
      <c r="V1500" s="247">
        <f>V1428</f>
        <v>0.5</v>
      </c>
      <c r="W1500" s="248"/>
      <c r="X1500" s="319"/>
      <c r="Y1500" s="320"/>
      <c r="Z1500" s="320"/>
      <c r="AA1500" s="320"/>
      <c r="AB1500" s="320"/>
      <c r="AC1500" s="211" t="s">
        <v>4735</v>
      </c>
      <c r="AD1500" s="210"/>
      <c r="AE1500" s="210"/>
      <c r="AF1500" s="176"/>
      <c r="AG1500" s="176"/>
      <c r="AH1500" s="176"/>
      <c r="AI1500" s="176"/>
      <c r="AJ1500" s="176"/>
      <c r="AK1500" s="176"/>
      <c r="AL1500" s="105" t="s">
        <v>4574</v>
      </c>
      <c r="AM1500" s="321">
        <f>AM1497</f>
        <v>0.5</v>
      </c>
      <c r="AN1500" s="321"/>
      <c r="AO1500" s="174"/>
      <c r="AP1500" s="174"/>
      <c r="AQ1500" s="174"/>
      <c r="AR1500" s="174"/>
      <c r="AS1500" s="174"/>
      <c r="AT1500" s="104"/>
      <c r="AU1500" s="148"/>
      <c r="AV1500" s="149"/>
      <c r="AW1500" s="106">
        <f>ROUND(ROUND(ROUND(H1499*P1500,0)*V1500,0)*AM1500,0)</f>
        <v>96</v>
      </c>
      <c r="AX1500" s="12"/>
    </row>
    <row r="1501" spans="1:50" ht="17.2" customHeight="1" x14ac:dyDescent="0.3">
      <c r="A1501" s="9">
        <v>43</v>
      </c>
      <c r="B1501" s="10" t="s">
        <v>3834</v>
      </c>
      <c r="C1501" s="53" t="s">
        <v>8316</v>
      </c>
      <c r="D1501" s="166"/>
      <c r="E1501" s="193"/>
      <c r="F1501" s="126"/>
      <c r="G1501" s="126"/>
      <c r="H1501" s="175"/>
      <c r="I1501" s="194"/>
      <c r="J1501" s="194"/>
      <c r="K1501" s="173"/>
      <c r="L1501" s="196"/>
      <c r="M1501" s="195"/>
      <c r="N1501" s="195"/>
      <c r="O1501" s="55"/>
      <c r="P1501" s="56"/>
      <c r="Q1501" s="56"/>
      <c r="R1501" s="168"/>
      <c r="S1501" s="141"/>
      <c r="T1501" s="142"/>
      <c r="U1501" s="130"/>
      <c r="V1501" s="64"/>
      <c r="W1501" s="202"/>
      <c r="X1501" s="8"/>
      <c r="Y1501" s="6"/>
      <c r="Z1501" s="59"/>
      <c r="AA1501" s="59"/>
      <c r="AB1501" s="6"/>
      <c r="AC1501" s="203"/>
      <c r="AD1501" s="6"/>
      <c r="AE1501" s="6"/>
      <c r="AF1501" s="6"/>
      <c r="AG1501" s="6"/>
      <c r="AH1501" s="6"/>
      <c r="AI1501" s="6"/>
      <c r="AJ1501" s="6"/>
      <c r="AK1501" s="6"/>
      <c r="AL1501" s="59"/>
      <c r="AM1501" s="137"/>
      <c r="AN1501" s="137"/>
      <c r="AO1501" s="177"/>
      <c r="AP1501" s="81"/>
      <c r="AQ1501" s="81"/>
      <c r="AR1501" s="82"/>
      <c r="AS1501" s="242" t="s">
        <v>4580</v>
      </c>
      <c r="AT1501" s="242"/>
      <c r="AU1501" s="242"/>
      <c r="AV1501" s="243"/>
      <c r="AW1501" s="89">
        <f>ROUND(H1499*V1500,0)-AS1504</f>
        <v>193</v>
      </c>
      <c r="AX1501" s="12"/>
    </row>
    <row r="1502" spans="1:50" ht="17.2" customHeight="1" x14ac:dyDescent="0.3">
      <c r="A1502" s="101">
        <v>43</v>
      </c>
      <c r="B1502" s="102" t="s">
        <v>3833</v>
      </c>
      <c r="C1502" s="103" t="s">
        <v>8315</v>
      </c>
      <c r="D1502" s="166"/>
      <c r="E1502" s="193"/>
      <c r="F1502" s="126"/>
      <c r="G1502" s="126"/>
      <c r="H1502" s="175"/>
      <c r="I1502" s="194"/>
      <c r="J1502" s="194"/>
      <c r="K1502" s="173"/>
      <c r="L1502" s="175"/>
      <c r="M1502" s="194"/>
      <c r="N1502" s="194"/>
      <c r="O1502" s="132"/>
      <c r="P1502" s="141"/>
      <c r="Q1502" s="141"/>
      <c r="R1502" s="168"/>
      <c r="S1502" s="141"/>
      <c r="T1502" s="142"/>
      <c r="U1502" s="130"/>
      <c r="V1502" s="64"/>
      <c r="W1502" s="202"/>
      <c r="X1502" s="317" t="s">
        <v>4712</v>
      </c>
      <c r="Y1502" s="318"/>
      <c r="Z1502" s="318"/>
      <c r="AA1502" s="318"/>
      <c r="AB1502" s="318"/>
      <c r="AC1502" s="211" t="s">
        <v>4711</v>
      </c>
      <c r="AD1502" s="210"/>
      <c r="AE1502" s="210"/>
      <c r="AF1502" s="176"/>
      <c r="AG1502" s="176"/>
      <c r="AH1502" s="176"/>
      <c r="AI1502" s="176"/>
      <c r="AJ1502" s="176"/>
      <c r="AK1502" s="176"/>
      <c r="AL1502" s="105" t="s">
        <v>4574</v>
      </c>
      <c r="AM1502" s="321">
        <f>AM1499</f>
        <v>0.7</v>
      </c>
      <c r="AN1502" s="321"/>
      <c r="AO1502" s="215"/>
      <c r="AP1502" s="215"/>
      <c r="AQ1502" s="215"/>
      <c r="AR1502" s="214"/>
      <c r="AS1502" s="244"/>
      <c r="AT1502" s="244"/>
      <c r="AU1502" s="244"/>
      <c r="AV1502" s="245"/>
      <c r="AW1502" s="106">
        <f>ROUND(ROUND(H1499*V1500,0)*AM1502,0)-AS1504</f>
        <v>134</v>
      </c>
      <c r="AX1502" s="12"/>
    </row>
    <row r="1503" spans="1:50" ht="17.2" customHeight="1" x14ac:dyDescent="0.3">
      <c r="A1503" s="101">
        <v>43</v>
      </c>
      <c r="B1503" s="102" t="s">
        <v>3832</v>
      </c>
      <c r="C1503" s="103" t="s">
        <v>8314</v>
      </c>
      <c r="D1503" s="166"/>
      <c r="E1503" s="193"/>
      <c r="F1503" s="126"/>
      <c r="G1503" s="126"/>
      <c r="H1503" s="175"/>
      <c r="I1503" s="194"/>
      <c r="J1503" s="194"/>
      <c r="K1503" s="173"/>
      <c r="L1503" s="191"/>
      <c r="M1503" s="172"/>
      <c r="N1503" s="172"/>
      <c r="O1503" s="123"/>
      <c r="P1503" s="138"/>
      <c r="Q1503" s="138"/>
      <c r="R1503" s="168"/>
      <c r="S1503" s="141"/>
      <c r="T1503" s="142"/>
      <c r="U1503" s="130"/>
      <c r="V1503" s="64"/>
      <c r="W1503" s="202"/>
      <c r="X1503" s="319"/>
      <c r="Y1503" s="320"/>
      <c r="Z1503" s="320"/>
      <c r="AA1503" s="320"/>
      <c r="AB1503" s="320"/>
      <c r="AC1503" s="211" t="s">
        <v>4735</v>
      </c>
      <c r="AD1503" s="210"/>
      <c r="AE1503" s="210"/>
      <c r="AF1503" s="176"/>
      <c r="AG1503" s="176"/>
      <c r="AH1503" s="176"/>
      <c r="AI1503" s="176"/>
      <c r="AJ1503" s="176"/>
      <c r="AK1503" s="176"/>
      <c r="AL1503" s="105" t="s">
        <v>4574</v>
      </c>
      <c r="AM1503" s="321">
        <f>AM1500</f>
        <v>0.5</v>
      </c>
      <c r="AN1503" s="321"/>
      <c r="AO1503" s="213"/>
      <c r="AP1503" s="213"/>
      <c r="AQ1503" s="213"/>
      <c r="AR1503" s="212"/>
      <c r="AS1503" s="244"/>
      <c r="AT1503" s="244"/>
      <c r="AU1503" s="244"/>
      <c r="AV1503" s="245"/>
      <c r="AW1503" s="106">
        <f>ROUND(ROUND(H1499*V1500,0)*AM1503,0)-AS1504</f>
        <v>94</v>
      </c>
      <c r="AX1503" s="12"/>
    </row>
    <row r="1504" spans="1:50" ht="17.2" customHeight="1" x14ac:dyDescent="0.3">
      <c r="A1504" s="9">
        <v>43</v>
      </c>
      <c r="B1504" s="10" t="s">
        <v>3831</v>
      </c>
      <c r="C1504" s="53" t="s">
        <v>8313</v>
      </c>
      <c r="D1504" s="166"/>
      <c r="E1504" s="193"/>
      <c r="F1504" s="126"/>
      <c r="G1504" s="126"/>
      <c r="H1504" s="175"/>
      <c r="I1504" s="194"/>
      <c r="J1504" s="194"/>
      <c r="K1504" s="173"/>
      <c r="L1504" s="231" t="s">
        <v>4714</v>
      </c>
      <c r="M1504" s="232"/>
      <c r="N1504" s="232"/>
      <c r="O1504" s="232"/>
      <c r="P1504" s="232"/>
      <c r="Q1504" s="232"/>
      <c r="R1504" s="175"/>
      <c r="S1504" s="194"/>
      <c r="T1504" s="173"/>
      <c r="U1504" s="130"/>
      <c r="V1504" s="64"/>
      <c r="W1504" s="202"/>
      <c r="X1504" s="8"/>
      <c r="Y1504" s="6"/>
      <c r="Z1504" s="59"/>
      <c r="AA1504" s="59"/>
      <c r="AB1504" s="6"/>
      <c r="AC1504" s="203"/>
      <c r="AD1504" s="6"/>
      <c r="AE1504" s="6"/>
      <c r="AF1504" s="6"/>
      <c r="AG1504" s="6"/>
      <c r="AH1504" s="6"/>
      <c r="AI1504" s="6"/>
      <c r="AJ1504" s="6"/>
      <c r="AK1504" s="6"/>
      <c r="AL1504" s="59"/>
      <c r="AM1504" s="137"/>
      <c r="AN1504" s="137"/>
      <c r="AO1504" s="198"/>
      <c r="AP1504" s="198"/>
      <c r="AQ1504" s="198"/>
      <c r="AR1504" s="197"/>
      <c r="AS1504" s="38">
        <f>AS1492</f>
        <v>5</v>
      </c>
      <c r="AT1504" s="62" t="s">
        <v>4579</v>
      </c>
      <c r="AU1504" s="143"/>
      <c r="AV1504" s="147"/>
      <c r="AW1504" s="89">
        <f>ROUND(ROUND(H1499*P1506,0)*V1500,0)-AS1504</f>
        <v>186</v>
      </c>
      <c r="AX1504" s="12"/>
    </row>
    <row r="1505" spans="1:50" ht="17.2" customHeight="1" x14ac:dyDescent="0.3">
      <c r="A1505" s="101">
        <v>43</v>
      </c>
      <c r="B1505" s="102" t="s">
        <v>3830</v>
      </c>
      <c r="C1505" s="103" t="s">
        <v>8312</v>
      </c>
      <c r="D1505" s="166"/>
      <c r="E1505" s="193"/>
      <c r="F1505" s="126"/>
      <c r="G1505" s="126"/>
      <c r="H1505" s="175"/>
      <c r="I1505" s="194"/>
      <c r="J1505" s="194"/>
      <c r="K1505" s="173"/>
      <c r="L1505" s="267"/>
      <c r="M1505" s="268"/>
      <c r="N1505" s="268"/>
      <c r="O1505" s="268"/>
      <c r="P1505" s="268"/>
      <c r="Q1505" s="268"/>
      <c r="R1505" s="175"/>
      <c r="S1505" s="194"/>
      <c r="T1505" s="173"/>
      <c r="U1505" s="130"/>
      <c r="V1505" s="64"/>
      <c r="W1505" s="202"/>
      <c r="X1505" s="317" t="s">
        <v>4712</v>
      </c>
      <c r="Y1505" s="318"/>
      <c r="Z1505" s="318"/>
      <c r="AA1505" s="318"/>
      <c r="AB1505" s="318"/>
      <c r="AC1505" s="211" t="s">
        <v>4711</v>
      </c>
      <c r="AD1505" s="210"/>
      <c r="AE1505" s="210"/>
      <c r="AF1505" s="176"/>
      <c r="AG1505" s="176"/>
      <c r="AH1505" s="176"/>
      <c r="AI1505" s="176"/>
      <c r="AJ1505" s="176"/>
      <c r="AK1505" s="176"/>
      <c r="AL1505" s="105" t="s">
        <v>4574</v>
      </c>
      <c r="AM1505" s="321">
        <f>AM1502</f>
        <v>0.7</v>
      </c>
      <c r="AN1505" s="321"/>
      <c r="AO1505" s="213"/>
      <c r="AP1505" s="213"/>
      <c r="AQ1505" s="213"/>
      <c r="AR1505" s="212"/>
      <c r="AS1505" s="1"/>
      <c r="AT1505" s="132"/>
      <c r="AU1505" s="143"/>
      <c r="AV1505" s="147"/>
      <c r="AW1505" s="106">
        <f>ROUND(ROUND(ROUND(H1499*P1506,0)*V1500,0)*AM1505,0)-AS1504</f>
        <v>129</v>
      </c>
      <c r="AX1505" s="12"/>
    </row>
    <row r="1506" spans="1:50" ht="17.2" customHeight="1" x14ac:dyDescent="0.3">
      <c r="A1506" s="101">
        <v>43</v>
      </c>
      <c r="B1506" s="102" t="s">
        <v>3829</v>
      </c>
      <c r="C1506" s="103" t="s">
        <v>8311</v>
      </c>
      <c r="D1506" s="166"/>
      <c r="E1506" s="193"/>
      <c r="F1506" s="126"/>
      <c r="G1506" s="126"/>
      <c r="H1506" s="175"/>
      <c r="I1506" s="194"/>
      <c r="J1506" s="194"/>
      <c r="K1506" s="173"/>
      <c r="L1506" s="191"/>
      <c r="M1506" s="172"/>
      <c r="N1506" s="172"/>
      <c r="O1506" s="123" t="s">
        <v>4574</v>
      </c>
      <c r="P1506" s="249">
        <f>P1500</f>
        <v>0.96499999999999997</v>
      </c>
      <c r="Q1506" s="249"/>
      <c r="R1506" s="168"/>
      <c r="S1506" s="141"/>
      <c r="T1506" s="142"/>
      <c r="U1506" s="130"/>
      <c r="V1506" s="64"/>
      <c r="W1506" s="202"/>
      <c r="X1506" s="319"/>
      <c r="Y1506" s="320"/>
      <c r="Z1506" s="320"/>
      <c r="AA1506" s="320"/>
      <c r="AB1506" s="320"/>
      <c r="AC1506" s="211" t="s">
        <v>4735</v>
      </c>
      <c r="AD1506" s="210"/>
      <c r="AE1506" s="210"/>
      <c r="AF1506" s="176"/>
      <c r="AG1506" s="176"/>
      <c r="AH1506" s="176"/>
      <c r="AI1506" s="176"/>
      <c r="AJ1506" s="176"/>
      <c r="AK1506" s="176"/>
      <c r="AL1506" s="105" t="s">
        <v>4574</v>
      </c>
      <c r="AM1506" s="321">
        <f>AM1503</f>
        <v>0.5</v>
      </c>
      <c r="AN1506" s="321"/>
      <c r="AO1506" s="213"/>
      <c r="AP1506" s="213"/>
      <c r="AQ1506" s="213"/>
      <c r="AR1506" s="212"/>
      <c r="AS1506" s="7"/>
      <c r="AT1506" s="123"/>
      <c r="AU1506" s="136"/>
      <c r="AV1506" s="145"/>
      <c r="AW1506" s="106">
        <f>ROUND(ROUND(ROUND(H1499*P1506,0)*V1500,0)*AM1506,0)-AS1504</f>
        <v>91</v>
      </c>
      <c r="AX1506" s="12"/>
    </row>
    <row r="1507" spans="1:50" ht="17.2" customHeight="1" x14ac:dyDescent="0.3">
      <c r="A1507" s="9">
        <v>43</v>
      </c>
      <c r="B1507" s="10" t="s">
        <v>3828</v>
      </c>
      <c r="C1507" s="53" t="s">
        <v>8310</v>
      </c>
      <c r="D1507" s="166"/>
      <c r="E1507" s="193"/>
      <c r="F1507" s="126"/>
      <c r="G1507" s="126"/>
      <c r="H1507" s="45"/>
      <c r="I1507" s="1"/>
      <c r="J1507" s="1"/>
      <c r="K1507" s="44"/>
      <c r="L1507" s="196"/>
      <c r="M1507" s="195"/>
      <c r="N1507" s="195"/>
      <c r="O1507" s="55"/>
      <c r="P1507" s="56"/>
      <c r="Q1507" s="56"/>
      <c r="R1507" s="168"/>
      <c r="S1507" s="141"/>
      <c r="T1507" s="142"/>
      <c r="U1507" s="130"/>
      <c r="V1507" s="64"/>
      <c r="W1507" s="202"/>
      <c r="X1507" s="8"/>
      <c r="Y1507" s="6"/>
      <c r="Z1507" s="59"/>
      <c r="AA1507" s="59"/>
      <c r="AB1507" s="6"/>
      <c r="AC1507" s="203"/>
      <c r="AD1507" s="6"/>
      <c r="AE1507" s="6"/>
      <c r="AF1507" s="6"/>
      <c r="AG1507" s="6"/>
      <c r="AH1507" s="6"/>
      <c r="AI1507" s="6"/>
      <c r="AJ1507" s="6"/>
      <c r="AK1507" s="6"/>
      <c r="AL1507" s="59"/>
      <c r="AM1507" s="137"/>
      <c r="AN1507" s="137"/>
      <c r="AO1507" s="216" t="s">
        <v>4753</v>
      </c>
      <c r="AP1507" s="251"/>
      <c r="AQ1507" s="251"/>
      <c r="AR1507" s="252"/>
      <c r="AS1507" s="49"/>
      <c r="AT1507" s="36"/>
      <c r="AU1507" s="36"/>
      <c r="AV1507" s="51"/>
      <c r="AW1507" s="89">
        <f>ROUND(ROUND(H1499*V1500,0)*AQ1510,0)</f>
        <v>188</v>
      </c>
      <c r="AX1507" s="12"/>
    </row>
    <row r="1508" spans="1:50" ht="17.2" customHeight="1" x14ac:dyDescent="0.3">
      <c r="A1508" s="101">
        <v>43</v>
      </c>
      <c r="B1508" s="102" t="s">
        <v>3827</v>
      </c>
      <c r="C1508" s="103" t="s">
        <v>8309</v>
      </c>
      <c r="D1508" s="166"/>
      <c r="E1508" s="193"/>
      <c r="F1508" s="126"/>
      <c r="G1508" s="126"/>
      <c r="H1508" s="45"/>
      <c r="I1508" s="1"/>
      <c r="J1508" s="1"/>
      <c r="K1508" s="44"/>
      <c r="L1508" s="175"/>
      <c r="M1508" s="194"/>
      <c r="N1508" s="194"/>
      <c r="O1508" s="132"/>
      <c r="P1508" s="141"/>
      <c r="Q1508" s="141"/>
      <c r="R1508" s="168"/>
      <c r="S1508" s="141"/>
      <c r="T1508" s="142"/>
      <c r="U1508" s="130"/>
      <c r="V1508" s="64"/>
      <c r="W1508" s="202"/>
      <c r="X1508" s="317" t="s">
        <v>4712</v>
      </c>
      <c r="Y1508" s="318"/>
      <c r="Z1508" s="318"/>
      <c r="AA1508" s="318"/>
      <c r="AB1508" s="318"/>
      <c r="AC1508" s="211" t="s">
        <v>4711</v>
      </c>
      <c r="AD1508" s="210"/>
      <c r="AE1508" s="210"/>
      <c r="AF1508" s="176"/>
      <c r="AG1508" s="176"/>
      <c r="AH1508" s="176"/>
      <c r="AI1508" s="176"/>
      <c r="AJ1508" s="176"/>
      <c r="AK1508" s="176"/>
      <c r="AL1508" s="105" t="s">
        <v>4574</v>
      </c>
      <c r="AM1508" s="321">
        <f>AM1505</f>
        <v>0.7</v>
      </c>
      <c r="AN1508" s="321"/>
      <c r="AO1508" s="228"/>
      <c r="AP1508" s="229"/>
      <c r="AQ1508" s="229"/>
      <c r="AR1508" s="230"/>
      <c r="AS1508" s="45"/>
      <c r="AT1508" s="1"/>
      <c r="AU1508" s="1"/>
      <c r="AV1508" s="44"/>
      <c r="AW1508" s="106">
        <f>ROUND(ROUND(ROUND(H1499*V1500,0)*AM1508,0)*AQ1510,0)</f>
        <v>132</v>
      </c>
      <c r="AX1508" s="12"/>
    </row>
    <row r="1509" spans="1:50" ht="17.2" customHeight="1" x14ac:dyDescent="0.3">
      <c r="A1509" s="101">
        <v>43</v>
      </c>
      <c r="B1509" s="102" t="s">
        <v>3826</v>
      </c>
      <c r="C1509" s="103" t="s">
        <v>8308</v>
      </c>
      <c r="D1509" s="166"/>
      <c r="E1509" s="193"/>
      <c r="F1509" s="126"/>
      <c r="G1509" s="126"/>
      <c r="H1509" s="45"/>
      <c r="I1509" s="1"/>
      <c r="J1509" s="1"/>
      <c r="K1509" s="44"/>
      <c r="L1509" s="191"/>
      <c r="M1509" s="172"/>
      <c r="N1509" s="172"/>
      <c r="O1509" s="123"/>
      <c r="P1509" s="138"/>
      <c r="Q1509" s="138"/>
      <c r="R1509" s="168"/>
      <c r="S1509" s="141"/>
      <c r="T1509" s="142"/>
      <c r="U1509" s="130"/>
      <c r="V1509" s="64"/>
      <c r="W1509" s="202"/>
      <c r="X1509" s="319"/>
      <c r="Y1509" s="320"/>
      <c r="Z1509" s="320"/>
      <c r="AA1509" s="320"/>
      <c r="AB1509" s="320"/>
      <c r="AC1509" s="211" t="s">
        <v>4735</v>
      </c>
      <c r="AD1509" s="210"/>
      <c r="AE1509" s="210"/>
      <c r="AF1509" s="176"/>
      <c r="AG1509" s="176"/>
      <c r="AH1509" s="176"/>
      <c r="AI1509" s="176"/>
      <c r="AJ1509" s="176"/>
      <c r="AK1509" s="176"/>
      <c r="AL1509" s="105" t="s">
        <v>4574</v>
      </c>
      <c r="AM1509" s="321">
        <f>AM1506</f>
        <v>0.5</v>
      </c>
      <c r="AN1509" s="321"/>
      <c r="AO1509" s="45"/>
      <c r="AP1509" s="1"/>
      <c r="AQ1509" s="1"/>
      <c r="AR1509" s="44"/>
      <c r="AS1509" s="45"/>
      <c r="AT1509" s="1"/>
      <c r="AU1509" s="1"/>
      <c r="AV1509" s="44"/>
      <c r="AW1509" s="106">
        <f>ROUND(ROUND(ROUND(H1499*V1500,0)*AM1509,0)*AQ1510,0)</f>
        <v>94</v>
      </c>
      <c r="AX1509" s="12"/>
    </row>
    <row r="1510" spans="1:50" ht="17.2" customHeight="1" x14ac:dyDescent="0.3">
      <c r="A1510" s="9">
        <v>43</v>
      </c>
      <c r="B1510" s="10" t="s">
        <v>3825</v>
      </c>
      <c r="C1510" s="53" t="s">
        <v>8307</v>
      </c>
      <c r="D1510" s="166"/>
      <c r="E1510" s="193"/>
      <c r="F1510" s="126"/>
      <c r="G1510" s="126"/>
      <c r="H1510" s="45"/>
      <c r="I1510" s="1"/>
      <c r="J1510" s="1"/>
      <c r="K1510" s="44"/>
      <c r="L1510" s="231" t="s">
        <v>4714</v>
      </c>
      <c r="M1510" s="232"/>
      <c r="N1510" s="232"/>
      <c r="O1510" s="232"/>
      <c r="P1510" s="232"/>
      <c r="Q1510" s="232"/>
      <c r="R1510" s="175"/>
      <c r="S1510" s="194"/>
      <c r="T1510" s="173"/>
      <c r="U1510" s="130"/>
      <c r="V1510" s="64"/>
      <c r="W1510" s="202"/>
      <c r="X1510" s="8"/>
      <c r="Y1510" s="6"/>
      <c r="Z1510" s="59"/>
      <c r="AA1510" s="59"/>
      <c r="AB1510" s="6"/>
      <c r="AC1510" s="203"/>
      <c r="AD1510" s="6"/>
      <c r="AE1510" s="6"/>
      <c r="AF1510" s="6"/>
      <c r="AG1510" s="6"/>
      <c r="AH1510" s="6"/>
      <c r="AI1510" s="6"/>
      <c r="AJ1510" s="6"/>
      <c r="AK1510" s="6"/>
      <c r="AL1510" s="59"/>
      <c r="AM1510" s="137"/>
      <c r="AN1510" s="137"/>
      <c r="AO1510" s="45"/>
      <c r="AP1510" s="132" t="s">
        <v>4574</v>
      </c>
      <c r="AQ1510" s="247">
        <f>AQ1486</f>
        <v>0.95</v>
      </c>
      <c r="AR1510" s="248"/>
      <c r="AS1510" s="45"/>
      <c r="AT1510" s="1"/>
      <c r="AU1510" s="1"/>
      <c r="AV1510" s="44"/>
      <c r="AW1510" s="35">
        <f>ROUND(ROUND(ROUND(H1499*P1512,0)*V1500,0)*AQ1510,0)</f>
        <v>181</v>
      </c>
      <c r="AX1510" s="12"/>
    </row>
    <row r="1511" spans="1:50" ht="17.2" customHeight="1" x14ac:dyDescent="0.3">
      <c r="A1511" s="101">
        <v>43</v>
      </c>
      <c r="B1511" s="102" t="s">
        <v>3824</v>
      </c>
      <c r="C1511" s="103" t="s">
        <v>8306</v>
      </c>
      <c r="D1511" s="166"/>
      <c r="E1511" s="193"/>
      <c r="F1511" s="126"/>
      <c r="G1511" s="126"/>
      <c r="H1511" s="45"/>
      <c r="I1511" s="1"/>
      <c r="J1511" s="1"/>
      <c r="K1511" s="44"/>
      <c r="L1511" s="267"/>
      <c r="M1511" s="268"/>
      <c r="N1511" s="268"/>
      <c r="O1511" s="268"/>
      <c r="P1511" s="268"/>
      <c r="Q1511" s="268"/>
      <c r="R1511" s="175"/>
      <c r="S1511" s="194"/>
      <c r="T1511" s="173"/>
      <c r="U1511" s="130"/>
      <c r="V1511" s="64"/>
      <c r="W1511" s="202"/>
      <c r="X1511" s="317" t="s">
        <v>4712</v>
      </c>
      <c r="Y1511" s="318"/>
      <c r="Z1511" s="318"/>
      <c r="AA1511" s="318"/>
      <c r="AB1511" s="318"/>
      <c r="AC1511" s="211" t="s">
        <v>4711</v>
      </c>
      <c r="AD1511" s="210"/>
      <c r="AE1511" s="210"/>
      <c r="AF1511" s="176"/>
      <c r="AG1511" s="176"/>
      <c r="AH1511" s="176"/>
      <c r="AI1511" s="176"/>
      <c r="AJ1511" s="176"/>
      <c r="AK1511" s="176"/>
      <c r="AL1511" s="105" t="s">
        <v>4574</v>
      </c>
      <c r="AM1511" s="321">
        <f>AM1508</f>
        <v>0.7</v>
      </c>
      <c r="AN1511" s="321"/>
      <c r="AO1511" s="45"/>
      <c r="AP1511" s="1"/>
      <c r="AQ1511" s="1"/>
      <c r="AR1511" s="44"/>
      <c r="AS1511" s="45"/>
      <c r="AT1511" s="1"/>
      <c r="AU1511" s="1"/>
      <c r="AV1511" s="44"/>
      <c r="AW1511" s="106">
        <f>ROUND(ROUND(ROUND(ROUND(H1499*P1512,0)*V1500,0)*AM1511,0)*AQ1510,0)</f>
        <v>127</v>
      </c>
      <c r="AX1511" s="12"/>
    </row>
    <row r="1512" spans="1:50" ht="17.2" customHeight="1" x14ac:dyDescent="0.3">
      <c r="A1512" s="101">
        <v>43</v>
      </c>
      <c r="B1512" s="102" t="s">
        <v>3823</v>
      </c>
      <c r="C1512" s="103" t="s">
        <v>8305</v>
      </c>
      <c r="D1512" s="166"/>
      <c r="E1512" s="193"/>
      <c r="F1512" s="126"/>
      <c r="G1512" s="126"/>
      <c r="H1512" s="45"/>
      <c r="I1512" s="1"/>
      <c r="J1512" s="1"/>
      <c r="K1512" s="44"/>
      <c r="L1512" s="191"/>
      <c r="M1512" s="172"/>
      <c r="N1512" s="172"/>
      <c r="O1512" s="123" t="s">
        <v>4574</v>
      </c>
      <c r="P1512" s="249">
        <f>P1506</f>
        <v>0.96499999999999997</v>
      </c>
      <c r="Q1512" s="249"/>
      <c r="R1512" s="168"/>
      <c r="S1512" s="141"/>
      <c r="T1512" s="142"/>
      <c r="U1512" s="130"/>
      <c r="V1512" s="64"/>
      <c r="W1512" s="202"/>
      <c r="X1512" s="319"/>
      <c r="Y1512" s="320"/>
      <c r="Z1512" s="320"/>
      <c r="AA1512" s="320"/>
      <c r="AB1512" s="320"/>
      <c r="AC1512" s="211" t="s">
        <v>4735</v>
      </c>
      <c r="AD1512" s="210"/>
      <c r="AE1512" s="210"/>
      <c r="AF1512" s="176"/>
      <c r="AG1512" s="176"/>
      <c r="AH1512" s="176"/>
      <c r="AI1512" s="176"/>
      <c r="AJ1512" s="176"/>
      <c r="AK1512" s="176"/>
      <c r="AL1512" s="105" t="s">
        <v>4574</v>
      </c>
      <c r="AM1512" s="321">
        <f>AM1509</f>
        <v>0.5</v>
      </c>
      <c r="AN1512" s="321"/>
      <c r="AO1512" s="45"/>
      <c r="AP1512" s="1"/>
      <c r="AQ1512" s="1"/>
      <c r="AR1512" s="44"/>
      <c r="AS1512" s="43"/>
      <c r="AT1512" s="7"/>
      <c r="AU1512" s="7"/>
      <c r="AV1512" s="21"/>
      <c r="AW1512" s="106">
        <f>ROUND(ROUND(ROUND(ROUND(H1499*P1512,0)*V1500,0)*AM1512,0)*AQ1510,0)</f>
        <v>91</v>
      </c>
      <c r="AX1512" s="12"/>
    </row>
    <row r="1513" spans="1:50" ht="17.2" customHeight="1" x14ac:dyDescent="0.3">
      <c r="A1513" s="9">
        <v>43</v>
      </c>
      <c r="B1513" s="10" t="s">
        <v>3822</v>
      </c>
      <c r="C1513" s="53" t="s">
        <v>8304</v>
      </c>
      <c r="D1513" s="166"/>
      <c r="E1513" s="193"/>
      <c r="F1513" s="126"/>
      <c r="G1513" s="126"/>
      <c r="H1513" s="45"/>
      <c r="I1513" s="1"/>
      <c r="J1513" s="1"/>
      <c r="K1513" s="44"/>
      <c r="L1513" s="196"/>
      <c r="M1513" s="195"/>
      <c r="N1513" s="195"/>
      <c r="O1513" s="55"/>
      <c r="P1513" s="56"/>
      <c r="Q1513" s="56"/>
      <c r="R1513" s="168"/>
      <c r="S1513" s="141"/>
      <c r="T1513" s="142"/>
      <c r="U1513" s="130"/>
      <c r="V1513" s="64"/>
      <c r="W1513" s="202"/>
      <c r="X1513" s="8"/>
      <c r="Y1513" s="6"/>
      <c r="Z1513" s="59"/>
      <c r="AA1513" s="59"/>
      <c r="AB1513" s="6"/>
      <c r="AC1513" s="203"/>
      <c r="AD1513" s="6"/>
      <c r="AE1513" s="6"/>
      <c r="AF1513" s="6"/>
      <c r="AG1513" s="6"/>
      <c r="AH1513" s="6"/>
      <c r="AI1513" s="6"/>
      <c r="AJ1513" s="6"/>
      <c r="AK1513" s="6"/>
      <c r="AL1513" s="59"/>
      <c r="AM1513" s="137"/>
      <c r="AN1513" s="137"/>
      <c r="AO1513" s="146"/>
      <c r="AP1513" s="143"/>
      <c r="AQ1513" s="143"/>
      <c r="AR1513" s="44"/>
      <c r="AS1513" s="242" t="s">
        <v>4580</v>
      </c>
      <c r="AT1513" s="242"/>
      <c r="AU1513" s="242"/>
      <c r="AV1513" s="243"/>
      <c r="AW1513" s="89">
        <f>ROUND(ROUND(H1499*V1500,0)*AQ1510,0)-AS1516</f>
        <v>183</v>
      </c>
      <c r="AX1513" s="12"/>
    </row>
    <row r="1514" spans="1:50" ht="17.2" customHeight="1" x14ac:dyDescent="0.3">
      <c r="A1514" s="101">
        <v>43</v>
      </c>
      <c r="B1514" s="102" t="s">
        <v>3821</v>
      </c>
      <c r="C1514" s="103" t="s">
        <v>8303</v>
      </c>
      <c r="D1514" s="166"/>
      <c r="E1514" s="193"/>
      <c r="F1514" s="126"/>
      <c r="G1514" s="126"/>
      <c r="H1514" s="45"/>
      <c r="I1514" s="1"/>
      <c r="J1514" s="1"/>
      <c r="K1514" s="44"/>
      <c r="L1514" s="175"/>
      <c r="M1514" s="194"/>
      <c r="N1514" s="194"/>
      <c r="O1514" s="132"/>
      <c r="P1514" s="141"/>
      <c r="Q1514" s="141"/>
      <c r="R1514" s="168"/>
      <c r="S1514" s="141"/>
      <c r="T1514" s="142"/>
      <c r="U1514" s="130"/>
      <c r="V1514" s="64"/>
      <c r="W1514" s="202"/>
      <c r="X1514" s="317" t="s">
        <v>4712</v>
      </c>
      <c r="Y1514" s="318"/>
      <c r="Z1514" s="318"/>
      <c r="AA1514" s="318"/>
      <c r="AB1514" s="318"/>
      <c r="AC1514" s="211" t="s">
        <v>4711</v>
      </c>
      <c r="AD1514" s="210"/>
      <c r="AE1514" s="210"/>
      <c r="AF1514" s="176"/>
      <c r="AG1514" s="176"/>
      <c r="AH1514" s="176"/>
      <c r="AI1514" s="176"/>
      <c r="AJ1514" s="176"/>
      <c r="AK1514" s="176"/>
      <c r="AL1514" s="105" t="s">
        <v>4574</v>
      </c>
      <c r="AM1514" s="321">
        <f>AM1511</f>
        <v>0.7</v>
      </c>
      <c r="AN1514" s="321"/>
      <c r="AO1514" s="146"/>
      <c r="AP1514" s="143"/>
      <c r="AQ1514" s="143"/>
      <c r="AR1514" s="44"/>
      <c r="AS1514" s="244"/>
      <c r="AT1514" s="244"/>
      <c r="AU1514" s="244"/>
      <c r="AV1514" s="245"/>
      <c r="AW1514" s="106">
        <f>ROUND(ROUND(ROUND(H1499*V1500,0)*AM1514,0)*AQ1510,0)-AS1516</f>
        <v>127</v>
      </c>
      <c r="AX1514" s="12"/>
    </row>
    <row r="1515" spans="1:50" ht="17.2" customHeight="1" x14ac:dyDescent="0.3">
      <c r="A1515" s="101">
        <v>43</v>
      </c>
      <c r="B1515" s="102" t="s">
        <v>3820</v>
      </c>
      <c r="C1515" s="103" t="s">
        <v>8302</v>
      </c>
      <c r="D1515" s="166"/>
      <c r="E1515" s="193"/>
      <c r="F1515" s="126"/>
      <c r="G1515" s="126"/>
      <c r="H1515" s="45"/>
      <c r="I1515" s="1"/>
      <c r="J1515" s="1"/>
      <c r="K1515" s="44"/>
      <c r="L1515" s="191"/>
      <c r="M1515" s="172"/>
      <c r="N1515" s="172"/>
      <c r="O1515" s="123"/>
      <c r="P1515" s="138"/>
      <c r="Q1515" s="138"/>
      <c r="R1515" s="168"/>
      <c r="S1515" s="141"/>
      <c r="T1515" s="142"/>
      <c r="U1515" s="130"/>
      <c r="V1515" s="64"/>
      <c r="W1515" s="202"/>
      <c r="X1515" s="319"/>
      <c r="Y1515" s="320"/>
      <c r="Z1515" s="320"/>
      <c r="AA1515" s="320"/>
      <c r="AB1515" s="320"/>
      <c r="AC1515" s="211" t="s">
        <v>4735</v>
      </c>
      <c r="AD1515" s="210"/>
      <c r="AE1515" s="210"/>
      <c r="AF1515" s="176"/>
      <c r="AG1515" s="176"/>
      <c r="AH1515" s="176"/>
      <c r="AI1515" s="176"/>
      <c r="AJ1515" s="176"/>
      <c r="AK1515" s="176"/>
      <c r="AL1515" s="105" t="s">
        <v>4574</v>
      </c>
      <c r="AM1515" s="321">
        <f>AM1512</f>
        <v>0.5</v>
      </c>
      <c r="AN1515" s="321"/>
      <c r="AO1515" s="146"/>
      <c r="AP1515" s="143"/>
      <c r="AQ1515" s="143"/>
      <c r="AR1515" s="44"/>
      <c r="AS1515" s="244"/>
      <c r="AT1515" s="244"/>
      <c r="AU1515" s="244"/>
      <c r="AV1515" s="245"/>
      <c r="AW1515" s="106">
        <f>ROUND(ROUND(ROUND(H1499*V1500,0)*AM1515,0)*AQ1510,0)-AS1516</f>
        <v>89</v>
      </c>
      <c r="AX1515" s="12"/>
    </row>
    <row r="1516" spans="1:50" ht="17.2" customHeight="1" x14ac:dyDescent="0.3">
      <c r="A1516" s="9">
        <v>43</v>
      </c>
      <c r="B1516" s="10" t="s">
        <v>3819</v>
      </c>
      <c r="C1516" s="53" t="s">
        <v>8301</v>
      </c>
      <c r="D1516" s="166"/>
      <c r="E1516" s="193"/>
      <c r="F1516" s="126"/>
      <c r="G1516" s="126"/>
      <c r="H1516" s="45"/>
      <c r="I1516" s="1"/>
      <c r="J1516" s="1"/>
      <c r="K1516" s="44"/>
      <c r="L1516" s="231" t="s">
        <v>4714</v>
      </c>
      <c r="M1516" s="232"/>
      <c r="N1516" s="232"/>
      <c r="O1516" s="232"/>
      <c r="P1516" s="232"/>
      <c r="Q1516" s="232"/>
      <c r="R1516" s="175"/>
      <c r="S1516" s="194"/>
      <c r="T1516" s="173"/>
      <c r="U1516" s="130"/>
      <c r="V1516" s="64"/>
      <c r="W1516" s="202"/>
      <c r="X1516" s="8"/>
      <c r="Y1516" s="6"/>
      <c r="Z1516" s="59"/>
      <c r="AA1516" s="59"/>
      <c r="AB1516" s="6"/>
      <c r="AC1516" s="203"/>
      <c r="AD1516" s="6"/>
      <c r="AE1516" s="6"/>
      <c r="AF1516" s="6"/>
      <c r="AG1516" s="6"/>
      <c r="AH1516" s="6"/>
      <c r="AI1516" s="6"/>
      <c r="AJ1516" s="6"/>
      <c r="AK1516" s="6"/>
      <c r="AL1516" s="59"/>
      <c r="AM1516" s="137"/>
      <c r="AN1516" s="137"/>
      <c r="AO1516" s="146"/>
      <c r="AP1516" s="143"/>
      <c r="AQ1516" s="143"/>
      <c r="AR1516" s="44"/>
      <c r="AS1516" s="38">
        <f>AS1504</f>
        <v>5</v>
      </c>
      <c r="AT1516" s="62" t="s">
        <v>4579</v>
      </c>
      <c r="AU1516" s="143"/>
      <c r="AV1516" s="147"/>
      <c r="AW1516" s="35">
        <f>ROUND(ROUND(ROUND(H1499*P1518,0)*V1500,0)*AQ1510,0)-AS1516</f>
        <v>176</v>
      </c>
      <c r="AX1516" s="12"/>
    </row>
    <row r="1517" spans="1:50" ht="17.2" customHeight="1" x14ac:dyDescent="0.3">
      <c r="A1517" s="101">
        <v>43</v>
      </c>
      <c r="B1517" s="102" t="s">
        <v>3818</v>
      </c>
      <c r="C1517" s="103" t="s">
        <v>8300</v>
      </c>
      <c r="D1517" s="166"/>
      <c r="E1517" s="193"/>
      <c r="F1517" s="126"/>
      <c r="G1517" s="126"/>
      <c r="H1517" s="45"/>
      <c r="I1517" s="1"/>
      <c r="J1517" s="1"/>
      <c r="K1517" s="44"/>
      <c r="L1517" s="267"/>
      <c r="M1517" s="268"/>
      <c r="N1517" s="268"/>
      <c r="O1517" s="268"/>
      <c r="P1517" s="268"/>
      <c r="Q1517" s="268"/>
      <c r="R1517" s="175"/>
      <c r="S1517" s="194"/>
      <c r="T1517" s="173"/>
      <c r="U1517" s="130"/>
      <c r="V1517" s="64"/>
      <c r="W1517" s="202"/>
      <c r="X1517" s="317" t="s">
        <v>4712</v>
      </c>
      <c r="Y1517" s="318"/>
      <c r="Z1517" s="318"/>
      <c r="AA1517" s="318"/>
      <c r="AB1517" s="318"/>
      <c r="AC1517" s="211" t="s">
        <v>4711</v>
      </c>
      <c r="AD1517" s="210"/>
      <c r="AE1517" s="210"/>
      <c r="AF1517" s="176"/>
      <c r="AG1517" s="176"/>
      <c r="AH1517" s="176"/>
      <c r="AI1517" s="176"/>
      <c r="AJ1517" s="176"/>
      <c r="AK1517" s="176"/>
      <c r="AL1517" s="105" t="s">
        <v>4574</v>
      </c>
      <c r="AM1517" s="321">
        <f>AM1514</f>
        <v>0.7</v>
      </c>
      <c r="AN1517" s="321"/>
      <c r="AO1517" s="146"/>
      <c r="AP1517" s="143"/>
      <c r="AQ1517" s="143"/>
      <c r="AR1517" s="44"/>
      <c r="AS1517" s="1"/>
      <c r="AT1517" s="132"/>
      <c r="AU1517" s="143"/>
      <c r="AV1517" s="147"/>
      <c r="AW1517" s="106">
        <f>ROUND(ROUND(ROUND(ROUND(H1499*P1518,0)*V1500,0)*AM1517,0)*AQ1510,0)-AS1516</f>
        <v>122</v>
      </c>
      <c r="AX1517" s="12"/>
    </row>
    <row r="1518" spans="1:50" ht="17.2" customHeight="1" x14ac:dyDescent="0.3">
      <c r="A1518" s="101">
        <v>43</v>
      </c>
      <c r="B1518" s="102" t="s">
        <v>3817</v>
      </c>
      <c r="C1518" s="103" t="s">
        <v>8299</v>
      </c>
      <c r="D1518" s="162"/>
      <c r="E1518" s="192"/>
      <c r="F1518" s="128"/>
      <c r="G1518" s="128"/>
      <c r="H1518" s="43"/>
      <c r="I1518" s="7"/>
      <c r="J1518" s="7"/>
      <c r="K1518" s="21"/>
      <c r="L1518" s="191"/>
      <c r="M1518" s="172"/>
      <c r="N1518" s="172"/>
      <c r="O1518" s="123" t="s">
        <v>4574</v>
      </c>
      <c r="P1518" s="249">
        <f>P1512</f>
        <v>0.96499999999999997</v>
      </c>
      <c r="Q1518" s="249"/>
      <c r="R1518" s="201"/>
      <c r="S1518" s="138"/>
      <c r="T1518" s="139"/>
      <c r="U1518" s="78"/>
      <c r="V1518" s="79"/>
      <c r="W1518" s="200"/>
      <c r="X1518" s="319"/>
      <c r="Y1518" s="320"/>
      <c r="Z1518" s="320"/>
      <c r="AA1518" s="320"/>
      <c r="AB1518" s="320"/>
      <c r="AC1518" s="211" t="s">
        <v>4735</v>
      </c>
      <c r="AD1518" s="210"/>
      <c r="AE1518" s="210"/>
      <c r="AF1518" s="176"/>
      <c r="AG1518" s="176"/>
      <c r="AH1518" s="176"/>
      <c r="AI1518" s="176"/>
      <c r="AJ1518" s="176"/>
      <c r="AK1518" s="176"/>
      <c r="AL1518" s="105" t="s">
        <v>4574</v>
      </c>
      <c r="AM1518" s="321">
        <f>AM1515</f>
        <v>0.5</v>
      </c>
      <c r="AN1518" s="321"/>
      <c r="AO1518" s="190"/>
      <c r="AP1518" s="136"/>
      <c r="AQ1518" s="136"/>
      <c r="AR1518" s="21"/>
      <c r="AS1518" s="7"/>
      <c r="AT1518" s="123"/>
      <c r="AU1518" s="136"/>
      <c r="AV1518" s="145"/>
      <c r="AW1518" s="107">
        <f>ROUND(ROUND(ROUND(ROUND(H1499*P1518,0)*V1500,0)*AM1518,0)*AQ1510,0)-AS1516</f>
        <v>86</v>
      </c>
      <c r="AX1518" s="16"/>
    </row>
    <row r="1519" spans="1:50" ht="17.2" customHeight="1" x14ac:dyDescent="0.3">
      <c r="A1519" s="9">
        <v>43</v>
      </c>
      <c r="B1519" s="10" t="s">
        <v>3816</v>
      </c>
      <c r="C1519" s="53" t="s">
        <v>8298</v>
      </c>
      <c r="D1519" s="217" t="s">
        <v>4740</v>
      </c>
      <c r="E1519" s="219"/>
      <c r="F1519" s="217" t="s">
        <v>4739</v>
      </c>
      <c r="G1519" s="252"/>
      <c r="H1519" s="217" t="s">
        <v>4891</v>
      </c>
      <c r="I1519" s="218"/>
      <c r="J1519" s="218"/>
      <c r="K1519" s="219"/>
      <c r="L1519" s="196"/>
      <c r="M1519" s="195"/>
      <c r="N1519" s="195"/>
      <c r="O1519" s="55"/>
      <c r="P1519" s="56"/>
      <c r="Q1519" s="56"/>
      <c r="R1519" s="303" t="s">
        <v>8152</v>
      </c>
      <c r="S1519" s="304"/>
      <c r="T1519" s="305"/>
      <c r="U1519" s="309" t="s">
        <v>8151</v>
      </c>
      <c r="V1519" s="309"/>
      <c r="W1519" s="310"/>
      <c r="X1519" s="8"/>
      <c r="Y1519" s="6"/>
      <c r="Z1519" s="59"/>
      <c r="AA1519" s="59"/>
      <c r="AB1519" s="6"/>
      <c r="AC1519" s="203"/>
      <c r="AD1519" s="6"/>
      <c r="AE1519" s="6"/>
      <c r="AF1519" s="6"/>
      <c r="AG1519" s="6"/>
      <c r="AH1519" s="6"/>
      <c r="AI1519" s="6"/>
      <c r="AJ1519" s="6"/>
      <c r="AK1519" s="6"/>
      <c r="AL1519" s="59"/>
      <c r="AM1519" s="137"/>
      <c r="AN1519" s="137"/>
      <c r="AO1519" s="7"/>
      <c r="AP1519" s="7"/>
      <c r="AQ1519" s="7"/>
      <c r="AR1519" s="7"/>
      <c r="AS1519" s="7"/>
      <c r="AT1519" s="123"/>
      <c r="AU1519" s="136"/>
      <c r="AV1519" s="145"/>
      <c r="AW1519" s="100">
        <f>ROUND(H1523*V1524,0)</f>
        <v>444</v>
      </c>
      <c r="AX1519" s="19" t="s">
        <v>4205</v>
      </c>
    </row>
    <row r="1520" spans="1:50" ht="17.2" customHeight="1" x14ac:dyDescent="0.3">
      <c r="A1520" s="101">
        <v>43</v>
      </c>
      <c r="B1520" s="102" t="s">
        <v>3815</v>
      </c>
      <c r="C1520" s="103" t="s">
        <v>8297</v>
      </c>
      <c r="D1520" s="220"/>
      <c r="E1520" s="222"/>
      <c r="F1520" s="228"/>
      <c r="G1520" s="230"/>
      <c r="H1520" s="220"/>
      <c r="I1520" s="221"/>
      <c r="J1520" s="221"/>
      <c r="K1520" s="222"/>
      <c r="L1520" s="175"/>
      <c r="M1520" s="194"/>
      <c r="N1520" s="194"/>
      <c r="O1520" s="132"/>
      <c r="P1520" s="141"/>
      <c r="Q1520" s="141"/>
      <c r="R1520" s="306"/>
      <c r="S1520" s="307"/>
      <c r="T1520" s="308"/>
      <c r="U1520" s="311"/>
      <c r="V1520" s="312"/>
      <c r="W1520" s="313"/>
      <c r="X1520" s="317" t="s">
        <v>4712</v>
      </c>
      <c r="Y1520" s="318"/>
      <c r="Z1520" s="318"/>
      <c r="AA1520" s="318"/>
      <c r="AB1520" s="318"/>
      <c r="AC1520" s="211" t="s">
        <v>4711</v>
      </c>
      <c r="AD1520" s="210"/>
      <c r="AE1520" s="210"/>
      <c r="AF1520" s="176"/>
      <c r="AG1520" s="176"/>
      <c r="AH1520" s="176"/>
      <c r="AI1520" s="176"/>
      <c r="AJ1520" s="176"/>
      <c r="AK1520" s="176"/>
      <c r="AL1520" s="105" t="s">
        <v>4574</v>
      </c>
      <c r="AM1520" s="321">
        <f>AM1517</f>
        <v>0.7</v>
      </c>
      <c r="AN1520" s="321"/>
      <c r="AO1520" s="176"/>
      <c r="AP1520" s="176"/>
      <c r="AQ1520" s="176"/>
      <c r="AR1520" s="176"/>
      <c r="AS1520" s="176"/>
      <c r="AT1520" s="105"/>
      <c r="AU1520" s="150"/>
      <c r="AV1520" s="151"/>
      <c r="AW1520" s="106">
        <f>ROUND(ROUND(H1523*V1524,0)*AM1520,0)</f>
        <v>311</v>
      </c>
      <c r="AX1520" s="67"/>
    </row>
    <row r="1521" spans="1:50" ht="17.2" customHeight="1" x14ac:dyDescent="0.3">
      <c r="A1521" s="101">
        <v>43</v>
      </c>
      <c r="B1521" s="102" t="s">
        <v>3814</v>
      </c>
      <c r="C1521" s="103" t="s">
        <v>8296</v>
      </c>
      <c r="D1521" s="220"/>
      <c r="E1521" s="222"/>
      <c r="F1521" s="228"/>
      <c r="G1521" s="230"/>
      <c r="H1521" s="220"/>
      <c r="I1521" s="221"/>
      <c r="J1521" s="221"/>
      <c r="K1521" s="222"/>
      <c r="L1521" s="191"/>
      <c r="M1521" s="172"/>
      <c r="N1521" s="172"/>
      <c r="O1521" s="123"/>
      <c r="P1521" s="138"/>
      <c r="Q1521" s="138"/>
      <c r="R1521" s="306"/>
      <c r="S1521" s="307"/>
      <c r="T1521" s="308"/>
      <c r="U1521" s="311"/>
      <c r="V1521" s="312"/>
      <c r="W1521" s="313"/>
      <c r="X1521" s="319"/>
      <c r="Y1521" s="320"/>
      <c r="Z1521" s="320"/>
      <c r="AA1521" s="320"/>
      <c r="AB1521" s="320"/>
      <c r="AC1521" s="211" t="s">
        <v>4735</v>
      </c>
      <c r="AD1521" s="210"/>
      <c r="AE1521" s="210"/>
      <c r="AF1521" s="176"/>
      <c r="AG1521" s="176"/>
      <c r="AH1521" s="176"/>
      <c r="AI1521" s="176"/>
      <c r="AJ1521" s="176"/>
      <c r="AK1521" s="176"/>
      <c r="AL1521" s="105" t="s">
        <v>4574</v>
      </c>
      <c r="AM1521" s="321">
        <f>AM1518</f>
        <v>0.5</v>
      </c>
      <c r="AN1521" s="321"/>
      <c r="AO1521" s="176"/>
      <c r="AP1521" s="176"/>
      <c r="AQ1521" s="176"/>
      <c r="AR1521" s="176"/>
      <c r="AS1521" s="176"/>
      <c r="AT1521" s="105"/>
      <c r="AU1521" s="150"/>
      <c r="AV1521" s="151"/>
      <c r="AW1521" s="106">
        <f>ROUND(ROUND(H1523*V1524,0)*AM1521,0)</f>
        <v>222</v>
      </c>
      <c r="AX1521" s="67"/>
    </row>
    <row r="1522" spans="1:50" ht="17.2" customHeight="1" x14ac:dyDescent="0.3">
      <c r="A1522" s="9">
        <v>43</v>
      </c>
      <c r="B1522" s="10" t="s">
        <v>3813</v>
      </c>
      <c r="C1522" s="53" t="s">
        <v>8295</v>
      </c>
      <c r="D1522" s="238"/>
      <c r="E1522" s="240"/>
      <c r="F1522" s="238"/>
      <c r="G1522" s="240"/>
      <c r="H1522" s="220"/>
      <c r="I1522" s="221"/>
      <c r="J1522" s="221"/>
      <c r="K1522" s="222"/>
      <c r="L1522" s="231" t="s">
        <v>4714</v>
      </c>
      <c r="M1522" s="232"/>
      <c r="N1522" s="232"/>
      <c r="O1522" s="232"/>
      <c r="P1522" s="232"/>
      <c r="Q1522" s="232"/>
      <c r="R1522" s="306"/>
      <c r="S1522" s="307"/>
      <c r="T1522" s="308"/>
      <c r="U1522" s="130"/>
      <c r="V1522" s="64"/>
      <c r="W1522" s="202"/>
      <c r="X1522" s="8"/>
      <c r="Y1522" s="6"/>
      <c r="Z1522" s="59"/>
      <c r="AA1522" s="59"/>
      <c r="AB1522" s="6"/>
      <c r="AC1522" s="203"/>
      <c r="AD1522" s="6"/>
      <c r="AE1522" s="6"/>
      <c r="AF1522" s="6"/>
      <c r="AG1522" s="6"/>
      <c r="AH1522" s="6"/>
      <c r="AI1522" s="6"/>
      <c r="AJ1522" s="6"/>
      <c r="AK1522" s="6"/>
      <c r="AL1522" s="59"/>
      <c r="AM1522" s="137"/>
      <c r="AN1522" s="137"/>
      <c r="AO1522" s="6"/>
      <c r="AP1522" s="6"/>
      <c r="AQ1522" s="7"/>
      <c r="AR1522" s="7"/>
      <c r="AS1522" s="7"/>
      <c r="AT1522" s="123"/>
      <c r="AU1522" s="136"/>
      <c r="AV1522" s="145"/>
      <c r="AW1522" s="89">
        <f>ROUND(ROUND(H1523*P1524,0)*V1524,0)</f>
        <v>428</v>
      </c>
      <c r="AX1522" s="67"/>
    </row>
    <row r="1523" spans="1:50" ht="17.2" customHeight="1" x14ac:dyDescent="0.3">
      <c r="A1523" s="101">
        <v>43</v>
      </c>
      <c r="B1523" s="102" t="s">
        <v>3812</v>
      </c>
      <c r="C1523" s="103" t="s">
        <v>8294</v>
      </c>
      <c r="D1523" s="238"/>
      <c r="E1523" s="240"/>
      <c r="F1523" s="238"/>
      <c r="G1523" s="240"/>
      <c r="H1523" s="253">
        <f>'15就労移行支援(基本)'!K684</f>
        <v>887</v>
      </c>
      <c r="I1523" s="254"/>
      <c r="J1523" s="1" t="s">
        <v>4202</v>
      </c>
      <c r="K1523" s="68"/>
      <c r="L1523" s="267"/>
      <c r="M1523" s="268"/>
      <c r="N1523" s="268"/>
      <c r="O1523" s="268"/>
      <c r="P1523" s="268"/>
      <c r="Q1523" s="268"/>
      <c r="R1523" s="306"/>
      <c r="S1523" s="307"/>
      <c r="T1523" s="308"/>
      <c r="U1523" s="130"/>
      <c r="V1523" s="64"/>
      <c r="W1523" s="202"/>
      <c r="X1523" s="317" t="s">
        <v>4712</v>
      </c>
      <c r="Y1523" s="318"/>
      <c r="Z1523" s="318"/>
      <c r="AA1523" s="318"/>
      <c r="AB1523" s="318"/>
      <c r="AC1523" s="211" t="s">
        <v>4711</v>
      </c>
      <c r="AD1523" s="210"/>
      <c r="AE1523" s="210"/>
      <c r="AF1523" s="176"/>
      <c r="AG1523" s="176"/>
      <c r="AH1523" s="176"/>
      <c r="AI1523" s="176"/>
      <c r="AJ1523" s="176"/>
      <c r="AK1523" s="176"/>
      <c r="AL1523" s="105" t="s">
        <v>4574</v>
      </c>
      <c r="AM1523" s="321">
        <f>AM1520</f>
        <v>0.7</v>
      </c>
      <c r="AN1523" s="321"/>
      <c r="AO1523" s="174"/>
      <c r="AP1523" s="174"/>
      <c r="AQ1523" s="174"/>
      <c r="AR1523" s="174"/>
      <c r="AS1523" s="174"/>
      <c r="AT1523" s="104"/>
      <c r="AU1523" s="148"/>
      <c r="AV1523" s="149"/>
      <c r="AW1523" s="106">
        <f>ROUND(ROUND(ROUND(H1523*P1524,0)*V1524,0)*AM1523,0)</f>
        <v>300</v>
      </c>
      <c r="AX1523" s="67"/>
    </row>
    <row r="1524" spans="1:50" ht="17.2" customHeight="1" x14ac:dyDescent="0.3">
      <c r="A1524" s="101">
        <v>43</v>
      </c>
      <c r="B1524" s="102" t="s">
        <v>3811</v>
      </c>
      <c r="C1524" s="103" t="s">
        <v>8293</v>
      </c>
      <c r="D1524" s="238"/>
      <c r="E1524" s="240"/>
      <c r="F1524" s="238"/>
      <c r="G1524" s="240"/>
      <c r="H1524" s="175"/>
      <c r="I1524" s="194"/>
      <c r="J1524" s="194"/>
      <c r="K1524" s="173"/>
      <c r="L1524" s="191"/>
      <c r="M1524" s="172"/>
      <c r="N1524" s="172"/>
      <c r="O1524" s="123" t="s">
        <v>4574</v>
      </c>
      <c r="P1524" s="249">
        <f>P1518</f>
        <v>0.96499999999999997</v>
      </c>
      <c r="Q1524" s="249"/>
      <c r="R1524" s="238"/>
      <c r="S1524" s="239"/>
      <c r="T1524" s="240"/>
      <c r="U1524" s="132" t="s">
        <v>4574</v>
      </c>
      <c r="V1524" s="247">
        <f>V1500</f>
        <v>0.5</v>
      </c>
      <c r="W1524" s="248"/>
      <c r="X1524" s="319"/>
      <c r="Y1524" s="320"/>
      <c r="Z1524" s="320"/>
      <c r="AA1524" s="320"/>
      <c r="AB1524" s="320"/>
      <c r="AC1524" s="211" t="s">
        <v>4735</v>
      </c>
      <c r="AD1524" s="210"/>
      <c r="AE1524" s="210"/>
      <c r="AF1524" s="176"/>
      <c r="AG1524" s="176"/>
      <c r="AH1524" s="176"/>
      <c r="AI1524" s="176"/>
      <c r="AJ1524" s="176"/>
      <c r="AK1524" s="176"/>
      <c r="AL1524" s="105" t="s">
        <v>4574</v>
      </c>
      <c r="AM1524" s="321">
        <f>AM1521</f>
        <v>0.5</v>
      </c>
      <c r="AN1524" s="321"/>
      <c r="AO1524" s="174"/>
      <c r="AP1524" s="174"/>
      <c r="AQ1524" s="174"/>
      <c r="AR1524" s="174"/>
      <c r="AS1524" s="174"/>
      <c r="AT1524" s="104"/>
      <c r="AU1524" s="148"/>
      <c r="AV1524" s="149"/>
      <c r="AW1524" s="106">
        <f>ROUND(ROUND(ROUND(H1523*P1524,0)*V1524,0)*AM1524,0)</f>
        <v>214</v>
      </c>
      <c r="AX1524" s="67"/>
    </row>
    <row r="1525" spans="1:50" ht="17.2" customHeight="1" x14ac:dyDescent="0.3">
      <c r="A1525" s="9">
        <v>43</v>
      </c>
      <c r="B1525" s="10" t="s">
        <v>3810</v>
      </c>
      <c r="C1525" s="53" t="s">
        <v>8292</v>
      </c>
      <c r="D1525" s="166"/>
      <c r="E1525" s="193"/>
      <c r="F1525" s="126"/>
      <c r="G1525" s="1"/>
      <c r="H1525" s="175"/>
      <c r="I1525" s="194"/>
      <c r="J1525" s="194"/>
      <c r="K1525" s="173"/>
      <c r="L1525" s="196"/>
      <c r="M1525" s="195"/>
      <c r="N1525" s="195"/>
      <c r="O1525" s="55"/>
      <c r="P1525" s="56"/>
      <c r="Q1525" s="56"/>
      <c r="R1525" s="168"/>
      <c r="S1525" s="141"/>
      <c r="T1525" s="142"/>
      <c r="U1525" s="130"/>
      <c r="V1525" s="64"/>
      <c r="W1525" s="202"/>
      <c r="X1525" s="8"/>
      <c r="Y1525" s="6"/>
      <c r="Z1525" s="59"/>
      <c r="AA1525" s="59"/>
      <c r="AB1525" s="6"/>
      <c r="AC1525" s="203"/>
      <c r="AD1525" s="6"/>
      <c r="AE1525" s="6"/>
      <c r="AF1525" s="6"/>
      <c r="AG1525" s="6"/>
      <c r="AH1525" s="6"/>
      <c r="AI1525" s="6"/>
      <c r="AJ1525" s="6"/>
      <c r="AK1525" s="6"/>
      <c r="AL1525" s="59"/>
      <c r="AM1525" s="137"/>
      <c r="AN1525" s="137"/>
      <c r="AO1525" s="177"/>
      <c r="AP1525" s="81"/>
      <c r="AQ1525" s="81"/>
      <c r="AR1525" s="82"/>
      <c r="AS1525" s="242" t="s">
        <v>4580</v>
      </c>
      <c r="AT1525" s="242"/>
      <c r="AU1525" s="242"/>
      <c r="AV1525" s="243"/>
      <c r="AW1525" s="89">
        <f>ROUND(H1523*V1524,0)-AS1528</f>
        <v>439</v>
      </c>
      <c r="AX1525" s="67"/>
    </row>
    <row r="1526" spans="1:50" ht="17.2" customHeight="1" x14ac:dyDescent="0.3">
      <c r="A1526" s="101">
        <v>43</v>
      </c>
      <c r="B1526" s="102" t="s">
        <v>3809</v>
      </c>
      <c r="C1526" s="103" t="s">
        <v>8291</v>
      </c>
      <c r="D1526" s="166"/>
      <c r="E1526" s="193"/>
      <c r="F1526" s="126"/>
      <c r="G1526" s="1"/>
      <c r="H1526" s="175"/>
      <c r="I1526" s="194"/>
      <c r="J1526" s="194"/>
      <c r="K1526" s="173"/>
      <c r="L1526" s="175"/>
      <c r="M1526" s="194"/>
      <c r="N1526" s="194"/>
      <c r="O1526" s="132"/>
      <c r="P1526" s="141"/>
      <c r="Q1526" s="141"/>
      <c r="R1526" s="168"/>
      <c r="S1526" s="141"/>
      <c r="T1526" s="142"/>
      <c r="U1526" s="130"/>
      <c r="V1526" s="64"/>
      <c r="W1526" s="202"/>
      <c r="X1526" s="317" t="s">
        <v>4712</v>
      </c>
      <c r="Y1526" s="318"/>
      <c r="Z1526" s="318"/>
      <c r="AA1526" s="318"/>
      <c r="AB1526" s="318"/>
      <c r="AC1526" s="211" t="s">
        <v>4711</v>
      </c>
      <c r="AD1526" s="210"/>
      <c r="AE1526" s="210"/>
      <c r="AF1526" s="176"/>
      <c r="AG1526" s="176"/>
      <c r="AH1526" s="176"/>
      <c r="AI1526" s="176"/>
      <c r="AJ1526" s="176"/>
      <c r="AK1526" s="176"/>
      <c r="AL1526" s="105" t="s">
        <v>4574</v>
      </c>
      <c r="AM1526" s="321">
        <f>AM1523</f>
        <v>0.7</v>
      </c>
      <c r="AN1526" s="321"/>
      <c r="AO1526" s="215"/>
      <c r="AP1526" s="215"/>
      <c r="AQ1526" s="215"/>
      <c r="AR1526" s="214"/>
      <c r="AS1526" s="244"/>
      <c r="AT1526" s="244"/>
      <c r="AU1526" s="244"/>
      <c r="AV1526" s="245"/>
      <c r="AW1526" s="106">
        <f>ROUND(ROUND(H1523*V1524,0)*AM1526,0)-AS1528</f>
        <v>306</v>
      </c>
      <c r="AX1526" s="67"/>
    </row>
    <row r="1527" spans="1:50" ht="17.2" customHeight="1" x14ac:dyDescent="0.3">
      <c r="A1527" s="101">
        <v>43</v>
      </c>
      <c r="B1527" s="102" t="s">
        <v>3808</v>
      </c>
      <c r="C1527" s="103" t="s">
        <v>8290</v>
      </c>
      <c r="D1527" s="166"/>
      <c r="E1527" s="193"/>
      <c r="F1527" s="126"/>
      <c r="G1527" s="1"/>
      <c r="H1527" s="175"/>
      <c r="I1527" s="194"/>
      <c r="J1527" s="194"/>
      <c r="K1527" s="173"/>
      <c r="L1527" s="191"/>
      <c r="M1527" s="172"/>
      <c r="N1527" s="172"/>
      <c r="O1527" s="123"/>
      <c r="P1527" s="138"/>
      <c r="Q1527" s="138"/>
      <c r="R1527" s="168"/>
      <c r="S1527" s="141"/>
      <c r="T1527" s="142"/>
      <c r="U1527" s="130"/>
      <c r="V1527" s="64"/>
      <c r="W1527" s="202"/>
      <c r="X1527" s="319"/>
      <c r="Y1527" s="320"/>
      <c r="Z1527" s="320"/>
      <c r="AA1527" s="320"/>
      <c r="AB1527" s="320"/>
      <c r="AC1527" s="211" t="s">
        <v>4735</v>
      </c>
      <c r="AD1527" s="210"/>
      <c r="AE1527" s="210"/>
      <c r="AF1527" s="176"/>
      <c r="AG1527" s="176"/>
      <c r="AH1527" s="176"/>
      <c r="AI1527" s="176"/>
      <c r="AJ1527" s="176"/>
      <c r="AK1527" s="176"/>
      <c r="AL1527" s="105" t="s">
        <v>4574</v>
      </c>
      <c r="AM1527" s="321">
        <f>AM1524</f>
        <v>0.5</v>
      </c>
      <c r="AN1527" s="321"/>
      <c r="AO1527" s="213"/>
      <c r="AP1527" s="213"/>
      <c r="AQ1527" s="213"/>
      <c r="AR1527" s="212"/>
      <c r="AS1527" s="244"/>
      <c r="AT1527" s="244"/>
      <c r="AU1527" s="244"/>
      <c r="AV1527" s="245"/>
      <c r="AW1527" s="106">
        <f>ROUND(ROUND(H1523*V1524,0)*AM1527,0)-AS1528</f>
        <v>217</v>
      </c>
      <c r="AX1527" s="67"/>
    </row>
    <row r="1528" spans="1:50" ht="17.2" customHeight="1" x14ac:dyDescent="0.3">
      <c r="A1528" s="9">
        <v>43</v>
      </c>
      <c r="B1528" s="10" t="s">
        <v>3807</v>
      </c>
      <c r="C1528" s="53" t="s">
        <v>8289</v>
      </c>
      <c r="D1528" s="166"/>
      <c r="E1528" s="193"/>
      <c r="F1528" s="126"/>
      <c r="G1528" s="1"/>
      <c r="H1528" s="175"/>
      <c r="I1528" s="194"/>
      <c r="J1528" s="194"/>
      <c r="K1528" s="173"/>
      <c r="L1528" s="231" t="s">
        <v>4714</v>
      </c>
      <c r="M1528" s="232"/>
      <c r="N1528" s="232"/>
      <c r="O1528" s="232"/>
      <c r="P1528" s="232"/>
      <c r="Q1528" s="232"/>
      <c r="R1528" s="175"/>
      <c r="S1528" s="194"/>
      <c r="T1528" s="173"/>
      <c r="U1528" s="130"/>
      <c r="V1528" s="64"/>
      <c r="W1528" s="202"/>
      <c r="X1528" s="8"/>
      <c r="Y1528" s="6"/>
      <c r="Z1528" s="59"/>
      <c r="AA1528" s="59"/>
      <c r="AB1528" s="6"/>
      <c r="AC1528" s="203"/>
      <c r="AD1528" s="6"/>
      <c r="AE1528" s="6"/>
      <c r="AF1528" s="6"/>
      <c r="AG1528" s="6"/>
      <c r="AH1528" s="6"/>
      <c r="AI1528" s="6"/>
      <c r="AJ1528" s="6"/>
      <c r="AK1528" s="6"/>
      <c r="AL1528" s="59"/>
      <c r="AM1528" s="137"/>
      <c r="AN1528" s="137"/>
      <c r="AO1528" s="198"/>
      <c r="AP1528" s="198"/>
      <c r="AQ1528" s="198"/>
      <c r="AR1528" s="197"/>
      <c r="AS1528" s="38">
        <f>AS1516</f>
        <v>5</v>
      </c>
      <c r="AT1528" s="62" t="s">
        <v>4579</v>
      </c>
      <c r="AU1528" s="143"/>
      <c r="AV1528" s="147"/>
      <c r="AW1528" s="89">
        <f>ROUND(ROUND(H1523*P1530,0)*V1524,0)-AS1528</f>
        <v>423</v>
      </c>
      <c r="AX1528" s="67"/>
    </row>
    <row r="1529" spans="1:50" ht="17.2" customHeight="1" x14ac:dyDescent="0.3">
      <c r="A1529" s="101">
        <v>43</v>
      </c>
      <c r="B1529" s="102" t="s">
        <v>3806</v>
      </c>
      <c r="C1529" s="103" t="s">
        <v>8288</v>
      </c>
      <c r="D1529" s="166"/>
      <c r="E1529" s="193"/>
      <c r="F1529" s="126"/>
      <c r="G1529" s="1"/>
      <c r="H1529" s="175"/>
      <c r="I1529" s="194"/>
      <c r="J1529" s="194"/>
      <c r="K1529" s="173"/>
      <c r="L1529" s="267"/>
      <c r="M1529" s="268"/>
      <c r="N1529" s="268"/>
      <c r="O1529" s="268"/>
      <c r="P1529" s="268"/>
      <c r="Q1529" s="268"/>
      <c r="R1529" s="175"/>
      <c r="S1529" s="194"/>
      <c r="T1529" s="173"/>
      <c r="U1529" s="130"/>
      <c r="V1529" s="64"/>
      <c r="W1529" s="202"/>
      <c r="X1529" s="317" t="s">
        <v>4712</v>
      </c>
      <c r="Y1529" s="318"/>
      <c r="Z1529" s="318"/>
      <c r="AA1529" s="318"/>
      <c r="AB1529" s="318"/>
      <c r="AC1529" s="211" t="s">
        <v>4711</v>
      </c>
      <c r="AD1529" s="210"/>
      <c r="AE1529" s="210"/>
      <c r="AF1529" s="176"/>
      <c r="AG1529" s="176"/>
      <c r="AH1529" s="176"/>
      <c r="AI1529" s="176"/>
      <c r="AJ1529" s="176"/>
      <c r="AK1529" s="176"/>
      <c r="AL1529" s="105" t="s">
        <v>4574</v>
      </c>
      <c r="AM1529" s="321">
        <f>AM1526</f>
        <v>0.7</v>
      </c>
      <c r="AN1529" s="321"/>
      <c r="AO1529" s="213"/>
      <c r="AP1529" s="213"/>
      <c r="AQ1529" s="213"/>
      <c r="AR1529" s="212"/>
      <c r="AS1529" s="1"/>
      <c r="AT1529" s="132"/>
      <c r="AU1529" s="143"/>
      <c r="AV1529" s="147"/>
      <c r="AW1529" s="106">
        <f>ROUND(ROUND(ROUND(H1523*P1530,0)*V1524,0)*AM1529,0)-AS1528</f>
        <v>295</v>
      </c>
      <c r="AX1529" s="67"/>
    </row>
    <row r="1530" spans="1:50" ht="17.2" customHeight="1" x14ac:dyDescent="0.3">
      <c r="A1530" s="101">
        <v>43</v>
      </c>
      <c r="B1530" s="102" t="s">
        <v>3805</v>
      </c>
      <c r="C1530" s="103" t="s">
        <v>8287</v>
      </c>
      <c r="D1530" s="166"/>
      <c r="E1530" s="193"/>
      <c r="F1530" s="126"/>
      <c r="G1530" s="1"/>
      <c r="H1530" s="175"/>
      <c r="I1530" s="194"/>
      <c r="J1530" s="194"/>
      <c r="K1530" s="173"/>
      <c r="L1530" s="191"/>
      <c r="M1530" s="172"/>
      <c r="N1530" s="172"/>
      <c r="O1530" s="123" t="s">
        <v>4574</v>
      </c>
      <c r="P1530" s="249">
        <f>P1524</f>
        <v>0.96499999999999997</v>
      </c>
      <c r="Q1530" s="249"/>
      <c r="R1530" s="168"/>
      <c r="S1530" s="141"/>
      <c r="T1530" s="142"/>
      <c r="U1530" s="130"/>
      <c r="V1530" s="64"/>
      <c r="W1530" s="202"/>
      <c r="X1530" s="319"/>
      <c r="Y1530" s="320"/>
      <c r="Z1530" s="320"/>
      <c r="AA1530" s="320"/>
      <c r="AB1530" s="320"/>
      <c r="AC1530" s="211" t="s">
        <v>4735</v>
      </c>
      <c r="AD1530" s="210"/>
      <c r="AE1530" s="210"/>
      <c r="AF1530" s="176"/>
      <c r="AG1530" s="176"/>
      <c r="AH1530" s="176"/>
      <c r="AI1530" s="176"/>
      <c r="AJ1530" s="176"/>
      <c r="AK1530" s="176"/>
      <c r="AL1530" s="105" t="s">
        <v>4574</v>
      </c>
      <c r="AM1530" s="321">
        <f>AM1527</f>
        <v>0.5</v>
      </c>
      <c r="AN1530" s="321"/>
      <c r="AO1530" s="213"/>
      <c r="AP1530" s="213"/>
      <c r="AQ1530" s="213"/>
      <c r="AR1530" s="212"/>
      <c r="AS1530" s="7"/>
      <c r="AT1530" s="123"/>
      <c r="AU1530" s="136"/>
      <c r="AV1530" s="145"/>
      <c r="AW1530" s="106">
        <f>ROUND(ROUND(ROUND(H1523*P1530,0)*V1524,0)*AM1530,0)-AS1528</f>
        <v>209</v>
      </c>
      <c r="AX1530" s="67"/>
    </row>
    <row r="1531" spans="1:50" ht="17.2" customHeight="1" x14ac:dyDescent="0.3">
      <c r="A1531" s="9">
        <v>43</v>
      </c>
      <c r="B1531" s="10" t="s">
        <v>3804</v>
      </c>
      <c r="C1531" s="53" t="s">
        <v>8286</v>
      </c>
      <c r="D1531" s="166"/>
      <c r="E1531" s="193"/>
      <c r="F1531" s="126"/>
      <c r="G1531" s="126"/>
      <c r="H1531" s="45"/>
      <c r="I1531" s="1"/>
      <c r="J1531" s="1"/>
      <c r="K1531" s="44"/>
      <c r="L1531" s="196"/>
      <c r="M1531" s="195"/>
      <c r="N1531" s="195"/>
      <c r="O1531" s="55"/>
      <c r="P1531" s="56"/>
      <c r="Q1531" s="56"/>
      <c r="R1531" s="168"/>
      <c r="S1531" s="141"/>
      <c r="T1531" s="142"/>
      <c r="U1531" s="130"/>
      <c r="V1531" s="64"/>
      <c r="W1531" s="202"/>
      <c r="X1531" s="8"/>
      <c r="Y1531" s="6"/>
      <c r="Z1531" s="59"/>
      <c r="AA1531" s="59"/>
      <c r="AB1531" s="6"/>
      <c r="AC1531" s="203"/>
      <c r="AD1531" s="6"/>
      <c r="AE1531" s="6"/>
      <c r="AF1531" s="6"/>
      <c r="AG1531" s="6"/>
      <c r="AH1531" s="6"/>
      <c r="AI1531" s="6"/>
      <c r="AJ1531" s="6"/>
      <c r="AK1531" s="6"/>
      <c r="AL1531" s="59"/>
      <c r="AM1531" s="137"/>
      <c r="AN1531" s="137"/>
      <c r="AO1531" s="216" t="s">
        <v>4753</v>
      </c>
      <c r="AP1531" s="251"/>
      <c r="AQ1531" s="251"/>
      <c r="AR1531" s="252"/>
      <c r="AS1531" s="49"/>
      <c r="AT1531" s="36"/>
      <c r="AU1531" s="36"/>
      <c r="AV1531" s="51"/>
      <c r="AW1531" s="89">
        <f>ROUND(ROUND(H1523*V1524,0)*AQ1534,0)</f>
        <v>422</v>
      </c>
      <c r="AX1531" s="12"/>
    </row>
    <row r="1532" spans="1:50" ht="17.2" customHeight="1" x14ac:dyDescent="0.3">
      <c r="A1532" s="101">
        <v>43</v>
      </c>
      <c r="B1532" s="102" t="s">
        <v>3803</v>
      </c>
      <c r="C1532" s="103" t="s">
        <v>8285</v>
      </c>
      <c r="D1532" s="166"/>
      <c r="E1532" s="193"/>
      <c r="F1532" s="126"/>
      <c r="G1532" s="126"/>
      <c r="H1532" s="45"/>
      <c r="I1532" s="1"/>
      <c r="J1532" s="1"/>
      <c r="K1532" s="44"/>
      <c r="L1532" s="175"/>
      <c r="M1532" s="194"/>
      <c r="N1532" s="194"/>
      <c r="O1532" s="132"/>
      <c r="P1532" s="141"/>
      <c r="Q1532" s="141"/>
      <c r="R1532" s="168"/>
      <c r="S1532" s="141"/>
      <c r="T1532" s="142"/>
      <c r="U1532" s="130"/>
      <c r="V1532" s="64"/>
      <c r="W1532" s="202"/>
      <c r="X1532" s="317" t="s">
        <v>4712</v>
      </c>
      <c r="Y1532" s="318"/>
      <c r="Z1532" s="318"/>
      <c r="AA1532" s="318"/>
      <c r="AB1532" s="318"/>
      <c r="AC1532" s="211" t="s">
        <v>4711</v>
      </c>
      <c r="AD1532" s="210"/>
      <c r="AE1532" s="210"/>
      <c r="AF1532" s="176"/>
      <c r="AG1532" s="176"/>
      <c r="AH1532" s="176"/>
      <c r="AI1532" s="176"/>
      <c r="AJ1532" s="176"/>
      <c r="AK1532" s="176"/>
      <c r="AL1532" s="105" t="s">
        <v>4574</v>
      </c>
      <c r="AM1532" s="321">
        <f>AM1529</f>
        <v>0.7</v>
      </c>
      <c r="AN1532" s="321"/>
      <c r="AO1532" s="228"/>
      <c r="AP1532" s="229"/>
      <c r="AQ1532" s="229"/>
      <c r="AR1532" s="230"/>
      <c r="AS1532" s="45"/>
      <c r="AT1532" s="1"/>
      <c r="AU1532" s="1"/>
      <c r="AV1532" s="44"/>
      <c r="AW1532" s="106">
        <f>ROUND(ROUND(ROUND(H1523*V1524,0)*AM1532,0)*AQ1534,0)</f>
        <v>295</v>
      </c>
      <c r="AX1532" s="12"/>
    </row>
    <row r="1533" spans="1:50" ht="17.2" customHeight="1" x14ac:dyDescent="0.3">
      <c r="A1533" s="101">
        <v>43</v>
      </c>
      <c r="B1533" s="102" t="s">
        <v>3802</v>
      </c>
      <c r="C1533" s="103" t="s">
        <v>8284</v>
      </c>
      <c r="D1533" s="166"/>
      <c r="E1533" s="193"/>
      <c r="F1533" s="126"/>
      <c r="G1533" s="126"/>
      <c r="H1533" s="45"/>
      <c r="I1533" s="1"/>
      <c r="J1533" s="1"/>
      <c r="K1533" s="44"/>
      <c r="L1533" s="191"/>
      <c r="M1533" s="172"/>
      <c r="N1533" s="172"/>
      <c r="O1533" s="123"/>
      <c r="P1533" s="138"/>
      <c r="Q1533" s="138"/>
      <c r="R1533" s="168"/>
      <c r="S1533" s="141"/>
      <c r="T1533" s="142"/>
      <c r="U1533" s="130"/>
      <c r="V1533" s="64"/>
      <c r="W1533" s="202"/>
      <c r="X1533" s="319"/>
      <c r="Y1533" s="320"/>
      <c r="Z1533" s="320"/>
      <c r="AA1533" s="320"/>
      <c r="AB1533" s="320"/>
      <c r="AC1533" s="211" t="s">
        <v>4735</v>
      </c>
      <c r="AD1533" s="210"/>
      <c r="AE1533" s="210"/>
      <c r="AF1533" s="176"/>
      <c r="AG1533" s="176"/>
      <c r="AH1533" s="176"/>
      <c r="AI1533" s="176"/>
      <c r="AJ1533" s="176"/>
      <c r="AK1533" s="176"/>
      <c r="AL1533" s="105" t="s">
        <v>4574</v>
      </c>
      <c r="AM1533" s="321">
        <f>AM1530</f>
        <v>0.5</v>
      </c>
      <c r="AN1533" s="321"/>
      <c r="AO1533" s="45"/>
      <c r="AP1533" s="1"/>
      <c r="AQ1533" s="1"/>
      <c r="AR1533" s="44"/>
      <c r="AS1533" s="45"/>
      <c r="AT1533" s="1"/>
      <c r="AU1533" s="1"/>
      <c r="AV1533" s="44"/>
      <c r="AW1533" s="106">
        <f>ROUND(ROUND(ROUND(H1523*V1524,0)*AM1533,0)*AQ1534,0)</f>
        <v>211</v>
      </c>
      <c r="AX1533" s="12"/>
    </row>
    <row r="1534" spans="1:50" ht="17.2" customHeight="1" x14ac:dyDescent="0.3">
      <c r="A1534" s="9">
        <v>43</v>
      </c>
      <c r="B1534" s="10" t="s">
        <v>3801</v>
      </c>
      <c r="C1534" s="53" t="s">
        <v>8283</v>
      </c>
      <c r="D1534" s="166"/>
      <c r="E1534" s="193"/>
      <c r="F1534" s="126"/>
      <c r="G1534" s="126"/>
      <c r="H1534" s="45"/>
      <c r="I1534" s="1"/>
      <c r="J1534" s="1"/>
      <c r="K1534" s="44"/>
      <c r="L1534" s="231" t="s">
        <v>4714</v>
      </c>
      <c r="M1534" s="232"/>
      <c r="N1534" s="232"/>
      <c r="O1534" s="232"/>
      <c r="P1534" s="232"/>
      <c r="Q1534" s="232"/>
      <c r="R1534" s="175"/>
      <c r="S1534" s="194"/>
      <c r="T1534" s="173"/>
      <c r="U1534" s="130"/>
      <c r="V1534" s="64"/>
      <c r="W1534" s="202"/>
      <c r="X1534" s="8"/>
      <c r="Y1534" s="6"/>
      <c r="Z1534" s="59"/>
      <c r="AA1534" s="59"/>
      <c r="AB1534" s="6"/>
      <c r="AC1534" s="203"/>
      <c r="AD1534" s="6"/>
      <c r="AE1534" s="6"/>
      <c r="AF1534" s="6"/>
      <c r="AG1534" s="6"/>
      <c r="AH1534" s="6"/>
      <c r="AI1534" s="6"/>
      <c r="AJ1534" s="6"/>
      <c r="AK1534" s="6"/>
      <c r="AL1534" s="59"/>
      <c r="AM1534" s="137"/>
      <c r="AN1534" s="137"/>
      <c r="AO1534" s="45"/>
      <c r="AP1534" s="132" t="s">
        <v>4574</v>
      </c>
      <c r="AQ1534" s="247">
        <f>AQ1510</f>
        <v>0.95</v>
      </c>
      <c r="AR1534" s="248"/>
      <c r="AS1534" s="45"/>
      <c r="AT1534" s="1"/>
      <c r="AU1534" s="1"/>
      <c r="AV1534" s="44"/>
      <c r="AW1534" s="89">
        <f>ROUND(ROUND(ROUND(H1523*P1536,0)*V1524,0)*AQ1534,0)</f>
        <v>407</v>
      </c>
      <c r="AX1534" s="12"/>
    </row>
    <row r="1535" spans="1:50" ht="17.2" customHeight="1" x14ac:dyDescent="0.3">
      <c r="A1535" s="101">
        <v>43</v>
      </c>
      <c r="B1535" s="102" t="s">
        <v>3800</v>
      </c>
      <c r="C1535" s="103" t="s">
        <v>8282</v>
      </c>
      <c r="D1535" s="166"/>
      <c r="E1535" s="193"/>
      <c r="F1535" s="126"/>
      <c r="G1535" s="126"/>
      <c r="H1535" s="45"/>
      <c r="I1535" s="1"/>
      <c r="J1535" s="1"/>
      <c r="K1535" s="44"/>
      <c r="L1535" s="267"/>
      <c r="M1535" s="268"/>
      <c r="N1535" s="268"/>
      <c r="O1535" s="268"/>
      <c r="P1535" s="268"/>
      <c r="Q1535" s="268"/>
      <c r="R1535" s="175"/>
      <c r="S1535" s="194"/>
      <c r="T1535" s="173"/>
      <c r="U1535" s="130"/>
      <c r="V1535" s="64"/>
      <c r="W1535" s="202"/>
      <c r="X1535" s="317" t="s">
        <v>4712</v>
      </c>
      <c r="Y1535" s="318"/>
      <c r="Z1535" s="318"/>
      <c r="AA1535" s="318"/>
      <c r="AB1535" s="318"/>
      <c r="AC1535" s="211" t="s">
        <v>4711</v>
      </c>
      <c r="AD1535" s="210"/>
      <c r="AE1535" s="210"/>
      <c r="AF1535" s="176"/>
      <c r="AG1535" s="176"/>
      <c r="AH1535" s="176"/>
      <c r="AI1535" s="176"/>
      <c r="AJ1535" s="176"/>
      <c r="AK1535" s="176"/>
      <c r="AL1535" s="105" t="s">
        <v>4574</v>
      </c>
      <c r="AM1535" s="321">
        <f>AM1532</f>
        <v>0.7</v>
      </c>
      <c r="AN1535" s="321"/>
      <c r="AO1535" s="45"/>
      <c r="AP1535" s="1"/>
      <c r="AQ1535" s="1"/>
      <c r="AR1535" s="44"/>
      <c r="AS1535" s="45"/>
      <c r="AT1535" s="1"/>
      <c r="AU1535" s="1"/>
      <c r="AV1535" s="44"/>
      <c r="AW1535" s="106">
        <f>ROUND(ROUND(ROUND(ROUND(H1523*P1536,0)*V1524,0)*AM1535,0)*AQ1534,0)</f>
        <v>285</v>
      </c>
      <c r="AX1535" s="12"/>
    </row>
    <row r="1536" spans="1:50" ht="17.2" customHeight="1" x14ac:dyDescent="0.3">
      <c r="A1536" s="101">
        <v>43</v>
      </c>
      <c r="B1536" s="102" t="s">
        <v>3799</v>
      </c>
      <c r="C1536" s="103" t="s">
        <v>8281</v>
      </c>
      <c r="D1536" s="166"/>
      <c r="E1536" s="193"/>
      <c r="F1536" s="126"/>
      <c r="G1536" s="126"/>
      <c r="H1536" s="45"/>
      <c r="I1536" s="1"/>
      <c r="J1536" s="1"/>
      <c r="K1536" s="44"/>
      <c r="L1536" s="191"/>
      <c r="M1536" s="172"/>
      <c r="N1536" s="172"/>
      <c r="O1536" s="123" t="s">
        <v>4574</v>
      </c>
      <c r="P1536" s="249">
        <f>P1530</f>
        <v>0.96499999999999997</v>
      </c>
      <c r="Q1536" s="249"/>
      <c r="R1536" s="168"/>
      <c r="S1536" s="141"/>
      <c r="T1536" s="142"/>
      <c r="U1536" s="130"/>
      <c r="V1536" s="64"/>
      <c r="W1536" s="202"/>
      <c r="X1536" s="319"/>
      <c r="Y1536" s="320"/>
      <c r="Z1536" s="320"/>
      <c r="AA1536" s="320"/>
      <c r="AB1536" s="320"/>
      <c r="AC1536" s="211" t="s">
        <v>4735</v>
      </c>
      <c r="AD1536" s="210"/>
      <c r="AE1536" s="210"/>
      <c r="AF1536" s="176"/>
      <c r="AG1536" s="176"/>
      <c r="AH1536" s="176"/>
      <c r="AI1536" s="176"/>
      <c r="AJ1536" s="176"/>
      <c r="AK1536" s="176"/>
      <c r="AL1536" s="105" t="s">
        <v>4574</v>
      </c>
      <c r="AM1536" s="321">
        <f>AM1533</f>
        <v>0.5</v>
      </c>
      <c r="AN1536" s="321"/>
      <c r="AO1536" s="45"/>
      <c r="AP1536" s="1"/>
      <c r="AQ1536" s="1"/>
      <c r="AR1536" s="44"/>
      <c r="AS1536" s="43"/>
      <c r="AT1536" s="7"/>
      <c r="AU1536" s="7"/>
      <c r="AV1536" s="21"/>
      <c r="AW1536" s="106">
        <f>ROUND(ROUND(ROUND(ROUND(H1523*P1536,0)*V1524,0)*AM1536,0)*AQ1534,0)</f>
        <v>203</v>
      </c>
      <c r="AX1536" s="12"/>
    </row>
    <row r="1537" spans="1:50" ht="17.2" customHeight="1" x14ac:dyDescent="0.3">
      <c r="A1537" s="9">
        <v>43</v>
      </c>
      <c r="B1537" s="10" t="s">
        <v>3798</v>
      </c>
      <c r="C1537" s="53" t="s">
        <v>8280</v>
      </c>
      <c r="D1537" s="166"/>
      <c r="E1537" s="193"/>
      <c r="F1537" s="126"/>
      <c r="G1537" s="126"/>
      <c r="H1537" s="45"/>
      <c r="I1537" s="1"/>
      <c r="J1537" s="1"/>
      <c r="K1537" s="44"/>
      <c r="L1537" s="196"/>
      <c r="M1537" s="195"/>
      <c r="N1537" s="195"/>
      <c r="O1537" s="55"/>
      <c r="P1537" s="56"/>
      <c r="Q1537" s="56"/>
      <c r="R1537" s="168"/>
      <c r="S1537" s="141"/>
      <c r="T1537" s="142"/>
      <c r="U1537" s="130"/>
      <c r="V1537" s="64"/>
      <c r="W1537" s="202"/>
      <c r="X1537" s="8"/>
      <c r="Y1537" s="6"/>
      <c r="Z1537" s="59"/>
      <c r="AA1537" s="59"/>
      <c r="AB1537" s="6"/>
      <c r="AC1537" s="203"/>
      <c r="AD1537" s="6"/>
      <c r="AE1537" s="6"/>
      <c r="AF1537" s="6"/>
      <c r="AG1537" s="6"/>
      <c r="AH1537" s="6"/>
      <c r="AI1537" s="6"/>
      <c r="AJ1537" s="6"/>
      <c r="AK1537" s="6"/>
      <c r="AL1537" s="59"/>
      <c r="AM1537" s="137"/>
      <c r="AN1537" s="137"/>
      <c r="AO1537" s="146"/>
      <c r="AP1537" s="143"/>
      <c r="AQ1537" s="143"/>
      <c r="AR1537" s="44"/>
      <c r="AS1537" s="242" t="s">
        <v>4580</v>
      </c>
      <c r="AT1537" s="242"/>
      <c r="AU1537" s="242"/>
      <c r="AV1537" s="243"/>
      <c r="AW1537" s="89">
        <f>ROUND(ROUND(H1523*V1524,0)*AQ1534,0)-AS1540</f>
        <v>417</v>
      </c>
      <c r="AX1537" s="12"/>
    </row>
    <row r="1538" spans="1:50" ht="17.2" customHeight="1" x14ac:dyDescent="0.3">
      <c r="A1538" s="101">
        <v>43</v>
      </c>
      <c r="B1538" s="102" t="s">
        <v>3797</v>
      </c>
      <c r="C1538" s="103" t="s">
        <v>8279</v>
      </c>
      <c r="D1538" s="166"/>
      <c r="E1538" s="193"/>
      <c r="F1538" s="126"/>
      <c r="G1538" s="126"/>
      <c r="H1538" s="45"/>
      <c r="I1538" s="1"/>
      <c r="J1538" s="1"/>
      <c r="K1538" s="44"/>
      <c r="L1538" s="175"/>
      <c r="M1538" s="194"/>
      <c r="N1538" s="194"/>
      <c r="O1538" s="132"/>
      <c r="P1538" s="141"/>
      <c r="Q1538" s="141"/>
      <c r="R1538" s="168"/>
      <c r="S1538" s="141"/>
      <c r="T1538" s="142"/>
      <c r="U1538" s="130"/>
      <c r="V1538" s="64"/>
      <c r="W1538" s="202"/>
      <c r="X1538" s="317" t="s">
        <v>4712</v>
      </c>
      <c r="Y1538" s="318"/>
      <c r="Z1538" s="318"/>
      <c r="AA1538" s="318"/>
      <c r="AB1538" s="318"/>
      <c r="AC1538" s="211" t="s">
        <v>4711</v>
      </c>
      <c r="AD1538" s="210"/>
      <c r="AE1538" s="210"/>
      <c r="AF1538" s="176"/>
      <c r="AG1538" s="176"/>
      <c r="AH1538" s="176"/>
      <c r="AI1538" s="176"/>
      <c r="AJ1538" s="176"/>
      <c r="AK1538" s="176"/>
      <c r="AL1538" s="105" t="s">
        <v>4574</v>
      </c>
      <c r="AM1538" s="321">
        <f>AM1535</f>
        <v>0.7</v>
      </c>
      <c r="AN1538" s="321"/>
      <c r="AO1538" s="146"/>
      <c r="AP1538" s="143"/>
      <c r="AQ1538" s="143"/>
      <c r="AR1538" s="44"/>
      <c r="AS1538" s="244"/>
      <c r="AT1538" s="244"/>
      <c r="AU1538" s="244"/>
      <c r="AV1538" s="245"/>
      <c r="AW1538" s="106">
        <f>ROUND(ROUND(ROUND(H1523*V1524,0)*AM1538,0)*AQ1534,0)-AS1540</f>
        <v>290</v>
      </c>
      <c r="AX1538" s="12"/>
    </row>
    <row r="1539" spans="1:50" ht="17.2" customHeight="1" x14ac:dyDescent="0.3">
      <c r="A1539" s="101">
        <v>43</v>
      </c>
      <c r="B1539" s="102" t="s">
        <v>3796</v>
      </c>
      <c r="C1539" s="103" t="s">
        <v>8278</v>
      </c>
      <c r="D1539" s="166"/>
      <c r="E1539" s="193"/>
      <c r="F1539" s="126"/>
      <c r="G1539" s="126"/>
      <c r="H1539" s="45"/>
      <c r="I1539" s="1"/>
      <c r="J1539" s="1"/>
      <c r="K1539" s="44"/>
      <c r="L1539" s="191"/>
      <c r="M1539" s="172"/>
      <c r="N1539" s="172"/>
      <c r="O1539" s="123"/>
      <c r="P1539" s="138"/>
      <c r="Q1539" s="138"/>
      <c r="R1539" s="168"/>
      <c r="S1539" s="141"/>
      <c r="T1539" s="142"/>
      <c r="U1539" s="130"/>
      <c r="V1539" s="64"/>
      <c r="W1539" s="202"/>
      <c r="X1539" s="319"/>
      <c r="Y1539" s="320"/>
      <c r="Z1539" s="320"/>
      <c r="AA1539" s="320"/>
      <c r="AB1539" s="320"/>
      <c r="AC1539" s="211" t="s">
        <v>4735</v>
      </c>
      <c r="AD1539" s="210"/>
      <c r="AE1539" s="210"/>
      <c r="AF1539" s="176"/>
      <c r="AG1539" s="176"/>
      <c r="AH1539" s="176"/>
      <c r="AI1539" s="176"/>
      <c r="AJ1539" s="176"/>
      <c r="AK1539" s="176"/>
      <c r="AL1539" s="105" t="s">
        <v>4574</v>
      </c>
      <c r="AM1539" s="321">
        <f>AM1536</f>
        <v>0.5</v>
      </c>
      <c r="AN1539" s="321"/>
      <c r="AO1539" s="146"/>
      <c r="AP1539" s="143"/>
      <c r="AQ1539" s="143"/>
      <c r="AR1539" s="44"/>
      <c r="AS1539" s="244"/>
      <c r="AT1539" s="244"/>
      <c r="AU1539" s="244"/>
      <c r="AV1539" s="245"/>
      <c r="AW1539" s="106">
        <f>ROUND(ROUND(ROUND(H1523*V1524,0)*AM1539,0)*AQ1534,0)-AS1540</f>
        <v>206</v>
      </c>
      <c r="AX1539" s="12"/>
    </row>
    <row r="1540" spans="1:50" ht="17.2" customHeight="1" x14ac:dyDescent="0.3">
      <c r="A1540" s="9">
        <v>43</v>
      </c>
      <c r="B1540" s="10" t="s">
        <v>3795</v>
      </c>
      <c r="C1540" s="53" t="s">
        <v>8277</v>
      </c>
      <c r="D1540" s="166"/>
      <c r="E1540" s="193"/>
      <c r="F1540" s="126"/>
      <c r="G1540" s="126"/>
      <c r="H1540" s="45"/>
      <c r="I1540" s="1"/>
      <c r="J1540" s="1"/>
      <c r="K1540" s="44"/>
      <c r="L1540" s="231" t="s">
        <v>4714</v>
      </c>
      <c r="M1540" s="232"/>
      <c r="N1540" s="232"/>
      <c r="O1540" s="232"/>
      <c r="P1540" s="232"/>
      <c r="Q1540" s="232"/>
      <c r="R1540" s="175"/>
      <c r="S1540" s="194"/>
      <c r="T1540" s="173"/>
      <c r="U1540" s="130"/>
      <c r="V1540" s="64"/>
      <c r="W1540" s="202"/>
      <c r="X1540" s="8"/>
      <c r="Y1540" s="6"/>
      <c r="Z1540" s="59"/>
      <c r="AA1540" s="59"/>
      <c r="AB1540" s="6"/>
      <c r="AC1540" s="203"/>
      <c r="AD1540" s="6"/>
      <c r="AE1540" s="6"/>
      <c r="AF1540" s="6"/>
      <c r="AG1540" s="6"/>
      <c r="AH1540" s="6"/>
      <c r="AI1540" s="6"/>
      <c r="AJ1540" s="6"/>
      <c r="AK1540" s="6"/>
      <c r="AL1540" s="59"/>
      <c r="AM1540" s="137"/>
      <c r="AN1540" s="137"/>
      <c r="AO1540" s="146"/>
      <c r="AP1540" s="143"/>
      <c r="AQ1540" s="143"/>
      <c r="AR1540" s="44"/>
      <c r="AS1540" s="38">
        <f>AS1528</f>
        <v>5</v>
      </c>
      <c r="AT1540" s="62" t="s">
        <v>4579</v>
      </c>
      <c r="AU1540" s="143"/>
      <c r="AV1540" s="147"/>
      <c r="AW1540" s="89">
        <f>ROUND(ROUND(ROUND(H1523*P1542,0)*V1524,0)*AQ1534,0)-AS1540</f>
        <v>402</v>
      </c>
      <c r="AX1540" s="12"/>
    </row>
    <row r="1541" spans="1:50" ht="17.2" customHeight="1" x14ac:dyDescent="0.3">
      <c r="A1541" s="101">
        <v>43</v>
      </c>
      <c r="B1541" s="102" t="s">
        <v>3794</v>
      </c>
      <c r="C1541" s="103" t="s">
        <v>8276</v>
      </c>
      <c r="D1541" s="166"/>
      <c r="E1541" s="193"/>
      <c r="F1541" s="126"/>
      <c r="G1541" s="126"/>
      <c r="H1541" s="45"/>
      <c r="I1541" s="1"/>
      <c r="J1541" s="1"/>
      <c r="K1541" s="44"/>
      <c r="L1541" s="267"/>
      <c r="M1541" s="268"/>
      <c r="N1541" s="268"/>
      <c r="O1541" s="268"/>
      <c r="P1541" s="268"/>
      <c r="Q1541" s="268"/>
      <c r="R1541" s="175"/>
      <c r="S1541" s="194"/>
      <c r="T1541" s="173"/>
      <c r="U1541" s="130"/>
      <c r="V1541" s="64"/>
      <c r="W1541" s="202"/>
      <c r="X1541" s="317" t="s">
        <v>4712</v>
      </c>
      <c r="Y1541" s="318"/>
      <c r="Z1541" s="318"/>
      <c r="AA1541" s="318"/>
      <c r="AB1541" s="318"/>
      <c r="AC1541" s="211" t="s">
        <v>4711</v>
      </c>
      <c r="AD1541" s="210"/>
      <c r="AE1541" s="210"/>
      <c r="AF1541" s="176"/>
      <c r="AG1541" s="176"/>
      <c r="AH1541" s="176"/>
      <c r="AI1541" s="176"/>
      <c r="AJ1541" s="176"/>
      <c r="AK1541" s="176"/>
      <c r="AL1541" s="105" t="s">
        <v>4574</v>
      </c>
      <c r="AM1541" s="321">
        <f>AM1538</f>
        <v>0.7</v>
      </c>
      <c r="AN1541" s="321"/>
      <c r="AO1541" s="146"/>
      <c r="AP1541" s="143"/>
      <c r="AQ1541" s="143"/>
      <c r="AR1541" s="44"/>
      <c r="AS1541" s="1"/>
      <c r="AT1541" s="132"/>
      <c r="AU1541" s="143"/>
      <c r="AV1541" s="147"/>
      <c r="AW1541" s="106">
        <f>ROUND(ROUND(ROUND(ROUND(H1523*P1542,0)*V1524,0)*AM1541,0)*AQ1534,0)-AS1540</f>
        <v>280</v>
      </c>
      <c r="AX1541" s="12"/>
    </row>
    <row r="1542" spans="1:50" ht="17.2" customHeight="1" x14ac:dyDescent="0.3">
      <c r="A1542" s="101">
        <v>43</v>
      </c>
      <c r="B1542" s="102" t="s">
        <v>3793</v>
      </c>
      <c r="C1542" s="103" t="s">
        <v>8275</v>
      </c>
      <c r="D1542" s="166"/>
      <c r="E1542" s="193"/>
      <c r="F1542" s="126"/>
      <c r="G1542" s="126"/>
      <c r="H1542" s="43"/>
      <c r="I1542" s="7"/>
      <c r="J1542" s="7"/>
      <c r="K1542" s="21"/>
      <c r="L1542" s="191"/>
      <c r="M1542" s="172"/>
      <c r="N1542" s="172"/>
      <c r="O1542" s="123" t="s">
        <v>4574</v>
      </c>
      <c r="P1542" s="249">
        <f>P1536</f>
        <v>0.96499999999999997</v>
      </c>
      <c r="Q1542" s="249"/>
      <c r="R1542" s="168"/>
      <c r="S1542" s="141"/>
      <c r="T1542" s="141"/>
      <c r="U1542" s="88"/>
      <c r="V1542" s="86"/>
      <c r="W1542" s="87"/>
      <c r="X1542" s="320"/>
      <c r="Y1542" s="320"/>
      <c r="Z1542" s="320"/>
      <c r="AA1542" s="320"/>
      <c r="AB1542" s="320"/>
      <c r="AC1542" s="211" t="s">
        <v>4735</v>
      </c>
      <c r="AD1542" s="210"/>
      <c r="AE1542" s="210"/>
      <c r="AF1542" s="176"/>
      <c r="AG1542" s="176"/>
      <c r="AH1542" s="176"/>
      <c r="AI1542" s="176"/>
      <c r="AJ1542" s="176"/>
      <c r="AK1542" s="176"/>
      <c r="AL1542" s="105" t="s">
        <v>4574</v>
      </c>
      <c r="AM1542" s="321">
        <f>AM1539</f>
        <v>0.5</v>
      </c>
      <c r="AN1542" s="321"/>
      <c r="AO1542" s="190"/>
      <c r="AP1542" s="136"/>
      <c r="AQ1542" s="136"/>
      <c r="AR1542" s="21"/>
      <c r="AS1542" s="7"/>
      <c r="AT1542" s="123"/>
      <c r="AU1542" s="136"/>
      <c r="AV1542" s="145"/>
      <c r="AW1542" s="106">
        <f>ROUND(ROUND(ROUND(ROUND(H1523*P1542,0)*V1524,0)*AM1542,0)*AQ1534,0)-AS1540</f>
        <v>198</v>
      </c>
      <c r="AX1542" s="12"/>
    </row>
    <row r="1543" spans="1:50" ht="17.2" customHeight="1" x14ac:dyDescent="0.3">
      <c r="A1543" s="9">
        <v>43</v>
      </c>
      <c r="B1543" s="10" t="s">
        <v>3792</v>
      </c>
      <c r="C1543" s="53" t="s">
        <v>8274</v>
      </c>
      <c r="D1543" s="166"/>
      <c r="E1543" s="193"/>
      <c r="F1543" s="125"/>
      <c r="G1543" s="126"/>
      <c r="H1543" s="217" t="s">
        <v>4866</v>
      </c>
      <c r="I1543" s="218"/>
      <c r="J1543" s="218"/>
      <c r="K1543" s="219"/>
      <c r="L1543" s="196"/>
      <c r="M1543" s="195"/>
      <c r="N1543" s="195"/>
      <c r="O1543" s="55"/>
      <c r="P1543" s="56"/>
      <c r="Q1543" s="56"/>
      <c r="R1543" s="168"/>
      <c r="S1543" s="141"/>
      <c r="T1543" s="141"/>
      <c r="U1543" s="88"/>
      <c r="V1543" s="86"/>
      <c r="W1543" s="87"/>
      <c r="X1543" s="6"/>
      <c r="Y1543" s="6"/>
      <c r="Z1543" s="59"/>
      <c r="AA1543" s="59"/>
      <c r="AB1543" s="6"/>
      <c r="AC1543" s="203"/>
      <c r="AD1543" s="6"/>
      <c r="AE1543" s="6"/>
      <c r="AF1543" s="6"/>
      <c r="AG1543" s="6"/>
      <c r="AH1543" s="6"/>
      <c r="AI1543" s="6"/>
      <c r="AJ1543" s="6"/>
      <c r="AK1543" s="6"/>
      <c r="AL1543" s="59"/>
      <c r="AM1543" s="137"/>
      <c r="AN1543" s="137"/>
      <c r="AO1543" s="7"/>
      <c r="AP1543" s="7"/>
      <c r="AQ1543" s="7"/>
      <c r="AR1543" s="7"/>
      <c r="AS1543" s="7"/>
      <c r="AT1543" s="123"/>
      <c r="AU1543" s="136"/>
      <c r="AV1543" s="145"/>
      <c r="AW1543" s="100">
        <f>ROUND(H1547*V1524,0)</f>
        <v>372</v>
      </c>
      <c r="AX1543" s="12"/>
    </row>
    <row r="1544" spans="1:50" ht="17.2" customHeight="1" x14ac:dyDescent="0.3">
      <c r="A1544" s="101">
        <v>43</v>
      </c>
      <c r="B1544" s="102" t="s">
        <v>3791</v>
      </c>
      <c r="C1544" s="103" t="s">
        <v>8273</v>
      </c>
      <c r="D1544" s="166"/>
      <c r="E1544" s="193"/>
      <c r="F1544" s="125"/>
      <c r="G1544" s="126"/>
      <c r="H1544" s="220"/>
      <c r="I1544" s="221"/>
      <c r="J1544" s="221"/>
      <c r="K1544" s="222"/>
      <c r="L1544" s="175"/>
      <c r="M1544" s="194"/>
      <c r="N1544" s="194"/>
      <c r="O1544" s="132"/>
      <c r="P1544" s="141"/>
      <c r="Q1544" s="141"/>
      <c r="R1544" s="168"/>
      <c r="S1544" s="141"/>
      <c r="T1544" s="141"/>
      <c r="U1544" s="88"/>
      <c r="V1544" s="86"/>
      <c r="W1544" s="87"/>
      <c r="X1544" s="318" t="s">
        <v>4712</v>
      </c>
      <c r="Y1544" s="318"/>
      <c r="Z1544" s="318"/>
      <c r="AA1544" s="318"/>
      <c r="AB1544" s="318"/>
      <c r="AC1544" s="211" t="s">
        <v>4711</v>
      </c>
      <c r="AD1544" s="210"/>
      <c r="AE1544" s="210"/>
      <c r="AF1544" s="176"/>
      <c r="AG1544" s="176"/>
      <c r="AH1544" s="176"/>
      <c r="AI1544" s="176"/>
      <c r="AJ1544" s="176"/>
      <c r="AK1544" s="176"/>
      <c r="AL1544" s="105" t="s">
        <v>4574</v>
      </c>
      <c r="AM1544" s="321">
        <f>AM1541</f>
        <v>0.7</v>
      </c>
      <c r="AN1544" s="321"/>
      <c r="AO1544" s="176"/>
      <c r="AP1544" s="176"/>
      <c r="AQ1544" s="176"/>
      <c r="AR1544" s="176"/>
      <c r="AS1544" s="176"/>
      <c r="AT1544" s="105"/>
      <c r="AU1544" s="150"/>
      <c r="AV1544" s="151"/>
      <c r="AW1544" s="106">
        <f>ROUND(ROUND(H1547*V1524,0)*AM1544,0)</f>
        <v>260</v>
      </c>
      <c r="AX1544" s="12"/>
    </row>
    <row r="1545" spans="1:50" ht="17.2" customHeight="1" x14ac:dyDescent="0.3">
      <c r="A1545" s="101">
        <v>43</v>
      </c>
      <c r="B1545" s="102" t="s">
        <v>3790</v>
      </c>
      <c r="C1545" s="103" t="s">
        <v>8272</v>
      </c>
      <c r="D1545" s="166"/>
      <c r="E1545" s="193"/>
      <c r="F1545" s="125"/>
      <c r="G1545" s="126"/>
      <c r="H1545" s="220"/>
      <c r="I1545" s="221"/>
      <c r="J1545" s="221"/>
      <c r="K1545" s="222"/>
      <c r="L1545" s="191"/>
      <c r="M1545" s="172"/>
      <c r="N1545" s="172"/>
      <c r="O1545" s="123"/>
      <c r="P1545" s="138"/>
      <c r="Q1545" s="138"/>
      <c r="R1545" s="168"/>
      <c r="S1545" s="141"/>
      <c r="T1545" s="141"/>
      <c r="U1545" s="88"/>
      <c r="V1545" s="86"/>
      <c r="W1545" s="87"/>
      <c r="X1545" s="320"/>
      <c r="Y1545" s="320"/>
      <c r="Z1545" s="320"/>
      <c r="AA1545" s="320"/>
      <c r="AB1545" s="320"/>
      <c r="AC1545" s="211" t="s">
        <v>4735</v>
      </c>
      <c r="AD1545" s="210"/>
      <c r="AE1545" s="210"/>
      <c r="AF1545" s="176"/>
      <c r="AG1545" s="176"/>
      <c r="AH1545" s="176"/>
      <c r="AI1545" s="176"/>
      <c r="AJ1545" s="176"/>
      <c r="AK1545" s="176"/>
      <c r="AL1545" s="105" t="s">
        <v>4574</v>
      </c>
      <c r="AM1545" s="321">
        <f>AM1542</f>
        <v>0.5</v>
      </c>
      <c r="AN1545" s="321"/>
      <c r="AO1545" s="176"/>
      <c r="AP1545" s="176"/>
      <c r="AQ1545" s="176"/>
      <c r="AR1545" s="176"/>
      <c r="AS1545" s="176"/>
      <c r="AT1545" s="105"/>
      <c r="AU1545" s="150"/>
      <c r="AV1545" s="151"/>
      <c r="AW1545" s="106">
        <f>ROUND(ROUND(H1547*V1524,0)*AM1545,0)</f>
        <v>186</v>
      </c>
      <c r="AX1545" s="12"/>
    </row>
    <row r="1546" spans="1:50" ht="17.2" customHeight="1" x14ac:dyDescent="0.3">
      <c r="A1546" s="9">
        <v>43</v>
      </c>
      <c r="B1546" s="10" t="s">
        <v>3789</v>
      </c>
      <c r="C1546" s="53" t="s">
        <v>8271</v>
      </c>
      <c r="D1546" s="166"/>
      <c r="E1546" s="193"/>
      <c r="F1546" s="125"/>
      <c r="G1546" s="126"/>
      <c r="H1546" s="220"/>
      <c r="I1546" s="221"/>
      <c r="J1546" s="221"/>
      <c r="K1546" s="222"/>
      <c r="L1546" s="231" t="s">
        <v>4714</v>
      </c>
      <c r="M1546" s="232"/>
      <c r="N1546" s="232"/>
      <c r="O1546" s="232"/>
      <c r="P1546" s="232"/>
      <c r="Q1546" s="232"/>
      <c r="R1546" s="175"/>
      <c r="S1546" s="194"/>
      <c r="T1546" s="194"/>
      <c r="U1546" s="88"/>
      <c r="V1546" s="86"/>
      <c r="W1546" s="87"/>
      <c r="X1546" s="6"/>
      <c r="Y1546" s="6"/>
      <c r="Z1546" s="59"/>
      <c r="AA1546" s="59"/>
      <c r="AB1546" s="6"/>
      <c r="AC1546" s="203"/>
      <c r="AD1546" s="6"/>
      <c r="AE1546" s="6"/>
      <c r="AF1546" s="6"/>
      <c r="AG1546" s="6"/>
      <c r="AH1546" s="6"/>
      <c r="AI1546" s="6"/>
      <c r="AJ1546" s="6"/>
      <c r="AK1546" s="6"/>
      <c r="AL1546" s="59"/>
      <c r="AM1546" s="137"/>
      <c r="AN1546" s="137"/>
      <c r="AO1546" s="6"/>
      <c r="AP1546" s="6"/>
      <c r="AQ1546" s="7"/>
      <c r="AR1546" s="7"/>
      <c r="AS1546" s="7"/>
      <c r="AT1546" s="123"/>
      <c r="AU1546" s="136"/>
      <c r="AV1546" s="145"/>
      <c r="AW1546" s="89">
        <f>ROUND(ROUND(H1547*P1548,0)*V1524,0)</f>
        <v>359</v>
      </c>
      <c r="AX1546" s="12"/>
    </row>
    <row r="1547" spans="1:50" ht="17.2" customHeight="1" x14ac:dyDescent="0.3">
      <c r="A1547" s="101">
        <v>43</v>
      </c>
      <c r="B1547" s="102" t="s">
        <v>3788</v>
      </c>
      <c r="C1547" s="103" t="s">
        <v>8270</v>
      </c>
      <c r="D1547" s="166"/>
      <c r="E1547" s="193"/>
      <c r="F1547" s="125"/>
      <c r="G1547" s="126"/>
      <c r="H1547" s="253">
        <f>'15就労移行支援(基本)'!K708</f>
        <v>744</v>
      </c>
      <c r="I1547" s="254"/>
      <c r="J1547" s="1" t="s">
        <v>4202</v>
      </c>
      <c r="K1547" s="68"/>
      <c r="L1547" s="267"/>
      <c r="M1547" s="268"/>
      <c r="N1547" s="268"/>
      <c r="O1547" s="268"/>
      <c r="P1547" s="268"/>
      <c r="Q1547" s="268"/>
      <c r="R1547" s="175"/>
      <c r="S1547" s="194"/>
      <c r="T1547" s="194"/>
      <c r="U1547" s="88"/>
      <c r="V1547" s="86"/>
      <c r="W1547" s="87"/>
      <c r="X1547" s="318" t="s">
        <v>4712</v>
      </c>
      <c r="Y1547" s="318"/>
      <c r="Z1547" s="318"/>
      <c r="AA1547" s="318"/>
      <c r="AB1547" s="318"/>
      <c r="AC1547" s="211" t="s">
        <v>4711</v>
      </c>
      <c r="AD1547" s="210"/>
      <c r="AE1547" s="210"/>
      <c r="AF1547" s="176"/>
      <c r="AG1547" s="176"/>
      <c r="AH1547" s="176"/>
      <c r="AI1547" s="176"/>
      <c r="AJ1547" s="176"/>
      <c r="AK1547" s="176"/>
      <c r="AL1547" s="105" t="s">
        <v>4574</v>
      </c>
      <c r="AM1547" s="321">
        <f>AM1544</f>
        <v>0.7</v>
      </c>
      <c r="AN1547" s="321"/>
      <c r="AO1547" s="174"/>
      <c r="AP1547" s="174"/>
      <c r="AQ1547" s="174"/>
      <c r="AR1547" s="174"/>
      <c r="AS1547" s="174"/>
      <c r="AT1547" s="104"/>
      <c r="AU1547" s="148"/>
      <c r="AV1547" s="149"/>
      <c r="AW1547" s="106">
        <f>ROUND(ROUND(ROUND(H1547*P1548,0)*V1524,0)*AM1547,0)</f>
        <v>251</v>
      </c>
      <c r="AX1547" s="12"/>
    </row>
    <row r="1548" spans="1:50" ht="17.2" customHeight="1" x14ac:dyDescent="0.3">
      <c r="A1548" s="101">
        <v>43</v>
      </c>
      <c r="B1548" s="102" t="s">
        <v>3787</v>
      </c>
      <c r="C1548" s="103" t="s">
        <v>8269</v>
      </c>
      <c r="D1548" s="166"/>
      <c r="E1548" s="193"/>
      <c r="F1548" s="125"/>
      <c r="G1548" s="126"/>
      <c r="H1548" s="175"/>
      <c r="I1548" s="194"/>
      <c r="J1548" s="194"/>
      <c r="K1548" s="173"/>
      <c r="L1548" s="191"/>
      <c r="M1548" s="172"/>
      <c r="N1548" s="172"/>
      <c r="O1548" s="123" t="s">
        <v>4574</v>
      </c>
      <c r="P1548" s="249">
        <f>P1542</f>
        <v>0.96499999999999997</v>
      </c>
      <c r="Q1548" s="249"/>
      <c r="R1548" s="168"/>
      <c r="S1548" s="141"/>
      <c r="T1548" s="141"/>
      <c r="U1548" s="88"/>
      <c r="V1548" s="86"/>
      <c r="W1548" s="87"/>
      <c r="X1548" s="320"/>
      <c r="Y1548" s="320"/>
      <c r="Z1548" s="320"/>
      <c r="AA1548" s="320"/>
      <c r="AB1548" s="320"/>
      <c r="AC1548" s="211" t="s">
        <v>4735</v>
      </c>
      <c r="AD1548" s="210"/>
      <c r="AE1548" s="210"/>
      <c r="AF1548" s="176"/>
      <c r="AG1548" s="176"/>
      <c r="AH1548" s="176"/>
      <c r="AI1548" s="176"/>
      <c r="AJ1548" s="176"/>
      <c r="AK1548" s="176"/>
      <c r="AL1548" s="105" t="s">
        <v>4574</v>
      </c>
      <c r="AM1548" s="321">
        <f>AM1545</f>
        <v>0.5</v>
      </c>
      <c r="AN1548" s="321"/>
      <c r="AO1548" s="174"/>
      <c r="AP1548" s="174"/>
      <c r="AQ1548" s="174"/>
      <c r="AR1548" s="174"/>
      <c r="AS1548" s="174"/>
      <c r="AT1548" s="104"/>
      <c r="AU1548" s="148"/>
      <c r="AV1548" s="149"/>
      <c r="AW1548" s="106">
        <f>ROUND(ROUND(ROUND(H1547*P1548,0)*V1524,0)*AM1548,0)</f>
        <v>180</v>
      </c>
      <c r="AX1548" s="12"/>
    </row>
    <row r="1549" spans="1:50" ht="17.2" customHeight="1" x14ac:dyDescent="0.3">
      <c r="A1549" s="9">
        <v>43</v>
      </c>
      <c r="B1549" s="10" t="s">
        <v>3786</v>
      </c>
      <c r="C1549" s="53" t="s">
        <v>8268</v>
      </c>
      <c r="D1549" s="166"/>
      <c r="E1549" s="193"/>
      <c r="F1549" s="125"/>
      <c r="G1549" s="126"/>
      <c r="H1549" s="175"/>
      <c r="I1549" s="194"/>
      <c r="J1549" s="194"/>
      <c r="K1549" s="173"/>
      <c r="L1549" s="196"/>
      <c r="M1549" s="195"/>
      <c r="N1549" s="195"/>
      <c r="O1549" s="55"/>
      <c r="P1549" s="56"/>
      <c r="Q1549" s="56"/>
      <c r="R1549" s="168"/>
      <c r="S1549" s="141"/>
      <c r="T1549" s="142"/>
      <c r="U1549" s="130"/>
      <c r="V1549" s="64"/>
      <c r="W1549" s="202"/>
      <c r="X1549" s="8"/>
      <c r="Y1549" s="6"/>
      <c r="Z1549" s="59"/>
      <c r="AA1549" s="59"/>
      <c r="AB1549" s="6"/>
      <c r="AC1549" s="203"/>
      <c r="AD1549" s="6"/>
      <c r="AE1549" s="6"/>
      <c r="AF1549" s="6"/>
      <c r="AG1549" s="6"/>
      <c r="AH1549" s="6"/>
      <c r="AI1549" s="6"/>
      <c r="AJ1549" s="6"/>
      <c r="AK1549" s="6"/>
      <c r="AL1549" s="59"/>
      <c r="AM1549" s="137"/>
      <c r="AN1549" s="137"/>
      <c r="AO1549" s="177"/>
      <c r="AP1549" s="81"/>
      <c r="AQ1549" s="81"/>
      <c r="AR1549" s="82"/>
      <c r="AS1549" s="242" t="s">
        <v>4580</v>
      </c>
      <c r="AT1549" s="242"/>
      <c r="AU1549" s="242"/>
      <c r="AV1549" s="243"/>
      <c r="AW1549" s="89">
        <f>ROUND(H1547*V1524,0)-AS1552</f>
        <v>367</v>
      </c>
      <c r="AX1549" s="12"/>
    </row>
    <row r="1550" spans="1:50" ht="17.2" customHeight="1" x14ac:dyDescent="0.3">
      <c r="A1550" s="101">
        <v>43</v>
      </c>
      <c r="B1550" s="102" t="s">
        <v>3785</v>
      </c>
      <c r="C1550" s="103" t="s">
        <v>8267</v>
      </c>
      <c r="D1550" s="166"/>
      <c r="E1550" s="193"/>
      <c r="F1550" s="125"/>
      <c r="G1550" s="126"/>
      <c r="H1550" s="175"/>
      <c r="I1550" s="194"/>
      <c r="J1550" s="194"/>
      <c r="K1550" s="173"/>
      <c r="L1550" s="175"/>
      <c r="M1550" s="194"/>
      <c r="N1550" s="194"/>
      <c r="O1550" s="132"/>
      <c r="P1550" s="141"/>
      <c r="Q1550" s="141"/>
      <c r="R1550" s="168"/>
      <c r="S1550" s="141"/>
      <c r="T1550" s="142"/>
      <c r="U1550" s="130"/>
      <c r="V1550" s="64"/>
      <c r="W1550" s="202"/>
      <c r="X1550" s="317" t="s">
        <v>4712</v>
      </c>
      <c r="Y1550" s="318"/>
      <c r="Z1550" s="318"/>
      <c r="AA1550" s="318"/>
      <c r="AB1550" s="318"/>
      <c r="AC1550" s="211" t="s">
        <v>4711</v>
      </c>
      <c r="AD1550" s="210"/>
      <c r="AE1550" s="210"/>
      <c r="AF1550" s="176"/>
      <c r="AG1550" s="176"/>
      <c r="AH1550" s="176"/>
      <c r="AI1550" s="176"/>
      <c r="AJ1550" s="176"/>
      <c r="AK1550" s="176"/>
      <c r="AL1550" s="105" t="s">
        <v>4574</v>
      </c>
      <c r="AM1550" s="321">
        <f>AM1547</f>
        <v>0.7</v>
      </c>
      <c r="AN1550" s="321"/>
      <c r="AO1550" s="215"/>
      <c r="AP1550" s="215"/>
      <c r="AQ1550" s="215"/>
      <c r="AR1550" s="214"/>
      <c r="AS1550" s="244"/>
      <c r="AT1550" s="244"/>
      <c r="AU1550" s="244"/>
      <c r="AV1550" s="245"/>
      <c r="AW1550" s="106">
        <f>ROUND(ROUND(H1547*V1524,0)*AM1550,0)-AS1552</f>
        <v>255</v>
      </c>
      <c r="AX1550" s="12"/>
    </row>
    <row r="1551" spans="1:50" ht="17.2" customHeight="1" x14ac:dyDescent="0.3">
      <c r="A1551" s="101">
        <v>43</v>
      </c>
      <c r="B1551" s="102" t="s">
        <v>3784</v>
      </c>
      <c r="C1551" s="103" t="s">
        <v>8266</v>
      </c>
      <c r="D1551" s="166"/>
      <c r="E1551" s="193"/>
      <c r="F1551" s="125"/>
      <c r="G1551" s="126"/>
      <c r="H1551" s="175"/>
      <c r="I1551" s="194"/>
      <c r="J1551" s="194"/>
      <c r="K1551" s="173"/>
      <c r="L1551" s="191"/>
      <c r="M1551" s="172"/>
      <c r="N1551" s="172"/>
      <c r="O1551" s="123"/>
      <c r="P1551" s="138"/>
      <c r="Q1551" s="138"/>
      <c r="R1551" s="168"/>
      <c r="S1551" s="141"/>
      <c r="T1551" s="142"/>
      <c r="U1551" s="130"/>
      <c r="V1551" s="64"/>
      <c r="W1551" s="202"/>
      <c r="X1551" s="319"/>
      <c r="Y1551" s="320"/>
      <c r="Z1551" s="320"/>
      <c r="AA1551" s="320"/>
      <c r="AB1551" s="320"/>
      <c r="AC1551" s="211" t="s">
        <v>4735</v>
      </c>
      <c r="AD1551" s="210"/>
      <c r="AE1551" s="210"/>
      <c r="AF1551" s="176"/>
      <c r="AG1551" s="176"/>
      <c r="AH1551" s="176"/>
      <c r="AI1551" s="176"/>
      <c r="AJ1551" s="176"/>
      <c r="AK1551" s="176"/>
      <c r="AL1551" s="105" t="s">
        <v>4574</v>
      </c>
      <c r="AM1551" s="321">
        <f>AM1548</f>
        <v>0.5</v>
      </c>
      <c r="AN1551" s="321"/>
      <c r="AO1551" s="213"/>
      <c r="AP1551" s="213"/>
      <c r="AQ1551" s="213"/>
      <c r="AR1551" s="212"/>
      <c r="AS1551" s="244"/>
      <c r="AT1551" s="244"/>
      <c r="AU1551" s="244"/>
      <c r="AV1551" s="245"/>
      <c r="AW1551" s="106">
        <f>ROUND(ROUND(H1547*V1524,0)*AM1551,0)-AS1552</f>
        <v>181</v>
      </c>
      <c r="AX1551" s="12"/>
    </row>
    <row r="1552" spans="1:50" ht="17.2" customHeight="1" x14ac:dyDescent="0.3">
      <c r="A1552" s="9">
        <v>43</v>
      </c>
      <c r="B1552" s="10" t="s">
        <v>3783</v>
      </c>
      <c r="C1552" s="53" t="s">
        <v>8265</v>
      </c>
      <c r="D1552" s="166"/>
      <c r="E1552" s="193"/>
      <c r="F1552" s="125"/>
      <c r="G1552" s="126"/>
      <c r="H1552" s="175"/>
      <c r="I1552" s="194"/>
      <c r="J1552" s="194"/>
      <c r="K1552" s="173"/>
      <c r="L1552" s="231" t="s">
        <v>4714</v>
      </c>
      <c r="M1552" s="232"/>
      <c r="N1552" s="232"/>
      <c r="O1552" s="232"/>
      <c r="P1552" s="232"/>
      <c r="Q1552" s="232"/>
      <c r="R1552" s="175"/>
      <c r="S1552" s="194"/>
      <c r="T1552" s="173"/>
      <c r="U1552" s="130"/>
      <c r="V1552" s="64"/>
      <c r="W1552" s="202"/>
      <c r="X1552" s="8"/>
      <c r="Y1552" s="6"/>
      <c r="Z1552" s="59"/>
      <c r="AA1552" s="59"/>
      <c r="AB1552" s="6"/>
      <c r="AC1552" s="203"/>
      <c r="AD1552" s="6"/>
      <c r="AE1552" s="6"/>
      <c r="AF1552" s="6"/>
      <c r="AG1552" s="6"/>
      <c r="AH1552" s="6"/>
      <c r="AI1552" s="6"/>
      <c r="AJ1552" s="6"/>
      <c r="AK1552" s="6"/>
      <c r="AL1552" s="59"/>
      <c r="AM1552" s="137"/>
      <c r="AN1552" s="137"/>
      <c r="AO1552" s="198"/>
      <c r="AP1552" s="198"/>
      <c r="AQ1552" s="198"/>
      <c r="AR1552" s="197"/>
      <c r="AS1552" s="38">
        <f>AS1540</f>
        <v>5</v>
      </c>
      <c r="AT1552" s="62" t="s">
        <v>4579</v>
      </c>
      <c r="AU1552" s="143"/>
      <c r="AV1552" s="147"/>
      <c r="AW1552" s="89">
        <f>ROUND(ROUND(H1547*P1554,0)*V1524,0)-AS1552</f>
        <v>354</v>
      </c>
      <c r="AX1552" s="12"/>
    </row>
    <row r="1553" spans="1:50" ht="17.2" customHeight="1" x14ac:dyDescent="0.3">
      <c r="A1553" s="101">
        <v>43</v>
      </c>
      <c r="B1553" s="102" t="s">
        <v>3782</v>
      </c>
      <c r="C1553" s="103" t="s">
        <v>8264</v>
      </c>
      <c r="D1553" s="166"/>
      <c r="E1553" s="193"/>
      <c r="F1553" s="125"/>
      <c r="G1553" s="126"/>
      <c r="H1553" s="175"/>
      <c r="I1553" s="194"/>
      <c r="J1553" s="194"/>
      <c r="K1553" s="173"/>
      <c r="L1553" s="267"/>
      <c r="M1553" s="268"/>
      <c r="N1553" s="268"/>
      <c r="O1553" s="268"/>
      <c r="P1553" s="268"/>
      <c r="Q1553" s="268"/>
      <c r="R1553" s="175"/>
      <c r="S1553" s="194"/>
      <c r="T1553" s="173"/>
      <c r="U1553" s="130"/>
      <c r="V1553" s="64"/>
      <c r="W1553" s="202"/>
      <c r="X1553" s="317" t="s">
        <v>4712</v>
      </c>
      <c r="Y1553" s="318"/>
      <c r="Z1553" s="318"/>
      <c r="AA1553" s="318"/>
      <c r="AB1553" s="318"/>
      <c r="AC1553" s="211" t="s">
        <v>4711</v>
      </c>
      <c r="AD1553" s="210"/>
      <c r="AE1553" s="210"/>
      <c r="AF1553" s="176"/>
      <c r="AG1553" s="176"/>
      <c r="AH1553" s="176"/>
      <c r="AI1553" s="176"/>
      <c r="AJ1553" s="176"/>
      <c r="AK1553" s="176"/>
      <c r="AL1553" s="105" t="s">
        <v>4574</v>
      </c>
      <c r="AM1553" s="321">
        <f>AM1550</f>
        <v>0.7</v>
      </c>
      <c r="AN1553" s="321"/>
      <c r="AO1553" s="213"/>
      <c r="AP1553" s="213"/>
      <c r="AQ1553" s="213"/>
      <c r="AR1553" s="212"/>
      <c r="AS1553" s="1"/>
      <c r="AT1553" s="132"/>
      <c r="AU1553" s="143"/>
      <c r="AV1553" s="147"/>
      <c r="AW1553" s="106">
        <f>ROUND(ROUND(ROUND(H1547*P1554,0)*V1524,0)*AM1553,0)-AS1552</f>
        <v>246</v>
      </c>
      <c r="AX1553" s="12"/>
    </row>
    <row r="1554" spans="1:50" ht="17.2" customHeight="1" x14ac:dyDescent="0.3">
      <c r="A1554" s="101">
        <v>43</v>
      </c>
      <c r="B1554" s="102" t="s">
        <v>3781</v>
      </c>
      <c r="C1554" s="103" t="s">
        <v>8263</v>
      </c>
      <c r="D1554" s="166"/>
      <c r="E1554" s="193"/>
      <c r="F1554" s="125"/>
      <c r="G1554" s="126"/>
      <c r="H1554" s="175"/>
      <c r="I1554" s="194"/>
      <c r="J1554" s="194"/>
      <c r="K1554" s="173"/>
      <c r="L1554" s="191"/>
      <c r="M1554" s="172"/>
      <c r="N1554" s="172"/>
      <c r="O1554" s="123" t="s">
        <v>4574</v>
      </c>
      <c r="P1554" s="249">
        <f>P1548</f>
        <v>0.96499999999999997</v>
      </c>
      <c r="Q1554" s="249"/>
      <c r="R1554" s="168"/>
      <c r="S1554" s="141"/>
      <c r="T1554" s="142"/>
      <c r="U1554" s="130"/>
      <c r="V1554" s="64"/>
      <c r="W1554" s="202"/>
      <c r="X1554" s="319"/>
      <c r="Y1554" s="320"/>
      <c r="Z1554" s="320"/>
      <c r="AA1554" s="320"/>
      <c r="AB1554" s="320"/>
      <c r="AC1554" s="211" t="s">
        <v>4735</v>
      </c>
      <c r="AD1554" s="210"/>
      <c r="AE1554" s="210"/>
      <c r="AF1554" s="176"/>
      <c r="AG1554" s="176"/>
      <c r="AH1554" s="176"/>
      <c r="AI1554" s="176"/>
      <c r="AJ1554" s="176"/>
      <c r="AK1554" s="176"/>
      <c r="AL1554" s="105" t="s">
        <v>4574</v>
      </c>
      <c r="AM1554" s="321">
        <f>AM1551</f>
        <v>0.5</v>
      </c>
      <c r="AN1554" s="321"/>
      <c r="AO1554" s="213"/>
      <c r="AP1554" s="213"/>
      <c r="AQ1554" s="213"/>
      <c r="AR1554" s="212"/>
      <c r="AS1554" s="7"/>
      <c r="AT1554" s="123"/>
      <c r="AU1554" s="136"/>
      <c r="AV1554" s="145"/>
      <c r="AW1554" s="106">
        <f>ROUND(ROUND(ROUND(H1547*P1554,0)*V1524,0)*AM1554,0)-AS1552</f>
        <v>175</v>
      </c>
      <c r="AX1554" s="12"/>
    </row>
    <row r="1555" spans="1:50" ht="17.2" customHeight="1" x14ac:dyDescent="0.3">
      <c r="A1555" s="9">
        <v>43</v>
      </c>
      <c r="B1555" s="10" t="s">
        <v>3780</v>
      </c>
      <c r="C1555" s="53" t="s">
        <v>8262</v>
      </c>
      <c r="D1555" s="166"/>
      <c r="E1555" s="193"/>
      <c r="F1555" s="125"/>
      <c r="G1555" s="126"/>
      <c r="H1555" s="45"/>
      <c r="I1555" s="1"/>
      <c r="J1555" s="1"/>
      <c r="K1555" s="44"/>
      <c r="L1555" s="196"/>
      <c r="M1555" s="195"/>
      <c r="N1555" s="195"/>
      <c r="O1555" s="55"/>
      <c r="P1555" s="56"/>
      <c r="Q1555" s="56"/>
      <c r="R1555" s="168"/>
      <c r="S1555" s="141"/>
      <c r="T1555" s="142"/>
      <c r="U1555" s="130"/>
      <c r="V1555" s="64"/>
      <c r="W1555" s="202"/>
      <c r="X1555" s="8"/>
      <c r="Y1555" s="6"/>
      <c r="Z1555" s="59"/>
      <c r="AA1555" s="59"/>
      <c r="AB1555" s="6"/>
      <c r="AC1555" s="203"/>
      <c r="AD1555" s="6"/>
      <c r="AE1555" s="6"/>
      <c r="AF1555" s="6"/>
      <c r="AG1555" s="6"/>
      <c r="AH1555" s="6"/>
      <c r="AI1555" s="6"/>
      <c r="AJ1555" s="6"/>
      <c r="AK1555" s="6"/>
      <c r="AL1555" s="59"/>
      <c r="AM1555" s="137"/>
      <c r="AN1555" s="137"/>
      <c r="AO1555" s="216" t="s">
        <v>4753</v>
      </c>
      <c r="AP1555" s="251"/>
      <c r="AQ1555" s="251"/>
      <c r="AR1555" s="252"/>
      <c r="AS1555" s="49"/>
      <c r="AT1555" s="36"/>
      <c r="AU1555" s="36"/>
      <c r="AV1555" s="51"/>
      <c r="AW1555" s="89">
        <f>ROUND(ROUND(H1547*V1524,0)*AQ1558,0)</f>
        <v>353</v>
      </c>
      <c r="AX1555" s="12"/>
    </row>
    <row r="1556" spans="1:50" ht="17.2" customHeight="1" x14ac:dyDescent="0.3">
      <c r="A1556" s="101">
        <v>43</v>
      </c>
      <c r="B1556" s="102" t="s">
        <v>3779</v>
      </c>
      <c r="C1556" s="103" t="s">
        <v>8261</v>
      </c>
      <c r="D1556" s="166"/>
      <c r="E1556" s="193"/>
      <c r="F1556" s="125"/>
      <c r="G1556" s="126"/>
      <c r="H1556" s="45"/>
      <c r="I1556" s="1"/>
      <c r="J1556" s="1"/>
      <c r="K1556" s="44"/>
      <c r="L1556" s="175"/>
      <c r="M1556" s="194"/>
      <c r="N1556" s="194"/>
      <c r="O1556" s="132"/>
      <c r="P1556" s="141"/>
      <c r="Q1556" s="141"/>
      <c r="R1556" s="168"/>
      <c r="S1556" s="141"/>
      <c r="T1556" s="142"/>
      <c r="U1556" s="130"/>
      <c r="V1556" s="64"/>
      <c r="W1556" s="202"/>
      <c r="X1556" s="317" t="s">
        <v>4712</v>
      </c>
      <c r="Y1556" s="318"/>
      <c r="Z1556" s="318"/>
      <c r="AA1556" s="318"/>
      <c r="AB1556" s="318"/>
      <c r="AC1556" s="211" t="s">
        <v>4711</v>
      </c>
      <c r="AD1556" s="210"/>
      <c r="AE1556" s="210"/>
      <c r="AF1556" s="176"/>
      <c r="AG1556" s="176"/>
      <c r="AH1556" s="176"/>
      <c r="AI1556" s="176"/>
      <c r="AJ1556" s="176"/>
      <c r="AK1556" s="176"/>
      <c r="AL1556" s="105" t="s">
        <v>4574</v>
      </c>
      <c r="AM1556" s="321">
        <f>AM1553</f>
        <v>0.7</v>
      </c>
      <c r="AN1556" s="321"/>
      <c r="AO1556" s="228"/>
      <c r="AP1556" s="229"/>
      <c r="AQ1556" s="229"/>
      <c r="AR1556" s="230"/>
      <c r="AS1556" s="45"/>
      <c r="AT1556" s="1"/>
      <c r="AU1556" s="1"/>
      <c r="AV1556" s="44"/>
      <c r="AW1556" s="106">
        <f>ROUND(ROUND(ROUND(H1547*V1524,0)*AM1556,0)*AQ1558,0)</f>
        <v>247</v>
      </c>
      <c r="AX1556" s="12"/>
    </row>
    <row r="1557" spans="1:50" ht="17.2" customHeight="1" x14ac:dyDescent="0.3">
      <c r="A1557" s="101">
        <v>43</v>
      </c>
      <c r="B1557" s="102" t="s">
        <v>3778</v>
      </c>
      <c r="C1557" s="103" t="s">
        <v>8260</v>
      </c>
      <c r="D1557" s="166"/>
      <c r="E1557" s="193"/>
      <c r="F1557" s="125"/>
      <c r="G1557" s="126"/>
      <c r="H1557" s="45"/>
      <c r="I1557" s="1"/>
      <c r="J1557" s="1"/>
      <c r="K1557" s="44"/>
      <c r="L1557" s="191"/>
      <c r="M1557" s="172"/>
      <c r="N1557" s="172"/>
      <c r="O1557" s="123"/>
      <c r="P1557" s="138"/>
      <c r="Q1557" s="138"/>
      <c r="R1557" s="168"/>
      <c r="S1557" s="141"/>
      <c r="T1557" s="142"/>
      <c r="U1557" s="130"/>
      <c r="V1557" s="64"/>
      <c r="W1557" s="202"/>
      <c r="X1557" s="319"/>
      <c r="Y1557" s="320"/>
      <c r="Z1557" s="320"/>
      <c r="AA1557" s="320"/>
      <c r="AB1557" s="320"/>
      <c r="AC1557" s="211" t="s">
        <v>4735</v>
      </c>
      <c r="AD1557" s="210"/>
      <c r="AE1557" s="210"/>
      <c r="AF1557" s="176"/>
      <c r="AG1557" s="176"/>
      <c r="AH1557" s="176"/>
      <c r="AI1557" s="176"/>
      <c r="AJ1557" s="176"/>
      <c r="AK1557" s="176"/>
      <c r="AL1557" s="105" t="s">
        <v>4574</v>
      </c>
      <c r="AM1557" s="321">
        <f>AM1554</f>
        <v>0.5</v>
      </c>
      <c r="AN1557" s="321"/>
      <c r="AO1557" s="45"/>
      <c r="AP1557" s="1"/>
      <c r="AQ1557" s="1"/>
      <c r="AR1557" s="44"/>
      <c r="AS1557" s="45"/>
      <c r="AT1557" s="1"/>
      <c r="AU1557" s="1"/>
      <c r="AV1557" s="44"/>
      <c r="AW1557" s="106">
        <f>ROUND(ROUND(ROUND(H1547*V1524,0)*AM1557,0)*AQ1558,0)</f>
        <v>177</v>
      </c>
      <c r="AX1557" s="12"/>
    </row>
    <row r="1558" spans="1:50" ht="17.2" customHeight="1" x14ac:dyDescent="0.3">
      <c r="A1558" s="9">
        <v>43</v>
      </c>
      <c r="B1558" s="10" t="s">
        <v>3777</v>
      </c>
      <c r="C1558" s="53" t="s">
        <v>8259</v>
      </c>
      <c r="D1558" s="166"/>
      <c r="E1558" s="193"/>
      <c r="F1558" s="125"/>
      <c r="G1558" s="126"/>
      <c r="H1558" s="45"/>
      <c r="I1558" s="1"/>
      <c r="J1558" s="1"/>
      <c r="K1558" s="44"/>
      <c r="L1558" s="231" t="s">
        <v>4714</v>
      </c>
      <c r="M1558" s="232"/>
      <c r="N1558" s="232"/>
      <c r="O1558" s="232"/>
      <c r="P1558" s="232"/>
      <c r="Q1558" s="232"/>
      <c r="R1558" s="175"/>
      <c r="S1558" s="194"/>
      <c r="T1558" s="173"/>
      <c r="U1558" s="130"/>
      <c r="V1558" s="64"/>
      <c r="W1558" s="202"/>
      <c r="X1558" s="8"/>
      <c r="Y1558" s="6"/>
      <c r="Z1558" s="59"/>
      <c r="AA1558" s="59"/>
      <c r="AB1558" s="6"/>
      <c r="AC1558" s="203"/>
      <c r="AD1558" s="6"/>
      <c r="AE1558" s="6"/>
      <c r="AF1558" s="6"/>
      <c r="AG1558" s="6"/>
      <c r="AH1558" s="6"/>
      <c r="AI1558" s="6"/>
      <c r="AJ1558" s="6"/>
      <c r="AK1558" s="6"/>
      <c r="AL1558" s="59"/>
      <c r="AM1558" s="137"/>
      <c r="AN1558" s="137"/>
      <c r="AO1558" s="45"/>
      <c r="AP1558" s="132" t="s">
        <v>4574</v>
      </c>
      <c r="AQ1558" s="247">
        <f>AQ1534</f>
        <v>0.95</v>
      </c>
      <c r="AR1558" s="248"/>
      <c r="AS1558" s="45"/>
      <c r="AT1558" s="1"/>
      <c r="AU1558" s="1"/>
      <c r="AV1558" s="44"/>
      <c r="AW1558" s="89">
        <f>ROUND(ROUND(ROUND(H1547*P1560,0)*V1524,0)*AQ1558,0)</f>
        <v>341</v>
      </c>
      <c r="AX1558" s="12"/>
    </row>
    <row r="1559" spans="1:50" ht="17.2" customHeight="1" x14ac:dyDescent="0.3">
      <c r="A1559" s="101">
        <v>43</v>
      </c>
      <c r="B1559" s="102" t="s">
        <v>3776</v>
      </c>
      <c r="C1559" s="103" t="s">
        <v>8258</v>
      </c>
      <c r="D1559" s="166"/>
      <c r="E1559" s="193"/>
      <c r="F1559" s="125"/>
      <c r="G1559" s="126"/>
      <c r="H1559" s="45"/>
      <c r="I1559" s="1"/>
      <c r="J1559" s="1"/>
      <c r="K1559" s="44"/>
      <c r="L1559" s="267"/>
      <c r="M1559" s="268"/>
      <c r="N1559" s="268"/>
      <c r="O1559" s="268"/>
      <c r="P1559" s="268"/>
      <c r="Q1559" s="268"/>
      <c r="R1559" s="175"/>
      <c r="S1559" s="194"/>
      <c r="T1559" s="173"/>
      <c r="U1559" s="130"/>
      <c r="V1559" s="64"/>
      <c r="W1559" s="202"/>
      <c r="X1559" s="317" t="s">
        <v>4712</v>
      </c>
      <c r="Y1559" s="318"/>
      <c r="Z1559" s="318"/>
      <c r="AA1559" s="318"/>
      <c r="AB1559" s="318"/>
      <c r="AC1559" s="211" t="s">
        <v>4711</v>
      </c>
      <c r="AD1559" s="210"/>
      <c r="AE1559" s="210"/>
      <c r="AF1559" s="176"/>
      <c r="AG1559" s="176"/>
      <c r="AH1559" s="176"/>
      <c r="AI1559" s="176"/>
      <c r="AJ1559" s="176"/>
      <c r="AK1559" s="176"/>
      <c r="AL1559" s="105" t="s">
        <v>4574</v>
      </c>
      <c r="AM1559" s="321">
        <f>AM1556</f>
        <v>0.7</v>
      </c>
      <c r="AN1559" s="321"/>
      <c r="AO1559" s="45"/>
      <c r="AP1559" s="1"/>
      <c r="AQ1559" s="1"/>
      <c r="AR1559" s="44"/>
      <c r="AS1559" s="45"/>
      <c r="AT1559" s="1"/>
      <c r="AU1559" s="1"/>
      <c r="AV1559" s="44"/>
      <c r="AW1559" s="106">
        <f>ROUND(ROUND(ROUND(ROUND(H1547*P1560,0)*V1524,0)*AM1559,0)*AQ1558,0)</f>
        <v>238</v>
      </c>
      <c r="AX1559" s="12"/>
    </row>
    <row r="1560" spans="1:50" ht="17.2" customHeight="1" x14ac:dyDescent="0.3">
      <c r="A1560" s="101">
        <v>43</v>
      </c>
      <c r="B1560" s="102" t="s">
        <v>3775</v>
      </c>
      <c r="C1560" s="103" t="s">
        <v>8257</v>
      </c>
      <c r="D1560" s="166"/>
      <c r="E1560" s="193"/>
      <c r="F1560" s="125"/>
      <c r="G1560" s="126"/>
      <c r="H1560" s="45"/>
      <c r="I1560" s="1"/>
      <c r="J1560" s="1"/>
      <c r="K1560" s="44"/>
      <c r="L1560" s="191"/>
      <c r="M1560" s="172"/>
      <c r="N1560" s="172"/>
      <c r="O1560" s="123" t="s">
        <v>4574</v>
      </c>
      <c r="P1560" s="249">
        <f>P1554</f>
        <v>0.96499999999999997</v>
      </c>
      <c r="Q1560" s="249"/>
      <c r="R1560" s="168"/>
      <c r="S1560" s="141"/>
      <c r="T1560" s="142"/>
      <c r="U1560" s="130"/>
      <c r="V1560" s="64"/>
      <c r="W1560" s="202"/>
      <c r="X1560" s="319"/>
      <c r="Y1560" s="320"/>
      <c r="Z1560" s="320"/>
      <c r="AA1560" s="320"/>
      <c r="AB1560" s="320"/>
      <c r="AC1560" s="211" t="s">
        <v>4735</v>
      </c>
      <c r="AD1560" s="210"/>
      <c r="AE1560" s="210"/>
      <c r="AF1560" s="176"/>
      <c r="AG1560" s="176"/>
      <c r="AH1560" s="176"/>
      <c r="AI1560" s="176"/>
      <c r="AJ1560" s="176"/>
      <c r="AK1560" s="176"/>
      <c r="AL1560" s="105" t="s">
        <v>4574</v>
      </c>
      <c r="AM1560" s="321">
        <f>AM1557</f>
        <v>0.5</v>
      </c>
      <c r="AN1560" s="321"/>
      <c r="AO1560" s="45"/>
      <c r="AP1560" s="1"/>
      <c r="AQ1560" s="1"/>
      <c r="AR1560" s="44"/>
      <c r="AS1560" s="43"/>
      <c r="AT1560" s="7"/>
      <c r="AU1560" s="7"/>
      <c r="AV1560" s="21"/>
      <c r="AW1560" s="106">
        <f>ROUND(ROUND(ROUND(ROUND(H1547*P1560,0)*V1524,0)*AM1560,0)*AQ1558,0)</f>
        <v>171</v>
      </c>
      <c r="AX1560" s="12"/>
    </row>
    <row r="1561" spans="1:50" ht="17.2" customHeight="1" x14ac:dyDescent="0.3">
      <c r="A1561" s="9">
        <v>43</v>
      </c>
      <c r="B1561" s="10" t="s">
        <v>3774</v>
      </c>
      <c r="C1561" s="53" t="s">
        <v>8256</v>
      </c>
      <c r="D1561" s="166"/>
      <c r="E1561" s="193"/>
      <c r="F1561" s="125"/>
      <c r="G1561" s="126"/>
      <c r="H1561" s="45"/>
      <c r="I1561" s="1"/>
      <c r="J1561" s="1"/>
      <c r="K1561" s="44"/>
      <c r="L1561" s="196"/>
      <c r="M1561" s="195"/>
      <c r="N1561" s="195"/>
      <c r="O1561" s="55"/>
      <c r="P1561" s="56"/>
      <c r="Q1561" s="56"/>
      <c r="R1561" s="168"/>
      <c r="S1561" s="141"/>
      <c r="T1561" s="142"/>
      <c r="U1561" s="130"/>
      <c r="V1561" s="64"/>
      <c r="W1561" s="202"/>
      <c r="X1561" s="8"/>
      <c r="Y1561" s="6"/>
      <c r="Z1561" s="59"/>
      <c r="AA1561" s="59"/>
      <c r="AB1561" s="6"/>
      <c r="AC1561" s="203"/>
      <c r="AD1561" s="6"/>
      <c r="AE1561" s="6"/>
      <c r="AF1561" s="6"/>
      <c r="AG1561" s="6"/>
      <c r="AH1561" s="6"/>
      <c r="AI1561" s="6"/>
      <c r="AJ1561" s="6"/>
      <c r="AK1561" s="6"/>
      <c r="AL1561" s="59"/>
      <c r="AM1561" s="137"/>
      <c r="AN1561" s="137"/>
      <c r="AO1561" s="146"/>
      <c r="AP1561" s="143"/>
      <c r="AQ1561" s="143"/>
      <c r="AR1561" s="44"/>
      <c r="AS1561" s="242" t="s">
        <v>4580</v>
      </c>
      <c r="AT1561" s="242"/>
      <c r="AU1561" s="242"/>
      <c r="AV1561" s="243"/>
      <c r="AW1561" s="89">
        <f>ROUND(ROUND(H1547*V1524,0)*AQ1558,0)-AS1564</f>
        <v>348</v>
      </c>
      <c r="AX1561" s="12"/>
    </row>
    <row r="1562" spans="1:50" ht="17.2" customHeight="1" x14ac:dyDescent="0.3">
      <c r="A1562" s="101">
        <v>43</v>
      </c>
      <c r="B1562" s="102" t="s">
        <v>3773</v>
      </c>
      <c r="C1562" s="103" t="s">
        <v>8255</v>
      </c>
      <c r="D1562" s="166"/>
      <c r="E1562" s="193"/>
      <c r="F1562" s="125"/>
      <c r="G1562" s="126"/>
      <c r="H1562" s="45"/>
      <c r="I1562" s="1"/>
      <c r="J1562" s="1"/>
      <c r="K1562" s="44"/>
      <c r="L1562" s="175"/>
      <c r="M1562" s="194"/>
      <c r="N1562" s="194"/>
      <c r="O1562" s="132"/>
      <c r="P1562" s="141"/>
      <c r="Q1562" s="141"/>
      <c r="R1562" s="168"/>
      <c r="S1562" s="141"/>
      <c r="T1562" s="142"/>
      <c r="U1562" s="130"/>
      <c r="V1562" s="64"/>
      <c r="W1562" s="202"/>
      <c r="X1562" s="317" t="s">
        <v>4712</v>
      </c>
      <c r="Y1562" s="318"/>
      <c r="Z1562" s="318"/>
      <c r="AA1562" s="318"/>
      <c r="AB1562" s="318"/>
      <c r="AC1562" s="211" t="s">
        <v>4711</v>
      </c>
      <c r="AD1562" s="210"/>
      <c r="AE1562" s="210"/>
      <c r="AF1562" s="176"/>
      <c r="AG1562" s="176"/>
      <c r="AH1562" s="176"/>
      <c r="AI1562" s="176"/>
      <c r="AJ1562" s="176"/>
      <c r="AK1562" s="176"/>
      <c r="AL1562" s="105" t="s">
        <v>4574</v>
      </c>
      <c r="AM1562" s="321">
        <f>AM1559</f>
        <v>0.7</v>
      </c>
      <c r="AN1562" s="321"/>
      <c r="AO1562" s="146"/>
      <c r="AP1562" s="143"/>
      <c r="AQ1562" s="143"/>
      <c r="AR1562" s="44"/>
      <c r="AS1562" s="244"/>
      <c r="AT1562" s="244"/>
      <c r="AU1562" s="244"/>
      <c r="AV1562" s="245"/>
      <c r="AW1562" s="106">
        <f>ROUND(ROUND(ROUND(H1547*V1524,0)*AM1562,0)*AQ1558,0)-AS1564</f>
        <v>242</v>
      </c>
      <c r="AX1562" s="12"/>
    </row>
    <row r="1563" spans="1:50" ht="17.2" customHeight="1" x14ac:dyDescent="0.3">
      <c r="A1563" s="101">
        <v>43</v>
      </c>
      <c r="B1563" s="102" t="s">
        <v>3772</v>
      </c>
      <c r="C1563" s="103" t="s">
        <v>8254</v>
      </c>
      <c r="D1563" s="166"/>
      <c r="E1563" s="193"/>
      <c r="F1563" s="125"/>
      <c r="G1563" s="126"/>
      <c r="H1563" s="45"/>
      <c r="I1563" s="1"/>
      <c r="J1563" s="1"/>
      <c r="K1563" s="44"/>
      <c r="L1563" s="191"/>
      <c r="M1563" s="172"/>
      <c r="N1563" s="172"/>
      <c r="O1563" s="123"/>
      <c r="P1563" s="138"/>
      <c r="Q1563" s="138"/>
      <c r="R1563" s="168"/>
      <c r="S1563" s="141"/>
      <c r="T1563" s="142"/>
      <c r="U1563" s="130"/>
      <c r="V1563" s="64"/>
      <c r="W1563" s="202"/>
      <c r="X1563" s="319"/>
      <c r="Y1563" s="320"/>
      <c r="Z1563" s="320"/>
      <c r="AA1563" s="320"/>
      <c r="AB1563" s="320"/>
      <c r="AC1563" s="211" t="s">
        <v>4735</v>
      </c>
      <c r="AD1563" s="210"/>
      <c r="AE1563" s="210"/>
      <c r="AF1563" s="176"/>
      <c r="AG1563" s="176"/>
      <c r="AH1563" s="176"/>
      <c r="AI1563" s="176"/>
      <c r="AJ1563" s="176"/>
      <c r="AK1563" s="176"/>
      <c r="AL1563" s="105" t="s">
        <v>4574</v>
      </c>
      <c r="AM1563" s="321">
        <f>AM1560</f>
        <v>0.5</v>
      </c>
      <c r="AN1563" s="321"/>
      <c r="AO1563" s="146"/>
      <c r="AP1563" s="143"/>
      <c r="AQ1563" s="143"/>
      <c r="AR1563" s="44"/>
      <c r="AS1563" s="244"/>
      <c r="AT1563" s="244"/>
      <c r="AU1563" s="244"/>
      <c r="AV1563" s="245"/>
      <c r="AW1563" s="106">
        <f>ROUND(ROUND(ROUND(H1547*V1524,0)*AM1563,0)*AQ1558,0)-AS1564</f>
        <v>172</v>
      </c>
      <c r="AX1563" s="12"/>
    </row>
    <row r="1564" spans="1:50" ht="17.2" customHeight="1" x14ac:dyDescent="0.3">
      <c r="A1564" s="9">
        <v>43</v>
      </c>
      <c r="B1564" s="10" t="s">
        <v>3771</v>
      </c>
      <c r="C1564" s="53" t="s">
        <v>8253</v>
      </c>
      <c r="D1564" s="166"/>
      <c r="E1564" s="193"/>
      <c r="F1564" s="125"/>
      <c r="G1564" s="126"/>
      <c r="H1564" s="45"/>
      <c r="I1564" s="1"/>
      <c r="J1564" s="1"/>
      <c r="K1564" s="44"/>
      <c r="L1564" s="231" t="s">
        <v>4714</v>
      </c>
      <c r="M1564" s="232"/>
      <c r="N1564" s="232"/>
      <c r="O1564" s="232"/>
      <c r="P1564" s="232"/>
      <c r="Q1564" s="232"/>
      <c r="R1564" s="175"/>
      <c r="S1564" s="194"/>
      <c r="T1564" s="173"/>
      <c r="U1564" s="130"/>
      <c r="V1564" s="64"/>
      <c r="W1564" s="202"/>
      <c r="X1564" s="8"/>
      <c r="Y1564" s="6"/>
      <c r="Z1564" s="59"/>
      <c r="AA1564" s="59"/>
      <c r="AB1564" s="6"/>
      <c r="AC1564" s="203"/>
      <c r="AD1564" s="6"/>
      <c r="AE1564" s="6"/>
      <c r="AF1564" s="6"/>
      <c r="AG1564" s="6"/>
      <c r="AH1564" s="6"/>
      <c r="AI1564" s="6"/>
      <c r="AJ1564" s="6"/>
      <c r="AK1564" s="6"/>
      <c r="AL1564" s="59"/>
      <c r="AM1564" s="137"/>
      <c r="AN1564" s="137"/>
      <c r="AO1564" s="146"/>
      <c r="AP1564" s="143"/>
      <c r="AQ1564" s="143"/>
      <c r="AR1564" s="44"/>
      <c r="AS1564" s="38">
        <f>AS1552</f>
        <v>5</v>
      </c>
      <c r="AT1564" s="62" t="s">
        <v>4579</v>
      </c>
      <c r="AU1564" s="143"/>
      <c r="AV1564" s="147"/>
      <c r="AW1564" s="89">
        <f>ROUND(ROUND(ROUND(H1547*P1566,0)*V1524,0)*AQ1558,0)-AS1564</f>
        <v>336</v>
      </c>
      <c r="AX1564" s="12"/>
    </row>
    <row r="1565" spans="1:50" ht="17.2" customHeight="1" x14ac:dyDescent="0.3">
      <c r="A1565" s="101">
        <v>43</v>
      </c>
      <c r="B1565" s="102" t="s">
        <v>3770</v>
      </c>
      <c r="C1565" s="103" t="s">
        <v>8252</v>
      </c>
      <c r="D1565" s="166"/>
      <c r="E1565" s="193"/>
      <c r="F1565" s="125"/>
      <c r="G1565" s="126"/>
      <c r="H1565" s="45"/>
      <c r="I1565" s="1"/>
      <c r="J1565" s="1"/>
      <c r="K1565" s="44"/>
      <c r="L1565" s="267"/>
      <c r="M1565" s="268"/>
      <c r="N1565" s="268"/>
      <c r="O1565" s="268"/>
      <c r="P1565" s="268"/>
      <c r="Q1565" s="268"/>
      <c r="R1565" s="175"/>
      <c r="S1565" s="194"/>
      <c r="T1565" s="173"/>
      <c r="U1565" s="130"/>
      <c r="V1565" s="64"/>
      <c r="W1565" s="202"/>
      <c r="X1565" s="317" t="s">
        <v>4712</v>
      </c>
      <c r="Y1565" s="318"/>
      <c r="Z1565" s="318"/>
      <c r="AA1565" s="318"/>
      <c r="AB1565" s="318"/>
      <c r="AC1565" s="211" t="s">
        <v>4711</v>
      </c>
      <c r="AD1565" s="210"/>
      <c r="AE1565" s="210"/>
      <c r="AF1565" s="176"/>
      <c r="AG1565" s="176"/>
      <c r="AH1565" s="176"/>
      <c r="AI1565" s="176"/>
      <c r="AJ1565" s="176"/>
      <c r="AK1565" s="176"/>
      <c r="AL1565" s="105" t="s">
        <v>4574</v>
      </c>
      <c r="AM1565" s="321">
        <f>AM1562</f>
        <v>0.7</v>
      </c>
      <c r="AN1565" s="321"/>
      <c r="AO1565" s="146"/>
      <c r="AP1565" s="143"/>
      <c r="AQ1565" s="143"/>
      <c r="AR1565" s="44"/>
      <c r="AS1565" s="1"/>
      <c r="AT1565" s="132"/>
      <c r="AU1565" s="143"/>
      <c r="AV1565" s="147"/>
      <c r="AW1565" s="106">
        <f>ROUND(ROUND(ROUND(ROUND(H1547*P1566,0)*V1524,0)*AM1565,0)*AQ1558,0)-AS1564</f>
        <v>233</v>
      </c>
      <c r="AX1565" s="12"/>
    </row>
    <row r="1566" spans="1:50" ht="17.2" customHeight="1" x14ac:dyDescent="0.3">
      <c r="A1566" s="101">
        <v>43</v>
      </c>
      <c r="B1566" s="102" t="s">
        <v>3769</v>
      </c>
      <c r="C1566" s="103" t="s">
        <v>8251</v>
      </c>
      <c r="D1566" s="166"/>
      <c r="E1566" s="193"/>
      <c r="F1566" s="125"/>
      <c r="G1566" s="126"/>
      <c r="H1566" s="43"/>
      <c r="I1566" s="7"/>
      <c r="J1566" s="7"/>
      <c r="K1566" s="21"/>
      <c r="L1566" s="191"/>
      <c r="M1566" s="172"/>
      <c r="N1566" s="172"/>
      <c r="O1566" s="123" t="s">
        <v>4574</v>
      </c>
      <c r="P1566" s="249">
        <f>P1560</f>
        <v>0.96499999999999997</v>
      </c>
      <c r="Q1566" s="249"/>
      <c r="R1566" s="168"/>
      <c r="S1566" s="141"/>
      <c r="T1566" s="141"/>
      <c r="U1566" s="88"/>
      <c r="V1566" s="86"/>
      <c r="W1566" s="87"/>
      <c r="X1566" s="320"/>
      <c r="Y1566" s="320"/>
      <c r="Z1566" s="320"/>
      <c r="AA1566" s="320"/>
      <c r="AB1566" s="320"/>
      <c r="AC1566" s="211" t="s">
        <v>4735</v>
      </c>
      <c r="AD1566" s="210"/>
      <c r="AE1566" s="210"/>
      <c r="AF1566" s="176"/>
      <c r="AG1566" s="176"/>
      <c r="AH1566" s="176"/>
      <c r="AI1566" s="176"/>
      <c r="AJ1566" s="176"/>
      <c r="AK1566" s="176"/>
      <c r="AL1566" s="105" t="s">
        <v>4574</v>
      </c>
      <c r="AM1566" s="321">
        <f>AM1563</f>
        <v>0.5</v>
      </c>
      <c r="AN1566" s="321"/>
      <c r="AO1566" s="190"/>
      <c r="AP1566" s="136"/>
      <c r="AQ1566" s="136"/>
      <c r="AR1566" s="21"/>
      <c r="AS1566" s="7"/>
      <c r="AT1566" s="123"/>
      <c r="AU1566" s="136"/>
      <c r="AV1566" s="145"/>
      <c r="AW1566" s="106">
        <f>ROUND(ROUND(ROUND(ROUND(H1547*P1566,0)*V1524,0)*AM1566,0)*AQ1558,0)-AS1564</f>
        <v>166</v>
      </c>
      <c r="AX1566" s="12"/>
    </row>
    <row r="1567" spans="1:50" ht="17.2" customHeight="1" x14ac:dyDescent="0.3">
      <c r="A1567" s="9">
        <v>43</v>
      </c>
      <c r="B1567" s="10" t="s">
        <v>3768</v>
      </c>
      <c r="C1567" s="53" t="s">
        <v>8250</v>
      </c>
      <c r="D1567" s="166"/>
      <c r="E1567" s="193"/>
      <c r="F1567" s="125"/>
      <c r="G1567" s="126"/>
      <c r="H1567" s="217" t="s">
        <v>4841</v>
      </c>
      <c r="I1567" s="218"/>
      <c r="J1567" s="218"/>
      <c r="K1567" s="219"/>
      <c r="L1567" s="196"/>
      <c r="M1567" s="195"/>
      <c r="N1567" s="195"/>
      <c r="O1567" s="55"/>
      <c r="P1567" s="56"/>
      <c r="Q1567" s="56"/>
      <c r="R1567" s="168"/>
      <c r="S1567" s="141"/>
      <c r="T1567" s="141"/>
      <c r="U1567" s="88"/>
      <c r="V1567" s="86"/>
      <c r="W1567" s="87"/>
      <c r="X1567" s="6"/>
      <c r="Y1567" s="6"/>
      <c r="Z1567" s="59"/>
      <c r="AA1567" s="59"/>
      <c r="AB1567" s="6"/>
      <c r="AC1567" s="203"/>
      <c r="AD1567" s="6"/>
      <c r="AE1567" s="6"/>
      <c r="AF1567" s="6"/>
      <c r="AG1567" s="6"/>
      <c r="AH1567" s="6"/>
      <c r="AI1567" s="6"/>
      <c r="AJ1567" s="6"/>
      <c r="AK1567" s="6"/>
      <c r="AL1567" s="59"/>
      <c r="AM1567" s="137"/>
      <c r="AN1567" s="137"/>
      <c r="AO1567" s="7"/>
      <c r="AP1567" s="7"/>
      <c r="AQ1567" s="7"/>
      <c r="AR1567" s="7"/>
      <c r="AS1567" s="7"/>
      <c r="AT1567" s="123"/>
      <c r="AU1567" s="136"/>
      <c r="AV1567" s="145"/>
      <c r="AW1567" s="100">
        <f>ROUND(H1571*V1524,0)</f>
        <v>300</v>
      </c>
      <c r="AX1567" s="12"/>
    </row>
    <row r="1568" spans="1:50" ht="17.2" customHeight="1" x14ac:dyDescent="0.3">
      <c r="A1568" s="101">
        <v>43</v>
      </c>
      <c r="B1568" s="102" t="s">
        <v>3767</v>
      </c>
      <c r="C1568" s="103" t="s">
        <v>8249</v>
      </c>
      <c r="D1568" s="166"/>
      <c r="E1568" s="193"/>
      <c r="F1568" s="126"/>
      <c r="G1568" s="126"/>
      <c r="H1568" s="220"/>
      <c r="I1568" s="221"/>
      <c r="J1568" s="221"/>
      <c r="K1568" s="222"/>
      <c r="L1568" s="175"/>
      <c r="M1568" s="194"/>
      <c r="N1568" s="194"/>
      <c r="O1568" s="132"/>
      <c r="P1568" s="141"/>
      <c r="Q1568" s="141"/>
      <c r="R1568" s="168"/>
      <c r="S1568" s="141"/>
      <c r="T1568" s="141"/>
      <c r="U1568" s="88"/>
      <c r="V1568" s="86"/>
      <c r="W1568" s="87"/>
      <c r="X1568" s="318" t="s">
        <v>4712</v>
      </c>
      <c r="Y1568" s="318"/>
      <c r="Z1568" s="318"/>
      <c r="AA1568" s="318"/>
      <c r="AB1568" s="318"/>
      <c r="AC1568" s="211" t="s">
        <v>4711</v>
      </c>
      <c r="AD1568" s="210"/>
      <c r="AE1568" s="210"/>
      <c r="AF1568" s="176"/>
      <c r="AG1568" s="176"/>
      <c r="AH1568" s="176"/>
      <c r="AI1568" s="176"/>
      <c r="AJ1568" s="176"/>
      <c r="AK1568" s="176"/>
      <c r="AL1568" s="105" t="s">
        <v>4574</v>
      </c>
      <c r="AM1568" s="321">
        <f>AM1565</f>
        <v>0.7</v>
      </c>
      <c r="AN1568" s="321"/>
      <c r="AO1568" s="176"/>
      <c r="AP1568" s="176"/>
      <c r="AQ1568" s="176"/>
      <c r="AR1568" s="176"/>
      <c r="AS1568" s="176"/>
      <c r="AT1568" s="105"/>
      <c r="AU1568" s="150"/>
      <c r="AV1568" s="151"/>
      <c r="AW1568" s="106">
        <f>ROUND(ROUND(H1571*V1524,0)*AM1568,0)</f>
        <v>210</v>
      </c>
      <c r="AX1568" s="12"/>
    </row>
    <row r="1569" spans="1:50" ht="17.2" customHeight="1" x14ac:dyDescent="0.3">
      <c r="A1569" s="101">
        <v>43</v>
      </c>
      <c r="B1569" s="102" t="s">
        <v>3766</v>
      </c>
      <c r="C1569" s="103" t="s">
        <v>8248</v>
      </c>
      <c r="D1569" s="166"/>
      <c r="E1569" s="193"/>
      <c r="F1569" s="126"/>
      <c r="G1569" s="126"/>
      <c r="H1569" s="220"/>
      <c r="I1569" s="221"/>
      <c r="J1569" s="221"/>
      <c r="K1569" s="222"/>
      <c r="L1569" s="191"/>
      <c r="M1569" s="172"/>
      <c r="N1569" s="172"/>
      <c r="O1569" s="123"/>
      <c r="P1569" s="138"/>
      <c r="Q1569" s="138"/>
      <c r="R1569" s="168"/>
      <c r="S1569" s="141"/>
      <c r="T1569" s="141"/>
      <c r="U1569" s="88"/>
      <c r="V1569" s="86"/>
      <c r="W1569" s="87"/>
      <c r="X1569" s="320"/>
      <c r="Y1569" s="320"/>
      <c r="Z1569" s="320"/>
      <c r="AA1569" s="320"/>
      <c r="AB1569" s="320"/>
      <c r="AC1569" s="211" t="s">
        <v>4735</v>
      </c>
      <c r="AD1569" s="210"/>
      <c r="AE1569" s="210"/>
      <c r="AF1569" s="176"/>
      <c r="AG1569" s="176"/>
      <c r="AH1569" s="176"/>
      <c r="AI1569" s="176"/>
      <c r="AJ1569" s="176"/>
      <c r="AK1569" s="176"/>
      <c r="AL1569" s="105" t="s">
        <v>4574</v>
      </c>
      <c r="AM1569" s="321">
        <f>AM1566</f>
        <v>0.5</v>
      </c>
      <c r="AN1569" s="321"/>
      <c r="AO1569" s="176"/>
      <c r="AP1569" s="176"/>
      <c r="AQ1569" s="176"/>
      <c r="AR1569" s="176"/>
      <c r="AS1569" s="176"/>
      <c r="AT1569" s="105"/>
      <c r="AU1569" s="150"/>
      <c r="AV1569" s="151"/>
      <c r="AW1569" s="106">
        <f>ROUND(ROUND(H1571*V1524,0)*AM1569,0)</f>
        <v>150</v>
      </c>
      <c r="AX1569" s="12"/>
    </row>
    <row r="1570" spans="1:50" ht="17.2" customHeight="1" x14ac:dyDescent="0.3">
      <c r="A1570" s="9">
        <v>43</v>
      </c>
      <c r="B1570" s="10" t="s">
        <v>3765</v>
      </c>
      <c r="C1570" s="53" t="s">
        <v>8247</v>
      </c>
      <c r="D1570" s="166"/>
      <c r="E1570" s="193"/>
      <c r="F1570" s="126"/>
      <c r="G1570" s="126"/>
      <c r="H1570" s="220"/>
      <c r="I1570" s="221"/>
      <c r="J1570" s="221"/>
      <c r="K1570" s="222"/>
      <c r="L1570" s="231" t="s">
        <v>4714</v>
      </c>
      <c r="M1570" s="232"/>
      <c r="N1570" s="232"/>
      <c r="O1570" s="232"/>
      <c r="P1570" s="232"/>
      <c r="Q1570" s="232"/>
      <c r="R1570" s="175"/>
      <c r="S1570" s="194"/>
      <c r="T1570" s="194"/>
      <c r="U1570" s="88"/>
      <c r="V1570" s="86"/>
      <c r="W1570" s="87"/>
      <c r="X1570" s="6"/>
      <c r="Y1570" s="6"/>
      <c r="Z1570" s="59"/>
      <c r="AA1570" s="59"/>
      <c r="AB1570" s="6"/>
      <c r="AC1570" s="203"/>
      <c r="AD1570" s="6"/>
      <c r="AE1570" s="6"/>
      <c r="AF1570" s="6"/>
      <c r="AG1570" s="6"/>
      <c r="AH1570" s="6"/>
      <c r="AI1570" s="6"/>
      <c r="AJ1570" s="6"/>
      <c r="AK1570" s="6"/>
      <c r="AL1570" s="59"/>
      <c r="AM1570" s="137"/>
      <c r="AN1570" s="137"/>
      <c r="AO1570" s="6"/>
      <c r="AP1570" s="6"/>
      <c r="AQ1570" s="7"/>
      <c r="AR1570" s="7"/>
      <c r="AS1570" s="7"/>
      <c r="AT1570" s="123"/>
      <c r="AU1570" s="136"/>
      <c r="AV1570" s="145"/>
      <c r="AW1570" s="89">
        <f>ROUND(ROUND(H1571*P1572,0)*V1524,0)</f>
        <v>290</v>
      </c>
      <c r="AX1570" s="12"/>
    </row>
    <row r="1571" spans="1:50" ht="17.2" customHeight="1" x14ac:dyDescent="0.3">
      <c r="A1571" s="101">
        <v>43</v>
      </c>
      <c r="B1571" s="102" t="s">
        <v>3764</v>
      </c>
      <c r="C1571" s="103" t="s">
        <v>8246</v>
      </c>
      <c r="D1571" s="166"/>
      <c r="E1571" s="193"/>
      <c r="F1571" s="126"/>
      <c r="G1571" s="126"/>
      <c r="H1571" s="253">
        <f>'15就労移行支援(基本)'!K732</f>
        <v>600</v>
      </c>
      <c r="I1571" s="254"/>
      <c r="J1571" s="1" t="s">
        <v>4202</v>
      </c>
      <c r="K1571" s="68"/>
      <c r="L1571" s="267"/>
      <c r="M1571" s="268"/>
      <c r="N1571" s="268"/>
      <c r="O1571" s="268"/>
      <c r="P1571" s="268"/>
      <c r="Q1571" s="268"/>
      <c r="R1571" s="175"/>
      <c r="S1571" s="194"/>
      <c r="T1571" s="194"/>
      <c r="U1571" s="88"/>
      <c r="V1571" s="86"/>
      <c r="W1571" s="87"/>
      <c r="X1571" s="318" t="s">
        <v>4712</v>
      </c>
      <c r="Y1571" s="318"/>
      <c r="Z1571" s="318"/>
      <c r="AA1571" s="318"/>
      <c r="AB1571" s="318"/>
      <c r="AC1571" s="211" t="s">
        <v>4711</v>
      </c>
      <c r="AD1571" s="210"/>
      <c r="AE1571" s="210"/>
      <c r="AF1571" s="176"/>
      <c r="AG1571" s="176"/>
      <c r="AH1571" s="176"/>
      <c r="AI1571" s="176"/>
      <c r="AJ1571" s="176"/>
      <c r="AK1571" s="176"/>
      <c r="AL1571" s="105" t="s">
        <v>4581</v>
      </c>
      <c r="AM1571" s="321">
        <f>AM1568</f>
        <v>0.7</v>
      </c>
      <c r="AN1571" s="321"/>
      <c r="AO1571" s="174"/>
      <c r="AP1571" s="174"/>
      <c r="AQ1571" s="174"/>
      <c r="AR1571" s="174"/>
      <c r="AS1571" s="174"/>
      <c r="AT1571" s="104"/>
      <c r="AU1571" s="148"/>
      <c r="AV1571" s="149"/>
      <c r="AW1571" s="106">
        <f>ROUND(ROUND(ROUND(H1571*P1572,0)*V1524,0)*AM1571,0)</f>
        <v>203</v>
      </c>
      <c r="AX1571" s="12"/>
    </row>
    <row r="1572" spans="1:50" ht="17.2" customHeight="1" x14ac:dyDescent="0.3">
      <c r="A1572" s="101">
        <v>43</v>
      </c>
      <c r="B1572" s="102" t="s">
        <v>3763</v>
      </c>
      <c r="C1572" s="103" t="s">
        <v>8245</v>
      </c>
      <c r="D1572" s="166"/>
      <c r="E1572" s="193"/>
      <c r="F1572" s="126"/>
      <c r="G1572" s="126"/>
      <c r="H1572" s="175"/>
      <c r="I1572" s="194"/>
      <c r="J1572" s="194"/>
      <c r="K1572" s="173"/>
      <c r="L1572" s="191"/>
      <c r="M1572" s="172"/>
      <c r="N1572" s="172"/>
      <c r="O1572" s="123" t="s">
        <v>4581</v>
      </c>
      <c r="P1572" s="249">
        <f>P1566</f>
        <v>0.96499999999999997</v>
      </c>
      <c r="Q1572" s="249"/>
      <c r="R1572" s="168"/>
      <c r="S1572" s="141"/>
      <c r="T1572" s="141"/>
      <c r="U1572" s="88"/>
      <c r="V1572" s="86"/>
      <c r="W1572" s="87"/>
      <c r="X1572" s="320"/>
      <c r="Y1572" s="320"/>
      <c r="Z1572" s="320"/>
      <c r="AA1572" s="320"/>
      <c r="AB1572" s="320"/>
      <c r="AC1572" s="211" t="s">
        <v>8241</v>
      </c>
      <c r="AD1572" s="210"/>
      <c r="AE1572" s="210"/>
      <c r="AF1572" s="176"/>
      <c r="AG1572" s="176"/>
      <c r="AH1572" s="176"/>
      <c r="AI1572" s="176"/>
      <c r="AJ1572" s="176"/>
      <c r="AK1572" s="176"/>
      <c r="AL1572" s="105" t="s">
        <v>4581</v>
      </c>
      <c r="AM1572" s="321">
        <f>AM1569</f>
        <v>0.5</v>
      </c>
      <c r="AN1572" s="321"/>
      <c r="AO1572" s="174"/>
      <c r="AP1572" s="174"/>
      <c r="AQ1572" s="174"/>
      <c r="AR1572" s="174"/>
      <c r="AS1572" s="174"/>
      <c r="AT1572" s="104"/>
      <c r="AU1572" s="148"/>
      <c r="AV1572" s="149"/>
      <c r="AW1572" s="106">
        <f>ROUND(ROUND(ROUND(H1571*P1572,0)*V1524,0)*AM1572,0)</f>
        <v>145</v>
      </c>
      <c r="AX1572" s="12"/>
    </row>
    <row r="1573" spans="1:50" ht="17.2" customHeight="1" x14ac:dyDescent="0.3">
      <c r="A1573" s="9">
        <v>43</v>
      </c>
      <c r="B1573" s="10" t="s">
        <v>3762</v>
      </c>
      <c r="C1573" s="53" t="s">
        <v>8244</v>
      </c>
      <c r="D1573" s="166"/>
      <c r="E1573" s="193"/>
      <c r="F1573" s="126"/>
      <c r="G1573" s="126"/>
      <c r="H1573" s="175"/>
      <c r="I1573" s="194"/>
      <c r="J1573" s="194"/>
      <c r="K1573" s="173"/>
      <c r="L1573" s="196"/>
      <c r="M1573" s="195"/>
      <c r="N1573" s="195"/>
      <c r="O1573" s="55"/>
      <c r="P1573" s="56"/>
      <c r="Q1573" s="56"/>
      <c r="R1573" s="168"/>
      <c r="S1573" s="141"/>
      <c r="T1573" s="142"/>
      <c r="U1573" s="130"/>
      <c r="V1573" s="64"/>
      <c r="W1573" s="202"/>
      <c r="X1573" s="8"/>
      <c r="Y1573" s="6"/>
      <c r="Z1573" s="59"/>
      <c r="AA1573" s="59"/>
      <c r="AB1573" s="6"/>
      <c r="AC1573" s="203"/>
      <c r="AD1573" s="6"/>
      <c r="AE1573" s="6"/>
      <c r="AF1573" s="6"/>
      <c r="AG1573" s="6"/>
      <c r="AH1573" s="6"/>
      <c r="AI1573" s="6"/>
      <c r="AJ1573" s="6"/>
      <c r="AK1573" s="6"/>
      <c r="AL1573" s="59"/>
      <c r="AM1573" s="137"/>
      <c r="AN1573" s="137"/>
      <c r="AO1573" s="177"/>
      <c r="AP1573" s="81"/>
      <c r="AQ1573" s="81"/>
      <c r="AR1573" s="82"/>
      <c r="AS1573" s="242" t="s">
        <v>4599</v>
      </c>
      <c r="AT1573" s="242"/>
      <c r="AU1573" s="242"/>
      <c r="AV1573" s="243"/>
      <c r="AW1573" s="89">
        <f>ROUND(H1571*V1524,0)-AS1576</f>
        <v>295</v>
      </c>
      <c r="AX1573" s="12"/>
    </row>
    <row r="1574" spans="1:50" ht="17.2" customHeight="1" x14ac:dyDescent="0.3">
      <c r="A1574" s="101">
        <v>43</v>
      </c>
      <c r="B1574" s="102" t="s">
        <v>3761</v>
      </c>
      <c r="C1574" s="103" t="s">
        <v>8243</v>
      </c>
      <c r="D1574" s="166"/>
      <c r="E1574" s="193"/>
      <c r="F1574" s="126"/>
      <c r="G1574" s="126"/>
      <c r="H1574" s="175"/>
      <c r="I1574" s="194"/>
      <c r="J1574" s="194"/>
      <c r="K1574" s="173"/>
      <c r="L1574" s="175"/>
      <c r="M1574" s="194"/>
      <c r="N1574" s="194"/>
      <c r="O1574" s="132"/>
      <c r="P1574" s="141"/>
      <c r="Q1574" s="141"/>
      <c r="R1574" s="168"/>
      <c r="S1574" s="141"/>
      <c r="T1574" s="142"/>
      <c r="U1574" s="130"/>
      <c r="V1574" s="64"/>
      <c r="W1574" s="202"/>
      <c r="X1574" s="317" t="s">
        <v>4712</v>
      </c>
      <c r="Y1574" s="318"/>
      <c r="Z1574" s="318"/>
      <c r="AA1574" s="318"/>
      <c r="AB1574" s="318"/>
      <c r="AC1574" s="211" t="s">
        <v>4711</v>
      </c>
      <c r="AD1574" s="210"/>
      <c r="AE1574" s="210"/>
      <c r="AF1574" s="176"/>
      <c r="AG1574" s="176"/>
      <c r="AH1574" s="176"/>
      <c r="AI1574" s="176"/>
      <c r="AJ1574" s="176"/>
      <c r="AK1574" s="176"/>
      <c r="AL1574" s="105" t="s">
        <v>4581</v>
      </c>
      <c r="AM1574" s="321">
        <f>AM1571</f>
        <v>0.7</v>
      </c>
      <c r="AN1574" s="321"/>
      <c r="AO1574" s="215"/>
      <c r="AP1574" s="215"/>
      <c r="AQ1574" s="215"/>
      <c r="AR1574" s="214"/>
      <c r="AS1574" s="244"/>
      <c r="AT1574" s="244"/>
      <c r="AU1574" s="244"/>
      <c r="AV1574" s="245"/>
      <c r="AW1574" s="106">
        <f>ROUND(ROUND(H1571*V1524,0)*AM1574,0)-AS1576</f>
        <v>205</v>
      </c>
      <c r="AX1574" s="12"/>
    </row>
    <row r="1575" spans="1:50" ht="17.2" customHeight="1" x14ac:dyDescent="0.3">
      <c r="A1575" s="101">
        <v>43</v>
      </c>
      <c r="B1575" s="102" t="s">
        <v>3760</v>
      </c>
      <c r="C1575" s="103" t="s">
        <v>8242</v>
      </c>
      <c r="D1575" s="166"/>
      <c r="E1575" s="193"/>
      <c r="F1575" s="126"/>
      <c r="G1575" s="126"/>
      <c r="H1575" s="175"/>
      <c r="I1575" s="194"/>
      <c r="J1575" s="194"/>
      <c r="K1575" s="173"/>
      <c r="L1575" s="191"/>
      <c r="M1575" s="172"/>
      <c r="N1575" s="172"/>
      <c r="O1575" s="123"/>
      <c r="P1575" s="138"/>
      <c r="Q1575" s="138"/>
      <c r="R1575" s="168"/>
      <c r="S1575" s="141"/>
      <c r="T1575" s="142"/>
      <c r="U1575" s="130"/>
      <c r="V1575" s="64"/>
      <c r="W1575" s="202"/>
      <c r="X1575" s="319"/>
      <c r="Y1575" s="320"/>
      <c r="Z1575" s="320"/>
      <c r="AA1575" s="320"/>
      <c r="AB1575" s="320"/>
      <c r="AC1575" s="211" t="s">
        <v>8241</v>
      </c>
      <c r="AD1575" s="210"/>
      <c r="AE1575" s="210"/>
      <c r="AF1575" s="176"/>
      <c r="AG1575" s="176"/>
      <c r="AH1575" s="176"/>
      <c r="AI1575" s="176"/>
      <c r="AJ1575" s="176"/>
      <c r="AK1575" s="176"/>
      <c r="AL1575" s="105" t="s">
        <v>4581</v>
      </c>
      <c r="AM1575" s="321">
        <f>AM1572</f>
        <v>0.5</v>
      </c>
      <c r="AN1575" s="321"/>
      <c r="AO1575" s="213"/>
      <c r="AP1575" s="213"/>
      <c r="AQ1575" s="213"/>
      <c r="AR1575" s="212"/>
      <c r="AS1575" s="244"/>
      <c r="AT1575" s="244"/>
      <c r="AU1575" s="244"/>
      <c r="AV1575" s="245"/>
      <c r="AW1575" s="106">
        <f>ROUND(ROUND(H1571*V1524,0)*AM1575,0)-AS1576</f>
        <v>145</v>
      </c>
      <c r="AX1575" s="12"/>
    </row>
    <row r="1576" spans="1:50" ht="17.2" customHeight="1" x14ac:dyDescent="0.3">
      <c r="A1576" s="9">
        <v>43</v>
      </c>
      <c r="B1576" s="10" t="s">
        <v>3759</v>
      </c>
      <c r="C1576" s="53" t="s">
        <v>8240</v>
      </c>
      <c r="D1576" s="166"/>
      <c r="E1576" s="193"/>
      <c r="F1576" s="126"/>
      <c r="G1576" s="126"/>
      <c r="H1576" s="175"/>
      <c r="I1576" s="194"/>
      <c r="J1576" s="194"/>
      <c r="K1576" s="173"/>
      <c r="L1576" s="231" t="s">
        <v>4714</v>
      </c>
      <c r="M1576" s="232"/>
      <c r="N1576" s="232"/>
      <c r="O1576" s="232"/>
      <c r="P1576" s="232"/>
      <c r="Q1576" s="232"/>
      <c r="R1576" s="175"/>
      <c r="S1576" s="194"/>
      <c r="T1576" s="173"/>
      <c r="U1576" s="130"/>
      <c r="V1576" s="64"/>
      <c r="W1576" s="202"/>
      <c r="X1576" s="8"/>
      <c r="Y1576" s="6"/>
      <c r="Z1576" s="59"/>
      <c r="AA1576" s="59"/>
      <c r="AB1576" s="6"/>
      <c r="AC1576" s="203"/>
      <c r="AD1576" s="6"/>
      <c r="AE1576" s="6"/>
      <c r="AF1576" s="6"/>
      <c r="AG1576" s="6"/>
      <c r="AH1576" s="6"/>
      <c r="AI1576" s="6"/>
      <c r="AJ1576" s="6"/>
      <c r="AK1576" s="6"/>
      <c r="AL1576" s="59"/>
      <c r="AM1576" s="137"/>
      <c r="AN1576" s="137"/>
      <c r="AO1576" s="198"/>
      <c r="AP1576" s="198"/>
      <c r="AQ1576" s="198"/>
      <c r="AR1576" s="197"/>
      <c r="AS1576" s="38">
        <f>AS1564</f>
        <v>5</v>
      </c>
      <c r="AT1576" s="62" t="s">
        <v>4579</v>
      </c>
      <c r="AU1576" s="143"/>
      <c r="AV1576" s="147"/>
      <c r="AW1576" s="89">
        <f>ROUND(ROUND(H1571*P1578,0)*V1524,0)-AS1576</f>
        <v>285</v>
      </c>
      <c r="AX1576" s="12"/>
    </row>
    <row r="1577" spans="1:50" ht="17.2" customHeight="1" x14ac:dyDescent="0.3">
      <c r="A1577" s="101">
        <v>43</v>
      </c>
      <c r="B1577" s="102" t="s">
        <v>3758</v>
      </c>
      <c r="C1577" s="103" t="s">
        <v>8239</v>
      </c>
      <c r="D1577" s="166"/>
      <c r="E1577" s="193"/>
      <c r="F1577" s="126"/>
      <c r="G1577" s="126"/>
      <c r="H1577" s="175"/>
      <c r="I1577" s="194"/>
      <c r="J1577" s="194"/>
      <c r="K1577" s="173"/>
      <c r="L1577" s="267"/>
      <c r="M1577" s="268"/>
      <c r="N1577" s="268"/>
      <c r="O1577" s="268"/>
      <c r="P1577" s="268"/>
      <c r="Q1577" s="268"/>
      <c r="R1577" s="175"/>
      <c r="S1577" s="194"/>
      <c r="T1577" s="173"/>
      <c r="U1577" s="130"/>
      <c r="V1577" s="64"/>
      <c r="W1577" s="202"/>
      <c r="X1577" s="317" t="s">
        <v>4712</v>
      </c>
      <c r="Y1577" s="318"/>
      <c r="Z1577" s="318"/>
      <c r="AA1577" s="318"/>
      <c r="AB1577" s="318"/>
      <c r="AC1577" s="211" t="s">
        <v>4711</v>
      </c>
      <c r="AD1577" s="210"/>
      <c r="AE1577" s="210"/>
      <c r="AF1577" s="176"/>
      <c r="AG1577" s="176"/>
      <c r="AH1577" s="176"/>
      <c r="AI1577" s="176"/>
      <c r="AJ1577" s="176"/>
      <c r="AK1577" s="176"/>
      <c r="AL1577" s="105" t="s">
        <v>4574</v>
      </c>
      <c r="AM1577" s="321">
        <f>AM1574</f>
        <v>0.7</v>
      </c>
      <c r="AN1577" s="321"/>
      <c r="AO1577" s="213"/>
      <c r="AP1577" s="213"/>
      <c r="AQ1577" s="213"/>
      <c r="AR1577" s="212"/>
      <c r="AS1577" s="1"/>
      <c r="AT1577" s="132"/>
      <c r="AU1577" s="143"/>
      <c r="AV1577" s="147"/>
      <c r="AW1577" s="106">
        <f>ROUND(ROUND(ROUND(H1571*P1578,0)*V1524,0)*AM1577,0)-AS1576</f>
        <v>198</v>
      </c>
      <c r="AX1577" s="12"/>
    </row>
    <row r="1578" spans="1:50" ht="17.2" customHeight="1" x14ac:dyDescent="0.3">
      <c r="A1578" s="101">
        <v>43</v>
      </c>
      <c r="B1578" s="102" t="s">
        <v>3757</v>
      </c>
      <c r="C1578" s="103" t="s">
        <v>8238</v>
      </c>
      <c r="D1578" s="166"/>
      <c r="E1578" s="193"/>
      <c r="F1578" s="126"/>
      <c r="G1578" s="126"/>
      <c r="H1578" s="175"/>
      <c r="I1578" s="194"/>
      <c r="J1578" s="194"/>
      <c r="K1578" s="173"/>
      <c r="L1578" s="191"/>
      <c r="M1578" s="172"/>
      <c r="N1578" s="172"/>
      <c r="O1578" s="123" t="s">
        <v>4574</v>
      </c>
      <c r="P1578" s="249">
        <f>P1572</f>
        <v>0.96499999999999997</v>
      </c>
      <c r="Q1578" s="249"/>
      <c r="R1578" s="168"/>
      <c r="S1578" s="141"/>
      <c r="T1578" s="142"/>
      <c r="U1578" s="130"/>
      <c r="V1578" s="64"/>
      <c r="W1578" s="202"/>
      <c r="X1578" s="319"/>
      <c r="Y1578" s="320"/>
      <c r="Z1578" s="320"/>
      <c r="AA1578" s="320"/>
      <c r="AB1578" s="320"/>
      <c r="AC1578" s="211" t="s">
        <v>4735</v>
      </c>
      <c r="AD1578" s="210"/>
      <c r="AE1578" s="210"/>
      <c r="AF1578" s="176"/>
      <c r="AG1578" s="176"/>
      <c r="AH1578" s="176"/>
      <c r="AI1578" s="176"/>
      <c r="AJ1578" s="176"/>
      <c r="AK1578" s="176"/>
      <c r="AL1578" s="105" t="s">
        <v>4574</v>
      </c>
      <c r="AM1578" s="321">
        <f>AM1575</f>
        <v>0.5</v>
      </c>
      <c r="AN1578" s="321"/>
      <c r="AO1578" s="213"/>
      <c r="AP1578" s="213"/>
      <c r="AQ1578" s="213"/>
      <c r="AR1578" s="212"/>
      <c r="AS1578" s="7"/>
      <c r="AT1578" s="123"/>
      <c r="AU1578" s="136"/>
      <c r="AV1578" s="145"/>
      <c r="AW1578" s="106">
        <f>ROUND(ROUND(ROUND(H1571*P1578,0)*V1524,0)*AM1578,0)-AS1576</f>
        <v>140</v>
      </c>
      <c r="AX1578" s="12"/>
    </row>
    <row r="1579" spans="1:50" ht="17.2" customHeight="1" x14ac:dyDescent="0.3">
      <c r="A1579" s="9">
        <v>43</v>
      </c>
      <c r="B1579" s="10" t="s">
        <v>3756</v>
      </c>
      <c r="C1579" s="53" t="s">
        <v>8237</v>
      </c>
      <c r="D1579" s="166"/>
      <c r="E1579" s="193"/>
      <c r="F1579" s="126"/>
      <c r="G1579" s="126"/>
      <c r="H1579" s="45"/>
      <c r="I1579" s="1"/>
      <c r="J1579" s="1"/>
      <c r="K1579" s="44"/>
      <c r="L1579" s="196"/>
      <c r="M1579" s="195"/>
      <c r="N1579" s="195"/>
      <c r="O1579" s="55"/>
      <c r="P1579" s="56"/>
      <c r="Q1579" s="56"/>
      <c r="R1579" s="168"/>
      <c r="S1579" s="141"/>
      <c r="T1579" s="142"/>
      <c r="U1579" s="130"/>
      <c r="V1579" s="64"/>
      <c r="W1579" s="202"/>
      <c r="X1579" s="8"/>
      <c r="Y1579" s="6"/>
      <c r="Z1579" s="59"/>
      <c r="AA1579" s="59"/>
      <c r="AB1579" s="6"/>
      <c r="AC1579" s="203"/>
      <c r="AD1579" s="6"/>
      <c r="AE1579" s="6"/>
      <c r="AF1579" s="6"/>
      <c r="AG1579" s="6"/>
      <c r="AH1579" s="6"/>
      <c r="AI1579" s="6"/>
      <c r="AJ1579" s="6"/>
      <c r="AK1579" s="6"/>
      <c r="AL1579" s="59"/>
      <c r="AM1579" s="137"/>
      <c r="AN1579" s="137"/>
      <c r="AO1579" s="216" t="s">
        <v>4753</v>
      </c>
      <c r="AP1579" s="251"/>
      <c r="AQ1579" s="251"/>
      <c r="AR1579" s="252"/>
      <c r="AS1579" s="49"/>
      <c r="AT1579" s="36"/>
      <c r="AU1579" s="36"/>
      <c r="AV1579" s="51"/>
      <c r="AW1579" s="89">
        <f>ROUND(ROUND(H1571*V1524,0)*AQ1582,0)</f>
        <v>285</v>
      </c>
      <c r="AX1579" s="12"/>
    </row>
    <row r="1580" spans="1:50" ht="17.2" customHeight="1" x14ac:dyDescent="0.3">
      <c r="A1580" s="101">
        <v>43</v>
      </c>
      <c r="B1580" s="102" t="s">
        <v>3755</v>
      </c>
      <c r="C1580" s="103" t="s">
        <v>8236</v>
      </c>
      <c r="D1580" s="166"/>
      <c r="E1580" s="193"/>
      <c r="F1580" s="126"/>
      <c r="G1580" s="126"/>
      <c r="H1580" s="45"/>
      <c r="I1580" s="1"/>
      <c r="J1580" s="1"/>
      <c r="K1580" s="44"/>
      <c r="L1580" s="175"/>
      <c r="M1580" s="194"/>
      <c r="N1580" s="194"/>
      <c r="O1580" s="132"/>
      <c r="P1580" s="141"/>
      <c r="Q1580" s="141"/>
      <c r="R1580" s="168"/>
      <c r="S1580" s="141"/>
      <c r="T1580" s="142"/>
      <c r="U1580" s="130"/>
      <c r="V1580" s="64"/>
      <c r="W1580" s="202"/>
      <c r="X1580" s="317" t="s">
        <v>4712</v>
      </c>
      <c r="Y1580" s="318"/>
      <c r="Z1580" s="318"/>
      <c r="AA1580" s="318"/>
      <c r="AB1580" s="318"/>
      <c r="AC1580" s="211" t="s">
        <v>4711</v>
      </c>
      <c r="AD1580" s="210"/>
      <c r="AE1580" s="210"/>
      <c r="AF1580" s="176"/>
      <c r="AG1580" s="176"/>
      <c r="AH1580" s="176"/>
      <c r="AI1580" s="176"/>
      <c r="AJ1580" s="176"/>
      <c r="AK1580" s="176"/>
      <c r="AL1580" s="105" t="s">
        <v>4574</v>
      </c>
      <c r="AM1580" s="321">
        <f>AM1577</f>
        <v>0.7</v>
      </c>
      <c r="AN1580" s="321"/>
      <c r="AO1580" s="228"/>
      <c r="AP1580" s="229"/>
      <c r="AQ1580" s="229"/>
      <c r="AR1580" s="230"/>
      <c r="AS1580" s="45"/>
      <c r="AT1580" s="1"/>
      <c r="AU1580" s="1"/>
      <c r="AV1580" s="44"/>
      <c r="AW1580" s="106">
        <f>ROUND(ROUND(ROUND(H1571*V1524,0)*AM1580,0)*AQ1582,0)</f>
        <v>200</v>
      </c>
      <c r="AX1580" s="12"/>
    </row>
    <row r="1581" spans="1:50" ht="17.2" customHeight="1" x14ac:dyDescent="0.3">
      <c r="A1581" s="101">
        <v>43</v>
      </c>
      <c r="B1581" s="102" t="s">
        <v>3754</v>
      </c>
      <c r="C1581" s="103" t="s">
        <v>8235</v>
      </c>
      <c r="D1581" s="166"/>
      <c r="E1581" s="193"/>
      <c r="F1581" s="126"/>
      <c r="G1581" s="126"/>
      <c r="H1581" s="45"/>
      <c r="I1581" s="1"/>
      <c r="J1581" s="1"/>
      <c r="K1581" s="44"/>
      <c r="L1581" s="191"/>
      <c r="M1581" s="172"/>
      <c r="N1581" s="172"/>
      <c r="O1581" s="123"/>
      <c r="P1581" s="138"/>
      <c r="Q1581" s="138"/>
      <c r="R1581" s="168"/>
      <c r="S1581" s="141"/>
      <c r="T1581" s="142"/>
      <c r="U1581" s="130"/>
      <c r="V1581" s="64"/>
      <c r="W1581" s="202"/>
      <c r="X1581" s="319"/>
      <c r="Y1581" s="320"/>
      <c r="Z1581" s="320"/>
      <c r="AA1581" s="320"/>
      <c r="AB1581" s="320"/>
      <c r="AC1581" s="211" t="s">
        <v>4735</v>
      </c>
      <c r="AD1581" s="210"/>
      <c r="AE1581" s="210"/>
      <c r="AF1581" s="176"/>
      <c r="AG1581" s="176"/>
      <c r="AH1581" s="176"/>
      <c r="AI1581" s="176"/>
      <c r="AJ1581" s="176"/>
      <c r="AK1581" s="176"/>
      <c r="AL1581" s="105" t="s">
        <v>4574</v>
      </c>
      <c r="AM1581" s="321">
        <f>AM1578</f>
        <v>0.5</v>
      </c>
      <c r="AN1581" s="321"/>
      <c r="AO1581" s="45"/>
      <c r="AP1581" s="1"/>
      <c r="AQ1581" s="1"/>
      <c r="AR1581" s="44"/>
      <c r="AS1581" s="45"/>
      <c r="AT1581" s="1"/>
      <c r="AU1581" s="1"/>
      <c r="AV1581" s="44"/>
      <c r="AW1581" s="106">
        <f>ROUND(ROUND(ROUND(H1571*V1524,0)*AM1581,0)*AQ1582,0)</f>
        <v>143</v>
      </c>
      <c r="AX1581" s="12"/>
    </row>
    <row r="1582" spans="1:50" ht="17.2" customHeight="1" x14ac:dyDescent="0.3">
      <c r="A1582" s="9">
        <v>43</v>
      </c>
      <c r="B1582" s="10" t="s">
        <v>3753</v>
      </c>
      <c r="C1582" s="53" t="s">
        <v>8234</v>
      </c>
      <c r="D1582" s="166"/>
      <c r="E1582" s="193"/>
      <c r="F1582" s="126"/>
      <c r="G1582" s="126"/>
      <c r="H1582" s="45"/>
      <c r="I1582" s="1"/>
      <c r="J1582" s="1"/>
      <c r="K1582" s="44"/>
      <c r="L1582" s="231" t="s">
        <v>4714</v>
      </c>
      <c r="M1582" s="232"/>
      <c r="N1582" s="232"/>
      <c r="O1582" s="232"/>
      <c r="P1582" s="232"/>
      <c r="Q1582" s="232"/>
      <c r="R1582" s="175"/>
      <c r="S1582" s="194"/>
      <c r="T1582" s="173"/>
      <c r="U1582" s="130"/>
      <c r="V1582" s="64"/>
      <c r="W1582" s="202"/>
      <c r="X1582" s="8"/>
      <c r="Y1582" s="6"/>
      <c r="Z1582" s="59"/>
      <c r="AA1582" s="59"/>
      <c r="AB1582" s="6"/>
      <c r="AC1582" s="203"/>
      <c r="AD1582" s="6"/>
      <c r="AE1582" s="6"/>
      <c r="AF1582" s="6"/>
      <c r="AG1582" s="6"/>
      <c r="AH1582" s="6"/>
      <c r="AI1582" s="6"/>
      <c r="AJ1582" s="6"/>
      <c r="AK1582" s="6"/>
      <c r="AL1582" s="59"/>
      <c r="AM1582" s="137"/>
      <c r="AN1582" s="137"/>
      <c r="AO1582" s="45"/>
      <c r="AP1582" s="132" t="s">
        <v>4574</v>
      </c>
      <c r="AQ1582" s="247">
        <f>AQ1558</f>
        <v>0.95</v>
      </c>
      <c r="AR1582" s="248"/>
      <c r="AS1582" s="45"/>
      <c r="AT1582" s="1"/>
      <c r="AU1582" s="1"/>
      <c r="AV1582" s="44"/>
      <c r="AW1582" s="89">
        <f>ROUND(ROUND(ROUND(H1571*P1584,0)*V1524,0)*AQ1582,0)</f>
        <v>276</v>
      </c>
      <c r="AX1582" s="12"/>
    </row>
    <row r="1583" spans="1:50" ht="17.2" customHeight="1" x14ac:dyDescent="0.3">
      <c r="A1583" s="101">
        <v>43</v>
      </c>
      <c r="B1583" s="102" t="s">
        <v>3752</v>
      </c>
      <c r="C1583" s="103" t="s">
        <v>8233</v>
      </c>
      <c r="D1583" s="166"/>
      <c r="E1583" s="193"/>
      <c r="F1583" s="126"/>
      <c r="G1583" s="126"/>
      <c r="H1583" s="45"/>
      <c r="I1583" s="1"/>
      <c r="J1583" s="1"/>
      <c r="K1583" s="44"/>
      <c r="L1583" s="267"/>
      <c r="M1583" s="268"/>
      <c r="N1583" s="268"/>
      <c r="O1583" s="268"/>
      <c r="P1583" s="268"/>
      <c r="Q1583" s="268"/>
      <c r="R1583" s="175"/>
      <c r="S1583" s="194"/>
      <c r="T1583" s="173"/>
      <c r="U1583" s="130"/>
      <c r="V1583" s="64"/>
      <c r="W1583" s="202"/>
      <c r="X1583" s="317" t="s">
        <v>4712</v>
      </c>
      <c r="Y1583" s="318"/>
      <c r="Z1583" s="318"/>
      <c r="AA1583" s="318"/>
      <c r="AB1583" s="318"/>
      <c r="AC1583" s="211" t="s">
        <v>4711</v>
      </c>
      <c r="AD1583" s="210"/>
      <c r="AE1583" s="210"/>
      <c r="AF1583" s="176"/>
      <c r="AG1583" s="176"/>
      <c r="AH1583" s="176"/>
      <c r="AI1583" s="176"/>
      <c r="AJ1583" s="176"/>
      <c r="AK1583" s="176"/>
      <c r="AL1583" s="105" t="s">
        <v>4574</v>
      </c>
      <c r="AM1583" s="321">
        <f>AM1580</f>
        <v>0.7</v>
      </c>
      <c r="AN1583" s="321"/>
      <c r="AO1583" s="45"/>
      <c r="AP1583" s="1"/>
      <c r="AQ1583" s="1"/>
      <c r="AR1583" s="44"/>
      <c r="AS1583" s="45"/>
      <c r="AT1583" s="1"/>
      <c r="AU1583" s="1"/>
      <c r="AV1583" s="44"/>
      <c r="AW1583" s="106">
        <f>ROUND(ROUND(ROUND(ROUND(H1571*P1584,0)*V1524,0)*AM1583,0)*AQ1582,0)</f>
        <v>193</v>
      </c>
      <c r="AX1583" s="12"/>
    </row>
    <row r="1584" spans="1:50" ht="17.2" customHeight="1" x14ac:dyDescent="0.3">
      <c r="A1584" s="101">
        <v>43</v>
      </c>
      <c r="B1584" s="102" t="s">
        <v>3751</v>
      </c>
      <c r="C1584" s="103" t="s">
        <v>8232</v>
      </c>
      <c r="D1584" s="166"/>
      <c r="E1584" s="193"/>
      <c r="F1584" s="126"/>
      <c r="G1584" s="126"/>
      <c r="H1584" s="45"/>
      <c r="I1584" s="1"/>
      <c r="J1584" s="1"/>
      <c r="K1584" s="44"/>
      <c r="L1584" s="191"/>
      <c r="M1584" s="172"/>
      <c r="N1584" s="172"/>
      <c r="O1584" s="123" t="s">
        <v>4574</v>
      </c>
      <c r="P1584" s="249">
        <f>P1578</f>
        <v>0.96499999999999997</v>
      </c>
      <c r="Q1584" s="249"/>
      <c r="R1584" s="168"/>
      <c r="S1584" s="141"/>
      <c r="T1584" s="142"/>
      <c r="U1584" s="130"/>
      <c r="V1584" s="64"/>
      <c r="W1584" s="202"/>
      <c r="X1584" s="319"/>
      <c r="Y1584" s="320"/>
      <c r="Z1584" s="320"/>
      <c r="AA1584" s="320"/>
      <c r="AB1584" s="320"/>
      <c r="AC1584" s="211" t="s">
        <v>4735</v>
      </c>
      <c r="AD1584" s="210"/>
      <c r="AE1584" s="210"/>
      <c r="AF1584" s="176"/>
      <c r="AG1584" s="176"/>
      <c r="AH1584" s="176"/>
      <c r="AI1584" s="176"/>
      <c r="AJ1584" s="176"/>
      <c r="AK1584" s="176"/>
      <c r="AL1584" s="105" t="s">
        <v>4574</v>
      </c>
      <c r="AM1584" s="321">
        <f>AM1581</f>
        <v>0.5</v>
      </c>
      <c r="AN1584" s="321"/>
      <c r="AO1584" s="45"/>
      <c r="AP1584" s="1"/>
      <c r="AQ1584" s="1"/>
      <c r="AR1584" s="44"/>
      <c r="AS1584" s="43"/>
      <c r="AT1584" s="7"/>
      <c r="AU1584" s="7"/>
      <c r="AV1584" s="21"/>
      <c r="AW1584" s="106">
        <f>ROUND(ROUND(ROUND(ROUND(H1571*P1584,0)*V1524,0)*AM1584,0)*AQ1582,0)</f>
        <v>138</v>
      </c>
      <c r="AX1584" s="12"/>
    </row>
    <row r="1585" spans="1:50" ht="17.2" customHeight="1" x14ac:dyDescent="0.3">
      <c r="A1585" s="9">
        <v>43</v>
      </c>
      <c r="B1585" s="10" t="s">
        <v>3750</v>
      </c>
      <c r="C1585" s="53" t="s">
        <v>8231</v>
      </c>
      <c r="D1585" s="166"/>
      <c r="E1585" s="193"/>
      <c r="F1585" s="126"/>
      <c r="G1585" s="126"/>
      <c r="H1585" s="45"/>
      <c r="I1585" s="1"/>
      <c r="J1585" s="1"/>
      <c r="K1585" s="44"/>
      <c r="L1585" s="196"/>
      <c r="M1585" s="195"/>
      <c r="N1585" s="195"/>
      <c r="O1585" s="55"/>
      <c r="P1585" s="56"/>
      <c r="Q1585" s="56"/>
      <c r="R1585" s="168"/>
      <c r="S1585" s="141"/>
      <c r="T1585" s="142"/>
      <c r="U1585" s="130"/>
      <c r="V1585" s="64"/>
      <c r="W1585" s="202"/>
      <c r="X1585" s="8"/>
      <c r="Y1585" s="6"/>
      <c r="Z1585" s="59"/>
      <c r="AA1585" s="59"/>
      <c r="AB1585" s="6"/>
      <c r="AC1585" s="203"/>
      <c r="AD1585" s="6"/>
      <c r="AE1585" s="6"/>
      <c r="AF1585" s="6"/>
      <c r="AG1585" s="6"/>
      <c r="AH1585" s="6"/>
      <c r="AI1585" s="6"/>
      <c r="AJ1585" s="6"/>
      <c r="AK1585" s="6"/>
      <c r="AL1585" s="59"/>
      <c r="AM1585" s="137"/>
      <c r="AN1585" s="137"/>
      <c r="AO1585" s="146"/>
      <c r="AP1585" s="143"/>
      <c r="AQ1585" s="143"/>
      <c r="AR1585" s="44"/>
      <c r="AS1585" s="242" t="s">
        <v>4580</v>
      </c>
      <c r="AT1585" s="242"/>
      <c r="AU1585" s="242"/>
      <c r="AV1585" s="243"/>
      <c r="AW1585" s="89">
        <f>ROUND(ROUND(H1571*V1524,0)*AQ1582,0)-AS1588</f>
        <v>280</v>
      </c>
      <c r="AX1585" s="12"/>
    </row>
    <row r="1586" spans="1:50" ht="17.2" customHeight="1" x14ac:dyDescent="0.3">
      <c r="A1586" s="101">
        <v>43</v>
      </c>
      <c r="B1586" s="102" t="s">
        <v>3749</v>
      </c>
      <c r="C1586" s="103" t="s">
        <v>8230</v>
      </c>
      <c r="D1586" s="166"/>
      <c r="E1586" s="193"/>
      <c r="F1586" s="126"/>
      <c r="G1586" s="126"/>
      <c r="H1586" s="45"/>
      <c r="I1586" s="1"/>
      <c r="J1586" s="1"/>
      <c r="K1586" s="44"/>
      <c r="L1586" s="175"/>
      <c r="M1586" s="194"/>
      <c r="N1586" s="194"/>
      <c r="O1586" s="132"/>
      <c r="P1586" s="141"/>
      <c r="Q1586" s="141"/>
      <c r="R1586" s="168"/>
      <c r="S1586" s="141"/>
      <c r="T1586" s="142"/>
      <c r="U1586" s="130"/>
      <c r="V1586" s="64"/>
      <c r="W1586" s="202"/>
      <c r="X1586" s="317" t="s">
        <v>4712</v>
      </c>
      <c r="Y1586" s="318"/>
      <c r="Z1586" s="318"/>
      <c r="AA1586" s="318"/>
      <c r="AB1586" s="318"/>
      <c r="AC1586" s="211" t="s">
        <v>4711</v>
      </c>
      <c r="AD1586" s="210"/>
      <c r="AE1586" s="210"/>
      <c r="AF1586" s="176"/>
      <c r="AG1586" s="176"/>
      <c r="AH1586" s="176"/>
      <c r="AI1586" s="176"/>
      <c r="AJ1586" s="176"/>
      <c r="AK1586" s="176"/>
      <c r="AL1586" s="105" t="s">
        <v>4574</v>
      </c>
      <c r="AM1586" s="321">
        <f>AM1583</f>
        <v>0.7</v>
      </c>
      <c r="AN1586" s="321"/>
      <c r="AO1586" s="146"/>
      <c r="AP1586" s="143"/>
      <c r="AQ1586" s="143"/>
      <c r="AR1586" s="44"/>
      <c r="AS1586" s="244"/>
      <c r="AT1586" s="244"/>
      <c r="AU1586" s="244"/>
      <c r="AV1586" s="245"/>
      <c r="AW1586" s="106">
        <f>ROUND(ROUND(ROUND(H1571*V1524,0)*AM1586,0)*AQ1582,0)-AS1588</f>
        <v>195</v>
      </c>
      <c r="AX1586" s="12"/>
    </row>
    <row r="1587" spans="1:50" ht="17.2" customHeight="1" x14ac:dyDescent="0.3">
      <c r="A1587" s="101">
        <v>43</v>
      </c>
      <c r="B1587" s="102" t="s">
        <v>3748</v>
      </c>
      <c r="C1587" s="103" t="s">
        <v>8229</v>
      </c>
      <c r="D1587" s="166"/>
      <c r="E1587" s="193"/>
      <c r="F1587" s="126"/>
      <c r="G1587" s="126"/>
      <c r="H1587" s="45"/>
      <c r="I1587" s="1"/>
      <c r="J1587" s="1"/>
      <c r="K1587" s="44"/>
      <c r="L1587" s="191"/>
      <c r="M1587" s="172"/>
      <c r="N1587" s="172"/>
      <c r="O1587" s="123"/>
      <c r="P1587" s="138"/>
      <c r="Q1587" s="138"/>
      <c r="R1587" s="168"/>
      <c r="S1587" s="141"/>
      <c r="T1587" s="142"/>
      <c r="U1587" s="130"/>
      <c r="V1587" s="64"/>
      <c r="W1587" s="202"/>
      <c r="X1587" s="319"/>
      <c r="Y1587" s="320"/>
      <c r="Z1587" s="320"/>
      <c r="AA1587" s="320"/>
      <c r="AB1587" s="320"/>
      <c r="AC1587" s="211" t="s">
        <v>4735</v>
      </c>
      <c r="AD1587" s="210"/>
      <c r="AE1587" s="210"/>
      <c r="AF1587" s="176"/>
      <c r="AG1587" s="176"/>
      <c r="AH1587" s="176"/>
      <c r="AI1587" s="176"/>
      <c r="AJ1587" s="176"/>
      <c r="AK1587" s="176"/>
      <c r="AL1587" s="105" t="s">
        <v>4574</v>
      </c>
      <c r="AM1587" s="321">
        <f>AM1584</f>
        <v>0.5</v>
      </c>
      <c r="AN1587" s="321"/>
      <c r="AO1587" s="146"/>
      <c r="AP1587" s="143"/>
      <c r="AQ1587" s="143"/>
      <c r="AR1587" s="44"/>
      <c r="AS1587" s="244"/>
      <c r="AT1587" s="244"/>
      <c r="AU1587" s="244"/>
      <c r="AV1587" s="245"/>
      <c r="AW1587" s="106">
        <f>ROUND(ROUND(ROUND(H1571*V1524,0)*AM1587,0)*AQ1582,0)-AS1588</f>
        <v>138</v>
      </c>
      <c r="AX1587" s="12"/>
    </row>
    <row r="1588" spans="1:50" ht="17.2" customHeight="1" x14ac:dyDescent="0.3">
      <c r="A1588" s="9">
        <v>43</v>
      </c>
      <c r="B1588" s="10" t="s">
        <v>3747</v>
      </c>
      <c r="C1588" s="53" t="s">
        <v>8228</v>
      </c>
      <c r="D1588" s="166"/>
      <c r="E1588" s="193"/>
      <c r="F1588" s="126"/>
      <c r="G1588" s="126"/>
      <c r="H1588" s="45"/>
      <c r="I1588" s="1"/>
      <c r="J1588" s="1"/>
      <c r="K1588" s="44"/>
      <c r="L1588" s="231" t="s">
        <v>4714</v>
      </c>
      <c r="M1588" s="232"/>
      <c r="N1588" s="232"/>
      <c r="O1588" s="232"/>
      <c r="P1588" s="232"/>
      <c r="Q1588" s="232"/>
      <c r="R1588" s="175"/>
      <c r="S1588" s="194"/>
      <c r="T1588" s="173"/>
      <c r="U1588" s="130"/>
      <c r="V1588" s="64"/>
      <c r="W1588" s="202"/>
      <c r="X1588" s="8"/>
      <c r="Y1588" s="6"/>
      <c r="Z1588" s="59"/>
      <c r="AA1588" s="59"/>
      <c r="AB1588" s="6"/>
      <c r="AC1588" s="203"/>
      <c r="AD1588" s="6"/>
      <c r="AE1588" s="6"/>
      <c r="AF1588" s="6"/>
      <c r="AG1588" s="6"/>
      <c r="AH1588" s="6"/>
      <c r="AI1588" s="6"/>
      <c r="AJ1588" s="6"/>
      <c r="AK1588" s="6"/>
      <c r="AL1588" s="59"/>
      <c r="AM1588" s="137"/>
      <c r="AN1588" s="137"/>
      <c r="AO1588" s="146"/>
      <c r="AP1588" s="143"/>
      <c r="AQ1588" s="143"/>
      <c r="AR1588" s="44"/>
      <c r="AS1588" s="38">
        <f>AS1576</f>
        <v>5</v>
      </c>
      <c r="AT1588" s="62" t="s">
        <v>4579</v>
      </c>
      <c r="AU1588" s="143"/>
      <c r="AV1588" s="147"/>
      <c r="AW1588" s="89">
        <f>ROUND(ROUND(ROUND(H1571*P1590,0)*V1524,0)*AQ1582,0)-AS1588</f>
        <v>271</v>
      </c>
      <c r="AX1588" s="12"/>
    </row>
    <row r="1589" spans="1:50" ht="17.2" customHeight="1" x14ac:dyDescent="0.3">
      <c r="A1589" s="101">
        <v>43</v>
      </c>
      <c r="B1589" s="102" t="s">
        <v>3746</v>
      </c>
      <c r="C1589" s="103" t="s">
        <v>8227</v>
      </c>
      <c r="D1589" s="166"/>
      <c r="E1589" s="193"/>
      <c r="F1589" s="126"/>
      <c r="G1589" s="126"/>
      <c r="H1589" s="45"/>
      <c r="I1589" s="1"/>
      <c r="J1589" s="1"/>
      <c r="K1589" s="44"/>
      <c r="L1589" s="267"/>
      <c r="M1589" s="268"/>
      <c r="N1589" s="268"/>
      <c r="O1589" s="268"/>
      <c r="P1589" s="268"/>
      <c r="Q1589" s="268"/>
      <c r="R1589" s="175"/>
      <c r="S1589" s="194"/>
      <c r="T1589" s="173"/>
      <c r="U1589" s="130"/>
      <c r="V1589" s="64"/>
      <c r="W1589" s="202"/>
      <c r="X1589" s="317" t="s">
        <v>4712</v>
      </c>
      <c r="Y1589" s="318"/>
      <c r="Z1589" s="318"/>
      <c r="AA1589" s="318"/>
      <c r="AB1589" s="318"/>
      <c r="AC1589" s="211" t="s">
        <v>4711</v>
      </c>
      <c r="AD1589" s="210"/>
      <c r="AE1589" s="210"/>
      <c r="AF1589" s="176"/>
      <c r="AG1589" s="176"/>
      <c r="AH1589" s="176"/>
      <c r="AI1589" s="176"/>
      <c r="AJ1589" s="176"/>
      <c r="AK1589" s="176"/>
      <c r="AL1589" s="105" t="s">
        <v>4574</v>
      </c>
      <c r="AM1589" s="321">
        <f>AM1586</f>
        <v>0.7</v>
      </c>
      <c r="AN1589" s="321"/>
      <c r="AO1589" s="146"/>
      <c r="AP1589" s="143"/>
      <c r="AQ1589" s="143"/>
      <c r="AR1589" s="44"/>
      <c r="AS1589" s="1"/>
      <c r="AT1589" s="132"/>
      <c r="AU1589" s="143"/>
      <c r="AV1589" s="147"/>
      <c r="AW1589" s="106">
        <f>ROUND(ROUND(ROUND(ROUND(H1571*P1590,0)*V1524,0)*AM1589,0)*AQ1582,0)-AS1588</f>
        <v>188</v>
      </c>
      <c r="AX1589" s="12"/>
    </row>
    <row r="1590" spans="1:50" ht="17.2" customHeight="1" x14ac:dyDescent="0.3">
      <c r="A1590" s="101">
        <v>43</v>
      </c>
      <c r="B1590" s="102" t="s">
        <v>3745</v>
      </c>
      <c r="C1590" s="103" t="s">
        <v>8226</v>
      </c>
      <c r="D1590" s="162"/>
      <c r="E1590" s="192"/>
      <c r="F1590" s="128"/>
      <c r="G1590" s="128"/>
      <c r="H1590" s="43"/>
      <c r="I1590" s="7"/>
      <c r="J1590" s="7"/>
      <c r="K1590" s="21"/>
      <c r="L1590" s="191"/>
      <c r="M1590" s="172"/>
      <c r="N1590" s="172"/>
      <c r="O1590" s="123" t="s">
        <v>4574</v>
      </c>
      <c r="P1590" s="249">
        <f>P1584</f>
        <v>0.96499999999999997</v>
      </c>
      <c r="Q1590" s="249"/>
      <c r="R1590" s="201"/>
      <c r="S1590" s="138"/>
      <c r="T1590" s="139"/>
      <c r="U1590" s="78"/>
      <c r="V1590" s="79"/>
      <c r="W1590" s="200"/>
      <c r="X1590" s="319"/>
      <c r="Y1590" s="320"/>
      <c r="Z1590" s="320"/>
      <c r="AA1590" s="320"/>
      <c r="AB1590" s="320"/>
      <c r="AC1590" s="211" t="s">
        <v>4735</v>
      </c>
      <c r="AD1590" s="210"/>
      <c r="AE1590" s="210"/>
      <c r="AF1590" s="176"/>
      <c r="AG1590" s="176"/>
      <c r="AH1590" s="176"/>
      <c r="AI1590" s="176"/>
      <c r="AJ1590" s="176"/>
      <c r="AK1590" s="176"/>
      <c r="AL1590" s="105" t="s">
        <v>4574</v>
      </c>
      <c r="AM1590" s="321">
        <f>AM1587</f>
        <v>0.5</v>
      </c>
      <c r="AN1590" s="321"/>
      <c r="AO1590" s="190"/>
      <c r="AP1590" s="136"/>
      <c r="AQ1590" s="136"/>
      <c r="AR1590" s="21"/>
      <c r="AS1590" s="7"/>
      <c r="AT1590" s="123"/>
      <c r="AU1590" s="136"/>
      <c r="AV1590" s="145"/>
      <c r="AW1590" s="107">
        <f>ROUND(ROUND(ROUND(ROUND(H1571*P1590,0)*V1524,0)*AM1590,0)*AQ1582,0)-AS1588</f>
        <v>133</v>
      </c>
      <c r="AX1590" s="16"/>
    </row>
    <row r="1591" spans="1:50" ht="17.2" customHeight="1" x14ac:dyDescent="0.3">
      <c r="A1591" s="9">
        <v>43</v>
      </c>
      <c r="B1591" s="10" t="s">
        <v>3744</v>
      </c>
      <c r="C1591" s="53" t="s">
        <v>8225</v>
      </c>
      <c r="D1591" s="217" t="s">
        <v>4740</v>
      </c>
      <c r="E1591" s="219"/>
      <c r="F1591" s="217" t="s">
        <v>4739</v>
      </c>
      <c r="G1591" s="252"/>
      <c r="H1591" s="217" t="s">
        <v>4816</v>
      </c>
      <c r="I1591" s="218"/>
      <c r="J1591" s="218"/>
      <c r="K1591" s="219"/>
      <c r="L1591" s="196"/>
      <c r="M1591" s="195"/>
      <c r="N1591" s="195"/>
      <c r="O1591" s="55"/>
      <c r="P1591" s="56"/>
      <c r="Q1591" s="56"/>
      <c r="R1591" s="303" t="s">
        <v>8152</v>
      </c>
      <c r="S1591" s="304"/>
      <c r="T1591" s="305"/>
      <c r="U1591" s="309" t="s">
        <v>8151</v>
      </c>
      <c r="V1591" s="309"/>
      <c r="W1591" s="310"/>
      <c r="X1591" s="8"/>
      <c r="Y1591" s="6"/>
      <c r="Z1591" s="59"/>
      <c r="AA1591" s="59"/>
      <c r="AB1591" s="6"/>
      <c r="AC1591" s="203"/>
      <c r="AD1591" s="6"/>
      <c r="AE1591" s="6"/>
      <c r="AF1591" s="6"/>
      <c r="AG1591" s="6"/>
      <c r="AH1591" s="6"/>
      <c r="AI1591" s="6"/>
      <c r="AJ1591" s="6"/>
      <c r="AK1591" s="6"/>
      <c r="AL1591" s="59"/>
      <c r="AM1591" s="137"/>
      <c r="AN1591" s="137"/>
      <c r="AO1591" s="7"/>
      <c r="AP1591" s="7"/>
      <c r="AQ1591" s="7"/>
      <c r="AR1591" s="7"/>
      <c r="AS1591" s="7"/>
      <c r="AT1591" s="123"/>
      <c r="AU1591" s="136"/>
      <c r="AV1591" s="145"/>
      <c r="AW1591" s="100">
        <f>ROUND(H1595*V1596,0)</f>
        <v>249</v>
      </c>
      <c r="AX1591" s="19" t="s">
        <v>4205</v>
      </c>
    </row>
    <row r="1592" spans="1:50" ht="17.2" customHeight="1" x14ac:dyDescent="0.3">
      <c r="A1592" s="101">
        <v>43</v>
      </c>
      <c r="B1592" s="102" t="s">
        <v>3743</v>
      </c>
      <c r="C1592" s="103" t="s">
        <v>8224</v>
      </c>
      <c r="D1592" s="220"/>
      <c r="E1592" s="222"/>
      <c r="F1592" s="228"/>
      <c r="G1592" s="230"/>
      <c r="H1592" s="220"/>
      <c r="I1592" s="221"/>
      <c r="J1592" s="221"/>
      <c r="K1592" s="222"/>
      <c r="L1592" s="175"/>
      <c r="M1592" s="194"/>
      <c r="N1592" s="194"/>
      <c r="O1592" s="132"/>
      <c r="P1592" s="141"/>
      <c r="Q1592" s="141"/>
      <c r="R1592" s="306"/>
      <c r="S1592" s="307"/>
      <c r="T1592" s="308"/>
      <c r="U1592" s="311"/>
      <c r="V1592" s="312"/>
      <c r="W1592" s="313"/>
      <c r="X1592" s="317" t="s">
        <v>4712</v>
      </c>
      <c r="Y1592" s="318"/>
      <c r="Z1592" s="318"/>
      <c r="AA1592" s="318"/>
      <c r="AB1592" s="318"/>
      <c r="AC1592" s="211" t="s">
        <v>4711</v>
      </c>
      <c r="AD1592" s="210"/>
      <c r="AE1592" s="210"/>
      <c r="AF1592" s="176"/>
      <c r="AG1592" s="176"/>
      <c r="AH1592" s="176"/>
      <c r="AI1592" s="176"/>
      <c r="AJ1592" s="176"/>
      <c r="AK1592" s="176"/>
      <c r="AL1592" s="105" t="s">
        <v>4574</v>
      </c>
      <c r="AM1592" s="321">
        <f>AM1589</f>
        <v>0.7</v>
      </c>
      <c r="AN1592" s="321"/>
      <c r="AO1592" s="176"/>
      <c r="AP1592" s="176"/>
      <c r="AQ1592" s="176"/>
      <c r="AR1592" s="176"/>
      <c r="AS1592" s="176"/>
      <c r="AT1592" s="105"/>
      <c r="AU1592" s="150"/>
      <c r="AV1592" s="151"/>
      <c r="AW1592" s="106">
        <f>ROUND(ROUND(H1595*V1596,0)*AM1592,0)</f>
        <v>174</v>
      </c>
      <c r="AX1592" s="12"/>
    </row>
    <row r="1593" spans="1:50" ht="17.2" customHeight="1" x14ac:dyDescent="0.3">
      <c r="A1593" s="101">
        <v>43</v>
      </c>
      <c r="B1593" s="102" t="s">
        <v>3742</v>
      </c>
      <c r="C1593" s="103" t="s">
        <v>8223</v>
      </c>
      <c r="D1593" s="220"/>
      <c r="E1593" s="222"/>
      <c r="F1593" s="228"/>
      <c r="G1593" s="230"/>
      <c r="H1593" s="220"/>
      <c r="I1593" s="221"/>
      <c r="J1593" s="221"/>
      <c r="K1593" s="222"/>
      <c r="L1593" s="191"/>
      <c r="M1593" s="172"/>
      <c r="N1593" s="172"/>
      <c r="O1593" s="123"/>
      <c r="P1593" s="138"/>
      <c r="Q1593" s="138"/>
      <c r="R1593" s="306"/>
      <c r="S1593" s="307"/>
      <c r="T1593" s="308"/>
      <c r="U1593" s="311"/>
      <c r="V1593" s="312"/>
      <c r="W1593" s="313"/>
      <c r="X1593" s="319"/>
      <c r="Y1593" s="320"/>
      <c r="Z1593" s="320"/>
      <c r="AA1593" s="320"/>
      <c r="AB1593" s="320"/>
      <c r="AC1593" s="211" t="s">
        <v>4735</v>
      </c>
      <c r="AD1593" s="210"/>
      <c r="AE1593" s="210"/>
      <c r="AF1593" s="176"/>
      <c r="AG1593" s="176"/>
      <c r="AH1593" s="176"/>
      <c r="AI1593" s="176"/>
      <c r="AJ1593" s="176"/>
      <c r="AK1593" s="176"/>
      <c r="AL1593" s="105" t="s">
        <v>4574</v>
      </c>
      <c r="AM1593" s="321">
        <f>AM1590</f>
        <v>0.5</v>
      </c>
      <c r="AN1593" s="321"/>
      <c r="AO1593" s="176"/>
      <c r="AP1593" s="176"/>
      <c r="AQ1593" s="176"/>
      <c r="AR1593" s="176"/>
      <c r="AS1593" s="176"/>
      <c r="AT1593" s="105"/>
      <c r="AU1593" s="150"/>
      <c r="AV1593" s="151"/>
      <c r="AW1593" s="106">
        <f>ROUND(ROUND(H1595*V1596,0)*AM1593,0)</f>
        <v>125</v>
      </c>
      <c r="AX1593" s="12"/>
    </row>
    <row r="1594" spans="1:50" ht="17.2" customHeight="1" x14ac:dyDescent="0.3">
      <c r="A1594" s="9">
        <v>43</v>
      </c>
      <c r="B1594" s="10" t="s">
        <v>3741</v>
      </c>
      <c r="C1594" s="53" t="s">
        <v>8222</v>
      </c>
      <c r="D1594" s="238"/>
      <c r="E1594" s="240"/>
      <c r="F1594" s="238"/>
      <c r="G1594" s="240"/>
      <c r="H1594" s="220"/>
      <c r="I1594" s="221"/>
      <c r="J1594" s="221"/>
      <c r="K1594" s="222"/>
      <c r="L1594" s="231" t="s">
        <v>4714</v>
      </c>
      <c r="M1594" s="232"/>
      <c r="N1594" s="232"/>
      <c r="O1594" s="232"/>
      <c r="P1594" s="232"/>
      <c r="Q1594" s="232"/>
      <c r="R1594" s="306"/>
      <c r="S1594" s="307"/>
      <c r="T1594" s="308"/>
      <c r="U1594" s="130"/>
      <c r="V1594" s="64"/>
      <c r="W1594" s="202"/>
      <c r="X1594" s="8"/>
      <c r="Y1594" s="6"/>
      <c r="Z1594" s="59"/>
      <c r="AA1594" s="59"/>
      <c r="AB1594" s="6"/>
      <c r="AC1594" s="203"/>
      <c r="AD1594" s="6"/>
      <c r="AE1594" s="6"/>
      <c r="AF1594" s="6"/>
      <c r="AG1594" s="6"/>
      <c r="AH1594" s="6"/>
      <c r="AI1594" s="6"/>
      <c r="AJ1594" s="6"/>
      <c r="AK1594" s="6"/>
      <c r="AL1594" s="59"/>
      <c r="AM1594" s="137"/>
      <c r="AN1594" s="137"/>
      <c r="AO1594" s="6"/>
      <c r="AP1594" s="6"/>
      <c r="AQ1594" s="7"/>
      <c r="AR1594" s="7"/>
      <c r="AS1594" s="7"/>
      <c r="AT1594" s="123"/>
      <c r="AU1594" s="136"/>
      <c r="AV1594" s="145"/>
      <c r="AW1594" s="89">
        <f>ROUND(ROUND(H1595*P1596,0)*V1596,0)</f>
        <v>240</v>
      </c>
      <c r="AX1594" s="12"/>
    </row>
    <row r="1595" spans="1:50" ht="17.2" customHeight="1" x14ac:dyDescent="0.3">
      <c r="A1595" s="101">
        <v>43</v>
      </c>
      <c r="B1595" s="102" t="s">
        <v>3740</v>
      </c>
      <c r="C1595" s="103" t="s">
        <v>8221</v>
      </c>
      <c r="D1595" s="238"/>
      <c r="E1595" s="240"/>
      <c r="F1595" s="238"/>
      <c r="G1595" s="240"/>
      <c r="H1595" s="253">
        <f>'15就労移行支援(基本)'!K756</f>
        <v>497</v>
      </c>
      <c r="I1595" s="254"/>
      <c r="J1595" s="1" t="s">
        <v>4202</v>
      </c>
      <c r="K1595" s="68"/>
      <c r="L1595" s="267"/>
      <c r="M1595" s="268"/>
      <c r="N1595" s="268"/>
      <c r="O1595" s="268"/>
      <c r="P1595" s="268"/>
      <c r="Q1595" s="268"/>
      <c r="R1595" s="306"/>
      <c r="S1595" s="307"/>
      <c r="T1595" s="308"/>
      <c r="U1595" s="130"/>
      <c r="V1595" s="64"/>
      <c r="W1595" s="202"/>
      <c r="X1595" s="317" t="s">
        <v>4712</v>
      </c>
      <c r="Y1595" s="318"/>
      <c r="Z1595" s="318"/>
      <c r="AA1595" s="318"/>
      <c r="AB1595" s="318"/>
      <c r="AC1595" s="211" t="s">
        <v>4711</v>
      </c>
      <c r="AD1595" s="210"/>
      <c r="AE1595" s="210"/>
      <c r="AF1595" s="176"/>
      <c r="AG1595" s="176"/>
      <c r="AH1595" s="176"/>
      <c r="AI1595" s="176"/>
      <c r="AJ1595" s="176"/>
      <c r="AK1595" s="176"/>
      <c r="AL1595" s="105" t="s">
        <v>4574</v>
      </c>
      <c r="AM1595" s="321">
        <f>AM1592</f>
        <v>0.7</v>
      </c>
      <c r="AN1595" s="321"/>
      <c r="AO1595" s="174"/>
      <c r="AP1595" s="174"/>
      <c r="AQ1595" s="174"/>
      <c r="AR1595" s="174"/>
      <c r="AS1595" s="174"/>
      <c r="AT1595" s="104"/>
      <c r="AU1595" s="148"/>
      <c r="AV1595" s="149"/>
      <c r="AW1595" s="106">
        <f>ROUND(ROUND(ROUND(H1595*P1596,0)*V1596,0)*AM1595,0)</f>
        <v>168</v>
      </c>
      <c r="AX1595" s="12"/>
    </row>
    <row r="1596" spans="1:50" ht="17.2" customHeight="1" x14ac:dyDescent="0.3">
      <c r="A1596" s="101">
        <v>43</v>
      </c>
      <c r="B1596" s="102" t="s">
        <v>3739</v>
      </c>
      <c r="C1596" s="103" t="s">
        <v>8220</v>
      </c>
      <c r="D1596" s="238"/>
      <c r="E1596" s="240"/>
      <c r="F1596" s="238"/>
      <c r="G1596" s="240"/>
      <c r="H1596" s="175"/>
      <c r="I1596" s="194"/>
      <c r="J1596" s="194"/>
      <c r="K1596" s="173"/>
      <c r="L1596" s="191"/>
      <c r="M1596" s="172"/>
      <c r="N1596" s="172"/>
      <c r="O1596" s="123" t="s">
        <v>4574</v>
      </c>
      <c r="P1596" s="249">
        <f>P1590</f>
        <v>0.96499999999999997</v>
      </c>
      <c r="Q1596" s="249"/>
      <c r="R1596" s="238"/>
      <c r="S1596" s="239"/>
      <c r="T1596" s="240"/>
      <c r="U1596" s="132" t="s">
        <v>4574</v>
      </c>
      <c r="V1596" s="247">
        <f>V1524</f>
        <v>0.5</v>
      </c>
      <c r="W1596" s="248"/>
      <c r="X1596" s="319"/>
      <c r="Y1596" s="320"/>
      <c r="Z1596" s="320"/>
      <c r="AA1596" s="320"/>
      <c r="AB1596" s="320"/>
      <c r="AC1596" s="211" t="s">
        <v>4735</v>
      </c>
      <c r="AD1596" s="210"/>
      <c r="AE1596" s="210"/>
      <c r="AF1596" s="176"/>
      <c r="AG1596" s="176"/>
      <c r="AH1596" s="176"/>
      <c r="AI1596" s="176"/>
      <c r="AJ1596" s="176"/>
      <c r="AK1596" s="176"/>
      <c r="AL1596" s="105" t="s">
        <v>4574</v>
      </c>
      <c r="AM1596" s="321">
        <f>AM1593</f>
        <v>0.5</v>
      </c>
      <c r="AN1596" s="321"/>
      <c r="AO1596" s="174"/>
      <c r="AP1596" s="174"/>
      <c r="AQ1596" s="174"/>
      <c r="AR1596" s="174"/>
      <c r="AS1596" s="174"/>
      <c r="AT1596" s="104"/>
      <c r="AU1596" s="148"/>
      <c r="AV1596" s="149"/>
      <c r="AW1596" s="106">
        <f>ROUND(ROUND(ROUND(H1595*P1596,0)*V1596,0)*AM1596,0)</f>
        <v>120</v>
      </c>
      <c r="AX1596" s="12"/>
    </row>
    <row r="1597" spans="1:50" ht="17.2" customHeight="1" x14ac:dyDescent="0.3">
      <c r="A1597" s="9">
        <v>43</v>
      </c>
      <c r="B1597" s="10" t="s">
        <v>3738</v>
      </c>
      <c r="C1597" s="53" t="s">
        <v>8219</v>
      </c>
      <c r="D1597" s="166"/>
      <c r="E1597" s="193"/>
      <c r="F1597" s="126"/>
      <c r="G1597" s="126"/>
      <c r="H1597" s="175"/>
      <c r="I1597" s="194"/>
      <c r="J1597" s="194"/>
      <c r="K1597" s="173"/>
      <c r="L1597" s="196"/>
      <c r="M1597" s="195"/>
      <c r="N1597" s="195"/>
      <c r="O1597" s="55"/>
      <c r="P1597" s="56"/>
      <c r="Q1597" s="56"/>
      <c r="R1597" s="168"/>
      <c r="S1597" s="141"/>
      <c r="T1597" s="142"/>
      <c r="U1597" s="130"/>
      <c r="V1597" s="64"/>
      <c r="W1597" s="202"/>
      <c r="X1597" s="8"/>
      <c r="Y1597" s="6"/>
      <c r="Z1597" s="59"/>
      <c r="AA1597" s="59"/>
      <c r="AB1597" s="6"/>
      <c r="AC1597" s="203"/>
      <c r="AD1597" s="6"/>
      <c r="AE1597" s="6"/>
      <c r="AF1597" s="6"/>
      <c r="AG1597" s="6"/>
      <c r="AH1597" s="6"/>
      <c r="AI1597" s="6"/>
      <c r="AJ1597" s="6"/>
      <c r="AK1597" s="6"/>
      <c r="AL1597" s="59"/>
      <c r="AM1597" s="137"/>
      <c r="AN1597" s="137"/>
      <c r="AO1597" s="177"/>
      <c r="AP1597" s="81"/>
      <c r="AQ1597" s="81"/>
      <c r="AR1597" s="82"/>
      <c r="AS1597" s="242" t="s">
        <v>4580</v>
      </c>
      <c r="AT1597" s="242"/>
      <c r="AU1597" s="242"/>
      <c r="AV1597" s="243"/>
      <c r="AW1597" s="89">
        <f>ROUND(H1595*V1596,0)-AS1600</f>
        <v>244</v>
      </c>
      <c r="AX1597" s="12"/>
    </row>
    <row r="1598" spans="1:50" ht="17.2" customHeight="1" x14ac:dyDescent="0.3">
      <c r="A1598" s="101">
        <v>43</v>
      </c>
      <c r="B1598" s="102" t="s">
        <v>3737</v>
      </c>
      <c r="C1598" s="103" t="s">
        <v>8218</v>
      </c>
      <c r="D1598" s="166"/>
      <c r="E1598" s="193"/>
      <c r="F1598" s="126"/>
      <c r="G1598" s="126"/>
      <c r="H1598" s="175"/>
      <c r="I1598" s="194"/>
      <c r="J1598" s="194"/>
      <c r="K1598" s="173"/>
      <c r="L1598" s="175"/>
      <c r="M1598" s="194"/>
      <c r="N1598" s="194"/>
      <c r="O1598" s="132"/>
      <c r="P1598" s="141"/>
      <c r="Q1598" s="141"/>
      <c r="R1598" s="168"/>
      <c r="S1598" s="141"/>
      <c r="T1598" s="142"/>
      <c r="U1598" s="130"/>
      <c r="V1598" s="64"/>
      <c r="W1598" s="202"/>
      <c r="X1598" s="317" t="s">
        <v>4712</v>
      </c>
      <c r="Y1598" s="318"/>
      <c r="Z1598" s="318"/>
      <c r="AA1598" s="318"/>
      <c r="AB1598" s="318"/>
      <c r="AC1598" s="211" t="s">
        <v>4711</v>
      </c>
      <c r="AD1598" s="210"/>
      <c r="AE1598" s="210"/>
      <c r="AF1598" s="176"/>
      <c r="AG1598" s="176"/>
      <c r="AH1598" s="176"/>
      <c r="AI1598" s="176"/>
      <c r="AJ1598" s="176"/>
      <c r="AK1598" s="176"/>
      <c r="AL1598" s="105" t="s">
        <v>4574</v>
      </c>
      <c r="AM1598" s="321">
        <f>AM1595</f>
        <v>0.7</v>
      </c>
      <c r="AN1598" s="321"/>
      <c r="AO1598" s="215"/>
      <c r="AP1598" s="215"/>
      <c r="AQ1598" s="215"/>
      <c r="AR1598" s="214"/>
      <c r="AS1598" s="244"/>
      <c r="AT1598" s="244"/>
      <c r="AU1598" s="244"/>
      <c r="AV1598" s="245"/>
      <c r="AW1598" s="106">
        <f>ROUND(ROUND(H1595*V1596,0)*AM1598,0)-AS1600</f>
        <v>169</v>
      </c>
      <c r="AX1598" s="12"/>
    </row>
    <row r="1599" spans="1:50" ht="17.2" customHeight="1" x14ac:dyDescent="0.3">
      <c r="A1599" s="101">
        <v>43</v>
      </c>
      <c r="B1599" s="102" t="s">
        <v>3736</v>
      </c>
      <c r="C1599" s="103" t="s">
        <v>8217</v>
      </c>
      <c r="D1599" s="166"/>
      <c r="E1599" s="193"/>
      <c r="F1599" s="126"/>
      <c r="G1599" s="126"/>
      <c r="H1599" s="175"/>
      <c r="I1599" s="194"/>
      <c r="J1599" s="194"/>
      <c r="K1599" s="173"/>
      <c r="L1599" s="191"/>
      <c r="M1599" s="172"/>
      <c r="N1599" s="172"/>
      <c r="O1599" s="123"/>
      <c r="P1599" s="138"/>
      <c r="Q1599" s="138"/>
      <c r="R1599" s="168"/>
      <c r="S1599" s="141"/>
      <c r="T1599" s="142"/>
      <c r="U1599" s="130"/>
      <c r="V1599" s="64"/>
      <c r="W1599" s="202"/>
      <c r="X1599" s="319"/>
      <c r="Y1599" s="320"/>
      <c r="Z1599" s="320"/>
      <c r="AA1599" s="320"/>
      <c r="AB1599" s="320"/>
      <c r="AC1599" s="211" t="s">
        <v>4735</v>
      </c>
      <c r="AD1599" s="210"/>
      <c r="AE1599" s="210"/>
      <c r="AF1599" s="176"/>
      <c r="AG1599" s="176"/>
      <c r="AH1599" s="176"/>
      <c r="AI1599" s="176"/>
      <c r="AJ1599" s="176"/>
      <c r="AK1599" s="176"/>
      <c r="AL1599" s="105" t="s">
        <v>4574</v>
      </c>
      <c r="AM1599" s="321">
        <f>AM1596</f>
        <v>0.5</v>
      </c>
      <c r="AN1599" s="321"/>
      <c r="AO1599" s="213"/>
      <c r="AP1599" s="213"/>
      <c r="AQ1599" s="213"/>
      <c r="AR1599" s="212"/>
      <c r="AS1599" s="244"/>
      <c r="AT1599" s="244"/>
      <c r="AU1599" s="244"/>
      <c r="AV1599" s="245"/>
      <c r="AW1599" s="106">
        <f>ROUND(ROUND(H1595*V1596,0)*AM1599,0)-AS1600</f>
        <v>120</v>
      </c>
      <c r="AX1599" s="12"/>
    </row>
    <row r="1600" spans="1:50" ht="17.2" customHeight="1" x14ac:dyDescent="0.3">
      <c r="A1600" s="9">
        <v>43</v>
      </c>
      <c r="B1600" s="10" t="s">
        <v>3735</v>
      </c>
      <c r="C1600" s="53" t="s">
        <v>8216</v>
      </c>
      <c r="D1600" s="166"/>
      <c r="E1600" s="193"/>
      <c r="F1600" s="126"/>
      <c r="G1600" s="126"/>
      <c r="H1600" s="175"/>
      <c r="I1600" s="194"/>
      <c r="J1600" s="194"/>
      <c r="K1600" s="173"/>
      <c r="L1600" s="231" t="s">
        <v>4714</v>
      </c>
      <c r="M1600" s="232"/>
      <c r="N1600" s="232"/>
      <c r="O1600" s="232"/>
      <c r="P1600" s="232"/>
      <c r="Q1600" s="232"/>
      <c r="R1600" s="175"/>
      <c r="S1600" s="194"/>
      <c r="T1600" s="173"/>
      <c r="U1600" s="130"/>
      <c r="V1600" s="64"/>
      <c r="W1600" s="202"/>
      <c r="X1600" s="8"/>
      <c r="Y1600" s="6"/>
      <c r="Z1600" s="59"/>
      <c r="AA1600" s="59"/>
      <c r="AB1600" s="6"/>
      <c r="AC1600" s="203"/>
      <c r="AD1600" s="6"/>
      <c r="AE1600" s="6"/>
      <c r="AF1600" s="6"/>
      <c r="AG1600" s="6"/>
      <c r="AH1600" s="6"/>
      <c r="AI1600" s="6"/>
      <c r="AJ1600" s="6"/>
      <c r="AK1600" s="6"/>
      <c r="AL1600" s="59"/>
      <c r="AM1600" s="137"/>
      <c r="AN1600" s="137"/>
      <c r="AO1600" s="198"/>
      <c r="AP1600" s="198"/>
      <c r="AQ1600" s="198"/>
      <c r="AR1600" s="197"/>
      <c r="AS1600" s="38">
        <f>AS1588</f>
        <v>5</v>
      </c>
      <c r="AT1600" s="62" t="s">
        <v>4579</v>
      </c>
      <c r="AU1600" s="143"/>
      <c r="AV1600" s="147"/>
      <c r="AW1600" s="89">
        <f>ROUND(ROUND(H1595*P1602,0)*V1596,0)-AS1600</f>
        <v>235</v>
      </c>
      <c r="AX1600" s="12"/>
    </row>
    <row r="1601" spans="1:50" ht="17.2" customHeight="1" x14ac:dyDescent="0.3">
      <c r="A1601" s="101">
        <v>43</v>
      </c>
      <c r="B1601" s="102" t="s">
        <v>3734</v>
      </c>
      <c r="C1601" s="103" t="s">
        <v>8215</v>
      </c>
      <c r="D1601" s="166"/>
      <c r="E1601" s="193"/>
      <c r="F1601" s="126"/>
      <c r="G1601" s="126"/>
      <c r="H1601" s="175"/>
      <c r="I1601" s="194"/>
      <c r="J1601" s="194"/>
      <c r="K1601" s="173"/>
      <c r="L1601" s="267"/>
      <c r="M1601" s="268"/>
      <c r="N1601" s="268"/>
      <c r="O1601" s="268"/>
      <c r="P1601" s="268"/>
      <c r="Q1601" s="268"/>
      <c r="R1601" s="175"/>
      <c r="S1601" s="194"/>
      <c r="T1601" s="173"/>
      <c r="U1601" s="130"/>
      <c r="V1601" s="64"/>
      <c r="W1601" s="202"/>
      <c r="X1601" s="317" t="s">
        <v>4712</v>
      </c>
      <c r="Y1601" s="318"/>
      <c r="Z1601" s="318"/>
      <c r="AA1601" s="318"/>
      <c r="AB1601" s="318"/>
      <c r="AC1601" s="211" t="s">
        <v>4711</v>
      </c>
      <c r="AD1601" s="210"/>
      <c r="AE1601" s="210"/>
      <c r="AF1601" s="176"/>
      <c r="AG1601" s="176"/>
      <c r="AH1601" s="176"/>
      <c r="AI1601" s="176"/>
      <c r="AJ1601" s="176"/>
      <c r="AK1601" s="176"/>
      <c r="AL1601" s="105" t="s">
        <v>4574</v>
      </c>
      <c r="AM1601" s="321">
        <f>AM1598</f>
        <v>0.7</v>
      </c>
      <c r="AN1601" s="321"/>
      <c r="AO1601" s="213"/>
      <c r="AP1601" s="213"/>
      <c r="AQ1601" s="213"/>
      <c r="AR1601" s="212"/>
      <c r="AS1601" s="1"/>
      <c r="AT1601" s="132"/>
      <c r="AU1601" s="143"/>
      <c r="AV1601" s="147"/>
      <c r="AW1601" s="106">
        <f>ROUND(ROUND(ROUND(H1595*P1602,0)*V1596,0)*AM1601,0)-AS1600</f>
        <v>163</v>
      </c>
      <c r="AX1601" s="12"/>
    </row>
    <row r="1602" spans="1:50" ht="17.2" customHeight="1" x14ac:dyDescent="0.3">
      <c r="A1602" s="101">
        <v>43</v>
      </c>
      <c r="B1602" s="102" t="s">
        <v>3733</v>
      </c>
      <c r="C1602" s="103" t="s">
        <v>8214</v>
      </c>
      <c r="D1602" s="166"/>
      <c r="E1602" s="193"/>
      <c r="F1602" s="126"/>
      <c r="G1602" s="126"/>
      <c r="H1602" s="175"/>
      <c r="I1602" s="194"/>
      <c r="J1602" s="194"/>
      <c r="K1602" s="173"/>
      <c r="L1602" s="191"/>
      <c r="M1602" s="172"/>
      <c r="N1602" s="172"/>
      <c r="O1602" s="123" t="s">
        <v>4574</v>
      </c>
      <c r="P1602" s="249">
        <f>P1596</f>
        <v>0.96499999999999997</v>
      </c>
      <c r="Q1602" s="249"/>
      <c r="R1602" s="168"/>
      <c r="S1602" s="141"/>
      <c r="T1602" s="142"/>
      <c r="U1602" s="130"/>
      <c r="V1602" s="64"/>
      <c r="W1602" s="202"/>
      <c r="X1602" s="319"/>
      <c r="Y1602" s="320"/>
      <c r="Z1602" s="320"/>
      <c r="AA1602" s="320"/>
      <c r="AB1602" s="320"/>
      <c r="AC1602" s="211" t="s">
        <v>4735</v>
      </c>
      <c r="AD1602" s="210"/>
      <c r="AE1602" s="210"/>
      <c r="AF1602" s="176"/>
      <c r="AG1602" s="176"/>
      <c r="AH1602" s="176"/>
      <c r="AI1602" s="176"/>
      <c r="AJ1602" s="176"/>
      <c r="AK1602" s="176"/>
      <c r="AL1602" s="105" t="s">
        <v>4574</v>
      </c>
      <c r="AM1602" s="321">
        <f>AM1599</f>
        <v>0.5</v>
      </c>
      <c r="AN1602" s="321"/>
      <c r="AO1602" s="213"/>
      <c r="AP1602" s="213"/>
      <c r="AQ1602" s="213"/>
      <c r="AR1602" s="212"/>
      <c r="AS1602" s="7"/>
      <c r="AT1602" s="123"/>
      <c r="AU1602" s="136"/>
      <c r="AV1602" s="145"/>
      <c r="AW1602" s="106">
        <f>ROUND(ROUND(ROUND(H1595*P1602,0)*V1596,0)*AM1602,0)-AS1600</f>
        <v>115</v>
      </c>
      <c r="AX1602" s="12"/>
    </row>
    <row r="1603" spans="1:50" ht="17.2" customHeight="1" x14ac:dyDescent="0.3">
      <c r="A1603" s="9">
        <v>43</v>
      </c>
      <c r="B1603" s="10" t="s">
        <v>3732</v>
      </c>
      <c r="C1603" s="53" t="s">
        <v>8213</v>
      </c>
      <c r="D1603" s="166"/>
      <c r="E1603" s="193"/>
      <c r="F1603" s="126"/>
      <c r="G1603" s="126"/>
      <c r="H1603" s="45"/>
      <c r="I1603" s="1"/>
      <c r="J1603" s="1"/>
      <c r="K1603" s="44"/>
      <c r="L1603" s="196"/>
      <c r="M1603" s="195"/>
      <c r="N1603" s="195"/>
      <c r="O1603" s="55"/>
      <c r="P1603" s="56"/>
      <c r="Q1603" s="56"/>
      <c r="R1603" s="168"/>
      <c r="S1603" s="141"/>
      <c r="T1603" s="142"/>
      <c r="U1603" s="130"/>
      <c r="V1603" s="64"/>
      <c r="W1603" s="202"/>
      <c r="X1603" s="8"/>
      <c r="Y1603" s="6"/>
      <c r="Z1603" s="59"/>
      <c r="AA1603" s="59"/>
      <c r="AB1603" s="6"/>
      <c r="AC1603" s="203"/>
      <c r="AD1603" s="6"/>
      <c r="AE1603" s="6"/>
      <c r="AF1603" s="6"/>
      <c r="AG1603" s="6"/>
      <c r="AH1603" s="6"/>
      <c r="AI1603" s="6"/>
      <c r="AJ1603" s="6"/>
      <c r="AK1603" s="6"/>
      <c r="AL1603" s="59"/>
      <c r="AM1603" s="137"/>
      <c r="AN1603" s="137"/>
      <c r="AO1603" s="216" t="s">
        <v>4753</v>
      </c>
      <c r="AP1603" s="251"/>
      <c r="AQ1603" s="251"/>
      <c r="AR1603" s="252"/>
      <c r="AS1603" s="49"/>
      <c r="AT1603" s="36"/>
      <c r="AU1603" s="36"/>
      <c r="AV1603" s="51"/>
      <c r="AW1603" s="89">
        <f>ROUND(ROUND(H1595*V1596,0)*AQ1606,0)</f>
        <v>237</v>
      </c>
      <c r="AX1603" s="12"/>
    </row>
    <row r="1604" spans="1:50" ht="17.2" customHeight="1" x14ac:dyDescent="0.3">
      <c r="A1604" s="101">
        <v>43</v>
      </c>
      <c r="B1604" s="102" t="s">
        <v>3731</v>
      </c>
      <c r="C1604" s="103" t="s">
        <v>8212</v>
      </c>
      <c r="D1604" s="166"/>
      <c r="E1604" s="193"/>
      <c r="F1604" s="126"/>
      <c r="G1604" s="126"/>
      <c r="H1604" s="45"/>
      <c r="I1604" s="1"/>
      <c r="J1604" s="1"/>
      <c r="K1604" s="44"/>
      <c r="L1604" s="175"/>
      <c r="M1604" s="194"/>
      <c r="N1604" s="194"/>
      <c r="O1604" s="132"/>
      <c r="P1604" s="141"/>
      <c r="Q1604" s="141"/>
      <c r="R1604" s="168"/>
      <c r="S1604" s="141"/>
      <c r="T1604" s="142"/>
      <c r="U1604" s="130"/>
      <c r="V1604" s="64"/>
      <c r="W1604" s="202"/>
      <c r="X1604" s="317" t="s">
        <v>4712</v>
      </c>
      <c r="Y1604" s="318"/>
      <c r="Z1604" s="318"/>
      <c r="AA1604" s="318"/>
      <c r="AB1604" s="318"/>
      <c r="AC1604" s="211" t="s">
        <v>4711</v>
      </c>
      <c r="AD1604" s="210"/>
      <c r="AE1604" s="210"/>
      <c r="AF1604" s="176"/>
      <c r="AG1604" s="176"/>
      <c r="AH1604" s="176"/>
      <c r="AI1604" s="176"/>
      <c r="AJ1604" s="176"/>
      <c r="AK1604" s="176"/>
      <c r="AL1604" s="105" t="s">
        <v>4574</v>
      </c>
      <c r="AM1604" s="321">
        <f>AM1601</f>
        <v>0.7</v>
      </c>
      <c r="AN1604" s="321"/>
      <c r="AO1604" s="228"/>
      <c r="AP1604" s="229"/>
      <c r="AQ1604" s="229"/>
      <c r="AR1604" s="230"/>
      <c r="AS1604" s="45"/>
      <c r="AT1604" s="1"/>
      <c r="AU1604" s="1"/>
      <c r="AV1604" s="44"/>
      <c r="AW1604" s="106">
        <f>ROUND(ROUND(ROUND(H1595*V1596,0)*AM1604,0)*AQ1606,0)</f>
        <v>165</v>
      </c>
      <c r="AX1604" s="12"/>
    </row>
    <row r="1605" spans="1:50" ht="17.2" customHeight="1" x14ac:dyDescent="0.3">
      <c r="A1605" s="101">
        <v>43</v>
      </c>
      <c r="B1605" s="102" t="s">
        <v>3730</v>
      </c>
      <c r="C1605" s="103" t="s">
        <v>8211</v>
      </c>
      <c r="D1605" s="166"/>
      <c r="E1605" s="193"/>
      <c r="F1605" s="126"/>
      <c r="G1605" s="126"/>
      <c r="H1605" s="45"/>
      <c r="I1605" s="1"/>
      <c r="J1605" s="1"/>
      <c r="K1605" s="44"/>
      <c r="L1605" s="191"/>
      <c r="M1605" s="172"/>
      <c r="N1605" s="172"/>
      <c r="O1605" s="123"/>
      <c r="P1605" s="138"/>
      <c r="Q1605" s="138"/>
      <c r="R1605" s="168"/>
      <c r="S1605" s="141"/>
      <c r="T1605" s="142"/>
      <c r="U1605" s="130"/>
      <c r="V1605" s="64"/>
      <c r="W1605" s="202"/>
      <c r="X1605" s="319"/>
      <c r="Y1605" s="320"/>
      <c r="Z1605" s="320"/>
      <c r="AA1605" s="320"/>
      <c r="AB1605" s="320"/>
      <c r="AC1605" s="211" t="s">
        <v>4735</v>
      </c>
      <c r="AD1605" s="210"/>
      <c r="AE1605" s="210"/>
      <c r="AF1605" s="176"/>
      <c r="AG1605" s="176"/>
      <c r="AH1605" s="176"/>
      <c r="AI1605" s="176"/>
      <c r="AJ1605" s="176"/>
      <c r="AK1605" s="176"/>
      <c r="AL1605" s="105" t="s">
        <v>4574</v>
      </c>
      <c r="AM1605" s="321">
        <f>AM1602</f>
        <v>0.5</v>
      </c>
      <c r="AN1605" s="321"/>
      <c r="AO1605" s="45"/>
      <c r="AP1605" s="1"/>
      <c r="AQ1605" s="1"/>
      <c r="AR1605" s="44"/>
      <c r="AS1605" s="45"/>
      <c r="AT1605" s="1"/>
      <c r="AU1605" s="1"/>
      <c r="AV1605" s="44"/>
      <c r="AW1605" s="106">
        <f>ROUND(ROUND(ROUND(H1595*V1596,0)*AM1605,0)*AQ1606,0)</f>
        <v>119</v>
      </c>
      <c r="AX1605" s="12"/>
    </row>
    <row r="1606" spans="1:50" ht="17.2" customHeight="1" x14ac:dyDescent="0.3">
      <c r="A1606" s="9">
        <v>43</v>
      </c>
      <c r="B1606" s="10" t="s">
        <v>3729</v>
      </c>
      <c r="C1606" s="53" t="s">
        <v>8210</v>
      </c>
      <c r="D1606" s="166"/>
      <c r="E1606" s="193"/>
      <c r="F1606" s="126"/>
      <c r="G1606" s="126"/>
      <c r="H1606" s="45"/>
      <c r="I1606" s="1"/>
      <c r="J1606" s="1"/>
      <c r="K1606" s="44"/>
      <c r="L1606" s="231" t="s">
        <v>4714</v>
      </c>
      <c r="M1606" s="232"/>
      <c r="N1606" s="232"/>
      <c r="O1606" s="232"/>
      <c r="P1606" s="232"/>
      <c r="Q1606" s="232"/>
      <c r="R1606" s="175"/>
      <c r="S1606" s="194"/>
      <c r="T1606" s="173"/>
      <c r="U1606" s="130"/>
      <c r="V1606" s="64"/>
      <c r="W1606" s="202"/>
      <c r="X1606" s="8"/>
      <c r="Y1606" s="6"/>
      <c r="Z1606" s="59"/>
      <c r="AA1606" s="59"/>
      <c r="AB1606" s="6"/>
      <c r="AC1606" s="203"/>
      <c r="AD1606" s="6"/>
      <c r="AE1606" s="6"/>
      <c r="AF1606" s="6"/>
      <c r="AG1606" s="6"/>
      <c r="AH1606" s="6"/>
      <c r="AI1606" s="6"/>
      <c r="AJ1606" s="6"/>
      <c r="AK1606" s="6"/>
      <c r="AL1606" s="59"/>
      <c r="AM1606" s="137"/>
      <c r="AN1606" s="137"/>
      <c r="AO1606" s="45"/>
      <c r="AP1606" s="132" t="s">
        <v>4574</v>
      </c>
      <c r="AQ1606" s="247">
        <f>AQ1582</f>
        <v>0.95</v>
      </c>
      <c r="AR1606" s="248"/>
      <c r="AS1606" s="45"/>
      <c r="AT1606" s="1"/>
      <c r="AU1606" s="1"/>
      <c r="AV1606" s="44"/>
      <c r="AW1606" s="89">
        <f>ROUND(ROUND(ROUND(H1595*P1608,0)*V1596,0)*AQ1606,0)</f>
        <v>228</v>
      </c>
      <c r="AX1606" s="12"/>
    </row>
    <row r="1607" spans="1:50" ht="17.2" customHeight="1" x14ac:dyDescent="0.3">
      <c r="A1607" s="101">
        <v>43</v>
      </c>
      <c r="B1607" s="102" t="s">
        <v>3728</v>
      </c>
      <c r="C1607" s="103" t="s">
        <v>8209</v>
      </c>
      <c r="D1607" s="166"/>
      <c r="E1607" s="193"/>
      <c r="F1607" s="126"/>
      <c r="G1607" s="126"/>
      <c r="H1607" s="45"/>
      <c r="I1607" s="1"/>
      <c r="J1607" s="1"/>
      <c r="K1607" s="44"/>
      <c r="L1607" s="267"/>
      <c r="M1607" s="268"/>
      <c r="N1607" s="268"/>
      <c r="O1607" s="268"/>
      <c r="P1607" s="268"/>
      <c r="Q1607" s="268"/>
      <c r="R1607" s="175"/>
      <c r="S1607" s="194"/>
      <c r="T1607" s="173"/>
      <c r="U1607" s="130"/>
      <c r="V1607" s="64"/>
      <c r="W1607" s="202"/>
      <c r="X1607" s="317" t="s">
        <v>4712</v>
      </c>
      <c r="Y1607" s="318"/>
      <c r="Z1607" s="318"/>
      <c r="AA1607" s="318"/>
      <c r="AB1607" s="318"/>
      <c r="AC1607" s="211" t="s">
        <v>4711</v>
      </c>
      <c r="AD1607" s="210"/>
      <c r="AE1607" s="210"/>
      <c r="AF1607" s="176"/>
      <c r="AG1607" s="176"/>
      <c r="AH1607" s="176"/>
      <c r="AI1607" s="176"/>
      <c r="AJ1607" s="176"/>
      <c r="AK1607" s="176"/>
      <c r="AL1607" s="105" t="s">
        <v>4574</v>
      </c>
      <c r="AM1607" s="321">
        <f>AM1604</f>
        <v>0.7</v>
      </c>
      <c r="AN1607" s="321"/>
      <c r="AO1607" s="45"/>
      <c r="AP1607" s="1"/>
      <c r="AQ1607" s="1"/>
      <c r="AR1607" s="44"/>
      <c r="AS1607" s="45"/>
      <c r="AT1607" s="1"/>
      <c r="AU1607" s="1"/>
      <c r="AV1607" s="44"/>
      <c r="AW1607" s="106">
        <f>ROUND(ROUND(ROUND(ROUND(H1595*P1608,0)*V1596,0)*AM1607,0)*AQ1606,0)</f>
        <v>160</v>
      </c>
      <c r="AX1607" s="12"/>
    </row>
    <row r="1608" spans="1:50" ht="17.2" customHeight="1" x14ac:dyDescent="0.3">
      <c r="A1608" s="101">
        <v>43</v>
      </c>
      <c r="B1608" s="102" t="s">
        <v>3727</v>
      </c>
      <c r="C1608" s="103" t="s">
        <v>8208</v>
      </c>
      <c r="D1608" s="166"/>
      <c r="E1608" s="193"/>
      <c r="F1608" s="126"/>
      <c r="G1608" s="126"/>
      <c r="H1608" s="45"/>
      <c r="I1608" s="1"/>
      <c r="J1608" s="1"/>
      <c r="K1608" s="44"/>
      <c r="L1608" s="191"/>
      <c r="M1608" s="172"/>
      <c r="N1608" s="172"/>
      <c r="O1608" s="123" t="s">
        <v>4574</v>
      </c>
      <c r="P1608" s="249">
        <f>P1602</f>
        <v>0.96499999999999997</v>
      </c>
      <c r="Q1608" s="249"/>
      <c r="R1608" s="168"/>
      <c r="S1608" s="141"/>
      <c r="T1608" s="142"/>
      <c r="U1608" s="130"/>
      <c r="V1608" s="64"/>
      <c r="W1608" s="202"/>
      <c r="X1608" s="319"/>
      <c r="Y1608" s="320"/>
      <c r="Z1608" s="320"/>
      <c r="AA1608" s="320"/>
      <c r="AB1608" s="320"/>
      <c r="AC1608" s="211" t="s">
        <v>4735</v>
      </c>
      <c r="AD1608" s="210"/>
      <c r="AE1608" s="210"/>
      <c r="AF1608" s="176"/>
      <c r="AG1608" s="176"/>
      <c r="AH1608" s="176"/>
      <c r="AI1608" s="176"/>
      <c r="AJ1608" s="176"/>
      <c r="AK1608" s="176"/>
      <c r="AL1608" s="105" t="s">
        <v>4574</v>
      </c>
      <c r="AM1608" s="321">
        <f>AM1605</f>
        <v>0.5</v>
      </c>
      <c r="AN1608" s="321"/>
      <c r="AO1608" s="45"/>
      <c r="AP1608" s="1"/>
      <c r="AQ1608" s="1"/>
      <c r="AR1608" s="44"/>
      <c r="AS1608" s="43"/>
      <c r="AT1608" s="7"/>
      <c r="AU1608" s="7"/>
      <c r="AV1608" s="21"/>
      <c r="AW1608" s="106">
        <f>ROUND(ROUND(ROUND(ROUND(H1595*P1608,0)*V1596,0)*AM1608,0)*AQ1606,0)</f>
        <v>114</v>
      </c>
      <c r="AX1608" s="12"/>
    </row>
    <row r="1609" spans="1:50" ht="17.2" customHeight="1" x14ac:dyDescent="0.3">
      <c r="A1609" s="9">
        <v>43</v>
      </c>
      <c r="B1609" s="10" t="s">
        <v>3726</v>
      </c>
      <c r="C1609" s="53" t="s">
        <v>8207</v>
      </c>
      <c r="D1609" s="166"/>
      <c r="E1609" s="193"/>
      <c r="F1609" s="126"/>
      <c r="G1609" s="126"/>
      <c r="H1609" s="45"/>
      <c r="I1609" s="1"/>
      <c r="J1609" s="1"/>
      <c r="K1609" s="44"/>
      <c r="L1609" s="196"/>
      <c r="M1609" s="195"/>
      <c r="N1609" s="195"/>
      <c r="O1609" s="55"/>
      <c r="P1609" s="56"/>
      <c r="Q1609" s="56"/>
      <c r="R1609" s="168"/>
      <c r="S1609" s="141"/>
      <c r="T1609" s="142"/>
      <c r="U1609" s="130"/>
      <c r="V1609" s="64"/>
      <c r="W1609" s="202"/>
      <c r="X1609" s="8"/>
      <c r="Y1609" s="6"/>
      <c r="Z1609" s="59"/>
      <c r="AA1609" s="59"/>
      <c r="AB1609" s="6"/>
      <c r="AC1609" s="203"/>
      <c r="AD1609" s="6"/>
      <c r="AE1609" s="6"/>
      <c r="AF1609" s="6"/>
      <c r="AG1609" s="6"/>
      <c r="AH1609" s="6"/>
      <c r="AI1609" s="6"/>
      <c r="AJ1609" s="6"/>
      <c r="AK1609" s="6"/>
      <c r="AL1609" s="59"/>
      <c r="AM1609" s="137"/>
      <c r="AN1609" s="137"/>
      <c r="AO1609" s="146"/>
      <c r="AP1609" s="143"/>
      <c r="AQ1609" s="143"/>
      <c r="AR1609" s="44"/>
      <c r="AS1609" s="242" t="s">
        <v>4580</v>
      </c>
      <c r="AT1609" s="242"/>
      <c r="AU1609" s="242"/>
      <c r="AV1609" s="243"/>
      <c r="AW1609" s="89">
        <f>ROUND(ROUND(H1595*V1596,0)*AQ1606,0)-AS1612</f>
        <v>232</v>
      </c>
      <c r="AX1609" s="12"/>
    </row>
    <row r="1610" spans="1:50" ht="17.2" customHeight="1" x14ac:dyDescent="0.3">
      <c r="A1610" s="101">
        <v>43</v>
      </c>
      <c r="B1610" s="102" t="s">
        <v>3725</v>
      </c>
      <c r="C1610" s="103" t="s">
        <v>8206</v>
      </c>
      <c r="D1610" s="166"/>
      <c r="E1610" s="193"/>
      <c r="F1610" s="126"/>
      <c r="G1610" s="126"/>
      <c r="H1610" s="45"/>
      <c r="I1610" s="1"/>
      <c r="J1610" s="1"/>
      <c r="K1610" s="44"/>
      <c r="L1610" s="175"/>
      <c r="M1610" s="194"/>
      <c r="N1610" s="194"/>
      <c r="O1610" s="132"/>
      <c r="P1610" s="141"/>
      <c r="Q1610" s="141"/>
      <c r="R1610" s="168"/>
      <c r="S1610" s="141"/>
      <c r="T1610" s="142"/>
      <c r="U1610" s="130"/>
      <c r="V1610" s="64"/>
      <c r="W1610" s="202"/>
      <c r="X1610" s="317" t="s">
        <v>4712</v>
      </c>
      <c r="Y1610" s="318"/>
      <c r="Z1610" s="318"/>
      <c r="AA1610" s="318"/>
      <c r="AB1610" s="318"/>
      <c r="AC1610" s="211" t="s">
        <v>4711</v>
      </c>
      <c r="AD1610" s="210"/>
      <c r="AE1610" s="210"/>
      <c r="AF1610" s="176"/>
      <c r="AG1610" s="176"/>
      <c r="AH1610" s="176"/>
      <c r="AI1610" s="176"/>
      <c r="AJ1610" s="176"/>
      <c r="AK1610" s="176"/>
      <c r="AL1610" s="105" t="s">
        <v>4574</v>
      </c>
      <c r="AM1610" s="321">
        <f>AM1607</f>
        <v>0.7</v>
      </c>
      <c r="AN1610" s="321"/>
      <c r="AO1610" s="146"/>
      <c r="AP1610" s="143"/>
      <c r="AQ1610" s="143"/>
      <c r="AR1610" s="44"/>
      <c r="AS1610" s="244"/>
      <c r="AT1610" s="244"/>
      <c r="AU1610" s="244"/>
      <c r="AV1610" s="245"/>
      <c r="AW1610" s="106">
        <f>ROUND(ROUND(ROUND(H1595*V1596,0)*AM1610,0)*AQ1606,0)-AS1612</f>
        <v>160</v>
      </c>
      <c r="AX1610" s="12"/>
    </row>
    <row r="1611" spans="1:50" ht="17.2" customHeight="1" x14ac:dyDescent="0.3">
      <c r="A1611" s="101">
        <v>43</v>
      </c>
      <c r="B1611" s="102" t="s">
        <v>3724</v>
      </c>
      <c r="C1611" s="103" t="s">
        <v>8205</v>
      </c>
      <c r="D1611" s="166"/>
      <c r="E1611" s="193"/>
      <c r="F1611" s="126"/>
      <c r="G1611" s="126"/>
      <c r="H1611" s="45"/>
      <c r="I1611" s="1"/>
      <c r="J1611" s="1"/>
      <c r="K1611" s="44"/>
      <c r="L1611" s="191"/>
      <c r="M1611" s="172"/>
      <c r="N1611" s="172"/>
      <c r="O1611" s="123"/>
      <c r="P1611" s="138"/>
      <c r="Q1611" s="138"/>
      <c r="R1611" s="168"/>
      <c r="S1611" s="141"/>
      <c r="T1611" s="142"/>
      <c r="U1611" s="130"/>
      <c r="V1611" s="64"/>
      <c r="W1611" s="202"/>
      <c r="X1611" s="319"/>
      <c r="Y1611" s="320"/>
      <c r="Z1611" s="320"/>
      <c r="AA1611" s="320"/>
      <c r="AB1611" s="320"/>
      <c r="AC1611" s="211" t="s">
        <v>4735</v>
      </c>
      <c r="AD1611" s="210"/>
      <c r="AE1611" s="210"/>
      <c r="AF1611" s="176"/>
      <c r="AG1611" s="176"/>
      <c r="AH1611" s="176"/>
      <c r="AI1611" s="176"/>
      <c r="AJ1611" s="176"/>
      <c r="AK1611" s="176"/>
      <c r="AL1611" s="105" t="s">
        <v>4574</v>
      </c>
      <c r="AM1611" s="321">
        <f>AM1608</f>
        <v>0.5</v>
      </c>
      <c r="AN1611" s="321"/>
      <c r="AO1611" s="146"/>
      <c r="AP1611" s="143"/>
      <c r="AQ1611" s="143"/>
      <c r="AR1611" s="44"/>
      <c r="AS1611" s="244"/>
      <c r="AT1611" s="244"/>
      <c r="AU1611" s="244"/>
      <c r="AV1611" s="245"/>
      <c r="AW1611" s="106">
        <f>ROUND(ROUND(ROUND(H1595*V1596,0)*AM1611,0)*AQ1606,0)-AS1612</f>
        <v>114</v>
      </c>
      <c r="AX1611" s="12"/>
    </row>
    <row r="1612" spans="1:50" ht="17.2" customHeight="1" x14ac:dyDescent="0.3">
      <c r="A1612" s="9">
        <v>43</v>
      </c>
      <c r="B1612" s="10" t="s">
        <v>3723</v>
      </c>
      <c r="C1612" s="53" t="s">
        <v>8204</v>
      </c>
      <c r="D1612" s="166"/>
      <c r="E1612" s="193"/>
      <c r="F1612" s="126"/>
      <c r="G1612" s="126"/>
      <c r="H1612" s="45"/>
      <c r="I1612" s="1"/>
      <c r="J1612" s="1"/>
      <c r="K1612" s="44"/>
      <c r="L1612" s="231" t="s">
        <v>4714</v>
      </c>
      <c r="M1612" s="232"/>
      <c r="N1612" s="232"/>
      <c r="O1612" s="232"/>
      <c r="P1612" s="232"/>
      <c r="Q1612" s="232"/>
      <c r="R1612" s="175"/>
      <c r="S1612" s="194"/>
      <c r="T1612" s="173"/>
      <c r="U1612" s="130"/>
      <c r="V1612" s="64"/>
      <c r="W1612" s="202"/>
      <c r="X1612" s="8"/>
      <c r="Y1612" s="6"/>
      <c r="Z1612" s="59"/>
      <c r="AA1612" s="59"/>
      <c r="AB1612" s="6"/>
      <c r="AC1612" s="203"/>
      <c r="AD1612" s="6"/>
      <c r="AE1612" s="6"/>
      <c r="AF1612" s="6"/>
      <c r="AG1612" s="6"/>
      <c r="AH1612" s="6"/>
      <c r="AI1612" s="6"/>
      <c r="AJ1612" s="6"/>
      <c r="AK1612" s="6"/>
      <c r="AL1612" s="59"/>
      <c r="AM1612" s="137"/>
      <c r="AN1612" s="137"/>
      <c r="AO1612" s="146"/>
      <c r="AP1612" s="143"/>
      <c r="AQ1612" s="143"/>
      <c r="AR1612" s="44"/>
      <c r="AS1612" s="38">
        <f>AS1600</f>
        <v>5</v>
      </c>
      <c r="AT1612" s="62" t="s">
        <v>4579</v>
      </c>
      <c r="AU1612" s="143"/>
      <c r="AV1612" s="147"/>
      <c r="AW1612" s="89">
        <f>ROUND(ROUND(ROUND(H1595*P1614,0)*V1596,0)*AQ1606,0)-AS1612</f>
        <v>223</v>
      </c>
      <c r="AX1612" s="12"/>
    </row>
    <row r="1613" spans="1:50" ht="17.2" customHeight="1" x14ac:dyDescent="0.3">
      <c r="A1613" s="101">
        <v>43</v>
      </c>
      <c r="B1613" s="102" t="s">
        <v>3722</v>
      </c>
      <c r="C1613" s="103" t="s">
        <v>8203</v>
      </c>
      <c r="D1613" s="166"/>
      <c r="E1613" s="193"/>
      <c r="F1613" s="126"/>
      <c r="G1613" s="126"/>
      <c r="H1613" s="45"/>
      <c r="I1613" s="1"/>
      <c r="J1613" s="1"/>
      <c r="K1613" s="44"/>
      <c r="L1613" s="267"/>
      <c r="M1613" s="268"/>
      <c r="N1613" s="268"/>
      <c r="O1613" s="268"/>
      <c r="P1613" s="268"/>
      <c r="Q1613" s="268"/>
      <c r="R1613" s="175"/>
      <c r="S1613" s="194"/>
      <c r="T1613" s="173"/>
      <c r="U1613" s="130"/>
      <c r="V1613" s="64"/>
      <c r="W1613" s="202"/>
      <c r="X1613" s="317" t="s">
        <v>4712</v>
      </c>
      <c r="Y1613" s="318"/>
      <c r="Z1613" s="318"/>
      <c r="AA1613" s="318"/>
      <c r="AB1613" s="318"/>
      <c r="AC1613" s="211" t="s">
        <v>4711</v>
      </c>
      <c r="AD1613" s="210"/>
      <c r="AE1613" s="210"/>
      <c r="AF1613" s="176"/>
      <c r="AG1613" s="176"/>
      <c r="AH1613" s="176"/>
      <c r="AI1613" s="176"/>
      <c r="AJ1613" s="176"/>
      <c r="AK1613" s="176"/>
      <c r="AL1613" s="105" t="s">
        <v>4574</v>
      </c>
      <c r="AM1613" s="321">
        <f>AM1610</f>
        <v>0.7</v>
      </c>
      <c r="AN1613" s="321"/>
      <c r="AO1613" s="146"/>
      <c r="AP1613" s="143"/>
      <c r="AQ1613" s="143"/>
      <c r="AR1613" s="44"/>
      <c r="AS1613" s="1"/>
      <c r="AT1613" s="132"/>
      <c r="AU1613" s="143"/>
      <c r="AV1613" s="147"/>
      <c r="AW1613" s="106">
        <f>ROUND(ROUND(ROUND(ROUND(H1595*P1614,0)*V1596,0)*AM1613,0)*AQ1606,0)-AS1612</f>
        <v>155</v>
      </c>
      <c r="AX1613" s="12"/>
    </row>
    <row r="1614" spans="1:50" ht="17.2" customHeight="1" x14ac:dyDescent="0.3">
      <c r="A1614" s="101">
        <v>43</v>
      </c>
      <c r="B1614" s="102" t="s">
        <v>3721</v>
      </c>
      <c r="C1614" s="103" t="s">
        <v>8202</v>
      </c>
      <c r="D1614" s="166"/>
      <c r="E1614" s="193"/>
      <c r="F1614" s="126"/>
      <c r="G1614" s="126"/>
      <c r="H1614" s="43"/>
      <c r="I1614" s="7"/>
      <c r="J1614" s="7"/>
      <c r="K1614" s="21"/>
      <c r="L1614" s="191"/>
      <c r="M1614" s="172"/>
      <c r="N1614" s="172"/>
      <c r="O1614" s="123" t="s">
        <v>4574</v>
      </c>
      <c r="P1614" s="249">
        <f>P1608</f>
        <v>0.96499999999999997</v>
      </c>
      <c r="Q1614" s="249"/>
      <c r="R1614" s="168"/>
      <c r="S1614" s="141"/>
      <c r="T1614" s="141"/>
      <c r="U1614" s="88"/>
      <c r="V1614" s="86"/>
      <c r="W1614" s="87"/>
      <c r="X1614" s="320"/>
      <c r="Y1614" s="320"/>
      <c r="Z1614" s="320"/>
      <c r="AA1614" s="320"/>
      <c r="AB1614" s="320"/>
      <c r="AC1614" s="211" t="s">
        <v>4735</v>
      </c>
      <c r="AD1614" s="210"/>
      <c r="AE1614" s="210"/>
      <c r="AF1614" s="176"/>
      <c r="AG1614" s="176"/>
      <c r="AH1614" s="176"/>
      <c r="AI1614" s="176"/>
      <c r="AJ1614" s="176"/>
      <c r="AK1614" s="176"/>
      <c r="AL1614" s="105" t="s">
        <v>4574</v>
      </c>
      <c r="AM1614" s="321">
        <f>AM1611</f>
        <v>0.5</v>
      </c>
      <c r="AN1614" s="321"/>
      <c r="AO1614" s="190"/>
      <c r="AP1614" s="136"/>
      <c r="AQ1614" s="136"/>
      <c r="AR1614" s="21"/>
      <c r="AS1614" s="7"/>
      <c r="AT1614" s="123"/>
      <c r="AU1614" s="136"/>
      <c r="AV1614" s="145"/>
      <c r="AW1614" s="106">
        <f>ROUND(ROUND(ROUND(ROUND(H1595*P1614,0)*V1596,0)*AM1614,0)*AQ1606,0)-AS1612</f>
        <v>109</v>
      </c>
      <c r="AX1614" s="12"/>
    </row>
    <row r="1615" spans="1:50" ht="17.2" customHeight="1" x14ac:dyDescent="0.3">
      <c r="A1615" s="9">
        <v>43</v>
      </c>
      <c r="B1615" s="10" t="s">
        <v>3720</v>
      </c>
      <c r="C1615" s="53" t="s">
        <v>8201</v>
      </c>
      <c r="D1615" s="166"/>
      <c r="E1615" s="193"/>
      <c r="F1615" s="126"/>
      <c r="G1615" s="126"/>
      <c r="H1615" s="217" t="s">
        <v>4791</v>
      </c>
      <c r="I1615" s="218"/>
      <c r="J1615" s="218"/>
      <c r="K1615" s="219"/>
      <c r="L1615" s="196"/>
      <c r="M1615" s="195"/>
      <c r="N1615" s="195"/>
      <c r="O1615" s="55"/>
      <c r="P1615" s="56"/>
      <c r="Q1615" s="56"/>
      <c r="R1615" s="168"/>
      <c r="S1615" s="141"/>
      <c r="T1615" s="141"/>
      <c r="U1615" s="88"/>
      <c r="V1615" s="86"/>
      <c r="W1615" s="87"/>
      <c r="X1615" s="6"/>
      <c r="Y1615" s="6"/>
      <c r="Z1615" s="59"/>
      <c r="AA1615" s="59"/>
      <c r="AB1615" s="6"/>
      <c r="AC1615" s="203"/>
      <c r="AD1615" s="6"/>
      <c r="AE1615" s="6"/>
      <c r="AF1615" s="6"/>
      <c r="AG1615" s="6"/>
      <c r="AH1615" s="6"/>
      <c r="AI1615" s="6"/>
      <c r="AJ1615" s="6"/>
      <c r="AK1615" s="6"/>
      <c r="AL1615" s="59"/>
      <c r="AM1615" s="137"/>
      <c r="AN1615" s="137"/>
      <c r="AO1615" s="7"/>
      <c r="AP1615" s="7"/>
      <c r="AQ1615" s="7"/>
      <c r="AR1615" s="7"/>
      <c r="AS1615" s="7"/>
      <c r="AT1615" s="123"/>
      <c r="AU1615" s="136"/>
      <c r="AV1615" s="145"/>
      <c r="AW1615" s="100">
        <f>ROUND(H1619*V1596,0)</f>
        <v>234</v>
      </c>
      <c r="AX1615" s="12"/>
    </row>
    <row r="1616" spans="1:50" ht="17.2" customHeight="1" x14ac:dyDescent="0.3">
      <c r="A1616" s="101">
        <v>43</v>
      </c>
      <c r="B1616" s="102" t="s">
        <v>3719</v>
      </c>
      <c r="C1616" s="103" t="s">
        <v>8200</v>
      </c>
      <c r="D1616" s="166"/>
      <c r="E1616" s="193"/>
      <c r="F1616" s="126"/>
      <c r="G1616" s="126"/>
      <c r="H1616" s="220"/>
      <c r="I1616" s="221"/>
      <c r="J1616" s="221"/>
      <c r="K1616" s="222"/>
      <c r="L1616" s="175"/>
      <c r="M1616" s="194"/>
      <c r="N1616" s="194"/>
      <c r="O1616" s="132"/>
      <c r="P1616" s="141"/>
      <c r="Q1616" s="141"/>
      <c r="R1616" s="168"/>
      <c r="S1616" s="141"/>
      <c r="T1616" s="141"/>
      <c r="U1616" s="88"/>
      <c r="V1616" s="86"/>
      <c r="W1616" s="87"/>
      <c r="X1616" s="318" t="s">
        <v>4712</v>
      </c>
      <c r="Y1616" s="318"/>
      <c r="Z1616" s="318"/>
      <c r="AA1616" s="318"/>
      <c r="AB1616" s="318"/>
      <c r="AC1616" s="211" t="s">
        <v>4711</v>
      </c>
      <c r="AD1616" s="210"/>
      <c r="AE1616" s="210"/>
      <c r="AF1616" s="176"/>
      <c r="AG1616" s="176"/>
      <c r="AH1616" s="176"/>
      <c r="AI1616" s="176"/>
      <c r="AJ1616" s="176"/>
      <c r="AK1616" s="176"/>
      <c r="AL1616" s="105" t="s">
        <v>4574</v>
      </c>
      <c r="AM1616" s="321">
        <f>AM1613</f>
        <v>0.7</v>
      </c>
      <c r="AN1616" s="321"/>
      <c r="AO1616" s="176"/>
      <c r="AP1616" s="176"/>
      <c r="AQ1616" s="176"/>
      <c r="AR1616" s="176"/>
      <c r="AS1616" s="176"/>
      <c r="AT1616" s="105"/>
      <c r="AU1616" s="150"/>
      <c r="AV1616" s="151"/>
      <c r="AW1616" s="106">
        <f>ROUND(ROUND(H1619*V1596,0)*AM1616,0)</f>
        <v>164</v>
      </c>
      <c r="AX1616" s="12"/>
    </row>
    <row r="1617" spans="1:50" ht="17.2" customHeight="1" x14ac:dyDescent="0.3">
      <c r="A1617" s="101">
        <v>43</v>
      </c>
      <c r="B1617" s="102" t="s">
        <v>3718</v>
      </c>
      <c r="C1617" s="103" t="s">
        <v>8199</v>
      </c>
      <c r="D1617" s="166"/>
      <c r="E1617" s="193"/>
      <c r="F1617" s="126"/>
      <c r="G1617" s="126"/>
      <c r="H1617" s="220"/>
      <c r="I1617" s="221"/>
      <c r="J1617" s="221"/>
      <c r="K1617" s="222"/>
      <c r="L1617" s="191"/>
      <c r="M1617" s="172"/>
      <c r="N1617" s="172"/>
      <c r="O1617" s="123"/>
      <c r="P1617" s="138"/>
      <c r="Q1617" s="138"/>
      <c r="R1617" s="168"/>
      <c r="S1617" s="141"/>
      <c r="T1617" s="141"/>
      <c r="U1617" s="88"/>
      <c r="V1617" s="86"/>
      <c r="W1617" s="87"/>
      <c r="X1617" s="320"/>
      <c r="Y1617" s="320"/>
      <c r="Z1617" s="320"/>
      <c r="AA1617" s="320"/>
      <c r="AB1617" s="320"/>
      <c r="AC1617" s="211" t="s">
        <v>4735</v>
      </c>
      <c r="AD1617" s="210"/>
      <c r="AE1617" s="210"/>
      <c r="AF1617" s="176"/>
      <c r="AG1617" s="176"/>
      <c r="AH1617" s="176"/>
      <c r="AI1617" s="176"/>
      <c r="AJ1617" s="176"/>
      <c r="AK1617" s="176"/>
      <c r="AL1617" s="105" t="s">
        <v>4574</v>
      </c>
      <c r="AM1617" s="321">
        <f>AM1614</f>
        <v>0.5</v>
      </c>
      <c r="AN1617" s="321"/>
      <c r="AO1617" s="176"/>
      <c r="AP1617" s="176"/>
      <c r="AQ1617" s="176"/>
      <c r="AR1617" s="176"/>
      <c r="AS1617" s="176"/>
      <c r="AT1617" s="105"/>
      <c r="AU1617" s="150"/>
      <c r="AV1617" s="151"/>
      <c r="AW1617" s="106">
        <f>ROUND(ROUND(H1619*V1596,0)*AM1617,0)</f>
        <v>117</v>
      </c>
      <c r="AX1617" s="12"/>
    </row>
    <row r="1618" spans="1:50" ht="17.2" customHeight="1" x14ac:dyDescent="0.3">
      <c r="A1618" s="9">
        <v>43</v>
      </c>
      <c r="B1618" s="10" t="s">
        <v>3717</v>
      </c>
      <c r="C1618" s="53" t="s">
        <v>8198</v>
      </c>
      <c r="D1618" s="166"/>
      <c r="E1618" s="193"/>
      <c r="F1618" s="126"/>
      <c r="G1618" s="126"/>
      <c r="H1618" s="220"/>
      <c r="I1618" s="221"/>
      <c r="J1618" s="221"/>
      <c r="K1618" s="222"/>
      <c r="L1618" s="231" t="s">
        <v>4714</v>
      </c>
      <c r="M1618" s="232"/>
      <c r="N1618" s="232"/>
      <c r="O1618" s="232"/>
      <c r="P1618" s="232"/>
      <c r="Q1618" s="232"/>
      <c r="R1618" s="175"/>
      <c r="S1618" s="194"/>
      <c r="T1618" s="194"/>
      <c r="U1618" s="88"/>
      <c r="V1618" s="86"/>
      <c r="W1618" s="87"/>
      <c r="X1618" s="6"/>
      <c r="Y1618" s="6"/>
      <c r="Z1618" s="59"/>
      <c r="AA1618" s="59"/>
      <c r="AB1618" s="6"/>
      <c r="AC1618" s="203"/>
      <c r="AD1618" s="6"/>
      <c r="AE1618" s="6"/>
      <c r="AF1618" s="6"/>
      <c r="AG1618" s="6"/>
      <c r="AH1618" s="6"/>
      <c r="AI1618" s="6"/>
      <c r="AJ1618" s="6"/>
      <c r="AK1618" s="6"/>
      <c r="AL1618" s="59"/>
      <c r="AM1618" s="137"/>
      <c r="AN1618" s="137"/>
      <c r="AO1618" s="6"/>
      <c r="AP1618" s="6"/>
      <c r="AQ1618" s="7"/>
      <c r="AR1618" s="7"/>
      <c r="AS1618" s="7"/>
      <c r="AT1618" s="123"/>
      <c r="AU1618" s="136"/>
      <c r="AV1618" s="145"/>
      <c r="AW1618" s="89">
        <f>ROUND(ROUND(H1619*P1620,0)*V1596,0)</f>
        <v>226</v>
      </c>
      <c r="AX1618" s="12"/>
    </row>
    <row r="1619" spans="1:50" ht="17.2" customHeight="1" x14ac:dyDescent="0.3">
      <c r="A1619" s="101">
        <v>43</v>
      </c>
      <c r="B1619" s="102" t="s">
        <v>3716</v>
      </c>
      <c r="C1619" s="103" t="s">
        <v>8197</v>
      </c>
      <c r="D1619" s="166"/>
      <c r="E1619" s="193"/>
      <c r="F1619" s="126"/>
      <c r="G1619" s="126"/>
      <c r="H1619" s="253">
        <f>'15就労移行支援(基本)'!K780</f>
        <v>468</v>
      </c>
      <c r="I1619" s="254"/>
      <c r="J1619" s="1" t="s">
        <v>4202</v>
      </c>
      <c r="K1619" s="68"/>
      <c r="L1619" s="267"/>
      <c r="M1619" s="268"/>
      <c r="N1619" s="268"/>
      <c r="O1619" s="268"/>
      <c r="P1619" s="268"/>
      <c r="Q1619" s="268"/>
      <c r="R1619" s="175"/>
      <c r="S1619" s="194"/>
      <c r="T1619" s="194"/>
      <c r="U1619" s="88"/>
      <c r="V1619" s="86"/>
      <c r="W1619" s="87"/>
      <c r="X1619" s="318" t="s">
        <v>4712</v>
      </c>
      <c r="Y1619" s="318"/>
      <c r="Z1619" s="318"/>
      <c r="AA1619" s="318"/>
      <c r="AB1619" s="318"/>
      <c r="AC1619" s="211" t="s">
        <v>4711</v>
      </c>
      <c r="AD1619" s="210"/>
      <c r="AE1619" s="210"/>
      <c r="AF1619" s="176"/>
      <c r="AG1619" s="176"/>
      <c r="AH1619" s="176"/>
      <c r="AI1619" s="176"/>
      <c r="AJ1619" s="176"/>
      <c r="AK1619" s="176"/>
      <c r="AL1619" s="105" t="s">
        <v>4574</v>
      </c>
      <c r="AM1619" s="321">
        <f>AM1616</f>
        <v>0.7</v>
      </c>
      <c r="AN1619" s="321"/>
      <c r="AO1619" s="174"/>
      <c r="AP1619" s="174"/>
      <c r="AQ1619" s="174"/>
      <c r="AR1619" s="174"/>
      <c r="AS1619" s="174"/>
      <c r="AT1619" s="104"/>
      <c r="AU1619" s="148"/>
      <c r="AV1619" s="149"/>
      <c r="AW1619" s="106">
        <f>ROUND(ROUND(ROUND(H1619*P1620,0)*V1596,0)*AM1619,0)</f>
        <v>158</v>
      </c>
      <c r="AX1619" s="12"/>
    </row>
    <row r="1620" spans="1:50" ht="17.2" customHeight="1" x14ac:dyDescent="0.3">
      <c r="A1620" s="101">
        <v>43</v>
      </c>
      <c r="B1620" s="102" t="s">
        <v>3715</v>
      </c>
      <c r="C1620" s="103" t="s">
        <v>8196</v>
      </c>
      <c r="D1620" s="166"/>
      <c r="E1620" s="193"/>
      <c r="F1620" s="126"/>
      <c r="G1620" s="126"/>
      <c r="H1620" s="175"/>
      <c r="I1620" s="194"/>
      <c r="J1620" s="194"/>
      <c r="K1620" s="173"/>
      <c r="L1620" s="191"/>
      <c r="M1620" s="172"/>
      <c r="N1620" s="172"/>
      <c r="O1620" s="123" t="s">
        <v>4574</v>
      </c>
      <c r="P1620" s="249">
        <f>P1614</f>
        <v>0.96499999999999997</v>
      </c>
      <c r="Q1620" s="249"/>
      <c r="R1620" s="168"/>
      <c r="S1620" s="141"/>
      <c r="T1620" s="141"/>
      <c r="U1620" s="88"/>
      <c r="V1620" s="86"/>
      <c r="W1620" s="87"/>
      <c r="X1620" s="320"/>
      <c r="Y1620" s="320"/>
      <c r="Z1620" s="320"/>
      <c r="AA1620" s="320"/>
      <c r="AB1620" s="320"/>
      <c r="AC1620" s="211" t="s">
        <v>4735</v>
      </c>
      <c r="AD1620" s="210"/>
      <c r="AE1620" s="210"/>
      <c r="AF1620" s="176"/>
      <c r="AG1620" s="176"/>
      <c r="AH1620" s="176"/>
      <c r="AI1620" s="176"/>
      <c r="AJ1620" s="176"/>
      <c r="AK1620" s="176"/>
      <c r="AL1620" s="105" t="s">
        <v>4574</v>
      </c>
      <c r="AM1620" s="321">
        <f>AM1617</f>
        <v>0.5</v>
      </c>
      <c r="AN1620" s="321"/>
      <c r="AO1620" s="174"/>
      <c r="AP1620" s="174"/>
      <c r="AQ1620" s="174"/>
      <c r="AR1620" s="174"/>
      <c r="AS1620" s="174"/>
      <c r="AT1620" s="104"/>
      <c r="AU1620" s="148"/>
      <c r="AV1620" s="149"/>
      <c r="AW1620" s="106">
        <f>ROUND(ROUND(ROUND(H1619*P1620,0)*V1596,0)*AM1620,0)</f>
        <v>113</v>
      </c>
      <c r="AX1620" s="12"/>
    </row>
    <row r="1621" spans="1:50" ht="17.2" customHeight="1" x14ac:dyDescent="0.3">
      <c r="A1621" s="9">
        <v>43</v>
      </c>
      <c r="B1621" s="10" t="s">
        <v>3714</v>
      </c>
      <c r="C1621" s="53" t="s">
        <v>8195</v>
      </c>
      <c r="D1621" s="166"/>
      <c r="E1621" s="193"/>
      <c r="F1621" s="126"/>
      <c r="G1621" s="126"/>
      <c r="H1621" s="175"/>
      <c r="I1621" s="194"/>
      <c r="J1621" s="194"/>
      <c r="K1621" s="173"/>
      <c r="L1621" s="196"/>
      <c r="M1621" s="195"/>
      <c r="N1621" s="195"/>
      <c r="O1621" s="55"/>
      <c r="P1621" s="56"/>
      <c r="Q1621" s="56"/>
      <c r="R1621" s="168"/>
      <c r="S1621" s="141"/>
      <c r="T1621" s="142"/>
      <c r="U1621" s="130"/>
      <c r="V1621" s="64"/>
      <c r="W1621" s="202"/>
      <c r="X1621" s="8"/>
      <c r="Y1621" s="6"/>
      <c r="Z1621" s="59"/>
      <c r="AA1621" s="59"/>
      <c r="AB1621" s="6"/>
      <c r="AC1621" s="203"/>
      <c r="AD1621" s="6"/>
      <c r="AE1621" s="6"/>
      <c r="AF1621" s="6"/>
      <c r="AG1621" s="6"/>
      <c r="AH1621" s="6"/>
      <c r="AI1621" s="6"/>
      <c r="AJ1621" s="6"/>
      <c r="AK1621" s="6"/>
      <c r="AL1621" s="59"/>
      <c r="AM1621" s="137"/>
      <c r="AN1621" s="137"/>
      <c r="AO1621" s="177"/>
      <c r="AP1621" s="81"/>
      <c r="AQ1621" s="81"/>
      <c r="AR1621" s="82"/>
      <c r="AS1621" s="242" t="s">
        <v>4580</v>
      </c>
      <c r="AT1621" s="242"/>
      <c r="AU1621" s="242"/>
      <c r="AV1621" s="243"/>
      <c r="AW1621" s="89">
        <f>ROUND(H1619*V1596,0)-AS1624</f>
        <v>229</v>
      </c>
      <c r="AX1621" s="12"/>
    </row>
    <row r="1622" spans="1:50" ht="17.2" customHeight="1" x14ac:dyDescent="0.3">
      <c r="A1622" s="101">
        <v>43</v>
      </c>
      <c r="B1622" s="102" t="s">
        <v>3713</v>
      </c>
      <c r="C1622" s="103" t="s">
        <v>8194</v>
      </c>
      <c r="D1622" s="166"/>
      <c r="E1622" s="193"/>
      <c r="F1622" s="126"/>
      <c r="G1622" s="126"/>
      <c r="H1622" s="175"/>
      <c r="I1622" s="194"/>
      <c r="J1622" s="194"/>
      <c r="K1622" s="173"/>
      <c r="L1622" s="175"/>
      <c r="M1622" s="194"/>
      <c r="N1622" s="194"/>
      <c r="O1622" s="132"/>
      <c r="P1622" s="141"/>
      <c r="Q1622" s="141"/>
      <c r="R1622" s="168"/>
      <c r="S1622" s="141"/>
      <c r="T1622" s="142"/>
      <c r="U1622" s="130"/>
      <c r="V1622" s="64"/>
      <c r="W1622" s="202"/>
      <c r="X1622" s="317" t="s">
        <v>4712</v>
      </c>
      <c r="Y1622" s="318"/>
      <c r="Z1622" s="318"/>
      <c r="AA1622" s="318"/>
      <c r="AB1622" s="318"/>
      <c r="AC1622" s="211" t="s">
        <v>4711</v>
      </c>
      <c r="AD1622" s="210"/>
      <c r="AE1622" s="210"/>
      <c r="AF1622" s="176"/>
      <c r="AG1622" s="176"/>
      <c r="AH1622" s="176"/>
      <c r="AI1622" s="176"/>
      <c r="AJ1622" s="176"/>
      <c r="AK1622" s="176"/>
      <c r="AL1622" s="105" t="s">
        <v>4574</v>
      </c>
      <c r="AM1622" s="321">
        <f>AM1619</f>
        <v>0.7</v>
      </c>
      <c r="AN1622" s="321"/>
      <c r="AO1622" s="215"/>
      <c r="AP1622" s="215"/>
      <c r="AQ1622" s="215"/>
      <c r="AR1622" s="214"/>
      <c r="AS1622" s="244"/>
      <c r="AT1622" s="244"/>
      <c r="AU1622" s="244"/>
      <c r="AV1622" s="245"/>
      <c r="AW1622" s="106">
        <f>ROUND(ROUND(H1619*V1596,0)*AM1622,0)-AS1624</f>
        <v>159</v>
      </c>
      <c r="AX1622" s="12"/>
    </row>
    <row r="1623" spans="1:50" ht="17.2" customHeight="1" x14ac:dyDescent="0.3">
      <c r="A1623" s="101">
        <v>43</v>
      </c>
      <c r="B1623" s="102" t="s">
        <v>3712</v>
      </c>
      <c r="C1623" s="103" t="s">
        <v>8193</v>
      </c>
      <c r="D1623" s="166"/>
      <c r="E1623" s="193"/>
      <c r="F1623" s="126"/>
      <c r="G1623" s="126"/>
      <c r="H1623" s="175"/>
      <c r="I1623" s="194"/>
      <c r="J1623" s="194"/>
      <c r="K1623" s="173"/>
      <c r="L1623" s="191"/>
      <c r="M1623" s="172"/>
      <c r="N1623" s="172"/>
      <c r="O1623" s="123"/>
      <c r="P1623" s="138"/>
      <c r="Q1623" s="138"/>
      <c r="R1623" s="168"/>
      <c r="S1623" s="141"/>
      <c r="T1623" s="142"/>
      <c r="U1623" s="130"/>
      <c r="V1623" s="64"/>
      <c r="W1623" s="202"/>
      <c r="X1623" s="319"/>
      <c r="Y1623" s="320"/>
      <c r="Z1623" s="320"/>
      <c r="AA1623" s="320"/>
      <c r="AB1623" s="320"/>
      <c r="AC1623" s="211" t="s">
        <v>4735</v>
      </c>
      <c r="AD1623" s="210"/>
      <c r="AE1623" s="210"/>
      <c r="AF1623" s="176"/>
      <c r="AG1623" s="176"/>
      <c r="AH1623" s="176"/>
      <c r="AI1623" s="176"/>
      <c r="AJ1623" s="176"/>
      <c r="AK1623" s="176"/>
      <c r="AL1623" s="105" t="s">
        <v>4574</v>
      </c>
      <c r="AM1623" s="321">
        <f>AM1620</f>
        <v>0.5</v>
      </c>
      <c r="AN1623" s="321"/>
      <c r="AO1623" s="213"/>
      <c r="AP1623" s="213"/>
      <c r="AQ1623" s="213"/>
      <c r="AR1623" s="212"/>
      <c r="AS1623" s="244"/>
      <c r="AT1623" s="244"/>
      <c r="AU1623" s="244"/>
      <c r="AV1623" s="245"/>
      <c r="AW1623" s="106">
        <f>ROUND(ROUND(H1619*V1596,0)*AM1623,0)-AS1624</f>
        <v>112</v>
      </c>
      <c r="AX1623" s="12"/>
    </row>
    <row r="1624" spans="1:50" ht="17.2" customHeight="1" x14ac:dyDescent="0.3">
      <c r="A1624" s="9">
        <v>43</v>
      </c>
      <c r="B1624" s="10" t="s">
        <v>3711</v>
      </c>
      <c r="C1624" s="53" t="s">
        <v>8192</v>
      </c>
      <c r="D1624" s="166"/>
      <c r="E1624" s="193"/>
      <c r="F1624" s="126"/>
      <c r="G1624" s="126"/>
      <c r="H1624" s="175"/>
      <c r="I1624" s="194"/>
      <c r="J1624" s="194"/>
      <c r="K1624" s="173"/>
      <c r="L1624" s="231" t="s">
        <v>4714</v>
      </c>
      <c r="M1624" s="232"/>
      <c r="N1624" s="232"/>
      <c r="O1624" s="232"/>
      <c r="P1624" s="232"/>
      <c r="Q1624" s="232"/>
      <c r="R1624" s="175"/>
      <c r="S1624" s="194"/>
      <c r="T1624" s="173"/>
      <c r="U1624" s="130"/>
      <c r="V1624" s="64"/>
      <c r="W1624" s="202"/>
      <c r="X1624" s="8"/>
      <c r="Y1624" s="6"/>
      <c r="Z1624" s="59"/>
      <c r="AA1624" s="59"/>
      <c r="AB1624" s="6"/>
      <c r="AC1624" s="203"/>
      <c r="AD1624" s="6"/>
      <c r="AE1624" s="6"/>
      <c r="AF1624" s="6"/>
      <c r="AG1624" s="6"/>
      <c r="AH1624" s="6"/>
      <c r="AI1624" s="6"/>
      <c r="AJ1624" s="6"/>
      <c r="AK1624" s="6"/>
      <c r="AL1624" s="59"/>
      <c r="AM1624" s="137"/>
      <c r="AN1624" s="137"/>
      <c r="AO1624" s="198"/>
      <c r="AP1624" s="198"/>
      <c r="AQ1624" s="198"/>
      <c r="AR1624" s="197"/>
      <c r="AS1624" s="38">
        <f>AS1612</f>
        <v>5</v>
      </c>
      <c r="AT1624" s="62" t="s">
        <v>4579</v>
      </c>
      <c r="AU1624" s="143"/>
      <c r="AV1624" s="147"/>
      <c r="AW1624" s="89">
        <f>ROUND(ROUND(H1619*P1626,0)*V1596,0)-AS1624</f>
        <v>221</v>
      </c>
      <c r="AX1624" s="12"/>
    </row>
    <row r="1625" spans="1:50" ht="17.2" customHeight="1" x14ac:dyDescent="0.3">
      <c r="A1625" s="101">
        <v>43</v>
      </c>
      <c r="B1625" s="102" t="s">
        <v>3710</v>
      </c>
      <c r="C1625" s="103" t="s">
        <v>8191</v>
      </c>
      <c r="D1625" s="166"/>
      <c r="E1625" s="193"/>
      <c r="F1625" s="126"/>
      <c r="G1625" s="126"/>
      <c r="H1625" s="175"/>
      <c r="I1625" s="194"/>
      <c r="J1625" s="194"/>
      <c r="K1625" s="173"/>
      <c r="L1625" s="267"/>
      <c r="M1625" s="268"/>
      <c r="N1625" s="268"/>
      <c r="O1625" s="268"/>
      <c r="P1625" s="268"/>
      <c r="Q1625" s="268"/>
      <c r="R1625" s="175"/>
      <c r="S1625" s="194"/>
      <c r="T1625" s="173"/>
      <c r="U1625" s="130"/>
      <c r="V1625" s="64"/>
      <c r="W1625" s="202"/>
      <c r="X1625" s="317" t="s">
        <v>4712</v>
      </c>
      <c r="Y1625" s="318"/>
      <c r="Z1625" s="318"/>
      <c r="AA1625" s="318"/>
      <c r="AB1625" s="318"/>
      <c r="AC1625" s="211" t="s">
        <v>4711</v>
      </c>
      <c r="AD1625" s="210"/>
      <c r="AE1625" s="210"/>
      <c r="AF1625" s="176"/>
      <c r="AG1625" s="176"/>
      <c r="AH1625" s="176"/>
      <c r="AI1625" s="176"/>
      <c r="AJ1625" s="176"/>
      <c r="AK1625" s="176"/>
      <c r="AL1625" s="105" t="s">
        <v>4574</v>
      </c>
      <c r="AM1625" s="321">
        <f>AM1622</f>
        <v>0.7</v>
      </c>
      <c r="AN1625" s="321"/>
      <c r="AO1625" s="213"/>
      <c r="AP1625" s="213"/>
      <c r="AQ1625" s="213"/>
      <c r="AR1625" s="212"/>
      <c r="AS1625" s="1"/>
      <c r="AT1625" s="132"/>
      <c r="AU1625" s="143"/>
      <c r="AV1625" s="147"/>
      <c r="AW1625" s="106">
        <f>ROUND(ROUND(ROUND(H1619*P1626,0)*V1596,0)*AM1625,0)-AS1624</f>
        <v>153</v>
      </c>
      <c r="AX1625" s="12"/>
    </row>
    <row r="1626" spans="1:50" ht="17.2" customHeight="1" x14ac:dyDescent="0.3">
      <c r="A1626" s="101">
        <v>43</v>
      </c>
      <c r="B1626" s="102" t="s">
        <v>3709</v>
      </c>
      <c r="C1626" s="103" t="s">
        <v>8190</v>
      </c>
      <c r="D1626" s="166"/>
      <c r="E1626" s="193"/>
      <c r="F1626" s="126"/>
      <c r="G1626" s="126"/>
      <c r="H1626" s="175"/>
      <c r="I1626" s="194"/>
      <c r="J1626" s="194"/>
      <c r="K1626" s="173"/>
      <c r="L1626" s="191"/>
      <c r="M1626" s="172"/>
      <c r="N1626" s="172"/>
      <c r="O1626" s="123" t="s">
        <v>4574</v>
      </c>
      <c r="P1626" s="249">
        <f>P1620</f>
        <v>0.96499999999999997</v>
      </c>
      <c r="Q1626" s="249"/>
      <c r="R1626" s="168"/>
      <c r="S1626" s="141"/>
      <c r="T1626" s="142"/>
      <c r="U1626" s="130"/>
      <c r="V1626" s="64"/>
      <c r="W1626" s="202"/>
      <c r="X1626" s="319"/>
      <c r="Y1626" s="320"/>
      <c r="Z1626" s="320"/>
      <c r="AA1626" s="320"/>
      <c r="AB1626" s="320"/>
      <c r="AC1626" s="211" t="s">
        <v>4735</v>
      </c>
      <c r="AD1626" s="210"/>
      <c r="AE1626" s="210"/>
      <c r="AF1626" s="176"/>
      <c r="AG1626" s="176"/>
      <c r="AH1626" s="176"/>
      <c r="AI1626" s="176"/>
      <c r="AJ1626" s="176"/>
      <c r="AK1626" s="176"/>
      <c r="AL1626" s="105" t="s">
        <v>4574</v>
      </c>
      <c r="AM1626" s="321">
        <f>AM1623</f>
        <v>0.5</v>
      </c>
      <c r="AN1626" s="321"/>
      <c r="AO1626" s="213"/>
      <c r="AP1626" s="213"/>
      <c r="AQ1626" s="213"/>
      <c r="AR1626" s="212"/>
      <c r="AS1626" s="7"/>
      <c r="AT1626" s="123"/>
      <c r="AU1626" s="136"/>
      <c r="AV1626" s="145"/>
      <c r="AW1626" s="106">
        <f>ROUND(ROUND(ROUND(H1619*P1626,0)*V1596,0)*AM1626,0)-AS1624</f>
        <v>108</v>
      </c>
      <c r="AX1626" s="12"/>
    </row>
    <row r="1627" spans="1:50" ht="17.2" customHeight="1" x14ac:dyDescent="0.3">
      <c r="A1627" s="9">
        <v>43</v>
      </c>
      <c r="B1627" s="10" t="s">
        <v>3708</v>
      </c>
      <c r="C1627" s="53" t="s">
        <v>8189</v>
      </c>
      <c r="D1627" s="166"/>
      <c r="E1627" s="193"/>
      <c r="F1627" s="126"/>
      <c r="G1627" s="126"/>
      <c r="H1627" s="45"/>
      <c r="I1627" s="1"/>
      <c r="J1627" s="1"/>
      <c r="K1627" s="44"/>
      <c r="L1627" s="196"/>
      <c r="M1627" s="195"/>
      <c r="N1627" s="195"/>
      <c r="O1627" s="55"/>
      <c r="P1627" s="56"/>
      <c r="Q1627" s="56"/>
      <c r="R1627" s="168"/>
      <c r="S1627" s="141"/>
      <c r="T1627" s="142"/>
      <c r="U1627" s="130"/>
      <c r="V1627" s="64"/>
      <c r="W1627" s="202"/>
      <c r="X1627" s="8"/>
      <c r="Y1627" s="6"/>
      <c r="Z1627" s="59"/>
      <c r="AA1627" s="59"/>
      <c r="AB1627" s="6"/>
      <c r="AC1627" s="203"/>
      <c r="AD1627" s="6"/>
      <c r="AE1627" s="6"/>
      <c r="AF1627" s="6"/>
      <c r="AG1627" s="6"/>
      <c r="AH1627" s="6"/>
      <c r="AI1627" s="6"/>
      <c r="AJ1627" s="6"/>
      <c r="AK1627" s="6"/>
      <c r="AL1627" s="59"/>
      <c r="AM1627" s="137"/>
      <c r="AN1627" s="137"/>
      <c r="AO1627" s="216" t="s">
        <v>4753</v>
      </c>
      <c r="AP1627" s="251"/>
      <c r="AQ1627" s="251"/>
      <c r="AR1627" s="252"/>
      <c r="AS1627" s="49"/>
      <c r="AT1627" s="36"/>
      <c r="AU1627" s="36"/>
      <c r="AV1627" s="51"/>
      <c r="AW1627" s="89">
        <f>ROUND(ROUND(H1619*V1596,0)*AQ1630,0)</f>
        <v>222</v>
      </c>
      <c r="AX1627" s="12"/>
    </row>
    <row r="1628" spans="1:50" ht="17.2" customHeight="1" x14ac:dyDescent="0.3">
      <c r="A1628" s="101">
        <v>43</v>
      </c>
      <c r="B1628" s="102" t="s">
        <v>3707</v>
      </c>
      <c r="C1628" s="103" t="s">
        <v>8188</v>
      </c>
      <c r="D1628" s="166"/>
      <c r="E1628" s="193"/>
      <c r="F1628" s="126"/>
      <c r="G1628" s="126"/>
      <c r="H1628" s="45"/>
      <c r="I1628" s="1"/>
      <c r="J1628" s="1"/>
      <c r="K1628" s="44"/>
      <c r="L1628" s="175"/>
      <c r="M1628" s="194"/>
      <c r="N1628" s="194"/>
      <c r="O1628" s="132"/>
      <c r="P1628" s="141"/>
      <c r="Q1628" s="141"/>
      <c r="R1628" s="168"/>
      <c r="S1628" s="141"/>
      <c r="T1628" s="142"/>
      <c r="U1628" s="130"/>
      <c r="V1628" s="64"/>
      <c r="W1628" s="202"/>
      <c r="X1628" s="317" t="s">
        <v>4712</v>
      </c>
      <c r="Y1628" s="318"/>
      <c r="Z1628" s="318"/>
      <c r="AA1628" s="318"/>
      <c r="AB1628" s="318"/>
      <c r="AC1628" s="211" t="s">
        <v>4711</v>
      </c>
      <c r="AD1628" s="210"/>
      <c r="AE1628" s="210"/>
      <c r="AF1628" s="176"/>
      <c r="AG1628" s="176"/>
      <c r="AH1628" s="176"/>
      <c r="AI1628" s="176"/>
      <c r="AJ1628" s="176"/>
      <c r="AK1628" s="176"/>
      <c r="AL1628" s="105" t="s">
        <v>4574</v>
      </c>
      <c r="AM1628" s="321">
        <f>AM1625</f>
        <v>0.7</v>
      </c>
      <c r="AN1628" s="321"/>
      <c r="AO1628" s="228"/>
      <c r="AP1628" s="229"/>
      <c r="AQ1628" s="229"/>
      <c r="AR1628" s="230"/>
      <c r="AS1628" s="45"/>
      <c r="AT1628" s="1"/>
      <c r="AU1628" s="1"/>
      <c r="AV1628" s="44"/>
      <c r="AW1628" s="106">
        <f>ROUND(ROUND(ROUND(H1619*V1596,0)*AM1628,0)*AQ1630,0)</f>
        <v>156</v>
      </c>
      <c r="AX1628" s="12"/>
    </row>
    <row r="1629" spans="1:50" ht="17.2" customHeight="1" x14ac:dyDescent="0.3">
      <c r="A1629" s="101">
        <v>43</v>
      </c>
      <c r="B1629" s="102" t="s">
        <v>3706</v>
      </c>
      <c r="C1629" s="103" t="s">
        <v>8187</v>
      </c>
      <c r="D1629" s="166"/>
      <c r="E1629" s="193"/>
      <c r="F1629" s="126"/>
      <c r="G1629" s="126"/>
      <c r="H1629" s="45"/>
      <c r="I1629" s="1"/>
      <c r="J1629" s="1"/>
      <c r="K1629" s="44"/>
      <c r="L1629" s="191"/>
      <c r="M1629" s="172"/>
      <c r="N1629" s="172"/>
      <c r="O1629" s="123"/>
      <c r="P1629" s="138"/>
      <c r="Q1629" s="138"/>
      <c r="R1629" s="168"/>
      <c r="S1629" s="141"/>
      <c r="T1629" s="142"/>
      <c r="U1629" s="130"/>
      <c r="V1629" s="64"/>
      <c r="W1629" s="202"/>
      <c r="X1629" s="319"/>
      <c r="Y1629" s="320"/>
      <c r="Z1629" s="320"/>
      <c r="AA1629" s="320"/>
      <c r="AB1629" s="320"/>
      <c r="AC1629" s="211" t="s">
        <v>4735</v>
      </c>
      <c r="AD1629" s="210"/>
      <c r="AE1629" s="210"/>
      <c r="AF1629" s="176"/>
      <c r="AG1629" s="176"/>
      <c r="AH1629" s="176"/>
      <c r="AI1629" s="176"/>
      <c r="AJ1629" s="176"/>
      <c r="AK1629" s="176"/>
      <c r="AL1629" s="105" t="s">
        <v>4574</v>
      </c>
      <c r="AM1629" s="321">
        <f>AM1626</f>
        <v>0.5</v>
      </c>
      <c r="AN1629" s="321"/>
      <c r="AO1629" s="45"/>
      <c r="AP1629" s="1"/>
      <c r="AQ1629" s="1"/>
      <c r="AR1629" s="44"/>
      <c r="AS1629" s="45"/>
      <c r="AT1629" s="1"/>
      <c r="AU1629" s="1"/>
      <c r="AV1629" s="44"/>
      <c r="AW1629" s="106">
        <f>ROUND(ROUND(ROUND(H1619*V1596,0)*AM1629,0)*AQ1630,0)</f>
        <v>111</v>
      </c>
      <c r="AX1629" s="12"/>
    </row>
    <row r="1630" spans="1:50" ht="17.2" customHeight="1" x14ac:dyDescent="0.3">
      <c r="A1630" s="9">
        <v>43</v>
      </c>
      <c r="B1630" s="10" t="s">
        <v>3705</v>
      </c>
      <c r="C1630" s="53" t="s">
        <v>8186</v>
      </c>
      <c r="D1630" s="166"/>
      <c r="E1630" s="193"/>
      <c r="F1630" s="126"/>
      <c r="G1630" s="126"/>
      <c r="H1630" s="45"/>
      <c r="I1630" s="1"/>
      <c r="J1630" s="1"/>
      <c r="K1630" s="44"/>
      <c r="L1630" s="231" t="s">
        <v>4714</v>
      </c>
      <c r="M1630" s="232"/>
      <c r="N1630" s="232"/>
      <c r="O1630" s="232"/>
      <c r="P1630" s="232"/>
      <c r="Q1630" s="232"/>
      <c r="R1630" s="175"/>
      <c r="S1630" s="194"/>
      <c r="T1630" s="173"/>
      <c r="U1630" s="130"/>
      <c r="V1630" s="64"/>
      <c r="W1630" s="202"/>
      <c r="X1630" s="8"/>
      <c r="Y1630" s="6"/>
      <c r="Z1630" s="59"/>
      <c r="AA1630" s="59"/>
      <c r="AB1630" s="6"/>
      <c r="AC1630" s="203"/>
      <c r="AD1630" s="6"/>
      <c r="AE1630" s="6"/>
      <c r="AF1630" s="6"/>
      <c r="AG1630" s="6"/>
      <c r="AH1630" s="6"/>
      <c r="AI1630" s="6"/>
      <c r="AJ1630" s="6"/>
      <c r="AK1630" s="6"/>
      <c r="AL1630" s="59"/>
      <c r="AM1630" s="137"/>
      <c r="AN1630" s="137"/>
      <c r="AO1630" s="45"/>
      <c r="AP1630" s="132" t="s">
        <v>4574</v>
      </c>
      <c r="AQ1630" s="247">
        <f>AQ1606</f>
        <v>0.95</v>
      </c>
      <c r="AR1630" s="248"/>
      <c r="AS1630" s="45"/>
      <c r="AT1630" s="1"/>
      <c r="AU1630" s="1"/>
      <c r="AV1630" s="44"/>
      <c r="AW1630" s="89">
        <f>ROUND(ROUND(ROUND(H1619*P1632,0)*V1596,0)*AQ1630,0)</f>
        <v>215</v>
      </c>
      <c r="AX1630" s="12"/>
    </row>
    <row r="1631" spans="1:50" ht="17.2" customHeight="1" x14ac:dyDescent="0.3">
      <c r="A1631" s="101">
        <v>43</v>
      </c>
      <c r="B1631" s="102" t="s">
        <v>3704</v>
      </c>
      <c r="C1631" s="103" t="s">
        <v>8185</v>
      </c>
      <c r="D1631" s="166"/>
      <c r="E1631" s="193"/>
      <c r="F1631" s="126"/>
      <c r="G1631" s="126"/>
      <c r="H1631" s="45"/>
      <c r="I1631" s="1"/>
      <c r="J1631" s="1"/>
      <c r="K1631" s="44"/>
      <c r="L1631" s="267"/>
      <c r="M1631" s="268"/>
      <c r="N1631" s="268"/>
      <c r="O1631" s="268"/>
      <c r="P1631" s="268"/>
      <c r="Q1631" s="268"/>
      <c r="R1631" s="175"/>
      <c r="S1631" s="194"/>
      <c r="T1631" s="173"/>
      <c r="U1631" s="130"/>
      <c r="V1631" s="64"/>
      <c r="W1631" s="202"/>
      <c r="X1631" s="317" t="s">
        <v>4712</v>
      </c>
      <c r="Y1631" s="318"/>
      <c r="Z1631" s="318"/>
      <c r="AA1631" s="318"/>
      <c r="AB1631" s="318"/>
      <c r="AC1631" s="211" t="s">
        <v>4711</v>
      </c>
      <c r="AD1631" s="210"/>
      <c r="AE1631" s="210"/>
      <c r="AF1631" s="176"/>
      <c r="AG1631" s="176"/>
      <c r="AH1631" s="176"/>
      <c r="AI1631" s="176"/>
      <c r="AJ1631" s="176"/>
      <c r="AK1631" s="176"/>
      <c r="AL1631" s="105" t="s">
        <v>4574</v>
      </c>
      <c r="AM1631" s="321">
        <f>AM1628</f>
        <v>0.7</v>
      </c>
      <c r="AN1631" s="321"/>
      <c r="AO1631" s="45"/>
      <c r="AP1631" s="1"/>
      <c r="AQ1631" s="1"/>
      <c r="AR1631" s="44"/>
      <c r="AS1631" s="45"/>
      <c r="AT1631" s="1"/>
      <c r="AU1631" s="1"/>
      <c r="AV1631" s="44"/>
      <c r="AW1631" s="106">
        <f>ROUND(ROUND(ROUND(ROUND(H1619*P1632,0)*V1596,0)*AM1631,0)*AQ1630,0)</f>
        <v>150</v>
      </c>
      <c r="AX1631" s="12"/>
    </row>
    <row r="1632" spans="1:50" ht="17.2" customHeight="1" x14ac:dyDescent="0.3">
      <c r="A1632" s="101">
        <v>43</v>
      </c>
      <c r="B1632" s="102" t="s">
        <v>3703</v>
      </c>
      <c r="C1632" s="103" t="s">
        <v>8184</v>
      </c>
      <c r="D1632" s="166"/>
      <c r="E1632" s="193"/>
      <c r="F1632" s="126"/>
      <c r="G1632" s="126"/>
      <c r="H1632" s="45"/>
      <c r="I1632" s="1"/>
      <c r="J1632" s="1"/>
      <c r="K1632" s="44"/>
      <c r="L1632" s="191"/>
      <c r="M1632" s="172"/>
      <c r="N1632" s="172"/>
      <c r="O1632" s="123" t="s">
        <v>4574</v>
      </c>
      <c r="P1632" s="249">
        <f>P1626</f>
        <v>0.96499999999999997</v>
      </c>
      <c r="Q1632" s="249"/>
      <c r="R1632" s="168"/>
      <c r="S1632" s="141"/>
      <c r="T1632" s="142"/>
      <c r="U1632" s="130"/>
      <c r="V1632" s="64"/>
      <c r="W1632" s="202"/>
      <c r="X1632" s="319"/>
      <c r="Y1632" s="320"/>
      <c r="Z1632" s="320"/>
      <c r="AA1632" s="320"/>
      <c r="AB1632" s="320"/>
      <c r="AC1632" s="211" t="s">
        <v>4735</v>
      </c>
      <c r="AD1632" s="210"/>
      <c r="AE1632" s="210"/>
      <c r="AF1632" s="176"/>
      <c r="AG1632" s="176"/>
      <c r="AH1632" s="176"/>
      <c r="AI1632" s="176"/>
      <c r="AJ1632" s="176"/>
      <c r="AK1632" s="176"/>
      <c r="AL1632" s="105" t="s">
        <v>4574</v>
      </c>
      <c r="AM1632" s="321">
        <f>AM1629</f>
        <v>0.5</v>
      </c>
      <c r="AN1632" s="321"/>
      <c r="AO1632" s="45"/>
      <c r="AP1632" s="1"/>
      <c r="AQ1632" s="1"/>
      <c r="AR1632" s="44"/>
      <c r="AS1632" s="43"/>
      <c r="AT1632" s="7"/>
      <c r="AU1632" s="7"/>
      <c r="AV1632" s="21"/>
      <c r="AW1632" s="106">
        <f>ROUND(ROUND(ROUND(ROUND(H1619*P1632,0)*V1596,0)*AM1632,0)*AQ1630,0)</f>
        <v>107</v>
      </c>
      <c r="AX1632" s="12"/>
    </row>
    <row r="1633" spans="1:50" ht="17.2" customHeight="1" x14ac:dyDescent="0.3">
      <c r="A1633" s="9">
        <v>43</v>
      </c>
      <c r="B1633" s="10" t="s">
        <v>3702</v>
      </c>
      <c r="C1633" s="53" t="s">
        <v>8183</v>
      </c>
      <c r="D1633" s="166"/>
      <c r="E1633" s="193"/>
      <c r="F1633" s="126"/>
      <c r="G1633" s="126"/>
      <c r="H1633" s="45"/>
      <c r="I1633" s="1"/>
      <c r="J1633" s="1"/>
      <c r="K1633" s="44"/>
      <c r="L1633" s="196"/>
      <c r="M1633" s="195"/>
      <c r="N1633" s="195"/>
      <c r="O1633" s="55"/>
      <c r="P1633" s="56"/>
      <c r="Q1633" s="56"/>
      <c r="R1633" s="168"/>
      <c r="S1633" s="141"/>
      <c r="T1633" s="142"/>
      <c r="U1633" s="130"/>
      <c r="V1633" s="64"/>
      <c r="W1633" s="202"/>
      <c r="X1633" s="8"/>
      <c r="Y1633" s="6"/>
      <c r="Z1633" s="59"/>
      <c r="AA1633" s="59"/>
      <c r="AB1633" s="6"/>
      <c r="AC1633" s="203"/>
      <c r="AD1633" s="6"/>
      <c r="AE1633" s="6"/>
      <c r="AF1633" s="6"/>
      <c r="AG1633" s="6"/>
      <c r="AH1633" s="6"/>
      <c r="AI1633" s="6"/>
      <c r="AJ1633" s="6"/>
      <c r="AK1633" s="6"/>
      <c r="AL1633" s="59"/>
      <c r="AM1633" s="137"/>
      <c r="AN1633" s="137"/>
      <c r="AO1633" s="146"/>
      <c r="AP1633" s="143"/>
      <c r="AQ1633" s="143"/>
      <c r="AR1633" s="44"/>
      <c r="AS1633" s="242" t="s">
        <v>4580</v>
      </c>
      <c r="AT1633" s="242"/>
      <c r="AU1633" s="242"/>
      <c r="AV1633" s="243"/>
      <c r="AW1633" s="89">
        <f>ROUND(ROUND(H1619*V1596,0)*AQ1630,0)-AS1636</f>
        <v>217</v>
      </c>
      <c r="AX1633" s="12"/>
    </row>
    <row r="1634" spans="1:50" ht="17.2" customHeight="1" x14ac:dyDescent="0.3">
      <c r="A1634" s="101">
        <v>43</v>
      </c>
      <c r="B1634" s="102" t="s">
        <v>3701</v>
      </c>
      <c r="C1634" s="103" t="s">
        <v>8182</v>
      </c>
      <c r="D1634" s="166"/>
      <c r="E1634" s="193"/>
      <c r="F1634" s="126"/>
      <c r="G1634" s="126"/>
      <c r="H1634" s="45"/>
      <c r="I1634" s="1"/>
      <c r="J1634" s="1"/>
      <c r="K1634" s="44"/>
      <c r="L1634" s="175"/>
      <c r="M1634" s="194"/>
      <c r="N1634" s="194"/>
      <c r="O1634" s="132"/>
      <c r="P1634" s="141"/>
      <c r="Q1634" s="141"/>
      <c r="R1634" s="168"/>
      <c r="S1634" s="141"/>
      <c r="T1634" s="142"/>
      <c r="U1634" s="130"/>
      <c r="V1634" s="64"/>
      <c r="W1634" s="202"/>
      <c r="X1634" s="317" t="s">
        <v>4712</v>
      </c>
      <c r="Y1634" s="318"/>
      <c r="Z1634" s="318"/>
      <c r="AA1634" s="318"/>
      <c r="AB1634" s="318"/>
      <c r="AC1634" s="211" t="s">
        <v>4711</v>
      </c>
      <c r="AD1634" s="210"/>
      <c r="AE1634" s="210"/>
      <c r="AF1634" s="176"/>
      <c r="AG1634" s="176"/>
      <c r="AH1634" s="176"/>
      <c r="AI1634" s="176"/>
      <c r="AJ1634" s="176"/>
      <c r="AK1634" s="176"/>
      <c r="AL1634" s="105" t="s">
        <v>4574</v>
      </c>
      <c r="AM1634" s="321">
        <f>AM1631</f>
        <v>0.7</v>
      </c>
      <c r="AN1634" s="321"/>
      <c r="AO1634" s="146"/>
      <c r="AP1634" s="143"/>
      <c r="AQ1634" s="143"/>
      <c r="AR1634" s="44"/>
      <c r="AS1634" s="244"/>
      <c r="AT1634" s="244"/>
      <c r="AU1634" s="244"/>
      <c r="AV1634" s="245"/>
      <c r="AW1634" s="106">
        <f>ROUND(ROUND(ROUND(H1619*V1596,0)*AM1634,0)*AQ1630,0)-AS1636</f>
        <v>151</v>
      </c>
      <c r="AX1634" s="12"/>
    </row>
    <row r="1635" spans="1:50" ht="17.2" customHeight="1" x14ac:dyDescent="0.3">
      <c r="A1635" s="101">
        <v>43</v>
      </c>
      <c r="B1635" s="102" t="s">
        <v>3700</v>
      </c>
      <c r="C1635" s="103" t="s">
        <v>8181</v>
      </c>
      <c r="D1635" s="166"/>
      <c r="E1635" s="193"/>
      <c r="F1635" s="126"/>
      <c r="G1635" s="126"/>
      <c r="H1635" s="45"/>
      <c r="I1635" s="1"/>
      <c r="J1635" s="1"/>
      <c r="K1635" s="44"/>
      <c r="L1635" s="191"/>
      <c r="M1635" s="172"/>
      <c r="N1635" s="172"/>
      <c r="O1635" s="123"/>
      <c r="P1635" s="138"/>
      <c r="Q1635" s="138"/>
      <c r="R1635" s="168"/>
      <c r="S1635" s="141"/>
      <c r="T1635" s="142"/>
      <c r="U1635" s="130"/>
      <c r="V1635" s="64"/>
      <c r="W1635" s="202"/>
      <c r="X1635" s="319"/>
      <c r="Y1635" s="320"/>
      <c r="Z1635" s="320"/>
      <c r="AA1635" s="320"/>
      <c r="AB1635" s="320"/>
      <c r="AC1635" s="211" t="s">
        <v>4735</v>
      </c>
      <c r="AD1635" s="210"/>
      <c r="AE1635" s="210"/>
      <c r="AF1635" s="176"/>
      <c r="AG1635" s="176"/>
      <c r="AH1635" s="176"/>
      <c r="AI1635" s="176"/>
      <c r="AJ1635" s="176"/>
      <c r="AK1635" s="176"/>
      <c r="AL1635" s="105" t="s">
        <v>4574</v>
      </c>
      <c r="AM1635" s="321">
        <f>AM1632</f>
        <v>0.5</v>
      </c>
      <c r="AN1635" s="321"/>
      <c r="AO1635" s="146"/>
      <c r="AP1635" s="143"/>
      <c r="AQ1635" s="143"/>
      <c r="AR1635" s="44"/>
      <c r="AS1635" s="244"/>
      <c r="AT1635" s="244"/>
      <c r="AU1635" s="244"/>
      <c r="AV1635" s="245"/>
      <c r="AW1635" s="106">
        <f>ROUND(ROUND(ROUND(H1619*V1596,0)*AM1635,0)*AQ1630,0)-AS1636</f>
        <v>106</v>
      </c>
      <c r="AX1635" s="12"/>
    </row>
    <row r="1636" spans="1:50" ht="17.2" customHeight="1" x14ac:dyDescent="0.3">
      <c r="A1636" s="9">
        <v>43</v>
      </c>
      <c r="B1636" s="10" t="s">
        <v>3699</v>
      </c>
      <c r="C1636" s="53" t="s">
        <v>8180</v>
      </c>
      <c r="D1636" s="166"/>
      <c r="E1636" s="193"/>
      <c r="F1636" s="126"/>
      <c r="G1636" s="126"/>
      <c r="H1636" s="45"/>
      <c r="I1636" s="1"/>
      <c r="J1636" s="1"/>
      <c r="K1636" s="44"/>
      <c r="L1636" s="231" t="s">
        <v>4714</v>
      </c>
      <c r="M1636" s="232"/>
      <c r="N1636" s="232"/>
      <c r="O1636" s="232"/>
      <c r="P1636" s="232"/>
      <c r="Q1636" s="232"/>
      <c r="R1636" s="175"/>
      <c r="S1636" s="194"/>
      <c r="T1636" s="173"/>
      <c r="U1636" s="130"/>
      <c r="V1636" s="64"/>
      <c r="W1636" s="202"/>
      <c r="X1636" s="8"/>
      <c r="Y1636" s="6"/>
      <c r="Z1636" s="59"/>
      <c r="AA1636" s="59"/>
      <c r="AB1636" s="6"/>
      <c r="AC1636" s="203"/>
      <c r="AD1636" s="6"/>
      <c r="AE1636" s="6"/>
      <c r="AF1636" s="6"/>
      <c r="AG1636" s="6"/>
      <c r="AH1636" s="6"/>
      <c r="AI1636" s="6"/>
      <c r="AJ1636" s="6"/>
      <c r="AK1636" s="6"/>
      <c r="AL1636" s="59"/>
      <c r="AM1636" s="137"/>
      <c r="AN1636" s="137"/>
      <c r="AO1636" s="146"/>
      <c r="AP1636" s="143"/>
      <c r="AQ1636" s="143"/>
      <c r="AR1636" s="44"/>
      <c r="AS1636" s="38">
        <f>AS1624</f>
        <v>5</v>
      </c>
      <c r="AT1636" s="62" t="s">
        <v>4579</v>
      </c>
      <c r="AU1636" s="143"/>
      <c r="AV1636" s="147"/>
      <c r="AW1636" s="89">
        <f>ROUND(ROUND(ROUND(H1619*P1638,0)*V1596,0)*AQ1630,0)-AS1636</f>
        <v>210</v>
      </c>
      <c r="AX1636" s="12"/>
    </row>
    <row r="1637" spans="1:50" ht="17.2" customHeight="1" x14ac:dyDescent="0.3">
      <c r="A1637" s="101">
        <v>43</v>
      </c>
      <c r="B1637" s="102" t="s">
        <v>3698</v>
      </c>
      <c r="C1637" s="103" t="s">
        <v>8179</v>
      </c>
      <c r="D1637" s="166"/>
      <c r="E1637" s="193"/>
      <c r="F1637" s="126"/>
      <c r="G1637" s="126"/>
      <c r="H1637" s="45"/>
      <c r="I1637" s="1"/>
      <c r="J1637" s="1"/>
      <c r="K1637" s="44"/>
      <c r="L1637" s="267"/>
      <c r="M1637" s="268"/>
      <c r="N1637" s="268"/>
      <c r="O1637" s="268"/>
      <c r="P1637" s="268"/>
      <c r="Q1637" s="268"/>
      <c r="R1637" s="175"/>
      <c r="S1637" s="194"/>
      <c r="T1637" s="173"/>
      <c r="U1637" s="130"/>
      <c r="V1637" s="64"/>
      <c r="W1637" s="202"/>
      <c r="X1637" s="317" t="s">
        <v>4712</v>
      </c>
      <c r="Y1637" s="318"/>
      <c r="Z1637" s="318"/>
      <c r="AA1637" s="318"/>
      <c r="AB1637" s="318"/>
      <c r="AC1637" s="211" t="s">
        <v>4711</v>
      </c>
      <c r="AD1637" s="210"/>
      <c r="AE1637" s="210"/>
      <c r="AF1637" s="176"/>
      <c r="AG1637" s="176"/>
      <c r="AH1637" s="176"/>
      <c r="AI1637" s="176"/>
      <c r="AJ1637" s="176"/>
      <c r="AK1637" s="176"/>
      <c r="AL1637" s="105" t="s">
        <v>4574</v>
      </c>
      <c r="AM1637" s="321">
        <f>AM1634</f>
        <v>0.7</v>
      </c>
      <c r="AN1637" s="321"/>
      <c r="AO1637" s="146"/>
      <c r="AP1637" s="143"/>
      <c r="AQ1637" s="143"/>
      <c r="AR1637" s="44"/>
      <c r="AS1637" s="1"/>
      <c r="AT1637" s="132"/>
      <c r="AU1637" s="143"/>
      <c r="AV1637" s="147"/>
      <c r="AW1637" s="106">
        <f>ROUND(ROUND(ROUND(ROUND(H1619*P1638,0)*V1596,0)*AM1637,0)*AQ1630,0)-AS1636</f>
        <v>145</v>
      </c>
      <c r="AX1637" s="12"/>
    </row>
    <row r="1638" spans="1:50" ht="17.2" customHeight="1" x14ac:dyDescent="0.3">
      <c r="A1638" s="101">
        <v>43</v>
      </c>
      <c r="B1638" s="102" t="s">
        <v>3697</v>
      </c>
      <c r="C1638" s="103" t="s">
        <v>8178</v>
      </c>
      <c r="D1638" s="166"/>
      <c r="E1638" s="193"/>
      <c r="F1638" s="126"/>
      <c r="G1638" s="126"/>
      <c r="H1638" s="43"/>
      <c r="I1638" s="7"/>
      <c r="J1638" s="7"/>
      <c r="K1638" s="21"/>
      <c r="L1638" s="191"/>
      <c r="M1638" s="172"/>
      <c r="N1638" s="172"/>
      <c r="O1638" s="123" t="s">
        <v>4574</v>
      </c>
      <c r="P1638" s="249">
        <f>P1632</f>
        <v>0.96499999999999997</v>
      </c>
      <c r="Q1638" s="249"/>
      <c r="R1638" s="168"/>
      <c r="S1638" s="141"/>
      <c r="T1638" s="141"/>
      <c r="U1638" s="88"/>
      <c r="V1638" s="86"/>
      <c r="W1638" s="87"/>
      <c r="X1638" s="320"/>
      <c r="Y1638" s="320"/>
      <c r="Z1638" s="320"/>
      <c r="AA1638" s="320"/>
      <c r="AB1638" s="320"/>
      <c r="AC1638" s="211" t="s">
        <v>4735</v>
      </c>
      <c r="AD1638" s="210"/>
      <c r="AE1638" s="210"/>
      <c r="AF1638" s="176"/>
      <c r="AG1638" s="176"/>
      <c r="AH1638" s="176"/>
      <c r="AI1638" s="176"/>
      <c r="AJ1638" s="176"/>
      <c r="AK1638" s="176"/>
      <c r="AL1638" s="105" t="s">
        <v>4574</v>
      </c>
      <c r="AM1638" s="321">
        <f>AM1635</f>
        <v>0.5</v>
      </c>
      <c r="AN1638" s="321"/>
      <c r="AO1638" s="190"/>
      <c r="AP1638" s="136"/>
      <c r="AQ1638" s="136"/>
      <c r="AR1638" s="21"/>
      <c r="AS1638" s="7"/>
      <c r="AT1638" s="123"/>
      <c r="AU1638" s="136"/>
      <c r="AV1638" s="145"/>
      <c r="AW1638" s="106">
        <f>ROUND(ROUND(ROUND(ROUND(H1619*P1638,0)*V1596,0)*AM1638,0)*AQ1630,0)-AS1636</f>
        <v>102</v>
      </c>
      <c r="AX1638" s="12"/>
    </row>
    <row r="1639" spans="1:50" ht="17.2" customHeight="1" x14ac:dyDescent="0.3">
      <c r="A1639" s="9">
        <v>43</v>
      </c>
      <c r="B1639" s="10" t="s">
        <v>3696</v>
      </c>
      <c r="C1639" s="53" t="s">
        <v>8177</v>
      </c>
      <c r="D1639" s="166"/>
      <c r="E1639" s="193"/>
      <c r="F1639" s="126"/>
      <c r="G1639" s="126"/>
      <c r="H1639" s="217" t="s">
        <v>4766</v>
      </c>
      <c r="I1639" s="218"/>
      <c r="J1639" s="218"/>
      <c r="K1639" s="219"/>
      <c r="L1639" s="196"/>
      <c r="M1639" s="195"/>
      <c r="N1639" s="195"/>
      <c r="O1639" s="55"/>
      <c r="P1639" s="56"/>
      <c r="Q1639" s="56"/>
      <c r="R1639" s="168"/>
      <c r="S1639" s="141"/>
      <c r="T1639" s="141"/>
      <c r="U1639" s="88"/>
      <c r="V1639" s="86"/>
      <c r="W1639" s="87"/>
      <c r="X1639" s="6"/>
      <c r="Y1639" s="6"/>
      <c r="Z1639" s="59"/>
      <c r="AA1639" s="59"/>
      <c r="AB1639" s="6"/>
      <c r="AC1639" s="203"/>
      <c r="AD1639" s="6"/>
      <c r="AE1639" s="6"/>
      <c r="AF1639" s="6"/>
      <c r="AG1639" s="6"/>
      <c r="AH1639" s="6"/>
      <c r="AI1639" s="6"/>
      <c r="AJ1639" s="6"/>
      <c r="AK1639" s="6"/>
      <c r="AL1639" s="59"/>
      <c r="AM1639" s="137"/>
      <c r="AN1639" s="137"/>
      <c r="AO1639" s="7"/>
      <c r="AP1639" s="7"/>
      <c r="AQ1639" s="7"/>
      <c r="AR1639" s="7"/>
      <c r="AS1639" s="7"/>
      <c r="AT1639" s="123"/>
      <c r="AU1639" s="136"/>
      <c r="AV1639" s="145"/>
      <c r="AW1639" s="100">
        <f>ROUND(H1643*V1596,0)</f>
        <v>195</v>
      </c>
      <c r="AX1639" s="12"/>
    </row>
    <row r="1640" spans="1:50" ht="17.2" customHeight="1" x14ac:dyDescent="0.3">
      <c r="A1640" s="101">
        <v>43</v>
      </c>
      <c r="B1640" s="102" t="s">
        <v>3695</v>
      </c>
      <c r="C1640" s="103" t="s">
        <v>8176</v>
      </c>
      <c r="D1640" s="166"/>
      <c r="E1640" s="193"/>
      <c r="F1640" s="126"/>
      <c r="G1640" s="126"/>
      <c r="H1640" s="220"/>
      <c r="I1640" s="221"/>
      <c r="J1640" s="221"/>
      <c r="K1640" s="222"/>
      <c r="L1640" s="175"/>
      <c r="M1640" s="194"/>
      <c r="N1640" s="194"/>
      <c r="O1640" s="132"/>
      <c r="P1640" s="141"/>
      <c r="Q1640" s="141"/>
      <c r="R1640" s="168"/>
      <c r="S1640" s="141"/>
      <c r="T1640" s="141"/>
      <c r="U1640" s="88"/>
      <c r="V1640" s="86"/>
      <c r="W1640" s="87"/>
      <c r="X1640" s="318" t="s">
        <v>4712</v>
      </c>
      <c r="Y1640" s="318"/>
      <c r="Z1640" s="318"/>
      <c r="AA1640" s="318"/>
      <c r="AB1640" s="318"/>
      <c r="AC1640" s="211" t="s">
        <v>4711</v>
      </c>
      <c r="AD1640" s="210"/>
      <c r="AE1640" s="210"/>
      <c r="AF1640" s="176"/>
      <c r="AG1640" s="176"/>
      <c r="AH1640" s="176"/>
      <c r="AI1640" s="176"/>
      <c r="AJ1640" s="176"/>
      <c r="AK1640" s="176"/>
      <c r="AL1640" s="105" t="s">
        <v>4574</v>
      </c>
      <c r="AM1640" s="321">
        <f>AM1637</f>
        <v>0.7</v>
      </c>
      <c r="AN1640" s="321"/>
      <c r="AO1640" s="176"/>
      <c r="AP1640" s="176"/>
      <c r="AQ1640" s="176"/>
      <c r="AR1640" s="176"/>
      <c r="AS1640" s="176"/>
      <c r="AT1640" s="105"/>
      <c r="AU1640" s="150"/>
      <c r="AV1640" s="151"/>
      <c r="AW1640" s="106">
        <f>ROUND(ROUND(H1643*V1596,0)*AM1640,0)</f>
        <v>137</v>
      </c>
      <c r="AX1640" s="12"/>
    </row>
    <row r="1641" spans="1:50" ht="17.2" customHeight="1" x14ac:dyDescent="0.3">
      <c r="A1641" s="101">
        <v>43</v>
      </c>
      <c r="B1641" s="102" t="s">
        <v>3694</v>
      </c>
      <c r="C1641" s="103" t="s">
        <v>8175</v>
      </c>
      <c r="D1641" s="166"/>
      <c r="E1641" s="193"/>
      <c r="F1641" s="126"/>
      <c r="G1641" s="126"/>
      <c r="H1641" s="220"/>
      <c r="I1641" s="221"/>
      <c r="J1641" s="221"/>
      <c r="K1641" s="222"/>
      <c r="L1641" s="191"/>
      <c r="M1641" s="172"/>
      <c r="N1641" s="172"/>
      <c r="O1641" s="123"/>
      <c r="P1641" s="138"/>
      <c r="Q1641" s="138"/>
      <c r="R1641" s="168"/>
      <c r="S1641" s="141"/>
      <c r="T1641" s="141"/>
      <c r="U1641" s="88"/>
      <c r="V1641" s="86"/>
      <c r="W1641" s="87"/>
      <c r="X1641" s="320"/>
      <c r="Y1641" s="320"/>
      <c r="Z1641" s="320"/>
      <c r="AA1641" s="320"/>
      <c r="AB1641" s="320"/>
      <c r="AC1641" s="211" t="s">
        <v>4735</v>
      </c>
      <c r="AD1641" s="210"/>
      <c r="AE1641" s="210"/>
      <c r="AF1641" s="176"/>
      <c r="AG1641" s="176"/>
      <c r="AH1641" s="176"/>
      <c r="AI1641" s="176"/>
      <c r="AJ1641" s="176"/>
      <c r="AK1641" s="176"/>
      <c r="AL1641" s="105" t="s">
        <v>4574</v>
      </c>
      <c r="AM1641" s="321">
        <f>AM1638</f>
        <v>0.5</v>
      </c>
      <c r="AN1641" s="321"/>
      <c r="AO1641" s="176"/>
      <c r="AP1641" s="176"/>
      <c r="AQ1641" s="176"/>
      <c r="AR1641" s="176"/>
      <c r="AS1641" s="176"/>
      <c r="AT1641" s="105"/>
      <c r="AU1641" s="150"/>
      <c r="AV1641" s="151"/>
      <c r="AW1641" s="106">
        <f>ROUND(ROUND(H1643*V1596,0)*AM1641,0)</f>
        <v>98</v>
      </c>
      <c r="AX1641" s="12"/>
    </row>
    <row r="1642" spans="1:50" ht="17.2" customHeight="1" x14ac:dyDescent="0.3">
      <c r="A1642" s="9">
        <v>43</v>
      </c>
      <c r="B1642" s="10" t="s">
        <v>3693</v>
      </c>
      <c r="C1642" s="53" t="s">
        <v>8174</v>
      </c>
      <c r="D1642" s="166"/>
      <c r="E1642" s="193"/>
      <c r="F1642" s="126"/>
      <c r="G1642" s="126"/>
      <c r="H1642" s="220"/>
      <c r="I1642" s="221"/>
      <c r="J1642" s="221"/>
      <c r="K1642" s="222"/>
      <c r="L1642" s="231" t="s">
        <v>4714</v>
      </c>
      <c r="M1642" s="232"/>
      <c r="N1642" s="232"/>
      <c r="O1642" s="232"/>
      <c r="P1642" s="232"/>
      <c r="Q1642" s="232"/>
      <c r="R1642" s="175"/>
      <c r="S1642" s="194"/>
      <c r="T1642" s="194"/>
      <c r="U1642" s="88"/>
      <c r="V1642" s="86"/>
      <c r="W1642" s="87"/>
      <c r="X1642" s="6"/>
      <c r="Y1642" s="6"/>
      <c r="Z1642" s="59"/>
      <c r="AA1642" s="59"/>
      <c r="AB1642" s="6"/>
      <c r="AC1642" s="203"/>
      <c r="AD1642" s="6"/>
      <c r="AE1642" s="6"/>
      <c r="AF1642" s="6"/>
      <c r="AG1642" s="6"/>
      <c r="AH1642" s="6"/>
      <c r="AI1642" s="6"/>
      <c r="AJ1642" s="6"/>
      <c r="AK1642" s="6"/>
      <c r="AL1642" s="59"/>
      <c r="AM1642" s="137"/>
      <c r="AN1642" s="137"/>
      <c r="AO1642" s="6"/>
      <c r="AP1642" s="6"/>
      <c r="AQ1642" s="7"/>
      <c r="AR1642" s="7"/>
      <c r="AS1642" s="7"/>
      <c r="AT1642" s="123"/>
      <c r="AU1642" s="136"/>
      <c r="AV1642" s="145"/>
      <c r="AW1642" s="89">
        <f>ROUND(ROUND(H1643*P1644,0)*V1596,0)</f>
        <v>188</v>
      </c>
      <c r="AX1642" s="12"/>
    </row>
    <row r="1643" spans="1:50" ht="17.2" customHeight="1" x14ac:dyDescent="0.3">
      <c r="A1643" s="101">
        <v>43</v>
      </c>
      <c r="B1643" s="102" t="s">
        <v>3692</v>
      </c>
      <c r="C1643" s="103" t="s">
        <v>8173</v>
      </c>
      <c r="D1643" s="166"/>
      <c r="E1643" s="193"/>
      <c r="F1643" s="126"/>
      <c r="G1643" s="126"/>
      <c r="H1643" s="253">
        <f>'15就労移行支援(基本)'!K804</f>
        <v>389</v>
      </c>
      <c r="I1643" s="254"/>
      <c r="J1643" s="1" t="s">
        <v>4202</v>
      </c>
      <c r="K1643" s="68"/>
      <c r="L1643" s="267"/>
      <c r="M1643" s="268"/>
      <c r="N1643" s="268"/>
      <c r="O1643" s="268"/>
      <c r="P1643" s="268"/>
      <c r="Q1643" s="268"/>
      <c r="R1643" s="175"/>
      <c r="S1643" s="194"/>
      <c r="T1643" s="194"/>
      <c r="U1643" s="88"/>
      <c r="V1643" s="86"/>
      <c r="W1643" s="87"/>
      <c r="X1643" s="318" t="s">
        <v>4712</v>
      </c>
      <c r="Y1643" s="318"/>
      <c r="Z1643" s="318"/>
      <c r="AA1643" s="318"/>
      <c r="AB1643" s="318"/>
      <c r="AC1643" s="211" t="s">
        <v>4711</v>
      </c>
      <c r="AD1643" s="210"/>
      <c r="AE1643" s="210"/>
      <c r="AF1643" s="176"/>
      <c r="AG1643" s="176"/>
      <c r="AH1643" s="176"/>
      <c r="AI1643" s="176"/>
      <c r="AJ1643" s="176"/>
      <c r="AK1643" s="176"/>
      <c r="AL1643" s="105" t="s">
        <v>4574</v>
      </c>
      <c r="AM1643" s="321">
        <f>AM1640</f>
        <v>0.7</v>
      </c>
      <c r="AN1643" s="321"/>
      <c r="AO1643" s="174"/>
      <c r="AP1643" s="174"/>
      <c r="AQ1643" s="174"/>
      <c r="AR1643" s="174"/>
      <c r="AS1643" s="174"/>
      <c r="AT1643" s="104"/>
      <c r="AU1643" s="148"/>
      <c r="AV1643" s="149"/>
      <c r="AW1643" s="106">
        <f>ROUND(ROUND(ROUND(H1643*P1644,0)*V1596,0)*AM1643,0)</f>
        <v>132</v>
      </c>
      <c r="AX1643" s="12"/>
    </row>
    <row r="1644" spans="1:50" ht="17.2" customHeight="1" x14ac:dyDescent="0.3">
      <c r="A1644" s="101">
        <v>43</v>
      </c>
      <c r="B1644" s="102" t="s">
        <v>3691</v>
      </c>
      <c r="C1644" s="103" t="s">
        <v>8172</v>
      </c>
      <c r="D1644" s="166"/>
      <c r="E1644" s="193"/>
      <c r="F1644" s="126"/>
      <c r="G1644" s="126"/>
      <c r="H1644" s="175"/>
      <c r="I1644" s="194"/>
      <c r="J1644" s="194"/>
      <c r="K1644" s="173"/>
      <c r="L1644" s="191"/>
      <c r="M1644" s="172"/>
      <c r="N1644" s="172"/>
      <c r="O1644" s="123" t="s">
        <v>4574</v>
      </c>
      <c r="P1644" s="249">
        <f>P1638</f>
        <v>0.96499999999999997</v>
      </c>
      <c r="Q1644" s="249"/>
      <c r="R1644" s="168"/>
      <c r="S1644" s="141"/>
      <c r="T1644" s="141"/>
      <c r="U1644" s="88"/>
      <c r="V1644" s="86"/>
      <c r="W1644" s="87"/>
      <c r="X1644" s="320"/>
      <c r="Y1644" s="320"/>
      <c r="Z1644" s="320"/>
      <c r="AA1644" s="320"/>
      <c r="AB1644" s="320"/>
      <c r="AC1644" s="211" t="s">
        <v>4735</v>
      </c>
      <c r="AD1644" s="210"/>
      <c r="AE1644" s="210"/>
      <c r="AF1644" s="176"/>
      <c r="AG1644" s="176"/>
      <c r="AH1644" s="176"/>
      <c r="AI1644" s="176"/>
      <c r="AJ1644" s="176"/>
      <c r="AK1644" s="176"/>
      <c r="AL1644" s="105" t="s">
        <v>4574</v>
      </c>
      <c r="AM1644" s="321">
        <f>AM1641</f>
        <v>0.5</v>
      </c>
      <c r="AN1644" s="321"/>
      <c r="AO1644" s="174"/>
      <c r="AP1644" s="174"/>
      <c r="AQ1644" s="174"/>
      <c r="AR1644" s="174"/>
      <c r="AS1644" s="174"/>
      <c r="AT1644" s="104"/>
      <c r="AU1644" s="148"/>
      <c r="AV1644" s="149"/>
      <c r="AW1644" s="106">
        <f>ROUND(ROUND(ROUND(H1643*P1644,0)*V1596,0)*AM1644,0)</f>
        <v>94</v>
      </c>
      <c r="AX1644" s="12"/>
    </row>
    <row r="1645" spans="1:50" ht="17.2" customHeight="1" x14ac:dyDescent="0.3">
      <c r="A1645" s="9">
        <v>43</v>
      </c>
      <c r="B1645" s="10" t="s">
        <v>3690</v>
      </c>
      <c r="C1645" s="53" t="s">
        <v>8171</v>
      </c>
      <c r="D1645" s="166"/>
      <c r="E1645" s="193"/>
      <c r="F1645" s="126"/>
      <c r="G1645" s="126"/>
      <c r="H1645" s="175"/>
      <c r="I1645" s="194"/>
      <c r="J1645" s="194"/>
      <c r="K1645" s="173"/>
      <c r="L1645" s="196"/>
      <c r="M1645" s="195"/>
      <c r="N1645" s="195"/>
      <c r="O1645" s="55"/>
      <c r="P1645" s="56"/>
      <c r="Q1645" s="56"/>
      <c r="R1645" s="168"/>
      <c r="S1645" s="141"/>
      <c r="T1645" s="142"/>
      <c r="U1645" s="130"/>
      <c r="V1645" s="64"/>
      <c r="W1645" s="202"/>
      <c r="X1645" s="8"/>
      <c r="Y1645" s="6"/>
      <c r="Z1645" s="59"/>
      <c r="AA1645" s="59"/>
      <c r="AB1645" s="6"/>
      <c r="AC1645" s="203"/>
      <c r="AD1645" s="6"/>
      <c r="AE1645" s="6"/>
      <c r="AF1645" s="6"/>
      <c r="AG1645" s="6"/>
      <c r="AH1645" s="6"/>
      <c r="AI1645" s="6"/>
      <c r="AJ1645" s="6"/>
      <c r="AK1645" s="6"/>
      <c r="AL1645" s="59"/>
      <c r="AM1645" s="137"/>
      <c r="AN1645" s="137"/>
      <c r="AO1645" s="177"/>
      <c r="AP1645" s="81"/>
      <c r="AQ1645" s="81"/>
      <c r="AR1645" s="82"/>
      <c r="AS1645" s="242" t="s">
        <v>4580</v>
      </c>
      <c r="AT1645" s="242"/>
      <c r="AU1645" s="242"/>
      <c r="AV1645" s="243"/>
      <c r="AW1645" s="89">
        <f>ROUND(H1643*V1596,0)-AS1648</f>
        <v>190</v>
      </c>
      <c r="AX1645" s="12"/>
    </row>
    <row r="1646" spans="1:50" ht="17.2" customHeight="1" x14ac:dyDescent="0.3">
      <c r="A1646" s="101">
        <v>43</v>
      </c>
      <c r="B1646" s="102" t="s">
        <v>3689</v>
      </c>
      <c r="C1646" s="103" t="s">
        <v>8170</v>
      </c>
      <c r="D1646" s="166"/>
      <c r="E1646" s="193"/>
      <c r="F1646" s="126"/>
      <c r="G1646" s="126"/>
      <c r="H1646" s="175"/>
      <c r="I1646" s="194"/>
      <c r="J1646" s="194"/>
      <c r="K1646" s="173"/>
      <c r="L1646" s="175"/>
      <c r="M1646" s="194"/>
      <c r="N1646" s="194"/>
      <c r="O1646" s="132"/>
      <c r="P1646" s="141"/>
      <c r="Q1646" s="141"/>
      <c r="R1646" s="168"/>
      <c r="S1646" s="141"/>
      <c r="T1646" s="142"/>
      <c r="U1646" s="130"/>
      <c r="V1646" s="64"/>
      <c r="W1646" s="202"/>
      <c r="X1646" s="317" t="s">
        <v>4712</v>
      </c>
      <c r="Y1646" s="318"/>
      <c r="Z1646" s="318"/>
      <c r="AA1646" s="318"/>
      <c r="AB1646" s="318"/>
      <c r="AC1646" s="211" t="s">
        <v>4711</v>
      </c>
      <c r="AD1646" s="210"/>
      <c r="AE1646" s="210"/>
      <c r="AF1646" s="176"/>
      <c r="AG1646" s="176"/>
      <c r="AH1646" s="176"/>
      <c r="AI1646" s="176"/>
      <c r="AJ1646" s="176"/>
      <c r="AK1646" s="176"/>
      <c r="AL1646" s="105" t="s">
        <v>4574</v>
      </c>
      <c r="AM1646" s="321">
        <f>AM1643</f>
        <v>0.7</v>
      </c>
      <c r="AN1646" s="321"/>
      <c r="AO1646" s="215"/>
      <c r="AP1646" s="215"/>
      <c r="AQ1646" s="215"/>
      <c r="AR1646" s="214"/>
      <c r="AS1646" s="244"/>
      <c r="AT1646" s="244"/>
      <c r="AU1646" s="244"/>
      <c r="AV1646" s="245"/>
      <c r="AW1646" s="106">
        <f>ROUND(ROUND(H1643*V1596,0)*AM1646,0)-AS1648</f>
        <v>132</v>
      </c>
      <c r="AX1646" s="12"/>
    </row>
    <row r="1647" spans="1:50" ht="17.2" customHeight="1" x14ac:dyDescent="0.3">
      <c r="A1647" s="101">
        <v>43</v>
      </c>
      <c r="B1647" s="102" t="s">
        <v>3688</v>
      </c>
      <c r="C1647" s="103" t="s">
        <v>8169</v>
      </c>
      <c r="D1647" s="166"/>
      <c r="E1647" s="193"/>
      <c r="F1647" s="126"/>
      <c r="G1647" s="126"/>
      <c r="H1647" s="175"/>
      <c r="I1647" s="194"/>
      <c r="J1647" s="194"/>
      <c r="K1647" s="173"/>
      <c r="L1647" s="191"/>
      <c r="M1647" s="172"/>
      <c r="N1647" s="172"/>
      <c r="O1647" s="123"/>
      <c r="P1647" s="138"/>
      <c r="Q1647" s="138"/>
      <c r="R1647" s="168"/>
      <c r="S1647" s="141"/>
      <c r="T1647" s="142"/>
      <c r="U1647" s="130"/>
      <c r="V1647" s="64"/>
      <c r="W1647" s="202"/>
      <c r="X1647" s="319"/>
      <c r="Y1647" s="320"/>
      <c r="Z1647" s="320"/>
      <c r="AA1647" s="320"/>
      <c r="AB1647" s="320"/>
      <c r="AC1647" s="211" t="s">
        <v>4735</v>
      </c>
      <c r="AD1647" s="210"/>
      <c r="AE1647" s="210"/>
      <c r="AF1647" s="176"/>
      <c r="AG1647" s="176"/>
      <c r="AH1647" s="176"/>
      <c r="AI1647" s="176"/>
      <c r="AJ1647" s="176"/>
      <c r="AK1647" s="176"/>
      <c r="AL1647" s="105" t="s">
        <v>4574</v>
      </c>
      <c r="AM1647" s="321">
        <f>AM1644</f>
        <v>0.5</v>
      </c>
      <c r="AN1647" s="321"/>
      <c r="AO1647" s="213"/>
      <c r="AP1647" s="213"/>
      <c r="AQ1647" s="213"/>
      <c r="AR1647" s="212"/>
      <c r="AS1647" s="244"/>
      <c r="AT1647" s="244"/>
      <c r="AU1647" s="244"/>
      <c r="AV1647" s="245"/>
      <c r="AW1647" s="106">
        <f>ROUND(ROUND(H1643*V1596,0)*AM1647,0)-AS1648</f>
        <v>93</v>
      </c>
      <c r="AX1647" s="12"/>
    </row>
    <row r="1648" spans="1:50" ht="17.2" customHeight="1" x14ac:dyDescent="0.3">
      <c r="A1648" s="9">
        <v>43</v>
      </c>
      <c r="B1648" s="10" t="s">
        <v>3687</v>
      </c>
      <c r="C1648" s="53" t="s">
        <v>8168</v>
      </c>
      <c r="D1648" s="166"/>
      <c r="E1648" s="193"/>
      <c r="F1648" s="126"/>
      <c r="G1648" s="126"/>
      <c r="H1648" s="175"/>
      <c r="I1648" s="194"/>
      <c r="J1648" s="194"/>
      <c r="K1648" s="173"/>
      <c r="L1648" s="231" t="s">
        <v>4714</v>
      </c>
      <c r="M1648" s="232"/>
      <c r="N1648" s="232"/>
      <c r="O1648" s="232"/>
      <c r="P1648" s="232"/>
      <c r="Q1648" s="232"/>
      <c r="R1648" s="175"/>
      <c r="S1648" s="194"/>
      <c r="T1648" s="173"/>
      <c r="U1648" s="130"/>
      <c r="V1648" s="64"/>
      <c r="W1648" s="202"/>
      <c r="X1648" s="8"/>
      <c r="Y1648" s="6"/>
      <c r="Z1648" s="59"/>
      <c r="AA1648" s="59"/>
      <c r="AB1648" s="6"/>
      <c r="AC1648" s="203"/>
      <c r="AD1648" s="6"/>
      <c r="AE1648" s="6"/>
      <c r="AF1648" s="6"/>
      <c r="AG1648" s="6"/>
      <c r="AH1648" s="6"/>
      <c r="AI1648" s="6"/>
      <c r="AJ1648" s="6"/>
      <c r="AK1648" s="6"/>
      <c r="AL1648" s="59"/>
      <c r="AM1648" s="137"/>
      <c r="AN1648" s="137"/>
      <c r="AO1648" s="198"/>
      <c r="AP1648" s="198"/>
      <c r="AQ1648" s="198"/>
      <c r="AR1648" s="197"/>
      <c r="AS1648" s="38">
        <f>AS1636</f>
        <v>5</v>
      </c>
      <c r="AT1648" s="62" t="s">
        <v>4579</v>
      </c>
      <c r="AU1648" s="143"/>
      <c r="AV1648" s="147"/>
      <c r="AW1648" s="89">
        <f>ROUND(ROUND(H1643*P1650,0)*V1596,0)-AS1648</f>
        <v>183</v>
      </c>
      <c r="AX1648" s="12"/>
    </row>
    <row r="1649" spans="1:50" ht="17.2" customHeight="1" x14ac:dyDescent="0.3">
      <c r="A1649" s="101">
        <v>43</v>
      </c>
      <c r="B1649" s="102" t="s">
        <v>3686</v>
      </c>
      <c r="C1649" s="103" t="s">
        <v>8167</v>
      </c>
      <c r="D1649" s="166"/>
      <c r="E1649" s="193"/>
      <c r="F1649" s="126"/>
      <c r="G1649" s="126"/>
      <c r="H1649" s="175"/>
      <c r="I1649" s="194"/>
      <c r="J1649" s="194"/>
      <c r="K1649" s="173"/>
      <c r="L1649" s="267"/>
      <c r="M1649" s="268"/>
      <c r="N1649" s="268"/>
      <c r="O1649" s="268"/>
      <c r="P1649" s="268"/>
      <c r="Q1649" s="268"/>
      <c r="R1649" s="175"/>
      <c r="S1649" s="194"/>
      <c r="T1649" s="173"/>
      <c r="U1649" s="130"/>
      <c r="V1649" s="64"/>
      <c r="W1649" s="202"/>
      <c r="X1649" s="317" t="s">
        <v>4712</v>
      </c>
      <c r="Y1649" s="318"/>
      <c r="Z1649" s="318"/>
      <c r="AA1649" s="318"/>
      <c r="AB1649" s="318"/>
      <c r="AC1649" s="211" t="s">
        <v>4711</v>
      </c>
      <c r="AD1649" s="210"/>
      <c r="AE1649" s="210"/>
      <c r="AF1649" s="176"/>
      <c r="AG1649" s="176"/>
      <c r="AH1649" s="176"/>
      <c r="AI1649" s="176"/>
      <c r="AJ1649" s="176"/>
      <c r="AK1649" s="176"/>
      <c r="AL1649" s="105" t="s">
        <v>4574</v>
      </c>
      <c r="AM1649" s="321">
        <f>AM1646</f>
        <v>0.7</v>
      </c>
      <c r="AN1649" s="321"/>
      <c r="AO1649" s="213"/>
      <c r="AP1649" s="213"/>
      <c r="AQ1649" s="213"/>
      <c r="AR1649" s="212"/>
      <c r="AS1649" s="1"/>
      <c r="AT1649" s="132"/>
      <c r="AU1649" s="143"/>
      <c r="AV1649" s="147"/>
      <c r="AW1649" s="106">
        <f>ROUND(ROUND(ROUND(H1643*P1650,0)*V1596,0)*AM1649,0)-AS1648</f>
        <v>127</v>
      </c>
      <c r="AX1649" s="12"/>
    </row>
    <row r="1650" spans="1:50" ht="17.2" customHeight="1" x14ac:dyDescent="0.3">
      <c r="A1650" s="101">
        <v>43</v>
      </c>
      <c r="B1650" s="102" t="s">
        <v>3685</v>
      </c>
      <c r="C1650" s="103" t="s">
        <v>8166</v>
      </c>
      <c r="D1650" s="166"/>
      <c r="E1650" s="193"/>
      <c r="F1650" s="126"/>
      <c r="G1650" s="126"/>
      <c r="H1650" s="175"/>
      <c r="I1650" s="194"/>
      <c r="J1650" s="194"/>
      <c r="K1650" s="173"/>
      <c r="L1650" s="191"/>
      <c r="M1650" s="172"/>
      <c r="N1650" s="172"/>
      <c r="O1650" s="123" t="s">
        <v>4574</v>
      </c>
      <c r="P1650" s="249">
        <f>P1644</f>
        <v>0.96499999999999997</v>
      </c>
      <c r="Q1650" s="249"/>
      <c r="R1650" s="168"/>
      <c r="S1650" s="141"/>
      <c r="T1650" s="142"/>
      <c r="U1650" s="130"/>
      <c r="V1650" s="64"/>
      <c r="W1650" s="202"/>
      <c r="X1650" s="319"/>
      <c r="Y1650" s="320"/>
      <c r="Z1650" s="320"/>
      <c r="AA1650" s="320"/>
      <c r="AB1650" s="320"/>
      <c r="AC1650" s="211" t="s">
        <v>4735</v>
      </c>
      <c r="AD1650" s="210"/>
      <c r="AE1650" s="210"/>
      <c r="AF1650" s="176"/>
      <c r="AG1650" s="176"/>
      <c r="AH1650" s="176"/>
      <c r="AI1650" s="176"/>
      <c r="AJ1650" s="176"/>
      <c r="AK1650" s="176"/>
      <c r="AL1650" s="105" t="s">
        <v>4574</v>
      </c>
      <c r="AM1650" s="321">
        <f>AM1647</f>
        <v>0.5</v>
      </c>
      <c r="AN1650" s="321"/>
      <c r="AO1650" s="213"/>
      <c r="AP1650" s="213"/>
      <c r="AQ1650" s="213"/>
      <c r="AR1650" s="212"/>
      <c r="AS1650" s="7"/>
      <c r="AT1650" s="123"/>
      <c r="AU1650" s="136"/>
      <c r="AV1650" s="145"/>
      <c r="AW1650" s="106">
        <f>ROUND(ROUND(ROUND(H1643*P1650,0)*V1596,0)*AM1650,0)-AS1648</f>
        <v>89</v>
      </c>
      <c r="AX1650" s="12"/>
    </row>
    <row r="1651" spans="1:50" ht="17.2" customHeight="1" x14ac:dyDescent="0.3">
      <c r="A1651" s="9">
        <v>43</v>
      </c>
      <c r="B1651" s="10" t="s">
        <v>3684</v>
      </c>
      <c r="C1651" s="53" t="s">
        <v>8165</v>
      </c>
      <c r="D1651" s="166"/>
      <c r="E1651" s="193"/>
      <c r="F1651" s="126"/>
      <c r="G1651" s="126"/>
      <c r="H1651" s="45"/>
      <c r="I1651" s="1"/>
      <c r="J1651" s="1"/>
      <c r="K1651" s="44"/>
      <c r="L1651" s="196"/>
      <c r="M1651" s="195"/>
      <c r="N1651" s="195"/>
      <c r="O1651" s="55"/>
      <c r="P1651" s="56"/>
      <c r="Q1651" s="56"/>
      <c r="R1651" s="168"/>
      <c r="S1651" s="141"/>
      <c r="T1651" s="142"/>
      <c r="U1651" s="130"/>
      <c r="V1651" s="64"/>
      <c r="W1651" s="202"/>
      <c r="X1651" s="8"/>
      <c r="Y1651" s="6"/>
      <c r="Z1651" s="59"/>
      <c r="AA1651" s="59"/>
      <c r="AB1651" s="6"/>
      <c r="AC1651" s="203"/>
      <c r="AD1651" s="6"/>
      <c r="AE1651" s="6"/>
      <c r="AF1651" s="6"/>
      <c r="AG1651" s="6"/>
      <c r="AH1651" s="6"/>
      <c r="AI1651" s="6"/>
      <c r="AJ1651" s="6"/>
      <c r="AK1651" s="6"/>
      <c r="AL1651" s="59"/>
      <c r="AM1651" s="137"/>
      <c r="AN1651" s="137"/>
      <c r="AO1651" s="216" t="s">
        <v>4753</v>
      </c>
      <c r="AP1651" s="251"/>
      <c r="AQ1651" s="251"/>
      <c r="AR1651" s="252"/>
      <c r="AS1651" s="49"/>
      <c r="AT1651" s="36"/>
      <c r="AU1651" s="36"/>
      <c r="AV1651" s="51"/>
      <c r="AW1651" s="89">
        <f>ROUND(ROUND(H1643*V1596,0)*AQ1654,0)</f>
        <v>185</v>
      </c>
      <c r="AX1651" s="12"/>
    </row>
    <row r="1652" spans="1:50" ht="17.2" customHeight="1" x14ac:dyDescent="0.3">
      <c r="A1652" s="101">
        <v>43</v>
      </c>
      <c r="B1652" s="102" t="s">
        <v>3683</v>
      </c>
      <c r="C1652" s="103" t="s">
        <v>8164</v>
      </c>
      <c r="D1652" s="166"/>
      <c r="E1652" s="193"/>
      <c r="F1652" s="126"/>
      <c r="G1652" s="126"/>
      <c r="H1652" s="45"/>
      <c r="I1652" s="1"/>
      <c r="J1652" s="1"/>
      <c r="K1652" s="44"/>
      <c r="L1652" s="175"/>
      <c r="M1652" s="194"/>
      <c r="N1652" s="194"/>
      <c r="O1652" s="132"/>
      <c r="P1652" s="141"/>
      <c r="Q1652" s="141"/>
      <c r="R1652" s="168"/>
      <c r="S1652" s="141"/>
      <c r="T1652" s="142"/>
      <c r="U1652" s="130"/>
      <c r="V1652" s="64"/>
      <c r="W1652" s="202"/>
      <c r="X1652" s="317" t="s">
        <v>4712</v>
      </c>
      <c r="Y1652" s="318"/>
      <c r="Z1652" s="318"/>
      <c r="AA1652" s="318"/>
      <c r="AB1652" s="318"/>
      <c r="AC1652" s="211" t="s">
        <v>4711</v>
      </c>
      <c r="AD1652" s="210"/>
      <c r="AE1652" s="210"/>
      <c r="AF1652" s="176"/>
      <c r="AG1652" s="176"/>
      <c r="AH1652" s="176"/>
      <c r="AI1652" s="176"/>
      <c r="AJ1652" s="176"/>
      <c r="AK1652" s="176"/>
      <c r="AL1652" s="105" t="s">
        <v>4574</v>
      </c>
      <c r="AM1652" s="321">
        <f>AM1649</f>
        <v>0.7</v>
      </c>
      <c r="AN1652" s="321"/>
      <c r="AO1652" s="228"/>
      <c r="AP1652" s="229"/>
      <c r="AQ1652" s="229"/>
      <c r="AR1652" s="230"/>
      <c r="AS1652" s="45"/>
      <c r="AT1652" s="1"/>
      <c r="AU1652" s="1"/>
      <c r="AV1652" s="44"/>
      <c r="AW1652" s="106">
        <f>ROUND(ROUND(ROUND(H1643*V1596,0)*AM1652,0)*AQ1654,0)</f>
        <v>130</v>
      </c>
      <c r="AX1652" s="12"/>
    </row>
    <row r="1653" spans="1:50" ht="17.2" customHeight="1" x14ac:dyDescent="0.3">
      <c r="A1653" s="101">
        <v>43</v>
      </c>
      <c r="B1653" s="102" t="s">
        <v>3682</v>
      </c>
      <c r="C1653" s="103" t="s">
        <v>8163</v>
      </c>
      <c r="D1653" s="166"/>
      <c r="E1653" s="193"/>
      <c r="F1653" s="126"/>
      <c r="G1653" s="126"/>
      <c r="H1653" s="45"/>
      <c r="I1653" s="1"/>
      <c r="J1653" s="1"/>
      <c r="K1653" s="44"/>
      <c r="L1653" s="191"/>
      <c r="M1653" s="172"/>
      <c r="N1653" s="172"/>
      <c r="O1653" s="123"/>
      <c r="P1653" s="138"/>
      <c r="Q1653" s="138"/>
      <c r="R1653" s="168"/>
      <c r="S1653" s="141"/>
      <c r="T1653" s="142"/>
      <c r="U1653" s="130"/>
      <c r="V1653" s="64"/>
      <c r="W1653" s="202"/>
      <c r="X1653" s="319"/>
      <c r="Y1653" s="320"/>
      <c r="Z1653" s="320"/>
      <c r="AA1653" s="320"/>
      <c r="AB1653" s="320"/>
      <c r="AC1653" s="211" t="s">
        <v>4735</v>
      </c>
      <c r="AD1653" s="210"/>
      <c r="AE1653" s="210"/>
      <c r="AF1653" s="176"/>
      <c r="AG1653" s="176"/>
      <c r="AH1653" s="176"/>
      <c r="AI1653" s="176"/>
      <c r="AJ1653" s="176"/>
      <c r="AK1653" s="176"/>
      <c r="AL1653" s="105" t="s">
        <v>4574</v>
      </c>
      <c r="AM1653" s="321">
        <f>AM1650</f>
        <v>0.5</v>
      </c>
      <c r="AN1653" s="321"/>
      <c r="AO1653" s="45"/>
      <c r="AP1653" s="1"/>
      <c r="AQ1653" s="1"/>
      <c r="AR1653" s="44"/>
      <c r="AS1653" s="45"/>
      <c r="AT1653" s="1"/>
      <c r="AU1653" s="1"/>
      <c r="AV1653" s="44"/>
      <c r="AW1653" s="106">
        <f>ROUND(ROUND(ROUND(H1643*V1596,0)*AM1653,0)*AQ1654,0)</f>
        <v>93</v>
      </c>
      <c r="AX1653" s="12"/>
    </row>
    <row r="1654" spans="1:50" ht="17.2" customHeight="1" x14ac:dyDescent="0.3">
      <c r="A1654" s="9">
        <v>43</v>
      </c>
      <c r="B1654" s="10" t="s">
        <v>3681</v>
      </c>
      <c r="C1654" s="53" t="s">
        <v>8162</v>
      </c>
      <c r="D1654" s="166"/>
      <c r="E1654" s="193"/>
      <c r="F1654" s="126"/>
      <c r="G1654" s="126"/>
      <c r="H1654" s="45"/>
      <c r="I1654" s="1"/>
      <c r="J1654" s="1"/>
      <c r="K1654" s="44"/>
      <c r="L1654" s="231" t="s">
        <v>4714</v>
      </c>
      <c r="M1654" s="232"/>
      <c r="N1654" s="232"/>
      <c r="O1654" s="232"/>
      <c r="P1654" s="232"/>
      <c r="Q1654" s="232"/>
      <c r="R1654" s="175"/>
      <c r="S1654" s="194"/>
      <c r="T1654" s="173"/>
      <c r="U1654" s="130"/>
      <c r="V1654" s="64"/>
      <c r="W1654" s="202"/>
      <c r="X1654" s="8"/>
      <c r="Y1654" s="6"/>
      <c r="Z1654" s="59"/>
      <c r="AA1654" s="59"/>
      <c r="AB1654" s="6"/>
      <c r="AC1654" s="203"/>
      <c r="AD1654" s="6"/>
      <c r="AE1654" s="6"/>
      <c r="AF1654" s="6"/>
      <c r="AG1654" s="6"/>
      <c r="AH1654" s="6"/>
      <c r="AI1654" s="6"/>
      <c r="AJ1654" s="6"/>
      <c r="AK1654" s="6"/>
      <c r="AL1654" s="59"/>
      <c r="AM1654" s="137"/>
      <c r="AN1654" s="137"/>
      <c r="AO1654" s="45"/>
      <c r="AP1654" s="132" t="s">
        <v>4574</v>
      </c>
      <c r="AQ1654" s="247">
        <f>AQ1630</f>
        <v>0.95</v>
      </c>
      <c r="AR1654" s="248"/>
      <c r="AS1654" s="45"/>
      <c r="AT1654" s="1"/>
      <c r="AU1654" s="1"/>
      <c r="AV1654" s="44"/>
      <c r="AW1654" s="89">
        <f>ROUND(ROUND(ROUND(H1643*P1656,0)*V1596,0)*AQ1654,0)</f>
        <v>179</v>
      </c>
      <c r="AX1654" s="12"/>
    </row>
    <row r="1655" spans="1:50" ht="17.2" customHeight="1" x14ac:dyDescent="0.3">
      <c r="A1655" s="101">
        <v>43</v>
      </c>
      <c r="B1655" s="102" t="s">
        <v>3680</v>
      </c>
      <c r="C1655" s="103" t="s">
        <v>8161</v>
      </c>
      <c r="D1655" s="166"/>
      <c r="E1655" s="193"/>
      <c r="F1655" s="126"/>
      <c r="G1655" s="126"/>
      <c r="H1655" s="45"/>
      <c r="I1655" s="1"/>
      <c r="J1655" s="1"/>
      <c r="K1655" s="44"/>
      <c r="L1655" s="267"/>
      <c r="M1655" s="268"/>
      <c r="N1655" s="268"/>
      <c r="O1655" s="268"/>
      <c r="P1655" s="268"/>
      <c r="Q1655" s="268"/>
      <c r="R1655" s="175"/>
      <c r="S1655" s="194"/>
      <c r="T1655" s="173"/>
      <c r="U1655" s="130"/>
      <c r="V1655" s="64"/>
      <c r="W1655" s="202"/>
      <c r="X1655" s="317" t="s">
        <v>4712</v>
      </c>
      <c r="Y1655" s="318"/>
      <c r="Z1655" s="318"/>
      <c r="AA1655" s="318"/>
      <c r="AB1655" s="318"/>
      <c r="AC1655" s="211" t="s">
        <v>4711</v>
      </c>
      <c r="AD1655" s="210"/>
      <c r="AE1655" s="210"/>
      <c r="AF1655" s="176"/>
      <c r="AG1655" s="176"/>
      <c r="AH1655" s="176"/>
      <c r="AI1655" s="176"/>
      <c r="AJ1655" s="176"/>
      <c r="AK1655" s="176"/>
      <c r="AL1655" s="105" t="s">
        <v>4574</v>
      </c>
      <c r="AM1655" s="321">
        <f>AM1652</f>
        <v>0.7</v>
      </c>
      <c r="AN1655" s="321"/>
      <c r="AO1655" s="45"/>
      <c r="AP1655" s="1"/>
      <c r="AQ1655" s="1"/>
      <c r="AR1655" s="44"/>
      <c r="AS1655" s="45"/>
      <c r="AT1655" s="1"/>
      <c r="AU1655" s="1"/>
      <c r="AV1655" s="44"/>
      <c r="AW1655" s="106">
        <f>ROUND(ROUND(ROUND(ROUND(H1643*P1656,0)*V1596,0)*AM1655,0)*AQ1654,0)</f>
        <v>125</v>
      </c>
      <c r="AX1655" s="12"/>
    </row>
    <row r="1656" spans="1:50" ht="17.2" customHeight="1" x14ac:dyDescent="0.3">
      <c r="A1656" s="101">
        <v>43</v>
      </c>
      <c r="B1656" s="102" t="s">
        <v>3679</v>
      </c>
      <c r="C1656" s="103" t="s">
        <v>8160</v>
      </c>
      <c r="D1656" s="166"/>
      <c r="E1656" s="193"/>
      <c r="F1656" s="126"/>
      <c r="G1656" s="126"/>
      <c r="H1656" s="45"/>
      <c r="I1656" s="1"/>
      <c r="J1656" s="1"/>
      <c r="K1656" s="44"/>
      <c r="L1656" s="191"/>
      <c r="M1656" s="172"/>
      <c r="N1656" s="172"/>
      <c r="O1656" s="123" t="s">
        <v>4574</v>
      </c>
      <c r="P1656" s="249">
        <f>P1650</f>
        <v>0.96499999999999997</v>
      </c>
      <c r="Q1656" s="249"/>
      <c r="R1656" s="168"/>
      <c r="S1656" s="141"/>
      <c r="T1656" s="142"/>
      <c r="U1656" s="130"/>
      <c r="V1656" s="64"/>
      <c r="W1656" s="202"/>
      <c r="X1656" s="319"/>
      <c r="Y1656" s="320"/>
      <c r="Z1656" s="320"/>
      <c r="AA1656" s="320"/>
      <c r="AB1656" s="320"/>
      <c r="AC1656" s="211" t="s">
        <v>4735</v>
      </c>
      <c r="AD1656" s="210"/>
      <c r="AE1656" s="210"/>
      <c r="AF1656" s="176"/>
      <c r="AG1656" s="176"/>
      <c r="AH1656" s="176"/>
      <c r="AI1656" s="176"/>
      <c r="AJ1656" s="176"/>
      <c r="AK1656" s="176"/>
      <c r="AL1656" s="105" t="s">
        <v>4574</v>
      </c>
      <c r="AM1656" s="321">
        <f>AM1653</f>
        <v>0.5</v>
      </c>
      <c r="AN1656" s="321"/>
      <c r="AO1656" s="45"/>
      <c r="AP1656" s="1"/>
      <c r="AQ1656" s="1"/>
      <c r="AR1656" s="44"/>
      <c r="AS1656" s="43"/>
      <c r="AT1656" s="7"/>
      <c r="AU1656" s="7"/>
      <c r="AV1656" s="21"/>
      <c r="AW1656" s="106">
        <f>ROUND(ROUND(ROUND(ROUND(H1643*P1656,0)*V1596,0)*AM1656,0)*AQ1654,0)</f>
        <v>89</v>
      </c>
      <c r="AX1656" s="12"/>
    </row>
    <row r="1657" spans="1:50" ht="17.2" customHeight="1" x14ac:dyDescent="0.3">
      <c r="A1657" s="9">
        <v>43</v>
      </c>
      <c r="B1657" s="10" t="s">
        <v>3678</v>
      </c>
      <c r="C1657" s="53" t="s">
        <v>8159</v>
      </c>
      <c r="D1657" s="166"/>
      <c r="E1657" s="193"/>
      <c r="F1657" s="126"/>
      <c r="G1657" s="126"/>
      <c r="H1657" s="45"/>
      <c r="I1657" s="1"/>
      <c r="J1657" s="1"/>
      <c r="K1657" s="44"/>
      <c r="L1657" s="196"/>
      <c r="M1657" s="195"/>
      <c r="N1657" s="195"/>
      <c r="O1657" s="55"/>
      <c r="P1657" s="56"/>
      <c r="Q1657" s="56"/>
      <c r="R1657" s="168"/>
      <c r="S1657" s="141"/>
      <c r="T1657" s="142"/>
      <c r="U1657" s="130"/>
      <c r="V1657" s="64"/>
      <c r="W1657" s="202"/>
      <c r="X1657" s="8"/>
      <c r="Y1657" s="6"/>
      <c r="Z1657" s="59"/>
      <c r="AA1657" s="59"/>
      <c r="AB1657" s="6"/>
      <c r="AC1657" s="203"/>
      <c r="AD1657" s="6"/>
      <c r="AE1657" s="6"/>
      <c r="AF1657" s="6"/>
      <c r="AG1657" s="6"/>
      <c r="AH1657" s="6"/>
      <c r="AI1657" s="6"/>
      <c r="AJ1657" s="6"/>
      <c r="AK1657" s="6"/>
      <c r="AL1657" s="59"/>
      <c r="AM1657" s="137"/>
      <c r="AN1657" s="137"/>
      <c r="AO1657" s="146"/>
      <c r="AP1657" s="143"/>
      <c r="AQ1657" s="143"/>
      <c r="AR1657" s="44"/>
      <c r="AS1657" s="242" t="s">
        <v>4580</v>
      </c>
      <c r="AT1657" s="242"/>
      <c r="AU1657" s="242"/>
      <c r="AV1657" s="243"/>
      <c r="AW1657" s="89">
        <f>ROUND(ROUND(H1643*V1596,0)*AQ1654,0)-AS1660</f>
        <v>180</v>
      </c>
      <c r="AX1657" s="12"/>
    </row>
    <row r="1658" spans="1:50" ht="17.2" customHeight="1" x14ac:dyDescent="0.3">
      <c r="A1658" s="101">
        <v>43</v>
      </c>
      <c r="B1658" s="102" t="s">
        <v>3677</v>
      </c>
      <c r="C1658" s="103" t="s">
        <v>8158</v>
      </c>
      <c r="D1658" s="166"/>
      <c r="E1658" s="193"/>
      <c r="F1658" s="126"/>
      <c r="G1658" s="126"/>
      <c r="H1658" s="45"/>
      <c r="I1658" s="1"/>
      <c r="J1658" s="1"/>
      <c r="K1658" s="44"/>
      <c r="L1658" s="175"/>
      <c r="M1658" s="194"/>
      <c r="N1658" s="194"/>
      <c r="O1658" s="132"/>
      <c r="P1658" s="141"/>
      <c r="Q1658" s="141"/>
      <c r="R1658" s="168"/>
      <c r="S1658" s="141"/>
      <c r="T1658" s="142"/>
      <c r="U1658" s="130"/>
      <c r="V1658" s="64"/>
      <c r="W1658" s="202"/>
      <c r="X1658" s="317" t="s">
        <v>4712</v>
      </c>
      <c r="Y1658" s="318"/>
      <c r="Z1658" s="318"/>
      <c r="AA1658" s="318"/>
      <c r="AB1658" s="318"/>
      <c r="AC1658" s="211" t="s">
        <v>4711</v>
      </c>
      <c r="AD1658" s="210"/>
      <c r="AE1658" s="210"/>
      <c r="AF1658" s="176"/>
      <c r="AG1658" s="176"/>
      <c r="AH1658" s="176"/>
      <c r="AI1658" s="176"/>
      <c r="AJ1658" s="176"/>
      <c r="AK1658" s="176"/>
      <c r="AL1658" s="105" t="s">
        <v>4574</v>
      </c>
      <c r="AM1658" s="321">
        <f>AM1655</f>
        <v>0.7</v>
      </c>
      <c r="AN1658" s="321"/>
      <c r="AO1658" s="146"/>
      <c r="AP1658" s="143"/>
      <c r="AQ1658" s="143"/>
      <c r="AR1658" s="44"/>
      <c r="AS1658" s="244"/>
      <c r="AT1658" s="244"/>
      <c r="AU1658" s="244"/>
      <c r="AV1658" s="245"/>
      <c r="AW1658" s="106">
        <f>ROUND(ROUND(ROUND(H1643*V1596,0)*AM1658,0)*AQ1654,0)-AS1660</f>
        <v>125</v>
      </c>
      <c r="AX1658" s="12"/>
    </row>
    <row r="1659" spans="1:50" ht="17.2" customHeight="1" x14ac:dyDescent="0.3">
      <c r="A1659" s="101">
        <v>43</v>
      </c>
      <c r="B1659" s="102" t="s">
        <v>3676</v>
      </c>
      <c r="C1659" s="103" t="s">
        <v>8157</v>
      </c>
      <c r="D1659" s="166"/>
      <c r="E1659" s="193"/>
      <c r="F1659" s="126"/>
      <c r="G1659" s="126"/>
      <c r="H1659" s="45"/>
      <c r="I1659" s="1"/>
      <c r="J1659" s="1"/>
      <c r="K1659" s="44"/>
      <c r="L1659" s="191"/>
      <c r="M1659" s="172"/>
      <c r="N1659" s="172"/>
      <c r="O1659" s="123"/>
      <c r="P1659" s="138"/>
      <c r="Q1659" s="138"/>
      <c r="R1659" s="168"/>
      <c r="S1659" s="141"/>
      <c r="T1659" s="142"/>
      <c r="U1659" s="130"/>
      <c r="V1659" s="64"/>
      <c r="W1659" s="202"/>
      <c r="X1659" s="319"/>
      <c r="Y1659" s="320"/>
      <c r="Z1659" s="320"/>
      <c r="AA1659" s="320"/>
      <c r="AB1659" s="320"/>
      <c r="AC1659" s="211" t="s">
        <v>4735</v>
      </c>
      <c r="AD1659" s="210"/>
      <c r="AE1659" s="210"/>
      <c r="AF1659" s="176"/>
      <c r="AG1659" s="176"/>
      <c r="AH1659" s="176"/>
      <c r="AI1659" s="176"/>
      <c r="AJ1659" s="176"/>
      <c r="AK1659" s="176"/>
      <c r="AL1659" s="105" t="s">
        <v>4574</v>
      </c>
      <c r="AM1659" s="321">
        <f>AM1656</f>
        <v>0.5</v>
      </c>
      <c r="AN1659" s="321"/>
      <c r="AO1659" s="146"/>
      <c r="AP1659" s="143"/>
      <c r="AQ1659" s="143"/>
      <c r="AR1659" s="44"/>
      <c r="AS1659" s="244"/>
      <c r="AT1659" s="244"/>
      <c r="AU1659" s="244"/>
      <c r="AV1659" s="245"/>
      <c r="AW1659" s="106">
        <f>ROUND(ROUND(ROUND(H1643*V1596,0)*AM1659,0)*AQ1654,0)-AS1660</f>
        <v>88</v>
      </c>
      <c r="AX1659" s="12"/>
    </row>
    <row r="1660" spans="1:50" ht="17.2" customHeight="1" x14ac:dyDescent="0.3">
      <c r="A1660" s="9">
        <v>43</v>
      </c>
      <c r="B1660" s="10" t="s">
        <v>3675</v>
      </c>
      <c r="C1660" s="53" t="s">
        <v>8156</v>
      </c>
      <c r="D1660" s="166"/>
      <c r="E1660" s="193"/>
      <c r="F1660" s="126"/>
      <c r="G1660" s="126"/>
      <c r="H1660" s="45"/>
      <c r="I1660" s="1"/>
      <c r="J1660" s="1"/>
      <c r="K1660" s="44"/>
      <c r="L1660" s="231" t="s">
        <v>4714</v>
      </c>
      <c r="M1660" s="232"/>
      <c r="N1660" s="232"/>
      <c r="O1660" s="232"/>
      <c r="P1660" s="232"/>
      <c r="Q1660" s="232"/>
      <c r="R1660" s="175"/>
      <c r="S1660" s="194"/>
      <c r="T1660" s="173"/>
      <c r="U1660" s="130"/>
      <c r="V1660" s="64"/>
      <c r="W1660" s="202"/>
      <c r="X1660" s="8"/>
      <c r="Y1660" s="6"/>
      <c r="Z1660" s="59"/>
      <c r="AA1660" s="59"/>
      <c r="AB1660" s="6"/>
      <c r="AC1660" s="203"/>
      <c r="AD1660" s="6"/>
      <c r="AE1660" s="6"/>
      <c r="AF1660" s="6"/>
      <c r="AG1660" s="6"/>
      <c r="AH1660" s="6"/>
      <c r="AI1660" s="6"/>
      <c r="AJ1660" s="6"/>
      <c r="AK1660" s="6"/>
      <c r="AL1660" s="59"/>
      <c r="AM1660" s="137"/>
      <c r="AN1660" s="137"/>
      <c r="AO1660" s="146"/>
      <c r="AP1660" s="143"/>
      <c r="AQ1660" s="143"/>
      <c r="AR1660" s="44"/>
      <c r="AS1660" s="38">
        <f>AS1648</f>
        <v>5</v>
      </c>
      <c r="AT1660" s="62" t="s">
        <v>4579</v>
      </c>
      <c r="AU1660" s="143"/>
      <c r="AV1660" s="147"/>
      <c r="AW1660" s="89">
        <f>ROUND(ROUND(ROUND(H1643*P1662,0)*V1596,0)*AQ1654,0)-AS1660</f>
        <v>174</v>
      </c>
      <c r="AX1660" s="12"/>
    </row>
    <row r="1661" spans="1:50" ht="17.2" customHeight="1" x14ac:dyDescent="0.3">
      <c r="A1661" s="101">
        <v>43</v>
      </c>
      <c r="B1661" s="102" t="s">
        <v>3674</v>
      </c>
      <c r="C1661" s="103" t="s">
        <v>8155</v>
      </c>
      <c r="D1661" s="166"/>
      <c r="E1661" s="193"/>
      <c r="F1661" s="126"/>
      <c r="G1661" s="126"/>
      <c r="H1661" s="45"/>
      <c r="I1661" s="1"/>
      <c r="J1661" s="1"/>
      <c r="K1661" s="44"/>
      <c r="L1661" s="267"/>
      <c r="M1661" s="268"/>
      <c r="N1661" s="268"/>
      <c r="O1661" s="268"/>
      <c r="P1661" s="268"/>
      <c r="Q1661" s="268"/>
      <c r="R1661" s="175"/>
      <c r="S1661" s="194"/>
      <c r="T1661" s="173"/>
      <c r="U1661" s="130"/>
      <c r="V1661" s="64"/>
      <c r="W1661" s="202"/>
      <c r="X1661" s="317" t="s">
        <v>4712</v>
      </c>
      <c r="Y1661" s="318"/>
      <c r="Z1661" s="318"/>
      <c r="AA1661" s="318"/>
      <c r="AB1661" s="318"/>
      <c r="AC1661" s="211" t="s">
        <v>4711</v>
      </c>
      <c r="AD1661" s="210"/>
      <c r="AE1661" s="210"/>
      <c r="AF1661" s="176"/>
      <c r="AG1661" s="176"/>
      <c r="AH1661" s="176"/>
      <c r="AI1661" s="176"/>
      <c r="AJ1661" s="176"/>
      <c r="AK1661" s="176"/>
      <c r="AL1661" s="105" t="s">
        <v>4574</v>
      </c>
      <c r="AM1661" s="321">
        <f>AM1658</f>
        <v>0.7</v>
      </c>
      <c r="AN1661" s="321"/>
      <c r="AO1661" s="146"/>
      <c r="AP1661" s="143"/>
      <c r="AQ1661" s="143"/>
      <c r="AR1661" s="44"/>
      <c r="AS1661" s="1"/>
      <c r="AT1661" s="132"/>
      <c r="AU1661" s="143"/>
      <c r="AV1661" s="147"/>
      <c r="AW1661" s="106">
        <f>ROUND(ROUND(ROUND(ROUND(H1643*P1662,0)*V1596,0)*AM1661,0)*AQ1654,0)-AS1660</f>
        <v>120</v>
      </c>
      <c r="AX1661" s="12"/>
    </row>
    <row r="1662" spans="1:50" ht="17.2" customHeight="1" x14ac:dyDescent="0.3">
      <c r="A1662" s="101">
        <v>43</v>
      </c>
      <c r="B1662" s="102" t="s">
        <v>3673</v>
      </c>
      <c r="C1662" s="103" t="s">
        <v>8154</v>
      </c>
      <c r="D1662" s="162"/>
      <c r="E1662" s="192"/>
      <c r="F1662" s="128"/>
      <c r="G1662" s="128"/>
      <c r="H1662" s="43"/>
      <c r="I1662" s="7"/>
      <c r="J1662" s="7"/>
      <c r="K1662" s="21"/>
      <c r="L1662" s="191"/>
      <c r="M1662" s="172"/>
      <c r="N1662" s="172"/>
      <c r="O1662" s="123" t="s">
        <v>4574</v>
      </c>
      <c r="P1662" s="249">
        <f>P1656</f>
        <v>0.96499999999999997</v>
      </c>
      <c r="Q1662" s="249"/>
      <c r="R1662" s="201"/>
      <c r="S1662" s="138"/>
      <c r="T1662" s="139"/>
      <c r="U1662" s="78"/>
      <c r="V1662" s="79"/>
      <c r="W1662" s="200"/>
      <c r="X1662" s="319"/>
      <c r="Y1662" s="320"/>
      <c r="Z1662" s="320"/>
      <c r="AA1662" s="320"/>
      <c r="AB1662" s="320"/>
      <c r="AC1662" s="211" t="s">
        <v>4735</v>
      </c>
      <c r="AD1662" s="210"/>
      <c r="AE1662" s="210"/>
      <c r="AF1662" s="176"/>
      <c r="AG1662" s="176"/>
      <c r="AH1662" s="176"/>
      <c r="AI1662" s="176"/>
      <c r="AJ1662" s="176"/>
      <c r="AK1662" s="176"/>
      <c r="AL1662" s="105" t="s">
        <v>4574</v>
      </c>
      <c r="AM1662" s="321">
        <f>AM1659</f>
        <v>0.5</v>
      </c>
      <c r="AN1662" s="321"/>
      <c r="AO1662" s="190"/>
      <c r="AP1662" s="136"/>
      <c r="AQ1662" s="136"/>
      <c r="AR1662" s="21"/>
      <c r="AS1662" s="7"/>
      <c r="AT1662" s="123"/>
      <c r="AU1662" s="136"/>
      <c r="AV1662" s="145"/>
      <c r="AW1662" s="107">
        <f>ROUND(ROUND(ROUND(ROUND(H1643*P1662,0)*V1596,0)*AM1662,0)*AQ1654,0)-AS1660</f>
        <v>84</v>
      </c>
      <c r="AX1662" s="16"/>
    </row>
    <row r="1663" spans="1:50" ht="17.2" customHeight="1" x14ac:dyDescent="0.3">
      <c r="A1663" s="9">
        <v>43</v>
      </c>
      <c r="B1663" s="10" t="s">
        <v>3672</v>
      </c>
      <c r="C1663" s="53" t="s">
        <v>8153</v>
      </c>
      <c r="D1663" s="217" t="s">
        <v>4740</v>
      </c>
      <c r="E1663" s="219"/>
      <c r="F1663" s="217" t="s">
        <v>4739</v>
      </c>
      <c r="G1663" s="252"/>
      <c r="H1663" s="217" t="s">
        <v>4738</v>
      </c>
      <c r="I1663" s="218"/>
      <c r="J1663" s="218"/>
      <c r="K1663" s="219"/>
      <c r="L1663" s="196"/>
      <c r="M1663" s="195"/>
      <c r="N1663" s="195"/>
      <c r="O1663" s="55"/>
      <c r="P1663" s="56"/>
      <c r="Q1663" s="56"/>
      <c r="R1663" s="303" t="s">
        <v>8152</v>
      </c>
      <c r="S1663" s="304"/>
      <c r="T1663" s="305"/>
      <c r="U1663" s="316" t="s">
        <v>8151</v>
      </c>
      <c r="V1663" s="309"/>
      <c r="W1663" s="310"/>
      <c r="X1663" s="8"/>
      <c r="Y1663" s="6"/>
      <c r="Z1663" s="59"/>
      <c r="AA1663" s="59"/>
      <c r="AB1663" s="6"/>
      <c r="AC1663" s="203"/>
      <c r="AD1663" s="6"/>
      <c r="AE1663" s="6"/>
      <c r="AF1663" s="6"/>
      <c r="AG1663" s="6"/>
      <c r="AH1663" s="6"/>
      <c r="AI1663" s="6"/>
      <c r="AJ1663" s="6"/>
      <c r="AK1663" s="6"/>
      <c r="AL1663" s="59"/>
      <c r="AM1663" s="137"/>
      <c r="AN1663" s="137"/>
      <c r="AO1663" s="7"/>
      <c r="AP1663" s="7"/>
      <c r="AQ1663" s="7"/>
      <c r="AR1663" s="7"/>
      <c r="AS1663" s="7"/>
      <c r="AT1663" s="123"/>
      <c r="AU1663" s="136"/>
      <c r="AV1663" s="145"/>
      <c r="AW1663" s="100">
        <f>ROUND(H1667*V1668,0)</f>
        <v>186</v>
      </c>
      <c r="AX1663" s="19" t="s">
        <v>4205</v>
      </c>
    </row>
    <row r="1664" spans="1:50" ht="17.2" customHeight="1" x14ac:dyDescent="0.3">
      <c r="A1664" s="101">
        <v>43</v>
      </c>
      <c r="B1664" s="102" t="s">
        <v>3671</v>
      </c>
      <c r="C1664" s="103" t="s">
        <v>8150</v>
      </c>
      <c r="D1664" s="220"/>
      <c r="E1664" s="222"/>
      <c r="F1664" s="228"/>
      <c r="G1664" s="230"/>
      <c r="H1664" s="220"/>
      <c r="I1664" s="221"/>
      <c r="J1664" s="221"/>
      <c r="K1664" s="222"/>
      <c r="L1664" s="175"/>
      <c r="M1664" s="194"/>
      <c r="N1664" s="194"/>
      <c r="O1664" s="132"/>
      <c r="P1664" s="141"/>
      <c r="Q1664" s="141"/>
      <c r="R1664" s="306"/>
      <c r="S1664" s="307"/>
      <c r="T1664" s="308"/>
      <c r="U1664" s="315"/>
      <c r="V1664" s="311"/>
      <c r="W1664" s="313"/>
      <c r="X1664" s="317" t="s">
        <v>4712</v>
      </c>
      <c r="Y1664" s="318"/>
      <c r="Z1664" s="318"/>
      <c r="AA1664" s="318"/>
      <c r="AB1664" s="318"/>
      <c r="AC1664" s="211" t="s">
        <v>4711</v>
      </c>
      <c r="AD1664" s="210"/>
      <c r="AE1664" s="210"/>
      <c r="AF1664" s="176"/>
      <c r="AG1664" s="176"/>
      <c r="AH1664" s="176"/>
      <c r="AI1664" s="176"/>
      <c r="AJ1664" s="176"/>
      <c r="AK1664" s="176"/>
      <c r="AL1664" s="105" t="s">
        <v>4574</v>
      </c>
      <c r="AM1664" s="321">
        <f>AM1661</f>
        <v>0.7</v>
      </c>
      <c r="AN1664" s="321"/>
      <c r="AO1664" s="176"/>
      <c r="AP1664" s="176"/>
      <c r="AQ1664" s="176"/>
      <c r="AR1664" s="176"/>
      <c r="AS1664" s="176"/>
      <c r="AT1664" s="105"/>
      <c r="AU1664" s="150"/>
      <c r="AV1664" s="151"/>
      <c r="AW1664" s="106">
        <f>ROUND(ROUND(H1667*V1668,0)*AM1664,0)</f>
        <v>130</v>
      </c>
      <c r="AX1664" s="12"/>
    </row>
    <row r="1665" spans="1:50" ht="17.2" customHeight="1" x14ac:dyDescent="0.3">
      <c r="A1665" s="101">
        <v>43</v>
      </c>
      <c r="B1665" s="102" t="s">
        <v>3670</v>
      </c>
      <c r="C1665" s="103" t="s">
        <v>8149</v>
      </c>
      <c r="D1665" s="220"/>
      <c r="E1665" s="222"/>
      <c r="F1665" s="228"/>
      <c r="G1665" s="230"/>
      <c r="H1665" s="220"/>
      <c r="I1665" s="221"/>
      <c r="J1665" s="221"/>
      <c r="K1665" s="222"/>
      <c r="L1665" s="191"/>
      <c r="M1665" s="172"/>
      <c r="N1665" s="172"/>
      <c r="O1665" s="123"/>
      <c r="P1665" s="138"/>
      <c r="Q1665" s="138"/>
      <c r="R1665" s="306"/>
      <c r="S1665" s="307"/>
      <c r="T1665" s="308"/>
      <c r="U1665" s="315"/>
      <c r="V1665" s="311"/>
      <c r="W1665" s="313"/>
      <c r="X1665" s="319"/>
      <c r="Y1665" s="320"/>
      <c r="Z1665" s="320"/>
      <c r="AA1665" s="320"/>
      <c r="AB1665" s="320"/>
      <c r="AC1665" s="211" t="s">
        <v>4735</v>
      </c>
      <c r="AD1665" s="210"/>
      <c r="AE1665" s="210"/>
      <c r="AF1665" s="176"/>
      <c r="AG1665" s="176"/>
      <c r="AH1665" s="176"/>
      <c r="AI1665" s="176"/>
      <c r="AJ1665" s="176"/>
      <c r="AK1665" s="176"/>
      <c r="AL1665" s="105" t="s">
        <v>4574</v>
      </c>
      <c r="AM1665" s="321">
        <f>AM1662</f>
        <v>0.5</v>
      </c>
      <c r="AN1665" s="321"/>
      <c r="AO1665" s="176"/>
      <c r="AP1665" s="176"/>
      <c r="AQ1665" s="176"/>
      <c r="AR1665" s="176"/>
      <c r="AS1665" s="176"/>
      <c r="AT1665" s="105"/>
      <c r="AU1665" s="150"/>
      <c r="AV1665" s="151"/>
      <c r="AW1665" s="106">
        <f>ROUND(ROUND(H1667*V1668,0)*AM1665,0)</f>
        <v>93</v>
      </c>
      <c r="AX1665" s="12"/>
    </row>
    <row r="1666" spans="1:50" ht="17.2" customHeight="1" x14ac:dyDescent="0.3">
      <c r="A1666" s="9">
        <v>43</v>
      </c>
      <c r="B1666" s="10" t="s">
        <v>3669</v>
      </c>
      <c r="C1666" s="53" t="s">
        <v>8148</v>
      </c>
      <c r="D1666" s="238"/>
      <c r="E1666" s="240"/>
      <c r="F1666" s="238"/>
      <c r="G1666" s="240"/>
      <c r="H1666" s="220"/>
      <c r="I1666" s="221"/>
      <c r="J1666" s="221"/>
      <c r="K1666" s="222"/>
      <c r="L1666" s="231" t="s">
        <v>4714</v>
      </c>
      <c r="M1666" s="232"/>
      <c r="N1666" s="232"/>
      <c r="O1666" s="232"/>
      <c r="P1666" s="232"/>
      <c r="Q1666" s="232"/>
      <c r="R1666" s="306"/>
      <c r="S1666" s="307"/>
      <c r="T1666" s="308"/>
      <c r="U1666" s="130"/>
      <c r="V1666" s="64"/>
      <c r="W1666" s="202"/>
      <c r="X1666" s="8"/>
      <c r="Y1666" s="6"/>
      <c r="Z1666" s="59"/>
      <c r="AA1666" s="59"/>
      <c r="AB1666" s="6"/>
      <c r="AC1666" s="203"/>
      <c r="AD1666" s="6"/>
      <c r="AE1666" s="6"/>
      <c r="AF1666" s="6"/>
      <c r="AG1666" s="6"/>
      <c r="AH1666" s="6"/>
      <c r="AI1666" s="6"/>
      <c r="AJ1666" s="6"/>
      <c r="AK1666" s="6"/>
      <c r="AL1666" s="59"/>
      <c r="AM1666" s="137"/>
      <c r="AN1666" s="137"/>
      <c r="AO1666" s="6"/>
      <c r="AP1666" s="6"/>
      <c r="AQ1666" s="7"/>
      <c r="AR1666" s="7"/>
      <c r="AS1666" s="7"/>
      <c r="AT1666" s="123"/>
      <c r="AU1666" s="136"/>
      <c r="AV1666" s="145"/>
      <c r="AW1666" s="89">
        <f>ROUND(ROUND(H1667*P1668,0)*V1668,0)</f>
        <v>179</v>
      </c>
      <c r="AX1666" s="12"/>
    </row>
    <row r="1667" spans="1:50" ht="17.2" customHeight="1" x14ac:dyDescent="0.3">
      <c r="A1667" s="101">
        <v>43</v>
      </c>
      <c r="B1667" s="102" t="s">
        <v>3668</v>
      </c>
      <c r="C1667" s="103" t="s">
        <v>8147</v>
      </c>
      <c r="D1667" s="238"/>
      <c r="E1667" s="240"/>
      <c r="F1667" s="238"/>
      <c r="G1667" s="240"/>
      <c r="H1667" s="253">
        <f>'15就労移行支援(基本)'!K828</f>
        <v>371</v>
      </c>
      <c r="I1667" s="254"/>
      <c r="J1667" s="1" t="s">
        <v>4202</v>
      </c>
      <c r="K1667" s="68"/>
      <c r="L1667" s="267"/>
      <c r="M1667" s="268"/>
      <c r="N1667" s="268"/>
      <c r="O1667" s="268"/>
      <c r="P1667" s="268"/>
      <c r="Q1667" s="268"/>
      <c r="R1667" s="306"/>
      <c r="S1667" s="307"/>
      <c r="T1667" s="308"/>
      <c r="U1667" s="130"/>
      <c r="V1667" s="64"/>
      <c r="W1667" s="202"/>
      <c r="X1667" s="317" t="s">
        <v>4712</v>
      </c>
      <c r="Y1667" s="318"/>
      <c r="Z1667" s="318"/>
      <c r="AA1667" s="318"/>
      <c r="AB1667" s="318"/>
      <c r="AC1667" s="211" t="s">
        <v>4711</v>
      </c>
      <c r="AD1667" s="210"/>
      <c r="AE1667" s="210"/>
      <c r="AF1667" s="176"/>
      <c r="AG1667" s="176"/>
      <c r="AH1667" s="176"/>
      <c r="AI1667" s="176"/>
      <c r="AJ1667" s="176"/>
      <c r="AK1667" s="176"/>
      <c r="AL1667" s="105" t="s">
        <v>4575</v>
      </c>
      <c r="AM1667" s="321">
        <f>AM1664</f>
        <v>0.7</v>
      </c>
      <c r="AN1667" s="321"/>
      <c r="AO1667" s="174"/>
      <c r="AP1667" s="174"/>
      <c r="AQ1667" s="174"/>
      <c r="AR1667" s="174"/>
      <c r="AS1667" s="174"/>
      <c r="AT1667" s="104"/>
      <c r="AU1667" s="148"/>
      <c r="AV1667" s="149"/>
      <c r="AW1667" s="106">
        <f>ROUND(ROUND(ROUND(H1667*P1668,0)*V1668,0)*AM1667,0)</f>
        <v>125</v>
      </c>
      <c r="AX1667" s="12"/>
    </row>
    <row r="1668" spans="1:50" ht="17.2" customHeight="1" x14ac:dyDescent="0.3">
      <c r="A1668" s="101">
        <v>43</v>
      </c>
      <c r="B1668" s="102" t="s">
        <v>3667</v>
      </c>
      <c r="C1668" s="103" t="s">
        <v>8146</v>
      </c>
      <c r="D1668" s="238"/>
      <c r="E1668" s="240"/>
      <c r="F1668" s="238"/>
      <c r="G1668" s="240"/>
      <c r="H1668" s="175"/>
      <c r="I1668" s="194"/>
      <c r="J1668" s="194"/>
      <c r="K1668" s="173"/>
      <c r="L1668" s="191"/>
      <c r="M1668" s="172"/>
      <c r="N1668" s="172"/>
      <c r="O1668" s="123" t="s">
        <v>4575</v>
      </c>
      <c r="P1668" s="249">
        <f>P1662</f>
        <v>0.96499999999999997</v>
      </c>
      <c r="Q1668" s="249"/>
      <c r="R1668" s="238"/>
      <c r="S1668" s="239"/>
      <c r="T1668" s="240"/>
      <c r="U1668" s="132" t="s">
        <v>4575</v>
      </c>
      <c r="V1668" s="247">
        <f>V1596</f>
        <v>0.5</v>
      </c>
      <c r="W1668" s="248"/>
      <c r="X1668" s="319"/>
      <c r="Y1668" s="320"/>
      <c r="Z1668" s="320"/>
      <c r="AA1668" s="320"/>
      <c r="AB1668" s="320"/>
      <c r="AC1668" s="211" t="s">
        <v>5712</v>
      </c>
      <c r="AD1668" s="210"/>
      <c r="AE1668" s="210"/>
      <c r="AF1668" s="176"/>
      <c r="AG1668" s="176"/>
      <c r="AH1668" s="176"/>
      <c r="AI1668" s="176"/>
      <c r="AJ1668" s="176"/>
      <c r="AK1668" s="176"/>
      <c r="AL1668" s="105" t="s">
        <v>4575</v>
      </c>
      <c r="AM1668" s="321">
        <f>AM1665</f>
        <v>0.5</v>
      </c>
      <c r="AN1668" s="321"/>
      <c r="AO1668" s="174"/>
      <c r="AP1668" s="174"/>
      <c r="AQ1668" s="174"/>
      <c r="AR1668" s="174"/>
      <c r="AS1668" s="174"/>
      <c r="AT1668" s="104"/>
      <c r="AU1668" s="148"/>
      <c r="AV1668" s="149"/>
      <c r="AW1668" s="106">
        <f>ROUND(ROUND(ROUND(H1667*P1668,0)*V1668,0)*AM1668,0)</f>
        <v>90</v>
      </c>
      <c r="AX1668" s="12"/>
    </row>
    <row r="1669" spans="1:50" ht="17.2" customHeight="1" x14ac:dyDescent="0.3">
      <c r="A1669" s="9">
        <v>43</v>
      </c>
      <c r="B1669" s="10" t="s">
        <v>3666</v>
      </c>
      <c r="C1669" s="53" t="s">
        <v>8145</v>
      </c>
      <c r="D1669" s="166"/>
      <c r="E1669" s="193"/>
      <c r="F1669" s="126"/>
      <c r="G1669" s="126"/>
      <c r="H1669" s="175"/>
      <c r="I1669" s="194"/>
      <c r="J1669" s="194"/>
      <c r="K1669" s="173"/>
      <c r="L1669" s="196"/>
      <c r="M1669" s="195"/>
      <c r="N1669" s="195"/>
      <c r="O1669" s="55"/>
      <c r="P1669" s="56"/>
      <c r="Q1669" s="56"/>
      <c r="R1669" s="168"/>
      <c r="S1669" s="141"/>
      <c r="T1669" s="142"/>
      <c r="U1669" s="130"/>
      <c r="V1669" s="64"/>
      <c r="W1669" s="202"/>
      <c r="X1669" s="8"/>
      <c r="Y1669" s="6"/>
      <c r="Z1669" s="59"/>
      <c r="AA1669" s="59"/>
      <c r="AB1669" s="6"/>
      <c r="AC1669" s="203"/>
      <c r="AD1669" s="6"/>
      <c r="AE1669" s="6"/>
      <c r="AF1669" s="6"/>
      <c r="AG1669" s="6"/>
      <c r="AH1669" s="6"/>
      <c r="AI1669" s="6"/>
      <c r="AJ1669" s="6"/>
      <c r="AK1669" s="6"/>
      <c r="AL1669" s="59"/>
      <c r="AM1669" s="137"/>
      <c r="AN1669" s="137"/>
      <c r="AO1669" s="177"/>
      <c r="AP1669" s="81"/>
      <c r="AQ1669" s="81"/>
      <c r="AR1669" s="82"/>
      <c r="AS1669" s="242" t="s">
        <v>4586</v>
      </c>
      <c r="AT1669" s="242"/>
      <c r="AU1669" s="242"/>
      <c r="AV1669" s="243"/>
      <c r="AW1669" s="89">
        <f>ROUND(H1667*V1668,0)-AS1672</f>
        <v>181</v>
      </c>
      <c r="AX1669" s="12"/>
    </row>
    <row r="1670" spans="1:50" ht="17.2" customHeight="1" x14ac:dyDescent="0.3">
      <c r="A1670" s="101">
        <v>43</v>
      </c>
      <c r="B1670" s="102" t="s">
        <v>3665</v>
      </c>
      <c r="C1670" s="103" t="s">
        <v>8144</v>
      </c>
      <c r="D1670" s="166"/>
      <c r="E1670" s="193"/>
      <c r="F1670" s="126"/>
      <c r="G1670" s="126"/>
      <c r="H1670" s="175"/>
      <c r="I1670" s="194"/>
      <c r="J1670" s="194"/>
      <c r="K1670" s="173"/>
      <c r="L1670" s="175"/>
      <c r="M1670" s="194"/>
      <c r="N1670" s="194"/>
      <c r="O1670" s="132"/>
      <c r="P1670" s="141"/>
      <c r="Q1670" s="141"/>
      <c r="R1670" s="168"/>
      <c r="S1670" s="141"/>
      <c r="T1670" s="142"/>
      <c r="U1670" s="130"/>
      <c r="V1670" s="64"/>
      <c r="W1670" s="202"/>
      <c r="X1670" s="317" t="s">
        <v>4712</v>
      </c>
      <c r="Y1670" s="318"/>
      <c r="Z1670" s="318"/>
      <c r="AA1670" s="318"/>
      <c r="AB1670" s="318"/>
      <c r="AC1670" s="211" t="s">
        <v>4711</v>
      </c>
      <c r="AD1670" s="210"/>
      <c r="AE1670" s="210"/>
      <c r="AF1670" s="176"/>
      <c r="AG1670" s="176"/>
      <c r="AH1670" s="176"/>
      <c r="AI1670" s="176"/>
      <c r="AJ1670" s="176"/>
      <c r="AK1670" s="176"/>
      <c r="AL1670" s="105" t="s">
        <v>4585</v>
      </c>
      <c r="AM1670" s="321">
        <f>AM1667</f>
        <v>0.7</v>
      </c>
      <c r="AN1670" s="321"/>
      <c r="AO1670" s="215"/>
      <c r="AP1670" s="215"/>
      <c r="AQ1670" s="215"/>
      <c r="AR1670" s="214"/>
      <c r="AS1670" s="244"/>
      <c r="AT1670" s="244"/>
      <c r="AU1670" s="244"/>
      <c r="AV1670" s="245"/>
      <c r="AW1670" s="106">
        <f>ROUND(ROUND(H1667*V1668,0)*AM1670,0)-AS1672</f>
        <v>125</v>
      </c>
      <c r="AX1670" s="12"/>
    </row>
    <row r="1671" spans="1:50" ht="17.2" customHeight="1" x14ac:dyDescent="0.3">
      <c r="A1671" s="101">
        <v>43</v>
      </c>
      <c r="B1671" s="102" t="s">
        <v>3664</v>
      </c>
      <c r="C1671" s="103" t="s">
        <v>8143</v>
      </c>
      <c r="D1671" s="166"/>
      <c r="E1671" s="193"/>
      <c r="F1671" s="126"/>
      <c r="G1671" s="126"/>
      <c r="H1671" s="175"/>
      <c r="I1671" s="194"/>
      <c r="J1671" s="194"/>
      <c r="K1671" s="173"/>
      <c r="L1671" s="191"/>
      <c r="M1671" s="172"/>
      <c r="N1671" s="172"/>
      <c r="O1671" s="123"/>
      <c r="P1671" s="138"/>
      <c r="Q1671" s="138"/>
      <c r="R1671" s="168"/>
      <c r="S1671" s="141"/>
      <c r="T1671" s="142"/>
      <c r="U1671" s="130"/>
      <c r="V1671" s="64"/>
      <c r="W1671" s="202"/>
      <c r="X1671" s="319"/>
      <c r="Y1671" s="320"/>
      <c r="Z1671" s="320"/>
      <c r="AA1671" s="320"/>
      <c r="AB1671" s="320"/>
      <c r="AC1671" s="211" t="s">
        <v>5603</v>
      </c>
      <c r="AD1671" s="210"/>
      <c r="AE1671" s="210"/>
      <c r="AF1671" s="176"/>
      <c r="AG1671" s="176"/>
      <c r="AH1671" s="176"/>
      <c r="AI1671" s="176"/>
      <c r="AJ1671" s="176"/>
      <c r="AK1671" s="176"/>
      <c r="AL1671" s="105" t="s">
        <v>4603</v>
      </c>
      <c r="AM1671" s="321">
        <f>AM1668</f>
        <v>0.5</v>
      </c>
      <c r="AN1671" s="321"/>
      <c r="AO1671" s="213"/>
      <c r="AP1671" s="213"/>
      <c r="AQ1671" s="213"/>
      <c r="AR1671" s="212"/>
      <c r="AS1671" s="244"/>
      <c r="AT1671" s="244"/>
      <c r="AU1671" s="244"/>
      <c r="AV1671" s="245"/>
      <c r="AW1671" s="106">
        <f>ROUND(ROUND(H1667*V1668,0)*AM1671,0)-AS1672</f>
        <v>88</v>
      </c>
      <c r="AX1671" s="12"/>
    </row>
    <row r="1672" spans="1:50" ht="17.2" customHeight="1" x14ac:dyDescent="0.3">
      <c r="A1672" s="9">
        <v>43</v>
      </c>
      <c r="B1672" s="10" t="s">
        <v>3663</v>
      </c>
      <c r="C1672" s="53" t="s">
        <v>8142</v>
      </c>
      <c r="D1672" s="166"/>
      <c r="E1672" s="193"/>
      <c r="F1672" s="126"/>
      <c r="G1672" s="126"/>
      <c r="H1672" s="175"/>
      <c r="I1672" s="194"/>
      <c r="J1672" s="194"/>
      <c r="K1672" s="173"/>
      <c r="L1672" s="231" t="s">
        <v>4714</v>
      </c>
      <c r="M1672" s="232"/>
      <c r="N1672" s="232"/>
      <c r="O1672" s="232"/>
      <c r="P1672" s="232"/>
      <c r="Q1672" s="232"/>
      <c r="R1672" s="175"/>
      <c r="S1672" s="194"/>
      <c r="T1672" s="173"/>
      <c r="U1672" s="130"/>
      <c r="V1672" s="64"/>
      <c r="W1672" s="202"/>
      <c r="X1672" s="8"/>
      <c r="Y1672" s="6"/>
      <c r="Z1672" s="59"/>
      <c r="AA1672" s="59"/>
      <c r="AB1672" s="6"/>
      <c r="AC1672" s="203"/>
      <c r="AD1672" s="6"/>
      <c r="AE1672" s="6"/>
      <c r="AF1672" s="6"/>
      <c r="AG1672" s="6"/>
      <c r="AH1672" s="6"/>
      <c r="AI1672" s="6"/>
      <c r="AJ1672" s="6"/>
      <c r="AK1672" s="6"/>
      <c r="AL1672" s="59"/>
      <c r="AM1672" s="137"/>
      <c r="AN1672" s="137"/>
      <c r="AO1672" s="198"/>
      <c r="AP1672" s="198"/>
      <c r="AQ1672" s="198"/>
      <c r="AR1672" s="197"/>
      <c r="AS1672" s="38">
        <f>AS1660</f>
        <v>5</v>
      </c>
      <c r="AT1672" s="62" t="s">
        <v>8141</v>
      </c>
      <c r="AU1672" s="143"/>
      <c r="AV1672" s="147"/>
      <c r="AW1672" s="89">
        <f>ROUND(ROUND(H1667*P1674,0)*V1668,0)-AS1672</f>
        <v>174</v>
      </c>
      <c r="AX1672" s="12"/>
    </row>
    <row r="1673" spans="1:50" ht="17.2" customHeight="1" x14ac:dyDescent="0.3">
      <c r="A1673" s="101">
        <v>43</v>
      </c>
      <c r="B1673" s="102" t="s">
        <v>3662</v>
      </c>
      <c r="C1673" s="103" t="s">
        <v>8140</v>
      </c>
      <c r="D1673" s="166"/>
      <c r="E1673" s="193"/>
      <c r="F1673" s="126"/>
      <c r="G1673" s="126"/>
      <c r="H1673" s="175"/>
      <c r="I1673" s="194"/>
      <c r="J1673" s="194"/>
      <c r="K1673" s="173"/>
      <c r="L1673" s="267"/>
      <c r="M1673" s="268"/>
      <c r="N1673" s="268"/>
      <c r="O1673" s="268"/>
      <c r="P1673" s="268"/>
      <c r="Q1673" s="268"/>
      <c r="R1673" s="175"/>
      <c r="S1673" s="194"/>
      <c r="T1673" s="173"/>
      <c r="U1673" s="130"/>
      <c r="V1673" s="64"/>
      <c r="W1673" s="202"/>
      <c r="X1673" s="317" t="s">
        <v>4712</v>
      </c>
      <c r="Y1673" s="318"/>
      <c r="Z1673" s="318"/>
      <c r="AA1673" s="318"/>
      <c r="AB1673" s="318"/>
      <c r="AC1673" s="211" t="s">
        <v>4711</v>
      </c>
      <c r="AD1673" s="210"/>
      <c r="AE1673" s="210"/>
      <c r="AF1673" s="176"/>
      <c r="AG1673" s="176"/>
      <c r="AH1673" s="176"/>
      <c r="AI1673" s="176"/>
      <c r="AJ1673" s="176"/>
      <c r="AK1673" s="176"/>
      <c r="AL1673" s="105" t="s">
        <v>4603</v>
      </c>
      <c r="AM1673" s="321">
        <f>AM1670</f>
        <v>0.7</v>
      </c>
      <c r="AN1673" s="321"/>
      <c r="AO1673" s="213"/>
      <c r="AP1673" s="213"/>
      <c r="AQ1673" s="213"/>
      <c r="AR1673" s="212"/>
      <c r="AS1673" s="1"/>
      <c r="AT1673" s="132"/>
      <c r="AU1673" s="143"/>
      <c r="AV1673" s="147"/>
      <c r="AW1673" s="106">
        <f>ROUND(ROUND(ROUND(H1667*P1674,0)*V1668,0)*AM1673,0)-AS1672</f>
        <v>120</v>
      </c>
      <c r="AX1673" s="12"/>
    </row>
    <row r="1674" spans="1:50" ht="17.2" customHeight="1" x14ac:dyDescent="0.3">
      <c r="A1674" s="101">
        <v>43</v>
      </c>
      <c r="B1674" s="102" t="s">
        <v>3661</v>
      </c>
      <c r="C1674" s="103" t="s">
        <v>8139</v>
      </c>
      <c r="D1674" s="166"/>
      <c r="E1674" s="193"/>
      <c r="F1674" s="126"/>
      <c r="G1674" s="126"/>
      <c r="H1674" s="175"/>
      <c r="I1674" s="194"/>
      <c r="J1674" s="194"/>
      <c r="K1674" s="173"/>
      <c r="L1674" s="191"/>
      <c r="M1674" s="172"/>
      <c r="N1674" s="172"/>
      <c r="O1674" s="123" t="s">
        <v>4603</v>
      </c>
      <c r="P1674" s="249">
        <f>P1668</f>
        <v>0.96499999999999997</v>
      </c>
      <c r="Q1674" s="249"/>
      <c r="R1674" s="168"/>
      <c r="S1674" s="141"/>
      <c r="T1674" s="142"/>
      <c r="U1674" s="130"/>
      <c r="V1674" s="64"/>
      <c r="W1674" s="202"/>
      <c r="X1674" s="319"/>
      <c r="Y1674" s="320"/>
      <c r="Z1674" s="320"/>
      <c r="AA1674" s="320"/>
      <c r="AB1674" s="320"/>
      <c r="AC1674" s="211" t="s">
        <v>5603</v>
      </c>
      <c r="AD1674" s="210"/>
      <c r="AE1674" s="210"/>
      <c r="AF1674" s="176"/>
      <c r="AG1674" s="176"/>
      <c r="AH1674" s="176"/>
      <c r="AI1674" s="176"/>
      <c r="AJ1674" s="176"/>
      <c r="AK1674" s="176"/>
      <c r="AL1674" s="105" t="s">
        <v>4603</v>
      </c>
      <c r="AM1674" s="321">
        <f>AM1671</f>
        <v>0.5</v>
      </c>
      <c r="AN1674" s="321"/>
      <c r="AO1674" s="213"/>
      <c r="AP1674" s="213"/>
      <c r="AQ1674" s="213"/>
      <c r="AR1674" s="212"/>
      <c r="AS1674" s="7"/>
      <c r="AT1674" s="123"/>
      <c r="AU1674" s="136"/>
      <c r="AV1674" s="145"/>
      <c r="AW1674" s="106">
        <f>ROUND(ROUND(ROUND(H1667*P1674,0)*V1668,0)*AM1674,0)-AS1672</f>
        <v>85</v>
      </c>
      <c r="AX1674" s="12"/>
    </row>
    <row r="1675" spans="1:50" ht="17.2" customHeight="1" x14ac:dyDescent="0.3">
      <c r="A1675" s="9">
        <v>43</v>
      </c>
      <c r="B1675" s="10" t="s">
        <v>3660</v>
      </c>
      <c r="C1675" s="53" t="s">
        <v>8138</v>
      </c>
      <c r="D1675" s="166"/>
      <c r="E1675" s="193"/>
      <c r="F1675" s="126"/>
      <c r="G1675" s="126"/>
      <c r="H1675" s="45"/>
      <c r="I1675" s="1"/>
      <c r="J1675" s="1"/>
      <c r="K1675" s="44"/>
      <c r="L1675" s="196"/>
      <c r="M1675" s="195"/>
      <c r="N1675" s="195"/>
      <c r="O1675" s="55"/>
      <c r="P1675" s="56"/>
      <c r="Q1675" s="56"/>
      <c r="R1675" s="168"/>
      <c r="S1675" s="141"/>
      <c r="T1675" s="142"/>
      <c r="U1675" s="130"/>
      <c r="V1675" s="64"/>
      <c r="W1675" s="202"/>
      <c r="X1675" s="8"/>
      <c r="Y1675" s="6"/>
      <c r="Z1675" s="59"/>
      <c r="AA1675" s="59"/>
      <c r="AB1675" s="6"/>
      <c r="AC1675" s="203"/>
      <c r="AD1675" s="6"/>
      <c r="AE1675" s="6"/>
      <c r="AF1675" s="6"/>
      <c r="AG1675" s="6"/>
      <c r="AH1675" s="6"/>
      <c r="AI1675" s="6"/>
      <c r="AJ1675" s="6"/>
      <c r="AK1675" s="6"/>
      <c r="AL1675" s="59"/>
      <c r="AM1675" s="137"/>
      <c r="AN1675" s="137"/>
      <c r="AO1675" s="216" t="s">
        <v>8137</v>
      </c>
      <c r="AP1675" s="251"/>
      <c r="AQ1675" s="251"/>
      <c r="AR1675" s="252"/>
      <c r="AS1675" s="49"/>
      <c r="AT1675" s="36"/>
      <c r="AU1675" s="36"/>
      <c r="AV1675" s="51"/>
      <c r="AW1675" s="89">
        <f>ROUND(ROUND(H1667*V1668,0)*AQ1678,0)</f>
        <v>177</v>
      </c>
      <c r="AX1675" s="12"/>
    </row>
    <row r="1676" spans="1:50" ht="17.2" customHeight="1" x14ac:dyDescent="0.3">
      <c r="A1676" s="101">
        <v>43</v>
      </c>
      <c r="B1676" s="102" t="s">
        <v>3659</v>
      </c>
      <c r="C1676" s="103" t="s">
        <v>8136</v>
      </c>
      <c r="D1676" s="166"/>
      <c r="E1676" s="193"/>
      <c r="F1676" s="126"/>
      <c r="G1676" s="126"/>
      <c r="H1676" s="45"/>
      <c r="I1676" s="1"/>
      <c r="J1676" s="1"/>
      <c r="K1676" s="44"/>
      <c r="L1676" s="175"/>
      <c r="M1676" s="194"/>
      <c r="N1676" s="194"/>
      <c r="O1676" s="132"/>
      <c r="P1676" s="141"/>
      <c r="Q1676" s="141"/>
      <c r="R1676" s="168"/>
      <c r="S1676" s="141"/>
      <c r="T1676" s="142"/>
      <c r="U1676" s="130"/>
      <c r="V1676" s="64"/>
      <c r="W1676" s="202"/>
      <c r="X1676" s="317" t="s">
        <v>4712</v>
      </c>
      <c r="Y1676" s="318"/>
      <c r="Z1676" s="318"/>
      <c r="AA1676" s="318"/>
      <c r="AB1676" s="318"/>
      <c r="AC1676" s="211" t="s">
        <v>4711</v>
      </c>
      <c r="AD1676" s="210"/>
      <c r="AE1676" s="210"/>
      <c r="AF1676" s="176"/>
      <c r="AG1676" s="176"/>
      <c r="AH1676" s="176"/>
      <c r="AI1676" s="176"/>
      <c r="AJ1676" s="176"/>
      <c r="AK1676" s="176"/>
      <c r="AL1676" s="105" t="s">
        <v>4603</v>
      </c>
      <c r="AM1676" s="321">
        <f>AM1673</f>
        <v>0.7</v>
      </c>
      <c r="AN1676" s="321"/>
      <c r="AO1676" s="228"/>
      <c r="AP1676" s="229"/>
      <c r="AQ1676" s="229"/>
      <c r="AR1676" s="230"/>
      <c r="AS1676" s="45"/>
      <c r="AT1676" s="1"/>
      <c r="AU1676" s="1"/>
      <c r="AV1676" s="44"/>
      <c r="AW1676" s="106">
        <f>ROUND(ROUND(ROUND(H1667*V1668,0)*AM1676,0)*AQ1678,0)</f>
        <v>124</v>
      </c>
      <c r="AX1676" s="12"/>
    </row>
    <row r="1677" spans="1:50" ht="17.2" customHeight="1" x14ac:dyDescent="0.3">
      <c r="A1677" s="101">
        <v>43</v>
      </c>
      <c r="B1677" s="102" t="s">
        <v>3658</v>
      </c>
      <c r="C1677" s="103" t="s">
        <v>8135</v>
      </c>
      <c r="D1677" s="166"/>
      <c r="E1677" s="193"/>
      <c r="F1677" s="126"/>
      <c r="G1677" s="126"/>
      <c r="H1677" s="45"/>
      <c r="I1677" s="1"/>
      <c r="J1677" s="1"/>
      <c r="K1677" s="44"/>
      <c r="L1677" s="191"/>
      <c r="M1677" s="172"/>
      <c r="N1677" s="172"/>
      <c r="O1677" s="123"/>
      <c r="P1677" s="138"/>
      <c r="Q1677" s="138"/>
      <c r="R1677" s="168"/>
      <c r="S1677" s="141"/>
      <c r="T1677" s="142"/>
      <c r="U1677" s="130"/>
      <c r="V1677" s="64"/>
      <c r="W1677" s="202"/>
      <c r="X1677" s="319"/>
      <c r="Y1677" s="320"/>
      <c r="Z1677" s="320"/>
      <c r="AA1677" s="320"/>
      <c r="AB1677" s="320"/>
      <c r="AC1677" s="211" t="s">
        <v>5603</v>
      </c>
      <c r="AD1677" s="210"/>
      <c r="AE1677" s="210"/>
      <c r="AF1677" s="176"/>
      <c r="AG1677" s="176"/>
      <c r="AH1677" s="176"/>
      <c r="AI1677" s="176"/>
      <c r="AJ1677" s="176"/>
      <c r="AK1677" s="176"/>
      <c r="AL1677" s="105" t="s">
        <v>4603</v>
      </c>
      <c r="AM1677" s="321">
        <f>AM1674</f>
        <v>0.5</v>
      </c>
      <c r="AN1677" s="321"/>
      <c r="AO1677" s="45"/>
      <c r="AP1677" s="1"/>
      <c r="AQ1677" s="1"/>
      <c r="AR1677" s="44"/>
      <c r="AS1677" s="45"/>
      <c r="AT1677" s="1"/>
      <c r="AU1677" s="1"/>
      <c r="AV1677" s="44"/>
      <c r="AW1677" s="106">
        <f>ROUND(ROUND(ROUND(H1667*V1668,0)*AM1677,0)*AQ1678,0)</f>
        <v>88</v>
      </c>
      <c r="AX1677" s="12"/>
    </row>
    <row r="1678" spans="1:50" ht="17.2" customHeight="1" x14ac:dyDescent="0.3">
      <c r="A1678" s="9">
        <v>43</v>
      </c>
      <c r="B1678" s="10" t="s">
        <v>3657</v>
      </c>
      <c r="C1678" s="53" t="s">
        <v>8134</v>
      </c>
      <c r="D1678" s="166"/>
      <c r="E1678" s="193"/>
      <c r="F1678" s="126"/>
      <c r="G1678" s="126"/>
      <c r="H1678" s="45"/>
      <c r="I1678" s="1"/>
      <c r="J1678" s="1"/>
      <c r="K1678" s="44"/>
      <c r="L1678" s="231" t="s">
        <v>4714</v>
      </c>
      <c r="M1678" s="232"/>
      <c r="N1678" s="232"/>
      <c r="O1678" s="232"/>
      <c r="P1678" s="232"/>
      <c r="Q1678" s="232"/>
      <c r="R1678" s="175"/>
      <c r="S1678" s="194"/>
      <c r="T1678" s="173"/>
      <c r="U1678" s="130"/>
      <c r="V1678" s="64"/>
      <c r="W1678" s="202"/>
      <c r="X1678" s="8"/>
      <c r="Y1678" s="6"/>
      <c r="Z1678" s="59"/>
      <c r="AA1678" s="59"/>
      <c r="AB1678" s="6"/>
      <c r="AC1678" s="203"/>
      <c r="AD1678" s="6"/>
      <c r="AE1678" s="6"/>
      <c r="AF1678" s="6"/>
      <c r="AG1678" s="6"/>
      <c r="AH1678" s="6"/>
      <c r="AI1678" s="6"/>
      <c r="AJ1678" s="6"/>
      <c r="AK1678" s="6"/>
      <c r="AL1678" s="59"/>
      <c r="AM1678" s="137"/>
      <c r="AN1678" s="137"/>
      <c r="AO1678" s="45"/>
      <c r="AP1678" s="132" t="s">
        <v>4595</v>
      </c>
      <c r="AQ1678" s="247">
        <f>AQ1654</f>
        <v>0.95</v>
      </c>
      <c r="AR1678" s="248"/>
      <c r="AS1678" s="45"/>
      <c r="AT1678" s="1"/>
      <c r="AU1678" s="1"/>
      <c r="AV1678" s="44"/>
      <c r="AW1678" s="89">
        <f>ROUND(ROUND(ROUND(H1667*P1680,0)*V1668,0)*AQ1678,0)</f>
        <v>170</v>
      </c>
      <c r="AX1678" s="12"/>
    </row>
    <row r="1679" spans="1:50" ht="17.2" customHeight="1" x14ac:dyDescent="0.3">
      <c r="A1679" s="101">
        <v>43</v>
      </c>
      <c r="B1679" s="102" t="s">
        <v>3656</v>
      </c>
      <c r="C1679" s="103" t="s">
        <v>8133</v>
      </c>
      <c r="D1679" s="166"/>
      <c r="E1679" s="193"/>
      <c r="F1679" s="126"/>
      <c r="G1679" s="126"/>
      <c r="H1679" s="45"/>
      <c r="I1679" s="1"/>
      <c r="J1679" s="1"/>
      <c r="K1679" s="44"/>
      <c r="L1679" s="267"/>
      <c r="M1679" s="268"/>
      <c r="N1679" s="268"/>
      <c r="O1679" s="268"/>
      <c r="P1679" s="268"/>
      <c r="Q1679" s="268"/>
      <c r="R1679" s="175"/>
      <c r="S1679" s="194"/>
      <c r="T1679" s="173"/>
      <c r="U1679" s="130"/>
      <c r="V1679" s="64"/>
      <c r="W1679" s="202"/>
      <c r="X1679" s="317" t="s">
        <v>4712</v>
      </c>
      <c r="Y1679" s="318"/>
      <c r="Z1679" s="318"/>
      <c r="AA1679" s="318"/>
      <c r="AB1679" s="318"/>
      <c r="AC1679" s="211" t="s">
        <v>4711</v>
      </c>
      <c r="AD1679" s="210"/>
      <c r="AE1679" s="210"/>
      <c r="AF1679" s="176"/>
      <c r="AG1679" s="176"/>
      <c r="AH1679" s="176"/>
      <c r="AI1679" s="176"/>
      <c r="AJ1679" s="176"/>
      <c r="AK1679" s="176"/>
      <c r="AL1679" s="105" t="s">
        <v>4595</v>
      </c>
      <c r="AM1679" s="321">
        <f>AM1676</f>
        <v>0.7</v>
      </c>
      <c r="AN1679" s="321"/>
      <c r="AO1679" s="45"/>
      <c r="AP1679" s="1"/>
      <c r="AQ1679" s="1"/>
      <c r="AR1679" s="44"/>
      <c r="AS1679" s="45"/>
      <c r="AT1679" s="1"/>
      <c r="AU1679" s="1"/>
      <c r="AV1679" s="44"/>
      <c r="AW1679" s="106">
        <f>ROUND(ROUND(ROUND(ROUND(H1667*P1680,0)*V1668,0)*AM1679,0)*AQ1678,0)</f>
        <v>119</v>
      </c>
      <c r="AX1679" s="12"/>
    </row>
    <row r="1680" spans="1:50" ht="17.2" customHeight="1" x14ac:dyDescent="0.3">
      <c r="A1680" s="101">
        <v>43</v>
      </c>
      <c r="B1680" s="102" t="s">
        <v>3655</v>
      </c>
      <c r="C1680" s="103" t="s">
        <v>8132</v>
      </c>
      <c r="D1680" s="166"/>
      <c r="E1680" s="193"/>
      <c r="F1680" s="126"/>
      <c r="G1680" s="126"/>
      <c r="H1680" s="45"/>
      <c r="I1680" s="1"/>
      <c r="J1680" s="1"/>
      <c r="K1680" s="44"/>
      <c r="L1680" s="191"/>
      <c r="M1680" s="172"/>
      <c r="N1680" s="172"/>
      <c r="O1680" s="123" t="s">
        <v>4595</v>
      </c>
      <c r="P1680" s="249">
        <f>P1674</f>
        <v>0.96499999999999997</v>
      </c>
      <c r="Q1680" s="249"/>
      <c r="R1680" s="168"/>
      <c r="S1680" s="141"/>
      <c r="T1680" s="142"/>
      <c r="U1680" s="130"/>
      <c r="V1680" s="64"/>
      <c r="W1680" s="202"/>
      <c r="X1680" s="319"/>
      <c r="Y1680" s="320"/>
      <c r="Z1680" s="320"/>
      <c r="AA1680" s="320"/>
      <c r="AB1680" s="320"/>
      <c r="AC1680" s="211" t="s">
        <v>6478</v>
      </c>
      <c r="AD1680" s="210"/>
      <c r="AE1680" s="210"/>
      <c r="AF1680" s="176"/>
      <c r="AG1680" s="176"/>
      <c r="AH1680" s="176"/>
      <c r="AI1680" s="176"/>
      <c r="AJ1680" s="176"/>
      <c r="AK1680" s="176"/>
      <c r="AL1680" s="105" t="s">
        <v>4595</v>
      </c>
      <c r="AM1680" s="321">
        <f>AM1677</f>
        <v>0.5</v>
      </c>
      <c r="AN1680" s="321"/>
      <c r="AO1680" s="45"/>
      <c r="AP1680" s="1"/>
      <c r="AQ1680" s="1"/>
      <c r="AR1680" s="44"/>
      <c r="AS1680" s="43"/>
      <c r="AT1680" s="7"/>
      <c r="AU1680" s="7"/>
      <c r="AV1680" s="21"/>
      <c r="AW1680" s="106">
        <f>ROUND(ROUND(ROUND(ROUND(H1667*P1680,0)*V1668,0)*AM1680,0)*AQ1678,0)</f>
        <v>86</v>
      </c>
      <c r="AX1680" s="12"/>
    </row>
    <row r="1681" spans="1:50" ht="17.2" customHeight="1" x14ac:dyDescent="0.3">
      <c r="A1681" s="9">
        <v>43</v>
      </c>
      <c r="B1681" s="10" t="s">
        <v>3654</v>
      </c>
      <c r="C1681" s="53" t="s">
        <v>8131</v>
      </c>
      <c r="D1681" s="166"/>
      <c r="E1681" s="193"/>
      <c r="F1681" s="126"/>
      <c r="G1681" s="126"/>
      <c r="H1681" s="45"/>
      <c r="I1681" s="1"/>
      <c r="J1681" s="1"/>
      <c r="K1681" s="44"/>
      <c r="L1681" s="196"/>
      <c r="M1681" s="195"/>
      <c r="N1681" s="195"/>
      <c r="O1681" s="55"/>
      <c r="P1681" s="56"/>
      <c r="Q1681" s="56"/>
      <c r="R1681" s="168"/>
      <c r="S1681" s="141"/>
      <c r="T1681" s="142"/>
      <c r="U1681" s="130"/>
      <c r="V1681" s="64"/>
      <c r="W1681" s="202"/>
      <c r="X1681" s="8"/>
      <c r="Y1681" s="6"/>
      <c r="Z1681" s="59"/>
      <c r="AA1681" s="59"/>
      <c r="AB1681" s="6"/>
      <c r="AC1681" s="203"/>
      <c r="AD1681" s="6"/>
      <c r="AE1681" s="6"/>
      <c r="AF1681" s="6"/>
      <c r="AG1681" s="6"/>
      <c r="AH1681" s="6"/>
      <c r="AI1681" s="6"/>
      <c r="AJ1681" s="6"/>
      <c r="AK1681" s="6"/>
      <c r="AL1681" s="59"/>
      <c r="AM1681" s="137"/>
      <c r="AN1681" s="137"/>
      <c r="AO1681" s="146"/>
      <c r="AP1681" s="143"/>
      <c r="AQ1681" s="143"/>
      <c r="AR1681" s="44"/>
      <c r="AS1681" s="242" t="s">
        <v>6476</v>
      </c>
      <c r="AT1681" s="242"/>
      <c r="AU1681" s="242"/>
      <c r="AV1681" s="243"/>
      <c r="AW1681" s="89">
        <f>ROUND(ROUND(H1667*V1668,0)*AQ1678,0)-AS1684</f>
        <v>172</v>
      </c>
      <c r="AX1681" s="12"/>
    </row>
    <row r="1682" spans="1:50" ht="17.2" customHeight="1" x14ac:dyDescent="0.3">
      <c r="A1682" s="101">
        <v>43</v>
      </c>
      <c r="B1682" s="102" t="s">
        <v>3653</v>
      </c>
      <c r="C1682" s="103" t="s">
        <v>8130</v>
      </c>
      <c r="D1682" s="166"/>
      <c r="E1682" s="193"/>
      <c r="F1682" s="126"/>
      <c r="G1682" s="126"/>
      <c r="H1682" s="45"/>
      <c r="I1682" s="1"/>
      <c r="J1682" s="1"/>
      <c r="K1682" s="44"/>
      <c r="L1682" s="175"/>
      <c r="M1682" s="194"/>
      <c r="N1682" s="194"/>
      <c r="O1682" s="132"/>
      <c r="P1682" s="141"/>
      <c r="Q1682" s="141"/>
      <c r="R1682" s="168"/>
      <c r="S1682" s="141"/>
      <c r="T1682" s="142"/>
      <c r="U1682" s="130"/>
      <c r="V1682" s="64"/>
      <c r="W1682" s="202"/>
      <c r="X1682" s="317" t="s">
        <v>4712</v>
      </c>
      <c r="Y1682" s="318"/>
      <c r="Z1682" s="318"/>
      <c r="AA1682" s="318"/>
      <c r="AB1682" s="318"/>
      <c r="AC1682" s="211" t="s">
        <v>4711</v>
      </c>
      <c r="AD1682" s="210"/>
      <c r="AE1682" s="210"/>
      <c r="AF1682" s="176"/>
      <c r="AG1682" s="176"/>
      <c r="AH1682" s="176"/>
      <c r="AI1682" s="176"/>
      <c r="AJ1682" s="176"/>
      <c r="AK1682" s="176"/>
      <c r="AL1682" s="105" t="s">
        <v>4595</v>
      </c>
      <c r="AM1682" s="321">
        <f>AM1679</f>
        <v>0.7</v>
      </c>
      <c r="AN1682" s="321"/>
      <c r="AO1682" s="146"/>
      <c r="AP1682" s="143"/>
      <c r="AQ1682" s="143"/>
      <c r="AR1682" s="44"/>
      <c r="AS1682" s="244"/>
      <c r="AT1682" s="244"/>
      <c r="AU1682" s="244"/>
      <c r="AV1682" s="245"/>
      <c r="AW1682" s="106">
        <f>ROUND(ROUND(ROUND(H1667*V1668,0)*AM1682,0)*AQ1678,0)-AS1684</f>
        <v>119</v>
      </c>
      <c r="AX1682" s="12"/>
    </row>
    <row r="1683" spans="1:50" ht="17.2" customHeight="1" x14ac:dyDescent="0.3">
      <c r="A1683" s="101">
        <v>43</v>
      </c>
      <c r="B1683" s="102" t="s">
        <v>3652</v>
      </c>
      <c r="C1683" s="103" t="s">
        <v>8129</v>
      </c>
      <c r="D1683" s="166"/>
      <c r="E1683" s="193"/>
      <c r="F1683" s="126"/>
      <c r="G1683" s="126"/>
      <c r="H1683" s="45"/>
      <c r="I1683" s="1"/>
      <c r="J1683" s="1"/>
      <c r="K1683" s="44"/>
      <c r="L1683" s="191"/>
      <c r="M1683" s="172"/>
      <c r="N1683" s="172"/>
      <c r="O1683" s="123"/>
      <c r="P1683" s="138"/>
      <c r="Q1683" s="138"/>
      <c r="R1683" s="168"/>
      <c r="S1683" s="141"/>
      <c r="T1683" s="142"/>
      <c r="U1683" s="130"/>
      <c r="V1683" s="64"/>
      <c r="W1683" s="202"/>
      <c r="X1683" s="319"/>
      <c r="Y1683" s="320"/>
      <c r="Z1683" s="320"/>
      <c r="AA1683" s="320"/>
      <c r="AB1683" s="320"/>
      <c r="AC1683" s="211" t="s">
        <v>6478</v>
      </c>
      <c r="AD1683" s="210"/>
      <c r="AE1683" s="210"/>
      <c r="AF1683" s="176"/>
      <c r="AG1683" s="176"/>
      <c r="AH1683" s="176"/>
      <c r="AI1683" s="176"/>
      <c r="AJ1683" s="176"/>
      <c r="AK1683" s="176"/>
      <c r="AL1683" s="105" t="s">
        <v>4595</v>
      </c>
      <c r="AM1683" s="321">
        <f>AM1680</f>
        <v>0.5</v>
      </c>
      <c r="AN1683" s="321"/>
      <c r="AO1683" s="146"/>
      <c r="AP1683" s="143"/>
      <c r="AQ1683" s="143"/>
      <c r="AR1683" s="44"/>
      <c r="AS1683" s="244"/>
      <c r="AT1683" s="244"/>
      <c r="AU1683" s="244"/>
      <c r="AV1683" s="245"/>
      <c r="AW1683" s="106">
        <f>ROUND(ROUND(ROUND(H1667*V1668,0)*AM1683,0)*AQ1678,0)-AS1684</f>
        <v>83</v>
      </c>
      <c r="AX1683" s="12"/>
    </row>
    <row r="1684" spans="1:50" ht="17.2" customHeight="1" x14ac:dyDescent="0.3">
      <c r="A1684" s="9">
        <v>43</v>
      </c>
      <c r="B1684" s="10" t="s">
        <v>3651</v>
      </c>
      <c r="C1684" s="53" t="s">
        <v>8128</v>
      </c>
      <c r="D1684" s="166"/>
      <c r="E1684" s="193"/>
      <c r="F1684" s="126"/>
      <c r="G1684" s="126"/>
      <c r="H1684" s="45"/>
      <c r="I1684" s="1"/>
      <c r="J1684" s="1"/>
      <c r="K1684" s="44"/>
      <c r="L1684" s="231" t="s">
        <v>4714</v>
      </c>
      <c r="M1684" s="232"/>
      <c r="N1684" s="232"/>
      <c r="O1684" s="232"/>
      <c r="P1684" s="232"/>
      <c r="Q1684" s="232"/>
      <c r="R1684" s="175"/>
      <c r="S1684" s="194"/>
      <c r="T1684" s="173"/>
      <c r="U1684" s="130"/>
      <c r="V1684" s="64"/>
      <c r="W1684" s="202"/>
      <c r="X1684" s="8"/>
      <c r="Y1684" s="6"/>
      <c r="Z1684" s="59"/>
      <c r="AA1684" s="59"/>
      <c r="AB1684" s="6"/>
      <c r="AC1684" s="203"/>
      <c r="AD1684" s="6"/>
      <c r="AE1684" s="6"/>
      <c r="AF1684" s="6"/>
      <c r="AG1684" s="6"/>
      <c r="AH1684" s="6"/>
      <c r="AI1684" s="6"/>
      <c r="AJ1684" s="6"/>
      <c r="AK1684" s="6"/>
      <c r="AL1684" s="59"/>
      <c r="AM1684" s="137"/>
      <c r="AN1684" s="137"/>
      <c r="AO1684" s="146"/>
      <c r="AP1684" s="143"/>
      <c r="AQ1684" s="143"/>
      <c r="AR1684" s="44"/>
      <c r="AS1684" s="38">
        <f>AS1672</f>
        <v>5</v>
      </c>
      <c r="AT1684" s="62" t="s">
        <v>8127</v>
      </c>
      <c r="AU1684" s="143"/>
      <c r="AV1684" s="147"/>
      <c r="AW1684" s="89">
        <f>ROUND(ROUND(ROUND(H1667*P1686,0)*V1668,0)*AQ1678,0)-AS1684</f>
        <v>165</v>
      </c>
      <c r="AX1684" s="12"/>
    </row>
    <row r="1685" spans="1:50" ht="17.2" customHeight="1" x14ac:dyDescent="0.3">
      <c r="A1685" s="101">
        <v>43</v>
      </c>
      <c r="B1685" s="102" t="s">
        <v>3650</v>
      </c>
      <c r="C1685" s="103" t="s">
        <v>8126</v>
      </c>
      <c r="D1685" s="166"/>
      <c r="E1685" s="193"/>
      <c r="F1685" s="126"/>
      <c r="G1685" s="126"/>
      <c r="H1685" s="45"/>
      <c r="I1685" s="1"/>
      <c r="J1685" s="1"/>
      <c r="K1685" s="44"/>
      <c r="L1685" s="267"/>
      <c r="M1685" s="268"/>
      <c r="N1685" s="268"/>
      <c r="O1685" s="268"/>
      <c r="P1685" s="268"/>
      <c r="Q1685" s="268"/>
      <c r="R1685" s="175"/>
      <c r="S1685" s="194"/>
      <c r="T1685" s="173"/>
      <c r="U1685" s="130"/>
      <c r="V1685" s="64"/>
      <c r="W1685" s="202"/>
      <c r="X1685" s="317" t="s">
        <v>4712</v>
      </c>
      <c r="Y1685" s="318"/>
      <c r="Z1685" s="318"/>
      <c r="AA1685" s="318"/>
      <c r="AB1685" s="318"/>
      <c r="AC1685" s="211" t="s">
        <v>4711</v>
      </c>
      <c r="AD1685" s="210"/>
      <c r="AE1685" s="210"/>
      <c r="AF1685" s="176"/>
      <c r="AG1685" s="176"/>
      <c r="AH1685" s="176"/>
      <c r="AI1685" s="176"/>
      <c r="AJ1685" s="176"/>
      <c r="AK1685" s="176"/>
      <c r="AL1685" s="105" t="s">
        <v>4595</v>
      </c>
      <c r="AM1685" s="321">
        <f>AM1682</f>
        <v>0.7</v>
      </c>
      <c r="AN1685" s="321"/>
      <c r="AO1685" s="146"/>
      <c r="AP1685" s="143"/>
      <c r="AQ1685" s="143"/>
      <c r="AR1685" s="44"/>
      <c r="AS1685" s="1"/>
      <c r="AT1685" s="132"/>
      <c r="AU1685" s="143"/>
      <c r="AV1685" s="147"/>
      <c r="AW1685" s="106">
        <f>ROUND(ROUND(ROUND(ROUND(H1667*P1686,0)*V1668,0)*AM1685,0)*AQ1678,0)-AS1684</f>
        <v>114</v>
      </c>
      <c r="AX1685" s="12"/>
    </row>
    <row r="1686" spans="1:50" ht="17.2" customHeight="1" x14ac:dyDescent="0.3">
      <c r="A1686" s="101">
        <v>43</v>
      </c>
      <c r="B1686" s="102" t="s">
        <v>3649</v>
      </c>
      <c r="C1686" s="103" t="s">
        <v>8125</v>
      </c>
      <c r="D1686" s="162"/>
      <c r="E1686" s="192"/>
      <c r="F1686" s="128"/>
      <c r="G1686" s="128"/>
      <c r="H1686" s="43"/>
      <c r="I1686" s="7"/>
      <c r="J1686" s="7"/>
      <c r="K1686" s="21"/>
      <c r="L1686" s="191"/>
      <c r="M1686" s="172"/>
      <c r="N1686" s="172"/>
      <c r="O1686" s="123" t="s">
        <v>4595</v>
      </c>
      <c r="P1686" s="249">
        <f>P1680</f>
        <v>0.96499999999999997</v>
      </c>
      <c r="Q1686" s="249"/>
      <c r="R1686" s="201"/>
      <c r="S1686" s="138"/>
      <c r="T1686" s="139"/>
      <c r="U1686" s="78"/>
      <c r="V1686" s="79"/>
      <c r="W1686" s="200"/>
      <c r="X1686" s="319"/>
      <c r="Y1686" s="320"/>
      <c r="Z1686" s="320"/>
      <c r="AA1686" s="320"/>
      <c r="AB1686" s="320"/>
      <c r="AC1686" s="211" t="s">
        <v>6478</v>
      </c>
      <c r="AD1686" s="210"/>
      <c r="AE1686" s="210"/>
      <c r="AF1686" s="176"/>
      <c r="AG1686" s="176"/>
      <c r="AH1686" s="176"/>
      <c r="AI1686" s="176"/>
      <c r="AJ1686" s="176"/>
      <c r="AK1686" s="176"/>
      <c r="AL1686" s="105" t="s">
        <v>4595</v>
      </c>
      <c r="AM1686" s="321">
        <f>AM1683</f>
        <v>0.5</v>
      </c>
      <c r="AN1686" s="321"/>
      <c r="AO1686" s="190"/>
      <c r="AP1686" s="136"/>
      <c r="AQ1686" s="136"/>
      <c r="AR1686" s="21"/>
      <c r="AS1686" s="7"/>
      <c r="AT1686" s="123"/>
      <c r="AU1686" s="136"/>
      <c r="AV1686" s="145"/>
      <c r="AW1686" s="107">
        <f>ROUND(ROUND(ROUND(ROUND(H1667*P1686,0)*V1668,0)*AM1686,0)*AQ1678,0)-AS1684</f>
        <v>81</v>
      </c>
      <c r="AX1686" s="16"/>
    </row>
  </sheetData>
  <mergeCells count="2812">
    <mergeCell ref="AS1681:AV1683"/>
    <mergeCell ref="X1682:AB1683"/>
    <mergeCell ref="AM1682:AN1682"/>
    <mergeCell ref="AM1683:AN1683"/>
    <mergeCell ref="L1684:Q1685"/>
    <mergeCell ref="X1685:AB1686"/>
    <mergeCell ref="AM1685:AN1685"/>
    <mergeCell ref="P1686:Q1686"/>
    <mergeCell ref="AM1686:AN1686"/>
    <mergeCell ref="AO1675:AR1676"/>
    <mergeCell ref="X1676:AB1677"/>
    <mergeCell ref="AM1676:AN1676"/>
    <mergeCell ref="AM1677:AN1677"/>
    <mergeCell ref="L1678:Q1679"/>
    <mergeCell ref="AQ1678:AR1678"/>
    <mergeCell ref="X1679:AB1680"/>
    <mergeCell ref="AM1679:AN1679"/>
    <mergeCell ref="P1680:Q1680"/>
    <mergeCell ref="AM1680:AN1680"/>
    <mergeCell ref="AS1669:AV1671"/>
    <mergeCell ref="X1670:AB1671"/>
    <mergeCell ref="AM1670:AN1670"/>
    <mergeCell ref="AM1671:AN1671"/>
    <mergeCell ref="L1672:Q1673"/>
    <mergeCell ref="X1673:AB1674"/>
    <mergeCell ref="AM1673:AN1673"/>
    <mergeCell ref="P1674:Q1674"/>
    <mergeCell ref="AM1674:AN1674"/>
    <mergeCell ref="AM1664:AN1664"/>
    <mergeCell ref="AM1665:AN1665"/>
    <mergeCell ref="L1666:Q1667"/>
    <mergeCell ref="H1667:I1667"/>
    <mergeCell ref="X1667:AB1668"/>
    <mergeCell ref="AM1667:AN1667"/>
    <mergeCell ref="P1668:Q1668"/>
    <mergeCell ref="V1668:W1668"/>
    <mergeCell ref="AM1668:AN1668"/>
    <mergeCell ref="D1663:E1668"/>
    <mergeCell ref="F1663:G1668"/>
    <mergeCell ref="H1663:K1666"/>
    <mergeCell ref="R1663:T1668"/>
    <mergeCell ref="U1663:W1665"/>
    <mergeCell ref="X1664:AB1665"/>
    <mergeCell ref="AS1657:AV1659"/>
    <mergeCell ref="X1658:AB1659"/>
    <mergeCell ref="AM1658:AN1658"/>
    <mergeCell ref="AM1659:AN1659"/>
    <mergeCell ref="L1660:Q1661"/>
    <mergeCell ref="X1661:AB1662"/>
    <mergeCell ref="AM1661:AN1661"/>
    <mergeCell ref="P1662:Q1662"/>
    <mergeCell ref="AM1662:AN1662"/>
    <mergeCell ref="AO1651:AR1652"/>
    <mergeCell ref="X1652:AB1653"/>
    <mergeCell ref="AM1652:AN1652"/>
    <mergeCell ref="AM1653:AN1653"/>
    <mergeCell ref="L1654:Q1655"/>
    <mergeCell ref="AQ1654:AR1654"/>
    <mergeCell ref="X1655:AB1656"/>
    <mergeCell ref="AM1655:AN1655"/>
    <mergeCell ref="P1656:Q1656"/>
    <mergeCell ref="AM1656:AN1656"/>
    <mergeCell ref="AS1645:AV1647"/>
    <mergeCell ref="X1646:AB1647"/>
    <mergeCell ref="AM1646:AN1646"/>
    <mergeCell ref="AM1647:AN1647"/>
    <mergeCell ref="L1648:Q1649"/>
    <mergeCell ref="X1649:AB1650"/>
    <mergeCell ref="AM1649:AN1649"/>
    <mergeCell ref="P1650:Q1650"/>
    <mergeCell ref="AM1650:AN1650"/>
    <mergeCell ref="H1639:K1642"/>
    <mergeCell ref="X1640:AB1641"/>
    <mergeCell ref="AM1640:AN1640"/>
    <mergeCell ref="AM1641:AN1641"/>
    <mergeCell ref="L1642:Q1643"/>
    <mergeCell ref="H1643:I1643"/>
    <mergeCell ref="X1643:AB1644"/>
    <mergeCell ref="AM1643:AN1643"/>
    <mergeCell ref="P1644:Q1644"/>
    <mergeCell ref="AM1644:AN1644"/>
    <mergeCell ref="AS1633:AV1635"/>
    <mergeCell ref="X1634:AB1635"/>
    <mergeCell ref="AM1634:AN1634"/>
    <mergeCell ref="AM1635:AN1635"/>
    <mergeCell ref="L1636:Q1637"/>
    <mergeCell ref="X1637:AB1638"/>
    <mergeCell ref="AM1637:AN1637"/>
    <mergeCell ref="P1638:Q1638"/>
    <mergeCell ref="AM1638:AN1638"/>
    <mergeCell ref="AO1627:AR1628"/>
    <mergeCell ref="X1628:AB1629"/>
    <mergeCell ref="AM1628:AN1628"/>
    <mergeCell ref="AM1629:AN1629"/>
    <mergeCell ref="L1630:Q1631"/>
    <mergeCell ref="AQ1630:AR1630"/>
    <mergeCell ref="X1631:AB1632"/>
    <mergeCell ref="AM1631:AN1631"/>
    <mergeCell ref="P1632:Q1632"/>
    <mergeCell ref="AM1632:AN1632"/>
    <mergeCell ref="AS1621:AV1623"/>
    <mergeCell ref="X1622:AB1623"/>
    <mergeCell ref="AM1622:AN1622"/>
    <mergeCell ref="AM1623:AN1623"/>
    <mergeCell ref="L1624:Q1625"/>
    <mergeCell ref="X1625:AB1626"/>
    <mergeCell ref="AM1625:AN1625"/>
    <mergeCell ref="P1626:Q1626"/>
    <mergeCell ref="AM1626:AN1626"/>
    <mergeCell ref="H1615:K1618"/>
    <mergeCell ref="X1616:AB1617"/>
    <mergeCell ref="AM1616:AN1616"/>
    <mergeCell ref="AM1617:AN1617"/>
    <mergeCell ref="L1618:Q1619"/>
    <mergeCell ref="H1619:I1619"/>
    <mergeCell ref="X1619:AB1620"/>
    <mergeCell ref="AM1619:AN1619"/>
    <mergeCell ref="P1620:Q1620"/>
    <mergeCell ref="AM1620:AN1620"/>
    <mergeCell ref="AS1609:AV1611"/>
    <mergeCell ref="X1610:AB1611"/>
    <mergeCell ref="AM1610:AN1610"/>
    <mergeCell ref="AM1611:AN1611"/>
    <mergeCell ref="L1612:Q1613"/>
    <mergeCell ref="X1613:AB1614"/>
    <mergeCell ref="AM1613:AN1613"/>
    <mergeCell ref="P1614:Q1614"/>
    <mergeCell ref="AM1614:AN1614"/>
    <mergeCell ref="AO1603:AR1604"/>
    <mergeCell ref="X1604:AB1605"/>
    <mergeCell ref="AM1604:AN1604"/>
    <mergeCell ref="AM1605:AN1605"/>
    <mergeCell ref="L1606:Q1607"/>
    <mergeCell ref="AQ1606:AR1606"/>
    <mergeCell ref="X1607:AB1608"/>
    <mergeCell ref="AM1607:AN1607"/>
    <mergeCell ref="P1608:Q1608"/>
    <mergeCell ref="AM1608:AN1608"/>
    <mergeCell ref="AS1597:AV1599"/>
    <mergeCell ref="X1598:AB1599"/>
    <mergeCell ref="AM1598:AN1598"/>
    <mergeCell ref="AM1599:AN1599"/>
    <mergeCell ref="L1600:Q1601"/>
    <mergeCell ref="X1601:AB1602"/>
    <mergeCell ref="AM1601:AN1601"/>
    <mergeCell ref="P1602:Q1602"/>
    <mergeCell ref="AM1602:AN1602"/>
    <mergeCell ref="AM1592:AN1592"/>
    <mergeCell ref="AM1593:AN1593"/>
    <mergeCell ref="L1594:Q1595"/>
    <mergeCell ref="H1595:I1595"/>
    <mergeCell ref="X1595:AB1596"/>
    <mergeCell ref="AM1595:AN1595"/>
    <mergeCell ref="P1596:Q1596"/>
    <mergeCell ref="V1596:W1596"/>
    <mergeCell ref="AM1596:AN1596"/>
    <mergeCell ref="D1591:E1596"/>
    <mergeCell ref="F1591:G1596"/>
    <mergeCell ref="H1591:K1594"/>
    <mergeCell ref="R1591:T1596"/>
    <mergeCell ref="U1591:W1593"/>
    <mergeCell ref="X1592:AB1593"/>
    <mergeCell ref="AS1585:AV1587"/>
    <mergeCell ref="X1586:AB1587"/>
    <mergeCell ref="AM1586:AN1586"/>
    <mergeCell ref="AM1587:AN1587"/>
    <mergeCell ref="L1588:Q1589"/>
    <mergeCell ref="X1589:AB1590"/>
    <mergeCell ref="AM1589:AN1589"/>
    <mergeCell ref="P1590:Q1590"/>
    <mergeCell ref="AM1590:AN1590"/>
    <mergeCell ref="AO1579:AR1580"/>
    <mergeCell ref="X1580:AB1581"/>
    <mergeCell ref="AM1580:AN1580"/>
    <mergeCell ref="AM1581:AN1581"/>
    <mergeCell ref="L1582:Q1583"/>
    <mergeCell ref="AQ1582:AR1582"/>
    <mergeCell ref="X1583:AB1584"/>
    <mergeCell ref="AM1583:AN1583"/>
    <mergeCell ref="P1584:Q1584"/>
    <mergeCell ref="AM1584:AN1584"/>
    <mergeCell ref="AS1573:AV1575"/>
    <mergeCell ref="X1574:AB1575"/>
    <mergeCell ref="AM1574:AN1574"/>
    <mergeCell ref="AM1575:AN1575"/>
    <mergeCell ref="L1576:Q1577"/>
    <mergeCell ref="X1577:AB1578"/>
    <mergeCell ref="AM1577:AN1577"/>
    <mergeCell ref="P1578:Q1578"/>
    <mergeCell ref="AM1578:AN1578"/>
    <mergeCell ref="H1567:K1570"/>
    <mergeCell ref="X1568:AB1569"/>
    <mergeCell ref="AM1568:AN1568"/>
    <mergeCell ref="AM1569:AN1569"/>
    <mergeCell ref="L1570:Q1571"/>
    <mergeCell ref="H1571:I1571"/>
    <mergeCell ref="X1571:AB1572"/>
    <mergeCell ref="AM1571:AN1571"/>
    <mergeCell ref="P1572:Q1572"/>
    <mergeCell ref="AM1572:AN1572"/>
    <mergeCell ref="AS1561:AV1563"/>
    <mergeCell ref="X1562:AB1563"/>
    <mergeCell ref="AM1562:AN1562"/>
    <mergeCell ref="AM1563:AN1563"/>
    <mergeCell ref="L1564:Q1565"/>
    <mergeCell ref="X1565:AB1566"/>
    <mergeCell ref="AM1565:AN1565"/>
    <mergeCell ref="P1566:Q1566"/>
    <mergeCell ref="AM1566:AN1566"/>
    <mergeCell ref="AO1555:AR1556"/>
    <mergeCell ref="X1556:AB1557"/>
    <mergeCell ref="AM1556:AN1556"/>
    <mergeCell ref="AM1557:AN1557"/>
    <mergeCell ref="L1558:Q1559"/>
    <mergeCell ref="AQ1558:AR1558"/>
    <mergeCell ref="X1559:AB1560"/>
    <mergeCell ref="AM1559:AN1559"/>
    <mergeCell ref="P1560:Q1560"/>
    <mergeCell ref="AM1560:AN1560"/>
    <mergeCell ref="AS1549:AV1551"/>
    <mergeCell ref="X1550:AB1551"/>
    <mergeCell ref="AM1550:AN1550"/>
    <mergeCell ref="AM1551:AN1551"/>
    <mergeCell ref="L1552:Q1553"/>
    <mergeCell ref="X1553:AB1554"/>
    <mergeCell ref="AM1553:AN1553"/>
    <mergeCell ref="P1554:Q1554"/>
    <mergeCell ref="AM1554:AN1554"/>
    <mergeCell ref="H1543:K1546"/>
    <mergeCell ref="X1544:AB1545"/>
    <mergeCell ref="AM1544:AN1544"/>
    <mergeCell ref="AM1545:AN1545"/>
    <mergeCell ref="L1546:Q1547"/>
    <mergeCell ref="H1547:I1547"/>
    <mergeCell ref="X1547:AB1548"/>
    <mergeCell ref="AM1547:AN1547"/>
    <mergeCell ref="P1548:Q1548"/>
    <mergeCell ref="AM1548:AN1548"/>
    <mergeCell ref="AS1537:AV1539"/>
    <mergeCell ref="X1538:AB1539"/>
    <mergeCell ref="AM1538:AN1538"/>
    <mergeCell ref="AM1539:AN1539"/>
    <mergeCell ref="L1540:Q1541"/>
    <mergeCell ref="X1541:AB1542"/>
    <mergeCell ref="AM1541:AN1541"/>
    <mergeCell ref="P1542:Q1542"/>
    <mergeCell ref="AM1542:AN1542"/>
    <mergeCell ref="AO1531:AR1532"/>
    <mergeCell ref="X1532:AB1533"/>
    <mergeCell ref="AM1532:AN1532"/>
    <mergeCell ref="AM1533:AN1533"/>
    <mergeCell ref="L1534:Q1535"/>
    <mergeCell ref="AQ1534:AR1534"/>
    <mergeCell ref="X1535:AB1536"/>
    <mergeCell ref="AM1535:AN1535"/>
    <mergeCell ref="P1536:Q1536"/>
    <mergeCell ref="AM1536:AN1536"/>
    <mergeCell ref="AS1525:AV1527"/>
    <mergeCell ref="X1526:AB1527"/>
    <mergeCell ref="AM1526:AN1526"/>
    <mergeCell ref="AM1527:AN1527"/>
    <mergeCell ref="L1528:Q1529"/>
    <mergeCell ref="X1529:AB1530"/>
    <mergeCell ref="AM1529:AN1529"/>
    <mergeCell ref="P1530:Q1530"/>
    <mergeCell ref="AM1530:AN1530"/>
    <mergeCell ref="AM1520:AN1520"/>
    <mergeCell ref="AM1521:AN1521"/>
    <mergeCell ref="L1522:Q1523"/>
    <mergeCell ref="H1523:I1523"/>
    <mergeCell ref="X1523:AB1524"/>
    <mergeCell ref="AM1523:AN1523"/>
    <mergeCell ref="P1524:Q1524"/>
    <mergeCell ref="V1524:W1524"/>
    <mergeCell ref="AM1524:AN1524"/>
    <mergeCell ref="D1519:E1524"/>
    <mergeCell ref="F1519:G1524"/>
    <mergeCell ref="H1519:K1522"/>
    <mergeCell ref="R1519:T1524"/>
    <mergeCell ref="U1519:W1521"/>
    <mergeCell ref="X1520:AB1521"/>
    <mergeCell ref="AS1513:AV1515"/>
    <mergeCell ref="X1514:AB1515"/>
    <mergeCell ref="AM1514:AN1514"/>
    <mergeCell ref="AM1515:AN1515"/>
    <mergeCell ref="L1516:Q1517"/>
    <mergeCell ref="X1517:AB1518"/>
    <mergeCell ref="AM1517:AN1517"/>
    <mergeCell ref="P1518:Q1518"/>
    <mergeCell ref="AM1518:AN1518"/>
    <mergeCell ref="AO1507:AR1508"/>
    <mergeCell ref="X1508:AB1509"/>
    <mergeCell ref="AM1508:AN1508"/>
    <mergeCell ref="AM1509:AN1509"/>
    <mergeCell ref="L1510:Q1511"/>
    <mergeCell ref="AQ1510:AR1510"/>
    <mergeCell ref="X1511:AB1512"/>
    <mergeCell ref="AM1511:AN1511"/>
    <mergeCell ref="P1512:Q1512"/>
    <mergeCell ref="AM1512:AN1512"/>
    <mergeCell ref="AS1501:AV1503"/>
    <mergeCell ref="X1502:AB1503"/>
    <mergeCell ref="AM1502:AN1502"/>
    <mergeCell ref="AM1503:AN1503"/>
    <mergeCell ref="L1504:Q1505"/>
    <mergeCell ref="X1505:AB1506"/>
    <mergeCell ref="AM1505:AN1505"/>
    <mergeCell ref="P1506:Q1506"/>
    <mergeCell ref="AM1506:AN1506"/>
    <mergeCell ref="AM1496:AN1496"/>
    <mergeCell ref="AM1497:AN1497"/>
    <mergeCell ref="L1498:Q1499"/>
    <mergeCell ref="H1499:I1499"/>
    <mergeCell ref="X1499:AB1500"/>
    <mergeCell ref="AM1499:AN1499"/>
    <mergeCell ref="P1500:Q1500"/>
    <mergeCell ref="V1500:W1500"/>
    <mergeCell ref="AM1500:AN1500"/>
    <mergeCell ref="D1495:E1500"/>
    <mergeCell ref="F1495:G1500"/>
    <mergeCell ref="H1495:K1498"/>
    <mergeCell ref="R1495:T1500"/>
    <mergeCell ref="U1495:W1497"/>
    <mergeCell ref="X1496:AB1497"/>
    <mergeCell ref="AS1489:AV1491"/>
    <mergeCell ref="X1490:AB1491"/>
    <mergeCell ref="AM1490:AN1490"/>
    <mergeCell ref="AM1491:AN1491"/>
    <mergeCell ref="L1492:Q1493"/>
    <mergeCell ref="X1493:AB1494"/>
    <mergeCell ref="AM1493:AN1493"/>
    <mergeCell ref="P1494:Q1494"/>
    <mergeCell ref="AM1494:AN1494"/>
    <mergeCell ref="AO1483:AR1484"/>
    <mergeCell ref="X1484:AB1485"/>
    <mergeCell ref="AM1484:AN1484"/>
    <mergeCell ref="AM1485:AN1485"/>
    <mergeCell ref="L1486:Q1487"/>
    <mergeCell ref="AQ1486:AR1486"/>
    <mergeCell ref="X1487:AB1488"/>
    <mergeCell ref="AM1487:AN1487"/>
    <mergeCell ref="P1488:Q1488"/>
    <mergeCell ref="AM1488:AN1488"/>
    <mergeCell ref="AS1477:AV1479"/>
    <mergeCell ref="X1478:AB1479"/>
    <mergeCell ref="AM1478:AN1478"/>
    <mergeCell ref="AM1479:AN1479"/>
    <mergeCell ref="L1480:Q1481"/>
    <mergeCell ref="X1481:AB1482"/>
    <mergeCell ref="AM1481:AN1481"/>
    <mergeCell ref="P1482:Q1482"/>
    <mergeCell ref="AM1482:AN1482"/>
    <mergeCell ref="H1471:K1474"/>
    <mergeCell ref="X1472:AB1473"/>
    <mergeCell ref="AM1472:AN1472"/>
    <mergeCell ref="AM1473:AN1473"/>
    <mergeCell ref="L1474:Q1475"/>
    <mergeCell ref="H1475:I1475"/>
    <mergeCell ref="X1475:AB1476"/>
    <mergeCell ref="AM1475:AN1475"/>
    <mergeCell ref="P1476:Q1476"/>
    <mergeCell ref="AM1476:AN1476"/>
    <mergeCell ref="AS1465:AV1467"/>
    <mergeCell ref="X1466:AB1467"/>
    <mergeCell ref="AM1466:AN1466"/>
    <mergeCell ref="AM1467:AN1467"/>
    <mergeCell ref="L1468:Q1469"/>
    <mergeCell ref="X1469:AB1470"/>
    <mergeCell ref="AM1469:AN1469"/>
    <mergeCell ref="P1470:Q1470"/>
    <mergeCell ref="AM1470:AN1470"/>
    <mergeCell ref="AO1459:AR1460"/>
    <mergeCell ref="X1460:AB1461"/>
    <mergeCell ref="AM1460:AN1460"/>
    <mergeCell ref="AM1461:AN1461"/>
    <mergeCell ref="L1462:Q1463"/>
    <mergeCell ref="AQ1462:AR1462"/>
    <mergeCell ref="X1463:AB1464"/>
    <mergeCell ref="AM1463:AN1463"/>
    <mergeCell ref="P1464:Q1464"/>
    <mergeCell ref="AM1464:AN1464"/>
    <mergeCell ref="AS1453:AV1455"/>
    <mergeCell ref="X1454:AB1455"/>
    <mergeCell ref="AM1454:AN1454"/>
    <mergeCell ref="AM1455:AN1455"/>
    <mergeCell ref="L1456:Q1457"/>
    <mergeCell ref="X1457:AB1458"/>
    <mergeCell ref="AM1457:AN1457"/>
    <mergeCell ref="P1458:Q1458"/>
    <mergeCell ref="AM1458:AN1458"/>
    <mergeCell ref="H1447:K1450"/>
    <mergeCell ref="X1448:AB1449"/>
    <mergeCell ref="AM1448:AN1448"/>
    <mergeCell ref="AM1449:AN1449"/>
    <mergeCell ref="L1450:Q1451"/>
    <mergeCell ref="H1451:I1451"/>
    <mergeCell ref="X1451:AB1452"/>
    <mergeCell ref="AM1451:AN1451"/>
    <mergeCell ref="P1452:Q1452"/>
    <mergeCell ref="AM1452:AN1452"/>
    <mergeCell ref="AS1441:AV1443"/>
    <mergeCell ref="X1442:AB1443"/>
    <mergeCell ref="AM1442:AN1442"/>
    <mergeCell ref="AM1443:AN1443"/>
    <mergeCell ref="L1444:Q1445"/>
    <mergeCell ref="X1445:AB1446"/>
    <mergeCell ref="AM1445:AN1445"/>
    <mergeCell ref="P1446:Q1446"/>
    <mergeCell ref="AM1446:AN1446"/>
    <mergeCell ref="AO1435:AR1436"/>
    <mergeCell ref="X1436:AB1437"/>
    <mergeCell ref="AM1436:AN1436"/>
    <mergeCell ref="AM1437:AN1437"/>
    <mergeCell ref="L1438:Q1439"/>
    <mergeCell ref="AQ1438:AR1438"/>
    <mergeCell ref="X1439:AB1440"/>
    <mergeCell ref="AM1439:AN1439"/>
    <mergeCell ref="P1440:Q1440"/>
    <mergeCell ref="AM1440:AN1440"/>
    <mergeCell ref="AS1429:AV1431"/>
    <mergeCell ref="X1430:AB1431"/>
    <mergeCell ref="AM1430:AN1430"/>
    <mergeCell ref="AM1431:AN1431"/>
    <mergeCell ref="L1432:Q1433"/>
    <mergeCell ref="X1433:AB1434"/>
    <mergeCell ref="AM1433:AN1433"/>
    <mergeCell ref="P1434:Q1434"/>
    <mergeCell ref="AM1434:AN1434"/>
    <mergeCell ref="AM1424:AN1424"/>
    <mergeCell ref="AM1425:AN1425"/>
    <mergeCell ref="L1426:Q1427"/>
    <mergeCell ref="H1427:I1427"/>
    <mergeCell ref="X1427:AB1428"/>
    <mergeCell ref="AM1427:AN1427"/>
    <mergeCell ref="P1428:Q1428"/>
    <mergeCell ref="V1428:W1428"/>
    <mergeCell ref="AM1428:AN1428"/>
    <mergeCell ref="D1423:E1428"/>
    <mergeCell ref="F1423:G1428"/>
    <mergeCell ref="H1423:K1426"/>
    <mergeCell ref="R1423:T1428"/>
    <mergeCell ref="U1423:W1425"/>
    <mergeCell ref="X1424:AB1425"/>
    <mergeCell ref="AS1417:AV1419"/>
    <mergeCell ref="X1418:AB1419"/>
    <mergeCell ref="AM1418:AN1418"/>
    <mergeCell ref="AM1419:AN1419"/>
    <mergeCell ref="L1420:Q1421"/>
    <mergeCell ref="X1421:AB1422"/>
    <mergeCell ref="AM1421:AN1421"/>
    <mergeCell ref="P1422:Q1422"/>
    <mergeCell ref="AM1422:AN1422"/>
    <mergeCell ref="AO1411:AR1412"/>
    <mergeCell ref="X1412:AB1413"/>
    <mergeCell ref="AM1412:AN1412"/>
    <mergeCell ref="AM1413:AN1413"/>
    <mergeCell ref="L1414:Q1415"/>
    <mergeCell ref="AQ1414:AR1414"/>
    <mergeCell ref="X1415:AB1416"/>
    <mergeCell ref="AM1415:AN1415"/>
    <mergeCell ref="P1416:Q1416"/>
    <mergeCell ref="AM1416:AN1416"/>
    <mergeCell ref="AS1405:AV1407"/>
    <mergeCell ref="X1406:AB1407"/>
    <mergeCell ref="AM1406:AN1406"/>
    <mergeCell ref="AM1407:AN1407"/>
    <mergeCell ref="L1408:Q1409"/>
    <mergeCell ref="X1409:AB1410"/>
    <mergeCell ref="AM1409:AN1409"/>
    <mergeCell ref="P1410:Q1410"/>
    <mergeCell ref="AM1410:AN1410"/>
    <mergeCell ref="H1399:K1402"/>
    <mergeCell ref="X1400:AB1401"/>
    <mergeCell ref="AM1400:AN1400"/>
    <mergeCell ref="AM1401:AN1401"/>
    <mergeCell ref="L1402:Q1403"/>
    <mergeCell ref="H1403:I1403"/>
    <mergeCell ref="X1403:AB1404"/>
    <mergeCell ref="AM1403:AN1403"/>
    <mergeCell ref="P1404:Q1404"/>
    <mergeCell ref="AM1404:AN1404"/>
    <mergeCell ref="AS1393:AV1395"/>
    <mergeCell ref="X1394:AB1395"/>
    <mergeCell ref="AM1394:AN1394"/>
    <mergeCell ref="AM1395:AN1395"/>
    <mergeCell ref="L1396:Q1397"/>
    <mergeCell ref="X1397:AB1398"/>
    <mergeCell ref="AM1397:AN1397"/>
    <mergeCell ref="P1398:Q1398"/>
    <mergeCell ref="AM1398:AN1398"/>
    <mergeCell ref="AO1387:AR1388"/>
    <mergeCell ref="X1388:AB1389"/>
    <mergeCell ref="AM1388:AN1388"/>
    <mergeCell ref="AM1389:AN1389"/>
    <mergeCell ref="L1390:Q1391"/>
    <mergeCell ref="AQ1390:AR1390"/>
    <mergeCell ref="X1391:AB1392"/>
    <mergeCell ref="AM1391:AN1391"/>
    <mergeCell ref="P1392:Q1392"/>
    <mergeCell ref="AM1392:AN1392"/>
    <mergeCell ref="AS1381:AV1383"/>
    <mergeCell ref="X1382:AB1383"/>
    <mergeCell ref="AM1382:AN1382"/>
    <mergeCell ref="AM1383:AN1383"/>
    <mergeCell ref="L1384:Q1385"/>
    <mergeCell ref="X1385:AB1386"/>
    <mergeCell ref="AM1385:AN1385"/>
    <mergeCell ref="P1386:Q1386"/>
    <mergeCell ref="AM1386:AN1386"/>
    <mergeCell ref="H1375:K1378"/>
    <mergeCell ref="X1376:AB1377"/>
    <mergeCell ref="AM1376:AN1376"/>
    <mergeCell ref="AM1377:AN1377"/>
    <mergeCell ref="L1378:Q1379"/>
    <mergeCell ref="H1379:I1379"/>
    <mergeCell ref="X1379:AB1380"/>
    <mergeCell ref="AM1379:AN1379"/>
    <mergeCell ref="P1380:Q1380"/>
    <mergeCell ref="AM1380:AN1380"/>
    <mergeCell ref="AS1369:AV1371"/>
    <mergeCell ref="X1370:AB1371"/>
    <mergeCell ref="AM1370:AN1370"/>
    <mergeCell ref="AM1371:AN1371"/>
    <mergeCell ref="L1372:Q1373"/>
    <mergeCell ref="X1373:AB1374"/>
    <mergeCell ref="AM1373:AN1373"/>
    <mergeCell ref="P1374:Q1374"/>
    <mergeCell ref="AM1374:AN1374"/>
    <mergeCell ref="AO1363:AR1364"/>
    <mergeCell ref="X1364:AB1365"/>
    <mergeCell ref="AM1364:AN1364"/>
    <mergeCell ref="AM1365:AN1365"/>
    <mergeCell ref="L1366:Q1367"/>
    <mergeCell ref="AQ1366:AR1366"/>
    <mergeCell ref="X1367:AB1368"/>
    <mergeCell ref="AM1367:AN1367"/>
    <mergeCell ref="P1368:Q1368"/>
    <mergeCell ref="AM1368:AN1368"/>
    <mergeCell ref="AS1357:AV1359"/>
    <mergeCell ref="X1358:AB1359"/>
    <mergeCell ref="AM1358:AN1358"/>
    <mergeCell ref="AM1359:AN1359"/>
    <mergeCell ref="L1360:Q1361"/>
    <mergeCell ref="X1361:AB1362"/>
    <mergeCell ref="AM1361:AN1361"/>
    <mergeCell ref="P1362:Q1362"/>
    <mergeCell ref="AM1362:AN1362"/>
    <mergeCell ref="AM1352:AN1352"/>
    <mergeCell ref="AM1353:AN1353"/>
    <mergeCell ref="L1354:Q1355"/>
    <mergeCell ref="H1355:I1355"/>
    <mergeCell ref="X1355:AB1356"/>
    <mergeCell ref="AM1355:AN1355"/>
    <mergeCell ref="P1356:Q1356"/>
    <mergeCell ref="V1356:W1356"/>
    <mergeCell ref="AM1356:AN1356"/>
    <mergeCell ref="D1351:E1356"/>
    <mergeCell ref="F1351:G1356"/>
    <mergeCell ref="H1351:K1354"/>
    <mergeCell ref="R1351:T1356"/>
    <mergeCell ref="U1351:W1353"/>
    <mergeCell ref="X1352:AB1353"/>
    <mergeCell ref="AS1345:AV1347"/>
    <mergeCell ref="X1346:AB1347"/>
    <mergeCell ref="AM1346:AN1346"/>
    <mergeCell ref="AM1347:AN1347"/>
    <mergeCell ref="L1348:Q1349"/>
    <mergeCell ref="X1349:AB1350"/>
    <mergeCell ref="AM1349:AN1349"/>
    <mergeCell ref="P1350:Q1350"/>
    <mergeCell ref="AM1350:AN1350"/>
    <mergeCell ref="AO1339:AR1340"/>
    <mergeCell ref="X1340:AB1341"/>
    <mergeCell ref="AM1340:AN1340"/>
    <mergeCell ref="AM1341:AN1341"/>
    <mergeCell ref="L1342:Q1343"/>
    <mergeCell ref="AQ1342:AR1342"/>
    <mergeCell ref="X1343:AB1344"/>
    <mergeCell ref="AM1343:AN1343"/>
    <mergeCell ref="P1344:Q1344"/>
    <mergeCell ref="AM1344:AN1344"/>
    <mergeCell ref="AS1333:AV1335"/>
    <mergeCell ref="X1334:AB1335"/>
    <mergeCell ref="AM1334:AN1334"/>
    <mergeCell ref="AM1335:AN1335"/>
    <mergeCell ref="L1336:Q1337"/>
    <mergeCell ref="X1337:AB1338"/>
    <mergeCell ref="AM1337:AN1337"/>
    <mergeCell ref="P1338:Q1338"/>
    <mergeCell ref="AM1338:AN1338"/>
    <mergeCell ref="AM1328:AN1328"/>
    <mergeCell ref="AM1329:AN1329"/>
    <mergeCell ref="L1330:Q1331"/>
    <mergeCell ref="H1331:I1331"/>
    <mergeCell ref="X1331:AB1332"/>
    <mergeCell ref="AM1331:AN1331"/>
    <mergeCell ref="P1332:Q1332"/>
    <mergeCell ref="V1332:W1332"/>
    <mergeCell ref="AM1332:AN1332"/>
    <mergeCell ref="D1327:E1332"/>
    <mergeCell ref="F1327:G1332"/>
    <mergeCell ref="H1327:K1330"/>
    <mergeCell ref="R1327:T1332"/>
    <mergeCell ref="U1327:W1329"/>
    <mergeCell ref="X1328:AB1329"/>
    <mergeCell ref="AS1321:AV1323"/>
    <mergeCell ref="X1322:AB1323"/>
    <mergeCell ref="AM1322:AN1322"/>
    <mergeCell ref="AM1323:AN1323"/>
    <mergeCell ref="L1324:Q1325"/>
    <mergeCell ref="X1325:AB1326"/>
    <mergeCell ref="AM1325:AN1325"/>
    <mergeCell ref="P1326:Q1326"/>
    <mergeCell ref="AM1326:AN1326"/>
    <mergeCell ref="AO1315:AR1316"/>
    <mergeCell ref="X1316:AB1317"/>
    <mergeCell ref="AM1316:AN1316"/>
    <mergeCell ref="AM1317:AN1317"/>
    <mergeCell ref="L1318:Q1319"/>
    <mergeCell ref="AQ1318:AR1318"/>
    <mergeCell ref="X1319:AB1320"/>
    <mergeCell ref="AM1319:AN1319"/>
    <mergeCell ref="P1320:Q1320"/>
    <mergeCell ref="AM1320:AN1320"/>
    <mergeCell ref="AS1309:AV1311"/>
    <mergeCell ref="X1310:AB1311"/>
    <mergeCell ref="AM1310:AN1310"/>
    <mergeCell ref="AM1311:AN1311"/>
    <mergeCell ref="L1312:Q1313"/>
    <mergeCell ref="X1313:AB1314"/>
    <mergeCell ref="AM1313:AN1313"/>
    <mergeCell ref="P1314:Q1314"/>
    <mergeCell ref="AM1314:AN1314"/>
    <mergeCell ref="H1303:K1306"/>
    <mergeCell ref="X1304:AB1305"/>
    <mergeCell ref="AM1304:AN1304"/>
    <mergeCell ref="AM1305:AN1305"/>
    <mergeCell ref="L1306:Q1307"/>
    <mergeCell ref="H1307:I1307"/>
    <mergeCell ref="X1307:AB1308"/>
    <mergeCell ref="AM1307:AN1307"/>
    <mergeCell ref="P1308:Q1308"/>
    <mergeCell ref="AM1308:AN1308"/>
    <mergeCell ref="AS1297:AV1299"/>
    <mergeCell ref="X1298:AB1299"/>
    <mergeCell ref="AM1298:AN1298"/>
    <mergeCell ref="AM1299:AN1299"/>
    <mergeCell ref="L1300:Q1301"/>
    <mergeCell ref="X1301:AB1302"/>
    <mergeCell ref="AM1301:AN1301"/>
    <mergeCell ref="P1302:Q1302"/>
    <mergeCell ref="AM1302:AN1302"/>
    <mergeCell ref="AO1291:AR1292"/>
    <mergeCell ref="X1292:AB1293"/>
    <mergeCell ref="AM1292:AN1292"/>
    <mergeCell ref="AM1293:AN1293"/>
    <mergeCell ref="L1294:Q1295"/>
    <mergeCell ref="AQ1294:AR1294"/>
    <mergeCell ref="X1295:AB1296"/>
    <mergeCell ref="AM1295:AN1295"/>
    <mergeCell ref="P1296:Q1296"/>
    <mergeCell ref="AM1296:AN1296"/>
    <mergeCell ref="AS1285:AV1287"/>
    <mergeCell ref="X1286:AB1287"/>
    <mergeCell ref="AM1286:AN1286"/>
    <mergeCell ref="AM1287:AN1287"/>
    <mergeCell ref="L1288:Q1289"/>
    <mergeCell ref="X1289:AB1290"/>
    <mergeCell ref="AM1289:AN1289"/>
    <mergeCell ref="P1290:Q1290"/>
    <mergeCell ref="AM1290:AN1290"/>
    <mergeCell ref="H1279:K1282"/>
    <mergeCell ref="X1280:AB1281"/>
    <mergeCell ref="AM1280:AN1280"/>
    <mergeCell ref="AM1281:AN1281"/>
    <mergeCell ref="L1282:Q1283"/>
    <mergeCell ref="H1283:I1283"/>
    <mergeCell ref="X1283:AB1284"/>
    <mergeCell ref="AM1283:AN1283"/>
    <mergeCell ref="P1284:Q1284"/>
    <mergeCell ref="AM1284:AN1284"/>
    <mergeCell ref="AS1273:AV1275"/>
    <mergeCell ref="X1274:AB1275"/>
    <mergeCell ref="AM1274:AN1274"/>
    <mergeCell ref="AM1275:AN1275"/>
    <mergeCell ref="L1276:Q1277"/>
    <mergeCell ref="X1277:AB1278"/>
    <mergeCell ref="AM1277:AN1277"/>
    <mergeCell ref="P1278:Q1278"/>
    <mergeCell ref="AM1278:AN1278"/>
    <mergeCell ref="AO1267:AR1268"/>
    <mergeCell ref="X1268:AB1269"/>
    <mergeCell ref="AM1268:AN1268"/>
    <mergeCell ref="AM1269:AN1269"/>
    <mergeCell ref="L1270:Q1271"/>
    <mergeCell ref="AQ1270:AR1270"/>
    <mergeCell ref="X1271:AB1272"/>
    <mergeCell ref="AM1271:AN1271"/>
    <mergeCell ref="P1272:Q1272"/>
    <mergeCell ref="AM1272:AN1272"/>
    <mergeCell ref="AS1261:AV1263"/>
    <mergeCell ref="X1262:AB1263"/>
    <mergeCell ref="AM1262:AN1262"/>
    <mergeCell ref="AM1263:AN1263"/>
    <mergeCell ref="L1264:Q1265"/>
    <mergeCell ref="X1265:AB1266"/>
    <mergeCell ref="AM1265:AN1265"/>
    <mergeCell ref="P1266:Q1266"/>
    <mergeCell ref="AM1266:AN1266"/>
    <mergeCell ref="AM1256:AN1256"/>
    <mergeCell ref="AM1257:AN1257"/>
    <mergeCell ref="L1258:Q1259"/>
    <mergeCell ref="H1259:I1259"/>
    <mergeCell ref="X1259:AB1260"/>
    <mergeCell ref="AM1259:AN1259"/>
    <mergeCell ref="P1260:Q1260"/>
    <mergeCell ref="V1260:W1260"/>
    <mergeCell ref="AM1260:AN1260"/>
    <mergeCell ref="D1255:E1260"/>
    <mergeCell ref="F1255:G1260"/>
    <mergeCell ref="H1255:K1258"/>
    <mergeCell ref="R1255:T1260"/>
    <mergeCell ref="U1255:W1257"/>
    <mergeCell ref="X1256:AB1257"/>
    <mergeCell ref="AS1249:AV1251"/>
    <mergeCell ref="X1250:AB1251"/>
    <mergeCell ref="AM1250:AN1250"/>
    <mergeCell ref="AM1251:AN1251"/>
    <mergeCell ref="L1252:Q1253"/>
    <mergeCell ref="X1253:AB1254"/>
    <mergeCell ref="AM1253:AN1253"/>
    <mergeCell ref="P1254:Q1254"/>
    <mergeCell ref="AM1254:AN1254"/>
    <mergeCell ref="AO1243:AR1244"/>
    <mergeCell ref="X1244:AB1245"/>
    <mergeCell ref="AM1244:AN1244"/>
    <mergeCell ref="AM1245:AN1245"/>
    <mergeCell ref="L1246:Q1247"/>
    <mergeCell ref="AQ1246:AR1246"/>
    <mergeCell ref="X1247:AB1248"/>
    <mergeCell ref="AM1247:AN1247"/>
    <mergeCell ref="P1248:Q1248"/>
    <mergeCell ref="AM1248:AN1248"/>
    <mergeCell ref="AS1237:AV1239"/>
    <mergeCell ref="X1238:AB1239"/>
    <mergeCell ref="AM1238:AN1238"/>
    <mergeCell ref="AM1239:AN1239"/>
    <mergeCell ref="L1240:Q1241"/>
    <mergeCell ref="X1241:AB1242"/>
    <mergeCell ref="AM1241:AN1241"/>
    <mergeCell ref="P1242:Q1242"/>
    <mergeCell ref="AM1242:AN1242"/>
    <mergeCell ref="H1231:K1234"/>
    <mergeCell ref="X1232:AB1233"/>
    <mergeCell ref="AM1232:AN1232"/>
    <mergeCell ref="AM1233:AN1233"/>
    <mergeCell ref="L1234:Q1235"/>
    <mergeCell ref="H1235:I1235"/>
    <mergeCell ref="X1235:AB1236"/>
    <mergeCell ref="AM1235:AN1235"/>
    <mergeCell ref="P1236:Q1236"/>
    <mergeCell ref="AM1236:AN1236"/>
    <mergeCell ref="AS1225:AV1227"/>
    <mergeCell ref="X1226:AB1227"/>
    <mergeCell ref="AM1226:AN1226"/>
    <mergeCell ref="AM1227:AN1227"/>
    <mergeCell ref="L1228:Q1229"/>
    <mergeCell ref="X1229:AB1230"/>
    <mergeCell ref="AM1229:AN1229"/>
    <mergeCell ref="P1230:Q1230"/>
    <mergeCell ref="AM1230:AN1230"/>
    <mergeCell ref="AO1219:AR1220"/>
    <mergeCell ref="X1220:AB1221"/>
    <mergeCell ref="AM1220:AN1220"/>
    <mergeCell ref="AM1221:AN1221"/>
    <mergeCell ref="L1222:Q1223"/>
    <mergeCell ref="AQ1222:AR1222"/>
    <mergeCell ref="X1223:AB1224"/>
    <mergeCell ref="AM1223:AN1223"/>
    <mergeCell ref="P1224:Q1224"/>
    <mergeCell ref="AM1224:AN1224"/>
    <mergeCell ref="AS1213:AV1215"/>
    <mergeCell ref="X1214:AB1215"/>
    <mergeCell ref="AM1214:AN1214"/>
    <mergeCell ref="AM1215:AN1215"/>
    <mergeCell ref="L1216:Q1217"/>
    <mergeCell ref="X1217:AB1218"/>
    <mergeCell ref="AM1217:AN1217"/>
    <mergeCell ref="P1218:Q1218"/>
    <mergeCell ref="AM1218:AN1218"/>
    <mergeCell ref="H1207:K1210"/>
    <mergeCell ref="X1208:AB1209"/>
    <mergeCell ref="AM1208:AN1208"/>
    <mergeCell ref="AM1209:AN1209"/>
    <mergeCell ref="L1210:Q1211"/>
    <mergeCell ref="H1211:I1211"/>
    <mergeCell ref="X1211:AB1212"/>
    <mergeCell ref="AM1211:AN1211"/>
    <mergeCell ref="P1212:Q1212"/>
    <mergeCell ref="AM1212:AN1212"/>
    <mergeCell ref="AS1201:AV1203"/>
    <mergeCell ref="X1202:AB1203"/>
    <mergeCell ref="AM1202:AN1202"/>
    <mergeCell ref="AM1203:AN1203"/>
    <mergeCell ref="L1204:Q1205"/>
    <mergeCell ref="X1205:AB1206"/>
    <mergeCell ref="AM1205:AN1205"/>
    <mergeCell ref="P1206:Q1206"/>
    <mergeCell ref="AM1206:AN1206"/>
    <mergeCell ref="AO1195:AR1196"/>
    <mergeCell ref="X1196:AB1197"/>
    <mergeCell ref="AM1196:AN1196"/>
    <mergeCell ref="AM1197:AN1197"/>
    <mergeCell ref="L1198:Q1199"/>
    <mergeCell ref="AQ1198:AR1198"/>
    <mergeCell ref="X1199:AB1200"/>
    <mergeCell ref="AM1199:AN1199"/>
    <mergeCell ref="P1200:Q1200"/>
    <mergeCell ref="AM1200:AN1200"/>
    <mergeCell ref="AS1189:AV1191"/>
    <mergeCell ref="X1190:AB1191"/>
    <mergeCell ref="AM1190:AN1190"/>
    <mergeCell ref="AM1191:AN1191"/>
    <mergeCell ref="L1192:Q1193"/>
    <mergeCell ref="X1193:AB1194"/>
    <mergeCell ref="AM1193:AN1193"/>
    <mergeCell ref="P1194:Q1194"/>
    <mergeCell ref="AM1194:AN1194"/>
    <mergeCell ref="AM1184:AN1184"/>
    <mergeCell ref="AM1185:AN1185"/>
    <mergeCell ref="L1186:Q1187"/>
    <mergeCell ref="H1187:I1187"/>
    <mergeCell ref="X1187:AB1188"/>
    <mergeCell ref="AM1187:AN1187"/>
    <mergeCell ref="P1188:Q1188"/>
    <mergeCell ref="V1188:W1188"/>
    <mergeCell ref="AM1188:AN1188"/>
    <mergeCell ref="D1183:E1188"/>
    <mergeCell ref="F1183:G1188"/>
    <mergeCell ref="H1183:K1186"/>
    <mergeCell ref="R1183:T1188"/>
    <mergeCell ref="U1183:W1185"/>
    <mergeCell ref="X1184:AB1185"/>
    <mergeCell ref="AS1177:AV1179"/>
    <mergeCell ref="X1178:AB1179"/>
    <mergeCell ref="AM1178:AN1178"/>
    <mergeCell ref="AM1179:AN1179"/>
    <mergeCell ref="L1180:Q1181"/>
    <mergeCell ref="X1181:AB1182"/>
    <mergeCell ref="AM1181:AN1181"/>
    <mergeCell ref="P1182:Q1182"/>
    <mergeCell ref="AM1182:AN1182"/>
    <mergeCell ref="AO1171:AR1172"/>
    <mergeCell ref="X1172:AB1173"/>
    <mergeCell ref="AM1172:AN1172"/>
    <mergeCell ref="AM1173:AN1173"/>
    <mergeCell ref="L1174:Q1175"/>
    <mergeCell ref="AQ1174:AR1174"/>
    <mergeCell ref="X1175:AB1176"/>
    <mergeCell ref="AM1175:AN1175"/>
    <mergeCell ref="P1176:Q1176"/>
    <mergeCell ref="AM1176:AN1176"/>
    <mergeCell ref="AS1165:AV1167"/>
    <mergeCell ref="X1166:AB1167"/>
    <mergeCell ref="AM1166:AN1166"/>
    <mergeCell ref="AM1167:AN1167"/>
    <mergeCell ref="L1168:Q1169"/>
    <mergeCell ref="X1169:AB1170"/>
    <mergeCell ref="AM1169:AN1169"/>
    <mergeCell ref="P1170:Q1170"/>
    <mergeCell ref="AM1170:AN1170"/>
    <mergeCell ref="AM1160:AN1160"/>
    <mergeCell ref="AM1161:AN1161"/>
    <mergeCell ref="L1162:Q1163"/>
    <mergeCell ref="H1163:I1163"/>
    <mergeCell ref="X1163:AB1164"/>
    <mergeCell ref="AM1163:AN1163"/>
    <mergeCell ref="P1164:Q1164"/>
    <mergeCell ref="V1164:W1164"/>
    <mergeCell ref="AM1164:AN1164"/>
    <mergeCell ref="D1159:E1164"/>
    <mergeCell ref="F1159:G1164"/>
    <mergeCell ref="H1159:K1162"/>
    <mergeCell ref="R1159:T1164"/>
    <mergeCell ref="U1159:W1161"/>
    <mergeCell ref="X1160:AB1161"/>
    <mergeCell ref="AS1153:AV1155"/>
    <mergeCell ref="X1154:AB1155"/>
    <mergeCell ref="AM1154:AN1154"/>
    <mergeCell ref="AM1155:AN1155"/>
    <mergeCell ref="L1156:Q1157"/>
    <mergeCell ref="X1157:AB1158"/>
    <mergeCell ref="AM1157:AN1157"/>
    <mergeCell ref="P1158:Q1158"/>
    <mergeCell ref="AM1158:AN1158"/>
    <mergeCell ref="AO1147:AR1148"/>
    <mergeCell ref="X1148:AB1149"/>
    <mergeCell ref="AM1148:AN1148"/>
    <mergeCell ref="AM1149:AN1149"/>
    <mergeCell ref="L1150:Q1151"/>
    <mergeCell ref="AQ1150:AR1150"/>
    <mergeCell ref="X1151:AB1152"/>
    <mergeCell ref="AM1151:AN1151"/>
    <mergeCell ref="P1152:Q1152"/>
    <mergeCell ref="AM1152:AN1152"/>
    <mergeCell ref="AS1141:AV1143"/>
    <mergeCell ref="X1142:AB1143"/>
    <mergeCell ref="AM1142:AN1142"/>
    <mergeCell ref="AM1143:AN1143"/>
    <mergeCell ref="L1144:Q1145"/>
    <mergeCell ref="X1145:AB1146"/>
    <mergeCell ref="AM1145:AN1145"/>
    <mergeCell ref="P1146:Q1146"/>
    <mergeCell ref="AM1146:AN1146"/>
    <mergeCell ref="H1135:K1138"/>
    <mergeCell ref="X1136:AB1137"/>
    <mergeCell ref="AM1136:AN1136"/>
    <mergeCell ref="AM1137:AN1137"/>
    <mergeCell ref="L1138:Q1139"/>
    <mergeCell ref="H1139:I1139"/>
    <mergeCell ref="X1139:AB1140"/>
    <mergeCell ref="AM1139:AN1139"/>
    <mergeCell ref="P1140:Q1140"/>
    <mergeCell ref="AM1140:AN1140"/>
    <mergeCell ref="AS1129:AV1131"/>
    <mergeCell ref="X1130:AB1131"/>
    <mergeCell ref="AM1130:AN1130"/>
    <mergeCell ref="AM1131:AN1131"/>
    <mergeCell ref="L1132:Q1133"/>
    <mergeCell ref="X1133:AB1134"/>
    <mergeCell ref="AM1133:AN1133"/>
    <mergeCell ref="P1134:Q1134"/>
    <mergeCell ref="AM1134:AN1134"/>
    <mergeCell ref="AO1123:AR1124"/>
    <mergeCell ref="X1124:AB1125"/>
    <mergeCell ref="AM1124:AN1124"/>
    <mergeCell ref="AM1125:AN1125"/>
    <mergeCell ref="L1126:Q1127"/>
    <mergeCell ref="AQ1126:AR1126"/>
    <mergeCell ref="X1127:AB1128"/>
    <mergeCell ref="AM1127:AN1127"/>
    <mergeCell ref="P1128:Q1128"/>
    <mergeCell ref="AM1128:AN1128"/>
    <mergeCell ref="AS1117:AV1119"/>
    <mergeCell ref="X1118:AB1119"/>
    <mergeCell ref="AM1118:AN1118"/>
    <mergeCell ref="AM1119:AN1119"/>
    <mergeCell ref="L1120:Q1121"/>
    <mergeCell ref="X1121:AB1122"/>
    <mergeCell ref="AM1121:AN1121"/>
    <mergeCell ref="P1122:Q1122"/>
    <mergeCell ref="AM1122:AN1122"/>
    <mergeCell ref="H1111:K1114"/>
    <mergeCell ref="X1112:AB1113"/>
    <mergeCell ref="AM1112:AN1112"/>
    <mergeCell ref="AM1113:AN1113"/>
    <mergeCell ref="L1114:Q1115"/>
    <mergeCell ref="H1115:I1115"/>
    <mergeCell ref="X1115:AB1116"/>
    <mergeCell ref="AM1115:AN1115"/>
    <mergeCell ref="P1116:Q1116"/>
    <mergeCell ref="AM1116:AN1116"/>
    <mergeCell ref="AS1105:AV1107"/>
    <mergeCell ref="X1106:AB1107"/>
    <mergeCell ref="AM1106:AN1106"/>
    <mergeCell ref="AM1107:AN1107"/>
    <mergeCell ref="L1108:Q1109"/>
    <mergeCell ref="X1109:AB1110"/>
    <mergeCell ref="AM1109:AN1109"/>
    <mergeCell ref="P1110:Q1110"/>
    <mergeCell ref="AM1110:AN1110"/>
    <mergeCell ref="AO1099:AR1100"/>
    <mergeCell ref="X1100:AB1101"/>
    <mergeCell ref="AM1100:AN1100"/>
    <mergeCell ref="AM1101:AN1101"/>
    <mergeCell ref="L1102:Q1103"/>
    <mergeCell ref="AQ1102:AR1102"/>
    <mergeCell ref="X1103:AB1104"/>
    <mergeCell ref="AM1103:AN1103"/>
    <mergeCell ref="P1104:Q1104"/>
    <mergeCell ref="AM1104:AN1104"/>
    <mergeCell ref="AS1093:AV1095"/>
    <mergeCell ref="X1094:AB1095"/>
    <mergeCell ref="AM1094:AN1094"/>
    <mergeCell ref="AM1095:AN1095"/>
    <mergeCell ref="L1096:Q1097"/>
    <mergeCell ref="X1097:AB1098"/>
    <mergeCell ref="AM1097:AN1097"/>
    <mergeCell ref="P1098:Q1098"/>
    <mergeCell ref="AM1098:AN1098"/>
    <mergeCell ref="AM1088:AN1088"/>
    <mergeCell ref="AM1089:AN1089"/>
    <mergeCell ref="L1090:Q1091"/>
    <mergeCell ref="H1091:I1091"/>
    <mergeCell ref="X1091:AB1092"/>
    <mergeCell ref="AM1091:AN1091"/>
    <mergeCell ref="P1092:Q1092"/>
    <mergeCell ref="V1092:W1092"/>
    <mergeCell ref="AM1092:AN1092"/>
    <mergeCell ref="D1087:E1092"/>
    <mergeCell ref="F1087:G1092"/>
    <mergeCell ref="H1087:K1090"/>
    <mergeCell ref="R1087:T1092"/>
    <mergeCell ref="U1087:W1089"/>
    <mergeCell ref="X1088:AB1089"/>
    <mergeCell ref="AS1081:AV1083"/>
    <mergeCell ref="X1082:AB1083"/>
    <mergeCell ref="AM1082:AN1082"/>
    <mergeCell ref="AM1083:AN1083"/>
    <mergeCell ref="L1084:Q1085"/>
    <mergeCell ref="X1085:AB1086"/>
    <mergeCell ref="AM1085:AN1085"/>
    <mergeCell ref="P1086:Q1086"/>
    <mergeCell ref="AM1086:AN1086"/>
    <mergeCell ref="AO1075:AR1076"/>
    <mergeCell ref="X1076:AB1077"/>
    <mergeCell ref="AM1076:AN1076"/>
    <mergeCell ref="AM1077:AN1077"/>
    <mergeCell ref="L1078:Q1079"/>
    <mergeCell ref="AQ1078:AR1078"/>
    <mergeCell ref="X1079:AB1080"/>
    <mergeCell ref="AM1079:AN1079"/>
    <mergeCell ref="P1080:Q1080"/>
    <mergeCell ref="AM1080:AN1080"/>
    <mergeCell ref="AS1069:AV1071"/>
    <mergeCell ref="X1070:AB1071"/>
    <mergeCell ref="AM1070:AN1070"/>
    <mergeCell ref="AM1071:AN1071"/>
    <mergeCell ref="L1072:Q1073"/>
    <mergeCell ref="X1073:AB1074"/>
    <mergeCell ref="AM1073:AN1073"/>
    <mergeCell ref="P1074:Q1074"/>
    <mergeCell ref="AM1074:AN1074"/>
    <mergeCell ref="H1063:K1066"/>
    <mergeCell ref="X1064:AB1065"/>
    <mergeCell ref="AM1064:AN1064"/>
    <mergeCell ref="AM1065:AN1065"/>
    <mergeCell ref="L1066:Q1067"/>
    <mergeCell ref="H1067:I1067"/>
    <mergeCell ref="X1067:AB1068"/>
    <mergeCell ref="AM1067:AN1067"/>
    <mergeCell ref="P1068:Q1068"/>
    <mergeCell ref="AM1068:AN1068"/>
    <mergeCell ref="AS1057:AV1059"/>
    <mergeCell ref="X1058:AB1059"/>
    <mergeCell ref="AM1058:AN1058"/>
    <mergeCell ref="AM1059:AN1059"/>
    <mergeCell ref="L1060:Q1061"/>
    <mergeCell ref="X1061:AB1062"/>
    <mergeCell ref="AM1061:AN1061"/>
    <mergeCell ref="P1062:Q1062"/>
    <mergeCell ref="AM1062:AN1062"/>
    <mergeCell ref="AO1051:AR1052"/>
    <mergeCell ref="X1052:AB1053"/>
    <mergeCell ref="AM1052:AN1052"/>
    <mergeCell ref="AM1053:AN1053"/>
    <mergeCell ref="L1054:Q1055"/>
    <mergeCell ref="AQ1054:AR1054"/>
    <mergeCell ref="X1055:AB1056"/>
    <mergeCell ref="AM1055:AN1055"/>
    <mergeCell ref="P1056:Q1056"/>
    <mergeCell ref="AM1056:AN1056"/>
    <mergeCell ref="AS1045:AV1047"/>
    <mergeCell ref="X1046:AB1047"/>
    <mergeCell ref="AM1046:AN1046"/>
    <mergeCell ref="AM1047:AN1047"/>
    <mergeCell ref="L1048:Q1049"/>
    <mergeCell ref="X1049:AB1050"/>
    <mergeCell ref="AM1049:AN1049"/>
    <mergeCell ref="P1050:Q1050"/>
    <mergeCell ref="AM1050:AN1050"/>
    <mergeCell ref="H1039:K1042"/>
    <mergeCell ref="X1040:AB1041"/>
    <mergeCell ref="AM1040:AN1040"/>
    <mergeCell ref="AM1041:AN1041"/>
    <mergeCell ref="L1042:Q1043"/>
    <mergeCell ref="H1043:I1043"/>
    <mergeCell ref="X1043:AB1044"/>
    <mergeCell ref="AM1043:AN1043"/>
    <mergeCell ref="P1044:Q1044"/>
    <mergeCell ref="AM1044:AN1044"/>
    <mergeCell ref="AS1033:AV1035"/>
    <mergeCell ref="X1034:AB1035"/>
    <mergeCell ref="AM1034:AN1034"/>
    <mergeCell ref="AM1035:AN1035"/>
    <mergeCell ref="L1036:Q1037"/>
    <mergeCell ref="X1037:AB1038"/>
    <mergeCell ref="AM1037:AN1037"/>
    <mergeCell ref="P1038:Q1038"/>
    <mergeCell ref="AM1038:AN1038"/>
    <mergeCell ref="AO1027:AR1028"/>
    <mergeCell ref="X1028:AB1029"/>
    <mergeCell ref="AM1028:AN1028"/>
    <mergeCell ref="AM1029:AN1029"/>
    <mergeCell ref="L1030:Q1031"/>
    <mergeCell ref="AQ1030:AR1030"/>
    <mergeCell ref="X1031:AB1032"/>
    <mergeCell ref="AM1031:AN1031"/>
    <mergeCell ref="P1032:Q1032"/>
    <mergeCell ref="AM1032:AN1032"/>
    <mergeCell ref="AS1021:AV1023"/>
    <mergeCell ref="X1022:AB1023"/>
    <mergeCell ref="AM1022:AN1022"/>
    <mergeCell ref="AM1023:AN1023"/>
    <mergeCell ref="L1024:Q1025"/>
    <mergeCell ref="X1025:AB1026"/>
    <mergeCell ref="AM1025:AN1025"/>
    <mergeCell ref="P1026:Q1026"/>
    <mergeCell ref="AM1026:AN1026"/>
    <mergeCell ref="AM1016:AN1016"/>
    <mergeCell ref="AM1017:AN1017"/>
    <mergeCell ref="L1018:Q1019"/>
    <mergeCell ref="H1019:I1019"/>
    <mergeCell ref="X1019:AB1020"/>
    <mergeCell ref="AM1019:AN1019"/>
    <mergeCell ref="P1020:Q1020"/>
    <mergeCell ref="V1020:W1020"/>
    <mergeCell ref="AM1020:AN1020"/>
    <mergeCell ref="D1015:E1020"/>
    <mergeCell ref="F1015:G1019"/>
    <mergeCell ref="H1015:K1018"/>
    <mergeCell ref="R1015:T1020"/>
    <mergeCell ref="U1015:W1017"/>
    <mergeCell ref="X1016:AB1017"/>
    <mergeCell ref="AS1009:AV1011"/>
    <mergeCell ref="X1010:AB1011"/>
    <mergeCell ref="AM1010:AN1010"/>
    <mergeCell ref="AM1011:AN1011"/>
    <mergeCell ref="L1012:Q1013"/>
    <mergeCell ref="X1013:AB1014"/>
    <mergeCell ref="AM1013:AN1013"/>
    <mergeCell ref="P1014:Q1014"/>
    <mergeCell ref="AM1014:AN1014"/>
    <mergeCell ref="AO1003:AR1004"/>
    <mergeCell ref="X1004:AB1005"/>
    <mergeCell ref="AM1004:AN1004"/>
    <mergeCell ref="AM1005:AN1005"/>
    <mergeCell ref="L1006:Q1007"/>
    <mergeCell ref="AQ1006:AR1006"/>
    <mergeCell ref="X1007:AB1008"/>
    <mergeCell ref="AM1007:AN1007"/>
    <mergeCell ref="P1008:Q1008"/>
    <mergeCell ref="AM1008:AN1008"/>
    <mergeCell ref="AS997:AV999"/>
    <mergeCell ref="X998:AB999"/>
    <mergeCell ref="AM998:AN998"/>
    <mergeCell ref="AM999:AN999"/>
    <mergeCell ref="L1000:Q1001"/>
    <mergeCell ref="X1001:AB1002"/>
    <mergeCell ref="AM1001:AN1001"/>
    <mergeCell ref="P1002:Q1002"/>
    <mergeCell ref="AM1002:AN1002"/>
    <mergeCell ref="AM992:AN992"/>
    <mergeCell ref="AM993:AN993"/>
    <mergeCell ref="L994:Q995"/>
    <mergeCell ref="H995:I995"/>
    <mergeCell ref="X995:AB996"/>
    <mergeCell ref="AM995:AN995"/>
    <mergeCell ref="P996:Q996"/>
    <mergeCell ref="V996:W996"/>
    <mergeCell ref="AM996:AN996"/>
    <mergeCell ref="D991:E996"/>
    <mergeCell ref="F991:G996"/>
    <mergeCell ref="H991:K994"/>
    <mergeCell ref="R991:T996"/>
    <mergeCell ref="U991:W993"/>
    <mergeCell ref="X992:AB993"/>
    <mergeCell ref="AS985:AV987"/>
    <mergeCell ref="X986:AB987"/>
    <mergeCell ref="AM986:AN986"/>
    <mergeCell ref="AM987:AN987"/>
    <mergeCell ref="L988:Q989"/>
    <mergeCell ref="X989:AB990"/>
    <mergeCell ref="AM989:AN989"/>
    <mergeCell ref="P990:Q990"/>
    <mergeCell ref="AM990:AN990"/>
    <mergeCell ref="AO979:AR980"/>
    <mergeCell ref="X980:AB981"/>
    <mergeCell ref="AM980:AN980"/>
    <mergeCell ref="AM981:AN981"/>
    <mergeCell ref="L982:Q983"/>
    <mergeCell ref="AQ982:AR982"/>
    <mergeCell ref="X983:AB984"/>
    <mergeCell ref="AM983:AN983"/>
    <mergeCell ref="P984:Q984"/>
    <mergeCell ref="AM984:AN984"/>
    <mergeCell ref="AS973:AV975"/>
    <mergeCell ref="X974:AB975"/>
    <mergeCell ref="AM974:AN974"/>
    <mergeCell ref="AM975:AN975"/>
    <mergeCell ref="L976:Q977"/>
    <mergeCell ref="X977:AB978"/>
    <mergeCell ref="AM977:AN977"/>
    <mergeCell ref="P978:Q978"/>
    <mergeCell ref="AM978:AN978"/>
    <mergeCell ref="H967:K970"/>
    <mergeCell ref="X968:AB969"/>
    <mergeCell ref="AM968:AN968"/>
    <mergeCell ref="AM969:AN969"/>
    <mergeCell ref="L970:Q971"/>
    <mergeCell ref="H971:I971"/>
    <mergeCell ref="X971:AB972"/>
    <mergeCell ref="AM971:AN971"/>
    <mergeCell ref="P972:Q972"/>
    <mergeCell ref="AM972:AN972"/>
    <mergeCell ref="AS961:AV963"/>
    <mergeCell ref="X962:AB963"/>
    <mergeCell ref="AM962:AN962"/>
    <mergeCell ref="AM963:AN963"/>
    <mergeCell ref="L964:Q965"/>
    <mergeCell ref="X965:AB966"/>
    <mergeCell ref="AM965:AN965"/>
    <mergeCell ref="P966:Q966"/>
    <mergeCell ref="AM966:AN966"/>
    <mergeCell ref="AO955:AR956"/>
    <mergeCell ref="X956:AB957"/>
    <mergeCell ref="AM956:AN956"/>
    <mergeCell ref="AM957:AN957"/>
    <mergeCell ref="L958:Q959"/>
    <mergeCell ref="AQ958:AR958"/>
    <mergeCell ref="X959:AB960"/>
    <mergeCell ref="AM959:AN959"/>
    <mergeCell ref="P960:Q960"/>
    <mergeCell ref="AM960:AN960"/>
    <mergeCell ref="AS949:AV951"/>
    <mergeCell ref="X950:AB951"/>
    <mergeCell ref="AM950:AN950"/>
    <mergeCell ref="AM951:AN951"/>
    <mergeCell ref="L952:Q953"/>
    <mergeCell ref="X953:AB954"/>
    <mergeCell ref="AM953:AN953"/>
    <mergeCell ref="P954:Q954"/>
    <mergeCell ref="AM954:AN954"/>
    <mergeCell ref="H943:K946"/>
    <mergeCell ref="X944:AB945"/>
    <mergeCell ref="AM944:AN944"/>
    <mergeCell ref="AM945:AN945"/>
    <mergeCell ref="L946:Q947"/>
    <mergeCell ref="H947:I947"/>
    <mergeCell ref="X947:AB948"/>
    <mergeCell ref="AM947:AN947"/>
    <mergeCell ref="P948:Q948"/>
    <mergeCell ref="AM948:AN948"/>
    <mergeCell ref="AS937:AV939"/>
    <mergeCell ref="X938:AB939"/>
    <mergeCell ref="AM938:AN938"/>
    <mergeCell ref="AM939:AN939"/>
    <mergeCell ref="L940:Q941"/>
    <mergeCell ref="X941:AB942"/>
    <mergeCell ref="AM941:AN941"/>
    <mergeCell ref="P942:Q942"/>
    <mergeCell ref="AM942:AN942"/>
    <mergeCell ref="AO931:AR932"/>
    <mergeCell ref="X932:AB933"/>
    <mergeCell ref="AM932:AN932"/>
    <mergeCell ref="AM933:AN933"/>
    <mergeCell ref="L934:Q935"/>
    <mergeCell ref="AQ934:AR934"/>
    <mergeCell ref="X935:AB936"/>
    <mergeCell ref="AM935:AN935"/>
    <mergeCell ref="P936:Q936"/>
    <mergeCell ref="AM936:AN936"/>
    <mergeCell ref="AS925:AV927"/>
    <mergeCell ref="X926:AB927"/>
    <mergeCell ref="AM926:AN926"/>
    <mergeCell ref="AM927:AN927"/>
    <mergeCell ref="L928:Q929"/>
    <mergeCell ref="X929:AB930"/>
    <mergeCell ref="AM929:AN929"/>
    <mergeCell ref="P930:Q930"/>
    <mergeCell ref="AM930:AN930"/>
    <mergeCell ref="AM920:AN920"/>
    <mergeCell ref="AM921:AN921"/>
    <mergeCell ref="L922:Q923"/>
    <mergeCell ref="H923:I923"/>
    <mergeCell ref="X923:AB924"/>
    <mergeCell ref="AM923:AN923"/>
    <mergeCell ref="P924:Q924"/>
    <mergeCell ref="V924:W924"/>
    <mergeCell ref="AM924:AN924"/>
    <mergeCell ref="D919:E924"/>
    <mergeCell ref="F919:G924"/>
    <mergeCell ref="H919:K922"/>
    <mergeCell ref="R919:T924"/>
    <mergeCell ref="U919:W921"/>
    <mergeCell ref="X920:AB921"/>
    <mergeCell ref="AS913:AV915"/>
    <mergeCell ref="X914:AB915"/>
    <mergeCell ref="AM914:AN914"/>
    <mergeCell ref="AM915:AN915"/>
    <mergeCell ref="L916:Q917"/>
    <mergeCell ref="X917:AB918"/>
    <mergeCell ref="AM917:AN917"/>
    <mergeCell ref="P918:Q918"/>
    <mergeCell ref="AM918:AN918"/>
    <mergeCell ref="AO907:AR908"/>
    <mergeCell ref="X908:AB909"/>
    <mergeCell ref="AM908:AN908"/>
    <mergeCell ref="AM909:AN909"/>
    <mergeCell ref="L910:Q911"/>
    <mergeCell ref="AQ910:AR910"/>
    <mergeCell ref="X911:AB912"/>
    <mergeCell ref="AM911:AN911"/>
    <mergeCell ref="P912:Q912"/>
    <mergeCell ref="AM912:AN912"/>
    <mergeCell ref="AS901:AV903"/>
    <mergeCell ref="X902:AB903"/>
    <mergeCell ref="AM902:AN902"/>
    <mergeCell ref="AM903:AN903"/>
    <mergeCell ref="L904:Q905"/>
    <mergeCell ref="X905:AB906"/>
    <mergeCell ref="AM905:AN905"/>
    <mergeCell ref="P906:Q906"/>
    <mergeCell ref="AM906:AN906"/>
    <mergeCell ref="H895:K898"/>
    <mergeCell ref="X896:AB897"/>
    <mergeCell ref="AM896:AN896"/>
    <mergeCell ref="AM897:AN897"/>
    <mergeCell ref="L898:Q899"/>
    <mergeCell ref="H899:I899"/>
    <mergeCell ref="X899:AB900"/>
    <mergeCell ref="AM899:AN899"/>
    <mergeCell ref="P900:Q900"/>
    <mergeCell ref="AM900:AN900"/>
    <mergeCell ref="AS889:AV891"/>
    <mergeCell ref="X890:AB891"/>
    <mergeCell ref="AM890:AN890"/>
    <mergeCell ref="AM891:AN891"/>
    <mergeCell ref="L892:Q893"/>
    <mergeCell ref="X893:AB894"/>
    <mergeCell ref="AM893:AN893"/>
    <mergeCell ref="P894:Q894"/>
    <mergeCell ref="AM894:AN894"/>
    <mergeCell ref="AO883:AR884"/>
    <mergeCell ref="X884:AB885"/>
    <mergeCell ref="AM884:AN884"/>
    <mergeCell ref="AM885:AN885"/>
    <mergeCell ref="L886:Q887"/>
    <mergeCell ref="AQ886:AR886"/>
    <mergeCell ref="X887:AB888"/>
    <mergeCell ref="AM887:AN887"/>
    <mergeCell ref="P888:Q888"/>
    <mergeCell ref="AM888:AN888"/>
    <mergeCell ref="AS877:AV879"/>
    <mergeCell ref="X878:AB879"/>
    <mergeCell ref="AM878:AN878"/>
    <mergeCell ref="AM879:AN879"/>
    <mergeCell ref="L880:Q881"/>
    <mergeCell ref="X881:AB882"/>
    <mergeCell ref="AM881:AN881"/>
    <mergeCell ref="P882:Q882"/>
    <mergeCell ref="AM882:AN882"/>
    <mergeCell ref="H871:K874"/>
    <mergeCell ref="X872:AB873"/>
    <mergeCell ref="AM872:AN872"/>
    <mergeCell ref="AM873:AN873"/>
    <mergeCell ref="L874:Q875"/>
    <mergeCell ref="H875:I875"/>
    <mergeCell ref="X875:AB876"/>
    <mergeCell ref="AM875:AN875"/>
    <mergeCell ref="P876:Q876"/>
    <mergeCell ref="AM876:AN876"/>
    <mergeCell ref="AS865:AV867"/>
    <mergeCell ref="X866:AB867"/>
    <mergeCell ref="AM866:AN866"/>
    <mergeCell ref="AM867:AN867"/>
    <mergeCell ref="L868:Q869"/>
    <mergeCell ref="X869:AB870"/>
    <mergeCell ref="AM869:AN869"/>
    <mergeCell ref="P870:Q870"/>
    <mergeCell ref="AM870:AN870"/>
    <mergeCell ref="AO859:AR860"/>
    <mergeCell ref="X860:AB861"/>
    <mergeCell ref="AM860:AN860"/>
    <mergeCell ref="AM861:AN861"/>
    <mergeCell ref="L862:Q863"/>
    <mergeCell ref="AQ862:AR862"/>
    <mergeCell ref="X863:AB864"/>
    <mergeCell ref="AM863:AN863"/>
    <mergeCell ref="P864:Q864"/>
    <mergeCell ref="AM864:AN864"/>
    <mergeCell ref="AS853:AV855"/>
    <mergeCell ref="X854:AB855"/>
    <mergeCell ref="AM854:AN854"/>
    <mergeCell ref="AM855:AN855"/>
    <mergeCell ref="L856:Q857"/>
    <mergeCell ref="X857:AB858"/>
    <mergeCell ref="AM857:AN857"/>
    <mergeCell ref="P858:Q858"/>
    <mergeCell ref="AM858:AN858"/>
    <mergeCell ref="AM848:AN848"/>
    <mergeCell ref="AM849:AN849"/>
    <mergeCell ref="L850:Q851"/>
    <mergeCell ref="H851:I851"/>
    <mergeCell ref="X851:AB852"/>
    <mergeCell ref="AM851:AN851"/>
    <mergeCell ref="P852:Q852"/>
    <mergeCell ref="V852:W852"/>
    <mergeCell ref="AM852:AN852"/>
    <mergeCell ref="D847:E852"/>
    <mergeCell ref="F847:G852"/>
    <mergeCell ref="H847:K850"/>
    <mergeCell ref="R847:T852"/>
    <mergeCell ref="U847:W850"/>
    <mergeCell ref="X848:AB849"/>
    <mergeCell ref="AS841:AV843"/>
    <mergeCell ref="X842:AB843"/>
    <mergeCell ref="AM842:AN842"/>
    <mergeCell ref="AM843:AN843"/>
    <mergeCell ref="L844:Q845"/>
    <mergeCell ref="X845:AB846"/>
    <mergeCell ref="AM845:AN845"/>
    <mergeCell ref="P846:Q846"/>
    <mergeCell ref="AM846:AN846"/>
    <mergeCell ref="AO835:AR836"/>
    <mergeCell ref="X836:AB837"/>
    <mergeCell ref="AM836:AN836"/>
    <mergeCell ref="AM837:AN837"/>
    <mergeCell ref="L838:Q839"/>
    <mergeCell ref="AQ838:AR838"/>
    <mergeCell ref="X839:AB840"/>
    <mergeCell ref="AM839:AN839"/>
    <mergeCell ref="P840:Q840"/>
    <mergeCell ref="AM840:AN840"/>
    <mergeCell ref="AS829:AV831"/>
    <mergeCell ref="X830:AB831"/>
    <mergeCell ref="AM830:AN830"/>
    <mergeCell ref="AM831:AN831"/>
    <mergeCell ref="L832:Q833"/>
    <mergeCell ref="X833:AB834"/>
    <mergeCell ref="AM833:AN833"/>
    <mergeCell ref="P834:Q834"/>
    <mergeCell ref="AM834:AN834"/>
    <mergeCell ref="AM824:AN824"/>
    <mergeCell ref="AM825:AN825"/>
    <mergeCell ref="L826:Q827"/>
    <mergeCell ref="H827:I827"/>
    <mergeCell ref="X827:AB828"/>
    <mergeCell ref="AM827:AN827"/>
    <mergeCell ref="P828:Q828"/>
    <mergeCell ref="V828:W828"/>
    <mergeCell ref="AM828:AN828"/>
    <mergeCell ref="D823:E828"/>
    <mergeCell ref="F823:G828"/>
    <mergeCell ref="H823:K826"/>
    <mergeCell ref="R823:T828"/>
    <mergeCell ref="U823:W825"/>
    <mergeCell ref="X824:AB825"/>
    <mergeCell ref="AS817:AV819"/>
    <mergeCell ref="X818:AB819"/>
    <mergeCell ref="AM818:AN818"/>
    <mergeCell ref="AM819:AN819"/>
    <mergeCell ref="L820:Q821"/>
    <mergeCell ref="X821:AB822"/>
    <mergeCell ref="AM821:AN821"/>
    <mergeCell ref="P822:Q822"/>
    <mergeCell ref="AM822:AN822"/>
    <mergeCell ref="AO811:AR812"/>
    <mergeCell ref="X812:AB813"/>
    <mergeCell ref="AM812:AN812"/>
    <mergeCell ref="AM813:AN813"/>
    <mergeCell ref="L814:Q815"/>
    <mergeCell ref="AQ814:AR814"/>
    <mergeCell ref="X815:AB816"/>
    <mergeCell ref="AM815:AN815"/>
    <mergeCell ref="P816:Q816"/>
    <mergeCell ref="AM816:AN816"/>
    <mergeCell ref="AS805:AV807"/>
    <mergeCell ref="X806:AB807"/>
    <mergeCell ref="AM806:AN806"/>
    <mergeCell ref="AM807:AN807"/>
    <mergeCell ref="L808:Q809"/>
    <mergeCell ref="X809:AB810"/>
    <mergeCell ref="AM809:AN809"/>
    <mergeCell ref="P810:Q810"/>
    <mergeCell ref="AM810:AN810"/>
    <mergeCell ref="H799:K802"/>
    <mergeCell ref="X800:AB801"/>
    <mergeCell ref="AM800:AN800"/>
    <mergeCell ref="AM801:AN801"/>
    <mergeCell ref="L802:Q803"/>
    <mergeCell ref="H803:I803"/>
    <mergeCell ref="X803:AB804"/>
    <mergeCell ref="AM803:AN803"/>
    <mergeCell ref="P804:Q804"/>
    <mergeCell ref="AM804:AN804"/>
    <mergeCell ref="AS793:AV795"/>
    <mergeCell ref="X794:AB795"/>
    <mergeCell ref="AM794:AN794"/>
    <mergeCell ref="AM795:AN795"/>
    <mergeCell ref="L796:Q797"/>
    <mergeCell ref="X797:AB798"/>
    <mergeCell ref="AM797:AN797"/>
    <mergeCell ref="P798:Q798"/>
    <mergeCell ref="AM798:AN798"/>
    <mergeCell ref="AO787:AR788"/>
    <mergeCell ref="X788:AB789"/>
    <mergeCell ref="AM788:AN788"/>
    <mergeCell ref="AM789:AN789"/>
    <mergeCell ref="L790:Q791"/>
    <mergeCell ref="AQ790:AR790"/>
    <mergeCell ref="X791:AB792"/>
    <mergeCell ref="AM791:AN791"/>
    <mergeCell ref="P792:Q792"/>
    <mergeCell ref="AM792:AN792"/>
    <mergeCell ref="AS781:AV783"/>
    <mergeCell ref="X782:AB783"/>
    <mergeCell ref="AM782:AN782"/>
    <mergeCell ref="AM783:AN783"/>
    <mergeCell ref="L784:Q785"/>
    <mergeCell ref="X785:AB786"/>
    <mergeCell ref="AM785:AN785"/>
    <mergeCell ref="P786:Q786"/>
    <mergeCell ref="AM786:AN786"/>
    <mergeCell ref="H775:K778"/>
    <mergeCell ref="X776:AB777"/>
    <mergeCell ref="AM776:AN776"/>
    <mergeCell ref="AM777:AN777"/>
    <mergeCell ref="L778:Q779"/>
    <mergeCell ref="H779:I779"/>
    <mergeCell ref="X779:AB780"/>
    <mergeCell ref="AM779:AN779"/>
    <mergeCell ref="P780:Q780"/>
    <mergeCell ref="AM780:AN780"/>
    <mergeCell ref="AS769:AV771"/>
    <mergeCell ref="X770:AB771"/>
    <mergeCell ref="AM770:AN770"/>
    <mergeCell ref="AM771:AN771"/>
    <mergeCell ref="L772:Q773"/>
    <mergeCell ref="X773:AB774"/>
    <mergeCell ref="AM773:AN773"/>
    <mergeCell ref="P774:Q774"/>
    <mergeCell ref="AM774:AN774"/>
    <mergeCell ref="AO763:AR764"/>
    <mergeCell ref="X764:AB765"/>
    <mergeCell ref="AM764:AN764"/>
    <mergeCell ref="AM765:AN765"/>
    <mergeCell ref="L766:Q767"/>
    <mergeCell ref="AQ766:AR766"/>
    <mergeCell ref="X767:AB768"/>
    <mergeCell ref="AM767:AN767"/>
    <mergeCell ref="P768:Q768"/>
    <mergeCell ref="AM768:AN768"/>
    <mergeCell ref="AS757:AV759"/>
    <mergeCell ref="X758:AB759"/>
    <mergeCell ref="AM758:AN758"/>
    <mergeCell ref="AM759:AN759"/>
    <mergeCell ref="L760:Q761"/>
    <mergeCell ref="X761:AB762"/>
    <mergeCell ref="AM761:AN761"/>
    <mergeCell ref="P762:Q762"/>
    <mergeCell ref="AM762:AN762"/>
    <mergeCell ref="AM752:AN752"/>
    <mergeCell ref="AM753:AN753"/>
    <mergeCell ref="L754:Q755"/>
    <mergeCell ref="H755:I755"/>
    <mergeCell ref="X755:AB756"/>
    <mergeCell ref="AM755:AN755"/>
    <mergeCell ref="P756:Q756"/>
    <mergeCell ref="V756:W756"/>
    <mergeCell ref="AM756:AN756"/>
    <mergeCell ref="D751:E756"/>
    <mergeCell ref="F751:G756"/>
    <mergeCell ref="H751:K754"/>
    <mergeCell ref="R751:T756"/>
    <mergeCell ref="U751:W753"/>
    <mergeCell ref="X752:AB753"/>
    <mergeCell ref="AS745:AV747"/>
    <mergeCell ref="X746:AB747"/>
    <mergeCell ref="AM746:AN746"/>
    <mergeCell ref="AM747:AN747"/>
    <mergeCell ref="L748:Q749"/>
    <mergeCell ref="X749:AB750"/>
    <mergeCell ref="AM749:AN749"/>
    <mergeCell ref="P750:Q750"/>
    <mergeCell ref="AM750:AN750"/>
    <mergeCell ref="AO739:AR740"/>
    <mergeCell ref="X740:AB741"/>
    <mergeCell ref="AM740:AN740"/>
    <mergeCell ref="AM741:AN741"/>
    <mergeCell ref="L742:Q743"/>
    <mergeCell ref="AQ742:AR742"/>
    <mergeCell ref="X743:AB744"/>
    <mergeCell ref="AM743:AN743"/>
    <mergeCell ref="P744:Q744"/>
    <mergeCell ref="AM744:AN744"/>
    <mergeCell ref="AS733:AV735"/>
    <mergeCell ref="X734:AB735"/>
    <mergeCell ref="AM734:AN734"/>
    <mergeCell ref="AM735:AN735"/>
    <mergeCell ref="L736:Q737"/>
    <mergeCell ref="X737:AB738"/>
    <mergeCell ref="AM737:AN737"/>
    <mergeCell ref="P738:Q738"/>
    <mergeCell ref="AM738:AN738"/>
    <mergeCell ref="H727:K730"/>
    <mergeCell ref="X728:AB729"/>
    <mergeCell ref="AM728:AN728"/>
    <mergeCell ref="AM729:AN729"/>
    <mergeCell ref="L730:Q731"/>
    <mergeCell ref="H731:I731"/>
    <mergeCell ref="X731:AB732"/>
    <mergeCell ref="AM731:AN731"/>
    <mergeCell ref="P732:Q732"/>
    <mergeCell ref="AM732:AN732"/>
    <mergeCell ref="AS721:AV723"/>
    <mergeCell ref="X722:AB723"/>
    <mergeCell ref="AM722:AN722"/>
    <mergeCell ref="AM723:AN723"/>
    <mergeCell ref="L724:Q725"/>
    <mergeCell ref="X725:AB726"/>
    <mergeCell ref="AM725:AN725"/>
    <mergeCell ref="P726:Q726"/>
    <mergeCell ref="AM726:AN726"/>
    <mergeCell ref="AO715:AR716"/>
    <mergeCell ref="X716:AB717"/>
    <mergeCell ref="AM716:AN716"/>
    <mergeCell ref="AM717:AN717"/>
    <mergeCell ref="L718:Q719"/>
    <mergeCell ref="AQ718:AR718"/>
    <mergeCell ref="X719:AB720"/>
    <mergeCell ref="AM719:AN719"/>
    <mergeCell ref="P720:Q720"/>
    <mergeCell ref="AM720:AN720"/>
    <mergeCell ref="AS709:AV711"/>
    <mergeCell ref="X710:AB711"/>
    <mergeCell ref="AM710:AN710"/>
    <mergeCell ref="AM711:AN711"/>
    <mergeCell ref="L712:Q713"/>
    <mergeCell ref="X713:AB714"/>
    <mergeCell ref="AM713:AN713"/>
    <mergeCell ref="P714:Q714"/>
    <mergeCell ref="AM714:AN714"/>
    <mergeCell ref="H703:K706"/>
    <mergeCell ref="X704:AB705"/>
    <mergeCell ref="AM704:AN704"/>
    <mergeCell ref="AM705:AN705"/>
    <mergeCell ref="L706:Q707"/>
    <mergeCell ref="H707:I707"/>
    <mergeCell ref="X707:AB708"/>
    <mergeCell ref="AM707:AN707"/>
    <mergeCell ref="P708:Q708"/>
    <mergeCell ref="AM708:AN708"/>
    <mergeCell ref="AS697:AV699"/>
    <mergeCell ref="X698:AB699"/>
    <mergeCell ref="AM698:AN698"/>
    <mergeCell ref="AM699:AN699"/>
    <mergeCell ref="L700:Q701"/>
    <mergeCell ref="X701:AB702"/>
    <mergeCell ref="AM701:AN701"/>
    <mergeCell ref="P702:Q702"/>
    <mergeCell ref="AM702:AN702"/>
    <mergeCell ref="AO691:AR692"/>
    <mergeCell ref="X692:AB693"/>
    <mergeCell ref="AM692:AN692"/>
    <mergeCell ref="AM693:AN693"/>
    <mergeCell ref="L694:Q695"/>
    <mergeCell ref="AQ694:AR694"/>
    <mergeCell ref="X695:AB696"/>
    <mergeCell ref="AM695:AN695"/>
    <mergeCell ref="P696:Q696"/>
    <mergeCell ref="AM696:AN696"/>
    <mergeCell ref="AS685:AV687"/>
    <mergeCell ref="X686:AB687"/>
    <mergeCell ref="AM686:AN686"/>
    <mergeCell ref="AM687:AN687"/>
    <mergeCell ref="L688:Q689"/>
    <mergeCell ref="X689:AB690"/>
    <mergeCell ref="AM689:AN689"/>
    <mergeCell ref="P690:Q690"/>
    <mergeCell ref="AM690:AN690"/>
    <mergeCell ref="AM680:AN680"/>
    <mergeCell ref="AM681:AN681"/>
    <mergeCell ref="L682:Q683"/>
    <mergeCell ref="H683:I683"/>
    <mergeCell ref="X683:AB684"/>
    <mergeCell ref="AM683:AN683"/>
    <mergeCell ref="P684:Q684"/>
    <mergeCell ref="V684:W684"/>
    <mergeCell ref="AM684:AN684"/>
    <mergeCell ref="D679:E684"/>
    <mergeCell ref="F679:G684"/>
    <mergeCell ref="H679:K682"/>
    <mergeCell ref="R679:T684"/>
    <mergeCell ref="U679:W681"/>
    <mergeCell ref="X680:AB681"/>
    <mergeCell ref="AS673:AV675"/>
    <mergeCell ref="X674:AB675"/>
    <mergeCell ref="AM674:AN674"/>
    <mergeCell ref="AM675:AN675"/>
    <mergeCell ref="L676:Q677"/>
    <mergeCell ref="X677:AB678"/>
    <mergeCell ref="AM677:AN677"/>
    <mergeCell ref="P678:Q678"/>
    <mergeCell ref="AM678:AN678"/>
    <mergeCell ref="AO667:AR668"/>
    <mergeCell ref="X668:AB669"/>
    <mergeCell ref="AM668:AN668"/>
    <mergeCell ref="AM669:AN669"/>
    <mergeCell ref="L670:Q671"/>
    <mergeCell ref="AQ670:AR670"/>
    <mergeCell ref="X671:AB672"/>
    <mergeCell ref="AM671:AN671"/>
    <mergeCell ref="P672:Q672"/>
    <mergeCell ref="AM672:AN672"/>
    <mergeCell ref="AS661:AV663"/>
    <mergeCell ref="X662:AB663"/>
    <mergeCell ref="AM662:AN662"/>
    <mergeCell ref="AM663:AN663"/>
    <mergeCell ref="L664:Q665"/>
    <mergeCell ref="X665:AB666"/>
    <mergeCell ref="AM665:AN665"/>
    <mergeCell ref="P666:Q666"/>
    <mergeCell ref="AM666:AN666"/>
    <mergeCell ref="AM656:AN656"/>
    <mergeCell ref="AM657:AN657"/>
    <mergeCell ref="L658:Q659"/>
    <mergeCell ref="H659:I659"/>
    <mergeCell ref="X659:AB660"/>
    <mergeCell ref="AM659:AN659"/>
    <mergeCell ref="P660:Q660"/>
    <mergeCell ref="V660:W660"/>
    <mergeCell ref="AM660:AN660"/>
    <mergeCell ref="D655:E660"/>
    <mergeCell ref="F655:G660"/>
    <mergeCell ref="H655:K658"/>
    <mergeCell ref="R655:T660"/>
    <mergeCell ref="U655:W657"/>
    <mergeCell ref="X656:AB657"/>
    <mergeCell ref="AS649:AV651"/>
    <mergeCell ref="X650:AB651"/>
    <mergeCell ref="AM650:AN650"/>
    <mergeCell ref="AM651:AN651"/>
    <mergeCell ref="L652:Q653"/>
    <mergeCell ref="X653:AB654"/>
    <mergeCell ref="AM653:AN653"/>
    <mergeCell ref="P654:Q654"/>
    <mergeCell ref="AM654:AN654"/>
    <mergeCell ref="AS625:AV627"/>
    <mergeCell ref="X626:AB627"/>
    <mergeCell ref="AM626:AN626"/>
    <mergeCell ref="AM627:AN627"/>
    <mergeCell ref="L628:Q629"/>
    <mergeCell ref="X629:AB630"/>
    <mergeCell ref="AM629:AN629"/>
    <mergeCell ref="P630:Q630"/>
    <mergeCell ref="AM630:AN630"/>
    <mergeCell ref="AO643:AR644"/>
    <mergeCell ref="X644:AB645"/>
    <mergeCell ref="AM644:AN644"/>
    <mergeCell ref="AM645:AN645"/>
    <mergeCell ref="L646:Q647"/>
    <mergeCell ref="AQ646:AR646"/>
    <mergeCell ref="X647:AB648"/>
    <mergeCell ref="AM647:AN647"/>
    <mergeCell ref="P648:Q648"/>
    <mergeCell ref="AM648:AN648"/>
    <mergeCell ref="AS637:AV639"/>
    <mergeCell ref="X638:AB639"/>
    <mergeCell ref="AM638:AN638"/>
    <mergeCell ref="AM639:AN639"/>
    <mergeCell ref="L640:Q641"/>
    <mergeCell ref="X641:AB642"/>
    <mergeCell ref="AM641:AN641"/>
    <mergeCell ref="P642:Q642"/>
    <mergeCell ref="AM642:AN642"/>
    <mergeCell ref="AM614:AN614"/>
    <mergeCell ref="AM615:AN615"/>
    <mergeCell ref="L616:Q617"/>
    <mergeCell ref="X617:AB618"/>
    <mergeCell ref="AM617:AN617"/>
    <mergeCell ref="P618:Q618"/>
    <mergeCell ref="AM618:AN618"/>
    <mergeCell ref="H631:K634"/>
    <mergeCell ref="X632:AB633"/>
    <mergeCell ref="AM632:AN632"/>
    <mergeCell ref="AM633:AN633"/>
    <mergeCell ref="L634:Q635"/>
    <mergeCell ref="H635:I635"/>
    <mergeCell ref="X635:AB636"/>
    <mergeCell ref="AM635:AN635"/>
    <mergeCell ref="P636:Q636"/>
    <mergeCell ref="AM636:AN636"/>
    <mergeCell ref="H607:K610"/>
    <mergeCell ref="X608:AB609"/>
    <mergeCell ref="AM608:AN608"/>
    <mergeCell ref="AM609:AN609"/>
    <mergeCell ref="L610:Q611"/>
    <mergeCell ref="H611:I611"/>
    <mergeCell ref="X611:AB612"/>
    <mergeCell ref="AM611:AN611"/>
    <mergeCell ref="P612:Q612"/>
    <mergeCell ref="AM612:AN612"/>
    <mergeCell ref="AM624:AN624"/>
    <mergeCell ref="AS601:AV603"/>
    <mergeCell ref="X602:AB603"/>
    <mergeCell ref="AM602:AN602"/>
    <mergeCell ref="AM603:AN603"/>
    <mergeCell ref="L604:Q605"/>
    <mergeCell ref="X605:AB606"/>
    <mergeCell ref="AM605:AN605"/>
    <mergeCell ref="P606:Q606"/>
    <mergeCell ref="AM606:AN606"/>
    <mergeCell ref="AO619:AR620"/>
    <mergeCell ref="X620:AB621"/>
    <mergeCell ref="AM620:AN620"/>
    <mergeCell ref="AM621:AN621"/>
    <mergeCell ref="L622:Q623"/>
    <mergeCell ref="AM622:AN622"/>
    <mergeCell ref="AQ622:AR622"/>
    <mergeCell ref="X623:AB624"/>
    <mergeCell ref="AM623:AN623"/>
    <mergeCell ref="P624:Q624"/>
    <mergeCell ref="AS613:AV615"/>
    <mergeCell ref="X614:AB615"/>
    <mergeCell ref="AO595:AR596"/>
    <mergeCell ref="X596:AB597"/>
    <mergeCell ref="AM596:AN596"/>
    <mergeCell ref="AM597:AN597"/>
    <mergeCell ref="L598:Q599"/>
    <mergeCell ref="AQ598:AR598"/>
    <mergeCell ref="X599:AB600"/>
    <mergeCell ref="AM599:AN599"/>
    <mergeCell ref="P600:Q600"/>
    <mergeCell ref="AM600:AN600"/>
    <mergeCell ref="AS589:AV591"/>
    <mergeCell ref="X590:AB591"/>
    <mergeCell ref="AM590:AN590"/>
    <mergeCell ref="AM591:AN591"/>
    <mergeCell ref="L592:Q593"/>
    <mergeCell ref="X593:AB594"/>
    <mergeCell ref="AM593:AN593"/>
    <mergeCell ref="P594:Q594"/>
    <mergeCell ref="AM594:AN594"/>
    <mergeCell ref="AM584:AN584"/>
    <mergeCell ref="AM585:AN585"/>
    <mergeCell ref="L586:Q587"/>
    <mergeCell ref="H587:I587"/>
    <mergeCell ref="X587:AB588"/>
    <mergeCell ref="AM587:AN587"/>
    <mergeCell ref="P588:Q588"/>
    <mergeCell ref="V588:W588"/>
    <mergeCell ref="AM588:AN588"/>
    <mergeCell ref="D583:E588"/>
    <mergeCell ref="F583:G588"/>
    <mergeCell ref="H583:K586"/>
    <mergeCell ref="R583:T588"/>
    <mergeCell ref="U583:W585"/>
    <mergeCell ref="X584:AB585"/>
    <mergeCell ref="AS577:AV579"/>
    <mergeCell ref="X578:AB579"/>
    <mergeCell ref="AM578:AN578"/>
    <mergeCell ref="AM579:AN579"/>
    <mergeCell ref="L580:Q581"/>
    <mergeCell ref="X581:AB582"/>
    <mergeCell ref="AM581:AN581"/>
    <mergeCell ref="P582:Q582"/>
    <mergeCell ref="AM582:AN582"/>
    <mergeCell ref="AO571:AR572"/>
    <mergeCell ref="X572:AB573"/>
    <mergeCell ref="AM572:AN572"/>
    <mergeCell ref="AM573:AN573"/>
    <mergeCell ref="L574:Q575"/>
    <mergeCell ref="AQ574:AR574"/>
    <mergeCell ref="X575:AB576"/>
    <mergeCell ref="AM575:AN575"/>
    <mergeCell ref="P576:Q576"/>
    <mergeCell ref="AM576:AN576"/>
    <mergeCell ref="AS565:AV567"/>
    <mergeCell ref="X566:AB567"/>
    <mergeCell ref="AM566:AN566"/>
    <mergeCell ref="AM567:AN567"/>
    <mergeCell ref="L568:Q569"/>
    <mergeCell ref="X569:AB570"/>
    <mergeCell ref="AM569:AN569"/>
    <mergeCell ref="P570:Q570"/>
    <mergeCell ref="AM570:AN570"/>
    <mergeCell ref="H559:K562"/>
    <mergeCell ref="X560:AB561"/>
    <mergeCell ref="AM560:AN560"/>
    <mergeCell ref="AM561:AN561"/>
    <mergeCell ref="L562:Q563"/>
    <mergeCell ref="H563:I563"/>
    <mergeCell ref="X563:AB564"/>
    <mergeCell ref="AM563:AN563"/>
    <mergeCell ref="P564:Q564"/>
    <mergeCell ref="AM564:AN564"/>
    <mergeCell ref="AS553:AV555"/>
    <mergeCell ref="X554:AB555"/>
    <mergeCell ref="AM554:AN554"/>
    <mergeCell ref="AM555:AN555"/>
    <mergeCell ref="L556:Q557"/>
    <mergeCell ref="X557:AB558"/>
    <mergeCell ref="AM557:AN557"/>
    <mergeCell ref="P558:Q558"/>
    <mergeCell ref="AM558:AN558"/>
    <mergeCell ref="AO547:AR548"/>
    <mergeCell ref="X548:AB549"/>
    <mergeCell ref="AM548:AN548"/>
    <mergeCell ref="AM549:AN549"/>
    <mergeCell ref="L550:Q551"/>
    <mergeCell ref="AQ550:AR550"/>
    <mergeCell ref="X551:AB552"/>
    <mergeCell ref="AM551:AN551"/>
    <mergeCell ref="P552:Q552"/>
    <mergeCell ref="AM552:AN552"/>
    <mergeCell ref="AS541:AV543"/>
    <mergeCell ref="X542:AB543"/>
    <mergeCell ref="AM542:AN542"/>
    <mergeCell ref="AM543:AN543"/>
    <mergeCell ref="L544:Q545"/>
    <mergeCell ref="X545:AB546"/>
    <mergeCell ref="AM545:AN545"/>
    <mergeCell ref="P546:Q546"/>
    <mergeCell ref="AM546:AN546"/>
    <mergeCell ref="H535:K538"/>
    <mergeCell ref="X536:AB537"/>
    <mergeCell ref="AM536:AN536"/>
    <mergeCell ref="AM537:AN537"/>
    <mergeCell ref="L538:Q539"/>
    <mergeCell ref="H539:I539"/>
    <mergeCell ref="X539:AB540"/>
    <mergeCell ref="AM539:AN539"/>
    <mergeCell ref="P540:Q540"/>
    <mergeCell ref="AM540:AN540"/>
    <mergeCell ref="AS529:AV531"/>
    <mergeCell ref="X530:AB531"/>
    <mergeCell ref="AM530:AN530"/>
    <mergeCell ref="AM531:AN531"/>
    <mergeCell ref="L532:Q533"/>
    <mergeCell ref="X533:AB534"/>
    <mergeCell ref="AM533:AN533"/>
    <mergeCell ref="P534:Q534"/>
    <mergeCell ref="AM534:AN534"/>
    <mergeCell ref="AO523:AR524"/>
    <mergeCell ref="X524:AB525"/>
    <mergeCell ref="AM524:AN524"/>
    <mergeCell ref="AM525:AN525"/>
    <mergeCell ref="L526:Q527"/>
    <mergeCell ref="AQ526:AR526"/>
    <mergeCell ref="X527:AB528"/>
    <mergeCell ref="AM527:AN527"/>
    <mergeCell ref="P528:Q528"/>
    <mergeCell ref="AM528:AN528"/>
    <mergeCell ref="AS517:AV519"/>
    <mergeCell ref="X518:AB519"/>
    <mergeCell ref="AM518:AN518"/>
    <mergeCell ref="AM519:AN519"/>
    <mergeCell ref="L520:Q521"/>
    <mergeCell ref="X521:AB522"/>
    <mergeCell ref="AM521:AN521"/>
    <mergeCell ref="P522:Q522"/>
    <mergeCell ref="AM522:AN522"/>
    <mergeCell ref="AM512:AN512"/>
    <mergeCell ref="AM513:AN513"/>
    <mergeCell ref="L514:Q515"/>
    <mergeCell ref="H515:I515"/>
    <mergeCell ref="X515:AB516"/>
    <mergeCell ref="AM515:AN515"/>
    <mergeCell ref="P516:Q516"/>
    <mergeCell ref="V516:W516"/>
    <mergeCell ref="AM516:AN516"/>
    <mergeCell ref="D511:E516"/>
    <mergeCell ref="F511:G516"/>
    <mergeCell ref="H511:K514"/>
    <mergeCell ref="R511:T516"/>
    <mergeCell ref="U511:W513"/>
    <mergeCell ref="X512:AB513"/>
    <mergeCell ref="AS505:AV507"/>
    <mergeCell ref="X506:AB507"/>
    <mergeCell ref="AM506:AN506"/>
    <mergeCell ref="AM507:AN507"/>
    <mergeCell ref="L508:Q509"/>
    <mergeCell ref="X509:AB510"/>
    <mergeCell ref="AM509:AN509"/>
    <mergeCell ref="P510:Q510"/>
    <mergeCell ref="AM510:AN510"/>
    <mergeCell ref="AO499:AR500"/>
    <mergeCell ref="X500:AB501"/>
    <mergeCell ref="AM500:AN500"/>
    <mergeCell ref="AM501:AN501"/>
    <mergeCell ref="L502:Q503"/>
    <mergeCell ref="AQ502:AR502"/>
    <mergeCell ref="X503:AB504"/>
    <mergeCell ref="AM503:AN503"/>
    <mergeCell ref="P504:Q504"/>
    <mergeCell ref="AM504:AN504"/>
    <mergeCell ref="AS493:AV495"/>
    <mergeCell ref="X494:AB495"/>
    <mergeCell ref="AM494:AN494"/>
    <mergeCell ref="AM495:AN495"/>
    <mergeCell ref="L496:Q497"/>
    <mergeCell ref="X497:AB498"/>
    <mergeCell ref="AM497:AN497"/>
    <mergeCell ref="P498:Q498"/>
    <mergeCell ref="AM498:AN498"/>
    <mergeCell ref="AM488:AN488"/>
    <mergeCell ref="AM489:AN489"/>
    <mergeCell ref="L490:Q491"/>
    <mergeCell ref="H491:I491"/>
    <mergeCell ref="X491:AB492"/>
    <mergeCell ref="AM491:AN491"/>
    <mergeCell ref="P492:Q492"/>
    <mergeCell ref="V492:W492"/>
    <mergeCell ref="AM492:AN492"/>
    <mergeCell ref="D487:E492"/>
    <mergeCell ref="F487:G492"/>
    <mergeCell ref="H487:K490"/>
    <mergeCell ref="R487:T492"/>
    <mergeCell ref="U487:W489"/>
    <mergeCell ref="X488:AB489"/>
    <mergeCell ref="AS481:AV483"/>
    <mergeCell ref="X482:AB483"/>
    <mergeCell ref="AM482:AN482"/>
    <mergeCell ref="AM483:AN483"/>
    <mergeCell ref="L484:Q485"/>
    <mergeCell ref="X485:AB486"/>
    <mergeCell ref="AM485:AN485"/>
    <mergeCell ref="P486:Q486"/>
    <mergeCell ref="AM486:AN486"/>
    <mergeCell ref="AO475:AR476"/>
    <mergeCell ref="X476:AB477"/>
    <mergeCell ref="AM476:AN476"/>
    <mergeCell ref="AM477:AN477"/>
    <mergeCell ref="L478:Q479"/>
    <mergeCell ref="AQ478:AR478"/>
    <mergeCell ref="X479:AB480"/>
    <mergeCell ref="AM479:AN479"/>
    <mergeCell ref="P480:Q480"/>
    <mergeCell ref="AM480:AN480"/>
    <mergeCell ref="AS469:AV471"/>
    <mergeCell ref="X470:AB471"/>
    <mergeCell ref="AM470:AN470"/>
    <mergeCell ref="AM471:AN471"/>
    <mergeCell ref="L472:Q473"/>
    <mergeCell ref="X473:AB474"/>
    <mergeCell ref="AM473:AN473"/>
    <mergeCell ref="P474:Q474"/>
    <mergeCell ref="AM474:AN474"/>
    <mergeCell ref="H463:K466"/>
    <mergeCell ref="X464:AB465"/>
    <mergeCell ref="AM464:AN464"/>
    <mergeCell ref="AM465:AN465"/>
    <mergeCell ref="L466:Q467"/>
    <mergeCell ref="H467:I467"/>
    <mergeCell ref="X467:AB468"/>
    <mergeCell ref="AM467:AN467"/>
    <mergeCell ref="P468:Q468"/>
    <mergeCell ref="AM468:AN468"/>
    <mergeCell ref="AS457:AV459"/>
    <mergeCell ref="X458:AB459"/>
    <mergeCell ref="AM458:AN458"/>
    <mergeCell ref="AM459:AN459"/>
    <mergeCell ref="L460:Q461"/>
    <mergeCell ref="X461:AB462"/>
    <mergeCell ref="AM461:AN461"/>
    <mergeCell ref="P462:Q462"/>
    <mergeCell ref="AM462:AN462"/>
    <mergeCell ref="AO451:AR452"/>
    <mergeCell ref="X452:AB453"/>
    <mergeCell ref="AM452:AN452"/>
    <mergeCell ref="AM453:AN453"/>
    <mergeCell ref="L454:Q455"/>
    <mergeCell ref="AQ454:AR454"/>
    <mergeCell ref="X455:AB456"/>
    <mergeCell ref="AM455:AN455"/>
    <mergeCell ref="P456:Q456"/>
    <mergeCell ref="AM456:AN456"/>
    <mergeCell ref="AS445:AV447"/>
    <mergeCell ref="X446:AB447"/>
    <mergeCell ref="AM446:AN446"/>
    <mergeCell ref="AM447:AN447"/>
    <mergeCell ref="L448:Q449"/>
    <mergeCell ref="X449:AB450"/>
    <mergeCell ref="AM449:AN449"/>
    <mergeCell ref="P450:Q450"/>
    <mergeCell ref="AM450:AN450"/>
    <mergeCell ref="H439:K442"/>
    <mergeCell ref="X440:AB441"/>
    <mergeCell ref="AM440:AN440"/>
    <mergeCell ref="AM441:AN441"/>
    <mergeCell ref="L442:Q443"/>
    <mergeCell ref="H443:I443"/>
    <mergeCell ref="X443:AB444"/>
    <mergeCell ref="AM443:AN443"/>
    <mergeCell ref="P444:Q444"/>
    <mergeCell ref="AM444:AN444"/>
    <mergeCell ref="AS433:AV435"/>
    <mergeCell ref="X434:AB435"/>
    <mergeCell ref="AM434:AN434"/>
    <mergeCell ref="AM435:AN435"/>
    <mergeCell ref="L436:Q437"/>
    <mergeCell ref="X437:AB438"/>
    <mergeCell ref="AM437:AN437"/>
    <mergeCell ref="P438:Q438"/>
    <mergeCell ref="AM438:AN438"/>
    <mergeCell ref="AO427:AR428"/>
    <mergeCell ref="X428:AB429"/>
    <mergeCell ref="AM428:AN428"/>
    <mergeCell ref="AM429:AN429"/>
    <mergeCell ref="L430:Q431"/>
    <mergeCell ref="AQ430:AR430"/>
    <mergeCell ref="X431:AB432"/>
    <mergeCell ref="AM431:AN431"/>
    <mergeCell ref="P432:Q432"/>
    <mergeCell ref="AM432:AN432"/>
    <mergeCell ref="AS421:AV423"/>
    <mergeCell ref="X422:AB423"/>
    <mergeCell ref="AM422:AN422"/>
    <mergeCell ref="AM423:AN423"/>
    <mergeCell ref="L424:Q425"/>
    <mergeCell ref="X425:AB426"/>
    <mergeCell ref="AM425:AN425"/>
    <mergeCell ref="P426:Q426"/>
    <mergeCell ref="AM426:AN426"/>
    <mergeCell ref="AM416:AN416"/>
    <mergeCell ref="AM417:AN417"/>
    <mergeCell ref="L418:Q419"/>
    <mergeCell ref="H419:I419"/>
    <mergeCell ref="X419:AB420"/>
    <mergeCell ref="AM419:AN419"/>
    <mergeCell ref="P420:Q420"/>
    <mergeCell ref="V420:W420"/>
    <mergeCell ref="AM420:AN420"/>
    <mergeCell ref="D415:E420"/>
    <mergeCell ref="F415:G420"/>
    <mergeCell ref="H415:K418"/>
    <mergeCell ref="R415:T420"/>
    <mergeCell ref="U415:W417"/>
    <mergeCell ref="X416:AB417"/>
    <mergeCell ref="AS409:AV411"/>
    <mergeCell ref="X410:AB411"/>
    <mergeCell ref="AM410:AN410"/>
    <mergeCell ref="AM411:AN411"/>
    <mergeCell ref="L412:Q413"/>
    <mergeCell ref="X413:AB414"/>
    <mergeCell ref="AM413:AN413"/>
    <mergeCell ref="P414:Q414"/>
    <mergeCell ref="AM414:AN414"/>
    <mergeCell ref="AO403:AR404"/>
    <mergeCell ref="X404:AB405"/>
    <mergeCell ref="AM404:AN404"/>
    <mergeCell ref="AM405:AN405"/>
    <mergeCell ref="L406:Q407"/>
    <mergeCell ref="AQ406:AR406"/>
    <mergeCell ref="X407:AB408"/>
    <mergeCell ref="AM407:AN407"/>
    <mergeCell ref="P408:Q408"/>
    <mergeCell ref="AM408:AN408"/>
    <mergeCell ref="AS397:AV399"/>
    <mergeCell ref="X398:AB399"/>
    <mergeCell ref="AM398:AN398"/>
    <mergeCell ref="AM399:AN399"/>
    <mergeCell ref="L400:Q401"/>
    <mergeCell ref="X401:AB402"/>
    <mergeCell ref="AM401:AN401"/>
    <mergeCell ref="P402:Q402"/>
    <mergeCell ref="AM402:AN402"/>
    <mergeCell ref="H391:K394"/>
    <mergeCell ref="X392:AB393"/>
    <mergeCell ref="AM392:AN392"/>
    <mergeCell ref="AM393:AN393"/>
    <mergeCell ref="L394:Q395"/>
    <mergeCell ref="H395:I395"/>
    <mergeCell ref="X395:AB396"/>
    <mergeCell ref="AM395:AN395"/>
    <mergeCell ref="P396:Q396"/>
    <mergeCell ref="AM396:AN396"/>
    <mergeCell ref="AS385:AV387"/>
    <mergeCell ref="X386:AB387"/>
    <mergeCell ref="AM386:AN386"/>
    <mergeCell ref="AM387:AN387"/>
    <mergeCell ref="L388:Q389"/>
    <mergeCell ref="X389:AB390"/>
    <mergeCell ref="AM389:AN389"/>
    <mergeCell ref="P390:Q390"/>
    <mergeCell ref="AM390:AN390"/>
    <mergeCell ref="AO379:AR380"/>
    <mergeCell ref="X380:AB381"/>
    <mergeCell ref="AM380:AN380"/>
    <mergeCell ref="AM381:AN381"/>
    <mergeCell ref="L382:Q383"/>
    <mergeCell ref="AQ382:AR382"/>
    <mergeCell ref="X383:AB384"/>
    <mergeCell ref="AM383:AN383"/>
    <mergeCell ref="P384:Q384"/>
    <mergeCell ref="AM384:AN384"/>
    <mergeCell ref="AS373:AV375"/>
    <mergeCell ref="X374:AB375"/>
    <mergeCell ref="AM374:AN374"/>
    <mergeCell ref="AM375:AN375"/>
    <mergeCell ref="L376:Q377"/>
    <mergeCell ref="X377:AB378"/>
    <mergeCell ref="AM377:AN377"/>
    <mergeCell ref="P378:Q378"/>
    <mergeCell ref="AM378:AN378"/>
    <mergeCell ref="H367:K370"/>
    <mergeCell ref="X368:AB369"/>
    <mergeCell ref="AM368:AN368"/>
    <mergeCell ref="AM369:AN369"/>
    <mergeCell ref="L370:Q371"/>
    <mergeCell ref="H371:I371"/>
    <mergeCell ref="X371:AB372"/>
    <mergeCell ref="AM371:AN371"/>
    <mergeCell ref="P372:Q372"/>
    <mergeCell ref="AM372:AN372"/>
    <mergeCell ref="AS361:AV363"/>
    <mergeCell ref="X362:AB363"/>
    <mergeCell ref="AM362:AN362"/>
    <mergeCell ref="AM363:AN363"/>
    <mergeCell ref="L364:Q365"/>
    <mergeCell ref="X365:AB366"/>
    <mergeCell ref="AM365:AN365"/>
    <mergeCell ref="P366:Q366"/>
    <mergeCell ref="AM366:AN366"/>
    <mergeCell ref="AO355:AR356"/>
    <mergeCell ref="X356:AB357"/>
    <mergeCell ref="AM356:AN356"/>
    <mergeCell ref="AM357:AN357"/>
    <mergeCell ref="L358:Q359"/>
    <mergeCell ref="AQ358:AR358"/>
    <mergeCell ref="X359:AB360"/>
    <mergeCell ref="AM359:AN359"/>
    <mergeCell ref="P360:Q360"/>
    <mergeCell ref="AM360:AN360"/>
    <mergeCell ref="AS349:AV351"/>
    <mergeCell ref="X350:AB351"/>
    <mergeCell ref="AM350:AN350"/>
    <mergeCell ref="AM351:AN351"/>
    <mergeCell ref="L352:Q353"/>
    <mergeCell ref="X353:AB354"/>
    <mergeCell ref="AM353:AN353"/>
    <mergeCell ref="P354:Q354"/>
    <mergeCell ref="AM354:AN354"/>
    <mergeCell ref="AM344:AN344"/>
    <mergeCell ref="AM345:AN345"/>
    <mergeCell ref="L346:Q347"/>
    <mergeCell ref="H347:I347"/>
    <mergeCell ref="X347:AB348"/>
    <mergeCell ref="AM347:AN347"/>
    <mergeCell ref="P348:Q348"/>
    <mergeCell ref="V348:W348"/>
    <mergeCell ref="AM348:AN348"/>
    <mergeCell ref="D343:E348"/>
    <mergeCell ref="F343:G348"/>
    <mergeCell ref="H343:K346"/>
    <mergeCell ref="R343:T348"/>
    <mergeCell ref="U343:W345"/>
    <mergeCell ref="X344:AB345"/>
    <mergeCell ref="AS337:AV339"/>
    <mergeCell ref="X338:AB339"/>
    <mergeCell ref="AM338:AN338"/>
    <mergeCell ref="AM339:AN339"/>
    <mergeCell ref="L340:Q341"/>
    <mergeCell ref="X341:AB342"/>
    <mergeCell ref="AM341:AN341"/>
    <mergeCell ref="P342:Q342"/>
    <mergeCell ref="AM342:AN342"/>
    <mergeCell ref="AO331:AR332"/>
    <mergeCell ref="X332:AB333"/>
    <mergeCell ref="AM332:AN332"/>
    <mergeCell ref="AM333:AN333"/>
    <mergeCell ref="L334:Q335"/>
    <mergeCell ref="AQ334:AR334"/>
    <mergeCell ref="X335:AB336"/>
    <mergeCell ref="AM335:AN335"/>
    <mergeCell ref="P336:Q336"/>
    <mergeCell ref="AM336:AN336"/>
    <mergeCell ref="AS325:AV327"/>
    <mergeCell ref="X326:AB327"/>
    <mergeCell ref="AM326:AN326"/>
    <mergeCell ref="AM327:AN327"/>
    <mergeCell ref="L328:Q329"/>
    <mergeCell ref="X329:AB330"/>
    <mergeCell ref="AM329:AN329"/>
    <mergeCell ref="P330:Q330"/>
    <mergeCell ref="AM330:AN330"/>
    <mergeCell ref="AM320:AN320"/>
    <mergeCell ref="AM321:AN321"/>
    <mergeCell ref="L322:Q323"/>
    <mergeCell ref="H323:I323"/>
    <mergeCell ref="X323:AB324"/>
    <mergeCell ref="AM323:AN323"/>
    <mergeCell ref="P324:Q324"/>
    <mergeCell ref="V324:W324"/>
    <mergeCell ref="AM324:AN324"/>
    <mergeCell ref="D319:E324"/>
    <mergeCell ref="F319:G324"/>
    <mergeCell ref="H319:K322"/>
    <mergeCell ref="R319:T324"/>
    <mergeCell ref="U319:W321"/>
    <mergeCell ref="X320:AB321"/>
    <mergeCell ref="AS313:AV315"/>
    <mergeCell ref="X314:AB315"/>
    <mergeCell ref="AM314:AN314"/>
    <mergeCell ref="AM315:AN315"/>
    <mergeCell ref="L316:Q317"/>
    <mergeCell ref="X317:AB318"/>
    <mergeCell ref="AM317:AN317"/>
    <mergeCell ref="P318:Q318"/>
    <mergeCell ref="AM318:AN318"/>
    <mergeCell ref="AO307:AR308"/>
    <mergeCell ref="X308:AB309"/>
    <mergeCell ref="AM308:AN308"/>
    <mergeCell ref="AM309:AN309"/>
    <mergeCell ref="L310:Q311"/>
    <mergeCell ref="AQ310:AR310"/>
    <mergeCell ref="X311:AB312"/>
    <mergeCell ref="AM311:AN311"/>
    <mergeCell ref="P312:Q312"/>
    <mergeCell ref="AM312:AN312"/>
    <mergeCell ref="AS301:AV303"/>
    <mergeCell ref="X302:AB303"/>
    <mergeCell ref="AM302:AN302"/>
    <mergeCell ref="AM303:AN303"/>
    <mergeCell ref="L304:Q305"/>
    <mergeCell ref="X305:AB306"/>
    <mergeCell ref="AM305:AN305"/>
    <mergeCell ref="P306:Q306"/>
    <mergeCell ref="AM306:AN306"/>
    <mergeCell ref="H295:K298"/>
    <mergeCell ref="X296:AB297"/>
    <mergeCell ref="AM296:AN296"/>
    <mergeCell ref="AM297:AN297"/>
    <mergeCell ref="L298:Q299"/>
    <mergeCell ref="H299:I299"/>
    <mergeCell ref="X299:AB300"/>
    <mergeCell ref="AM299:AN299"/>
    <mergeCell ref="P300:Q300"/>
    <mergeCell ref="AM300:AN300"/>
    <mergeCell ref="AS289:AV291"/>
    <mergeCell ref="X290:AB291"/>
    <mergeCell ref="AM290:AN290"/>
    <mergeCell ref="AM291:AN291"/>
    <mergeCell ref="L292:Q293"/>
    <mergeCell ref="X293:AB294"/>
    <mergeCell ref="AM293:AN293"/>
    <mergeCell ref="P294:Q294"/>
    <mergeCell ref="AM294:AN294"/>
    <mergeCell ref="AO283:AR284"/>
    <mergeCell ref="X284:AB285"/>
    <mergeCell ref="AM284:AN284"/>
    <mergeCell ref="AM285:AN285"/>
    <mergeCell ref="L286:Q287"/>
    <mergeCell ref="AQ286:AR286"/>
    <mergeCell ref="X287:AB288"/>
    <mergeCell ref="AM287:AN287"/>
    <mergeCell ref="P288:Q288"/>
    <mergeCell ref="AM288:AN288"/>
    <mergeCell ref="AS277:AV279"/>
    <mergeCell ref="X278:AB279"/>
    <mergeCell ref="AM278:AN278"/>
    <mergeCell ref="AM279:AN279"/>
    <mergeCell ref="L280:Q281"/>
    <mergeCell ref="X281:AB282"/>
    <mergeCell ref="AM281:AN281"/>
    <mergeCell ref="P282:Q282"/>
    <mergeCell ref="AM282:AN282"/>
    <mergeCell ref="H271:K274"/>
    <mergeCell ref="X272:AB273"/>
    <mergeCell ref="AM272:AN272"/>
    <mergeCell ref="AM273:AN273"/>
    <mergeCell ref="L274:Q275"/>
    <mergeCell ref="H275:I275"/>
    <mergeCell ref="X275:AB276"/>
    <mergeCell ref="AM275:AN275"/>
    <mergeCell ref="P276:Q276"/>
    <mergeCell ref="AM276:AN276"/>
    <mergeCell ref="AS265:AV267"/>
    <mergeCell ref="X266:AB267"/>
    <mergeCell ref="AM266:AN266"/>
    <mergeCell ref="AM267:AN267"/>
    <mergeCell ref="L268:Q269"/>
    <mergeCell ref="X269:AB270"/>
    <mergeCell ref="AM269:AN269"/>
    <mergeCell ref="P270:Q270"/>
    <mergeCell ref="AM270:AN270"/>
    <mergeCell ref="AO259:AR260"/>
    <mergeCell ref="X260:AB261"/>
    <mergeCell ref="AM260:AN260"/>
    <mergeCell ref="AM261:AN261"/>
    <mergeCell ref="L262:Q263"/>
    <mergeCell ref="AQ262:AR262"/>
    <mergeCell ref="X263:AB264"/>
    <mergeCell ref="AM263:AN263"/>
    <mergeCell ref="P264:Q264"/>
    <mergeCell ref="AM264:AN264"/>
    <mergeCell ref="AS253:AV255"/>
    <mergeCell ref="X254:AB255"/>
    <mergeCell ref="AM254:AN254"/>
    <mergeCell ref="AM255:AN255"/>
    <mergeCell ref="L256:Q257"/>
    <mergeCell ref="X257:AB258"/>
    <mergeCell ref="AM257:AN257"/>
    <mergeCell ref="P258:Q258"/>
    <mergeCell ref="AM258:AN258"/>
    <mergeCell ref="AM248:AN248"/>
    <mergeCell ref="AM249:AN249"/>
    <mergeCell ref="L250:Q251"/>
    <mergeCell ref="H251:I251"/>
    <mergeCell ref="X251:AB252"/>
    <mergeCell ref="AM251:AN251"/>
    <mergeCell ref="P252:Q252"/>
    <mergeCell ref="V252:W252"/>
    <mergeCell ref="AM252:AN252"/>
    <mergeCell ref="D247:E252"/>
    <mergeCell ref="F247:G252"/>
    <mergeCell ref="H247:K250"/>
    <mergeCell ref="R247:T252"/>
    <mergeCell ref="U247:W249"/>
    <mergeCell ref="X248:AB249"/>
    <mergeCell ref="AS241:AV243"/>
    <mergeCell ref="X242:AB243"/>
    <mergeCell ref="AM242:AN242"/>
    <mergeCell ref="AM243:AN243"/>
    <mergeCell ref="L244:Q245"/>
    <mergeCell ref="X245:AB246"/>
    <mergeCell ref="AM245:AN245"/>
    <mergeCell ref="P246:Q246"/>
    <mergeCell ref="AM246:AN246"/>
    <mergeCell ref="AO235:AR236"/>
    <mergeCell ref="X236:AB237"/>
    <mergeCell ref="AM236:AN236"/>
    <mergeCell ref="AM237:AN237"/>
    <mergeCell ref="L238:Q239"/>
    <mergeCell ref="AQ238:AR238"/>
    <mergeCell ref="X239:AB240"/>
    <mergeCell ref="AM239:AN239"/>
    <mergeCell ref="P240:Q240"/>
    <mergeCell ref="AM240:AN240"/>
    <mergeCell ref="AS229:AV231"/>
    <mergeCell ref="X230:AB231"/>
    <mergeCell ref="AM230:AN230"/>
    <mergeCell ref="AM231:AN231"/>
    <mergeCell ref="L232:Q233"/>
    <mergeCell ref="X233:AB234"/>
    <mergeCell ref="AM233:AN233"/>
    <mergeCell ref="P234:Q234"/>
    <mergeCell ref="AM234:AN234"/>
    <mergeCell ref="H223:K226"/>
    <mergeCell ref="X224:AB225"/>
    <mergeCell ref="AM224:AN224"/>
    <mergeCell ref="AM225:AN225"/>
    <mergeCell ref="L226:Q227"/>
    <mergeCell ref="H227:I227"/>
    <mergeCell ref="X227:AB228"/>
    <mergeCell ref="AM227:AN227"/>
    <mergeCell ref="P228:Q228"/>
    <mergeCell ref="AM228:AN228"/>
    <mergeCell ref="AS217:AV219"/>
    <mergeCell ref="X218:AB219"/>
    <mergeCell ref="AM218:AN218"/>
    <mergeCell ref="AM219:AN219"/>
    <mergeCell ref="L220:Q221"/>
    <mergeCell ref="X221:AB222"/>
    <mergeCell ref="AM221:AN221"/>
    <mergeCell ref="P222:Q222"/>
    <mergeCell ref="AM222:AN222"/>
    <mergeCell ref="AO211:AR212"/>
    <mergeCell ref="X212:AB213"/>
    <mergeCell ref="AM212:AN212"/>
    <mergeCell ref="AM213:AN213"/>
    <mergeCell ref="L214:Q215"/>
    <mergeCell ref="AQ214:AR214"/>
    <mergeCell ref="X215:AB216"/>
    <mergeCell ref="AM215:AN215"/>
    <mergeCell ref="P216:Q216"/>
    <mergeCell ref="AM216:AN216"/>
    <mergeCell ref="AS205:AV207"/>
    <mergeCell ref="X206:AB207"/>
    <mergeCell ref="AM206:AN206"/>
    <mergeCell ref="AM207:AN207"/>
    <mergeCell ref="L208:Q209"/>
    <mergeCell ref="X209:AB210"/>
    <mergeCell ref="AM209:AN209"/>
    <mergeCell ref="P210:Q210"/>
    <mergeCell ref="AM210:AN210"/>
    <mergeCell ref="H199:K202"/>
    <mergeCell ref="X200:AB201"/>
    <mergeCell ref="AM200:AN200"/>
    <mergeCell ref="AM201:AN201"/>
    <mergeCell ref="L202:Q203"/>
    <mergeCell ref="H203:I203"/>
    <mergeCell ref="X203:AB204"/>
    <mergeCell ref="AM203:AN203"/>
    <mergeCell ref="P204:Q204"/>
    <mergeCell ref="AM204:AN204"/>
    <mergeCell ref="AS193:AV195"/>
    <mergeCell ref="X194:AB195"/>
    <mergeCell ref="AM194:AN194"/>
    <mergeCell ref="AM195:AN195"/>
    <mergeCell ref="L196:Q197"/>
    <mergeCell ref="X197:AB198"/>
    <mergeCell ref="AM197:AN197"/>
    <mergeCell ref="P198:Q198"/>
    <mergeCell ref="AM198:AN198"/>
    <mergeCell ref="AO187:AR188"/>
    <mergeCell ref="X188:AB189"/>
    <mergeCell ref="AM188:AN188"/>
    <mergeCell ref="AM189:AN189"/>
    <mergeCell ref="L190:Q191"/>
    <mergeCell ref="AQ190:AR190"/>
    <mergeCell ref="X191:AB192"/>
    <mergeCell ref="AM191:AN191"/>
    <mergeCell ref="P192:Q192"/>
    <mergeCell ref="AM192:AN192"/>
    <mergeCell ref="AS181:AV183"/>
    <mergeCell ref="X182:AB183"/>
    <mergeCell ref="AM182:AN182"/>
    <mergeCell ref="AM183:AN183"/>
    <mergeCell ref="L184:Q185"/>
    <mergeCell ref="X185:AB186"/>
    <mergeCell ref="AM185:AN185"/>
    <mergeCell ref="P186:Q186"/>
    <mergeCell ref="AM186:AN186"/>
    <mergeCell ref="AM176:AN176"/>
    <mergeCell ref="AM177:AN177"/>
    <mergeCell ref="L178:Q179"/>
    <mergeCell ref="H179:I179"/>
    <mergeCell ref="X179:AB180"/>
    <mergeCell ref="AM179:AN179"/>
    <mergeCell ref="P180:Q180"/>
    <mergeCell ref="V180:W180"/>
    <mergeCell ref="AM180:AN180"/>
    <mergeCell ref="D175:E180"/>
    <mergeCell ref="F175:G180"/>
    <mergeCell ref="H175:K178"/>
    <mergeCell ref="R175:T180"/>
    <mergeCell ref="U175:W177"/>
    <mergeCell ref="X176:AB177"/>
    <mergeCell ref="AS169:AV171"/>
    <mergeCell ref="X170:AB171"/>
    <mergeCell ref="AM170:AN170"/>
    <mergeCell ref="AM171:AN171"/>
    <mergeCell ref="L172:Q173"/>
    <mergeCell ref="X173:AB174"/>
    <mergeCell ref="AM173:AN173"/>
    <mergeCell ref="P174:Q174"/>
    <mergeCell ref="AM174:AN174"/>
    <mergeCell ref="AO163:AR164"/>
    <mergeCell ref="X164:AB165"/>
    <mergeCell ref="AM164:AN164"/>
    <mergeCell ref="AM165:AN165"/>
    <mergeCell ref="L166:Q167"/>
    <mergeCell ref="AQ166:AR166"/>
    <mergeCell ref="X167:AB168"/>
    <mergeCell ref="AM167:AN167"/>
    <mergeCell ref="P168:Q168"/>
    <mergeCell ref="AM168:AN168"/>
    <mergeCell ref="AS157:AV159"/>
    <mergeCell ref="X158:AB159"/>
    <mergeCell ref="AM158:AN158"/>
    <mergeCell ref="AM159:AN159"/>
    <mergeCell ref="L160:Q161"/>
    <mergeCell ref="X161:AB162"/>
    <mergeCell ref="AM161:AN161"/>
    <mergeCell ref="P162:Q162"/>
    <mergeCell ref="AM162:AN162"/>
    <mergeCell ref="AM152:AN152"/>
    <mergeCell ref="AM153:AN153"/>
    <mergeCell ref="L154:Q155"/>
    <mergeCell ref="H155:I155"/>
    <mergeCell ref="X155:AB156"/>
    <mergeCell ref="AM155:AN155"/>
    <mergeCell ref="P156:Q156"/>
    <mergeCell ref="V156:W156"/>
    <mergeCell ref="AM156:AN156"/>
    <mergeCell ref="D151:E156"/>
    <mergeCell ref="F151:G156"/>
    <mergeCell ref="H151:K154"/>
    <mergeCell ref="R151:T156"/>
    <mergeCell ref="U151:W153"/>
    <mergeCell ref="X152:AB153"/>
    <mergeCell ref="AS145:AV147"/>
    <mergeCell ref="X146:AB147"/>
    <mergeCell ref="AM146:AN146"/>
    <mergeCell ref="AM147:AN147"/>
    <mergeCell ref="L148:Q149"/>
    <mergeCell ref="X149:AB150"/>
    <mergeCell ref="AM149:AN149"/>
    <mergeCell ref="P150:Q150"/>
    <mergeCell ref="AM150:AN150"/>
    <mergeCell ref="AO139:AR140"/>
    <mergeCell ref="X140:AB141"/>
    <mergeCell ref="AM140:AN140"/>
    <mergeCell ref="AM141:AN141"/>
    <mergeCell ref="L142:Q143"/>
    <mergeCell ref="AQ142:AR142"/>
    <mergeCell ref="X143:AB144"/>
    <mergeCell ref="AM143:AN143"/>
    <mergeCell ref="P144:Q144"/>
    <mergeCell ref="AM144:AN144"/>
    <mergeCell ref="AS133:AV135"/>
    <mergeCell ref="X134:AB135"/>
    <mergeCell ref="AM134:AN134"/>
    <mergeCell ref="AM135:AN135"/>
    <mergeCell ref="L136:Q137"/>
    <mergeCell ref="X137:AB138"/>
    <mergeCell ref="AM137:AN137"/>
    <mergeCell ref="P138:Q138"/>
    <mergeCell ref="AM138:AN138"/>
    <mergeCell ref="H127:K130"/>
    <mergeCell ref="X128:AB129"/>
    <mergeCell ref="AM128:AN128"/>
    <mergeCell ref="AM129:AN129"/>
    <mergeCell ref="L130:Q131"/>
    <mergeCell ref="H131:I131"/>
    <mergeCell ref="X131:AB132"/>
    <mergeCell ref="AM131:AN131"/>
    <mergeCell ref="P132:Q132"/>
    <mergeCell ref="AM132:AN132"/>
    <mergeCell ref="AS121:AV123"/>
    <mergeCell ref="X122:AB123"/>
    <mergeCell ref="AM122:AN122"/>
    <mergeCell ref="AM123:AN123"/>
    <mergeCell ref="L124:Q125"/>
    <mergeCell ref="X125:AB126"/>
    <mergeCell ref="AM125:AN125"/>
    <mergeCell ref="P126:Q126"/>
    <mergeCell ref="AM126:AN126"/>
    <mergeCell ref="AO115:AR116"/>
    <mergeCell ref="X116:AB117"/>
    <mergeCell ref="AM116:AN116"/>
    <mergeCell ref="AM117:AN117"/>
    <mergeCell ref="L118:Q119"/>
    <mergeCell ref="AQ118:AR118"/>
    <mergeCell ref="X119:AB120"/>
    <mergeCell ref="AM119:AN119"/>
    <mergeCell ref="P120:Q120"/>
    <mergeCell ref="AM120:AN120"/>
    <mergeCell ref="AS109:AV111"/>
    <mergeCell ref="X110:AB111"/>
    <mergeCell ref="AM110:AN110"/>
    <mergeCell ref="AM111:AN111"/>
    <mergeCell ref="L112:Q113"/>
    <mergeCell ref="X113:AB114"/>
    <mergeCell ref="AM113:AN113"/>
    <mergeCell ref="P114:Q114"/>
    <mergeCell ref="AM114:AN114"/>
    <mergeCell ref="H103:K106"/>
    <mergeCell ref="X104:AB105"/>
    <mergeCell ref="AM104:AN104"/>
    <mergeCell ref="AM105:AN105"/>
    <mergeCell ref="L106:Q107"/>
    <mergeCell ref="H107:I107"/>
    <mergeCell ref="X107:AB108"/>
    <mergeCell ref="AM107:AN107"/>
    <mergeCell ref="P108:Q108"/>
    <mergeCell ref="AM108:AN108"/>
    <mergeCell ref="AS97:AV99"/>
    <mergeCell ref="X98:AB99"/>
    <mergeCell ref="AM98:AN98"/>
    <mergeCell ref="AM99:AN99"/>
    <mergeCell ref="L100:Q101"/>
    <mergeCell ref="X101:AB102"/>
    <mergeCell ref="AM101:AN101"/>
    <mergeCell ref="P102:Q102"/>
    <mergeCell ref="AM102:AN102"/>
    <mergeCell ref="D79:E84"/>
    <mergeCell ref="F79:G84"/>
    <mergeCell ref="H79:K82"/>
    <mergeCell ref="R79:T84"/>
    <mergeCell ref="U79:W81"/>
    <mergeCell ref="AO91:AR92"/>
    <mergeCell ref="X92:AB93"/>
    <mergeCell ref="AM92:AN92"/>
    <mergeCell ref="AM93:AN93"/>
    <mergeCell ref="L94:Q95"/>
    <mergeCell ref="AQ94:AR94"/>
    <mergeCell ref="X95:AB96"/>
    <mergeCell ref="AM95:AN95"/>
    <mergeCell ref="P96:Q96"/>
    <mergeCell ref="AM96:AN96"/>
    <mergeCell ref="AS85:AV87"/>
    <mergeCell ref="X86:AB87"/>
    <mergeCell ref="AM86:AN86"/>
    <mergeCell ref="AM87:AN87"/>
    <mergeCell ref="L88:Q89"/>
    <mergeCell ref="X89:AB90"/>
    <mergeCell ref="AM89:AN89"/>
    <mergeCell ref="P90:Q90"/>
    <mergeCell ref="AM90:AN90"/>
    <mergeCell ref="AM66:AN66"/>
    <mergeCell ref="AO67:AR68"/>
    <mergeCell ref="X68:AB69"/>
    <mergeCell ref="AM68:AN68"/>
    <mergeCell ref="AM69:AN69"/>
    <mergeCell ref="X62:AB63"/>
    <mergeCell ref="AM62:AN62"/>
    <mergeCell ref="AM63:AN63"/>
    <mergeCell ref="X80:AB81"/>
    <mergeCell ref="AM80:AN80"/>
    <mergeCell ref="AM81:AN81"/>
    <mergeCell ref="L82:Q83"/>
    <mergeCell ref="H83:I83"/>
    <mergeCell ref="X83:AB84"/>
    <mergeCell ref="AM83:AN83"/>
    <mergeCell ref="P84:Q84"/>
    <mergeCell ref="V84:W84"/>
    <mergeCell ref="AM84:AN84"/>
    <mergeCell ref="L76:Q77"/>
    <mergeCell ref="X77:AB78"/>
    <mergeCell ref="AM77:AN77"/>
    <mergeCell ref="P78:Q78"/>
    <mergeCell ref="AM78:AN78"/>
    <mergeCell ref="H55:K58"/>
    <mergeCell ref="X56:AB57"/>
    <mergeCell ref="AM56:AN56"/>
    <mergeCell ref="AM57:AN57"/>
    <mergeCell ref="L58:Q59"/>
    <mergeCell ref="H59:I59"/>
    <mergeCell ref="X59:AB60"/>
    <mergeCell ref="AM59:AN59"/>
    <mergeCell ref="P60:Q60"/>
    <mergeCell ref="AM60:AN60"/>
    <mergeCell ref="P36:Q36"/>
    <mergeCell ref="AM36:AN36"/>
    <mergeCell ref="AS73:AV75"/>
    <mergeCell ref="X74:AB75"/>
    <mergeCell ref="AM74:AN74"/>
    <mergeCell ref="AM75:AN75"/>
    <mergeCell ref="L52:Q53"/>
    <mergeCell ref="X53:AB54"/>
    <mergeCell ref="AM53:AN53"/>
    <mergeCell ref="P54:Q54"/>
    <mergeCell ref="AM54:AN54"/>
    <mergeCell ref="AS61:AV63"/>
    <mergeCell ref="L70:Q71"/>
    <mergeCell ref="AQ70:AR70"/>
    <mergeCell ref="X71:AB72"/>
    <mergeCell ref="AM71:AN71"/>
    <mergeCell ref="P72:Q72"/>
    <mergeCell ref="AM72:AN72"/>
    <mergeCell ref="L64:Q65"/>
    <mergeCell ref="X65:AB66"/>
    <mergeCell ref="AM65:AN65"/>
    <mergeCell ref="P66:Q66"/>
    <mergeCell ref="AS49:AV51"/>
    <mergeCell ref="X50:AB51"/>
    <mergeCell ref="AM50:AN50"/>
    <mergeCell ref="AM51:AN51"/>
    <mergeCell ref="L28:Q29"/>
    <mergeCell ref="X29:AB30"/>
    <mergeCell ref="AM29:AN29"/>
    <mergeCell ref="P30:Q30"/>
    <mergeCell ref="AM30:AN30"/>
    <mergeCell ref="AS37:AV39"/>
    <mergeCell ref="AO43:AR44"/>
    <mergeCell ref="X44:AB45"/>
    <mergeCell ref="AM44:AN44"/>
    <mergeCell ref="AM45:AN45"/>
    <mergeCell ref="L46:Q47"/>
    <mergeCell ref="AQ46:AR46"/>
    <mergeCell ref="X47:AB48"/>
    <mergeCell ref="AM47:AN47"/>
    <mergeCell ref="P48:Q48"/>
    <mergeCell ref="AM48:AN48"/>
    <mergeCell ref="L40:Q41"/>
    <mergeCell ref="X41:AB42"/>
    <mergeCell ref="AM41:AN41"/>
    <mergeCell ref="P42:Q42"/>
    <mergeCell ref="AM42:AN42"/>
    <mergeCell ref="D5:AV5"/>
    <mergeCell ref="D7:E12"/>
    <mergeCell ref="F7:G12"/>
    <mergeCell ref="H7:K10"/>
    <mergeCell ref="R7:T12"/>
    <mergeCell ref="U7:W9"/>
    <mergeCell ref="AO19:AR20"/>
    <mergeCell ref="X20:AB21"/>
    <mergeCell ref="AM20:AN20"/>
    <mergeCell ref="AM21:AN21"/>
    <mergeCell ref="L22:Q23"/>
    <mergeCell ref="AQ22:AR22"/>
    <mergeCell ref="X23:AB24"/>
    <mergeCell ref="AM23:AN23"/>
    <mergeCell ref="P24:Q24"/>
    <mergeCell ref="AM24:AN24"/>
    <mergeCell ref="X38:AB39"/>
    <mergeCell ref="AM38:AN38"/>
    <mergeCell ref="AM39:AN39"/>
    <mergeCell ref="L16:Q17"/>
    <mergeCell ref="X17:AB18"/>
    <mergeCell ref="AM17:AN17"/>
    <mergeCell ref="P18:Q18"/>
    <mergeCell ref="AM18:AN18"/>
    <mergeCell ref="H31:K34"/>
    <mergeCell ref="X32:AB33"/>
    <mergeCell ref="AM32:AN32"/>
    <mergeCell ref="AM33:AN33"/>
    <mergeCell ref="L34:Q35"/>
    <mergeCell ref="H35:I35"/>
    <mergeCell ref="X35:AB36"/>
    <mergeCell ref="AM35:AN35"/>
    <mergeCell ref="AS13:AV15"/>
    <mergeCell ref="X14:AB15"/>
    <mergeCell ref="AM14:AN14"/>
    <mergeCell ref="AM15:AN15"/>
    <mergeCell ref="X8:AB9"/>
    <mergeCell ref="AM8:AN8"/>
    <mergeCell ref="AM9:AN9"/>
    <mergeCell ref="L10:Q11"/>
    <mergeCell ref="H11:I11"/>
    <mergeCell ref="X11:AB12"/>
    <mergeCell ref="AM11:AN11"/>
    <mergeCell ref="P12:Q12"/>
    <mergeCell ref="V12:W12"/>
    <mergeCell ref="AM12:AN12"/>
    <mergeCell ref="AS25:AV27"/>
    <mergeCell ref="X26:AB27"/>
    <mergeCell ref="AM26:AN26"/>
    <mergeCell ref="AM27:AN27"/>
  </mergeCells>
  <phoneticPr fontId="1"/>
  <printOptions horizontalCentered="1"/>
  <pageMargins left="0.59055118110236227" right="0.39370078740157483" top="0.78740157480314965" bottom="0.59055118110236227" header="0.51181102362204722" footer="0.31496062992125984"/>
  <pageSetup paperSize="9" scale="54" orientation="portrait" r:id="rId1"/>
  <headerFooter>
    <oddHeader>&amp;R&amp;9就労移行支援</oddHeader>
    <oddFooter>&amp;C&amp;14&amp;P</oddFooter>
  </headerFooter>
  <rowBreaks count="29" manualBreakCount="29">
    <brk id="78" max="49" man="1"/>
    <brk id="150" max="49" man="1"/>
    <brk id="174" max="49" man="1"/>
    <brk id="246" max="49" man="1"/>
    <brk id="318" max="49" man="1"/>
    <brk id="342" max="49" man="1"/>
    <brk id="414" max="49" man="1"/>
    <brk id="486" max="49" man="1"/>
    <brk id="510" max="49" man="1"/>
    <brk id="582" max="49" man="1"/>
    <brk id="654" max="49" man="1"/>
    <brk id="678" max="49" man="1"/>
    <brk id="750" max="49" man="1"/>
    <brk id="822" max="49" man="1"/>
    <brk id="846" max="49" man="1"/>
    <brk id="918" max="49" man="1"/>
    <brk id="990" max="49" man="1"/>
    <brk id="1014" max="49" man="1"/>
    <brk id="1086" max="49" man="1"/>
    <brk id="1158" max="49" man="1"/>
    <brk id="1182" max="49" man="1"/>
    <brk id="1254" max="49" man="1"/>
    <brk id="1326" max="49" man="1"/>
    <brk id="1350" max="49" man="1"/>
    <brk id="1422" max="49" man="1"/>
    <brk id="1494" max="49" man="1"/>
    <brk id="1518" max="49" man="1"/>
    <brk id="1590" max="49" man="1"/>
    <brk id="1662" max="4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479</vt:i4>
      </vt:variant>
    </vt:vector>
  </HeadingPairs>
  <TitlesOfParts>
    <vt:vector size="485" baseType="lpstr">
      <vt:lpstr>_11_居宅介護（名前定義）</vt:lpstr>
      <vt:lpstr>_15_同行援護（名前定義）</vt:lpstr>
      <vt:lpstr>15就労移行支援(基本)</vt:lpstr>
      <vt:lpstr>15就労移行支援(定超)</vt:lpstr>
      <vt:lpstr>15就労移行支援(職業指導員等欠員)</vt:lpstr>
      <vt:lpstr>15就労移行支援(管理責任者欠員)</vt:lpstr>
      <vt:lpstr>_11_A家事０．５</vt:lpstr>
      <vt:lpstr>_11_A家事０．７５</vt:lpstr>
      <vt:lpstr>_11_A家事１．０</vt:lpstr>
      <vt:lpstr>_11_A家事１．２５</vt:lpstr>
      <vt:lpstr>_11_A家事１．５</vt:lpstr>
      <vt:lpstr>_11_A家事１．７５</vt:lpstr>
      <vt:lpstr>_11_A家事１０．０</vt:lpstr>
      <vt:lpstr>_11_A家事１０．２５</vt:lpstr>
      <vt:lpstr>_11_A家事１０．５</vt:lpstr>
      <vt:lpstr>_11_A家事２．０</vt:lpstr>
      <vt:lpstr>_11_A家事２．２５</vt:lpstr>
      <vt:lpstr>_11_A家事２．５</vt:lpstr>
      <vt:lpstr>_11_A家事２．７５</vt:lpstr>
      <vt:lpstr>_11_A家事３．０</vt:lpstr>
      <vt:lpstr>_11_A家事３．２５</vt:lpstr>
      <vt:lpstr>_11_A家事３．５</vt:lpstr>
      <vt:lpstr>_11_A家事３．７５</vt:lpstr>
      <vt:lpstr>_11_A家事４．０</vt:lpstr>
      <vt:lpstr>_11_A家事４．２５</vt:lpstr>
      <vt:lpstr>_11_A家事４．５</vt:lpstr>
      <vt:lpstr>_11_A家事４．７５</vt:lpstr>
      <vt:lpstr>_11_A家事５．０</vt:lpstr>
      <vt:lpstr>_11_A家事５．２５</vt:lpstr>
      <vt:lpstr>_11_A家事５．５</vt:lpstr>
      <vt:lpstr>_11_A家事５．７５</vt:lpstr>
      <vt:lpstr>_11_A家事６．０</vt:lpstr>
      <vt:lpstr>_11_A家事６．２５</vt:lpstr>
      <vt:lpstr>_11_A家事６．５</vt:lpstr>
      <vt:lpstr>_11_A家事６．７５</vt:lpstr>
      <vt:lpstr>_11_A家事７．０</vt:lpstr>
      <vt:lpstr>_11_A家事７．２５</vt:lpstr>
      <vt:lpstr>_11_A家事７．５</vt:lpstr>
      <vt:lpstr>_11_A家事７．７５</vt:lpstr>
      <vt:lpstr>_11_A家事８．０</vt:lpstr>
      <vt:lpstr>_11_A家事８．２５</vt:lpstr>
      <vt:lpstr>_11_A家事８．５</vt:lpstr>
      <vt:lpstr>_11_A家事８．７５</vt:lpstr>
      <vt:lpstr>_11_A家事９．０</vt:lpstr>
      <vt:lpstr>_11_A家事９．２５</vt:lpstr>
      <vt:lpstr>_11_A家事９．５</vt:lpstr>
      <vt:lpstr>_11_A家事９．７５</vt:lpstr>
      <vt:lpstr>_11_A家事増０．２５</vt:lpstr>
      <vt:lpstr>_11_A家事増０．５</vt:lpstr>
      <vt:lpstr>_11_A家事増０．７５</vt:lpstr>
      <vt:lpstr>_11_A家事増１．０</vt:lpstr>
      <vt:lpstr>_11_A家事増１．２５</vt:lpstr>
      <vt:lpstr>_11_A家事増１．５</vt:lpstr>
      <vt:lpstr>_11_A家事増１．７５</vt:lpstr>
      <vt:lpstr>_11_A家事増１０．０</vt:lpstr>
      <vt:lpstr>_11_A家事増１０．２５</vt:lpstr>
      <vt:lpstr>_11_A家事増１０．５</vt:lpstr>
      <vt:lpstr>_11_A家事増２．０</vt:lpstr>
      <vt:lpstr>_11_A家事増２．２５</vt:lpstr>
      <vt:lpstr>_11_A家事増２．５</vt:lpstr>
      <vt:lpstr>_11_A家事増２．７５</vt:lpstr>
      <vt:lpstr>_11_A家事増３．０</vt:lpstr>
      <vt:lpstr>_11_A家事増３．２５</vt:lpstr>
      <vt:lpstr>_11_A家事増３．５</vt:lpstr>
      <vt:lpstr>_11_A家事増３．７５</vt:lpstr>
      <vt:lpstr>_11_A家事増４．０</vt:lpstr>
      <vt:lpstr>_11_A家事増４．２５</vt:lpstr>
      <vt:lpstr>_11_A家事増４．５</vt:lpstr>
      <vt:lpstr>_11_A家事増４．７５</vt:lpstr>
      <vt:lpstr>_11_A家事増５．０</vt:lpstr>
      <vt:lpstr>_11_A家事増５．２５</vt:lpstr>
      <vt:lpstr>_11_A家事増５．５</vt:lpstr>
      <vt:lpstr>_11_A家事増５．７５</vt:lpstr>
      <vt:lpstr>_11_A家事増６．０</vt:lpstr>
      <vt:lpstr>_11_A家事増６．２５</vt:lpstr>
      <vt:lpstr>_11_A家事増６．５</vt:lpstr>
      <vt:lpstr>_11_A家事増６．７５</vt:lpstr>
      <vt:lpstr>_11_A家事増７．０</vt:lpstr>
      <vt:lpstr>_11_A家事増７．２５</vt:lpstr>
      <vt:lpstr>_11_A家事増７．５</vt:lpstr>
      <vt:lpstr>_11_A家事増７．７５</vt:lpstr>
      <vt:lpstr>_11_A家事増８．０</vt:lpstr>
      <vt:lpstr>_11_A家事増８．２５</vt:lpstr>
      <vt:lpstr>_11_A家事増８．５</vt:lpstr>
      <vt:lpstr>_11_A家事増８．７５</vt:lpstr>
      <vt:lpstr>_11_A家事増９．０</vt:lpstr>
      <vt:lpstr>_11_A家事増９．２５</vt:lpstr>
      <vt:lpstr>_11_A家事増９．５</vt:lpstr>
      <vt:lpstr>_11_A家事増９．７５</vt:lpstr>
      <vt:lpstr>_11_A重度研修１．０</vt:lpstr>
      <vt:lpstr>_11_A重度研修１．５</vt:lpstr>
      <vt:lpstr>_11_A重度研修１０．０</vt:lpstr>
      <vt:lpstr>_11_A重度研修１０．５</vt:lpstr>
      <vt:lpstr>_11_A重度研修２．０</vt:lpstr>
      <vt:lpstr>_11_A重度研修２．５</vt:lpstr>
      <vt:lpstr>_11_A重度研修３．０</vt:lpstr>
      <vt:lpstr>_11_A重度研修３．５</vt:lpstr>
      <vt:lpstr>_11_A重度研修４．０</vt:lpstr>
      <vt:lpstr>_11_A重度研修４．５</vt:lpstr>
      <vt:lpstr>_11_A重度研修５．０</vt:lpstr>
      <vt:lpstr>_11_A重度研修５．５</vt:lpstr>
      <vt:lpstr>_11_A重度研修６．０</vt:lpstr>
      <vt:lpstr>_11_A重度研修６．５</vt:lpstr>
      <vt:lpstr>_11_A重度研修７．０</vt:lpstr>
      <vt:lpstr>_11_A重度研修７．５</vt:lpstr>
      <vt:lpstr>_11_A重度研修８．０</vt:lpstr>
      <vt:lpstr>_11_A重度研修８．５</vt:lpstr>
      <vt:lpstr>_11_A重度研修９．０</vt:lpstr>
      <vt:lpstr>_11_A重度研修９．５</vt:lpstr>
      <vt:lpstr>_11_A重度研修増０．５</vt:lpstr>
      <vt:lpstr>_11_A重度研修増１．０</vt:lpstr>
      <vt:lpstr>_11_A重度研修増１．５</vt:lpstr>
      <vt:lpstr>_11_A重度研修増１０．０</vt:lpstr>
      <vt:lpstr>_11_A重度研修増１０．５</vt:lpstr>
      <vt:lpstr>_11_A重度研修増２．０</vt:lpstr>
      <vt:lpstr>_11_A重度研修増２．５</vt:lpstr>
      <vt:lpstr>_11_A重度研修増３．０</vt:lpstr>
      <vt:lpstr>_11_A重度研修増３．５</vt:lpstr>
      <vt:lpstr>_11_A重度研修増４．０</vt:lpstr>
      <vt:lpstr>_11_A重度研修増４．５</vt:lpstr>
      <vt:lpstr>_11_A重度研修増５．０</vt:lpstr>
      <vt:lpstr>_11_A重度研修増５．５</vt:lpstr>
      <vt:lpstr>_11_A重度研修増６．０</vt:lpstr>
      <vt:lpstr>_11_A重度研修増６．５</vt:lpstr>
      <vt:lpstr>_11_A重度研修増７．０</vt:lpstr>
      <vt:lpstr>_11_A重度研修増７．５</vt:lpstr>
      <vt:lpstr>_11_A重度研修増８．０</vt:lpstr>
      <vt:lpstr>_11_A重度研修増８．５</vt:lpstr>
      <vt:lpstr>_11_A重度研修増９．０</vt:lpstr>
      <vt:lpstr>_11_A重度研修増９．５</vt:lpstr>
      <vt:lpstr>_11_A身体０．５</vt:lpstr>
      <vt:lpstr>_11_A身体１．０</vt:lpstr>
      <vt:lpstr>_11_A身体１．５</vt:lpstr>
      <vt:lpstr>_11_A身体１０．０</vt:lpstr>
      <vt:lpstr>_11_A身体１０．５</vt:lpstr>
      <vt:lpstr>_11_A身体２．０</vt:lpstr>
      <vt:lpstr>_11_A身体２．５</vt:lpstr>
      <vt:lpstr>_11_A身体３．０</vt:lpstr>
      <vt:lpstr>_11_A身体３．５</vt:lpstr>
      <vt:lpstr>_11_A身体４．０</vt:lpstr>
      <vt:lpstr>_11_A身体４．５</vt:lpstr>
      <vt:lpstr>_11_A身体５．０</vt:lpstr>
      <vt:lpstr>_11_A身体５．５</vt:lpstr>
      <vt:lpstr>_11_A身体６．０</vt:lpstr>
      <vt:lpstr>_11_A身体６．５</vt:lpstr>
      <vt:lpstr>_11_A身体７．０</vt:lpstr>
      <vt:lpstr>_11_A身体７．５</vt:lpstr>
      <vt:lpstr>_11_A身体８．０</vt:lpstr>
      <vt:lpstr>_11_A身体８．５</vt:lpstr>
      <vt:lpstr>_11_A身体９．０</vt:lpstr>
      <vt:lpstr>_11_A身体９．５</vt:lpstr>
      <vt:lpstr>_11_A身体増０．５</vt:lpstr>
      <vt:lpstr>_11_A身体増１．０</vt:lpstr>
      <vt:lpstr>_11_A身体増１．５</vt:lpstr>
      <vt:lpstr>_11_A身体増１０．０</vt:lpstr>
      <vt:lpstr>_11_A身体増１０．５</vt:lpstr>
      <vt:lpstr>_11_A身体増２．０</vt:lpstr>
      <vt:lpstr>_11_A身体増２．５</vt:lpstr>
      <vt:lpstr>_11_A身体増３．０</vt:lpstr>
      <vt:lpstr>_11_A身体増３．５</vt:lpstr>
      <vt:lpstr>_11_A身体増４．０</vt:lpstr>
      <vt:lpstr>_11_A身体増４．５</vt:lpstr>
      <vt:lpstr>_11_A身体増５．０</vt:lpstr>
      <vt:lpstr>_11_A身体増５．５</vt:lpstr>
      <vt:lpstr>_11_A身体増６．０</vt:lpstr>
      <vt:lpstr>_11_A身体増６．５</vt:lpstr>
      <vt:lpstr>_11_A身体増７．０</vt:lpstr>
      <vt:lpstr>_11_A身体増７．５</vt:lpstr>
      <vt:lpstr>_11_A身体増８．０</vt:lpstr>
      <vt:lpstr>_11_A身体増８．５</vt:lpstr>
      <vt:lpstr>_11_A身体増９．０</vt:lpstr>
      <vt:lpstr>_11_A身体増９．５</vt:lpstr>
      <vt:lpstr>_11_A通院１０．５</vt:lpstr>
      <vt:lpstr>_11_A通院１１．０</vt:lpstr>
      <vt:lpstr>_11_A通院１１．５</vt:lpstr>
      <vt:lpstr>_11_A通院１１０．０</vt:lpstr>
      <vt:lpstr>_11_A通院１１０．５</vt:lpstr>
      <vt:lpstr>_11_A通院１２．０</vt:lpstr>
      <vt:lpstr>_11_A通院１２．５</vt:lpstr>
      <vt:lpstr>_11_A通院１３．０</vt:lpstr>
      <vt:lpstr>_11_A通院１３．５</vt:lpstr>
      <vt:lpstr>_11_A通院１４．０</vt:lpstr>
      <vt:lpstr>_11_A通院１４．５</vt:lpstr>
      <vt:lpstr>_11_A通院１５．０</vt:lpstr>
      <vt:lpstr>_11_A通院１５．５</vt:lpstr>
      <vt:lpstr>_11_A通院１６．０</vt:lpstr>
      <vt:lpstr>_11_A通院１６．５</vt:lpstr>
      <vt:lpstr>_11_A通院１７．０</vt:lpstr>
      <vt:lpstr>_11_A通院１７．５</vt:lpstr>
      <vt:lpstr>_11_A通院１８．０</vt:lpstr>
      <vt:lpstr>_11_A通院１８．５</vt:lpstr>
      <vt:lpstr>_11_A通院１９．０</vt:lpstr>
      <vt:lpstr>_11_A通院１９．５</vt:lpstr>
      <vt:lpstr>_11_A通院１増０．５</vt:lpstr>
      <vt:lpstr>_11_A通院１増１．０</vt:lpstr>
      <vt:lpstr>_11_A通院１増１．５</vt:lpstr>
      <vt:lpstr>_11_A通院１増１０．０</vt:lpstr>
      <vt:lpstr>_11_A通院１増１０．５</vt:lpstr>
      <vt:lpstr>_11_A通院１増２．０</vt:lpstr>
      <vt:lpstr>_11_A通院１増２．５</vt:lpstr>
      <vt:lpstr>_11_A通院１増３．０</vt:lpstr>
      <vt:lpstr>_11_A通院１増３．５</vt:lpstr>
      <vt:lpstr>_11_A通院１増４．０</vt:lpstr>
      <vt:lpstr>_11_A通院１増４．５</vt:lpstr>
      <vt:lpstr>_11_A通院１増５．０</vt:lpstr>
      <vt:lpstr>_11_A通院１増５．５</vt:lpstr>
      <vt:lpstr>_11_A通院１増６．０</vt:lpstr>
      <vt:lpstr>_11_A通院１増６．５</vt:lpstr>
      <vt:lpstr>_11_A通院１増７．０</vt:lpstr>
      <vt:lpstr>_11_A通院１増７．５</vt:lpstr>
      <vt:lpstr>_11_A通院１増８．０</vt:lpstr>
      <vt:lpstr>_11_A通院１増８．５</vt:lpstr>
      <vt:lpstr>_11_A通院１増９．０</vt:lpstr>
      <vt:lpstr>_11_A通院１増９．５</vt:lpstr>
      <vt:lpstr>_11_A通院２０．５</vt:lpstr>
      <vt:lpstr>_11_A通院２１．０</vt:lpstr>
      <vt:lpstr>_11_A通院２１．５</vt:lpstr>
      <vt:lpstr>_11_A通院２１０．０</vt:lpstr>
      <vt:lpstr>_11_A通院２１０．５</vt:lpstr>
      <vt:lpstr>_11_A通院２２．０</vt:lpstr>
      <vt:lpstr>_11_A通院２２．５</vt:lpstr>
      <vt:lpstr>_11_A通院２３．０</vt:lpstr>
      <vt:lpstr>_11_A通院２３．５</vt:lpstr>
      <vt:lpstr>_11_A通院２４．０</vt:lpstr>
      <vt:lpstr>_11_A通院２４．５</vt:lpstr>
      <vt:lpstr>_11_A通院２５．０</vt:lpstr>
      <vt:lpstr>_11_A通院２５．５</vt:lpstr>
      <vt:lpstr>_11_A通院２６．０</vt:lpstr>
      <vt:lpstr>_11_A通院２６．５</vt:lpstr>
      <vt:lpstr>_11_A通院２７．０</vt:lpstr>
      <vt:lpstr>_11_A通院２７．５</vt:lpstr>
      <vt:lpstr>_11_A通院２８．０</vt:lpstr>
      <vt:lpstr>_11_A通院２８．５</vt:lpstr>
      <vt:lpstr>_11_A通院２９．０</vt:lpstr>
      <vt:lpstr>_11_A通院２９．５</vt:lpstr>
      <vt:lpstr>_11_A通院２増０．５</vt:lpstr>
      <vt:lpstr>_11_A通院２増１．０</vt:lpstr>
      <vt:lpstr>_11_A通院２増１．５</vt:lpstr>
      <vt:lpstr>_11_A通院２増１０．０</vt:lpstr>
      <vt:lpstr>_11_A通院２増１０．５</vt:lpstr>
      <vt:lpstr>_11_A通院２増２．０</vt:lpstr>
      <vt:lpstr>_11_A通院２増２．５</vt:lpstr>
      <vt:lpstr>_11_A通院２増３．０</vt:lpstr>
      <vt:lpstr>_11_A通院２増３．５</vt:lpstr>
      <vt:lpstr>_11_A通院２増４．０</vt:lpstr>
      <vt:lpstr>_11_A通院２増４．５</vt:lpstr>
      <vt:lpstr>_11_A通院２増５．０</vt:lpstr>
      <vt:lpstr>_11_A通院２増５．５</vt:lpstr>
      <vt:lpstr>_11_A通院２増６．０</vt:lpstr>
      <vt:lpstr>_11_A通院２増６．５</vt:lpstr>
      <vt:lpstr>_11_A通院２増７．０</vt:lpstr>
      <vt:lpstr>_11_A通院２増７．５</vt:lpstr>
      <vt:lpstr>_11_A通院２増８．０</vt:lpstr>
      <vt:lpstr>_11_A通院２増８．５</vt:lpstr>
      <vt:lpstr>_11_A通院２増９．０</vt:lpstr>
      <vt:lpstr>_11_A通院２増９．５</vt:lpstr>
      <vt:lpstr>_11_A通院乗降</vt:lpstr>
      <vt:lpstr>_11_B家事０．５＿０．２５</vt:lpstr>
      <vt:lpstr>_11_B家事０．５＿０．５</vt:lpstr>
      <vt:lpstr>_11_B家事０．５＿０．７５</vt:lpstr>
      <vt:lpstr>_11_B家事０．５＿１．０</vt:lpstr>
      <vt:lpstr>_11_B家事０．７５＿０．２５</vt:lpstr>
      <vt:lpstr>_11_B家事０．７５＿０．５</vt:lpstr>
      <vt:lpstr>_11_B家事０．７５＿０．７５</vt:lpstr>
      <vt:lpstr>_11_B家事１．０＿０．２５</vt:lpstr>
      <vt:lpstr>_11_B家事１．０＿０．５</vt:lpstr>
      <vt:lpstr>_11_B家事１．２５＿０．２５</vt:lpstr>
      <vt:lpstr>_11_B重度研修１．０＿０．５</vt:lpstr>
      <vt:lpstr>_11_B重度研修１．０＿１．０</vt:lpstr>
      <vt:lpstr>_11_B重度研修１．０＿１．５</vt:lpstr>
      <vt:lpstr>_11_B重度研修１．０＿２．０</vt:lpstr>
      <vt:lpstr>_11_B重度研修１．５＿０．５</vt:lpstr>
      <vt:lpstr>_11_B重度研修１．５＿１．０</vt:lpstr>
      <vt:lpstr>_11_B重度研修１．５＿１．５</vt:lpstr>
      <vt:lpstr>_11_B重度研修２．０＿０．５</vt:lpstr>
      <vt:lpstr>_11_B重度研修２．０＿１．０</vt:lpstr>
      <vt:lpstr>_11_B重度研修２．５＿０．５</vt:lpstr>
      <vt:lpstr>_11_B身体０．５＿０．５</vt:lpstr>
      <vt:lpstr>_11_B身体０．５＿１．０</vt:lpstr>
      <vt:lpstr>_11_B身体０．５＿１．５</vt:lpstr>
      <vt:lpstr>_11_B身体０．５＿２．０</vt:lpstr>
      <vt:lpstr>_11_B身体０．５＿２．５</vt:lpstr>
      <vt:lpstr>_11_B身体１．０＿０．５</vt:lpstr>
      <vt:lpstr>_11_B身体１．０＿１．０</vt:lpstr>
      <vt:lpstr>_11_B身体１．０＿１．５</vt:lpstr>
      <vt:lpstr>_11_B身体１．０＿２．０</vt:lpstr>
      <vt:lpstr>_11_B身体１．５＿０．５</vt:lpstr>
      <vt:lpstr>_11_B身体１．５＿１．０</vt:lpstr>
      <vt:lpstr>_11_B身体１．５＿１．５</vt:lpstr>
      <vt:lpstr>_11_B身体２．０＿０．５</vt:lpstr>
      <vt:lpstr>_11_B身体２．０＿１．０</vt:lpstr>
      <vt:lpstr>_11_B身体２．５＿０．５</vt:lpstr>
      <vt:lpstr>_11_B通院１０．５＿０．５</vt:lpstr>
      <vt:lpstr>_11_B通院１０．５＿１．０</vt:lpstr>
      <vt:lpstr>_11_B通院１０．５＿１．５</vt:lpstr>
      <vt:lpstr>_11_B通院１０．５＿２．０</vt:lpstr>
      <vt:lpstr>_11_B通院１０．５＿２．５</vt:lpstr>
      <vt:lpstr>_11_B通院１１．０＿０．５</vt:lpstr>
      <vt:lpstr>_11_B通院１１．０＿１．０</vt:lpstr>
      <vt:lpstr>_11_B通院１１．０＿１．５</vt:lpstr>
      <vt:lpstr>_11_B通院１１．０＿２．０</vt:lpstr>
      <vt:lpstr>_11_B通院１１．５＿０．５</vt:lpstr>
      <vt:lpstr>_11_B通院１１．５＿１．０</vt:lpstr>
      <vt:lpstr>_11_B通院１１．５＿１．５</vt:lpstr>
      <vt:lpstr>_11_B通院１２．０＿０．５</vt:lpstr>
      <vt:lpstr>_11_B通院１２．０＿１．０</vt:lpstr>
      <vt:lpstr>_11_B通院１２．５＿０．５</vt:lpstr>
      <vt:lpstr>_11_B通院２０．５＿０．５</vt:lpstr>
      <vt:lpstr>_11_B通院２０．５＿１．０</vt:lpstr>
      <vt:lpstr>_11_B通院２１．０＿０．５</vt:lpstr>
      <vt:lpstr>_11_C家事０．５＿０．２５＿０．２５</vt:lpstr>
      <vt:lpstr>_11_C家事０．５＿０．２５＿０．５</vt:lpstr>
      <vt:lpstr>_11_C家事０．５＿０．２５＿０．７５</vt:lpstr>
      <vt:lpstr>_11_C家事０．５＿０．５＿０．２５</vt:lpstr>
      <vt:lpstr>_11_C家事０．５＿０．５＿０．５</vt:lpstr>
      <vt:lpstr>_11_C家事０．５＿０．７５＿０．２５</vt:lpstr>
      <vt:lpstr>_11_C家事０．７５＿０．２５＿０．２５</vt:lpstr>
      <vt:lpstr>_11_C家事０．７５＿０．２５＿０．５</vt:lpstr>
      <vt:lpstr>_11_C家事０．７５＿０．５＿０．２５</vt:lpstr>
      <vt:lpstr>_11_C家事１．０＿０．２５＿０．２５</vt:lpstr>
      <vt:lpstr>_11_C重度研修１．０＿０．５＿０．５</vt:lpstr>
      <vt:lpstr>_11_C重度研修１．０＿０．５＿１．０</vt:lpstr>
      <vt:lpstr>_11_C重度研修１．０＿０．５＿１．５</vt:lpstr>
      <vt:lpstr>_11_C重度研修１．０＿１．０＿０．５</vt:lpstr>
      <vt:lpstr>_11_C重度研修１．０＿１．０＿１．０</vt:lpstr>
      <vt:lpstr>_11_C重度研修１．０＿１．５＿０．５</vt:lpstr>
      <vt:lpstr>_11_C重度研修１．５＿０．５＿０．５</vt:lpstr>
      <vt:lpstr>_11_C重度研修１．５＿０．５＿１．０</vt:lpstr>
      <vt:lpstr>_11_C重度研修１．５＿１．０＿０．５</vt:lpstr>
      <vt:lpstr>_11_C重度研修２．０＿０．５＿０．５</vt:lpstr>
      <vt:lpstr>_11_C身体０．５＿０．５＿０．５</vt:lpstr>
      <vt:lpstr>_11_C身体０．５＿０．５＿１．０</vt:lpstr>
      <vt:lpstr>_11_C身体０．５＿０．５＿１．５</vt:lpstr>
      <vt:lpstr>_11_C身体０．５＿０．５＿２．０</vt:lpstr>
      <vt:lpstr>_11_C身体０．５＿１．０＿０．５</vt:lpstr>
      <vt:lpstr>_11_C身体０．５＿１．０＿１．０</vt:lpstr>
      <vt:lpstr>_11_C身体０．５＿１．０＿１．５</vt:lpstr>
      <vt:lpstr>_11_C身体０．５＿１．５＿０．５</vt:lpstr>
      <vt:lpstr>_11_C身体０．５＿１．５＿１．０</vt:lpstr>
      <vt:lpstr>_11_C身体０．５＿２．０＿０．５</vt:lpstr>
      <vt:lpstr>_11_C身体１．０＿０．５＿０．５</vt:lpstr>
      <vt:lpstr>_11_C身体１．０＿０．５＿１．０</vt:lpstr>
      <vt:lpstr>_11_C身体１．０＿０．５＿１．５</vt:lpstr>
      <vt:lpstr>_11_C身体１．０＿１．０＿０．５</vt:lpstr>
      <vt:lpstr>_11_C身体１．０＿１．０＿１．０</vt:lpstr>
      <vt:lpstr>_11_C身体１．０＿１．５＿０．５</vt:lpstr>
      <vt:lpstr>_11_C身体１．５＿０．５＿０．５</vt:lpstr>
      <vt:lpstr>_11_C身体１．５＿０．５＿１．０</vt:lpstr>
      <vt:lpstr>_11_C身体１．５＿１．０＿０．５</vt:lpstr>
      <vt:lpstr>_11_C身体２．０＿０．５＿０．５</vt:lpstr>
      <vt:lpstr>_11_C通院１０．５＿０．５＿０．５</vt:lpstr>
      <vt:lpstr>_11_C通院１０．５＿０．５＿１．０</vt:lpstr>
      <vt:lpstr>_11_C通院１０．５＿０．５＿１．５</vt:lpstr>
      <vt:lpstr>_11_C通院１０．５＿０．５＿２．０</vt:lpstr>
      <vt:lpstr>_11_C通院１０．５＿１．０＿０．５</vt:lpstr>
      <vt:lpstr>_11_C通院１０．５＿１．０＿１．０</vt:lpstr>
      <vt:lpstr>_11_C通院１０．５＿１．０＿１．５</vt:lpstr>
      <vt:lpstr>_11_C通院１０．５＿１．５＿０．５</vt:lpstr>
      <vt:lpstr>_11_C通院１０．５＿１．５＿１．０</vt:lpstr>
      <vt:lpstr>_11_C通院１０．５＿２．０＿０．５</vt:lpstr>
      <vt:lpstr>_11_C通院１１．０＿０．５＿０．５</vt:lpstr>
      <vt:lpstr>_11_C通院１１．０＿０．５＿１．０</vt:lpstr>
      <vt:lpstr>_11_C通院１１．０＿０．５＿１．５</vt:lpstr>
      <vt:lpstr>_11_C通院１１．０＿１．０＿０．５</vt:lpstr>
      <vt:lpstr>_11_C通院１１．０＿１．０＿１．０</vt:lpstr>
      <vt:lpstr>_11_C通院１１．０＿１．５＿０．５</vt:lpstr>
      <vt:lpstr>_11_C通院１１．５＿０．５＿０．５</vt:lpstr>
      <vt:lpstr>_11_C通院１１．５＿０．５＿１．０</vt:lpstr>
      <vt:lpstr>_11_C通院１１．５＿１．０＿０．５</vt:lpstr>
      <vt:lpstr>_11_C通院１２．０＿０．５＿０．５</vt:lpstr>
      <vt:lpstr>_11_C通院２０．５＿０．５＿０．５</vt:lpstr>
      <vt:lpstr>_11・２人</vt:lpstr>
      <vt:lpstr>_11・A深夜</vt:lpstr>
      <vt:lpstr>_11・A早朝</vt:lpstr>
      <vt:lpstr>_11・A夜間</vt:lpstr>
      <vt:lpstr>_11・B深夜</vt:lpstr>
      <vt:lpstr>_11・B早朝</vt:lpstr>
      <vt:lpstr>_11・B夜間</vt:lpstr>
      <vt:lpstr>_11・C深夜</vt:lpstr>
      <vt:lpstr>_11・C夜間</vt:lpstr>
      <vt:lpstr>_11・基礎１</vt:lpstr>
      <vt:lpstr>_11・基礎２</vt:lpstr>
      <vt:lpstr>_11・重度研修</vt:lpstr>
      <vt:lpstr>_11・初任</vt:lpstr>
      <vt:lpstr>_11・同建１</vt:lpstr>
      <vt:lpstr>_11・同建２</vt:lpstr>
      <vt:lpstr>_15_同援日０．５</vt:lpstr>
      <vt:lpstr>_15_同援日０．５＿０．５</vt:lpstr>
      <vt:lpstr>_15_同援日０．５＿０．５＿０．５</vt:lpstr>
      <vt:lpstr>_15_同援日０．５＿０．５＿１．０</vt:lpstr>
      <vt:lpstr>_15_同援日０．５＿０．５＿１．５</vt:lpstr>
      <vt:lpstr>_15_同援日０．５＿０．５＿２．０</vt:lpstr>
      <vt:lpstr>_15_同援日０．５＿１．０</vt:lpstr>
      <vt:lpstr>_15_同援日０．５＿１．０＿０．５</vt:lpstr>
      <vt:lpstr>_15_同援日０．５＿１．０＿１．０</vt:lpstr>
      <vt:lpstr>_15_同援日０．５＿１．０＿１．５</vt:lpstr>
      <vt:lpstr>_15_同援日０．５＿１．５</vt:lpstr>
      <vt:lpstr>_15_同援日０．５＿１．５＿０．５</vt:lpstr>
      <vt:lpstr>_15_同援日０．５＿１．５＿１．０</vt:lpstr>
      <vt:lpstr>_15_同援日０．５＿２．０</vt:lpstr>
      <vt:lpstr>_15_同援日０．５＿２．０＿０．５</vt:lpstr>
      <vt:lpstr>_15_同援日０．５＿２．５</vt:lpstr>
      <vt:lpstr>_15_同援日１．０</vt:lpstr>
      <vt:lpstr>_15_同援日１．０＿０．５</vt:lpstr>
      <vt:lpstr>_15_同援日１．０＿０．５＿０．５</vt:lpstr>
      <vt:lpstr>_15_同援日１．０＿０．５＿１．０</vt:lpstr>
      <vt:lpstr>_15_同援日１．０＿０．５＿１．５</vt:lpstr>
      <vt:lpstr>_15_同援日１．０＿１．０</vt:lpstr>
      <vt:lpstr>_15_同援日１．０＿１．０＿０．５</vt:lpstr>
      <vt:lpstr>_15_同援日１．０＿１．０＿１．０</vt:lpstr>
      <vt:lpstr>_15_同援日１．０＿１．５</vt:lpstr>
      <vt:lpstr>_15_同援日１．０＿１．５＿０．５</vt:lpstr>
      <vt:lpstr>_15_同援日１．０＿２．０</vt:lpstr>
      <vt:lpstr>_15_同援日１．５</vt:lpstr>
      <vt:lpstr>_15_同援日１．５＿０．５</vt:lpstr>
      <vt:lpstr>_15_同援日１．５＿０．５＿０．５</vt:lpstr>
      <vt:lpstr>_15_同援日１．５＿０．５＿１．０</vt:lpstr>
      <vt:lpstr>_15_同援日１．５＿１．０</vt:lpstr>
      <vt:lpstr>_15_同援日１．５＿１．０＿０．５</vt:lpstr>
      <vt:lpstr>_15_同援日１．５＿１．５</vt:lpstr>
      <vt:lpstr>_15_同援日１０．０</vt:lpstr>
      <vt:lpstr>_15_同援日１０．５</vt:lpstr>
      <vt:lpstr>_15_同援日２．０</vt:lpstr>
      <vt:lpstr>_15_同援日２．０＿０．５</vt:lpstr>
      <vt:lpstr>_15_同援日２．０＿０．５＿０．５</vt:lpstr>
      <vt:lpstr>_15_同援日２．０＿１．０</vt:lpstr>
      <vt:lpstr>_15_同援日２．５</vt:lpstr>
      <vt:lpstr>_15_同援日２．５＿０．５</vt:lpstr>
      <vt:lpstr>_15_同援日３．０</vt:lpstr>
      <vt:lpstr>_15_同援日３．５</vt:lpstr>
      <vt:lpstr>_15_同援日４．０</vt:lpstr>
      <vt:lpstr>_15_同援日４．５</vt:lpstr>
      <vt:lpstr>_15_同援日５．０</vt:lpstr>
      <vt:lpstr>_15_同援日５．５</vt:lpstr>
      <vt:lpstr>_15_同援日６．０</vt:lpstr>
      <vt:lpstr>_15_同援日６．５</vt:lpstr>
      <vt:lpstr>_15_同援日７．０</vt:lpstr>
      <vt:lpstr>_15_同援日７．５</vt:lpstr>
      <vt:lpstr>_15_同援日８．０</vt:lpstr>
      <vt:lpstr>_15_同援日８．５</vt:lpstr>
      <vt:lpstr>_15_同援日９．０</vt:lpstr>
      <vt:lpstr>_15_同援日９．５</vt:lpstr>
      <vt:lpstr>_15_同援日増０．５</vt:lpstr>
      <vt:lpstr>_15_同援日増１．０</vt:lpstr>
      <vt:lpstr>_15_同援日増１．５</vt:lpstr>
      <vt:lpstr>_15_同援日増１０．０</vt:lpstr>
      <vt:lpstr>_15_同援日増１０．５</vt:lpstr>
      <vt:lpstr>_15_同援日増２．０</vt:lpstr>
      <vt:lpstr>_15_同援日増２．５</vt:lpstr>
      <vt:lpstr>_15_同援日増３．０</vt:lpstr>
      <vt:lpstr>_15_同援日増３．５</vt:lpstr>
      <vt:lpstr>_15_同援日増４．０</vt:lpstr>
      <vt:lpstr>_15_同援日増４．５</vt:lpstr>
      <vt:lpstr>_15_同援日増５．０</vt:lpstr>
      <vt:lpstr>_15_同援日増５．５</vt:lpstr>
      <vt:lpstr>_15_同援日増６．０</vt:lpstr>
      <vt:lpstr>_15_同援日増６．５</vt:lpstr>
      <vt:lpstr>_15_同援日増７．０</vt:lpstr>
      <vt:lpstr>_15_同援日増７．５</vt:lpstr>
      <vt:lpstr>_15_同援日増８．０</vt:lpstr>
      <vt:lpstr>_15_同援日増８．５</vt:lpstr>
      <vt:lpstr>_15_同援日増９．０</vt:lpstr>
      <vt:lpstr>_15_同援日増９．５</vt:lpstr>
      <vt:lpstr>_15・２人</vt:lpstr>
      <vt:lpstr>_15・A深夜</vt:lpstr>
      <vt:lpstr>_15・A早朝</vt:lpstr>
      <vt:lpstr>_15・A夜間</vt:lpstr>
      <vt:lpstr>_15・B深夜</vt:lpstr>
      <vt:lpstr>_15・B早朝</vt:lpstr>
      <vt:lpstr>_15・B夜間</vt:lpstr>
      <vt:lpstr>_15・C深夜</vt:lpstr>
      <vt:lpstr>_15・C夜間</vt:lpstr>
      <vt:lpstr>_15・基礎２</vt:lpstr>
      <vt:lpstr>_15・区３</vt:lpstr>
      <vt:lpstr>_15・区４</vt:lpstr>
      <vt:lpstr>_15・通訳</vt:lpstr>
      <vt:lpstr>_15・盲ろう</vt:lpstr>
      <vt:lpstr>'15就労移行支援(管理責任者欠員)'!Print_Area</vt:lpstr>
      <vt:lpstr>'15就労移行支援(基本)'!Print_Area</vt:lpstr>
      <vt:lpstr>'15就労移行支援(職業指導員等欠員)'!Print_Area</vt:lpstr>
      <vt:lpstr>'15就労移行支援(定超)'!Print_Area</vt:lpstr>
      <vt:lpstr>'15就労移行支援(管理責任者欠員)'!Print_Titles</vt:lpstr>
      <vt:lpstr>'15就労移行支援(基本)'!Print_Titles</vt:lpstr>
      <vt:lpstr>'15就労移行支援(職業指導員等欠員)'!Print_Titles</vt:lpstr>
      <vt:lpstr>'15就労移行支援(定超)'!Print_Titles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fukuda</dc:creator>
  <cp:lastModifiedBy>fukuda</cp:lastModifiedBy>
  <cp:lastPrinted>2019-08-19T10:52:42Z</cp:lastPrinted>
  <dcterms:created xsi:type="dcterms:W3CDTF">2018-02-21T08:17:54Z</dcterms:created>
  <dcterms:modified xsi:type="dcterms:W3CDTF">2020-05-25T05:31:11Z</dcterms:modified>
</cp:coreProperties>
</file>